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120" yWindow="255" windowWidth="12120" windowHeight="8940" activeTab="1"/>
  </bookViews>
  <sheets>
    <sheet name="front" sheetId="5" r:id="rId1"/>
    <sheet name="data" sheetId="1" r:id="rId2"/>
    <sheet name="figures" sheetId="2" r:id="rId3"/>
    <sheet name="constants" sheetId="3" r:id="rId4"/>
  </sheets>
  <calcPr calcId="145621"/>
</workbook>
</file>

<file path=xl/calcChain.xml><?xml version="1.0" encoding="utf-8"?>
<calcChain xmlns="http://schemas.openxmlformats.org/spreadsheetml/2006/main">
  <c r="J27" i="3" l="1"/>
  <c r="I27" i="3"/>
  <c r="H27" i="3"/>
  <c r="G27" i="3"/>
  <c r="F27" i="3"/>
  <c r="E27" i="3"/>
  <c r="S29" i="3" l="1"/>
  <c r="R29" i="3"/>
  <c r="Q29" i="3"/>
  <c r="P29" i="3"/>
  <c r="O29" i="3"/>
  <c r="N29" i="3"/>
  <c r="S26" i="3"/>
  <c r="R26" i="3"/>
  <c r="Q26" i="3"/>
  <c r="P26" i="3"/>
  <c r="O26" i="3"/>
  <c r="N26" i="3"/>
  <c r="S23" i="3"/>
  <c r="R23" i="3"/>
  <c r="Q23" i="3"/>
  <c r="P23" i="3"/>
  <c r="O23" i="3"/>
  <c r="N23" i="3"/>
  <c r="P8" i="5" l="1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7" i="5"/>
  <c r="E547" i="1" l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K1402" i="1" s="1"/>
  <c r="E1403" i="1"/>
  <c r="E1404" i="1"/>
  <c r="K1404" i="1" s="1"/>
  <c r="E1405" i="1"/>
  <c r="K1405" i="1" s="1"/>
  <c r="E1406" i="1"/>
  <c r="K1406" i="1" s="1"/>
  <c r="E1407" i="1"/>
  <c r="E1408" i="1"/>
  <c r="E1409" i="1"/>
  <c r="K1409" i="1" s="1"/>
  <c r="E1410" i="1"/>
  <c r="K1410" i="1" s="1"/>
  <c r="E1411" i="1"/>
  <c r="E1412" i="1"/>
  <c r="K1412" i="1" s="1"/>
  <c r="E1413" i="1"/>
  <c r="K1413" i="1" s="1"/>
  <c r="E1414" i="1"/>
  <c r="K1414" i="1" s="1"/>
  <c r="E1415" i="1"/>
  <c r="E1416" i="1"/>
  <c r="K1416" i="1" s="1"/>
  <c r="E1417" i="1"/>
  <c r="K1417" i="1" s="1"/>
  <c r="E1418" i="1"/>
  <c r="K1418" i="1" s="1"/>
  <c r="E1419" i="1"/>
  <c r="E1420" i="1"/>
  <c r="K1420" i="1" s="1"/>
  <c r="E1421" i="1"/>
  <c r="K1421" i="1" s="1"/>
  <c r="E1422" i="1"/>
  <c r="K1422" i="1" s="1"/>
  <c r="E1423" i="1"/>
  <c r="E1424" i="1"/>
  <c r="K1424" i="1" s="1"/>
  <c r="E1425" i="1"/>
  <c r="K1425" i="1" s="1"/>
  <c r="E1426" i="1"/>
  <c r="K1426" i="1" s="1"/>
  <c r="E1427" i="1"/>
  <c r="E1428" i="1"/>
  <c r="K1428" i="1" s="1"/>
  <c r="E1429" i="1"/>
  <c r="K1429" i="1" s="1"/>
  <c r="E1430" i="1"/>
  <c r="K1430" i="1" s="1"/>
  <c r="E1431" i="1"/>
  <c r="E1432" i="1"/>
  <c r="K1432" i="1" s="1"/>
  <c r="E1433" i="1"/>
  <c r="K1433" i="1" s="1"/>
  <c r="E1434" i="1"/>
  <c r="K1434" i="1" s="1"/>
  <c r="E1435" i="1"/>
  <c r="E1436" i="1"/>
  <c r="K1436" i="1" s="1"/>
  <c r="E1437" i="1"/>
  <c r="K1437" i="1" s="1"/>
  <c r="E1438" i="1"/>
  <c r="K1438" i="1" s="1"/>
  <c r="E1439" i="1"/>
  <c r="E1440" i="1"/>
  <c r="K1440" i="1" s="1"/>
  <c r="E1441" i="1"/>
  <c r="K1441" i="1" s="1"/>
  <c r="E1442" i="1"/>
  <c r="K1442" i="1" s="1"/>
  <c r="E1443" i="1"/>
  <c r="E1444" i="1"/>
  <c r="E1445" i="1"/>
  <c r="K1445" i="1" s="1"/>
  <c r="E1446" i="1"/>
  <c r="K1446" i="1" s="1"/>
  <c r="E1447" i="1"/>
  <c r="E1448" i="1"/>
  <c r="K1448" i="1" s="1"/>
  <c r="E1449" i="1"/>
  <c r="K1449" i="1" s="1"/>
  <c r="E1450" i="1"/>
  <c r="K1450" i="1" s="1"/>
  <c r="E1451" i="1"/>
  <c r="E1452" i="1"/>
  <c r="K1452" i="1" s="1"/>
  <c r="E1453" i="1"/>
  <c r="K1453" i="1" s="1"/>
  <c r="E1454" i="1"/>
  <c r="K1454" i="1" s="1"/>
  <c r="E1455" i="1"/>
  <c r="E1456" i="1"/>
  <c r="K1456" i="1" s="1"/>
  <c r="E1457" i="1"/>
  <c r="K1457" i="1" s="1"/>
  <c r="E1458" i="1"/>
  <c r="K1458" i="1" s="1"/>
  <c r="E1459" i="1"/>
  <c r="E1460" i="1"/>
  <c r="K1460" i="1" s="1"/>
  <c r="E1461" i="1"/>
  <c r="K1461" i="1" s="1"/>
  <c r="E1462" i="1"/>
  <c r="K1462" i="1" s="1"/>
  <c r="E1463" i="1"/>
  <c r="E1464" i="1"/>
  <c r="K1464" i="1" s="1"/>
  <c r="E1465" i="1"/>
  <c r="K1465" i="1" s="1"/>
  <c r="E1466" i="1"/>
  <c r="K1466" i="1" s="1"/>
  <c r="E1467" i="1"/>
  <c r="E1468" i="1"/>
  <c r="K1468" i="1" s="1"/>
  <c r="E1469" i="1"/>
  <c r="K1469" i="1" s="1"/>
  <c r="E1470" i="1"/>
  <c r="K1470" i="1" s="1"/>
  <c r="E1471" i="1"/>
  <c r="E1472" i="1"/>
  <c r="K1472" i="1" s="1"/>
  <c r="E1473" i="1"/>
  <c r="K1473" i="1" s="1"/>
  <c r="E1474" i="1"/>
  <c r="K1474" i="1" s="1"/>
  <c r="E1475" i="1"/>
  <c r="E1476" i="1"/>
  <c r="K1476" i="1" s="1"/>
  <c r="E1477" i="1"/>
  <c r="K1477" i="1" s="1"/>
  <c r="E1478" i="1"/>
  <c r="K1478" i="1" s="1"/>
  <c r="E1479" i="1"/>
  <c r="E1480" i="1"/>
  <c r="K1480" i="1" s="1"/>
  <c r="E1481" i="1"/>
  <c r="K1481" i="1" s="1"/>
  <c r="E1482" i="1"/>
  <c r="K1482" i="1" s="1"/>
  <c r="E1483" i="1"/>
  <c r="E1484" i="1"/>
  <c r="K1484" i="1" s="1"/>
  <c r="E1485" i="1"/>
  <c r="K1485" i="1" s="1"/>
  <c r="E1486" i="1"/>
  <c r="K1486" i="1" s="1"/>
  <c r="E1487" i="1"/>
  <c r="E1488" i="1"/>
  <c r="K1488" i="1" s="1"/>
  <c r="E1489" i="1"/>
  <c r="K1489" i="1" s="1"/>
  <c r="E1490" i="1"/>
  <c r="K1490" i="1" s="1"/>
  <c r="E1491" i="1"/>
  <c r="E1492" i="1"/>
  <c r="K1492" i="1" s="1"/>
  <c r="E1493" i="1"/>
  <c r="K1493" i="1" s="1"/>
  <c r="E1494" i="1"/>
  <c r="K1494" i="1" s="1"/>
  <c r="E1495" i="1"/>
  <c r="E1496" i="1"/>
  <c r="K1496" i="1" s="1"/>
  <c r="E1497" i="1"/>
  <c r="K1497" i="1" s="1"/>
  <c r="E1498" i="1"/>
  <c r="K1498" i="1" s="1"/>
  <c r="E1499" i="1"/>
  <c r="E1500" i="1"/>
  <c r="K1500" i="1" s="1"/>
  <c r="E1501" i="1"/>
  <c r="K1501" i="1" s="1"/>
  <c r="E1502" i="1"/>
  <c r="K1502" i="1" s="1"/>
  <c r="E1503" i="1"/>
  <c r="E1504" i="1"/>
  <c r="K1504" i="1" s="1"/>
  <c r="E1505" i="1"/>
  <c r="K1505" i="1" s="1"/>
  <c r="E1506" i="1"/>
  <c r="K1506" i="1" s="1"/>
  <c r="E1507" i="1"/>
  <c r="E1508" i="1"/>
  <c r="K1508" i="1" s="1"/>
  <c r="E1509" i="1"/>
  <c r="K1509" i="1" s="1"/>
  <c r="E1510" i="1"/>
  <c r="K1510" i="1" s="1"/>
  <c r="E1511" i="1"/>
  <c r="E1512" i="1"/>
  <c r="K1512" i="1" s="1"/>
  <c r="E1513" i="1"/>
  <c r="K1513" i="1" s="1"/>
  <c r="E1514" i="1"/>
  <c r="K1514" i="1" s="1"/>
  <c r="E1515" i="1"/>
  <c r="E1516" i="1"/>
  <c r="K1516" i="1" s="1"/>
  <c r="E1517" i="1"/>
  <c r="K1517" i="1" s="1"/>
  <c r="E1518" i="1"/>
  <c r="K1518" i="1" s="1"/>
  <c r="E1519" i="1"/>
  <c r="E1520" i="1"/>
  <c r="E1521" i="1"/>
  <c r="K1521" i="1" s="1"/>
  <c r="E1522" i="1"/>
  <c r="K1522" i="1" s="1"/>
  <c r="E1523" i="1"/>
  <c r="E1524" i="1"/>
  <c r="K1524" i="1" s="1"/>
  <c r="E1525" i="1"/>
  <c r="K1525" i="1" s="1"/>
  <c r="E1526" i="1"/>
  <c r="K1526" i="1" s="1"/>
  <c r="E1527" i="1"/>
  <c r="E1528" i="1"/>
  <c r="K1528" i="1" s="1"/>
  <c r="E1529" i="1"/>
  <c r="K1529" i="1" s="1"/>
  <c r="E1530" i="1"/>
  <c r="K1530" i="1" s="1"/>
  <c r="E1531" i="1"/>
  <c r="E1532" i="1"/>
  <c r="K1532" i="1" s="1"/>
  <c r="E1533" i="1"/>
  <c r="K1533" i="1" s="1"/>
  <c r="E1534" i="1"/>
  <c r="K1534" i="1" s="1"/>
  <c r="E1535" i="1"/>
  <c r="E1536" i="1"/>
  <c r="K1536" i="1" s="1"/>
  <c r="E1537" i="1"/>
  <c r="K1537" i="1" s="1"/>
  <c r="E1538" i="1"/>
  <c r="K1538" i="1" s="1"/>
  <c r="E1539" i="1"/>
  <c r="E1540" i="1"/>
  <c r="K1540" i="1" s="1"/>
  <c r="E1541" i="1"/>
  <c r="K1541" i="1" s="1"/>
  <c r="E1542" i="1"/>
  <c r="K1542" i="1" s="1"/>
  <c r="E1543" i="1"/>
  <c r="E1544" i="1"/>
  <c r="K1544" i="1" s="1"/>
  <c r="E1545" i="1"/>
  <c r="K1545" i="1" s="1"/>
  <c r="E1546" i="1"/>
  <c r="K1546" i="1" s="1"/>
  <c r="E1547" i="1"/>
  <c r="E1548" i="1"/>
  <c r="K1548" i="1" s="1"/>
  <c r="E1549" i="1"/>
  <c r="K1549" i="1" s="1"/>
  <c r="E1550" i="1"/>
  <c r="K1550" i="1" s="1"/>
  <c r="E1551" i="1"/>
  <c r="E1552" i="1"/>
  <c r="K1552" i="1" s="1"/>
  <c r="E1553" i="1"/>
  <c r="K1553" i="1" s="1"/>
  <c r="E1554" i="1"/>
  <c r="K1554" i="1" s="1"/>
  <c r="E1555" i="1"/>
  <c r="E1556" i="1"/>
  <c r="K1556" i="1" s="1"/>
  <c r="E1557" i="1"/>
  <c r="K1557" i="1" s="1"/>
  <c r="E1558" i="1"/>
  <c r="K1558" i="1" s="1"/>
  <c r="E1559" i="1"/>
  <c r="E1560" i="1"/>
  <c r="K1560" i="1" s="1"/>
  <c r="E1561" i="1"/>
  <c r="K1561" i="1" s="1"/>
  <c r="E1562" i="1"/>
  <c r="K1562" i="1" s="1"/>
  <c r="E1563" i="1"/>
  <c r="E1564" i="1"/>
  <c r="K1564" i="1" s="1"/>
  <c r="E1565" i="1"/>
  <c r="K1565" i="1" s="1"/>
  <c r="E1566" i="1"/>
  <c r="K1566" i="1" s="1"/>
  <c r="E1567" i="1"/>
  <c r="E1568" i="1"/>
  <c r="K1568" i="1" s="1"/>
  <c r="E1569" i="1"/>
  <c r="K1569" i="1" s="1"/>
  <c r="E1570" i="1"/>
  <c r="K1570" i="1" s="1"/>
  <c r="E1571" i="1"/>
  <c r="E1572" i="1"/>
  <c r="K1572" i="1" s="1"/>
  <c r="E1573" i="1"/>
  <c r="K1573" i="1" s="1"/>
  <c r="E1574" i="1"/>
  <c r="K1574" i="1" s="1"/>
  <c r="E1575" i="1"/>
  <c r="E1576" i="1"/>
  <c r="K1576" i="1" s="1"/>
  <c r="E1577" i="1"/>
  <c r="K1577" i="1" s="1"/>
  <c r="E1578" i="1"/>
  <c r="K1578" i="1" s="1"/>
  <c r="E1579" i="1"/>
  <c r="E1580" i="1"/>
  <c r="K1580" i="1" s="1"/>
  <c r="E1581" i="1"/>
  <c r="K1581" i="1" s="1"/>
  <c r="E1582" i="1"/>
  <c r="K1582" i="1" s="1"/>
  <c r="E1583" i="1"/>
  <c r="E1584" i="1"/>
  <c r="K1584" i="1" s="1"/>
  <c r="E1585" i="1"/>
  <c r="K1585" i="1" s="1"/>
  <c r="E1586" i="1"/>
  <c r="K1586" i="1" s="1"/>
  <c r="E1587" i="1"/>
  <c r="E1588" i="1"/>
  <c r="K1588" i="1" s="1"/>
  <c r="E1589" i="1"/>
  <c r="K1589" i="1" s="1"/>
  <c r="E1590" i="1"/>
  <c r="K1590" i="1" s="1"/>
  <c r="E1591" i="1"/>
  <c r="E1592" i="1"/>
  <c r="K1592" i="1" s="1"/>
  <c r="E1593" i="1"/>
  <c r="K1593" i="1" s="1"/>
  <c r="E1594" i="1"/>
  <c r="K1594" i="1" s="1"/>
  <c r="E1595" i="1"/>
  <c r="E1596" i="1"/>
  <c r="K1596" i="1" s="1"/>
  <c r="E1597" i="1"/>
  <c r="K1597" i="1" s="1"/>
  <c r="E1598" i="1"/>
  <c r="K1598" i="1" s="1"/>
  <c r="E1599" i="1"/>
  <c r="E1600" i="1"/>
  <c r="K1600" i="1" s="1"/>
  <c r="E1601" i="1"/>
  <c r="K1601" i="1" s="1"/>
  <c r="E1602" i="1"/>
  <c r="K1602" i="1" s="1"/>
  <c r="E1603" i="1"/>
  <c r="E1604" i="1"/>
  <c r="K1604" i="1" s="1"/>
  <c r="E1605" i="1"/>
  <c r="K1605" i="1" s="1"/>
  <c r="E1606" i="1"/>
  <c r="K1606" i="1" s="1"/>
  <c r="E1607" i="1"/>
  <c r="E1608" i="1"/>
  <c r="K1608" i="1" s="1"/>
  <c r="E1609" i="1"/>
  <c r="K1609" i="1" s="1"/>
  <c r="E1610" i="1"/>
  <c r="K1610" i="1" s="1"/>
  <c r="E1611" i="1"/>
  <c r="E1612" i="1"/>
  <c r="E1613" i="1"/>
  <c r="K1613" i="1" s="1"/>
  <c r="E1614" i="1"/>
  <c r="K1614" i="1" s="1"/>
  <c r="E1615" i="1"/>
  <c r="E1616" i="1"/>
  <c r="K1616" i="1" s="1"/>
  <c r="E1617" i="1"/>
  <c r="K1617" i="1" s="1"/>
  <c r="E1618" i="1"/>
  <c r="K1618" i="1" s="1"/>
  <c r="E1619" i="1"/>
  <c r="E1620" i="1"/>
  <c r="K1620" i="1" s="1"/>
  <c r="E1621" i="1"/>
  <c r="K1621" i="1" s="1"/>
  <c r="E1622" i="1"/>
  <c r="K1622" i="1" s="1"/>
  <c r="E1623" i="1"/>
  <c r="E1624" i="1"/>
  <c r="E1625" i="1"/>
  <c r="K1625" i="1" s="1"/>
  <c r="E1626" i="1"/>
  <c r="K1626" i="1" s="1"/>
  <c r="E1627" i="1"/>
  <c r="E1628" i="1"/>
  <c r="K1628" i="1" s="1"/>
  <c r="E1629" i="1"/>
  <c r="K1629" i="1" s="1"/>
  <c r="E1630" i="1"/>
  <c r="K1630" i="1" s="1"/>
  <c r="E1631" i="1"/>
  <c r="E1632" i="1"/>
  <c r="K1632" i="1" s="1"/>
  <c r="E1633" i="1"/>
  <c r="K1633" i="1" s="1"/>
  <c r="E1634" i="1"/>
  <c r="K1634" i="1" s="1"/>
  <c r="E1635" i="1"/>
  <c r="E1636" i="1"/>
  <c r="K1636" i="1" s="1"/>
  <c r="E1637" i="1"/>
  <c r="K1637" i="1" s="1"/>
  <c r="E1638" i="1"/>
  <c r="K1638" i="1" s="1"/>
  <c r="E1639" i="1"/>
  <c r="E1640" i="1"/>
  <c r="K1640" i="1" s="1"/>
  <c r="E1641" i="1"/>
  <c r="K1641" i="1" s="1"/>
  <c r="E1642" i="1"/>
  <c r="K1642" i="1" s="1"/>
  <c r="E1643" i="1"/>
  <c r="E1644" i="1"/>
  <c r="K1644" i="1" s="1"/>
  <c r="E1645" i="1"/>
  <c r="K1645" i="1" s="1"/>
  <c r="E1646" i="1"/>
  <c r="K1646" i="1" s="1"/>
  <c r="E1647" i="1"/>
  <c r="E1648" i="1"/>
  <c r="K1648" i="1" s="1"/>
  <c r="E1649" i="1"/>
  <c r="K1649" i="1" s="1"/>
  <c r="E1650" i="1"/>
  <c r="K1650" i="1" s="1"/>
  <c r="E1651" i="1"/>
  <c r="E1652" i="1"/>
  <c r="K1652" i="1" s="1"/>
  <c r="E1653" i="1"/>
  <c r="K1653" i="1" s="1"/>
  <c r="E1654" i="1"/>
  <c r="K1654" i="1" s="1"/>
  <c r="E1655" i="1"/>
  <c r="E1656" i="1"/>
  <c r="K1656" i="1" s="1"/>
  <c r="E1657" i="1"/>
  <c r="K1657" i="1" s="1"/>
  <c r="E1658" i="1"/>
  <c r="K1658" i="1" s="1"/>
  <c r="E1659" i="1"/>
  <c r="E1660" i="1"/>
  <c r="K1660" i="1" s="1"/>
  <c r="E1661" i="1"/>
  <c r="K1661" i="1" s="1"/>
  <c r="E1662" i="1"/>
  <c r="K1662" i="1" s="1"/>
  <c r="E1663" i="1"/>
  <c r="E1664" i="1"/>
  <c r="K1664" i="1" s="1"/>
  <c r="E1665" i="1"/>
  <c r="K1665" i="1" s="1"/>
  <c r="E1666" i="1"/>
  <c r="K1666" i="1" s="1"/>
  <c r="E1667" i="1"/>
  <c r="E1668" i="1"/>
  <c r="K1668" i="1" s="1"/>
  <c r="E1669" i="1"/>
  <c r="K1669" i="1" s="1"/>
  <c r="E1670" i="1"/>
  <c r="K1670" i="1" s="1"/>
  <c r="E1671" i="1"/>
  <c r="E1672" i="1"/>
  <c r="K1672" i="1" s="1"/>
  <c r="E1673" i="1"/>
  <c r="K1673" i="1" s="1"/>
  <c r="E1674" i="1"/>
  <c r="K1674" i="1" s="1"/>
  <c r="E1675" i="1"/>
  <c r="E1676" i="1"/>
  <c r="K1676" i="1" s="1"/>
  <c r="E1677" i="1"/>
  <c r="K1677" i="1" s="1"/>
  <c r="E1678" i="1"/>
  <c r="K1678" i="1" s="1"/>
  <c r="E1679" i="1"/>
  <c r="E1680" i="1"/>
  <c r="K1680" i="1" s="1"/>
  <c r="E1681" i="1"/>
  <c r="K1681" i="1" s="1"/>
  <c r="E1682" i="1"/>
  <c r="K1682" i="1" s="1"/>
  <c r="E1683" i="1"/>
  <c r="E1684" i="1"/>
  <c r="K1684" i="1" s="1"/>
  <c r="E1685" i="1"/>
  <c r="K1685" i="1" s="1"/>
  <c r="E1686" i="1"/>
  <c r="K1686" i="1" s="1"/>
  <c r="E1687" i="1"/>
  <c r="E1688" i="1"/>
  <c r="K1688" i="1" s="1"/>
  <c r="E1689" i="1"/>
  <c r="K1689" i="1" s="1"/>
  <c r="E1690" i="1"/>
  <c r="K1690" i="1" s="1"/>
  <c r="E1691" i="1"/>
  <c r="E1692" i="1"/>
  <c r="K1692" i="1" s="1"/>
  <c r="E1693" i="1"/>
  <c r="K1693" i="1" s="1"/>
  <c r="E1694" i="1"/>
  <c r="K1694" i="1" s="1"/>
  <c r="E1695" i="1"/>
  <c r="E1696" i="1"/>
  <c r="K1696" i="1" s="1"/>
  <c r="E1697" i="1"/>
  <c r="K1697" i="1" s="1"/>
  <c r="E1698" i="1"/>
  <c r="K1698" i="1" s="1"/>
  <c r="E1699" i="1"/>
  <c r="E1700" i="1"/>
  <c r="K1700" i="1" s="1"/>
  <c r="E1701" i="1"/>
  <c r="K1701" i="1" s="1"/>
  <c r="E1702" i="1"/>
  <c r="K1702" i="1" s="1"/>
  <c r="E1703" i="1"/>
  <c r="E1704" i="1"/>
  <c r="K1704" i="1" s="1"/>
  <c r="E1705" i="1"/>
  <c r="K1705" i="1" s="1"/>
  <c r="E1706" i="1"/>
  <c r="K1706" i="1" s="1"/>
  <c r="E1707" i="1"/>
  <c r="E1708" i="1"/>
  <c r="K1708" i="1" s="1"/>
  <c r="E1709" i="1"/>
  <c r="K1709" i="1" s="1"/>
  <c r="E1710" i="1"/>
  <c r="K1710" i="1" s="1"/>
  <c r="E1711" i="1"/>
  <c r="E1712" i="1"/>
  <c r="K1712" i="1" s="1"/>
  <c r="E1713" i="1"/>
  <c r="K1713" i="1" s="1"/>
  <c r="E1714" i="1"/>
  <c r="K1714" i="1" s="1"/>
  <c r="E1715" i="1"/>
  <c r="E1716" i="1"/>
  <c r="K1716" i="1" s="1"/>
  <c r="E1717" i="1"/>
  <c r="K1717" i="1" s="1"/>
  <c r="E1718" i="1"/>
  <c r="K1718" i="1" s="1"/>
  <c r="E1719" i="1"/>
  <c r="E1720" i="1"/>
  <c r="K1720" i="1" s="1"/>
  <c r="E1721" i="1"/>
  <c r="K1721" i="1" s="1"/>
  <c r="E1722" i="1"/>
  <c r="K1722" i="1" s="1"/>
  <c r="E1723" i="1"/>
  <c r="E1724" i="1"/>
  <c r="K1724" i="1" s="1"/>
  <c r="E1725" i="1"/>
  <c r="K1725" i="1" s="1"/>
  <c r="E1726" i="1"/>
  <c r="K1726" i="1" s="1"/>
  <c r="E1727" i="1"/>
  <c r="E1728" i="1"/>
  <c r="K1728" i="1" s="1"/>
  <c r="E1729" i="1"/>
  <c r="K1729" i="1" s="1"/>
  <c r="E1730" i="1"/>
  <c r="K1730" i="1" s="1"/>
  <c r="E1731" i="1"/>
  <c r="E1732" i="1"/>
  <c r="K1732" i="1" s="1"/>
  <c r="E1733" i="1"/>
  <c r="K1733" i="1" s="1"/>
  <c r="E1734" i="1"/>
  <c r="K1734" i="1" s="1"/>
  <c r="E1735" i="1"/>
  <c r="E1736" i="1"/>
  <c r="K1736" i="1" s="1"/>
  <c r="E1737" i="1"/>
  <c r="K1737" i="1" s="1"/>
  <c r="E1738" i="1"/>
  <c r="K1738" i="1" s="1"/>
  <c r="E1739" i="1"/>
  <c r="E1740" i="1"/>
  <c r="E1741" i="1"/>
  <c r="K1741" i="1" s="1"/>
  <c r="E1742" i="1"/>
  <c r="K1742" i="1" s="1"/>
  <c r="E1743" i="1"/>
  <c r="E1744" i="1"/>
  <c r="K1744" i="1" s="1"/>
  <c r="E1745" i="1"/>
  <c r="K1745" i="1" s="1"/>
  <c r="E1746" i="1"/>
  <c r="K1746" i="1" s="1"/>
  <c r="E1747" i="1"/>
  <c r="E1748" i="1"/>
  <c r="K1748" i="1" s="1"/>
  <c r="E1749" i="1"/>
  <c r="K1749" i="1" s="1"/>
  <c r="E1750" i="1"/>
  <c r="K1750" i="1" s="1"/>
  <c r="E1751" i="1"/>
  <c r="E1752" i="1"/>
  <c r="K1752" i="1" s="1"/>
  <c r="E1753" i="1"/>
  <c r="K1753" i="1" s="1"/>
  <c r="E1754" i="1"/>
  <c r="K1754" i="1" s="1"/>
  <c r="E1755" i="1"/>
  <c r="E1756" i="1"/>
  <c r="K1756" i="1" s="1"/>
  <c r="E1757" i="1"/>
  <c r="K1757" i="1" s="1"/>
  <c r="E1758" i="1"/>
  <c r="K1758" i="1" s="1"/>
  <c r="E1759" i="1"/>
  <c r="E1760" i="1"/>
  <c r="K1760" i="1" s="1"/>
  <c r="E1761" i="1"/>
  <c r="K1761" i="1" s="1"/>
  <c r="E1762" i="1"/>
  <c r="K1762" i="1" s="1"/>
  <c r="E1763" i="1"/>
  <c r="E1764" i="1"/>
  <c r="K1764" i="1" s="1"/>
  <c r="E1765" i="1"/>
  <c r="K1765" i="1" s="1"/>
  <c r="E1766" i="1"/>
  <c r="K1766" i="1" s="1"/>
  <c r="E1767" i="1"/>
  <c r="E1768" i="1"/>
  <c r="K1768" i="1" s="1"/>
  <c r="E1769" i="1"/>
  <c r="K1769" i="1" s="1"/>
  <c r="E1770" i="1"/>
  <c r="K1770" i="1" s="1"/>
  <c r="E1771" i="1"/>
  <c r="E1772" i="1"/>
  <c r="K1772" i="1" s="1"/>
  <c r="E1773" i="1"/>
  <c r="K1773" i="1" s="1"/>
  <c r="E1774" i="1"/>
  <c r="K1774" i="1" s="1"/>
  <c r="E1775" i="1"/>
  <c r="E1776" i="1"/>
  <c r="K1776" i="1" s="1"/>
  <c r="E1777" i="1"/>
  <c r="K1777" i="1" s="1"/>
  <c r="E1778" i="1"/>
  <c r="K1778" i="1" s="1"/>
  <c r="E1779" i="1"/>
  <c r="E1780" i="1"/>
  <c r="K1780" i="1" s="1"/>
  <c r="E1781" i="1"/>
  <c r="K1781" i="1" s="1"/>
  <c r="E1782" i="1"/>
  <c r="K1782" i="1" s="1"/>
  <c r="E1783" i="1"/>
  <c r="E1784" i="1"/>
  <c r="K1784" i="1" s="1"/>
  <c r="E1785" i="1"/>
  <c r="K1785" i="1" s="1"/>
  <c r="E1786" i="1"/>
  <c r="K1786" i="1" s="1"/>
  <c r="E1787" i="1"/>
  <c r="E1788" i="1"/>
  <c r="K1788" i="1" s="1"/>
  <c r="E1789" i="1"/>
  <c r="K1789" i="1" s="1"/>
  <c r="E1790" i="1"/>
  <c r="K1790" i="1" s="1"/>
  <c r="E1791" i="1"/>
  <c r="E1792" i="1"/>
  <c r="K1792" i="1" s="1"/>
  <c r="E1793" i="1"/>
  <c r="K1793" i="1" s="1"/>
  <c r="E1794" i="1"/>
  <c r="K1794" i="1" s="1"/>
  <c r="E1795" i="1"/>
  <c r="E1796" i="1"/>
  <c r="K1796" i="1" s="1"/>
  <c r="E1797" i="1"/>
  <c r="K1797" i="1" s="1"/>
  <c r="E1798" i="1"/>
  <c r="K1798" i="1" s="1"/>
  <c r="E1799" i="1"/>
  <c r="E1800" i="1"/>
  <c r="K1800" i="1" s="1"/>
  <c r="E1801" i="1"/>
  <c r="K1801" i="1" s="1"/>
  <c r="E1802" i="1"/>
  <c r="K1802" i="1" s="1"/>
  <c r="E1803" i="1"/>
  <c r="E1804" i="1"/>
  <c r="K1804" i="1" s="1"/>
  <c r="E1805" i="1"/>
  <c r="K1805" i="1" s="1"/>
  <c r="E1806" i="1"/>
  <c r="K1806" i="1" s="1"/>
  <c r="E1807" i="1"/>
  <c r="E1808" i="1"/>
  <c r="K1808" i="1" s="1"/>
  <c r="E1809" i="1"/>
  <c r="K1809" i="1" s="1"/>
  <c r="E1810" i="1"/>
  <c r="K1810" i="1" s="1"/>
  <c r="E1811" i="1"/>
  <c r="E1812" i="1"/>
  <c r="K1812" i="1" s="1"/>
  <c r="E1813" i="1"/>
  <c r="K1813" i="1" s="1"/>
  <c r="E1814" i="1"/>
  <c r="K1814" i="1" s="1"/>
  <c r="E1815" i="1"/>
  <c r="E1816" i="1"/>
  <c r="K1816" i="1" s="1"/>
  <c r="E1817" i="1"/>
  <c r="K1817" i="1" s="1"/>
  <c r="E1818" i="1"/>
  <c r="K1818" i="1" s="1"/>
  <c r="E1819" i="1"/>
  <c r="E1820" i="1"/>
  <c r="K1820" i="1" s="1"/>
  <c r="E1821" i="1"/>
  <c r="K1821" i="1" s="1"/>
  <c r="E1822" i="1"/>
  <c r="K1822" i="1" s="1"/>
  <c r="E1823" i="1"/>
  <c r="E1824" i="1"/>
  <c r="K1824" i="1" s="1"/>
  <c r="E1825" i="1"/>
  <c r="K1825" i="1" s="1"/>
  <c r="E1826" i="1"/>
  <c r="K1826" i="1" s="1"/>
  <c r="E1827" i="1"/>
  <c r="E1828" i="1"/>
  <c r="K1828" i="1" s="1"/>
  <c r="E1829" i="1"/>
  <c r="K1829" i="1" s="1"/>
  <c r="E1830" i="1"/>
  <c r="K1830" i="1" s="1"/>
  <c r="E1831" i="1"/>
  <c r="E1832" i="1"/>
  <c r="K1832" i="1" s="1"/>
  <c r="E1833" i="1"/>
  <c r="K1833" i="1" s="1"/>
  <c r="E1834" i="1"/>
  <c r="K1834" i="1" s="1"/>
  <c r="E1835" i="1"/>
  <c r="E1836" i="1"/>
  <c r="K1836" i="1" s="1"/>
  <c r="E1837" i="1"/>
  <c r="K1837" i="1" s="1"/>
  <c r="E1838" i="1"/>
  <c r="K1838" i="1" s="1"/>
  <c r="E1839" i="1"/>
  <c r="E1840" i="1"/>
  <c r="K1840" i="1" s="1"/>
  <c r="E1841" i="1"/>
  <c r="K1841" i="1" s="1"/>
  <c r="E1842" i="1"/>
  <c r="K1842" i="1" s="1"/>
  <c r="E1843" i="1"/>
  <c r="E1844" i="1"/>
  <c r="K1844" i="1" s="1"/>
  <c r="E1845" i="1"/>
  <c r="K1845" i="1" s="1"/>
  <c r="E1846" i="1"/>
  <c r="K1846" i="1" s="1"/>
  <c r="E1847" i="1"/>
  <c r="E1848" i="1"/>
  <c r="K1848" i="1" s="1"/>
  <c r="E1849" i="1"/>
  <c r="K1849" i="1" s="1"/>
  <c r="E1850" i="1"/>
  <c r="K1850" i="1" s="1"/>
  <c r="E1851" i="1"/>
  <c r="E1852" i="1"/>
  <c r="K1852" i="1" s="1"/>
  <c r="E1853" i="1"/>
  <c r="K1853" i="1" s="1"/>
  <c r="E1854" i="1"/>
  <c r="K1854" i="1" s="1"/>
  <c r="E1855" i="1"/>
  <c r="E1856" i="1"/>
  <c r="K1856" i="1" s="1"/>
  <c r="E1857" i="1"/>
  <c r="K1857" i="1" s="1"/>
  <c r="E1858" i="1"/>
  <c r="K1858" i="1" s="1"/>
  <c r="E1859" i="1"/>
  <c r="E1860" i="1"/>
  <c r="K1860" i="1" s="1"/>
  <c r="E1861" i="1"/>
  <c r="K1861" i="1" s="1"/>
  <c r="E1862" i="1"/>
  <c r="K1862" i="1" s="1"/>
  <c r="E1863" i="1"/>
  <c r="E1864" i="1"/>
  <c r="K1864" i="1" s="1"/>
  <c r="E1865" i="1"/>
  <c r="K1865" i="1" s="1"/>
  <c r="E1866" i="1"/>
  <c r="K1866" i="1" s="1"/>
  <c r="E1867" i="1"/>
  <c r="E1868" i="1"/>
  <c r="K1868" i="1" s="1"/>
  <c r="E1869" i="1"/>
  <c r="K1869" i="1" s="1"/>
  <c r="E1870" i="1"/>
  <c r="K1870" i="1" s="1"/>
  <c r="E1871" i="1"/>
  <c r="E1872" i="1"/>
  <c r="K1872" i="1" s="1"/>
  <c r="E1873" i="1"/>
  <c r="K1873" i="1" s="1"/>
  <c r="E1874" i="1"/>
  <c r="K1874" i="1" s="1"/>
  <c r="E1875" i="1"/>
  <c r="E1876" i="1"/>
  <c r="K1876" i="1" s="1"/>
  <c r="E1877" i="1"/>
  <c r="K1877" i="1" s="1"/>
  <c r="E1878" i="1"/>
  <c r="K1878" i="1" s="1"/>
  <c r="E1879" i="1"/>
  <c r="E1880" i="1"/>
  <c r="K1880" i="1" s="1"/>
  <c r="E1881" i="1"/>
  <c r="K1881" i="1" s="1"/>
  <c r="E1882" i="1"/>
  <c r="K1882" i="1" s="1"/>
  <c r="E1883" i="1"/>
  <c r="E1884" i="1"/>
  <c r="K1884" i="1" s="1"/>
  <c r="E1885" i="1"/>
  <c r="K1885" i="1" s="1"/>
  <c r="E1886" i="1"/>
  <c r="K1886" i="1" s="1"/>
  <c r="E1887" i="1"/>
  <c r="E1888" i="1"/>
  <c r="K1888" i="1" s="1"/>
  <c r="E1889" i="1"/>
  <c r="K1889" i="1" s="1"/>
  <c r="E1890" i="1"/>
  <c r="K1890" i="1" s="1"/>
  <c r="E1891" i="1"/>
  <c r="E1892" i="1"/>
  <c r="K1892" i="1" s="1"/>
  <c r="E1893" i="1"/>
  <c r="K1893" i="1" s="1"/>
  <c r="E1894" i="1"/>
  <c r="K1894" i="1" s="1"/>
  <c r="E1895" i="1"/>
  <c r="E1896" i="1"/>
  <c r="K1896" i="1" s="1"/>
  <c r="E1897" i="1"/>
  <c r="K1897" i="1" s="1"/>
  <c r="E1898" i="1"/>
  <c r="K1898" i="1" s="1"/>
  <c r="E1899" i="1"/>
  <c r="E1900" i="1"/>
  <c r="K1900" i="1" s="1"/>
  <c r="E1901" i="1"/>
  <c r="K1901" i="1" s="1"/>
  <c r="E1902" i="1"/>
  <c r="K1902" i="1" s="1"/>
  <c r="E1903" i="1"/>
  <c r="E1904" i="1"/>
  <c r="K1904" i="1" s="1"/>
  <c r="E1905" i="1"/>
  <c r="K1905" i="1" s="1"/>
  <c r="E1906" i="1"/>
  <c r="K1906" i="1" s="1"/>
  <c r="E1907" i="1"/>
  <c r="E1908" i="1"/>
  <c r="K1908" i="1" s="1"/>
  <c r="E1909" i="1"/>
  <c r="K1909" i="1" s="1"/>
  <c r="E1910" i="1"/>
  <c r="K1910" i="1" s="1"/>
  <c r="E1911" i="1"/>
  <c r="E1912" i="1"/>
  <c r="K1912" i="1" s="1"/>
  <c r="E1913" i="1"/>
  <c r="K1913" i="1" s="1"/>
  <c r="E1914" i="1"/>
  <c r="K1914" i="1" s="1"/>
  <c r="E1915" i="1"/>
  <c r="E1916" i="1"/>
  <c r="K1916" i="1" s="1"/>
  <c r="E1917" i="1"/>
  <c r="K1917" i="1" s="1"/>
  <c r="E1918" i="1"/>
  <c r="K1918" i="1" s="1"/>
  <c r="E1919" i="1"/>
  <c r="E1920" i="1"/>
  <c r="K1920" i="1" s="1"/>
  <c r="E1921" i="1"/>
  <c r="K1921" i="1" s="1"/>
  <c r="E1922" i="1"/>
  <c r="K1922" i="1" s="1"/>
  <c r="E1923" i="1"/>
  <c r="E1924" i="1"/>
  <c r="K1924" i="1" s="1"/>
  <c r="E1925" i="1"/>
  <c r="K1925" i="1" s="1"/>
  <c r="E1926" i="1"/>
  <c r="K1926" i="1" s="1"/>
  <c r="E1927" i="1"/>
  <c r="E1928" i="1"/>
  <c r="K1928" i="1" s="1"/>
  <c r="E1929" i="1"/>
  <c r="K1929" i="1" s="1"/>
  <c r="E1930" i="1"/>
  <c r="K1930" i="1" s="1"/>
  <c r="E1931" i="1"/>
  <c r="E1932" i="1"/>
  <c r="K1932" i="1" s="1"/>
  <c r="E1933" i="1"/>
  <c r="K1933" i="1" s="1"/>
  <c r="E1934" i="1"/>
  <c r="K1934" i="1" s="1"/>
  <c r="E1935" i="1"/>
  <c r="E1936" i="1"/>
  <c r="K1936" i="1" s="1"/>
  <c r="E1937" i="1"/>
  <c r="K1937" i="1" s="1"/>
  <c r="E1938" i="1"/>
  <c r="K1938" i="1" s="1"/>
  <c r="E1939" i="1"/>
  <c r="E1940" i="1"/>
  <c r="K1940" i="1" s="1"/>
  <c r="E1941" i="1"/>
  <c r="K1941" i="1" s="1"/>
  <c r="E1942" i="1"/>
  <c r="K1942" i="1" s="1"/>
  <c r="E1943" i="1"/>
  <c r="E1944" i="1"/>
  <c r="K1944" i="1" s="1"/>
  <c r="E1945" i="1"/>
  <c r="K1945" i="1" s="1"/>
  <c r="E1946" i="1"/>
  <c r="K1946" i="1" s="1"/>
  <c r="E1947" i="1"/>
  <c r="E1948" i="1"/>
  <c r="K1948" i="1" s="1"/>
  <c r="E1949" i="1"/>
  <c r="K1949" i="1" s="1"/>
  <c r="E1950" i="1"/>
  <c r="K1950" i="1" s="1"/>
  <c r="E1951" i="1"/>
  <c r="E1952" i="1"/>
  <c r="K1952" i="1" s="1"/>
  <c r="E1953" i="1"/>
  <c r="K1953" i="1" s="1"/>
  <c r="E1954" i="1"/>
  <c r="K1954" i="1" s="1"/>
  <c r="E1955" i="1"/>
  <c r="E1956" i="1"/>
  <c r="K1956" i="1" s="1"/>
  <c r="E1957" i="1"/>
  <c r="K1957" i="1" s="1"/>
  <c r="E1958" i="1"/>
  <c r="K1958" i="1" s="1"/>
  <c r="E1959" i="1"/>
  <c r="E1960" i="1"/>
  <c r="K1960" i="1" s="1"/>
  <c r="E1961" i="1"/>
  <c r="K1961" i="1" s="1"/>
  <c r="E1962" i="1"/>
  <c r="K1962" i="1" s="1"/>
  <c r="E1963" i="1"/>
  <c r="E1964" i="1"/>
  <c r="K1964" i="1" s="1"/>
  <c r="E1965" i="1"/>
  <c r="K1965" i="1" s="1"/>
  <c r="E1966" i="1"/>
  <c r="K1966" i="1" s="1"/>
  <c r="E1967" i="1"/>
  <c r="E1968" i="1"/>
  <c r="K1968" i="1" s="1"/>
  <c r="E1969" i="1"/>
  <c r="K1969" i="1" s="1"/>
  <c r="E1970" i="1"/>
  <c r="K1970" i="1" s="1"/>
  <c r="E1971" i="1"/>
  <c r="E1972" i="1"/>
  <c r="K1972" i="1" s="1"/>
  <c r="E1973" i="1"/>
  <c r="K1973" i="1" s="1"/>
  <c r="E1974" i="1"/>
  <c r="K1974" i="1" s="1"/>
  <c r="E1975" i="1"/>
  <c r="E1976" i="1"/>
  <c r="K1976" i="1" s="1"/>
  <c r="E1977" i="1"/>
  <c r="K1977" i="1" s="1"/>
  <c r="E1978" i="1"/>
  <c r="K1978" i="1" s="1"/>
  <c r="E1979" i="1"/>
  <c r="E1980" i="1"/>
  <c r="K1980" i="1" s="1"/>
  <c r="E1981" i="1"/>
  <c r="K1981" i="1" s="1"/>
  <c r="E1982" i="1"/>
  <c r="K1982" i="1" s="1"/>
  <c r="E1983" i="1"/>
  <c r="E1984" i="1"/>
  <c r="K1984" i="1" s="1"/>
  <c r="E1985" i="1"/>
  <c r="K1985" i="1" s="1"/>
  <c r="E1986" i="1"/>
  <c r="K1986" i="1" s="1"/>
  <c r="E1987" i="1"/>
  <c r="E1988" i="1"/>
  <c r="K1988" i="1" s="1"/>
  <c r="E1989" i="1"/>
  <c r="K1989" i="1" s="1"/>
  <c r="E1990" i="1"/>
  <c r="K1990" i="1" s="1"/>
  <c r="E1991" i="1"/>
  <c r="E1992" i="1"/>
  <c r="K1992" i="1" s="1"/>
  <c r="E1993" i="1"/>
  <c r="K1993" i="1" s="1"/>
  <c r="E1994" i="1"/>
  <c r="K1994" i="1" s="1"/>
  <c r="E1995" i="1"/>
  <c r="E1996" i="1"/>
  <c r="K1996" i="1" s="1"/>
  <c r="E1997" i="1"/>
  <c r="K1997" i="1" s="1"/>
  <c r="E1998" i="1"/>
  <c r="K1998" i="1" s="1"/>
  <c r="E1999" i="1"/>
  <c r="E2000" i="1"/>
  <c r="K2000" i="1" s="1"/>
  <c r="E2001" i="1"/>
  <c r="K2001" i="1" s="1"/>
  <c r="E2002" i="1"/>
  <c r="K2002" i="1" s="1"/>
  <c r="E2003" i="1"/>
  <c r="E2004" i="1"/>
  <c r="K2004" i="1" s="1"/>
  <c r="E2005" i="1"/>
  <c r="K2005" i="1" s="1"/>
  <c r="E2006" i="1"/>
  <c r="K2006" i="1" s="1"/>
  <c r="E2007" i="1"/>
  <c r="E2008" i="1"/>
  <c r="K2008" i="1" s="1"/>
  <c r="E2009" i="1"/>
  <c r="K2009" i="1" s="1"/>
  <c r="E2010" i="1"/>
  <c r="K2010" i="1" s="1"/>
  <c r="E2011" i="1"/>
  <c r="E2012" i="1"/>
  <c r="K2012" i="1" s="1"/>
  <c r="E2013" i="1"/>
  <c r="K2013" i="1" s="1"/>
  <c r="E2014" i="1"/>
  <c r="K2014" i="1" s="1"/>
  <c r="E2015" i="1"/>
  <c r="E2016" i="1"/>
  <c r="K2016" i="1" s="1"/>
  <c r="E2017" i="1"/>
  <c r="K2017" i="1" s="1"/>
  <c r="E2018" i="1"/>
  <c r="K2018" i="1" s="1"/>
  <c r="E2019" i="1"/>
  <c r="E2020" i="1"/>
  <c r="K2020" i="1" s="1"/>
  <c r="E2021" i="1"/>
  <c r="K2021" i="1" s="1"/>
  <c r="E2022" i="1"/>
  <c r="K2022" i="1" s="1"/>
  <c r="E2023" i="1"/>
  <c r="E2024" i="1"/>
  <c r="K2024" i="1" s="1"/>
  <c r="E2025" i="1"/>
  <c r="K2025" i="1" s="1"/>
  <c r="E2026" i="1"/>
  <c r="K2026" i="1" s="1"/>
  <c r="E2027" i="1"/>
  <c r="E2028" i="1"/>
  <c r="K2028" i="1" s="1"/>
  <c r="E2029" i="1"/>
  <c r="K2029" i="1" s="1"/>
  <c r="E2030" i="1"/>
  <c r="K2030" i="1" s="1"/>
  <c r="E2031" i="1"/>
  <c r="E2032" i="1"/>
  <c r="K2032" i="1" s="1"/>
  <c r="E2033" i="1"/>
  <c r="K2033" i="1" s="1"/>
  <c r="E2034" i="1"/>
  <c r="K2034" i="1" s="1"/>
  <c r="E2035" i="1"/>
  <c r="E2036" i="1"/>
  <c r="K2036" i="1" s="1"/>
  <c r="E2037" i="1"/>
  <c r="K2037" i="1" s="1"/>
  <c r="E2038" i="1"/>
  <c r="K2038" i="1" s="1"/>
  <c r="E2039" i="1"/>
  <c r="E2040" i="1"/>
  <c r="K2040" i="1" s="1"/>
  <c r="E2041" i="1"/>
  <c r="K2041" i="1" s="1"/>
  <c r="E2042" i="1"/>
  <c r="K2042" i="1" s="1"/>
  <c r="E2043" i="1"/>
  <c r="E2044" i="1"/>
  <c r="K2044" i="1" s="1"/>
  <c r="E2045" i="1"/>
  <c r="K2045" i="1" s="1"/>
  <c r="E2046" i="1"/>
  <c r="K2046" i="1" s="1"/>
  <c r="E2047" i="1"/>
  <c r="E2048" i="1"/>
  <c r="K2048" i="1" s="1"/>
  <c r="E2049" i="1"/>
  <c r="K2049" i="1" s="1"/>
  <c r="E2050" i="1"/>
  <c r="K2050" i="1" s="1"/>
  <c r="E2051" i="1"/>
  <c r="E2052" i="1"/>
  <c r="K2052" i="1" s="1"/>
  <c r="E2053" i="1"/>
  <c r="K2053" i="1" s="1"/>
  <c r="E2054" i="1"/>
  <c r="K2054" i="1" s="1"/>
  <c r="E2055" i="1"/>
  <c r="E2056" i="1"/>
  <c r="K2056" i="1" s="1"/>
  <c r="E2057" i="1"/>
  <c r="K2057" i="1" s="1"/>
  <c r="E2058" i="1"/>
  <c r="K2058" i="1" s="1"/>
  <c r="E2059" i="1"/>
  <c r="E2060" i="1"/>
  <c r="K2060" i="1" s="1"/>
  <c r="E2061" i="1"/>
  <c r="K2061" i="1" s="1"/>
  <c r="E2062" i="1"/>
  <c r="K2062" i="1" s="1"/>
  <c r="E2063" i="1"/>
  <c r="E2064" i="1"/>
  <c r="K2064" i="1" s="1"/>
  <c r="E2065" i="1"/>
  <c r="K2065" i="1" s="1"/>
  <c r="E2066" i="1"/>
  <c r="K2066" i="1" s="1"/>
  <c r="E2067" i="1"/>
  <c r="E2068" i="1"/>
  <c r="K2068" i="1" s="1"/>
  <c r="E2069" i="1"/>
  <c r="K2069" i="1" s="1"/>
  <c r="E2070" i="1"/>
  <c r="K2070" i="1" s="1"/>
  <c r="E2071" i="1"/>
  <c r="E2072" i="1"/>
  <c r="K2072" i="1" s="1"/>
  <c r="E2073" i="1"/>
  <c r="K2073" i="1" s="1"/>
  <c r="E2074" i="1"/>
  <c r="K2074" i="1" s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3" i="1"/>
  <c r="K1407" i="1"/>
  <c r="K1408" i="1"/>
  <c r="K1411" i="1"/>
  <c r="K1415" i="1"/>
  <c r="K1419" i="1"/>
  <c r="K1423" i="1"/>
  <c r="K1427" i="1"/>
  <c r="K1431" i="1"/>
  <c r="K1435" i="1"/>
  <c r="K1439" i="1"/>
  <c r="K1443" i="1"/>
  <c r="K1444" i="1"/>
  <c r="K1447" i="1"/>
  <c r="K1451" i="1"/>
  <c r="K1455" i="1"/>
  <c r="K1459" i="1"/>
  <c r="K1463" i="1"/>
  <c r="K1467" i="1"/>
  <c r="K1471" i="1"/>
  <c r="K1475" i="1"/>
  <c r="K1479" i="1"/>
  <c r="K1483" i="1"/>
  <c r="K1487" i="1"/>
  <c r="K1491" i="1"/>
  <c r="K1495" i="1"/>
  <c r="K1499" i="1"/>
  <c r="K1503" i="1"/>
  <c r="K1507" i="1"/>
  <c r="K1511" i="1"/>
  <c r="K1515" i="1"/>
  <c r="K1519" i="1"/>
  <c r="K1520" i="1"/>
  <c r="K1523" i="1"/>
  <c r="K1527" i="1"/>
  <c r="K1531" i="1"/>
  <c r="K1535" i="1"/>
  <c r="K1539" i="1"/>
  <c r="K1543" i="1"/>
  <c r="K1547" i="1"/>
  <c r="K1551" i="1"/>
  <c r="K1555" i="1"/>
  <c r="K1559" i="1"/>
  <c r="K1563" i="1"/>
  <c r="K1567" i="1"/>
  <c r="K1571" i="1"/>
  <c r="K1575" i="1"/>
  <c r="K1579" i="1"/>
  <c r="K1583" i="1"/>
  <c r="K1587" i="1"/>
  <c r="K1591" i="1"/>
  <c r="K1595" i="1"/>
  <c r="K1599" i="1"/>
  <c r="K1603" i="1"/>
  <c r="K1607" i="1"/>
  <c r="K1611" i="1"/>
  <c r="K1612" i="1"/>
  <c r="K1615" i="1"/>
  <c r="K1619" i="1"/>
  <c r="K1623" i="1"/>
  <c r="K1624" i="1"/>
  <c r="K1627" i="1"/>
  <c r="K1631" i="1"/>
  <c r="K1635" i="1"/>
  <c r="K1639" i="1"/>
  <c r="K1643" i="1"/>
  <c r="K1647" i="1"/>
  <c r="K1651" i="1"/>
  <c r="K1655" i="1"/>
  <c r="K1659" i="1"/>
  <c r="K1663" i="1"/>
  <c r="K1667" i="1"/>
  <c r="K1671" i="1"/>
  <c r="K1675" i="1"/>
  <c r="K1679" i="1"/>
  <c r="K1683" i="1"/>
  <c r="K1687" i="1"/>
  <c r="K1691" i="1"/>
  <c r="K1695" i="1"/>
  <c r="K1699" i="1"/>
  <c r="K1703" i="1"/>
  <c r="K1707" i="1"/>
  <c r="K1711" i="1"/>
  <c r="K1715" i="1"/>
  <c r="K1719" i="1"/>
  <c r="K1723" i="1"/>
  <c r="K1727" i="1"/>
  <c r="K1731" i="1"/>
  <c r="K1735" i="1"/>
  <c r="K1739" i="1"/>
  <c r="K1740" i="1"/>
  <c r="K1743" i="1"/>
  <c r="K1747" i="1"/>
  <c r="K1751" i="1"/>
  <c r="K1755" i="1"/>
  <c r="K1759" i="1"/>
  <c r="K1763" i="1"/>
  <c r="K1767" i="1"/>
  <c r="K1771" i="1"/>
  <c r="K1775" i="1"/>
  <c r="K1779" i="1"/>
  <c r="K1783" i="1"/>
  <c r="K1787" i="1"/>
  <c r="K1791" i="1"/>
  <c r="K1795" i="1"/>
  <c r="K1799" i="1"/>
  <c r="K1803" i="1"/>
  <c r="K1807" i="1"/>
  <c r="K1811" i="1"/>
  <c r="K1815" i="1"/>
  <c r="K1819" i="1"/>
  <c r="K1823" i="1"/>
  <c r="K1827" i="1"/>
  <c r="K1831" i="1"/>
  <c r="K1835" i="1"/>
  <c r="K1839" i="1"/>
  <c r="K1843" i="1"/>
  <c r="K1847" i="1"/>
  <c r="K1851" i="1"/>
  <c r="K1855" i="1"/>
  <c r="K1859" i="1"/>
  <c r="K1863" i="1"/>
  <c r="K1867" i="1"/>
  <c r="K1871" i="1"/>
  <c r="K1875" i="1"/>
  <c r="K1879" i="1"/>
  <c r="K1883" i="1"/>
  <c r="K1887" i="1"/>
  <c r="K1891" i="1"/>
  <c r="K1895" i="1"/>
  <c r="K1899" i="1"/>
  <c r="K1903" i="1"/>
  <c r="K1907" i="1"/>
  <c r="K1911" i="1"/>
  <c r="K1915" i="1"/>
  <c r="K1919" i="1"/>
  <c r="K1923" i="1"/>
  <c r="K1927" i="1"/>
  <c r="K1931" i="1"/>
  <c r="K1935" i="1"/>
  <c r="K1939" i="1"/>
  <c r="K1943" i="1"/>
  <c r="K1947" i="1"/>
  <c r="K1951" i="1"/>
  <c r="K1955" i="1"/>
  <c r="K1959" i="1"/>
  <c r="K1963" i="1"/>
  <c r="K1967" i="1"/>
  <c r="K1971" i="1"/>
  <c r="K1975" i="1"/>
  <c r="K1979" i="1"/>
  <c r="K1983" i="1"/>
  <c r="K1987" i="1"/>
  <c r="K1991" i="1"/>
  <c r="K1995" i="1"/>
  <c r="K1999" i="1"/>
  <c r="K2003" i="1"/>
  <c r="K2007" i="1"/>
  <c r="K2011" i="1"/>
  <c r="K2015" i="1"/>
  <c r="K2019" i="1"/>
  <c r="K2023" i="1"/>
  <c r="K2027" i="1"/>
  <c r="K2031" i="1"/>
  <c r="K2035" i="1"/>
  <c r="K2039" i="1"/>
  <c r="K2043" i="1"/>
  <c r="K2047" i="1"/>
  <c r="K2051" i="1"/>
  <c r="K2055" i="1"/>
  <c r="K2059" i="1"/>
  <c r="K2063" i="1"/>
  <c r="K2067" i="1"/>
  <c r="K2071" i="1"/>
  <c r="G547" i="1" l="1"/>
  <c r="M547" i="1" s="1"/>
  <c r="G548" i="1"/>
  <c r="M548" i="1" s="1"/>
  <c r="G549" i="1"/>
  <c r="M549" i="1" s="1"/>
  <c r="G550" i="1"/>
  <c r="M550" i="1" s="1"/>
  <c r="G551" i="1"/>
  <c r="M551" i="1" s="1"/>
  <c r="G552" i="1"/>
  <c r="M552" i="1" s="1"/>
  <c r="G553" i="1"/>
  <c r="M553" i="1" s="1"/>
  <c r="G554" i="1"/>
  <c r="M554" i="1" s="1"/>
  <c r="G555" i="1"/>
  <c r="M555" i="1" s="1"/>
  <c r="G556" i="1"/>
  <c r="M556" i="1" s="1"/>
  <c r="G557" i="1"/>
  <c r="M557" i="1" s="1"/>
  <c r="G558" i="1"/>
  <c r="M558" i="1" s="1"/>
  <c r="G559" i="1"/>
  <c r="M559" i="1" s="1"/>
  <c r="G560" i="1"/>
  <c r="M560" i="1" s="1"/>
  <c r="G561" i="1"/>
  <c r="M561" i="1" s="1"/>
  <c r="G562" i="1"/>
  <c r="M562" i="1" s="1"/>
  <c r="G563" i="1"/>
  <c r="M563" i="1" s="1"/>
  <c r="G564" i="1"/>
  <c r="M564" i="1" s="1"/>
  <c r="G565" i="1"/>
  <c r="M565" i="1" s="1"/>
  <c r="G566" i="1"/>
  <c r="M566" i="1" s="1"/>
  <c r="G567" i="1"/>
  <c r="M567" i="1" s="1"/>
  <c r="G568" i="1"/>
  <c r="M568" i="1" s="1"/>
  <c r="G569" i="1"/>
  <c r="M569" i="1" s="1"/>
  <c r="G570" i="1"/>
  <c r="M570" i="1" s="1"/>
  <c r="G571" i="1"/>
  <c r="M571" i="1" s="1"/>
  <c r="G572" i="1"/>
  <c r="M572" i="1" s="1"/>
  <c r="G573" i="1"/>
  <c r="M573" i="1" s="1"/>
  <c r="G574" i="1"/>
  <c r="M574" i="1" s="1"/>
  <c r="G575" i="1"/>
  <c r="M575" i="1" s="1"/>
  <c r="G576" i="1"/>
  <c r="M576" i="1" s="1"/>
  <c r="G577" i="1"/>
  <c r="M577" i="1" s="1"/>
  <c r="G578" i="1"/>
  <c r="M578" i="1" s="1"/>
  <c r="G579" i="1"/>
  <c r="M579" i="1" s="1"/>
  <c r="G580" i="1"/>
  <c r="M580" i="1" s="1"/>
  <c r="G581" i="1"/>
  <c r="M581" i="1" s="1"/>
  <c r="G582" i="1"/>
  <c r="M582" i="1" s="1"/>
  <c r="G583" i="1"/>
  <c r="M583" i="1" s="1"/>
  <c r="G584" i="1"/>
  <c r="M584" i="1" s="1"/>
  <c r="G585" i="1"/>
  <c r="M585" i="1" s="1"/>
  <c r="G586" i="1"/>
  <c r="M586" i="1" s="1"/>
  <c r="G587" i="1"/>
  <c r="M587" i="1" s="1"/>
  <c r="G588" i="1"/>
  <c r="M588" i="1" s="1"/>
  <c r="G589" i="1"/>
  <c r="M589" i="1" s="1"/>
  <c r="G590" i="1"/>
  <c r="M590" i="1" s="1"/>
  <c r="G591" i="1"/>
  <c r="M591" i="1" s="1"/>
  <c r="G592" i="1"/>
  <c r="M592" i="1" s="1"/>
  <c r="G593" i="1"/>
  <c r="M593" i="1" s="1"/>
  <c r="G594" i="1"/>
  <c r="M594" i="1" s="1"/>
  <c r="G595" i="1"/>
  <c r="M595" i="1" s="1"/>
  <c r="G596" i="1"/>
  <c r="M596" i="1" s="1"/>
  <c r="G597" i="1"/>
  <c r="M597" i="1" s="1"/>
  <c r="G598" i="1"/>
  <c r="M598" i="1" s="1"/>
  <c r="G599" i="1"/>
  <c r="M599" i="1" s="1"/>
  <c r="G600" i="1"/>
  <c r="M600" i="1" s="1"/>
  <c r="G601" i="1"/>
  <c r="M601" i="1" s="1"/>
  <c r="G602" i="1"/>
  <c r="M602" i="1" s="1"/>
  <c r="G603" i="1"/>
  <c r="M603" i="1" s="1"/>
  <c r="G604" i="1"/>
  <c r="M604" i="1" s="1"/>
  <c r="G605" i="1"/>
  <c r="M605" i="1" s="1"/>
  <c r="G606" i="1"/>
  <c r="M606" i="1" s="1"/>
  <c r="G607" i="1"/>
  <c r="M607" i="1" s="1"/>
  <c r="G608" i="1"/>
  <c r="M608" i="1" s="1"/>
  <c r="G609" i="1"/>
  <c r="M609" i="1" s="1"/>
  <c r="G610" i="1"/>
  <c r="M610" i="1" s="1"/>
  <c r="G611" i="1"/>
  <c r="M611" i="1" s="1"/>
  <c r="G612" i="1"/>
  <c r="M612" i="1" s="1"/>
  <c r="G613" i="1"/>
  <c r="M613" i="1" s="1"/>
  <c r="G614" i="1"/>
  <c r="M614" i="1" s="1"/>
  <c r="G615" i="1"/>
  <c r="M615" i="1" s="1"/>
  <c r="G616" i="1"/>
  <c r="M616" i="1" s="1"/>
  <c r="G617" i="1"/>
  <c r="M617" i="1" s="1"/>
  <c r="G618" i="1"/>
  <c r="M618" i="1" s="1"/>
  <c r="G619" i="1"/>
  <c r="M619" i="1" s="1"/>
  <c r="G620" i="1"/>
  <c r="M620" i="1" s="1"/>
  <c r="G621" i="1"/>
  <c r="M621" i="1" s="1"/>
  <c r="G622" i="1"/>
  <c r="M622" i="1" s="1"/>
  <c r="G623" i="1"/>
  <c r="M623" i="1" s="1"/>
  <c r="G624" i="1"/>
  <c r="M624" i="1" s="1"/>
  <c r="G625" i="1"/>
  <c r="M625" i="1" s="1"/>
  <c r="G626" i="1"/>
  <c r="M626" i="1" s="1"/>
  <c r="G627" i="1"/>
  <c r="M627" i="1" s="1"/>
  <c r="G628" i="1"/>
  <c r="M628" i="1" s="1"/>
  <c r="G629" i="1"/>
  <c r="M629" i="1" s="1"/>
  <c r="G630" i="1"/>
  <c r="M630" i="1" s="1"/>
  <c r="G631" i="1"/>
  <c r="M631" i="1" s="1"/>
  <c r="G632" i="1"/>
  <c r="M632" i="1" s="1"/>
  <c r="G633" i="1"/>
  <c r="M633" i="1" s="1"/>
  <c r="G634" i="1"/>
  <c r="M634" i="1" s="1"/>
  <c r="G635" i="1"/>
  <c r="M635" i="1" s="1"/>
  <c r="G636" i="1"/>
  <c r="M636" i="1" s="1"/>
  <c r="G637" i="1"/>
  <c r="M637" i="1" s="1"/>
  <c r="G638" i="1"/>
  <c r="M638" i="1" s="1"/>
  <c r="G639" i="1"/>
  <c r="M639" i="1" s="1"/>
  <c r="G640" i="1"/>
  <c r="M640" i="1" s="1"/>
  <c r="G641" i="1"/>
  <c r="M641" i="1" s="1"/>
  <c r="G642" i="1"/>
  <c r="M642" i="1" s="1"/>
  <c r="G643" i="1"/>
  <c r="M643" i="1" s="1"/>
  <c r="G644" i="1"/>
  <c r="M644" i="1" s="1"/>
  <c r="G645" i="1"/>
  <c r="M645" i="1" s="1"/>
  <c r="G646" i="1"/>
  <c r="M646" i="1" s="1"/>
  <c r="G647" i="1"/>
  <c r="M647" i="1" s="1"/>
  <c r="G648" i="1"/>
  <c r="M648" i="1" s="1"/>
  <c r="G649" i="1"/>
  <c r="M649" i="1" s="1"/>
  <c r="G650" i="1"/>
  <c r="M650" i="1" s="1"/>
  <c r="G651" i="1"/>
  <c r="M651" i="1" s="1"/>
  <c r="G652" i="1"/>
  <c r="M652" i="1" s="1"/>
  <c r="G653" i="1"/>
  <c r="M653" i="1" s="1"/>
  <c r="G654" i="1"/>
  <c r="M654" i="1" s="1"/>
  <c r="G655" i="1"/>
  <c r="M655" i="1" s="1"/>
  <c r="G656" i="1"/>
  <c r="M656" i="1" s="1"/>
  <c r="G657" i="1"/>
  <c r="M657" i="1" s="1"/>
  <c r="G658" i="1"/>
  <c r="M658" i="1" s="1"/>
  <c r="G659" i="1"/>
  <c r="M659" i="1" s="1"/>
  <c r="G660" i="1"/>
  <c r="M660" i="1" s="1"/>
  <c r="G661" i="1"/>
  <c r="M661" i="1" s="1"/>
  <c r="G662" i="1"/>
  <c r="M662" i="1" s="1"/>
  <c r="G663" i="1"/>
  <c r="M663" i="1" s="1"/>
  <c r="G664" i="1"/>
  <c r="M664" i="1" s="1"/>
  <c r="E8" i="1"/>
  <c r="K8" i="1" s="1"/>
  <c r="E9" i="1"/>
  <c r="K9" i="1" s="1"/>
  <c r="E10" i="1"/>
  <c r="K10" i="1" s="1"/>
  <c r="E11" i="1"/>
  <c r="K11" i="1" s="1"/>
  <c r="E12" i="1"/>
  <c r="E13" i="1"/>
  <c r="K13" i="1" s="1"/>
  <c r="E14" i="1"/>
  <c r="K14" i="1" s="1"/>
  <c r="E15" i="1"/>
  <c r="K15" i="1" s="1"/>
  <c r="E16" i="1"/>
  <c r="K16" i="1" s="1"/>
  <c r="E17" i="1"/>
  <c r="K17" i="1" s="1"/>
  <c r="E18" i="1"/>
  <c r="E19" i="1"/>
  <c r="K19" i="1" s="1"/>
  <c r="E20" i="1"/>
  <c r="K20" i="1" s="1"/>
  <c r="E21" i="1"/>
  <c r="K21" i="1" s="1"/>
  <c r="E22" i="1"/>
  <c r="E23" i="1"/>
  <c r="K23" i="1" s="1"/>
  <c r="E24" i="1"/>
  <c r="K24" i="1" s="1"/>
  <c r="E25" i="1"/>
  <c r="K25" i="1" s="1"/>
  <c r="E26" i="1"/>
  <c r="E27" i="1"/>
  <c r="K27" i="1" s="1"/>
  <c r="E28" i="1"/>
  <c r="K28" i="1" s="1"/>
  <c r="E29" i="1"/>
  <c r="K29" i="1" s="1"/>
  <c r="E30" i="1"/>
  <c r="E31" i="1"/>
  <c r="K31" i="1" s="1"/>
  <c r="E32" i="1"/>
  <c r="K32" i="1" s="1"/>
  <c r="E33" i="1"/>
  <c r="K33" i="1" s="1"/>
  <c r="E34" i="1"/>
  <c r="E35" i="1"/>
  <c r="K35" i="1" s="1"/>
  <c r="E36" i="1"/>
  <c r="E37" i="1"/>
  <c r="K37" i="1" s="1"/>
  <c r="E38" i="1"/>
  <c r="E39" i="1"/>
  <c r="K39" i="1" s="1"/>
  <c r="E40" i="1"/>
  <c r="K40" i="1" s="1"/>
  <c r="E41" i="1"/>
  <c r="K41" i="1" s="1"/>
  <c r="E42" i="1"/>
  <c r="E43" i="1"/>
  <c r="K43" i="1" s="1"/>
  <c r="E44" i="1"/>
  <c r="E45" i="1"/>
  <c r="K45" i="1" s="1"/>
  <c r="E46" i="1"/>
  <c r="E47" i="1"/>
  <c r="K47" i="1" s="1"/>
  <c r="E48" i="1"/>
  <c r="K48" i="1" s="1"/>
  <c r="E49" i="1"/>
  <c r="K49" i="1" s="1"/>
  <c r="E50" i="1"/>
  <c r="E51" i="1"/>
  <c r="K51" i="1" s="1"/>
  <c r="E52" i="1"/>
  <c r="K52" i="1" s="1"/>
  <c r="E53" i="1"/>
  <c r="K53" i="1" s="1"/>
  <c r="E54" i="1"/>
  <c r="E55" i="1"/>
  <c r="K55" i="1" s="1"/>
  <c r="E56" i="1"/>
  <c r="K56" i="1" s="1"/>
  <c r="E57" i="1"/>
  <c r="K57" i="1" s="1"/>
  <c r="E58" i="1"/>
  <c r="E59" i="1"/>
  <c r="K59" i="1" s="1"/>
  <c r="E60" i="1"/>
  <c r="K60" i="1" s="1"/>
  <c r="E61" i="1"/>
  <c r="K61" i="1" s="1"/>
  <c r="E62" i="1"/>
  <c r="E63" i="1"/>
  <c r="K63" i="1" s="1"/>
  <c r="E64" i="1"/>
  <c r="K64" i="1" s="1"/>
  <c r="E65" i="1"/>
  <c r="K65" i="1" s="1"/>
  <c r="E66" i="1"/>
  <c r="E67" i="1"/>
  <c r="K67" i="1" s="1"/>
  <c r="E68" i="1"/>
  <c r="E69" i="1"/>
  <c r="K69" i="1" s="1"/>
  <c r="E70" i="1"/>
  <c r="E71" i="1"/>
  <c r="K71" i="1" s="1"/>
  <c r="E72" i="1"/>
  <c r="K72" i="1" s="1"/>
  <c r="E73" i="1"/>
  <c r="K73" i="1" s="1"/>
  <c r="E74" i="1"/>
  <c r="E75" i="1"/>
  <c r="K75" i="1" s="1"/>
  <c r="E76" i="1"/>
  <c r="E77" i="1"/>
  <c r="K77" i="1" s="1"/>
  <c r="E78" i="1"/>
  <c r="E79" i="1"/>
  <c r="K79" i="1" s="1"/>
  <c r="E80" i="1"/>
  <c r="K80" i="1" s="1"/>
  <c r="E81" i="1"/>
  <c r="K81" i="1" s="1"/>
  <c r="E82" i="1"/>
  <c r="E83" i="1"/>
  <c r="K83" i="1" s="1"/>
  <c r="E84" i="1"/>
  <c r="K84" i="1" s="1"/>
  <c r="E85" i="1"/>
  <c r="K85" i="1" s="1"/>
  <c r="E86" i="1"/>
  <c r="E87" i="1"/>
  <c r="K87" i="1" s="1"/>
  <c r="E88" i="1"/>
  <c r="K88" i="1" s="1"/>
  <c r="E89" i="1"/>
  <c r="K89" i="1" s="1"/>
  <c r="E90" i="1"/>
  <c r="E91" i="1"/>
  <c r="K91" i="1" s="1"/>
  <c r="E92" i="1"/>
  <c r="K92" i="1" s="1"/>
  <c r="E93" i="1"/>
  <c r="K93" i="1" s="1"/>
  <c r="E94" i="1"/>
  <c r="E95" i="1"/>
  <c r="K95" i="1" s="1"/>
  <c r="E96" i="1"/>
  <c r="K96" i="1" s="1"/>
  <c r="E97" i="1"/>
  <c r="K97" i="1" s="1"/>
  <c r="E98" i="1"/>
  <c r="E99" i="1"/>
  <c r="K99" i="1" s="1"/>
  <c r="E100" i="1"/>
  <c r="E101" i="1"/>
  <c r="K101" i="1" s="1"/>
  <c r="E102" i="1"/>
  <c r="E103" i="1"/>
  <c r="K103" i="1" s="1"/>
  <c r="E104" i="1"/>
  <c r="K104" i="1" s="1"/>
  <c r="E105" i="1"/>
  <c r="K105" i="1" s="1"/>
  <c r="E106" i="1"/>
  <c r="E107" i="1"/>
  <c r="K107" i="1" s="1"/>
  <c r="E108" i="1"/>
  <c r="E109" i="1"/>
  <c r="K109" i="1" s="1"/>
  <c r="E110" i="1"/>
  <c r="E111" i="1"/>
  <c r="K111" i="1" s="1"/>
  <c r="E112" i="1"/>
  <c r="K112" i="1" s="1"/>
  <c r="E113" i="1"/>
  <c r="K113" i="1" s="1"/>
  <c r="E114" i="1"/>
  <c r="E115" i="1"/>
  <c r="K115" i="1" s="1"/>
  <c r="E116" i="1"/>
  <c r="K116" i="1" s="1"/>
  <c r="E117" i="1"/>
  <c r="K117" i="1" s="1"/>
  <c r="E118" i="1"/>
  <c r="E119" i="1"/>
  <c r="K119" i="1" s="1"/>
  <c r="E120" i="1"/>
  <c r="K120" i="1" s="1"/>
  <c r="E121" i="1"/>
  <c r="K121" i="1" s="1"/>
  <c r="E122" i="1"/>
  <c r="E123" i="1"/>
  <c r="K123" i="1" s="1"/>
  <c r="E124" i="1"/>
  <c r="K124" i="1" s="1"/>
  <c r="E125" i="1"/>
  <c r="K125" i="1" s="1"/>
  <c r="E126" i="1"/>
  <c r="E127" i="1"/>
  <c r="K127" i="1" s="1"/>
  <c r="E128" i="1"/>
  <c r="K128" i="1" s="1"/>
  <c r="E129" i="1"/>
  <c r="K129" i="1" s="1"/>
  <c r="E130" i="1"/>
  <c r="E131" i="1"/>
  <c r="K131" i="1" s="1"/>
  <c r="E132" i="1"/>
  <c r="E133" i="1"/>
  <c r="K133" i="1" s="1"/>
  <c r="E134" i="1"/>
  <c r="E135" i="1"/>
  <c r="K135" i="1" s="1"/>
  <c r="E136" i="1"/>
  <c r="K136" i="1" s="1"/>
  <c r="E137" i="1"/>
  <c r="K137" i="1" s="1"/>
  <c r="E138" i="1"/>
  <c r="E139" i="1"/>
  <c r="K139" i="1" s="1"/>
  <c r="E140" i="1"/>
  <c r="E141" i="1"/>
  <c r="K141" i="1" s="1"/>
  <c r="E142" i="1"/>
  <c r="E143" i="1"/>
  <c r="K143" i="1" s="1"/>
  <c r="E144" i="1"/>
  <c r="K144" i="1" s="1"/>
  <c r="E145" i="1"/>
  <c r="K145" i="1" s="1"/>
  <c r="E146" i="1"/>
  <c r="E147" i="1"/>
  <c r="K147" i="1" s="1"/>
  <c r="E148" i="1"/>
  <c r="K148" i="1" s="1"/>
  <c r="E149" i="1"/>
  <c r="K149" i="1" s="1"/>
  <c r="E150" i="1"/>
  <c r="E151" i="1"/>
  <c r="K151" i="1" s="1"/>
  <c r="E152" i="1"/>
  <c r="K152" i="1" s="1"/>
  <c r="E153" i="1"/>
  <c r="K153" i="1" s="1"/>
  <c r="E154" i="1"/>
  <c r="E155" i="1"/>
  <c r="K155" i="1" s="1"/>
  <c r="E156" i="1"/>
  <c r="K156" i="1" s="1"/>
  <c r="E157" i="1"/>
  <c r="K157" i="1" s="1"/>
  <c r="E158" i="1"/>
  <c r="E159" i="1"/>
  <c r="K159" i="1" s="1"/>
  <c r="E160" i="1"/>
  <c r="K160" i="1" s="1"/>
  <c r="E161" i="1"/>
  <c r="K161" i="1" s="1"/>
  <c r="E162" i="1"/>
  <c r="E163" i="1"/>
  <c r="K163" i="1" s="1"/>
  <c r="E164" i="1"/>
  <c r="E165" i="1"/>
  <c r="K165" i="1" s="1"/>
  <c r="E166" i="1"/>
  <c r="E167" i="1"/>
  <c r="K167" i="1" s="1"/>
  <c r="E168" i="1"/>
  <c r="K168" i="1" s="1"/>
  <c r="E169" i="1"/>
  <c r="K169" i="1" s="1"/>
  <c r="E170" i="1"/>
  <c r="E171" i="1"/>
  <c r="K171" i="1" s="1"/>
  <c r="E172" i="1"/>
  <c r="E173" i="1"/>
  <c r="K173" i="1" s="1"/>
  <c r="E174" i="1"/>
  <c r="E175" i="1"/>
  <c r="K175" i="1" s="1"/>
  <c r="E176" i="1"/>
  <c r="K176" i="1" s="1"/>
  <c r="E177" i="1"/>
  <c r="K177" i="1" s="1"/>
  <c r="E178" i="1"/>
  <c r="E179" i="1"/>
  <c r="K179" i="1" s="1"/>
  <c r="E180" i="1"/>
  <c r="K180" i="1" s="1"/>
  <c r="E181" i="1"/>
  <c r="K181" i="1" s="1"/>
  <c r="E182" i="1"/>
  <c r="E183" i="1"/>
  <c r="K183" i="1" s="1"/>
  <c r="E184" i="1"/>
  <c r="K184" i="1" s="1"/>
  <c r="E185" i="1"/>
  <c r="K185" i="1" s="1"/>
  <c r="E186" i="1"/>
  <c r="E187" i="1"/>
  <c r="K187" i="1" s="1"/>
  <c r="E188" i="1"/>
  <c r="K188" i="1" s="1"/>
  <c r="E189" i="1"/>
  <c r="K189" i="1" s="1"/>
  <c r="E190" i="1"/>
  <c r="E191" i="1"/>
  <c r="K191" i="1" s="1"/>
  <c r="E192" i="1"/>
  <c r="K192" i="1" s="1"/>
  <c r="E193" i="1"/>
  <c r="K193" i="1" s="1"/>
  <c r="E194" i="1"/>
  <c r="E195" i="1"/>
  <c r="K195" i="1" s="1"/>
  <c r="E196" i="1"/>
  <c r="E197" i="1"/>
  <c r="K197" i="1" s="1"/>
  <c r="E198" i="1"/>
  <c r="E199" i="1"/>
  <c r="K199" i="1" s="1"/>
  <c r="E200" i="1"/>
  <c r="K200" i="1" s="1"/>
  <c r="E201" i="1"/>
  <c r="K201" i="1" s="1"/>
  <c r="E202" i="1"/>
  <c r="E203" i="1"/>
  <c r="K203" i="1" s="1"/>
  <c r="E204" i="1"/>
  <c r="E205" i="1"/>
  <c r="K205" i="1" s="1"/>
  <c r="E206" i="1"/>
  <c r="E207" i="1"/>
  <c r="K207" i="1" s="1"/>
  <c r="E208" i="1"/>
  <c r="K208" i="1" s="1"/>
  <c r="E209" i="1"/>
  <c r="K209" i="1" s="1"/>
  <c r="E210" i="1"/>
  <c r="E211" i="1"/>
  <c r="K211" i="1" s="1"/>
  <c r="E212" i="1"/>
  <c r="K212" i="1" s="1"/>
  <c r="E213" i="1"/>
  <c r="K213" i="1" s="1"/>
  <c r="E214" i="1"/>
  <c r="E215" i="1"/>
  <c r="K215" i="1" s="1"/>
  <c r="E216" i="1"/>
  <c r="K216" i="1" s="1"/>
  <c r="E217" i="1"/>
  <c r="K217" i="1" s="1"/>
  <c r="E218" i="1"/>
  <c r="E219" i="1"/>
  <c r="K219" i="1" s="1"/>
  <c r="E220" i="1"/>
  <c r="K220" i="1" s="1"/>
  <c r="E221" i="1"/>
  <c r="K221" i="1" s="1"/>
  <c r="E222" i="1"/>
  <c r="E223" i="1"/>
  <c r="K223" i="1" s="1"/>
  <c r="E224" i="1"/>
  <c r="K224" i="1" s="1"/>
  <c r="E225" i="1"/>
  <c r="K225" i="1" s="1"/>
  <c r="E226" i="1"/>
  <c r="E227" i="1"/>
  <c r="K227" i="1" s="1"/>
  <c r="E228" i="1"/>
  <c r="E229" i="1"/>
  <c r="K229" i="1" s="1"/>
  <c r="E230" i="1"/>
  <c r="E231" i="1"/>
  <c r="K231" i="1" s="1"/>
  <c r="E232" i="1"/>
  <c r="K232" i="1" s="1"/>
  <c r="E233" i="1"/>
  <c r="K233" i="1" s="1"/>
  <c r="E234" i="1"/>
  <c r="E235" i="1"/>
  <c r="K235" i="1" s="1"/>
  <c r="E236" i="1"/>
  <c r="E237" i="1"/>
  <c r="K237" i="1" s="1"/>
  <c r="E238" i="1"/>
  <c r="E239" i="1"/>
  <c r="K239" i="1" s="1"/>
  <c r="E240" i="1"/>
  <c r="K240" i="1" s="1"/>
  <c r="E241" i="1"/>
  <c r="K241" i="1" s="1"/>
  <c r="E242" i="1"/>
  <c r="E243" i="1"/>
  <c r="K243" i="1" s="1"/>
  <c r="E244" i="1"/>
  <c r="K244" i="1" s="1"/>
  <c r="E245" i="1"/>
  <c r="K245" i="1" s="1"/>
  <c r="E246" i="1"/>
  <c r="E247" i="1"/>
  <c r="K247" i="1" s="1"/>
  <c r="E248" i="1"/>
  <c r="K248" i="1" s="1"/>
  <c r="E249" i="1"/>
  <c r="K249" i="1" s="1"/>
  <c r="E250" i="1"/>
  <c r="E251" i="1"/>
  <c r="K251" i="1" s="1"/>
  <c r="E252" i="1"/>
  <c r="K252" i="1" s="1"/>
  <c r="E253" i="1"/>
  <c r="K253" i="1" s="1"/>
  <c r="E254" i="1"/>
  <c r="E255" i="1"/>
  <c r="K255" i="1" s="1"/>
  <c r="E256" i="1"/>
  <c r="K256" i="1" s="1"/>
  <c r="E257" i="1"/>
  <c r="K257" i="1" s="1"/>
  <c r="E258" i="1"/>
  <c r="E259" i="1"/>
  <c r="K259" i="1" s="1"/>
  <c r="E260" i="1"/>
  <c r="E261" i="1"/>
  <c r="K261" i="1" s="1"/>
  <c r="E262" i="1"/>
  <c r="E263" i="1"/>
  <c r="K263" i="1" s="1"/>
  <c r="E264" i="1"/>
  <c r="K264" i="1" s="1"/>
  <c r="E265" i="1"/>
  <c r="K265" i="1" s="1"/>
  <c r="E266" i="1"/>
  <c r="E267" i="1"/>
  <c r="K267" i="1" s="1"/>
  <c r="E268" i="1"/>
  <c r="E269" i="1"/>
  <c r="K269" i="1" s="1"/>
  <c r="E270" i="1"/>
  <c r="E271" i="1"/>
  <c r="K271" i="1" s="1"/>
  <c r="E272" i="1"/>
  <c r="K272" i="1" s="1"/>
  <c r="E273" i="1"/>
  <c r="K273" i="1" s="1"/>
  <c r="E274" i="1"/>
  <c r="E275" i="1"/>
  <c r="K275" i="1" s="1"/>
  <c r="E276" i="1"/>
  <c r="K276" i="1" s="1"/>
  <c r="E277" i="1"/>
  <c r="K277" i="1" s="1"/>
  <c r="E278" i="1"/>
  <c r="E279" i="1"/>
  <c r="K279" i="1" s="1"/>
  <c r="E280" i="1"/>
  <c r="K280" i="1" s="1"/>
  <c r="E281" i="1"/>
  <c r="K281" i="1" s="1"/>
  <c r="E282" i="1"/>
  <c r="E283" i="1"/>
  <c r="K283" i="1" s="1"/>
  <c r="E284" i="1"/>
  <c r="K284" i="1" s="1"/>
  <c r="E285" i="1"/>
  <c r="K285" i="1" s="1"/>
  <c r="E286" i="1"/>
  <c r="E287" i="1"/>
  <c r="K287" i="1" s="1"/>
  <c r="E288" i="1"/>
  <c r="K288" i="1" s="1"/>
  <c r="E289" i="1"/>
  <c r="K289" i="1" s="1"/>
  <c r="E290" i="1"/>
  <c r="E291" i="1"/>
  <c r="K291" i="1" s="1"/>
  <c r="E292" i="1"/>
  <c r="E293" i="1"/>
  <c r="K293" i="1" s="1"/>
  <c r="E294" i="1"/>
  <c r="E295" i="1"/>
  <c r="K295" i="1" s="1"/>
  <c r="E296" i="1"/>
  <c r="K296" i="1" s="1"/>
  <c r="E297" i="1"/>
  <c r="K297" i="1" s="1"/>
  <c r="E298" i="1"/>
  <c r="E299" i="1"/>
  <c r="K299" i="1" s="1"/>
  <c r="E300" i="1"/>
  <c r="E301" i="1"/>
  <c r="K301" i="1" s="1"/>
  <c r="E302" i="1"/>
  <c r="E303" i="1"/>
  <c r="K303" i="1" s="1"/>
  <c r="E304" i="1"/>
  <c r="K304" i="1" s="1"/>
  <c r="E305" i="1"/>
  <c r="K305" i="1" s="1"/>
  <c r="E306" i="1"/>
  <c r="E307" i="1"/>
  <c r="K307" i="1" s="1"/>
  <c r="E308" i="1"/>
  <c r="K308" i="1" s="1"/>
  <c r="E309" i="1"/>
  <c r="K309" i="1" s="1"/>
  <c r="E310" i="1"/>
  <c r="E311" i="1"/>
  <c r="K311" i="1" s="1"/>
  <c r="E312" i="1"/>
  <c r="K312" i="1" s="1"/>
  <c r="E313" i="1"/>
  <c r="K313" i="1" s="1"/>
  <c r="E314" i="1"/>
  <c r="E315" i="1"/>
  <c r="K315" i="1" s="1"/>
  <c r="E316" i="1"/>
  <c r="K316" i="1" s="1"/>
  <c r="E317" i="1"/>
  <c r="K317" i="1" s="1"/>
  <c r="E318" i="1"/>
  <c r="E319" i="1"/>
  <c r="K319" i="1" s="1"/>
  <c r="E320" i="1"/>
  <c r="K320" i="1" s="1"/>
  <c r="E321" i="1"/>
  <c r="K321" i="1" s="1"/>
  <c r="E322" i="1"/>
  <c r="E323" i="1"/>
  <c r="K323" i="1" s="1"/>
  <c r="E324" i="1"/>
  <c r="E325" i="1"/>
  <c r="K325" i="1" s="1"/>
  <c r="E326" i="1"/>
  <c r="E327" i="1"/>
  <c r="K327" i="1" s="1"/>
  <c r="E328" i="1"/>
  <c r="K328" i="1" s="1"/>
  <c r="E329" i="1"/>
  <c r="K329" i="1" s="1"/>
  <c r="E330" i="1"/>
  <c r="E331" i="1"/>
  <c r="K331" i="1" s="1"/>
  <c r="E332" i="1"/>
  <c r="E333" i="1"/>
  <c r="K333" i="1" s="1"/>
  <c r="E334" i="1"/>
  <c r="E335" i="1"/>
  <c r="K335" i="1" s="1"/>
  <c r="E336" i="1"/>
  <c r="K336" i="1" s="1"/>
  <c r="E337" i="1"/>
  <c r="K337" i="1" s="1"/>
  <c r="E338" i="1"/>
  <c r="E339" i="1"/>
  <c r="K339" i="1" s="1"/>
  <c r="E340" i="1"/>
  <c r="K340" i="1" s="1"/>
  <c r="E341" i="1"/>
  <c r="K341" i="1" s="1"/>
  <c r="E342" i="1"/>
  <c r="E343" i="1"/>
  <c r="K343" i="1" s="1"/>
  <c r="E344" i="1"/>
  <c r="K344" i="1" s="1"/>
  <c r="E345" i="1"/>
  <c r="K345" i="1" s="1"/>
  <c r="E346" i="1"/>
  <c r="E347" i="1"/>
  <c r="K347" i="1" s="1"/>
  <c r="E348" i="1"/>
  <c r="K348" i="1" s="1"/>
  <c r="E349" i="1"/>
  <c r="K349" i="1" s="1"/>
  <c r="E350" i="1"/>
  <c r="E351" i="1"/>
  <c r="K351" i="1" s="1"/>
  <c r="E352" i="1"/>
  <c r="K352" i="1" s="1"/>
  <c r="E353" i="1"/>
  <c r="K353" i="1" s="1"/>
  <c r="E354" i="1"/>
  <c r="E355" i="1"/>
  <c r="K355" i="1" s="1"/>
  <c r="E356" i="1"/>
  <c r="E357" i="1"/>
  <c r="K357" i="1" s="1"/>
  <c r="E358" i="1"/>
  <c r="E359" i="1"/>
  <c r="K359" i="1" s="1"/>
  <c r="E360" i="1"/>
  <c r="K360" i="1" s="1"/>
  <c r="E361" i="1"/>
  <c r="K361" i="1" s="1"/>
  <c r="E362" i="1"/>
  <c r="E363" i="1"/>
  <c r="K363" i="1" s="1"/>
  <c r="E364" i="1"/>
  <c r="E365" i="1"/>
  <c r="K365" i="1" s="1"/>
  <c r="E366" i="1"/>
  <c r="E367" i="1"/>
  <c r="K367" i="1" s="1"/>
  <c r="E368" i="1"/>
  <c r="K368" i="1" s="1"/>
  <c r="E369" i="1"/>
  <c r="K369" i="1" s="1"/>
  <c r="E370" i="1"/>
  <c r="E371" i="1"/>
  <c r="K371" i="1" s="1"/>
  <c r="E372" i="1"/>
  <c r="K372" i="1" s="1"/>
  <c r="E373" i="1"/>
  <c r="K373" i="1" s="1"/>
  <c r="E374" i="1"/>
  <c r="E375" i="1"/>
  <c r="K375" i="1" s="1"/>
  <c r="E376" i="1"/>
  <c r="K376" i="1" s="1"/>
  <c r="E377" i="1"/>
  <c r="K377" i="1" s="1"/>
  <c r="E378" i="1"/>
  <c r="E379" i="1"/>
  <c r="K379" i="1" s="1"/>
  <c r="E380" i="1"/>
  <c r="K380" i="1" s="1"/>
  <c r="E381" i="1"/>
  <c r="K381" i="1" s="1"/>
  <c r="E382" i="1"/>
  <c r="E383" i="1"/>
  <c r="K383" i="1" s="1"/>
  <c r="E384" i="1"/>
  <c r="K384" i="1" s="1"/>
  <c r="E385" i="1"/>
  <c r="E386" i="1" s="1"/>
  <c r="K386" i="1" s="1"/>
  <c r="E387" i="1"/>
  <c r="E388" i="1"/>
  <c r="K388" i="1" s="1"/>
  <c r="E389" i="1"/>
  <c r="E390" i="1"/>
  <c r="K390" i="1" s="1"/>
  <c r="E391" i="1"/>
  <c r="E392" i="1"/>
  <c r="K392" i="1" s="1"/>
  <c r="E393" i="1"/>
  <c r="K393" i="1" s="1"/>
  <c r="E394" i="1"/>
  <c r="K394" i="1" s="1"/>
  <c r="E395" i="1"/>
  <c r="E396" i="1"/>
  <c r="K396" i="1" s="1"/>
  <c r="E397" i="1"/>
  <c r="E398" i="1"/>
  <c r="K398" i="1" s="1"/>
  <c r="E399" i="1"/>
  <c r="E400" i="1"/>
  <c r="K400" i="1" s="1"/>
  <c r="E401" i="1"/>
  <c r="K401" i="1" s="1"/>
  <c r="E402" i="1"/>
  <c r="K402" i="1" s="1"/>
  <c r="E403" i="1"/>
  <c r="E404" i="1"/>
  <c r="K404" i="1" s="1"/>
  <c r="E405" i="1"/>
  <c r="K405" i="1" s="1"/>
  <c r="E406" i="1"/>
  <c r="K406" i="1" s="1"/>
  <c r="E407" i="1"/>
  <c r="E408" i="1"/>
  <c r="K408" i="1" s="1"/>
  <c r="E409" i="1"/>
  <c r="K409" i="1" s="1"/>
  <c r="E410" i="1"/>
  <c r="K410" i="1" s="1"/>
  <c r="E411" i="1"/>
  <c r="E412" i="1"/>
  <c r="K412" i="1" s="1"/>
  <c r="E413" i="1"/>
  <c r="K413" i="1" s="1"/>
  <c r="E414" i="1"/>
  <c r="K414" i="1" s="1"/>
  <c r="E415" i="1"/>
  <c r="E416" i="1"/>
  <c r="K416" i="1" s="1"/>
  <c r="E417" i="1"/>
  <c r="K417" i="1" s="1"/>
  <c r="E418" i="1"/>
  <c r="K418" i="1" s="1"/>
  <c r="E419" i="1"/>
  <c r="E420" i="1"/>
  <c r="K420" i="1" s="1"/>
  <c r="E421" i="1"/>
  <c r="E422" i="1"/>
  <c r="K422" i="1" s="1"/>
  <c r="E423" i="1"/>
  <c r="E424" i="1"/>
  <c r="K424" i="1" s="1"/>
  <c r="E425" i="1"/>
  <c r="K425" i="1" s="1"/>
  <c r="E426" i="1"/>
  <c r="K426" i="1" s="1"/>
  <c r="E427" i="1"/>
  <c r="E428" i="1"/>
  <c r="K428" i="1" s="1"/>
  <c r="E429" i="1"/>
  <c r="E430" i="1"/>
  <c r="K430" i="1" s="1"/>
  <c r="E431" i="1"/>
  <c r="E432" i="1"/>
  <c r="K432" i="1" s="1"/>
  <c r="E433" i="1"/>
  <c r="K433" i="1" s="1"/>
  <c r="E434" i="1"/>
  <c r="K434" i="1" s="1"/>
  <c r="E435" i="1"/>
  <c r="E436" i="1"/>
  <c r="K436" i="1" s="1"/>
  <c r="E437" i="1"/>
  <c r="K437" i="1" s="1"/>
  <c r="E438" i="1"/>
  <c r="K438" i="1" s="1"/>
  <c r="E439" i="1"/>
  <c r="E440" i="1"/>
  <c r="K440" i="1" s="1"/>
  <c r="E441" i="1"/>
  <c r="K441" i="1" s="1"/>
  <c r="E442" i="1"/>
  <c r="K442" i="1" s="1"/>
  <c r="E443" i="1"/>
  <c r="E444" i="1"/>
  <c r="K444" i="1" s="1"/>
  <c r="E445" i="1"/>
  <c r="K445" i="1" s="1"/>
  <c r="E446" i="1"/>
  <c r="K446" i="1" s="1"/>
  <c r="E447" i="1"/>
  <c r="E448" i="1"/>
  <c r="K448" i="1" s="1"/>
  <c r="E449" i="1"/>
  <c r="K449" i="1" s="1"/>
  <c r="E450" i="1"/>
  <c r="K450" i="1" s="1"/>
  <c r="E451" i="1"/>
  <c r="E452" i="1"/>
  <c r="K452" i="1" s="1"/>
  <c r="E453" i="1"/>
  <c r="E454" i="1"/>
  <c r="K454" i="1" s="1"/>
  <c r="E455" i="1"/>
  <c r="E456" i="1"/>
  <c r="K456" i="1" s="1"/>
  <c r="E457" i="1"/>
  <c r="K457" i="1" s="1"/>
  <c r="E458" i="1"/>
  <c r="K458" i="1" s="1"/>
  <c r="E459" i="1"/>
  <c r="E460" i="1"/>
  <c r="K460" i="1" s="1"/>
  <c r="E461" i="1"/>
  <c r="E462" i="1"/>
  <c r="K462" i="1" s="1"/>
  <c r="E463" i="1"/>
  <c r="E464" i="1"/>
  <c r="K464" i="1" s="1"/>
  <c r="E465" i="1"/>
  <c r="K465" i="1" s="1"/>
  <c r="E466" i="1"/>
  <c r="K466" i="1" s="1"/>
  <c r="E467" i="1"/>
  <c r="E468" i="1"/>
  <c r="K468" i="1" s="1"/>
  <c r="E469" i="1"/>
  <c r="K469" i="1" s="1"/>
  <c r="E470" i="1"/>
  <c r="K470" i="1" s="1"/>
  <c r="E471" i="1"/>
  <c r="E472" i="1"/>
  <c r="K472" i="1" s="1"/>
  <c r="E473" i="1"/>
  <c r="K473" i="1" s="1"/>
  <c r="E474" i="1"/>
  <c r="K474" i="1" s="1"/>
  <c r="E475" i="1"/>
  <c r="E476" i="1"/>
  <c r="K476" i="1" s="1"/>
  <c r="E477" i="1"/>
  <c r="K477" i="1" s="1"/>
  <c r="E478" i="1"/>
  <c r="K478" i="1" s="1"/>
  <c r="E479" i="1"/>
  <c r="E480" i="1"/>
  <c r="K480" i="1" s="1"/>
  <c r="E481" i="1"/>
  <c r="K481" i="1" s="1"/>
  <c r="E482" i="1"/>
  <c r="K482" i="1" s="1"/>
  <c r="E483" i="1"/>
  <c r="E484" i="1"/>
  <c r="K484" i="1" s="1"/>
  <c r="E485" i="1"/>
  <c r="E486" i="1"/>
  <c r="K486" i="1" s="1"/>
  <c r="E487" i="1"/>
  <c r="E488" i="1"/>
  <c r="K488" i="1" s="1"/>
  <c r="E489" i="1"/>
  <c r="K489" i="1" s="1"/>
  <c r="E490" i="1"/>
  <c r="K490" i="1" s="1"/>
  <c r="E491" i="1"/>
  <c r="E492" i="1"/>
  <c r="K492" i="1" s="1"/>
  <c r="E493" i="1"/>
  <c r="E494" i="1"/>
  <c r="K494" i="1" s="1"/>
  <c r="E495" i="1"/>
  <c r="E496" i="1"/>
  <c r="K496" i="1" s="1"/>
  <c r="E497" i="1"/>
  <c r="K497" i="1" s="1"/>
  <c r="E498" i="1"/>
  <c r="K498" i="1" s="1"/>
  <c r="E499" i="1"/>
  <c r="E500" i="1"/>
  <c r="K500" i="1" s="1"/>
  <c r="E501" i="1"/>
  <c r="K501" i="1" s="1"/>
  <c r="E502" i="1"/>
  <c r="K502" i="1" s="1"/>
  <c r="E503" i="1"/>
  <c r="E504" i="1"/>
  <c r="K504" i="1" s="1"/>
  <c r="E505" i="1"/>
  <c r="K505" i="1" s="1"/>
  <c r="E506" i="1"/>
  <c r="K506" i="1" s="1"/>
  <c r="E507" i="1"/>
  <c r="E508" i="1"/>
  <c r="K508" i="1" s="1"/>
  <c r="E509" i="1"/>
  <c r="K509" i="1" s="1"/>
  <c r="E510" i="1"/>
  <c r="K510" i="1" s="1"/>
  <c r="E511" i="1"/>
  <c r="E512" i="1"/>
  <c r="K512" i="1" s="1"/>
  <c r="E513" i="1"/>
  <c r="K513" i="1" s="1"/>
  <c r="E514" i="1"/>
  <c r="K514" i="1" s="1"/>
  <c r="E515" i="1"/>
  <c r="E516" i="1"/>
  <c r="K516" i="1" s="1"/>
  <c r="E517" i="1"/>
  <c r="E518" i="1"/>
  <c r="K518" i="1" s="1"/>
  <c r="E519" i="1"/>
  <c r="E520" i="1"/>
  <c r="K520" i="1" s="1"/>
  <c r="E521" i="1"/>
  <c r="K521" i="1" s="1"/>
  <c r="E522" i="1"/>
  <c r="K522" i="1" s="1"/>
  <c r="E523" i="1"/>
  <c r="E524" i="1"/>
  <c r="K524" i="1" s="1"/>
  <c r="E525" i="1"/>
  <c r="E526" i="1"/>
  <c r="K526" i="1" s="1"/>
  <c r="E527" i="1"/>
  <c r="E528" i="1"/>
  <c r="K528" i="1" s="1"/>
  <c r="E529" i="1"/>
  <c r="K529" i="1" s="1"/>
  <c r="E530" i="1"/>
  <c r="K530" i="1" s="1"/>
  <c r="E531" i="1"/>
  <c r="E532" i="1"/>
  <c r="K532" i="1" s="1"/>
  <c r="E533" i="1"/>
  <c r="K533" i="1" s="1"/>
  <c r="E534" i="1"/>
  <c r="K534" i="1" s="1"/>
  <c r="E535" i="1"/>
  <c r="E536" i="1"/>
  <c r="K536" i="1" s="1"/>
  <c r="E537" i="1"/>
  <c r="K537" i="1" s="1"/>
  <c r="E538" i="1"/>
  <c r="K538" i="1" s="1"/>
  <c r="E539" i="1"/>
  <c r="E540" i="1"/>
  <c r="K540" i="1" s="1"/>
  <c r="E541" i="1"/>
  <c r="K541" i="1" s="1"/>
  <c r="E542" i="1"/>
  <c r="K542" i="1" s="1"/>
  <c r="E543" i="1"/>
  <c r="E544" i="1"/>
  <c r="K544" i="1" s="1"/>
  <c r="E545" i="1"/>
  <c r="K545" i="1" s="1"/>
  <c r="E546" i="1"/>
  <c r="K546" i="1" s="1"/>
  <c r="E7" i="1"/>
  <c r="K7" i="1" s="1"/>
  <c r="G8" i="1"/>
  <c r="M8" i="1" s="1"/>
  <c r="G9" i="1"/>
  <c r="G10" i="1"/>
  <c r="M10" i="1" s="1"/>
  <c r="G11" i="1"/>
  <c r="M11" i="1" s="1"/>
  <c r="G12" i="1"/>
  <c r="M12" i="1" s="1"/>
  <c r="G13" i="1"/>
  <c r="G14" i="1"/>
  <c r="M14" i="1" s="1"/>
  <c r="G15" i="1"/>
  <c r="M15" i="1" s="1"/>
  <c r="G16" i="1"/>
  <c r="M16" i="1" s="1"/>
  <c r="G17" i="1"/>
  <c r="G18" i="1"/>
  <c r="M18" i="1" s="1"/>
  <c r="G19" i="1"/>
  <c r="G20" i="1"/>
  <c r="M20" i="1" s="1"/>
  <c r="G21" i="1"/>
  <c r="G22" i="1"/>
  <c r="M22" i="1" s="1"/>
  <c r="G23" i="1"/>
  <c r="G24" i="1"/>
  <c r="M24" i="1" s="1"/>
  <c r="G25" i="1"/>
  <c r="G26" i="1"/>
  <c r="M26" i="1" s="1"/>
  <c r="G27" i="1"/>
  <c r="G28" i="1"/>
  <c r="M28" i="1" s="1"/>
  <c r="G29" i="1"/>
  <c r="G30" i="1"/>
  <c r="M30" i="1" s="1"/>
  <c r="G31" i="1"/>
  <c r="G32" i="1"/>
  <c r="M32" i="1" s="1"/>
  <c r="G33" i="1"/>
  <c r="G34" i="1"/>
  <c r="M34" i="1" s="1"/>
  <c r="G35" i="1"/>
  <c r="G36" i="1"/>
  <c r="M36" i="1" s="1"/>
  <c r="G37" i="1"/>
  <c r="G38" i="1"/>
  <c r="M38" i="1" s="1"/>
  <c r="G39" i="1"/>
  <c r="G40" i="1"/>
  <c r="M40" i="1" s="1"/>
  <c r="G41" i="1"/>
  <c r="G42" i="1"/>
  <c r="M42" i="1" s="1"/>
  <c r="G43" i="1"/>
  <c r="G44" i="1"/>
  <c r="M44" i="1" s="1"/>
  <c r="G45" i="1"/>
  <c r="G46" i="1"/>
  <c r="M46" i="1" s="1"/>
  <c r="G47" i="1"/>
  <c r="G48" i="1"/>
  <c r="M48" i="1" s="1"/>
  <c r="G49" i="1"/>
  <c r="G50" i="1"/>
  <c r="M50" i="1" s="1"/>
  <c r="G51" i="1"/>
  <c r="G52" i="1"/>
  <c r="M52" i="1" s="1"/>
  <c r="G53" i="1"/>
  <c r="G54" i="1"/>
  <c r="M54" i="1" s="1"/>
  <c r="G55" i="1"/>
  <c r="G56" i="1"/>
  <c r="M56" i="1" s="1"/>
  <c r="G57" i="1"/>
  <c r="G58" i="1"/>
  <c r="M58" i="1" s="1"/>
  <c r="G59" i="1"/>
  <c r="G60" i="1"/>
  <c r="M60" i="1" s="1"/>
  <c r="G61" i="1"/>
  <c r="G62" i="1"/>
  <c r="M62" i="1" s="1"/>
  <c r="G63" i="1"/>
  <c r="G64" i="1"/>
  <c r="M64" i="1" s="1"/>
  <c r="G65" i="1"/>
  <c r="G66" i="1"/>
  <c r="M66" i="1" s="1"/>
  <c r="G67" i="1"/>
  <c r="G68" i="1"/>
  <c r="M68" i="1" s="1"/>
  <c r="G69" i="1"/>
  <c r="G70" i="1"/>
  <c r="M70" i="1" s="1"/>
  <c r="G71" i="1"/>
  <c r="G72" i="1"/>
  <c r="M72" i="1" s="1"/>
  <c r="G73" i="1"/>
  <c r="G74" i="1"/>
  <c r="M74" i="1" s="1"/>
  <c r="G75" i="1"/>
  <c r="G76" i="1"/>
  <c r="M76" i="1" s="1"/>
  <c r="G77" i="1"/>
  <c r="G78" i="1"/>
  <c r="M78" i="1" s="1"/>
  <c r="G79" i="1"/>
  <c r="G80" i="1"/>
  <c r="M80" i="1" s="1"/>
  <c r="G81" i="1"/>
  <c r="G82" i="1"/>
  <c r="M82" i="1" s="1"/>
  <c r="G83" i="1"/>
  <c r="G84" i="1"/>
  <c r="M84" i="1" s="1"/>
  <c r="G85" i="1"/>
  <c r="G86" i="1"/>
  <c r="M86" i="1" s="1"/>
  <c r="G87" i="1"/>
  <c r="G88" i="1"/>
  <c r="M88" i="1" s="1"/>
  <c r="G89" i="1"/>
  <c r="G90" i="1"/>
  <c r="M90" i="1" s="1"/>
  <c r="G91" i="1"/>
  <c r="G92" i="1"/>
  <c r="M92" i="1" s="1"/>
  <c r="G93" i="1"/>
  <c r="G94" i="1"/>
  <c r="M94" i="1" s="1"/>
  <c r="G95" i="1"/>
  <c r="G96" i="1"/>
  <c r="M96" i="1" s="1"/>
  <c r="G97" i="1"/>
  <c r="G98" i="1"/>
  <c r="M98" i="1" s="1"/>
  <c r="G99" i="1"/>
  <c r="G100" i="1"/>
  <c r="M100" i="1" s="1"/>
  <c r="G101" i="1"/>
  <c r="G102" i="1"/>
  <c r="M102" i="1" s="1"/>
  <c r="G103" i="1"/>
  <c r="G104" i="1"/>
  <c r="M104" i="1" s="1"/>
  <c r="G105" i="1"/>
  <c r="G106" i="1"/>
  <c r="M106" i="1" s="1"/>
  <c r="G107" i="1"/>
  <c r="G108" i="1"/>
  <c r="M108" i="1" s="1"/>
  <c r="G109" i="1"/>
  <c r="G110" i="1"/>
  <c r="M110" i="1" s="1"/>
  <c r="G111" i="1"/>
  <c r="G112" i="1"/>
  <c r="M112" i="1" s="1"/>
  <c r="G113" i="1"/>
  <c r="G114" i="1"/>
  <c r="M114" i="1" s="1"/>
  <c r="G115" i="1"/>
  <c r="G116" i="1"/>
  <c r="M116" i="1" s="1"/>
  <c r="G117" i="1"/>
  <c r="G118" i="1"/>
  <c r="M118" i="1" s="1"/>
  <c r="G119" i="1"/>
  <c r="G120" i="1"/>
  <c r="M120" i="1" s="1"/>
  <c r="G121" i="1"/>
  <c r="G122" i="1"/>
  <c r="M122" i="1" s="1"/>
  <c r="G123" i="1"/>
  <c r="G124" i="1"/>
  <c r="M124" i="1" s="1"/>
  <c r="G125" i="1"/>
  <c r="G126" i="1"/>
  <c r="M126" i="1" s="1"/>
  <c r="G127" i="1"/>
  <c r="G128" i="1"/>
  <c r="M128" i="1" s="1"/>
  <c r="G129" i="1"/>
  <c r="G130" i="1"/>
  <c r="M130" i="1" s="1"/>
  <c r="G131" i="1"/>
  <c r="G132" i="1"/>
  <c r="M132" i="1" s="1"/>
  <c r="G133" i="1"/>
  <c r="G134" i="1"/>
  <c r="M134" i="1" s="1"/>
  <c r="G135" i="1"/>
  <c r="G136" i="1"/>
  <c r="M136" i="1" s="1"/>
  <c r="G137" i="1"/>
  <c r="G138" i="1"/>
  <c r="M138" i="1" s="1"/>
  <c r="G139" i="1"/>
  <c r="G140" i="1"/>
  <c r="M140" i="1" s="1"/>
  <c r="G141" i="1"/>
  <c r="G142" i="1"/>
  <c r="M142" i="1" s="1"/>
  <c r="G143" i="1"/>
  <c r="G144" i="1"/>
  <c r="M144" i="1" s="1"/>
  <c r="G145" i="1"/>
  <c r="G146" i="1"/>
  <c r="M146" i="1" s="1"/>
  <c r="G147" i="1"/>
  <c r="G148" i="1"/>
  <c r="M148" i="1" s="1"/>
  <c r="G149" i="1"/>
  <c r="G150" i="1"/>
  <c r="M150" i="1" s="1"/>
  <c r="G151" i="1"/>
  <c r="G152" i="1"/>
  <c r="M152" i="1" s="1"/>
  <c r="G153" i="1"/>
  <c r="G154" i="1"/>
  <c r="M154" i="1" s="1"/>
  <c r="G155" i="1"/>
  <c r="G156" i="1"/>
  <c r="M156" i="1" s="1"/>
  <c r="G157" i="1"/>
  <c r="G158" i="1"/>
  <c r="M158" i="1" s="1"/>
  <c r="G159" i="1"/>
  <c r="G160" i="1"/>
  <c r="M160" i="1" s="1"/>
  <c r="G161" i="1"/>
  <c r="G162" i="1"/>
  <c r="M162" i="1" s="1"/>
  <c r="G163" i="1"/>
  <c r="G164" i="1"/>
  <c r="M164" i="1" s="1"/>
  <c r="G165" i="1"/>
  <c r="G166" i="1"/>
  <c r="M166" i="1" s="1"/>
  <c r="G167" i="1"/>
  <c r="G168" i="1"/>
  <c r="M168" i="1" s="1"/>
  <c r="G169" i="1"/>
  <c r="G170" i="1"/>
  <c r="M170" i="1" s="1"/>
  <c r="G171" i="1"/>
  <c r="G172" i="1"/>
  <c r="M172" i="1" s="1"/>
  <c r="G173" i="1"/>
  <c r="G174" i="1"/>
  <c r="M174" i="1" s="1"/>
  <c r="G175" i="1"/>
  <c r="G176" i="1"/>
  <c r="M176" i="1" s="1"/>
  <c r="G177" i="1"/>
  <c r="G178" i="1"/>
  <c r="M178" i="1" s="1"/>
  <c r="G179" i="1"/>
  <c r="G180" i="1"/>
  <c r="M180" i="1" s="1"/>
  <c r="G181" i="1"/>
  <c r="G182" i="1"/>
  <c r="M182" i="1" s="1"/>
  <c r="G183" i="1"/>
  <c r="G184" i="1"/>
  <c r="M184" i="1" s="1"/>
  <c r="G185" i="1"/>
  <c r="G186" i="1"/>
  <c r="M186" i="1" s="1"/>
  <c r="G187" i="1"/>
  <c r="G188" i="1"/>
  <c r="M188" i="1" s="1"/>
  <c r="G189" i="1"/>
  <c r="G190" i="1"/>
  <c r="M190" i="1" s="1"/>
  <c r="G191" i="1"/>
  <c r="G192" i="1"/>
  <c r="M192" i="1" s="1"/>
  <c r="G193" i="1"/>
  <c r="G194" i="1"/>
  <c r="M194" i="1" s="1"/>
  <c r="G195" i="1"/>
  <c r="G196" i="1"/>
  <c r="M196" i="1" s="1"/>
  <c r="G197" i="1"/>
  <c r="G198" i="1"/>
  <c r="M198" i="1" s="1"/>
  <c r="G199" i="1"/>
  <c r="G200" i="1"/>
  <c r="M200" i="1" s="1"/>
  <c r="G201" i="1"/>
  <c r="G202" i="1"/>
  <c r="M202" i="1" s="1"/>
  <c r="G203" i="1"/>
  <c r="G204" i="1"/>
  <c r="M204" i="1" s="1"/>
  <c r="G205" i="1"/>
  <c r="G206" i="1"/>
  <c r="M206" i="1" s="1"/>
  <c r="G207" i="1"/>
  <c r="G208" i="1"/>
  <c r="M208" i="1" s="1"/>
  <c r="G209" i="1"/>
  <c r="G210" i="1"/>
  <c r="M210" i="1" s="1"/>
  <c r="G211" i="1"/>
  <c r="G212" i="1"/>
  <c r="M212" i="1" s="1"/>
  <c r="G213" i="1"/>
  <c r="G214" i="1"/>
  <c r="M214" i="1" s="1"/>
  <c r="G215" i="1"/>
  <c r="G216" i="1"/>
  <c r="M216" i="1" s="1"/>
  <c r="G217" i="1"/>
  <c r="G218" i="1"/>
  <c r="M218" i="1" s="1"/>
  <c r="G219" i="1"/>
  <c r="G220" i="1"/>
  <c r="M220" i="1" s="1"/>
  <c r="G221" i="1"/>
  <c r="G222" i="1"/>
  <c r="M222" i="1" s="1"/>
  <c r="G223" i="1"/>
  <c r="G224" i="1"/>
  <c r="M224" i="1" s="1"/>
  <c r="G225" i="1"/>
  <c r="G226" i="1"/>
  <c r="M226" i="1" s="1"/>
  <c r="G227" i="1"/>
  <c r="G228" i="1"/>
  <c r="M228" i="1" s="1"/>
  <c r="G229" i="1"/>
  <c r="G230" i="1"/>
  <c r="M230" i="1" s="1"/>
  <c r="G231" i="1"/>
  <c r="G232" i="1"/>
  <c r="M232" i="1" s="1"/>
  <c r="G233" i="1"/>
  <c r="G234" i="1"/>
  <c r="M234" i="1" s="1"/>
  <c r="G235" i="1"/>
  <c r="G236" i="1"/>
  <c r="M236" i="1" s="1"/>
  <c r="G237" i="1"/>
  <c r="G238" i="1"/>
  <c r="M238" i="1" s="1"/>
  <c r="G239" i="1"/>
  <c r="G240" i="1"/>
  <c r="M240" i="1" s="1"/>
  <c r="G241" i="1"/>
  <c r="G242" i="1"/>
  <c r="M242" i="1" s="1"/>
  <c r="G243" i="1"/>
  <c r="G244" i="1"/>
  <c r="M244" i="1" s="1"/>
  <c r="G245" i="1"/>
  <c r="G246" i="1"/>
  <c r="M246" i="1" s="1"/>
  <c r="G247" i="1"/>
  <c r="G248" i="1"/>
  <c r="M248" i="1" s="1"/>
  <c r="G249" i="1"/>
  <c r="G250" i="1"/>
  <c r="M250" i="1" s="1"/>
  <c r="G251" i="1"/>
  <c r="G252" i="1"/>
  <c r="M252" i="1" s="1"/>
  <c r="G253" i="1"/>
  <c r="G254" i="1"/>
  <c r="M254" i="1" s="1"/>
  <c r="G255" i="1"/>
  <c r="G256" i="1"/>
  <c r="M256" i="1" s="1"/>
  <c r="G257" i="1"/>
  <c r="G258" i="1"/>
  <c r="M258" i="1" s="1"/>
  <c r="G259" i="1"/>
  <c r="G260" i="1"/>
  <c r="M260" i="1" s="1"/>
  <c r="G261" i="1"/>
  <c r="G262" i="1"/>
  <c r="M262" i="1" s="1"/>
  <c r="G263" i="1"/>
  <c r="G264" i="1"/>
  <c r="M264" i="1" s="1"/>
  <c r="G265" i="1"/>
  <c r="G266" i="1"/>
  <c r="M266" i="1" s="1"/>
  <c r="G267" i="1"/>
  <c r="G268" i="1"/>
  <c r="M268" i="1" s="1"/>
  <c r="G269" i="1"/>
  <c r="G270" i="1"/>
  <c r="M270" i="1" s="1"/>
  <c r="G271" i="1"/>
  <c r="G272" i="1"/>
  <c r="M272" i="1" s="1"/>
  <c r="G273" i="1"/>
  <c r="G274" i="1"/>
  <c r="M274" i="1" s="1"/>
  <c r="G275" i="1"/>
  <c r="G276" i="1"/>
  <c r="M276" i="1" s="1"/>
  <c r="G277" i="1"/>
  <c r="G278" i="1"/>
  <c r="M278" i="1" s="1"/>
  <c r="G279" i="1"/>
  <c r="G280" i="1"/>
  <c r="M280" i="1" s="1"/>
  <c r="G281" i="1"/>
  <c r="G282" i="1"/>
  <c r="M282" i="1" s="1"/>
  <c r="G283" i="1"/>
  <c r="G284" i="1"/>
  <c r="M284" i="1" s="1"/>
  <c r="G285" i="1"/>
  <c r="G286" i="1"/>
  <c r="M286" i="1" s="1"/>
  <c r="G287" i="1"/>
  <c r="G288" i="1"/>
  <c r="M288" i="1" s="1"/>
  <c r="G289" i="1"/>
  <c r="G290" i="1"/>
  <c r="M290" i="1" s="1"/>
  <c r="G291" i="1"/>
  <c r="G292" i="1"/>
  <c r="M292" i="1" s="1"/>
  <c r="G293" i="1"/>
  <c r="G294" i="1"/>
  <c r="M294" i="1" s="1"/>
  <c r="G295" i="1"/>
  <c r="G296" i="1"/>
  <c r="M296" i="1" s="1"/>
  <c r="G297" i="1"/>
  <c r="G298" i="1"/>
  <c r="M298" i="1" s="1"/>
  <c r="G299" i="1"/>
  <c r="G300" i="1"/>
  <c r="M300" i="1" s="1"/>
  <c r="G301" i="1"/>
  <c r="G302" i="1"/>
  <c r="M302" i="1" s="1"/>
  <c r="G303" i="1"/>
  <c r="G304" i="1"/>
  <c r="M304" i="1" s="1"/>
  <c r="G305" i="1"/>
  <c r="G306" i="1"/>
  <c r="M306" i="1" s="1"/>
  <c r="G307" i="1"/>
  <c r="G308" i="1"/>
  <c r="M308" i="1" s="1"/>
  <c r="G309" i="1"/>
  <c r="G310" i="1"/>
  <c r="M310" i="1" s="1"/>
  <c r="G311" i="1"/>
  <c r="G312" i="1"/>
  <c r="M312" i="1" s="1"/>
  <c r="G313" i="1"/>
  <c r="G314" i="1"/>
  <c r="M314" i="1" s="1"/>
  <c r="G315" i="1"/>
  <c r="G316" i="1"/>
  <c r="M316" i="1" s="1"/>
  <c r="G317" i="1"/>
  <c r="G318" i="1"/>
  <c r="M318" i="1" s="1"/>
  <c r="G319" i="1"/>
  <c r="G320" i="1"/>
  <c r="M320" i="1" s="1"/>
  <c r="G321" i="1"/>
  <c r="G322" i="1"/>
  <c r="M322" i="1" s="1"/>
  <c r="G323" i="1"/>
  <c r="G324" i="1"/>
  <c r="M324" i="1" s="1"/>
  <c r="G325" i="1"/>
  <c r="G326" i="1"/>
  <c r="M326" i="1" s="1"/>
  <c r="G327" i="1"/>
  <c r="G328" i="1"/>
  <c r="M328" i="1" s="1"/>
  <c r="G329" i="1"/>
  <c r="G330" i="1"/>
  <c r="M330" i="1" s="1"/>
  <c r="G331" i="1"/>
  <c r="G332" i="1"/>
  <c r="M332" i="1" s="1"/>
  <c r="G333" i="1"/>
  <c r="G334" i="1"/>
  <c r="M334" i="1" s="1"/>
  <c r="G335" i="1"/>
  <c r="G336" i="1"/>
  <c r="M336" i="1" s="1"/>
  <c r="G337" i="1"/>
  <c r="G338" i="1"/>
  <c r="M338" i="1" s="1"/>
  <c r="G339" i="1"/>
  <c r="G340" i="1"/>
  <c r="M340" i="1" s="1"/>
  <c r="G341" i="1"/>
  <c r="G342" i="1"/>
  <c r="M342" i="1" s="1"/>
  <c r="G343" i="1"/>
  <c r="G344" i="1"/>
  <c r="M344" i="1" s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7" i="1"/>
  <c r="M387" i="1" s="1"/>
  <c r="G388" i="1"/>
  <c r="G389" i="1"/>
  <c r="M389" i="1" s="1"/>
  <c r="G390" i="1"/>
  <c r="G391" i="1"/>
  <c r="M391" i="1" s="1"/>
  <c r="G392" i="1"/>
  <c r="G393" i="1"/>
  <c r="M393" i="1" s="1"/>
  <c r="G394" i="1"/>
  <c r="G395" i="1"/>
  <c r="M395" i="1" s="1"/>
  <c r="G396" i="1"/>
  <c r="G397" i="1"/>
  <c r="M397" i="1" s="1"/>
  <c r="G398" i="1"/>
  <c r="G399" i="1"/>
  <c r="M399" i="1" s="1"/>
  <c r="G400" i="1"/>
  <c r="G401" i="1"/>
  <c r="M401" i="1" s="1"/>
  <c r="G402" i="1"/>
  <c r="G403" i="1"/>
  <c r="M403" i="1" s="1"/>
  <c r="G404" i="1"/>
  <c r="G405" i="1"/>
  <c r="M405" i="1" s="1"/>
  <c r="G406" i="1"/>
  <c r="G407" i="1"/>
  <c r="M407" i="1" s="1"/>
  <c r="G408" i="1"/>
  <c r="G409" i="1"/>
  <c r="M409" i="1" s="1"/>
  <c r="G410" i="1"/>
  <c r="G411" i="1"/>
  <c r="M411" i="1" s="1"/>
  <c r="G412" i="1"/>
  <c r="G413" i="1"/>
  <c r="M413" i="1" s="1"/>
  <c r="G414" i="1"/>
  <c r="G415" i="1"/>
  <c r="M415" i="1" s="1"/>
  <c r="G416" i="1"/>
  <c r="G417" i="1"/>
  <c r="M417" i="1" s="1"/>
  <c r="G418" i="1"/>
  <c r="G419" i="1"/>
  <c r="M419" i="1" s="1"/>
  <c r="G420" i="1"/>
  <c r="G421" i="1"/>
  <c r="M421" i="1" s="1"/>
  <c r="G422" i="1"/>
  <c r="G423" i="1"/>
  <c r="M423" i="1" s="1"/>
  <c r="G424" i="1"/>
  <c r="G425" i="1"/>
  <c r="M425" i="1" s="1"/>
  <c r="G426" i="1"/>
  <c r="G427" i="1"/>
  <c r="M427" i="1" s="1"/>
  <c r="G428" i="1"/>
  <c r="G429" i="1"/>
  <c r="M429" i="1" s="1"/>
  <c r="G430" i="1"/>
  <c r="G431" i="1"/>
  <c r="M431" i="1" s="1"/>
  <c r="G432" i="1"/>
  <c r="G433" i="1"/>
  <c r="M433" i="1" s="1"/>
  <c r="G434" i="1"/>
  <c r="G435" i="1"/>
  <c r="M435" i="1" s="1"/>
  <c r="G436" i="1"/>
  <c r="G437" i="1"/>
  <c r="M437" i="1" s="1"/>
  <c r="G438" i="1"/>
  <c r="G439" i="1"/>
  <c r="M439" i="1" s="1"/>
  <c r="G440" i="1"/>
  <c r="G441" i="1"/>
  <c r="M441" i="1" s="1"/>
  <c r="G442" i="1"/>
  <c r="G443" i="1"/>
  <c r="M443" i="1" s="1"/>
  <c r="G444" i="1"/>
  <c r="G445" i="1"/>
  <c r="M445" i="1" s="1"/>
  <c r="G446" i="1"/>
  <c r="G447" i="1"/>
  <c r="M447" i="1" s="1"/>
  <c r="G448" i="1"/>
  <c r="G449" i="1"/>
  <c r="M449" i="1" s="1"/>
  <c r="G450" i="1"/>
  <c r="G451" i="1"/>
  <c r="M451" i="1" s="1"/>
  <c r="G452" i="1"/>
  <c r="G453" i="1"/>
  <c r="M453" i="1" s="1"/>
  <c r="G454" i="1"/>
  <c r="G455" i="1"/>
  <c r="M455" i="1" s="1"/>
  <c r="G456" i="1"/>
  <c r="G457" i="1"/>
  <c r="M457" i="1" s="1"/>
  <c r="G458" i="1"/>
  <c r="G459" i="1"/>
  <c r="M459" i="1" s="1"/>
  <c r="G460" i="1"/>
  <c r="G461" i="1"/>
  <c r="M461" i="1" s="1"/>
  <c r="G462" i="1"/>
  <c r="G463" i="1"/>
  <c r="M463" i="1" s="1"/>
  <c r="G464" i="1"/>
  <c r="G465" i="1"/>
  <c r="M465" i="1" s="1"/>
  <c r="G466" i="1"/>
  <c r="G467" i="1"/>
  <c r="M467" i="1" s="1"/>
  <c r="G468" i="1"/>
  <c r="G469" i="1"/>
  <c r="M469" i="1" s="1"/>
  <c r="G470" i="1"/>
  <c r="G471" i="1"/>
  <c r="M471" i="1" s="1"/>
  <c r="G472" i="1"/>
  <c r="G473" i="1"/>
  <c r="M473" i="1" s="1"/>
  <c r="G474" i="1"/>
  <c r="G475" i="1"/>
  <c r="M475" i="1" s="1"/>
  <c r="G476" i="1"/>
  <c r="G477" i="1"/>
  <c r="M477" i="1" s="1"/>
  <c r="G478" i="1"/>
  <c r="G479" i="1"/>
  <c r="M479" i="1" s="1"/>
  <c r="G480" i="1"/>
  <c r="G481" i="1"/>
  <c r="M481" i="1" s="1"/>
  <c r="G482" i="1"/>
  <c r="G483" i="1"/>
  <c r="M483" i="1" s="1"/>
  <c r="G484" i="1"/>
  <c r="G485" i="1"/>
  <c r="M485" i="1" s="1"/>
  <c r="G486" i="1"/>
  <c r="G487" i="1"/>
  <c r="M487" i="1" s="1"/>
  <c r="G488" i="1"/>
  <c r="G489" i="1"/>
  <c r="M489" i="1" s="1"/>
  <c r="G490" i="1"/>
  <c r="G491" i="1"/>
  <c r="M491" i="1" s="1"/>
  <c r="G492" i="1"/>
  <c r="G493" i="1"/>
  <c r="M493" i="1" s="1"/>
  <c r="G494" i="1"/>
  <c r="G495" i="1"/>
  <c r="M495" i="1" s="1"/>
  <c r="G496" i="1"/>
  <c r="G497" i="1"/>
  <c r="M497" i="1" s="1"/>
  <c r="G498" i="1"/>
  <c r="G499" i="1"/>
  <c r="M499" i="1" s="1"/>
  <c r="G500" i="1"/>
  <c r="G501" i="1"/>
  <c r="M501" i="1" s="1"/>
  <c r="G502" i="1"/>
  <c r="G503" i="1"/>
  <c r="M503" i="1" s="1"/>
  <c r="G504" i="1"/>
  <c r="G505" i="1"/>
  <c r="M505" i="1" s="1"/>
  <c r="G506" i="1"/>
  <c r="G507" i="1"/>
  <c r="M507" i="1" s="1"/>
  <c r="G508" i="1"/>
  <c r="G509" i="1"/>
  <c r="M509" i="1" s="1"/>
  <c r="G510" i="1"/>
  <c r="G511" i="1"/>
  <c r="M511" i="1" s="1"/>
  <c r="G512" i="1"/>
  <c r="G513" i="1"/>
  <c r="M513" i="1" s="1"/>
  <c r="G514" i="1"/>
  <c r="G515" i="1"/>
  <c r="M515" i="1" s="1"/>
  <c r="G516" i="1"/>
  <c r="G517" i="1"/>
  <c r="M517" i="1" s="1"/>
  <c r="G518" i="1"/>
  <c r="G519" i="1"/>
  <c r="M519" i="1" s="1"/>
  <c r="G520" i="1"/>
  <c r="G521" i="1"/>
  <c r="M521" i="1" s="1"/>
  <c r="G522" i="1"/>
  <c r="G523" i="1"/>
  <c r="M523" i="1" s="1"/>
  <c r="G524" i="1"/>
  <c r="G525" i="1"/>
  <c r="M525" i="1" s="1"/>
  <c r="G526" i="1"/>
  <c r="G527" i="1"/>
  <c r="M527" i="1" s="1"/>
  <c r="G528" i="1"/>
  <c r="G529" i="1"/>
  <c r="M529" i="1" s="1"/>
  <c r="G530" i="1"/>
  <c r="G531" i="1"/>
  <c r="M531" i="1" s="1"/>
  <c r="G532" i="1"/>
  <c r="G533" i="1"/>
  <c r="M533" i="1" s="1"/>
  <c r="G534" i="1"/>
  <c r="G535" i="1"/>
  <c r="M535" i="1" s="1"/>
  <c r="G536" i="1"/>
  <c r="G537" i="1"/>
  <c r="M537" i="1" s="1"/>
  <c r="G538" i="1"/>
  <c r="G539" i="1"/>
  <c r="M539" i="1" s="1"/>
  <c r="G540" i="1"/>
  <c r="G541" i="1"/>
  <c r="M541" i="1" s="1"/>
  <c r="G542" i="1"/>
  <c r="G543" i="1"/>
  <c r="M543" i="1" s="1"/>
  <c r="G544" i="1"/>
  <c r="G545" i="1"/>
  <c r="M545" i="1" s="1"/>
  <c r="G546" i="1"/>
  <c r="G7" i="1"/>
  <c r="M7" i="1" s="1"/>
  <c r="M9" i="1"/>
  <c r="M13" i="1"/>
  <c r="M17" i="1"/>
  <c r="M19" i="1"/>
  <c r="M21" i="1"/>
  <c r="M23" i="1"/>
  <c r="M25" i="1"/>
  <c r="M27" i="1"/>
  <c r="M29" i="1"/>
  <c r="M31" i="1"/>
  <c r="M33" i="1"/>
  <c r="M35" i="1"/>
  <c r="M37" i="1"/>
  <c r="M39" i="1"/>
  <c r="M41" i="1"/>
  <c r="M43" i="1"/>
  <c r="M45" i="1"/>
  <c r="M47" i="1"/>
  <c r="M49" i="1"/>
  <c r="M51" i="1"/>
  <c r="M53" i="1"/>
  <c r="M55" i="1"/>
  <c r="M57" i="1"/>
  <c r="M59" i="1"/>
  <c r="M61" i="1"/>
  <c r="M63" i="1"/>
  <c r="M65" i="1"/>
  <c r="M67" i="1"/>
  <c r="M69" i="1"/>
  <c r="M71" i="1"/>
  <c r="M73" i="1"/>
  <c r="M75" i="1"/>
  <c r="M77" i="1"/>
  <c r="M79" i="1"/>
  <c r="M81" i="1"/>
  <c r="M83" i="1"/>
  <c r="M85" i="1"/>
  <c r="M87" i="1"/>
  <c r="M89" i="1"/>
  <c r="M91" i="1"/>
  <c r="M93" i="1"/>
  <c r="M95" i="1"/>
  <c r="M97" i="1"/>
  <c r="M99" i="1"/>
  <c r="M101" i="1"/>
  <c r="M103" i="1"/>
  <c r="M105" i="1"/>
  <c r="M107" i="1"/>
  <c r="M109" i="1"/>
  <c r="M111" i="1"/>
  <c r="M113" i="1"/>
  <c r="M115" i="1"/>
  <c r="M117" i="1"/>
  <c r="M119" i="1"/>
  <c r="M121" i="1"/>
  <c r="M123" i="1"/>
  <c r="M125" i="1"/>
  <c r="M127" i="1"/>
  <c r="M129" i="1"/>
  <c r="M131" i="1"/>
  <c r="M133" i="1"/>
  <c r="M135" i="1"/>
  <c r="M137" i="1"/>
  <c r="M139" i="1"/>
  <c r="M141" i="1"/>
  <c r="M143" i="1"/>
  <c r="M145" i="1"/>
  <c r="M147" i="1"/>
  <c r="M149" i="1"/>
  <c r="M151" i="1"/>
  <c r="M153" i="1"/>
  <c r="M155" i="1"/>
  <c r="M157" i="1"/>
  <c r="M159" i="1"/>
  <c r="M161" i="1"/>
  <c r="M163" i="1"/>
  <c r="M165" i="1"/>
  <c r="M167" i="1"/>
  <c r="M169" i="1"/>
  <c r="M171" i="1"/>
  <c r="M173" i="1"/>
  <c r="M175" i="1"/>
  <c r="M177" i="1"/>
  <c r="M179" i="1"/>
  <c r="M181" i="1"/>
  <c r="M183" i="1"/>
  <c r="M185" i="1"/>
  <c r="M187" i="1"/>
  <c r="M189" i="1"/>
  <c r="M191" i="1"/>
  <c r="M193" i="1"/>
  <c r="M195" i="1"/>
  <c r="M197" i="1"/>
  <c r="M199" i="1"/>
  <c r="M201" i="1"/>
  <c r="M203" i="1"/>
  <c r="M205" i="1"/>
  <c r="M207" i="1"/>
  <c r="M209" i="1"/>
  <c r="M211" i="1"/>
  <c r="M213" i="1"/>
  <c r="M215" i="1"/>
  <c r="M217" i="1"/>
  <c r="M219" i="1"/>
  <c r="M221" i="1"/>
  <c r="M223" i="1"/>
  <c r="M225" i="1"/>
  <c r="M227" i="1"/>
  <c r="M229" i="1"/>
  <c r="M231" i="1"/>
  <c r="M233" i="1"/>
  <c r="M235" i="1"/>
  <c r="M237" i="1"/>
  <c r="M239" i="1"/>
  <c r="M241" i="1"/>
  <c r="M243" i="1"/>
  <c r="M245" i="1"/>
  <c r="M247" i="1"/>
  <c r="M249" i="1"/>
  <c r="M251" i="1"/>
  <c r="M253" i="1"/>
  <c r="M255" i="1"/>
  <c r="M257" i="1"/>
  <c r="M259" i="1"/>
  <c r="M261" i="1"/>
  <c r="M263" i="1"/>
  <c r="M265" i="1"/>
  <c r="M267" i="1"/>
  <c r="M269" i="1"/>
  <c r="M271" i="1"/>
  <c r="M273" i="1"/>
  <c r="M275" i="1"/>
  <c r="M277" i="1"/>
  <c r="M279" i="1"/>
  <c r="M281" i="1"/>
  <c r="M283" i="1"/>
  <c r="M285" i="1"/>
  <c r="M287" i="1"/>
  <c r="M289" i="1"/>
  <c r="M291" i="1"/>
  <c r="M293" i="1"/>
  <c r="M295" i="1"/>
  <c r="M297" i="1"/>
  <c r="M299" i="1"/>
  <c r="M301" i="1"/>
  <c r="M303" i="1"/>
  <c r="M305" i="1"/>
  <c r="M307" i="1"/>
  <c r="M309" i="1"/>
  <c r="M311" i="1"/>
  <c r="M313" i="1"/>
  <c r="M315" i="1"/>
  <c r="M317" i="1"/>
  <c r="M319" i="1"/>
  <c r="M321" i="1"/>
  <c r="M323" i="1"/>
  <c r="M325" i="1"/>
  <c r="M327" i="1"/>
  <c r="M329" i="1"/>
  <c r="M331" i="1"/>
  <c r="M333" i="1"/>
  <c r="M335" i="1"/>
  <c r="M337" i="1"/>
  <c r="M339" i="1"/>
  <c r="M341" i="1"/>
  <c r="M343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8" i="1"/>
  <c r="M390" i="1"/>
  <c r="M392" i="1"/>
  <c r="M394" i="1"/>
  <c r="M396" i="1"/>
  <c r="M398" i="1"/>
  <c r="M400" i="1"/>
  <c r="M402" i="1"/>
  <c r="M404" i="1"/>
  <c r="M406" i="1"/>
  <c r="M408" i="1"/>
  <c r="M410" i="1"/>
  <c r="M412" i="1"/>
  <c r="M414" i="1"/>
  <c r="M416" i="1"/>
  <c r="M418" i="1"/>
  <c r="M420" i="1"/>
  <c r="M422" i="1"/>
  <c r="M424" i="1"/>
  <c r="M426" i="1"/>
  <c r="M428" i="1"/>
  <c r="M430" i="1"/>
  <c r="M432" i="1"/>
  <c r="M434" i="1"/>
  <c r="M436" i="1"/>
  <c r="M438" i="1"/>
  <c r="M440" i="1"/>
  <c r="M442" i="1"/>
  <c r="M444" i="1"/>
  <c r="M446" i="1"/>
  <c r="M448" i="1"/>
  <c r="M450" i="1"/>
  <c r="M452" i="1"/>
  <c r="M454" i="1"/>
  <c r="M456" i="1"/>
  <c r="M458" i="1"/>
  <c r="M460" i="1"/>
  <c r="M462" i="1"/>
  <c r="M464" i="1"/>
  <c r="M466" i="1"/>
  <c r="M468" i="1"/>
  <c r="M470" i="1"/>
  <c r="M472" i="1"/>
  <c r="M474" i="1"/>
  <c r="M476" i="1"/>
  <c r="M478" i="1"/>
  <c r="M480" i="1"/>
  <c r="M482" i="1"/>
  <c r="M484" i="1"/>
  <c r="M486" i="1"/>
  <c r="M488" i="1"/>
  <c r="M490" i="1"/>
  <c r="M492" i="1"/>
  <c r="M494" i="1"/>
  <c r="M496" i="1"/>
  <c r="M498" i="1"/>
  <c r="M500" i="1"/>
  <c r="M502" i="1"/>
  <c r="M504" i="1"/>
  <c r="M506" i="1"/>
  <c r="M508" i="1"/>
  <c r="M510" i="1"/>
  <c r="M512" i="1"/>
  <c r="M514" i="1"/>
  <c r="M516" i="1"/>
  <c r="M518" i="1"/>
  <c r="M520" i="1"/>
  <c r="M522" i="1"/>
  <c r="M524" i="1"/>
  <c r="M526" i="1"/>
  <c r="M528" i="1"/>
  <c r="M530" i="1"/>
  <c r="M532" i="1"/>
  <c r="M534" i="1"/>
  <c r="M536" i="1"/>
  <c r="M538" i="1"/>
  <c r="M540" i="1"/>
  <c r="M542" i="1"/>
  <c r="M544" i="1"/>
  <c r="M546" i="1"/>
  <c r="K12" i="1"/>
  <c r="K18" i="1"/>
  <c r="K22" i="1"/>
  <c r="K26" i="1"/>
  <c r="K30" i="1"/>
  <c r="K34" i="1"/>
  <c r="K36" i="1"/>
  <c r="K38" i="1"/>
  <c r="K42" i="1"/>
  <c r="K44" i="1"/>
  <c r="K46" i="1"/>
  <c r="K50" i="1"/>
  <c r="K54" i="1"/>
  <c r="K58" i="1"/>
  <c r="K62" i="1"/>
  <c r="K66" i="1"/>
  <c r="K68" i="1"/>
  <c r="K70" i="1"/>
  <c r="K74" i="1"/>
  <c r="K76" i="1"/>
  <c r="K78" i="1"/>
  <c r="K82" i="1"/>
  <c r="K86" i="1"/>
  <c r="K90" i="1"/>
  <c r="K94" i="1"/>
  <c r="K98" i="1"/>
  <c r="K100" i="1"/>
  <c r="K102" i="1"/>
  <c r="K106" i="1"/>
  <c r="K108" i="1"/>
  <c r="K110" i="1"/>
  <c r="K114" i="1"/>
  <c r="K118" i="1"/>
  <c r="K122" i="1"/>
  <c r="K126" i="1"/>
  <c r="K130" i="1"/>
  <c r="K132" i="1"/>
  <c r="K134" i="1"/>
  <c r="K138" i="1"/>
  <c r="K140" i="1"/>
  <c r="K142" i="1"/>
  <c r="K146" i="1"/>
  <c r="K150" i="1"/>
  <c r="K154" i="1"/>
  <c r="K158" i="1"/>
  <c r="K162" i="1"/>
  <c r="K164" i="1"/>
  <c r="K166" i="1"/>
  <c r="K170" i="1"/>
  <c r="K172" i="1"/>
  <c r="K174" i="1"/>
  <c r="K178" i="1"/>
  <c r="K182" i="1"/>
  <c r="K186" i="1"/>
  <c r="K190" i="1"/>
  <c r="K194" i="1"/>
  <c r="K196" i="1"/>
  <c r="K198" i="1"/>
  <c r="K202" i="1"/>
  <c r="K204" i="1"/>
  <c r="K206" i="1"/>
  <c r="K210" i="1"/>
  <c r="K214" i="1"/>
  <c r="K218" i="1"/>
  <c r="K222" i="1"/>
  <c r="K226" i="1"/>
  <c r="K228" i="1"/>
  <c r="K230" i="1"/>
  <c r="K234" i="1"/>
  <c r="K236" i="1"/>
  <c r="K238" i="1"/>
  <c r="K242" i="1"/>
  <c r="K246" i="1"/>
  <c r="K250" i="1"/>
  <c r="K254" i="1"/>
  <c r="K258" i="1"/>
  <c r="K260" i="1"/>
  <c r="K262" i="1"/>
  <c r="K266" i="1"/>
  <c r="K268" i="1"/>
  <c r="K270" i="1"/>
  <c r="K274" i="1"/>
  <c r="K278" i="1"/>
  <c r="K282" i="1"/>
  <c r="K286" i="1"/>
  <c r="K290" i="1"/>
  <c r="K292" i="1"/>
  <c r="K294" i="1"/>
  <c r="K298" i="1"/>
  <c r="K300" i="1"/>
  <c r="K302" i="1"/>
  <c r="K306" i="1"/>
  <c r="K310" i="1"/>
  <c r="K314" i="1"/>
  <c r="K318" i="1"/>
  <c r="K322" i="1"/>
  <c r="K324" i="1"/>
  <c r="K326" i="1"/>
  <c r="K330" i="1"/>
  <c r="K332" i="1"/>
  <c r="K334" i="1"/>
  <c r="K338" i="1"/>
  <c r="K342" i="1"/>
  <c r="K346" i="1"/>
  <c r="K350" i="1"/>
  <c r="K354" i="1"/>
  <c r="K356" i="1"/>
  <c r="K358" i="1"/>
  <c r="K362" i="1"/>
  <c r="K364" i="1"/>
  <c r="K366" i="1"/>
  <c r="K370" i="1"/>
  <c r="K374" i="1"/>
  <c r="K378" i="1"/>
  <c r="K382" i="1"/>
  <c r="K387" i="1"/>
  <c r="K389" i="1"/>
  <c r="K391" i="1"/>
  <c r="K395" i="1"/>
  <c r="K397" i="1"/>
  <c r="K399" i="1"/>
  <c r="K403" i="1"/>
  <c r="K407" i="1"/>
  <c r="K411" i="1"/>
  <c r="K415" i="1"/>
  <c r="K419" i="1"/>
  <c r="K421" i="1"/>
  <c r="K423" i="1"/>
  <c r="K427" i="1"/>
  <c r="K429" i="1"/>
  <c r="K431" i="1"/>
  <c r="K435" i="1"/>
  <c r="K439" i="1"/>
  <c r="K443" i="1"/>
  <c r="K447" i="1"/>
  <c r="K451" i="1"/>
  <c r="K453" i="1"/>
  <c r="K455" i="1"/>
  <c r="K459" i="1"/>
  <c r="K461" i="1"/>
  <c r="K463" i="1"/>
  <c r="K467" i="1"/>
  <c r="K471" i="1"/>
  <c r="K475" i="1"/>
  <c r="K479" i="1"/>
  <c r="K483" i="1"/>
  <c r="K485" i="1"/>
  <c r="K487" i="1"/>
  <c r="K491" i="1"/>
  <c r="K493" i="1"/>
  <c r="K495" i="1"/>
  <c r="K499" i="1"/>
  <c r="K503" i="1"/>
  <c r="K507" i="1"/>
  <c r="K511" i="1"/>
  <c r="K515" i="1"/>
  <c r="K517" i="1"/>
  <c r="K519" i="1"/>
  <c r="K523" i="1"/>
  <c r="K525" i="1"/>
  <c r="K527" i="1"/>
  <c r="K531" i="1"/>
  <c r="K535" i="1"/>
  <c r="K539" i="1"/>
  <c r="K543" i="1"/>
  <c r="K385" i="1" l="1"/>
  <c r="G386" i="1"/>
  <c r="M386" i="1" s="1"/>
  <c r="C2055" i="1"/>
  <c r="I2055" i="1" s="1"/>
  <c r="D2055" i="1"/>
  <c r="J2055" i="1" s="1"/>
  <c r="F2055" i="1"/>
  <c r="L2055" i="1" s="1"/>
  <c r="C2056" i="1"/>
  <c r="I2056" i="1" s="1"/>
  <c r="D2056" i="1"/>
  <c r="J2056" i="1" s="1"/>
  <c r="F2056" i="1"/>
  <c r="L2056" i="1" s="1"/>
  <c r="C2057" i="1"/>
  <c r="I2057" i="1" s="1"/>
  <c r="D2057" i="1"/>
  <c r="J2057" i="1" s="1"/>
  <c r="F2057" i="1"/>
  <c r="L2057" i="1" s="1"/>
  <c r="C2058" i="1"/>
  <c r="I2058" i="1" s="1"/>
  <c r="D2058" i="1"/>
  <c r="J2058" i="1" s="1"/>
  <c r="F2058" i="1"/>
  <c r="L2058" i="1" s="1"/>
  <c r="C2059" i="1"/>
  <c r="I2059" i="1" s="1"/>
  <c r="D2059" i="1"/>
  <c r="J2059" i="1" s="1"/>
  <c r="F2059" i="1"/>
  <c r="L2059" i="1" s="1"/>
  <c r="C2060" i="1"/>
  <c r="I2060" i="1" s="1"/>
  <c r="D2060" i="1"/>
  <c r="J2060" i="1" s="1"/>
  <c r="F2060" i="1"/>
  <c r="L2060" i="1" s="1"/>
  <c r="C2061" i="1"/>
  <c r="I2061" i="1" s="1"/>
  <c r="D2061" i="1"/>
  <c r="J2061" i="1" s="1"/>
  <c r="F2061" i="1"/>
  <c r="L2061" i="1" s="1"/>
  <c r="C2062" i="1"/>
  <c r="I2062" i="1" s="1"/>
  <c r="D2062" i="1"/>
  <c r="J2062" i="1" s="1"/>
  <c r="F2062" i="1"/>
  <c r="L2062" i="1" s="1"/>
  <c r="C2063" i="1"/>
  <c r="I2063" i="1" s="1"/>
  <c r="D2063" i="1"/>
  <c r="J2063" i="1" s="1"/>
  <c r="F2063" i="1"/>
  <c r="L2063" i="1" s="1"/>
  <c r="C2064" i="1"/>
  <c r="I2064" i="1" s="1"/>
  <c r="D2064" i="1"/>
  <c r="J2064" i="1" s="1"/>
  <c r="F2064" i="1"/>
  <c r="L2064" i="1" s="1"/>
  <c r="C2065" i="1"/>
  <c r="I2065" i="1" s="1"/>
  <c r="D2065" i="1"/>
  <c r="J2065" i="1" s="1"/>
  <c r="F2065" i="1"/>
  <c r="L2065" i="1" s="1"/>
  <c r="C2066" i="1"/>
  <c r="I2066" i="1" s="1"/>
  <c r="D2066" i="1"/>
  <c r="J2066" i="1" s="1"/>
  <c r="F2066" i="1"/>
  <c r="L2066" i="1" s="1"/>
  <c r="C2067" i="1"/>
  <c r="I2067" i="1" s="1"/>
  <c r="D2067" i="1"/>
  <c r="J2067" i="1" s="1"/>
  <c r="F2067" i="1"/>
  <c r="L2067" i="1" s="1"/>
  <c r="C2068" i="1"/>
  <c r="I2068" i="1" s="1"/>
  <c r="D2068" i="1"/>
  <c r="J2068" i="1" s="1"/>
  <c r="F2068" i="1"/>
  <c r="L2068" i="1" s="1"/>
  <c r="C2069" i="1"/>
  <c r="I2069" i="1" s="1"/>
  <c r="D2069" i="1"/>
  <c r="J2069" i="1" s="1"/>
  <c r="F2069" i="1"/>
  <c r="L2069" i="1" s="1"/>
  <c r="C2070" i="1"/>
  <c r="I2070" i="1" s="1"/>
  <c r="D2070" i="1"/>
  <c r="J2070" i="1" s="1"/>
  <c r="F2070" i="1"/>
  <c r="L2070" i="1" s="1"/>
  <c r="C2071" i="1"/>
  <c r="I2071" i="1" s="1"/>
  <c r="D2071" i="1"/>
  <c r="J2071" i="1" s="1"/>
  <c r="F2071" i="1"/>
  <c r="L2071" i="1" s="1"/>
  <c r="C2072" i="1"/>
  <c r="I2072" i="1" s="1"/>
  <c r="D2072" i="1"/>
  <c r="J2072" i="1" s="1"/>
  <c r="F2072" i="1"/>
  <c r="L2072" i="1" s="1"/>
  <c r="C2073" i="1"/>
  <c r="I2073" i="1" s="1"/>
  <c r="D2073" i="1"/>
  <c r="J2073" i="1" s="1"/>
  <c r="F2073" i="1"/>
  <c r="L2073" i="1" s="1"/>
  <c r="C2074" i="1"/>
  <c r="I2074" i="1" s="1"/>
  <c r="D2074" i="1"/>
  <c r="J2074" i="1" s="1"/>
  <c r="F2074" i="1"/>
  <c r="L2074" i="1" s="1"/>
  <c r="A2073" i="1"/>
  <c r="A2074" i="1"/>
  <c r="A2064" i="1"/>
  <c r="A2065" i="1"/>
  <c r="A2066" i="1"/>
  <c r="A2067" i="1"/>
  <c r="A2068" i="1"/>
  <c r="A2069" i="1"/>
  <c r="A2070" i="1"/>
  <c r="A2071" i="1"/>
  <c r="A2072" i="1"/>
  <c r="A2055" i="1"/>
  <c r="A2056" i="1"/>
  <c r="A2057" i="1"/>
  <c r="A2058" i="1"/>
  <c r="A2059" i="1"/>
  <c r="A2060" i="1"/>
  <c r="A2061" i="1"/>
  <c r="A2062" i="1"/>
  <c r="A2063" i="1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B2062" i="1" l="1"/>
  <c r="B2060" i="1"/>
  <c r="B2058" i="1"/>
  <c r="B2056" i="1"/>
  <c r="B2072" i="1"/>
  <c r="B2071" i="1"/>
  <c r="B2069" i="1"/>
  <c r="B2066" i="1"/>
  <c r="B2063" i="1"/>
  <c r="B2061" i="1"/>
  <c r="B2059" i="1"/>
  <c r="B2057" i="1"/>
  <c r="B2067" i="1"/>
  <c r="B2065" i="1"/>
  <c r="B2074" i="1"/>
  <c r="B2064" i="1"/>
  <c r="B2073" i="1"/>
  <c r="B2070" i="1"/>
  <c r="B2068" i="1"/>
  <c r="A600" i="1"/>
  <c r="AJ600" i="1" s="1"/>
  <c r="C10" i="3"/>
  <c r="L603" i="5"/>
  <c r="A8" i="1"/>
  <c r="AJ8" i="1" s="1"/>
  <c r="A7" i="1"/>
  <c r="AJ7" i="1" s="1"/>
  <c r="A9" i="1"/>
  <c r="A10" i="1"/>
  <c r="AJ10" i="1" s="1"/>
  <c r="A11" i="1"/>
  <c r="A12" i="1"/>
  <c r="A13" i="1"/>
  <c r="A14" i="1"/>
  <c r="AJ14" i="1" s="1"/>
  <c r="A15" i="1"/>
  <c r="A16" i="1"/>
  <c r="D7" i="1"/>
  <c r="J7" i="1" s="1"/>
  <c r="P4" i="1"/>
  <c r="D8" i="1"/>
  <c r="D9" i="1"/>
  <c r="D10" i="1"/>
  <c r="D11" i="1"/>
  <c r="D12" i="1"/>
  <c r="J12" i="1" s="1"/>
  <c r="D13" i="1"/>
  <c r="J13" i="1" s="1"/>
  <c r="D14" i="1"/>
  <c r="J14" i="1" s="1"/>
  <c r="D15" i="1"/>
  <c r="J15" i="1" s="1"/>
  <c r="A603" i="1"/>
  <c r="AJ603" i="1" s="1"/>
  <c r="A17" i="1"/>
  <c r="AJ17" i="1" s="1"/>
  <c r="A18" i="1"/>
  <c r="A19" i="1"/>
  <c r="AJ19" i="1" s="1"/>
  <c r="A20" i="1"/>
  <c r="AJ20" i="1" s="1"/>
  <c r="A21" i="1"/>
  <c r="AJ21" i="1" s="1"/>
  <c r="A22" i="1"/>
  <c r="A23" i="1"/>
  <c r="AJ23" i="1" s="1"/>
  <c r="A24" i="1"/>
  <c r="AJ24" i="1" s="1"/>
  <c r="A25" i="1"/>
  <c r="AJ25" i="1" s="1"/>
  <c r="A26" i="1"/>
  <c r="A27" i="1"/>
  <c r="AJ27" i="1" s="1"/>
  <c r="A28" i="1"/>
  <c r="AJ28" i="1" s="1"/>
  <c r="A29" i="1"/>
  <c r="AJ29" i="1" s="1"/>
  <c r="A30" i="1"/>
  <c r="A31" i="1"/>
  <c r="AJ31" i="1" s="1"/>
  <c r="A32" i="1"/>
  <c r="A33" i="1"/>
  <c r="AJ33" i="1" s="1"/>
  <c r="A34" i="1"/>
  <c r="A35" i="1"/>
  <c r="AJ35" i="1" s="1"/>
  <c r="A36" i="1"/>
  <c r="A37" i="1"/>
  <c r="AJ37" i="1" s="1"/>
  <c r="A38" i="1"/>
  <c r="A39" i="1"/>
  <c r="AJ39" i="1" s="1"/>
  <c r="A40" i="1"/>
  <c r="A41" i="1"/>
  <c r="AJ41" i="1" s="1"/>
  <c r="A42" i="1"/>
  <c r="A43" i="1"/>
  <c r="AJ43" i="1" s="1"/>
  <c r="A44" i="1"/>
  <c r="A45" i="1"/>
  <c r="AJ45" i="1" s="1"/>
  <c r="A46" i="1"/>
  <c r="A47" i="1"/>
  <c r="AJ47" i="1" s="1"/>
  <c r="A48" i="1"/>
  <c r="A49" i="1"/>
  <c r="AJ49" i="1" s="1"/>
  <c r="A50" i="1"/>
  <c r="A51" i="1"/>
  <c r="AJ51" i="1" s="1"/>
  <c r="A52" i="1"/>
  <c r="A53" i="1"/>
  <c r="AJ53" i="1" s="1"/>
  <c r="A54" i="1"/>
  <c r="A55" i="1"/>
  <c r="AJ55" i="1" s="1"/>
  <c r="A56" i="1"/>
  <c r="A57" i="1"/>
  <c r="AJ57" i="1" s="1"/>
  <c r="A58" i="1"/>
  <c r="A59" i="1"/>
  <c r="AJ59" i="1" s="1"/>
  <c r="A60" i="1"/>
  <c r="A61" i="1"/>
  <c r="AJ61" i="1" s="1"/>
  <c r="A62" i="1"/>
  <c r="A63" i="1"/>
  <c r="AJ63" i="1" s="1"/>
  <c r="A64" i="1"/>
  <c r="A65" i="1"/>
  <c r="AJ65" i="1" s="1"/>
  <c r="A66" i="1"/>
  <c r="A67" i="1"/>
  <c r="AJ67" i="1" s="1"/>
  <c r="A68" i="1"/>
  <c r="A69" i="1"/>
  <c r="AJ69" i="1" s="1"/>
  <c r="A70" i="1"/>
  <c r="A71" i="1"/>
  <c r="AJ71" i="1" s="1"/>
  <c r="A72" i="1"/>
  <c r="A73" i="1"/>
  <c r="AJ73" i="1" s="1"/>
  <c r="A74" i="1"/>
  <c r="A75" i="1"/>
  <c r="AJ75" i="1" s="1"/>
  <c r="A76" i="1"/>
  <c r="A77" i="1"/>
  <c r="AJ77" i="1" s="1"/>
  <c r="A78" i="1"/>
  <c r="A79" i="1"/>
  <c r="AJ79" i="1" s="1"/>
  <c r="A80" i="1"/>
  <c r="A81" i="1"/>
  <c r="AJ81" i="1" s="1"/>
  <c r="A82" i="1"/>
  <c r="A83" i="1"/>
  <c r="AJ83" i="1" s="1"/>
  <c r="A84" i="1"/>
  <c r="A85" i="1"/>
  <c r="AJ85" i="1" s="1"/>
  <c r="A86" i="1"/>
  <c r="A87" i="1"/>
  <c r="AJ87" i="1" s="1"/>
  <c r="A88" i="1"/>
  <c r="A89" i="1"/>
  <c r="AJ89" i="1" s="1"/>
  <c r="A90" i="1"/>
  <c r="A91" i="1"/>
  <c r="AJ91" i="1" s="1"/>
  <c r="A92" i="1"/>
  <c r="A93" i="1"/>
  <c r="AJ93" i="1" s="1"/>
  <c r="A94" i="1"/>
  <c r="A95" i="1"/>
  <c r="AJ95" i="1" s="1"/>
  <c r="A96" i="1"/>
  <c r="A97" i="1"/>
  <c r="AJ97" i="1" s="1"/>
  <c r="A98" i="1"/>
  <c r="A99" i="1"/>
  <c r="AJ99" i="1" s="1"/>
  <c r="A100" i="1"/>
  <c r="A101" i="1"/>
  <c r="AJ101" i="1" s="1"/>
  <c r="A102" i="1"/>
  <c r="A103" i="1"/>
  <c r="AJ103" i="1" s="1"/>
  <c r="A104" i="1"/>
  <c r="A105" i="1"/>
  <c r="AJ105" i="1" s="1"/>
  <c r="A106" i="1"/>
  <c r="A107" i="1"/>
  <c r="AJ107" i="1" s="1"/>
  <c r="A108" i="1"/>
  <c r="A109" i="1"/>
  <c r="AJ109" i="1" s="1"/>
  <c r="A110" i="1"/>
  <c r="A111" i="1"/>
  <c r="AJ111" i="1" s="1"/>
  <c r="A112" i="1"/>
  <c r="A113" i="1"/>
  <c r="AJ113" i="1" s="1"/>
  <c r="A114" i="1"/>
  <c r="A115" i="1"/>
  <c r="AJ115" i="1" s="1"/>
  <c r="A116" i="1"/>
  <c r="A117" i="1"/>
  <c r="AJ117" i="1" s="1"/>
  <c r="A118" i="1"/>
  <c r="A119" i="1"/>
  <c r="AJ119" i="1" s="1"/>
  <c r="A120" i="1"/>
  <c r="A121" i="1"/>
  <c r="AJ121" i="1" s="1"/>
  <c r="A122" i="1"/>
  <c r="A123" i="1"/>
  <c r="AJ123" i="1" s="1"/>
  <c r="A124" i="1"/>
  <c r="A125" i="1"/>
  <c r="AJ125" i="1" s="1"/>
  <c r="A126" i="1"/>
  <c r="A127" i="1"/>
  <c r="AJ127" i="1" s="1"/>
  <c r="A128" i="1"/>
  <c r="A129" i="1"/>
  <c r="AJ129" i="1" s="1"/>
  <c r="A130" i="1"/>
  <c r="A131" i="1"/>
  <c r="AJ131" i="1" s="1"/>
  <c r="A132" i="1"/>
  <c r="A133" i="1"/>
  <c r="AJ133" i="1" s="1"/>
  <c r="A134" i="1"/>
  <c r="A135" i="1"/>
  <c r="AJ135" i="1" s="1"/>
  <c r="A136" i="1"/>
  <c r="A137" i="1"/>
  <c r="AJ137" i="1" s="1"/>
  <c r="A138" i="1"/>
  <c r="A139" i="1"/>
  <c r="AJ139" i="1" s="1"/>
  <c r="A140" i="1"/>
  <c r="A141" i="1"/>
  <c r="AJ141" i="1" s="1"/>
  <c r="A142" i="1"/>
  <c r="A143" i="1"/>
  <c r="AJ143" i="1" s="1"/>
  <c r="A144" i="1"/>
  <c r="A145" i="1"/>
  <c r="AJ145" i="1" s="1"/>
  <c r="A146" i="1"/>
  <c r="A147" i="1"/>
  <c r="AJ147" i="1" s="1"/>
  <c r="A148" i="1"/>
  <c r="A149" i="1"/>
  <c r="AJ149" i="1" s="1"/>
  <c r="A150" i="1"/>
  <c r="A151" i="1"/>
  <c r="AJ151" i="1" s="1"/>
  <c r="A152" i="1"/>
  <c r="A153" i="1"/>
  <c r="AJ153" i="1" s="1"/>
  <c r="A154" i="1"/>
  <c r="A155" i="1"/>
  <c r="AJ155" i="1" s="1"/>
  <c r="A156" i="1"/>
  <c r="A157" i="1"/>
  <c r="AJ157" i="1" s="1"/>
  <c r="A158" i="1"/>
  <c r="A159" i="1"/>
  <c r="A160" i="1"/>
  <c r="A161" i="1"/>
  <c r="AJ161" i="1" s="1"/>
  <c r="A162" i="1"/>
  <c r="A163" i="1"/>
  <c r="AJ163" i="1" s="1"/>
  <c r="A164" i="1"/>
  <c r="A165" i="1"/>
  <c r="AJ165" i="1" s="1"/>
  <c r="A166" i="1"/>
  <c r="A167" i="1"/>
  <c r="AJ167" i="1" s="1"/>
  <c r="A168" i="1"/>
  <c r="A169" i="1"/>
  <c r="AJ169" i="1" s="1"/>
  <c r="A170" i="1"/>
  <c r="A171" i="1"/>
  <c r="AJ171" i="1" s="1"/>
  <c r="A172" i="1"/>
  <c r="A173" i="1"/>
  <c r="AJ173" i="1" s="1"/>
  <c r="A174" i="1"/>
  <c r="A175" i="1"/>
  <c r="AJ175" i="1" s="1"/>
  <c r="A176" i="1"/>
  <c r="A177" i="1"/>
  <c r="AJ177" i="1" s="1"/>
  <c r="A178" i="1"/>
  <c r="A179" i="1"/>
  <c r="AJ179" i="1" s="1"/>
  <c r="A180" i="1"/>
  <c r="A181" i="1"/>
  <c r="AJ181" i="1" s="1"/>
  <c r="A182" i="1"/>
  <c r="A183" i="1"/>
  <c r="AJ183" i="1" s="1"/>
  <c r="A184" i="1"/>
  <c r="A185" i="1"/>
  <c r="AJ185" i="1" s="1"/>
  <c r="A186" i="1"/>
  <c r="A187" i="1"/>
  <c r="AJ187" i="1" s="1"/>
  <c r="A188" i="1"/>
  <c r="A189" i="1"/>
  <c r="AJ189" i="1" s="1"/>
  <c r="A190" i="1"/>
  <c r="A191" i="1"/>
  <c r="AJ191" i="1" s="1"/>
  <c r="A192" i="1"/>
  <c r="A193" i="1"/>
  <c r="AJ193" i="1" s="1"/>
  <c r="A194" i="1"/>
  <c r="A195" i="1"/>
  <c r="AJ195" i="1" s="1"/>
  <c r="A196" i="1"/>
  <c r="A197" i="1"/>
  <c r="AJ197" i="1" s="1"/>
  <c r="A198" i="1"/>
  <c r="A199" i="1"/>
  <c r="AJ199" i="1" s="1"/>
  <c r="A200" i="1"/>
  <c r="A201" i="1"/>
  <c r="AJ201" i="1" s="1"/>
  <c r="A202" i="1"/>
  <c r="A203" i="1"/>
  <c r="AJ203" i="1" s="1"/>
  <c r="A204" i="1"/>
  <c r="A205" i="1"/>
  <c r="AJ205" i="1" s="1"/>
  <c r="A206" i="1"/>
  <c r="A207" i="1"/>
  <c r="AJ207" i="1" s="1"/>
  <c r="A208" i="1"/>
  <c r="A209" i="1"/>
  <c r="AJ209" i="1" s="1"/>
  <c r="A210" i="1"/>
  <c r="A211" i="1"/>
  <c r="AJ211" i="1" s="1"/>
  <c r="A212" i="1"/>
  <c r="A213" i="1"/>
  <c r="AJ213" i="1" s="1"/>
  <c r="A214" i="1"/>
  <c r="A215" i="1"/>
  <c r="AJ215" i="1" s="1"/>
  <c r="A216" i="1"/>
  <c r="A217" i="1"/>
  <c r="AJ217" i="1" s="1"/>
  <c r="A218" i="1"/>
  <c r="A219" i="1"/>
  <c r="AJ219" i="1" s="1"/>
  <c r="A220" i="1"/>
  <c r="A221" i="1"/>
  <c r="AJ221" i="1" s="1"/>
  <c r="A222" i="1"/>
  <c r="A223" i="1"/>
  <c r="AJ223" i="1" s="1"/>
  <c r="A224" i="1"/>
  <c r="A225" i="1"/>
  <c r="AJ225" i="1" s="1"/>
  <c r="A226" i="1"/>
  <c r="AJ226" i="1" s="1"/>
  <c r="A227" i="1"/>
  <c r="AJ227" i="1" s="1"/>
  <c r="A228" i="1"/>
  <c r="AJ228" i="1" s="1"/>
  <c r="A229" i="1"/>
  <c r="AJ229" i="1" s="1"/>
  <c r="A230" i="1"/>
  <c r="AJ230" i="1" s="1"/>
  <c r="A231" i="1"/>
  <c r="AJ231" i="1" s="1"/>
  <c r="A232" i="1"/>
  <c r="AJ232" i="1" s="1"/>
  <c r="A233" i="1"/>
  <c r="AJ233" i="1" s="1"/>
  <c r="A234" i="1"/>
  <c r="AJ234" i="1" s="1"/>
  <c r="A235" i="1"/>
  <c r="AJ235" i="1" s="1"/>
  <c r="A236" i="1"/>
  <c r="AJ236" i="1" s="1"/>
  <c r="A237" i="1"/>
  <c r="AJ237" i="1" s="1"/>
  <c r="A238" i="1"/>
  <c r="AJ238" i="1" s="1"/>
  <c r="A239" i="1"/>
  <c r="AJ239" i="1" s="1"/>
  <c r="A240" i="1"/>
  <c r="AJ240" i="1" s="1"/>
  <c r="A241" i="1"/>
  <c r="AJ241" i="1" s="1"/>
  <c r="A242" i="1"/>
  <c r="AJ242" i="1" s="1"/>
  <c r="A243" i="1"/>
  <c r="AJ243" i="1" s="1"/>
  <c r="A244" i="1"/>
  <c r="AJ244" i="1" s="1"/>
  <c r="A245" i="1"/>
  <c r="AJ245" i="1" s="1"/>
  <c r="A246" i="1"/>
  <c r="AJ246" i="1" s="1"/>
  <c r="A247" i="1"/>
  <c r="AJ247" i="1" s="1"/>
  <c r="A248" i="1"/>
  <c r="AJ248" i="1" s="1"/>
  <c r="A249" i="1"/>
  <c r="AJ249" i="1" s="1"/>
  <c r="A250" i="1"/>
  <c r="AJ250" i="1" s="1"/>
  <c r="A251" i="1"/>
  <c r="AJ251" i="1" s="1"/>
  <c r="A252" i="1"/>
  <c r="AJ252" i="1" s="1"/>
  <c r="A253" i="1"/>
  <c r="AJ253" i="1" s="1"/>
  <c r="A254" i="1"/>
  <c r="AJ254" i="1" s="1"/>
  <c r="A255" i="1"/>
  <c r="AJ255" i="1" s="1"/>
  <c r="A256" i="1"/>
  <c r="AJ256" i="1" s="1"/>
  <c r="A257" i="1"/>
  <c r="AJ257" i="1" s="1"/>
  <c r="A258" i="1"/>
  <c r="AJ258" i="1" s="1"/>
  <c r="A259" i="1"/>
  <c r="AJ259" i="1" s="1"/>
  <c r="A260" i="1"/>
  <c r="AJ260" i="1" s="1"/>
  <c r="A261" i="1"/>
  <c r="AJ261" i="1" s="1"/>
  <c r="A262" i="1"/>
  <c r="AJ262" i="1" s="1"/>
  <c r="A263" i="1"/>
  <c r="AJ263" i="1" s="1"/>
  <c r="A264" i="1"/>
  <c r="AJ264" i="1" s="1"/>
  <c r="A265" i="1"/>
  <c r="AJ265" i="1" s="1"/>
  <c r="A266" i="1"/>
  <c r="AJ266" i="1" s="1"/>
  <c r="A267" i="1"/>
  <c r="AJ267" i="1" s="1"/>
  <c r="A268" i="1"/>
  <c r="AJ268" i="1" s="1"/>
  <c r="A269" i="1"/>
  <c r="AJ269" i="1" s="1"/>
  <c r="A270" i="1"/>
  <c r="AJ270" i="1" s="1"/>
  <c r="A271" i="1"/>
  <c r="AJ271" i="1" s="1"/>
  <c r="A272" i="1"/>
  <c r="AJ272" i="1" s="1"/>
  <c r="A273" i="1"/>
  <c r="AJ273" i="1" s="1"/>
  <c r="A274" i="1"/>
  <c r="AJ274" i="1" s="1"/>
  <c r="A275" i="1"/>
  <c r="AJ275" i="1" s="1"/>
  <c r="A276" i="1"/>
  <c r="AJ276" i="1" s="1"/>
  <c r="A277" i="1"/>
  <c r="AJ277" i="1" s="1"/>
  <c r="A278" i="1"/>
  <c r="AJ278" i="1" s="1"/>
  <c r="A279" i="1"/>
  <c r="AJ279" i="1" s="1"/>
  <c r="A280" i="1"/>
  <c r="AJ280" i="1" s="1"/>
  <c r="A281" i="1"/>
  <c r="AJ281" i="1" s="1"/>
  <c r="A282" i="1"/>
  <c r="AJ282" i="1" s="1"/>
  <c r="A283" i="1"/>
  <c r="AJ283" i="1" s="1"/>
  <c r="A284" i="1"/>
  <c r="AJ284" i="1" s="1"/>
  <c r="A285" i="1"/>
  <c r="AJ285" i="1" s="1"/>
  <c r="A286" i="1"/>
  <c r="AJ286" i="1" s="1"/>
  <c r="A287" i="1"/>
  <c r="AJ287" i="1" s="1"/>
  <c r="A288" i="1"/>
  <c r="AJ288" i="1" s="1"/>
  <c r="A289" i="1"/>
  <c r="AJ289" i="1" s="1"/>
  <c r="A290" i="1"/>
  <c r="AJ290" i="1" s="1"/>
  <c r="A291" i="1"/>
  <c r="AJ291" i="1" s="1"/>
  <c r="A292" i="1"/>
  <c r="AJ292" i="1" s="1"/>
  <c r="A293" i="1"/>
  <c r="AJ293" i="1" s="1"/>
  <c r="A294" i="1"/>
  <c r="AJ294" i="1" s="1"/>
  <c r="A295" i="1"/>
  <c r="AJ295" i="1" s="1"/>
  <c r="A296" i="1"/>
  <c r="AJ296" i="1" s="1"/>
  <c r="A297" i="1"/>
  <c r="AJ297" i="1" s="1"/>
  <c r="A298" i="1"/>
  <c r="AJ298" i="1" s="1"/>
  <c r="A299" i="1"/>
  <c r="AJ299" i="1" s="1"/>
  <c r="A300" i="1"/>
  <c r="AJ300" i="1" s="1"/>
  <c r="A301" i="1"/>
  <c r="AJ301" i="1" s="1"/>
  <c r="A302" i="1"/>
  <c r="AJ302" i="1" s="1"/>
  <c r="A303" i="1"/>
  <c r="AJ303" i="1" s="1"/>
  <c r="A304" i="1"/>
  <c r="AJ304" i="1" s="1"/>
  <c r="A305" i="1"/>
  <c r="AJ305" i="1" s="1"/>
  <c r="A306" i="1"/>
  <c r="AJ306" i="1" s="1"/>
  <c r="A307" i="1"/>
  <c r="AJ307" i="1" s="1"/>
  <c r="A308" i="1"/>
  <c r="AJ308" i="1" s="1"/>
  <c r="A309" i="1"/>
  <c r="AJ309" i="1" s="1"/>
  <c r="A310" i="1"/>
  <c r="AJ310" i="1" s="1"/>
  <c r="A311" i="1"/>
  <c r="AJ311" i="1" s="1"/>
  <c r="A312" i="1"/>
  <c r="AJ312" i="1" s="1"/>
  <c r="A313" i="1"/>
  <c r="AJ313" i="1" s="1"/>
  <c r="A314" i="1"/>
  <c r="AJ314" i="1" s="1"/>
  <c r="A315" i="1"/>
  <c r="AJ315" i="1" s="1"/>
  <c r="A316" i="1"/>
  <c r="AJ316" i="1" s="1"/>
  <c r="A317" i="1"/>
  <c r="AJ317" i="1" s="1"/>
  <c r="A318" i="1"/>
  <c r="AJ318" i="1" s="1"/>
  <c r="A319" i="1"/>
  <c r="AJ319" i="1" s="1"/>
  <c r="A320" i="1"/>
  <c r="AJ320" i="1" s="1"/>
  <c r="A321" i="1"/>
  <c r="AJ321" i="1" s="1"/>
  <c r="A322" i="1"/>
  <c r="AJ322" i="1" s="1"/>
  <c r="A323" i="1"/>
  <c r="AJ323" i="1" s="1"/>
  <c r="A324" i="1"/>
  <c r="AJ324" i="1" s="1"/>
  <c r="A325" i="1"/>
  <c r="AJ325" i="1" s="1"/>
  <c r="A326" i="1"/>
  <c r="AJ326" i="1" s="1"/>
  <c r="A327" i="1"/>
  <c r="AJ327" i="1" s="1"/>
  <c r="A328" i="1"/>
  <c r="AJ328" i="1" s="1"/>
  <c r="A329" i="1"/>
  <c r="AJ329" i="1" s="1"/>
  <c r="A330" i="1"/>
  <c r="AJ330" i="1" s="1"/>
  <c r="A331" i="1"/>
  <c r="A332" i="1"/>
  <c r="AJ332" i="1" s="1"/>
  <c r="A333" i="1"/>
  <c r="AJ333" i="1" s="1"/>
  <c r="A334" i="1"/>
  <c r="AJ334" i="1" s="1"/>
  <c r="A335" i="1"/>
  <c r="AJ335" i="1" s="1"/>
  <c r="A336" i="1"/>
  <c r="AJ336" i="1" s="1"/>
  <c r="A337" i="1"/>
  <c r="AJ337" i="1" s="1"/>
  <c r="A338" i="1"/>
  <c r="AJ338" i="1" s="1"/>
  <c r="A339" i="1"/>
  <c r="AJ339" i="1" s="1"/>
  <c r="A340" i="1"/>
  <c r="AJ340" i="1" s="1"/>
  <c r="A341" i="1"/>
  <c r="AJ341" i="1" s="1"/>
  <c r="A342" i="1"/>
  <c r="AJ342" i="1" s="1"/>
  <c r="A343" i="1"/>
  <c r="AJ343" i="1" s="1"/>
  <c r="A344" i="1"/>
  <c r="AJ344" i="1" s="1"/>
  <c r="A345" i="1"/>
  <c r="AJ345" i="1" s="1"/>
  <c r="A346" i="1"/>
  <c r="AJ346" i="1" s="1"/>
  <c r="A347" i="1"/>
  <c r="AJ347" i="1" s="1"/>
  <c r="A348" i="1"/>
  <c r="AJ348" i="1" s="1"/>
  <c r="A349" i="1"/>
  <c r="AJ349" i="1" s="1"/>
  <c r="A350" i="1"/>
  <c r="AJ350" i="1" s="1"/>
  <c r="A351" i="1"/>
  <c r="AJ351" i="1" s="1"/>
  <c r="A352" i="1"/>
  <c r="AJ352" i="1" s="1"/>
  <c r="A353" i="1"/>
  <c r="AJ353" i="1" s="1"/>
  <c r="A354" i="1"/>
  <c r="AJ354" i="1" s="1"/>
  <c r="A355" i="1"/>
  <c r="AJ355" i="1" s="1"/>
  <c r="A356" i="1"/>
  <c r="AJ356" i="1" s="1"/>
  <c r="A357" i="1"/>
  <c r="AJ357" i="1" s="1"/>
  <c r="A358" i="1"/>
  <c r="AJ358" i="1" s="1"/>
  <c r="A359" i="1"/>
  <c r="AJ359" i="1" s="1"/>
  <c r="A360" i="1"/>
  <c r="AJ360" i="1" s="1"/>
  <c r="A361" i="1"/>
  <c r="AJ361" i="1" s="1"/>
  <c r="A362" i="1"/>
  <c r="AJ362" i="1" s="1"/>
  <c r="A363" i="1"/>
  <c r="AJ363" i="1" s="1"/>
  <c r="A364" i="1"/>
  <c r="AJ364" i="1" s="1"/>
  <c r="A365" i="1"/>
  <c r="AJ365" i="1" s="1"/>
  <c r="A366" i="1"/>
  <c r="AJ366" i="1" s="1"/>
  <c r="A367" i="1"/>
  <c r="AJ367" i="1" s="1"/>
  <c r="A368" i="1"/>
  <c r="AJ368" i="1" s="1"/>
  <c r="A369" i="1"/>
  <c r="AJ369" i="1" s="1"/>
  <c r="A370" i="1"/>
  <c r="AJ370" i="1" s="1"/>
  <c r="A371" i="1"/>
  <c r="AJ371" i="1" s="1"/>
  <c r="A372" i="1"/>
  <c r="AJ372" i="1" s="1"/>
  <c r="A373" i="1"/>
  <c r="AJ373" i="1" s="1"/>
  <c r="A374" i="1"/>
  <c r="AJ374" i="1" s="1"/>
  <c r="A375" i="1"/>
  <c r="AJ375" i="1" s="1"/>
  <c r="A376" i="1"/>
  <c r="AJ376" i="1" s="1"/>
  <c r="A377" i="1"/>
  <c r="AJ377" i="1" s="1"/>
  <c r="A378" i="1"/>
  <c r="AJ378" i="1" s="1"/>
  <c r="A379" i="1"/>
  <c r="AJ379" i="1" s="1"/>
  <c r="A380" i="1"/>
  <c r="AJ380" i="1" s="1"/>
  <c r="A381" i="1"/>
  <c r="AJ381" i="1" s="1"/>
  <c r="A382" i="1"/>
  <c r="AJ382" i="1" s="1"/>
  <c r="A383" i="1"/>
  <c r="AJ383" i="1" s="1"/>
  <c r="A384" i="1"/>
  <c r="AJ384" i="1" s="1"/>
  <c r="A385" i="1"/>
  <c r="AJ385" i="1" s="1"/>
  <c r="A386" i="1"/>
  <c r="AJ386" i="1" s="1"/>
  <c r="A387" i="1"/>
  <c r="AJ387" i="1" s="1"/>
  <c r="A388" i="1"/>
  <c r="AJ388" i="1" s="1"/>
  <c r="A389" i="1"/>
  <c r="AJ389" i="1" s="1"/>
  <c r="A390" i="1"/>
  <c r="AJ390" i="1" s="1"/>
  <c r="A391" i="1"/>
  <c r="AJ391" i="1" s="1"/>
  <c r="A392" i="1"/>
  <c r="AJ392" i="1" s="1"/>
  <c r="A393" i="1"/>
  <c r="AJ393" i="1" s="1"/>
  <c r="A394" i="1"/>
  <c r="AJ394" i="1" s="1"/>
  <c r="A395" i="1"/>
  <c r="AJ395" i="1" s="1"/>
  <c r="A396" i="1"/>
  <c r="AJ396" i="1" s="1"/>
  <c r="A397" i="1"/>
  <c r="AJ397" i="1" s="1"/>
  <c r="A398" i="1"/>
  <c r="AJ398" i="1" s="1"/>
  <c r="A399" i="1"/>
  <c r="AJ399" i="1" s="1"/>
  <c r="A400" i="1"/>
  <c r="AJ400" i="1" s="1"/>
  <c r="A401" i="1"/>
  <c r="AJ401" i="1" s="1"/>
  <c r="A402" i="1"/>
  <c r="AJ402" i="1" s="1"/>
  <c r="A403" i="1"/>
  <c r="AJ403" i="1" s="1"/>
  <c r="A404" i="1"/>
  <c r="AJ404" i="1" s="1"/>
  <c r="A405" i="1"/>
  <c r="AJ405" i="1" s="1"/>
  <c r="A406" i="1"/>
  <c r="AJ406" i="1" s="1"/>
  <c r="A407" i="1"/>
  <c r="AJ407" i="1" s="1"/>
  <c r="A408" i="1"/>
  <c r="AJ408" i="1" s="1"/>
  <c r="A409" i="1"/>
  <c r="AJ409" i="1" s="1"/>
  <c r="A410" i="1"/>
  <c r="A411" i="1"/>
  <c r="AJ411" i="1" s="1"/>
  <c r="A412" i="1"/>
  <c r="A413" i="1"/>
  <c r="AJ413" i="1" s="1"/>
  <c r="A414" i="1"/>
  <c r="A415" i="1"/>
  <c r="AJ415" i="1" s="1"/>
  <c r="A416" i="1"/>
  <c r="A417" i="1"/>
  <c r="AJ417" i="1" s="1"/>
  <c r="A418" i="1"/>
  <c r="A419" i="1"/>
  <c r="AJ419" i="1" s="1"/>
  <c r="A420" i="1"/>
  <c r="A421" i="1"/>
  <c r="AJ421" i="1" s="1"/>
  <c r="A422" i="1"/>
  <c r="A423" i="1"/>
  <c r="AJ423" i="1" s="1"/>
  <c r="A424" i="1"/>
  <c r="A425" i="1"/>
  <c r="AJ425" i="1" s="1"/>
  <c r="A426" i="1"/>
  <c r="A427" i="1"/>
  <c r="AJ427" i="1" s="1"/>
  <c r="A428" i="1"/>
  <c r="A429" i="1"/>
  <c r="AJ429" i="1" s="1"/>
  <c r="A430" i="1"/>
  <c r="A431" i="1"/>
  <c r="AJ431" i="1" s="1"/>
  <c r="A432" i="1"/>
  <c r="A433" i="1"/>
  <c r="AJ433" i="1" s="1"/>
  <c r="A434" i="1"/>
  <c r="A435" i="1"/>
  <c r="AJ435" i="1" s="1"/>
  <c r="A436" i="1"/>
  <c r="A437" i="1"/>
  <c r="AJ437" i="1" s="1"/>
  <c r="A438" i="1"/>
  <c r="A439" i="1"/>
  <c r="AJ439" i="1" s="1"/>
  <c r="A440" i="1"/>
  <c r="A441" i="1"/>
  <c r="AJ441" i="1" s="1"/>
  <c r="A442" i="1"/>
  <c r="A443" i="1"/>
  <c r="AJ443" i="1" s="1"/>
  <c r="A444" i="1"/>
  <c r="A445" i="1"/>
  <c r="AJ445" i="1" s="1"/>
  <c r="A446" i="1"/>
  <c r="A447" i="1"/>
  <c r="AJ447" i="1" s="1"/>
  <c r="A448" i="1"/>
  <c r="A449" i="1"/>
  <c r="AJ449" i="1" s="1"/>
  <c r="A450" i="1"/>
  <c r="A451" i="1"/>
  <c r="AJ451" i="1" s="1"/>
  <c r="A452" i="1"/>
  <c r="A453" i="1"/>
  <c r="AJ453" i="1" s="1"/>
  <c r="A454" i="1"/>
  <c r="A455" i="1"/>
  <c r="AJ455" i="1" s="1"/>
  <c r="A456" i="1"/>
  <c r="A457" i="1"/>
  <c r="AJ457" i="1" s="1"/>
  <c r="A458" i="1"/>
  <c r="A459" i="1"/>
  <c r="AJ459" i="1" s="1"/>
  <c r="A460" i="1"/>
  <c r="A461" i="1"/>
  <c r="AJ461" i="1" s="1"/>
  <c r="A462" i="1"/>
  <c r="A463" i="1"/>
  <c r="AJ463" i="1" s="1"/>
  <c r="A464" i="1"/>
  <c r="A465" i="1"/>
  <c r="AJ465" i="1" s="1"/>
  <c r="A466" i="1"/>
  <c r="A467" i="1"/>
  <c r="AJ467" i="1" s="1"/>
  <c r="A468" i="1"/>
  <c r="A469" i="1"/>
  <c r="AJ469" i="1" s="1"/>
  <c r="A470" i="1"/>
  <c r="A471" i="1"/>
  <c r="AJ471" i="1" s="1"/>
  <c r="A472" i="1"/>
  <c r="A473" i="1"/>
  <c r="A474" i="1"/>
  <c r="A475" i="1"/>
  <c r="A476" i="1"/>
  <c r="A477" i="1"/>
  <c r="AJ477" i="1" s="1"/>
  <c r="A478" i="1"/>
  <c r="A479" i="1"/>
  <c r="A480" i="1"/>
  <c r="A481" i="1"/>
  <c r="A482" i="1"/>
  <c r="A483" i="1"/>
  <c r="AJ483" i="1" s="1"/>
  <c r="A484" i="1"/>
  <c r="A485" i="1"/>
  <c r="AJ485" i="1" s="1"/>
  <c r="A486" i="1"/>
  <c r="A487" i="1"/>
  <c r="A488" i="1"/>
  <c r="A489" i="1"/>
  <c r="A490" i="1"/>
  <c r="A491" i="1"/>
  <c r="A492" i="1"/>
  <c r="A493" i="1"/>
  <c r="AJ493" i="1" s="1"/>
  <c r="A494" i="1"/>
  <c r="A495" i="1"/>
  <c r="A496" i="1"/>
  <c r="A497" i="1"/>
  <c r="A498" i="1"/>
  <c r="A499" i="1"/>
  <c r="A500" i="1"/>
  <c r="A501" i="1"/>
  <c r="AJ501" i="1" s="1"/>
  <c r="A502" i="1"/>
  <c r="A503" i="1"/>
  <c r="AJ503" i="1" s="1"/>
  <c r="A504" i="1"/>
  <c r="A505" i="1"/>
  <c r="A506" i="1"/>
  <c r="A507" i="1"/>
  <c r="A508" i="1"/>
  <c r="A509" i="1"/>
  <c r="AJ509" i="1" s="1"/>
  <c r="A510" i="1"/>
  <c r="A511" i="1"/>
  <c r="A512" i="1"/>
  <c r="A513" i="1"/>
  <c r="A514" i="1"/>
  <c r="A515" i="1"/>
  <c r="AJ515" i="1" s="1"/>
  <c r="A516" i="1"/>
  <c r="A517" i="1"/>
  <c r="AJ517" i="1" s="1"/>
  <c r="A518" i="1"/>
  <c r="A519" i="1"/>
  <c r="A520" i="1"/>
  <c r="A521" i="1"/>
  <c r="AJ521" i="1" s="1"/>
  <c r="A522" i="1"/>
  <c r="A523" i="1"/>
  <c r="AJ523" i="1" s="1"/>
  <c r="A524" i="1"/>
  <c r="A525" i="1"/>
  <c r="AJ525" i="1" s="1"/>
  <c r="A526" i="1"/>
  <c r="A527" i="1"/>
  <c r="A528" i="1"/>
  <c r="A529" i="1"/>
  <c r="A530" i="1"/>
  <c r="A531" i="1"/>
  <c r="AJ531" i="1" s="1"/>
  <c r="A532" i="1"/>
  <c r="A533" i="1"/>
  <c r="A534" i="1"/>
  <c r="A535" i="1"/>
  <c r="A536" i="1"/>
  <c r="A537" i="1"/>
  <c r="AJ537" i="1" s="1"/>
  <c r="A538" i="1"/>
  <c r="A539" i="1"/>
  <c r="A540" i="1"/>
  <c r="A541" i="1"/>
  <c r="AJ541" i="1" s="1"/>
  <c r="A542" i="1"/>
  <c r="A543" i="1"/>
  <c r="A544" i="1"/>
  <c r="A545" i="1"/>
  <c r="A546" i="1"/>
  <c r="A547" i="1"/>
  <c r="AJ547" i="1" s="1"/>
  <c r="A548" i="1"/>
  <c r="AJ548" i="1" s="1"/>
  <c r="A549" i="1"/>
  <c r="AJ549" i="1" s="1"/>
  <c r="A550" i="1"/>
  <c r="AJ550" i="1" s="1"/>
  <c r="A551" i="1"/>
  <c r="AJ551" i="1" s="1"/>
  <c r="A552" i="1"/>
  <c r="AJ552" i="1" s="1"/>
  <c r="A553" i="1"/>
  <c r="AJ553" i="1" s="1"/>
  <c r="A554" i="1"/>
  <c r="AJ554" i="1" s="1"/>
  <c r="A555" i="1"/>
  <c r="AJ555" i="1" s="1"/>
  <c r="A556" i="1"/>
  <c r="AJ556" i="1" s="1"/>
  <c r="A557" i="1"/>
  <c r="AJ557" i="1" s="1"/>
  <c r="A558" i="1"/>
  <c r="A559" i="1"/>
  <c r="AJ559" i="1" s="1"/>
  <c r="A560" i="1"/>
  <c r="AJ560" i="1" s="1"/>
  <c r="A561" i="1"/>
  <c r="AJ561" i="1" s="1"/>
  <c r="A562" i="1"/>
  <c r="AJ562" i="1" s="1"/>
  <c r="A563" i="1"/>
  <c r="AJ563" i="1" s="1"/>
  <c r="A564" i="1"/>
  <c r="AJ564" i="1" s="1"/>
  <c r="A565" i="1"/>
  <c r="AJ565" i="1" s="1"/>
  <c r="A566" i="1"/>
  <c r="AJ566" i="1" s="1"/>
  <c r="A567" i="1"/>
  <c r="AJ567" i="1" s="1"/>
  <c r="A568" i="1"/>
  <c r="AJ568" i="1" s="1"/>
  <c r="A569" i="1"/>
  <c r="AJ569" i="1" s="1"/>
  <c r="A570" i="1"/>
  <c r="AJ570" i="1" s="1"/>
  <c r="A571" i="1"/>
  <c r="AJ571" i="1" s="1"/>
  <c r="A572" i="1"/>
  <c r="AJ572" i="1" s="1"/>
  <c r="A573" i="1"/>
  <c r="AJ573" i="1" s="1"/>
  <c r="A574" i="1"/>
  <c r="AJ574" i="1" s="1"/>
  <c r="A575" i="1"/>
  <c r="AJ575" i="1" s="1"/>
  <c r="A576" i="1"/>
  <c r="AJ576" i="1" s="1"/>
  <c r="A577" i="1"/>
  <c r="AJ577" i="1" s="1"/>
  <c r="A578" i="1"/>
  <c r="AJ578" i="1" s="1"/>
  <c r="A579" i="1"/>
  <c r="AJ579" i="1" s="1"/>
  <c r="A580" i="1"/>
  <c r="AJ580" i="1" s="1"/>
  <c r="A581" i="1"/>
  <c r="AJ581" i="1" s="1"/>
  <c r="A582" i="1"/>
  <c r="AJ582" i="1" s="1"/>
  <c r="A583" i="1"/>
  <c r="AJ583" i="1" s="1"/>
  <c r="A584" i="1"/>
  <c r="AJ584" i="1" s="1"/>
  <c r="A585" i="1"/>
  <c r="AJ585" i="1" s="1"/>
  <c r="A586" i="1"/>
  <c r="AJ586" i="1" s="1"/>
  <c r="A587" i="1"/>
  <c r="AJ587" i="1" s="1"/>
  <c r="A588" i="1"/>
  <c r="AJ588" i="1" s="1"/>
  <c r="A589" i="1"/>
  <c r="AJ589" i="1" s="1"/>
  <c r="A590" i="1"/>
  <c r="A591" i="1"/>
  <c r="AJ591" i="1" s="1"/>
  <c r="A592" i="1"/>
  <c r="AJ592" i="1" s="1"/>
  <c r="A593" i="1"/>
  <c r="AJ593" i="1" s="1"/>
  <c r="A594" i="1"/>
  <c r="AJ594" i="1" s="1"/>
  <c r="A595" i="1"/>
  <c r="AJ595" i="1" s="1"/>
  <c r="A596" i="1"/>
  <c r="AJ596" i="1" s="1"/>
  <c r="A597" i="1"/>
  <c r="AJ597" i="1" s="1"/>
  <c r="A598" i="1"/>
  <c r="AJ598" i="1" s="1"/>
  <c r="A599" i="1"/>
  <c r="AJ599" i="1" s="1"/>
  <c r="A601" i="1"/>
  <c r="AJ601" i="1" s="1"/>
  <c r="A602" i="1"/>
  <c r="AJ602" i="1" s="1"/>
  <c r="A604" i="1"/>
  <c r="AJ604" i="1" s="1"/>
  <c r="A605" i="1"/>
  <c r="AJ605" i="1" s="1"/>
  <c r="A606" i="1"/>
  <c r="AJ606" i="1" s="1"/>
  <c r="A607" i="1"/>
  <c r="AJ607" i="1" s="1"/>
  <c r="A608" i="1"/>
  <c r="AJ608" i="1" s="1"/>
  <c r="A609" i="1"/>
  <c r="AJ609" i="1" s="1"/>
  <c r="A610" i="1"/>
  <c r="AJ610" i="1" s="1"/>
  <c r="A611" i="1"/>
  <c r="AJ611" i="1" s="1"/>
  <c r="A612" i="1"/>
  <c r="AJ612" i="1" s="1"/>
  <c r="A613" i="1"/>
  <c r="AJ613" i="1" s="1"/>
  <c r="A614" i="1"/>
  <c r="AJ614" i="1" s="1"/>
  <c r="A615" i="1"/>
  <c r="AJ615" i="1" s="1"/>
  <c r="A616" i="1"/>
  <c r="AJ616" i="1" s="1"/>
  <c r="A617" i="1"/>
  <c r="AJ617" i="1" s="1"/>
  <c r="A618" i="1"/>
  <c r="AJ618" i="1" s="1"/>
  <c r="A619" i="1"/>
  <c r="AJ619" i="1" s="1"/>
  <c r="A620" i="1"/>
  <c r="AJ620" i="1" s="1"/>
  <c r="A621" i="1"/>
  <c r="AJ621" i="1" s="1"/>
  <c r="A622" i="1"/>
  <c r="AJ622" i="1" s="1"/>
  <c r="A623" i="1"/>
  <c r="AJ623" i="1" s="1"/>
  <c r="A624" i="1"/>
  <c r="AJ624" i="1" s="1"/>
  <c r="A625" i="1"/>
  <c r="AJ625" i="1" s="1"/>
  <c r="A626" i="1"/>
  <c r="AJ626" i="1" s="1"/>
  <c r="A627" i="1"/>
  <c r="AJ627" i="1" s="1"/>
  <c r="A628" i="1"/>
  <c r="AJ628" i="1" s="1"/>
  <c r="A629" i="1"/>
  <c r="AJ629" i="1" s="1"/>
  <c r="A630" i="1"/>
  <c r="AJ630" i="1" s="1"/>
  <c r="A631" i="1"/>
  <c r="AJ631" i="1" s="1"/>
  <c r="A632" i="1"/>
  <c r="AJ632" i="1" s="1"/>
  <c r="A633" i="1"/>
  <c r="AJ633" i="1" s="1"/>
  <c r="A634" i="1"/>
  <c r="AJ634" i="1" s="1"/>
  <c r="A635" i="1"/>
  <c r="AJ635" i="1" s="1"/>
  <c r="A636" i="1"/>
  <c r="AJ636" i="1" s="1"/>
  <c r="A637" i="1"/>
  <c r="AJ637" i="1" s="1"/>
  <c r="A638" i="1"/>
  <c r="AJ638" i="1" s="1"/>
  <c r="A639" i="1"/>
  <c r="AJ639" i="1" s="1"/>
  <c r="A640" i="1"/>
  <c r="AJ640" i="1" s="1"/>
  <c r="A641" i="1"/>
  <c r="AJ641" i="1" s="1"/>
  <c r="A642" i="1"/>
  <c r="AJ642" i="1" s="1"/>
  <c r="A643" i="1"/>
  <c r="AJ643" i="1" s="1"/>
  <c r="A644" i="1"/>
  <c r="AJ644" i="1" s="1"/>
  <c r="A645" i="1"/>
  <c r="AJ645" i="1" s="1"/>
  <c r="A646" i="1"/>
  <c r="AJ646" i="1" s="1"/>
  <c r="A647" i="1"/>
  <c r="AJ647" i="1" s="1"/>
  <c r="A648" i="1"/>
  <c r="AJ648" i="1" s="1"/>
  <c r="A649" i="1"/>
  <c r="AJ649" i="1" s="1"/>
  <c r="A650" i="1"/>
  <c r="AJ650" i="1" s="1"/>
  <c r="A651" i="1"/>
  <c r="AJ651" i="1" s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D16" i="1"/>
  <c r="D17" i="1"/>
  <c r="J17" i="1" s="1"/>
  <c r="D18" i="1"/>
  <c r="J18" i="1" s="1"/>
  <c r="P18" i="1" s="1"/>
  <c r="D19" i="1"/>
  <c r="J19" i="1" s="1"/>
  <c r="D20" i="1"/>
  <c r="J20" i="1" s="1"/>
  <c r="D21" i="1"/>
  <c r="J21" i="1" s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C513" i="1"/>
  <c r="I513" i="1" s="1"/>
  <c r="O4" i="1"/>
  <c r="O2074" i="1" s="1"/>
  <c r="D514" i="1"/>
  <c r="D515" i="1"/>
  <c r="D516" i="1"/>
  <c r="C516" i="1"/>
  <c r="D517" i="1"/>
  <c r="D518" i="1"/>
  <c r="D519" i="1"/>
  <c r="D521" i="1"/>
  <c r="C519" i="1"/>
  <c r="I519" i="1" s="1"/>
  <c r="C521" i="1"/>
  <c r="I521" i="1" s="1"/>
  <c r="D522" i="1"/>
  <c r="C522" i="1"/>
  <c r="D523" i="1"/>
  <c r="C523" i="1"/>
  <c r="D524" i="1"/>
  <c r="C524" i="1"/>
  <c r="D525" i="1"/>
  <c r="C525" i="1"/>
  <c r="D526" i="1"/>
  <c r="C526" i="1"/>
  <c r="D527" i="1"/>
  <c r="C527" i="1"/>
  <c r="D528" i="1"/>
  <c r="C528" i="1"/>
  <c r="D529" i="1"/>
  <c r="C529" i="1"/>
  <c r="D530" i="1"/>
  <c r="C530" i="1"/>
  <c r="D531" i="1"/>
  <c r="C531" i="1"/>
  <c r="D532" i="1"/>
  <c r="C532" i="1"/>
  <c r="D533" i="1"/>
  <c r="C533" i="1"/>
  <c r="I533" i="1" s="1"/>
  <c r="D534" i="1"/>
  <c r="C534" i="1"/>
  <c r="D535" i="1"/>
  <c r="C535" i="1"/>
  <c r="D536" i="1"/>
  <c r="C536" i="1"/>
  <c r="D537" i="1"/>
  <c r="C537" i="1"/>
  <c r="D538" i="1"/>
  <c r="C538" i="1"/>
  <c r="D539" i="1"/>
  <c r="C539" i="1"/>
  <c r="D540" i="1"/>
  <c r="C540" i="1"/>
  <c r="D541" i="1"/>
  <c r="C541" i="1"/>
  <c r="D542" i="1"/>
  <c r="C542" i="1"/>
  <c r="D543" i="1"/>
  <c r="C543" i="1"/>
  <c r="I543" i="1" s="1"/>
  <c r="D544" i="1"/>
  <c r="C544" i="1"/>
  <c r="D545" i="1"/>
  <c r="C545" i="1"/>
  <c r="D546" i="1"/>
  <c r="C546" i="1"/>
  <c r="D547" i="1"/>
  <c r="C547" i="1"/>
  <c r="D548" i="1"/>
  <c r="C548" i="1"/>
  <c r="D549" i="1"/>
  <c r="C549" i="1"/>
  <c r="D550" i="1"/>
  <c r="C550" i="1"/>
  <c r="D551" i="1"/>
  <c r="C551" i="1"/>
  <c r="D552" i="1"/>
  <c r="C552" i="1"/>
  <c r="D553" i="1"/>
  <c r="C553" i="1"/>
  <c r="D554" i="1"/>
  <c r="C554" i="1"/>
  <c r="D555" i="1"/>
  <c r="C555" i="1"/>
  <c r="D556" i="1"/>
  <c r="C556" i="1"/>
  <c r="I556" i="1" s="1"/>
  <c r="D557" i="1"/>
  <c r="C557" i="1"/>
  <c r="D558" i="1"/>
  <c r="C558" i="1"/>
  <c r="D559" i="1"/>
  <c r="C559" i="1"/>
  <c r="D560" i="1"/>
  <c r="C560" i="1"/>
  <c r="D561" i="1"/>
  <c r="C561" i="1"/>
  <c r="D562" i="1"/>
  <c r="C562" i="1"/>
  <c r="D563" i="1"/>
  <c r="C563" i="1"/>
  <c r="D564" i="1"/>
  <c r="C564" i="1"/>
  <c r="D565" i="1"/>
  <c r="C565" i="1"/>
  <c r="I565" i="1" s="1"/>
  <c r="D566" i="1"/>
  <c r="C566" i="1"/>
  <c r="D567" i="1"/>
  <c r="C567" i="1"/>
  <c r="D568" i="1"/>
  <c r="C568" i="1"/>
  <c r="D569" i="1"/>
  <c r="C569" i="1"/>
  <c r="D570" i="1"/>
  <c r="C570" i="1"/>
  <c r="D571" i="1"/>
  <c r="C571" i="1"/>
  <c r="D572" i="1"/>
  <c r="C572" i="1"/>
  <c r="D573" i="1"/>
  <c r="C573" i="1"/>
  <c r="D574" i="1"/>
  <c r="C574" i="1"/>
  <c r="D575" i="1"/>
  <c r="C575" i="1"/>
  <c r="I575" i="1" s="1"/>
  <c r="D576" i="1"/>
  <c r="C576" i="1"/>
  <c r="D577" i="1"/>
  <c r="C577" i="1"/>
  <c r="D578" i="1"/>
  <c r="C578" i="1"/>
  <c r="D579" i="1"/>
  <c r="C579" i="1"/>
  <c r="D580" i="1"/>
  <c r="C580" i="1"/>
  <c r="D581" i="1"/>
  <c r="C581" i="1"/>
  <c r="D582" i="1"/>
  <c r="C582" i="1"/>
  <c r="D583" i="1"/>
  <c r="C583" i="1"/>
  <c r="D584" i="1"/>
  <c r="C584" i="1"/>
  <c r="D585" i="1"/>
  <c r="C585" i="1"/>
  <c r="D586" i="1"/>
  <c r="C586" i="1"/>
  <c r="I586" i="1" s="1"/>
  <c r="D587" i="1"/>
  <c r="C587" i="1"/>
  <c r="D588" i="1"/>
  <c r="C588" i="1"/>
  <c r="D589" i="1"/>
  <c r="C589" i="1"/>
  <c r="D590" i="1"/>
  <c r="C590" i="1"/>
  <c r="D591" i="1"/>
  <c r="C591" i="1"/>
  <c r="D592" i="1"/>
  <c r="C592" i="1"/>
  <c r="D593" i="1"/>
  <c r="C593" i="1"/>
  <c r="D594" i="1"/>
  <c r="C594" i="1"/>
  <c r="I594" i="1" s="1"/>
  <c r="O594" i="1" s="1"/>
  <c r="D595" i="1"/>
  <c r="C595" i="1"/>
  <c r="D596" i="1"/>
  <c r="C596" i="1"/>
  <c r="D597" i="1"/>
  <c r="C597" i="1"/>
  <c r="D598" i="1"/>
  <c r="C598" i="1"/>
  <c r="D599" i="1"/>
  <c r="C599" i="1"/>
  <c r="D600" i="1"/>
  <c r="C600" i="1"/>
  <c r="D601" i="1"/>
  <c r="C601" i="1"/>
  <c r="D602" i="1"/>
  <c r="C602" i="1"/>
  <c r="I602" i="1" s="1"/>
  <c r="D603" i="1"/>
  <c r="C603" i="1"/>
  <c r="D604" i="1"/>
  <c r="C604" i="1"/>
  <c r="D605" i="1"/>
  <c r="C605" i="1"/>
  <c r="D606" i="1"/>
  <c r="C606" i="1"/>
  <c r="D607" i="1"/>
  <c r="C607" i="1"/>
  <c r="D608" i="1"/>
  <c r="C608" i="1"/>
  <c r="D609" i="1"/>
  <c r="C609" i="1"/>
  <c r="D610" i="1"/>
  <c r="C610" i="1"/>
  <c r="D611" i="1"/>
  <c r="C611" i="1"/>
  <c r="D612" i="1"/>
  <c r="C612" i="1"/>
  <c r="D613" i="1"/>
  <c r="C613" i="1"/>
  <c r="D614" i="1"/>
  <c r="C614" i="1"/>
  <c r="D615" i="1"/>
  <c r="C615" i="1"/>
  <c r="D616" i="1"/>
  <c r="C616" i="1"/>
  <c r="D617" i="1"/>
  <c r="C617" i="1"/>
  <c r="D618" i="1"/>
  <c r="C618" i="1"/>
  <c r="D619" i="1"/>
  <c r="C619" i="1"/>
  <c r="C620" i="1"/>
  <c r="D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I1795" i="1" s="1"/>
  <c r="C1796" i="1"/>
  <c r="I1796" i="1" s="1"/>
  <c r="O1796" i="1" s="1"/>
  <c r="C1797" i="1"/>
  <c r="C1798" i="1"/>
  <c r="C1799" i="1"/>
  <c r="I1799" i="1" s="1"/>
  <c r="C1800" i="1"/>
  <c r="I1800" i="1" s="1"/>
  <c r="O1800" i="1" s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D2014" i="1"/>
  <c r="C2015" i="1"/>
  <c r="D2015" i="1"/>
  <c r="C2016" i="1"/>
  <c r="D2016" i="1"/>
  <c r="D2017" i="1"/>
  <c r="C2017" i="1"/>
  <c r="D2018" i="1"/>
  <c r="C2018" i="1"/>
  <c r="D2019" i="1"/>
  <c r="C2019" i="1"/>
  <c r="D2020" i="1"/>
  <c r="C2020" i="1"/>
  <c r="D2021" i="1"/>
  <c r="C2021" i="1"/>
  <c r="D2022" i="1"/>
  <c r="C2022" i="1"/>
  <c r="D2023" i="1"/>
  <c r="C2023" i="1"/>
  <c r="D2024" i="1"/>
  <c r="C2024" i="1"/>
  <c r="D2025" i="1"/>
  <c r="C2025" i="1"/>
  <c r="D2026" i="1"/>
  <c r="C2026" i="1"/>
  <c r="D2027" i="1"/>
  <c r="C2027" i="1"/>
  <c r="D2028" i="1"/>
  <c r="C2028" i="1"/>
  <c r="D2029" i="1"/>
  <c r="C2029" i="1"/>
  <c r="D2030" i="1"/>
  <c r="C2030" i="1"/>
  <c r="D2031" i="1"/>
  <c r="C2031" i="1"/>
  <c r="D2032" i="1"/>
  <c r="C2032" i="1"/>
  <c r="D2033" i="1"/>
  <c r="C2033" i="1"/>
  <c r="D2034" i="1"/>
  <c r="C2034" i="1"/>
  <c r="D2035" i="1"/>
  <c r="C2035" i="1"/>
  <c r="D2036" i="1"/>
  <c r="C2036" i="1"/>
  <c r="D2037" i="1"/>
  <c r="C2037" i="1"/>
  <c r="D2038" i="1"/>
  <c r="C2038" i="1"/>
  <c r="D2039" i="1"/>
  <c r="C2039" i="1"/>
  <c r="D2040" i="1"/>
  <c r="C2040" i="1"/>
  <c r="D2041" i="1"/>
  <c r="C2041" i="1"/>
  <c r="D2042" i="1"/>
  <c r="C2042" i="1"/>
  <c r="D2043" i="1"/>
  <c r="C2043" i="1"/>
  <c r="D2044" i="1"/>
  <c r="C2044" i="1"/>
  <c r="D2045" i="1"/>
  <c r="C2045" i="1"/>
  <c r="D2046" i="1"/>
  <c r="J2046" i="1" s="1"/>
  <c r="C2046" i="1"/>
  <c r="D2047" i="1"/>
  <c r="C2047" i="1"/>
  <c r="D2048" i="1"/>
  <c r="C2048" i="1"/>
  <c r="D2049" i="1"/>
  <c r="C2049" i="1"/>
  <c r="D2050" i="1"/>
  <c r="C2050" i="1"/>
  <c r="D2051" i="1"/>
  <c r="C2051" i="1"/>
  <c r="D2052" i="1"/>
  <c r="C2052" i="1"/>
  <c r="D2053" i="1"/>
  <c r="C2053" i="1"/>
  <c r="D2054" i="1"/>
  <c r="C2054" i="1"/>
  <c r="L604" i="5"/>
  <c r="L605" i="5"/>
  <c r="L606" i="5"/>
  <c r="L607" i="5"/>
  <c r="L608" i="5"/>
  <c r="L609" i="5"/>
  <c r="L610" i="5"/>
  <c r="L611" i="5"/>
  <c r="F7" i="1"/>
  <c r="L7" i="1" s="1"/>
  <c r="R4" i="1"/>
  <c r="S4" i="1" s="1"/>
  <c r="F8" i="1"/>
  <c r="L8" i="1" s="1"/>
  <c r="F9" i="1"/>
  <c r="F10" i="1"/>
  <c r="L10" i="1" s="1"/>
  <c r="F11" i="1"/>
  <c r="F12" i="1"/>
  <c r="L12" i="1" s="1"/>
  <c r="F13" i="1"/>
  <c r="F14" i="1"/>
  <c r="L14" i="1" s="1"/>
  <c r="F15" i="1"/>
  <c r="F16" i="1"/>
  <c r="L16" i="1" s="1"/>
  <c r="F17" i="1"/>
  <c r="F18" i="1"/>
  <c r="L18" i="1" s="1"/>
  <c r="F19" i="1"/>
  <c r="F20" i="1"/>
  <c r="L20" i="1" s="1"/>
  <c r="F21" i="1"/>
  <c r="F22" i="1"/>
  <c r="L22" i="1" s="1"/>
  <c r="F23" i="1"/>
  <c r="F24" i="1"/>
  <c r="L24" i="1" s="1"/>
  <c r="F25" i="1"/>
  <c r="F26" i="1"/>
  <c r="L26" i="1" s="1"/>
  <c r="F27" i="1"/>
  <c r="F28" i="1"/>
  <c r="L28" i="1" s="1"/>
  <c r="F29" i="1"/>
  <c r="F30" i="1"/>
  <c r="L30" i="1" s="1"/>
  <c r="F31" i="1"/>
  <c r="F32" i="1"/>
  <c r="L32" i="1" s="1"/>
  <c r="F33" i="1"/>
  <c r="F34" i="1"/>
  <c r="L34" i="1" s="1"/>
  <c r="F35" i="1"/>
  <c r="F36" i="1"/>
  <c r="L36" i="1" s="1"/>
  <c r="F37" i="1"/>
  <c r="F38" i="1"/>
  <c r="L38" i="1" s="1"/>
  <c r="F39" i="1"/>
  <c r="F40" i="1"/>
  <c r="L40" i="1" s="1"/>
  <c r="F41" i="1"/>
  <c r="F42" i="1"/>
  <c r="L42" i="1" s="1"/>
  <c r="F43" i="1"/>
  <c r="F44" i="1"/>
  <c r="L44" i="1" s="1"/>
  <c r="F45" i="1"/>
  <c r="F46" i="1"/>
  <c r="L46" i="1" s="1"/>
  <c r="F47" i="1"/>
  <c r="F48" i="1"/>
  <c r="L48" i="1" s="1"/>
  <c r="F49" i="1"/>
  <c r="F50" i="1"/>
  <c r="L50" i="1" s="1"/>
  <c r="F51" i="1"/>
  <c r="F52" i="1"/>
  <c r="L52" i="1" s="1"/>
  <c r="F53" i="1"/>
  <c r="F54" i="1"/>
  <c r="L54" i="1" s="1"/>
  <c r="F55" i="1"/>
  <c r="F56" i="1"/>
  <c r="L56" i="1" s="1"/>
  <c r="F57" i="1"/>
  <c r="F58" i="1"/>
  <c r="L58" i="1" s="1"/>
  <c r="F59" i="1"/>
  <c r="F60" i="1"/>
  <c r="L60" i="1" s="1"/>
  <c r="F61" i="1"/>
  <c r="F62" i="1"/>
  <c r="L62" i="1" s="1"/>
  <c r="F63" i="1"/>
  <c r="F64" i="1"/>
  <c r="L64" i="1" s="1"/>
  <c r="F65" i="1"/>
  <c r="F66" i="1"/>
  <c r="L66" i="1" s="1"/>
  <c r="F67" i="1"/>
  <c r="F68" i="1"/>
  <c r="L68" i="1" s="1"/>
  <c r="F69" i="1"/>
  <c r="F70" i="1"/>
  <c r="L70" i="1" s="1"/>
  <c r="F71" i="1"/>
  <c r="F72" i="1"/>
  <c r="L72" i="1" s="1"/>
  <c r="F73" i="1"/>
  <c r="F74" i="1"/>
  <c r="L74" i="1" s="1"/>
  <c r="F75" i="1"/>
  <c r="F76" i="1"/>
  <c r="L76" i="1" s="1"/>
  <c r="F77" i="1"/>
  <c r="F78" i="1"/>
  <c r="L78" i="1" s="1"/>
  <c r="F79" i="1"/>
  <c r="F80" i="1"/>
  <c r="L80" i="1" s="1"/>
  <c r="F81" i="1"/>
  <c r="F82" i="1"/>
  <c r="L82" i="1" s="1"/>
  <c r="F83" i="1"/>
  <c r="F84" i="1"/>
  <c r="L84" i="1" s="1"/>
  <c r="F85" i="1"/>
  <c r="F86" i="1"/>
  <c r="L86" i="1" s="1"/>
  <c r="F87" i="1"/>
  <c r="F88" i="1"/>
  <c r="L88" i="1" s="1"/>
  <c r="F89" i="1"/>
  <c r="F90" i="1"/>
  <c r="L90" i="1" s="1"/>
  <c r="F91" i="1"/>
  <c r="F92" i="1"/>
  <c r="L92" i="1" s="1"/>
  <c r="F93" i="1"/>
  <c r="F94" i="1"/>
  <c r="L94" i="1" s="1"/>
  <c r="F95" i="1"/>
  <c r="F96" i="1"/>
  <c r="L96" i="1" s="1"/>
  <c r="F97" i="1"/>
  <c r="F98" i="1"/>
  <c r="L98" i="1" s="1"/>
  <c r="F99" i="1"/>
  <c r="F100" i="1"/>
  <c r="L100" i="1" s="1"/>
  <c r="F101" i="1"/>
  <c r="F102" i="1"/>
  <c r="L102" i="1" s="1"/>
  <c r="F103" i="1"/>
  <c r="F104" i="1"/>
  <c r="L104" i="1" s="1"/>
  <c r="F105" i="1"/>
  <c r="F106" i="1"/>
  <c r="L106" i="1" s="1"/>
  <c r="F107" i="1"/>
  <c r="F108" i="1"/>
  <c r="L108" i="1" s="1"/>
  <c r="F109" i="1"/>
  <c r="F110" i="1"/>
  <c r="L110" i="1" s="1"/>
  <c r="F111" i="1"/>
  <c r="F112" i="1"/>
  <c r="L112" i="1" s="1"/>
  <c r="F113" i="1"/>
  <c r="F114" i="1"/>
  <c r="L114" i="1" s="1"/>
  <c r="F115" i="1"/>
  <c r="F116" i="1"/>
  <c r="L116" i="1" s="1"/>
  <c r="F117" i="1"/>
  <c r="F118" i="1"/>
  <c r="L118" i="1" s="1"/>
  <c r="F119" i="1"/>
  <c r="F120" i="1"/>
  <c r="L120" i="1" s="1"/>
  <c r="F121" i="1"/>
  <c r="F122" i="1"/>
  <c r="L122" i="1" s="1"/>
  <c r="F123" i="1"/>
  <c r="F124" i="1"/>
  <c r="L124" i="1" s="1"/>
  <c r="F125" i="1"/>
  <c r="F126" i="1"/>
  <c r="L126" i="1" s="1"/>
  <c r="F127" i="1"/>
  <c r="F128" i="1"/>
  <c r="L128" i="1" s="1"/>
  <c r="F129" i="1"/>
  <c r="F130" i="1"/>
  <c r="L130" i="1" s="1"/>
  <c r="F131" i="1"/>
  <c r="F132" i="1"/>
  <c r="L132" i="1" s="1"/>
  <c r="F133" i="1"/>
  <c r="F134" i="1"/>
  <c r="L134" i="1" s="1"/>
  <c r="F135" i="1"/>
  <c r="F136" i="1"/>
  <c r="L136" i="1" s="1"/>
  <c r="F137" i="1"/>
  <c r="F138" i="1"/>
  <c r="L138" i="1" s="1"/>
  <c r="F139" i="1"/>
  <c r="F140" i="1"/>
  <c r="L140" i="1" s="1"/>
  <c r="F141" i="1"/>
  <c r="F142" i="1"/>
  <c r="L142" i="1" s="1"/>
  <c r="F143" i="1"/>
  <c r="F144" i="1"/>
  <c r="L144" i="1" s="1"/>
  <c r="F145" i="1"/>
  <c r="F146" i="1"/>
  <c r="L146" i="1" s="1"/>
  <c r="F147" i="1"/>
  <c r="F148" i="1"/>
  <c r="L148" i="1" s="1"/>
  <c r="F149" i="1"/>
  <c r="F150" i="1"/>
  <c r="L150" i="1" s="1"/>
  <c r="F151" i="1"/>
  <c r="F152" i="1"/>
  <c r="L152" i="1" s="1"/>
  <c r="F153" i="1"/>
  <c r="F154" i="1"/>
  <c r="L154" i="1" s="1"/>
  <c r="F155" i="1"/>
  <c r="F156" i="1"/>
  <c r="L156" i="1" s="1"/>
  <c r="F157" i="1"/>
  <c r="F158" i="1"/>
  <c r="L158" i="1" s="1"/>
  <c r="F159" i="1"/>
  <c r="F160" i="1"/>
  <c r="L160" i="1" s="1"/>
  <c r="F161" i="1"/>
  <c r="F162" i="1"/>
  <c r="L162" i="1" s="1"/>
  <c r="F163" i="1"/>
  <c r="F164" i="1"/>
  <c r="L164" i="1" s="1"/>
  <c r="F165" i="1"/>
  <c r="F166" i="1"/>
  <c r="L166" i="1" s="1"/>
  <c r="F167" i="1"/>
  <c r="F168" i="1"/>
  <c r="L168" i="1" s="1"/>
  <c r="F169" i="1"/>
  <c r="F170" i="1"/>
  <c r="L170" i="1" s="1"/>
  <c r="F171" i="1"/>
  <c r="F172" i="1"/>
  <c r="L172" i="1" s="1"/>
  <c r="F173" i="1"/>
  <c r="F174" i="1"/>
  <c r="L174" i="1" s="1"/>
  <c r="F175" i="1"/>
  <c r="F176" i="1"/>
  <c r="L176" i="1" s="1"/>
  <c r="F177" i="1"/>
  <c r="F178" i="1"/>
  <c r="L178" i="1" s="1"/>
  <c r="F179" i="1"/>
  <c r="F180" i="1"/>
  <c r="L180" i="1" s="1"/>
  <c r="F181" i="1"/>
  <c r="F182" i="1"/>
  <c r="L182" i="1" s="1"/>
  <c r="F183" i="1"/>
  <c r="F184" i="1"/>
  <c r="L184" i="1" s="1"/>
  <c r="F185" i="1"/>
  <c r="F186" i="1"/>
  <c r="L186" i="1" s="1"/>
  <c r="F187" i="1"/>
  <c r="F188" i="1"/>
  <c r="L188" i="1" s="1"/>
  <c r="F189" i="1"/>
  <c r="F190" i="1"/>
  <c r="L190" i="1" s="1"/>
  <c r="F191" i="1"/>
  <c r="F192" i="1"/>
  <c r="L192" i="1" s="1"/>
  <c r="F193" i="1"/>
  <c r="F194" i="1"/>
  <c r="L194" i="1" s="1"/>
  <c r="F195" i="1"/>
  <c r="F196" i="1"/>
  <c r="L196" i="1" s="1"/>
  <c r="F197" i="1"/>
  <c r="F198" i="1"/>
  <c r="L198" i="1" s="1"/>
  <c r="F199" i="1"/>
  <c r="F200" i="1"/>
  <c r="L200" i="1" s="1"/>
  <c r="F201" i="1"/>
  <c r="F202" i="1"/>
  <c r="L202" i="1" s="1"/>
  <c r="F203" i="1"/>
  <c r="F204" i="1"/>
  <c r="L204" i="1" s="1"/>
  <c r="F205" i="1"/>
  <c r="F206" i="1"/>
  <c r="L206" i="1" s="1"/>
  <c r="F207" i="1"/>
  <c r="F208" i="1"/>
  <c r="L208" i="1" s="1"/>
  <c r="F209" i="1"/>
  <c r="F210" i="1"/>
  <c r="L210" i="1" s="1"/>
  <c r="F211" i="1"/>
  <c r="F212" i="1"/>
  <c r="L212" i="1" s="1"/>
  <c r="F213" i="1"/>
  <c r="F214" i="1"/>
  <c r="L214" i="1" s="1"/>
  <c r="F215" i="1"/>
  <c r="F216" i="1"/>
  <c r="L216" i="1" s="1"/>
  <c r="F217" i="1"/>
  <c r="F218" i="1"/>
  <c r="L218" i="1" s="1"/>
  <c r="F219" i="1"/>
  <c r="F220" i="1"/>
  <c r="L220" i="1" s="1"/>
  <c r="F221" i="1"/>
  <c r="F222" i="1"/>
  <c r="L222" i="1" s="1"/>
  <c r="F223" i="1"/>
  <c r="F224" i="1"/>
  <c r="L224" i="1" s="1"/>
  <c r="F225" i="1"/>
  <c r="F226" i="1"/>
  <c r="L226" i="1" s="1"/>
  <c r="F227" i="1"/>
  <c r="F228" i="1"/>
  <c r="L228" i="1" s="1"/>
  <c r="F229" i="1"/>
  <c r="F230" i="1"/>
  <c r="L230" i="1" s="1"/>
  <c r="F231" i="1"/>
  <c r="F232" i="1"/>
  <c r="L232" i="1" s="1"/>
  <c r="F233" i="1"/>
  <c r="F234" i="1"/>
  <c r="L234" i="1" s="1"/>
  <c r="F235" i="1"/>
  <c r="F236" i="1"/>
  <c r="L236" i="1" s="1"/>
  <c r="F237" i="1"/>
  <c r="F238" i="1"/>
  <c r="L238" i="1" s="1"/>
  <c r="F239" i="1"/>
  <c r="F240" i="1"/>
  <c r="L240" i="1" s="1"/>
  <c r="F241" i="1"/>
  <c r="F242" i="1"/>
  <c r="L242" i="1" s="1"/>
  <c r="F243" i="1"/>
  <c r="F244" i="1"/>
  <c r="L244" i="1" s="1"/>
  <c r="F245" i="1"/>
  <c r="F246" i="1"/>
  <c r="L246" i="1" s="1"/>
  <c r="F247" i="1"/>
  <c r="F248" i="1"/>
  <c r="L248" i="1" s="1"/>
  <c r="F249" i="1"/>
  <c r="F250" i="1"/>
  <c r="L250" i="1" s="1"/>
  <c r="F251" i="1"/>
  <c r="F252" i="1"/>
  <c r="L252" i="1" s="1"/>
  <c r="F253" i="1"/>
  <c r="F254" i="1"/>
  <c r="L254" i="1" s="1"/>
  <c r="F255" i="1"/>
  <c r="F256" i="1"/>
  <c r="L256" i="1" s="1"/>
  <c r="F257" i="1"/>
  <c r="F258" i="1"/>
  <c r="L258" i="1" s="1"/>
  <c r="F259" i="1"/>
  <c r="F260" i="1"/>
  <c r="L260" i="1" s="1"/>
  <c r="F261" i="1"/>
  <c r="F262" i="1"/>
  <c r="L262" i="1" s="1"/>
  <c r="F263" i="1"/>
  <c r="F264" i="1"/>
  <c r="L264" i="1" s="1"/>
  <c r="F265" i="1"/>
  <c r="F266" i="1"/>
  <c r="L266" i="1" s="1"/>
  <c r="F267" i="1"/>
  <c r="F268" i="1"/>
  <c r="L268" i="1" s="1"/>
  <c r="F269" i="1"/>
  <c r="F270" i="1"/>
  <c r="L270" i="1" s="1"/>
  <c r="F271" i="1"/>
  <c r="F272" i="1"/>
  <c r="L272" i="1" s="1"/>
  <c r="F273" i="1"/>
  <c r="F274" i="1"/>
  <c r="L274" i="1" s="1"/>
  <c r="F275" i="1"/>
  <c r="F276" i="1"/>
  <c r="L276" i="1" s="1"/>
  <c r="F277" i="1"/>
  <c r="F278" i="1"/>
  <c r="L278" i="1" s="1"/>
  <c r="F279" i="1"/>
  <c r="F280" i="1"/>
  <c r="L280" i="1" s="1"/>
  <c r="F281" i="1"/>
  <c r="F282" i="1"/>
  <c r="L282" i="1" s="1"/>
  <c r="F283" i="1"/>
  <c r="F284" i="1"/>
  <c r="L284" i="1" s="1"/>
  <c r="F285" i="1"/>
  <c r="F286" i="1"/>
  <c r="L286" i="1" s="1"/>
  <c r="F287" i="1"/>
  <c r="F288" i="1"/>
  <c r="L288" i="1" s="1"/>
  <c r="F289" i="1"/>
  <c r="F290" i="1"/>
  <c r="L290" i="1" s="1"/>
  <c r="F291" i="1"/>
  <c r="F292" i="1"/>
  <c r="L292" i="1" s="1"/>
  <c r="F293" i="1"/>
  <c r="F294" i="1"/>
  <c r="L294" i="1" s="1"/>
  <c r="F295" i="1"/>
  <c r="F296" i="1"/>
  <c r="L296" i="1" s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L550" i="1" s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L614" i="1" s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L646" i="1" s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L678" i="1" s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L742" i="1" s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L1700" i="1" s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L1716" i="1" s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L1732" i="1" s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L2007" i="1" s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L2039" i="1" s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AJ159" i="1"/>
  <c r="AJ331" i="1"/>
  <c r="AJ526" i="1"/>
  <c r="AJ542" i="1"/>
  <c r="AJ558" i="1"/>
  <c r="AJ590" i="1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7" i="5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7" i="1"/>
  <c r="C388" i="1"/>
  <c r="C389" i="1"/>
  <c r="C390" i="1"/>
  <c r="C391" i="1"/>
  <c r="C392" i="1"/>
  <c r="I392" i="1" s="1"/>
  <c r="C393" i="1"/>
  <c r="I393" i="1" s="1"/>
  <c r="C394" i="1"/>
  <c r="C395" i="1"/>
  <c r="C396" i="1"/>
  <c r="I396" i="1" s="1"/>
  <c r="C397" i="1"/>
  <c r="I397" i="1" s="1"/>
  <c r="C398" i="1"/>
  <c r="C399" i="1"/>
  <c r="C400" i="1"/>
  <c r="I400" i="1" s="1"/>
  <c r="C401" i="1"/>
  <c r="I401" i="1" s="1"/>
  <c r="C402" i="1"/>
  <c r="C403" i="1"/>
  <c r="C404" i="1"/>
  <c r="I404" i="1" s="1"/>
  <c r="C405" i="1"/>
  <c r="I405" i="1" s="1"/>
  <c r="C406" i="1"/>
  <c r="C407" i="1"/>
  <c r="C408" i="1"/>
  <c r="I408" i="1" s="1"/>
  <c r="C409" i="1"/>
  <c r="I409" i="1" s="1"/>
  <c r="C410" i="1"/>
  <c r="C411" i="1"/>
  <c r="C412" i="1"/>
  <c r="I412" i="1" s="1"/>
  <c r="C413" i="1"/>
  <c r="I413" i="1" s="1"/>
  <c r="C414" i="1"/>
  <c r="C415" i="1"/>
  <c r="C416" i="1"/>
  <c r="I416" i="1" s="1"/>
  <c r="C417" i="1"/>
  <c r="I417" i="1" s="1"/>
  <c r="C418" i="1"/>
  <c r="C419" i="1"/>
  <c r="C420" i="1"/>
  <c r="I420" i="1" s="1"/>
  <c r="C421" i="1"/>
  <c r="I421" i="1" s="1"/>
  <c r="C422" i="1"/>
  <c r="C423" i="1"/>
  <c r="C424" i="1"/>
  <c r="I424" i="1" s="1"/>
  <c r="C425" i="1"/>
  <c r="I425" i="1" s="1"/>
  <c r="C426" i="1"/>
  <c r="C427" i="1"/>
  <c r="C428" i="1"/>
  <c r="I428" i="1" s="1"/>
  <c r="C429" i="1"/>
  <c r="I429" i="1" s="1"/>
  <c r="C430" i="1"/>
  <c r="C431" i="1"/>
  <c r="C432" i="1"/>
  <c r="I432" i="1" s="1"/>
  <c r="C433" i="1"/>
  <c r="I433" i="1" s="1"/>
  <c r="C434" i="1"/>
  <c r="C435" i="1"/>
  <c r="C436" i="1"/>
  <c r="I436" i="1" s="1"/>
  <c r="C437" i="1"/>
  <c r="I437" i="1" s="1"/>
  <c r="C438" i="1"/>
  <c r="C439" i="1"/>
  <c r="C440" i="1"/>
  <c r="I440" i="1" s="1"/>
  <c r="C441" i="1"/>
  <c r="I441" i="1" s="1"/>
  <c r="C442" i="1"/>
  <c r="C443" i="1"/>
  <c r="C444" i="1"/>
  <c r="I444" i="1" s="1"/>
  <c r="C445" i="1"/>
  <c r="I445" i="1" s="1"/>
  <c r="C446" i="1"/>
  <c r="C447" i="1"/>
  <c r="C448" i="1"/>
  <c r="I448" i="1" s="1"/>
  <c r="C449" i="1"/>
  <c r="I449" i="1" s="1"/>
  <c r="C450" i="1"/>
  <c r="C451" i="1"/>
  <c r="C452" i="1"/>
  <c r="I452" i="1" s="1"/>
  <c r="C453" i="1"/>
  <c r="I453" i="1" s="1"/>
  <c r="C454" i="1"/>
  <c r="C455" i="1"/>
  <c r="C456" i="1"/>
  <c r="I456" i="1" s="1"/>
  <c r="C457" i="1"/>
  <c r="I457" i="1" s="1"/>
  <c r="C458" i="1"/>
  <c r="C459" i="1"/>
  <c r="C460" i="1"/>
  <c r="I460" i="1" s="1"/>
  <c r="C461" i="1"/>
  <c r="I461" i="1" s="1"/>
  <c r="C462" i="1"/>
  <c r="C463" i="1"/>
  <c r="C464" i="1"/>
  <c r="I464" i="1" s="1"/>
  <c r="C465" i="1"/>
  <c r="I465" i="1" s="1"/>
  <c r="C466" i="1"/>
  <c r="C467" i="1"/>
  <c r="C468" i="1"/>
  <c r="I468" i="1" s="1"/>
  <c r="C469" i="1"/>
  <c r="I469" i="1" s="1"/>
  <c r="C470" i="1"/>
  <c r="C471" i="1"/>
  <c r="C472" i="1"/>
  <c r="I472" i="1" s="1"/>
  <c r="C473" i="1"/>
  <c r="I473" i="1" s="1"/>
  <c r="C474" i="1"/>
  <c r="C475" i="1"/>
  <c r="C476" i="1"/>
  <c r="I476" i="1" s="1"/>
  <c r="C477" i="1"/>
  <c r="I477" i="1" s="1"/>
  <c r="C478" i="1"/>
  <c r="C479" i="1"/>
  <c r="C480" i="1"/>
  <c r="I480" i="1" s="1"/>
  <c r="C481" i="1"/>
  <c r="I481" i="1" s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4" i="1"/>
  <c r="C515" i="1"/>
  <c r="C517" i="1"/>
  <c r="C518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520" i="1"/>
  <c r="I520" i="1" s="1"/>
  <c r="D520" i="1"/>
  <c r="J520" i="1" s="1"/>
  <c r="F520" i="1"/>
  <c r="L520" i="1" s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J953" i="1" s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J985" i="1" s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J1017" i="1" s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J1049" i="1" s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J1081" i="1" s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J1113" i="1" s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J1145" i="1" s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J1177" i="1" s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J1209" i="1" s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J1241" i="1" s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J1273" i="1" s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J1305" i="1" s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J1343" i="1" s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J1375" i="1" s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J1407" i="1" s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J1439" i="1" s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J1471" i="1" s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J1503" i="1" s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J1535" i="1" s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J1567" i="1" s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J1599" i="1" s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J1631" i="1" s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J1663" i="1" s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J1695" i="1" s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J1727" i="1" s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J1759" i="1" s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J1791" i="1" s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J1823" i="1" s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J1855" i="1" s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J1887" i="1" s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J1919" i="1" s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J1951" i="1" s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J1983" i="1" s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C7" i="1"/>
  <c r="AJ9" i="1"/>
  <c r="AJ46" i="1"/>
  <c r="C27" i="3"/>
  <c r="C386" i="1" l="1"/>
  <c r="I386" i="1" s="1"/>
  <c r="O386" i="1" s="1"/>
  <c r="F386" i="1"/>
  <c r="L386" i="1" s="1"/>
  <c r="R386" i="1" s="1"/>
  <c r="D386" i="1"/>
  <c r="J386" i="1" s="1"/>
  <c r="P386" i="1" s="1"/>
  <c r="X386" i="1" s="1"/>
  <c r="P15" i="1"/>
  <c r="X15" i="1" s="1"/>
  <c r="O556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P1305" i="1"/>
  <c r="P1145" i="1"/>
  <c r="P1081" i="1"/>
  <c r="P985" i="1"/>
  <c r="AJ543" i="1"/>
  <c r="AJ519" i="1"/>
  <c r="AJ499" i="1"/>
  <c r="AJ487" i="1"/>
  <c r="P20" i="1"/>
  <c r="P13" i="1"/>
  <c r="X13" i="1" s="1"/>
  <c r="P1241" i="1"/>
  <c r="P1209" i="1"/>
  <c r="P1113" i="1"/>
  <c r="P1983" i="1"/>
  <c r="P1951" i="1"/>
  <c r="P1919" i="1"/>
  <c r="P1887" i="1"/>
  <c r="P1855" i="1"/>
  <c r="P1823" i="1"/>
  <c r="P1791" i="1"/>
  <c r="P1759" i="1"/>
  <c r="P1727" i="1"/>
  <c r="P1695" i="1"/>
  <c r="P1663" i="1"/>
  <c r="P1631" i="1"/>
  <c r="P1599" i="1"/>
  <c r="P1567" i="1"/>
  <c r="P1535" i="1"/>
  <c r="P1503" i="1"/>
  <c r="P1471" i="1"/>
  <c r="P1439" i="1"/>
  <c r="P1407" i="1"/>
  <c r="P1375" i="1"/>
  <c r="P1343" i="1"/>
  <c r="AJ535" i="1"/>
  <c r="AJ507" i="1"/>
  <c r="AJ495" i="1"/>
  <c r="AJ475" i="1"/>
  <c r="P19" i="1"/>
  <c r="P12" i="1"/>
  <c r="P1273" i="1"/>
  <c r="P1177" i="1"/>
  <c r="P1049" i="1"/>
  <c r="P1017" i="1"/>
  <c r="P953" i="1"/>
  <c r="AJ539" i="1"/>
  <c r="AJ527" i="1"/>
  <c r="AJ511" i="1"/>
  <c r="AJ491" i="1"/>
  <c r="AJ479" i="1"/>
  <c r="P2046" i="1"/>
  <c r="P21" i="1"/>
  <c r="P17" i="1"/>
  <c r="P14" i="1"/>
  <c r="X14" i="1" s="1"/>
  <c r="P7" i="1"/>
  <c r="O533" i="1"/>
  <c r="AJ546" i="1"/>
  <c r="AJ530" i="1"/>
  <c r="AJ12" i="1"/>
  <c r="AJ545" i="1"/>
  <c r="AJ534" i="1"/>
  <c r="AJ529" i="1"/>
  <c r="AJ30" i="1"/>
  <c r="AJ26" i="1"/>
  <c r="AJ22" i="1"/>
  <c r="AJ18" i="1"/>
  <c r="AJ13" i="1"/>
  <c r="AJ42" i="1"/>
  <c r="AJ16" i="1"/>
  <c r="AJ538" i="1"/>
  <c r="AJ533" i="1"/>
  <c r="AJ522" i="1"/>
  <c r="AJ54" i="1"/>
  <c r="AJ34" i="1"/>
  <c r="AJ513" i="1"/>
  <c r="AJ505" i="1"/>
  <c r="AJ497" i="1"/>
  <c r="AJ489" i="1"/>
  <c r="AJ481" i="1"/>
  <c r="AJ473" i="1"/>
  <c r="R550" i="1"/>
  <c r="AJ220" i="1"/>
  <c r="AJ212" i="1"/>
  <c r="AJ204" i="1"/>
  <c r="AJ196" i="1"/>
  <c r="AJ188" i="1"/>
  <c r="AJ180" i="1"/>
  <c r="AJ172" i="1"/>
  <c r="AJ164" i="1"/>
  <c r="AJ152" i="1"/>
  <c r="AJ144" i="1"/>
  <c r="AJ136" i="1"/>
  <c r="AJ128" i="1"/>
  <c r="AJ124" i="1"/>
  <c r="AJ112" i="1"/>
  <c r="AJ100" i="1"/>
  <c r="AJ88" i="1"/>
  <c r="AJ76" i="1"/>
  <c r="AJ68" i="1"/>
  <c r="AJ36" i="1"/>
  <c r="AJ15" i="1"/>
  <c r="AJ222" i="1"/>
  <c r="AJ218" i="1"/>
  <c r="AJ214" i="1"/>
  <c r="AJ210" i="1"/>
  <c r="AJ206" i="1"/>
  <c r="AJ202" i="1"/>
  <c r="AJ198" i="1"/>
  <c r="AJ194" i="1"/>
  <c r="AJ190" i="1"/>
  <c r="AJ186" i="1"/>
  <c r="AJ182" i="1"/>
  <c r="AJ178" i="1"/>
  <c r="AJ174" i="1"/>
  <c r="AJ170" i="1"/>
  <c r="AJ166" i="1"/>
  <c r="AJ162" i="1"/>
  <c r="AJ158" i="1"/>
  <c r="AJ154" i="1"/>
  <c r="AJ150" i="1"/>
  <c r="AJ146" i="1"/>
  <c r="AJ142" i="1"/>
  <c r="AJ138" i="1"/>
  <c r="AJ134" i="1"/>
  <c r="AJ130" i="1"/>
  <c r="AJ126" i="1"/>
  <c r="AJ122" i="1"/>
  <c r="AJ118" i="1"/>
  <c r="AJ114" i="1"/>
  <c r="AJ110" i="1"/>
  <c r="AJ106" i="1"/>
  <c r="AJ102" i="1"/>
  <c r="AJ98" i="1"/>
  <c r="AJ94" i="1"/>
  <c r="AJ90" i="1"/>
  <c r="AJ86" i="1"/>
  <c r="AJ82" i="1"/>
  <c r="AJ78" i="1"/>
  <c r="AJ74" i="1"/>
  <c r="AJ70" i="1"/>
  <c r="AJ66" i="1"/>
  <c r="AJ62" i="1"/>
  <c r="AJ58" i="1"/>
  <c r="AJ50" i="1"/>
  <c r="AJ38" i="1"/>
  <c r="AI600" i="1"/>
  <c r="AJ224" i="1"/>
  <c r="AJ216" i="1"/>
  <c r="AJ208" i="1"/>
  <c r="AJ200" i="1"/>
  <c r="AJ192" i="1"/>
  <c r="AJ184" i="1"/>
  <c r="AJ176" i="1"/>
  <c r="AJ168" i="1"/>
  <c r="AJ160" i="1"/>
  <c r="AJ156" i="1"/>
  <c r="AJ148" i="1"/>
  <c r="AJ140" i="1"/>
  <c r="AJ132" i="1"/>
  <c r="AJ120" i="1"/>
  <c r="AJ116" i="1"/>
  <c r="AJ108" i="1"/>
  <c r="AJ104" i="1"/>
  <c r="AJ96" i="1"/>
  <c r="AJ92" i="1"/>
  <c r="AJ84" i="1"/>
  <c r="AJ80" i="1"/>
  <c r="AJ72" i="1"/>
  <c r="AJ64" i="1"/>
  <c r="AJ60" i="1"/>
  <c r="AJ44" i="1"/>
  <c r="AJ11" i="1"/>
  <c r="AJ56" i="1"/>
  <c r="AJ52" i="1"/>
  <c r="AJ48" i="1"/>
  <c r="AJ544" i="1"/>
  <c r="AJ540" i="1"/>
  <c r="AJ536" i="1"/>
  <c r="AJ532" i="1"/>
  <c r="AJ528" i="1"/>
  <c r="AJ524" i="1"/>
  <c r="AJ520" i="1"/>
  <c r="AJ32" i="1"/>
  <c r="AJ40" i="1"/>
  <c r="B602" i="1"/>
  <c r="B600" i="1"/>
  <c r="B601" i="1"/>
  <c r="B1761" i="1"/>
  <c r="AI1261" i="1"/>
  <c r="AI1259" i="1"/>
  <c r="AI1257" i="1"/>
  <c r="AI1255" i="1"/>
  <c r="AI1253" i="1"/>
  <c r="AI1251" i="1"/>
  <c r="AI1249" i="1"/>
  <c r="AI999" i="1"/>
  <c r="AI997" i="1"/>
  <c r="AI995" i="1"/>
  <c r="AI993" i="1"/>
  <c r="AI991" i="1"/>
  <c r="AI989" i="1"/>
  <c r="AI987" i="1"/>
  <c r="AI985" i="1"/>
  <c r="AI983" i="1"/>
  <c r="AI981" i="1"/>
  <c r="AI979" i="1"/>
  <c r="AI977" i="1"/>
  <c r="AI975" i="1"/>
  <c r="AI973" i="1"/>
  <c r="AI971" i="1"/>
  <c r="AI969" i="1"/>
  <c r="AI967" i="1"/>
  <c r="AI965" i="1"/>
  <c r="AI963" i="1"/>
  <c r="AI961" i="1"/>
  <c r="AI959" i="1"/>
  <c r="AI957" i="1"/>
  <c r="AI955" i="1"/>
  <c r="AI953" i="1"/>
  <c r="AI1262" i="1"/>
  <c r="AI1260" i="1"/>
  <c r="AI1258" i="1"/>
  <c r="AI1256" i="1"/>
  <c r="AI1254" i="1"/>
  <c r="AI1252" i="1"/>
  <c r="AI1250" i="1"/>
  <c r="AI1248" i="1"/>
  <c r="AI998" i="1"/>
  <c r="AI996" i="1"/>
  <c r="AI994" i="1"/>
  <c r="AI992" i="1"/>
  <c r="AI990" i="1"/>
  <c r="AI988" i="1"/>
  <c r="AI986" i="1"/>
  <c r="AI984" i="1"/>
  <c r="AI982" i="1"/>
  <c r="AI980" i="1"/>
  <c r="AI978" i="1"/>
  <c r="AI976" i="1"/>
  <c r="AI974" i="1"/>
  <c r="AI972" i="1"/>
  <c r="AI970" i="1"/>
  <c r="AI968" i="1"/>
  <c r="AI966" i="1"/>
  <c r="AI964" i="1"/>
  <c r="AI962" i="1"/>
  <c r="AI960" i="1"/>
  <c r="AI958" i="1"/>
  <c r="AI956" i="1"/>
  <c r="AI954" i="1"/>
  <c r="AI952" i="1"/>
  <c r="AI950" i="1"/>
  <c r="AI948" i="1"/>
  <c r="AI946" i="1"/>
  <c r="AI951" i="1"/>
  <c r="AI949" i="1"/>
  <c r="AI947" i="1"/>
  <c r="AI945" i="1"/>
  <c r="AI699" i="1"/>
  <c r="AI697" i="1"/>
  <c r="AI695" i="1"/>
  <c r="AI693" i="1"/>
  <c r="AI691" i="1"/>
  <c r="AI689" i="1"/>
  <c r="AI687" i="1"/>
  <c r="AI685" i="1"/>
  <c r="AI683" i="1"/>
  <c r="AI681" i="1"/>
  <c r="AI679" i="1"/>
  <c r="AI677" i="1"/>
  <c r="AI675" i="1"/>
  <c r="AI673" i="1"/>
  <c r="AI671" i="1"/>
  <c r="AI669" i="1"/>
  <c r="AI667" i="1"/>
  <c r="AI665" i="1"/>
  <c r="AI663" i="1"/>
  <c r="AI661" i="1"/>
  <c r="AI659" i="1"/>
  <c r="AI657" i="1"/>
  <c r="AI655" i="1"/>
  <c r="AI653" i="1"/>
  <c r="AI651" i="1"/>
  <c r="AI649" i="1"/>
  <c r="AI647" i="1"/>
  <c r="AI645" i="1"/>
  <c r="AI643" i="1"/>
  <c r="AI641" i="1"/>
  <c r="AI639" i="1"/>
  <c r="AI637" i="1"/>
  <c r="AI635" i="1"/>
  <c r="AI633" i="1"/>
  <c r="AI631" i="1"/>
  <c r="AI629" i="1"/>
  <c r="AI627" i="1"/>
  <c r="AI625" i="1"/>
  <c r="AI623" i="1"/>
  <c r="AI621" i="1"/>
  <c r="AI619" i="1"/>
  <c r="AI617" i="1"/>
  <c r="AI615" i="1"/>
  <c r="AI613" i="1"/>
  <c r="AI611" i="1"/>
  <c r="AI609" i="1"/>
  <c r="AI607" i="1"/>
  <c r="AI605" i="1"/>
  <c r="AI598" i="1"/>
  <c r="AI596" i="1"/>
  <c r="AI594" i="1"/>
  <c r="AI592" i="1"/>
  <c r="AI590" i="1"/>
  <c r="AI588" i="1"/>
  <c r="AI586" i="1"/>
  <c r="AI584" i="1"/>
  <c r="AI582" i="1"/>
  <c r="AI580" i="1"/>
  <c r="AI578" i="1"/>
  <c r="AI576" i="1"/>
  <c r="AI574" i="1"/>
  <c r="AI572" i="1"/>
  <c r="AI570" i="1"/>
  <c r="AI568" i="1"/>
  <c r="AI566" i="1"/>
  <c r="AI564" i="1"/>
  <c r="AI562" i="1"/>
  <c r="AI560" i="1"/>
  <c r="AI558" i="1"/>
  <c r="AI556" i="1"/>
  <c r="AI554" i="1"/>
  <c r="AI552" i="1"/>
  <c r="AI550" i="1"/>
  <c r="AI548" i="1"/>
  <c r="AI546" i="1"/>
  <c r="AI544" i="1"/>
  <c r="AI542" i="1"/>
  <c r="AI540" i="1"/>
  <c r="AI538" i="1"/>
  <c r="AI536" i="1"/>
  <c r="AI534" i="1"/>
  <c r="AI532" i="1"/>
  <c r="AI530" i="1"/>
  <c r="AI528" i="1"/>
  <c r="AI526" i="1"/>
  <c r="AI524" i="1"/>
  <c r="AI522" i="1"/>
  <c r="AI520" i="1"/>
  <c r="AI518" i="1"/>
  <c r="AI516" i="1"/>
  <c r="AI514" i="1"/>
  <c r="AI512" i="1"/>
  <c r="AI510" i="1"/>
  <c r="AI508" i="1"/>
  <c r="AI506" i="1"/>
  <c r="AI504" i="1"/>
  <c r="AI502" i="1"/>
  <c r="AI500" i="1"/>
  <c r="AI498" i="1"/>
  <c r="AI496" i="1"/>
  <c r="AI494" i="1"/>
  <c r="AI492" i="1"/>
  <c r="AI490" i="1"/>
  <c r="AI488" i="1"/>
  <c r="AI486" i="1"/>
  <c r="AI484" i="1"/>
  <c r="AI482" i="1"/>
  <c r="AI480" i="1"/>
  <c r="AI478" i="1"/>
  <c r="AI476" i="1"/>
  <c r="AI474" i="1"/>
  <c r="AI472" i="1"/>
  <c r="AJ470" i="1"/>
  <c r="AJ468" i="1"/>
  <c r="AJ466" i="1"/>
  <c r="AJ464" i="1"/>
  <c r="AJ462" i="1"/>
  <c r="AJ460" i="1"/>
  <c r="AJ458" i="1"/>
  <c r="AJ456" i="1"/>
  <c r="AJ454" i="1"/>
  <c r="AJ452" i="1"/>
  <c r="AJ450" i="1"/>
  <c r="AJ448" i="1"/>
  <c r="AJ446" i="1"/>
  <c r="AJ444" i="1"/>
  <c r="AJ442" i="1"/>
  <c r="AJ440" i="1"/>
  <c r="AJ438" i="1"/>
  <c r="AJ436" i="1"/>
  <c r="AJ434" i="1"/>
  <c r="AJ432" i="1"/>
  <c r="AJ430" i="1"/>
  <c r="AJ428" i="1"/>
  <c r="AJ426" i="1"/>
  <c r="AJ424" i="1"/>
  <c r="AJ422" i="1"/>
  <c r="AJ420" i="1"/>
  <c r="AJ418" i="1"/>
  <c r="AJ416" i="1"/>
  <c r="AJ414" i="1"/>
  <c r="AJ412" i="1"/>
  <c r="AJ410" i="1"/>
  <c r="AI224" i="1"/>
  <c r="AI222" i="1"/>
  <c r="AI220" i="1"/>
  <c r="AI218" i="1"/>
  <c r="AI216" i="1"/>
  <c r="AI214" i="1"/>
  <c r="AI212" i="1"/>
  <c r="AI210" i="1"/>
  <c r="AI208" i="1"/>
  <c r="AI206" i="1"/>
  <c r="AI204" i="1"/>
  <c r="AI202" i="1"/>
  <c r="AI200" i="1"/>
  <c r="AI198" i="1"/>
  <c r="AI196" i="1"/>
  <c r="AI194" i="1"/>
  <c r="AI192" i="1"/>
  <c r="AI190" i="1"/>
  <c r="AI188" i="1"/>
  <c r="AI186" i="1"/>
  <c r="AI184" i="1"/>
  <c r="AI182" i="1"/>
  <c r="AI180" i="1"/>
  <c r="AI178" i="1"/>
  <c r="AI176" i="1"/>
  <c r="AI174" i="1"/>
  <c r="AI172" i="1"/>
  <c r="AI170" i="1"/>
  <c r="AI168" i="1"/>
  <c r="AI166" i="1"/>
  <c r="AI164" i="1"/>
  <c r="AI162" i="1"/>
  <c r="AI160" i="1"/>
  <c r="AI158" i="1"/>
  <c r="AI156" i="1"/>
  <c r="AI154" i="1"/>
  <c r="AI152" i="1"/>
  <c r="AI150" i="1"/>
  <c r="AI148" i="1"/>
  <c r="AI146" i="1"/>
  <c r="AI144" i="1"/>
  <c r="AI142" i="1"/>
  <c r="AI140" i="1"/>
  <c r="AI138" i="1"/>
  <c r="AI136" i="1"/>
  <c r="AI134" i="1"/>
  <c r="AI132" i="1"/>
  <c r="AI130" i="1"/>
  <c r="AI128" i="1"/>
  <c r="AI126" i="1"/>
  <c r="AI124" i="1"/>
  <c r="AI122" i="1"/>
  <c r="AI120" i="1"/>
  <c r="AI118" i="1"/>
  <c r="AI116" i="1"/>
  <c r="AI114" i="1"/>
  <c r="AI112" i="1"/>
  <c r="AI110" i="1"/>
  <c r="AI108" i="1"/>
  <c r="AI106" i="1"/>
  <c r="AI104" i="1"/>
  <c r="AI102" i="1"/>
  <c r="AI100" i="1"/>
  <c r="AI98" i="1"/>
  <c r="AI96" i="1"/>
  <c r="AI94" i="1"/>
  <c r="AI92" i="1"/>
  <c r="AI90" i="1"/>
  <c r="AI88" i="1"/>
  <c r="AI86" i="1"/>
  <c r="AI84" i="1"/>
  <c r="AI82" i="1"/>
  <c r="AI80" i="1"/>
  <c r="AI78" i="1"/>
  <c r="AI76" i="1"/>
  <c r="AI74" i="1"/>
  <c r="AI72" i="1"/>
  <c r="AI70" i="1"/>
  <c r="AI68" i="1"/>
  <c r="AI66" i="1"/>
  <c r="AI64" i="1"/>
  <c r="AI62" i="1"/>
  <c r="AI60" i="1"/>
  <c r="AI58" i="1"/>
  <c r="AI56" i="1"/>
  <c r="AI54" i="1"/>
  <c r="AI52" i="1"/>
  <c r="AI50" i="1"/>
  <c r="AI48" i="1"/>
  <c r="AI46" i="1"/>
  <c r="AI44" i="1"/>
  <c r="AI42" i="1"/>
  <c r="AI40" i="1"/>
  <c r="AI38" i="1"/>
  <c r="AI36" i="1"/>
  <c r="AI34" i="1"/>
  <c r="AI32" i="1"/>
  <c r="AI30" i="1"/>
  <c r="AI28" i="1"/>
  <c r="AI26" i="1"/>
  <c r="AI24" i="1"/>
  <c r="AI22" i="1"/>
  <c r="AI20" i="1"/>
  <c r="AI18" i="1"/>
  <c r="AI603" i="1"/>
  <c r="AI15" i="1"/>
  <c r="AI13" i="1"/>
  <c r="AI11" i="1"/>
  <c r="AI8" i="1"/>
  <c r="AI602" i="1"/>
  <c r="AI601" i="1"/>
  <c r="AI599" i="1"/>
  <c r="AI597" i="1"/>
  <c r="AI595" i="1"/>
  <c r="AI593" i="1"/>
  <c r="AI591" i="1"/>
  <c r="AI589" i="1"/>
  <c r="AI587" i="1"/>
  <c r="AI585" i="1"/>
  <c r="AI583" i="1"/>
  <c r="AI581" i="1"/>
  <c r="AI579" i="1"/>
  <c r="AI577" i="1"/>
  <c r="AI575" i="1"/>
  <c r="AI573" i="1"/>
  <c r="AI571" i="1"/>
  <c r="AI569" i="1"/>
  <c r="AI567" i="1"/>
  <c r="AI565" i="1"/>
  <c r="AI563" i="1"/>
  <c r="AI561" i="1"/>
  <c r="AI559" i="1"/>
  <c r="AI557" i="1"/>
  <c r="AI555" i="1"/>
  <c r="AI553" i="1"/>
  <c r="AI551" i="1"/>
  <c r="AI549" i="1"/>
  <c r="AI547" i="1"/>
  <c r="AI545" i="1"/>
  <c r="AI543" i="1"/>
  <c r="AI541" i="1"/>
  <c r="AI539" i="1"/>
  <c r="AI537" i="1"/>
  <c r="AI535" i="1"/>
  <c r="AI533" i="1"/>
  <c r="AI531" i="1"/>
  <c r="AI529" i="1"/>
  <c r="AI527" i="1"/>
  <c r="AI525" i="1"/>
  <c r="AI523" i="1"/>
  <c r="AI521" i="1"/>
  <c r="AI519" i="1"/>
  <c r="AI517" i="1"/>
  <c r="AI515" i="1"/>
  <c r="AI513" i="1"/>
  <c r="AI511" i="1"/>
  <c r="AI509" i="1"/>
  <c r="AI507" i="1"/>
  <c r="AI505" i="1"/>
  <c r="AI503" i="1"/>
  <c r="AI501" i="1"/>
  <c r="AI499" i="1"/>
  <c r="AI497" i="1"/>
  <c r="AI495" i="1"/>
  <c r="AI493" i="1"/>
  <c r="AI491" i="1"/>
  <c r="AI489" i="1"/>
  <c r="AI487" i="1"/>
  <c r="AI485" i="1"/>
  <c r="AI483" i="1"/>
  <c r="AI481" i="1"/>
  <c r="AI479" i="1"/>
  <c r="AI477" i="1"/>
  <c r="AI475" i="1"/>
  <c r="AI473" i="1"/>
  <c r="AI16" i="1"/>
  <c r="AI14" i="1"/>
  <c r="AI12" i="1"/>
  <c r="AI7" i="1"/>
  <c r="S662" i="1"/>
  <c r="S658" i="1"/>
  <c r="S654" i="1"/>
  <c r="S650" i="1"/>
  <c r="S646" i="1"/>
  <c r="S642" i="1"/>
  <c r="S638" i="1"/>
  <c r="S634" i="1"/>
  <c r="S630" i="1"/>
  <c r="S626" i="1"/>
  <c r="S622" i="1"/>
  <c r="S618" i="1"/>
  <c r="S614" i="1"/>
  <c r="S610" i="1"/>
  <c r="S606" i="1"/>
  <c r="S602" i="1"/>
  <c r="S598" i="1"/>
  <c r="S594" i="1"/>
  <c r="S590" i="1"/>
  <c r="S586" i="1"/>
  <c r="S582" i="1"/>
  <c r="S578" i="1"/>
  <c r="S574" i="1"/>
  <c r="S570" i="1"/>
  <c r="S566" i="1"/>
  <c r="S562" i="1"/>
  <c r="S558" i="1"/>
  <c r="S554" i="1"/>
  <c r="S550" i="1"/>
  <c r="V550" i="1" s="1"/>
  <c r="S663" i="1"/>
  <c r="S659" i="1"/>
  <c r="S655" i="1"/>
  <c r="S651" i="1"/>
  <c r="S647" i="1"/>
  <c r="S643" i="1"/>
  <c r="S639" i="1"/>
  <c r="S635" i="1"/>
  <c r="S631" i="1"/>
  <c r="S627" i="1"/>
  <c r="S623" i="1"/>
  <c r="S619" i="1"/>
  <c r="S615" i="1"/>
  <c r="S611" i="1"/>
  <c r="S607" i="1"/>
  <c r="S603" i="1"/>
  <c r="S599" i="1"/>
  <c r="S595" i="1"/>
  <c r="S591" i="1"/>
  <c r="S587" i="1"/>
  <c r="S583" i="1"/>
  <c r="S579" i="1"/>
  <c r="S575" i="1"/>
  <c r="S571" i="1"/>
  <c r="S567" i="1"/>
  <c r="S563" i="1"/>
  <c r="S559" i="1"/>
  <c r="S555" i="1"/>
  <c r="S551" i="1"/>
  <c r="S547" i="1"/>
  <c r="S664" i="1"/>
  <c r="S660" i="1"/>
  <c r="S656" i="1"/>
  <c r="S652" i="1"/>
  <c r="S648" i="1"/>
  <c r="S644" i="1"/>
  <c r="S640" i="1"/>
  <c r="S636" i="1"/>
  <c r="S632" i="1"/>
  <c r="S628" i="1"/>
  <c r="S624" i="1"/>
  <c r="S620" i="1"/>
  <c r="S616" i="1"/>
  <c r="S612" i="1"/>
  <c r="S608" i="1"/>
  <c r="S604" i="1"/>
  <c r="S600" i="1"/>
  <c r="S596" i="1"/>
  <c r="S592" i="1"/>
  <c r="S588" i="1"/>
  <c r="S584" i="1"/>
  <c r="S580" i="1"/>
  <c r="S576" i="1"/>
  <c r="S572" i="1"/>
  <c r="S568" i="1"/>
  <c r="S564" i="1"/>
  <c r="S560" i="1"/>
  <c r="S556" i="1"/>
  <c r="S552" i="1"/>
  <c r="S548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R2039" i="1"/>
  <c r="R2007" i="1"/>
  <c r="B1760" i="1"/>
  <c r="P2074" i="1"/>
  <c r="X2074" i="1" s="1"/>
  <c r="Q4" i="1"/>
  <c r="R1732" i="1"/>
  <c r="R1716" i="1"/>
  <c r="R1700" i="1"/>
  <c r="R742" i="1"/>
  <c r="R678" i="1"/>
  <c r="R646" i="1"/>
  <c r="R614" i="1"/>
  <c r="B2054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2" i="1"/>
  <c r="B1810" i="1"/>
  <c r="B1808" i="1"/>
  <c r="B1806" i="1"/>
  <c r="B1804" i="1"/>
  <c r="B1802" i="1"/>
  <c r="B1800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70" i="1"/>
  <c r="B1768" i="1"/>
  <c r="B1766" i="1"/>
  <c r="B1764" i="1"/>
  <c r="B1762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S544" i="1"/>
  <c r="S540" i="1"/>
  <c r="S536" i="1"/>
  <c r="S532" i="1"/>
  <c r="S528" i="1"/>
  <c r="S524" i="1"/>
  <c r="S520" i="1"/>
  <c r="S7" i="1"/>
  <c r="S543" i="1"/>
  <c r="S539" i="1"/>
  <c r="S535" i="1"/>
  <c r="S531" i="1"/>
  <c r="S527" i="1"/>
  <c r="S523" i="1"/>
  <c r="S519" i="1"/>
  <c r="S516" i="1"/>
  <c r="S512" i="1"/>
  <c r="S508" i="1"/>
  <c r="S504" i="1"/>
  <c r="S500" i="1"/>
  <c r="S496" i="1"/>
  <c r="S492" i="1"/>
  <c r="S488" i="1"/>
  <c r="S484" i="1"/>
  <c r="S480" i="1"/>
  <c r="S476" i="1"/>
  <c r="S472" i="1"/>
  <c r="S468" i="1"/>
  <c r="S464" i="1"/>
  <c r="S460" i="1"/>
  <c r="S456" i="1"/>
  <c r="S452" i="1"/>
  <c r="S448" i="1"/>
  <c r="S444" i="1"/>
  <c r="S440" i="1"/>
  <c r="S436" i="1"/>
  <c r="S432" i="1"/>
  <c r="S428" i="1"/>
  <c r="S424" i="1"/>
  <c r="S420" i="1"/>
  <c r="S416" i="1"/>
  <c r="S412" i="1"/>
  <c r="S408" i="1"/>
  <c r="S404" i="1"/>
  <c r="S400" i="1"/>
  <c r="S396" i="1"/>
  <c r="S392" i="1"/>
  <c r="S388" i="1"/>
  <c r="S384" i="1"/>
  <c r="S380" i="1"/>
  <c r="S376" i="1"/>
  <c r="S372" i="1"/>
  <c r="S368" i="1"/>
  <c r="S364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S108" i="1"/>
  <c r="S104" i="1"/>
  <c r="S100" i="1"/>
  <c r="S96" i="1"/>
  <c r="S92" i="1"/>
  <c r="S88" i="1"/>
  <c r="S84" i="1"/>
  <c r="S80" i="1"/>
  <c r="S76" i="1"/>
  <c r="S72" i="1"/>
  <c r="S68" i="1"/>
  <c r="S64" i="1"/>
  <c r="S60" i="1"/>
  <c r="S56" i="1"/>
  <c r="S52" i="1"/>
  <c r="S48" i="1"/>
  <c r="S44" i="1"/>
  <c r="S40" i="1"/>
  <c r="S36" i="1"/>
  <c r="S32" i="1"/>
  <c r="S28" i="1"/>
  <c r="S24" i="1"/>
  <c r="S20" i="1"/>
  <c r="S16" i="1"/>
  <c r="S12" i="1"/>
  <c r="S8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546" i="1"/>
  <c r="S542" i="1"/>
  <c r="S538" i="1"/>
  <c r="S534" i="1"/>
  <c r="S530" i="1"/>
  <c r="S526" i="1"/>
  <c r="S522" i="1"/>
  <c r="S518" i="1"/>
  <c r="S545" i="1"/>
  <c r="S541" i="1"/>
  <c r="S537" i="1"/>
  <c r="S533" i="1"/>
  <c r="S529" i="1"/>
  <c r="S525" i="1"/>
  <c r="S521" i="1"/>
  <c r="S517" i="1"/>
  <c r="S514" i="1"/>
  <c r="S510" i="1"/>
  <c r="S506" i="1"/>
  <c r="S502" i="1"/>
  <c r="S498" i="1"/>
  <c r="S494" i="1"/>
  <c r="S490" i="1"/>
  <c r="S486" i="1"/>
  <c r="S482" i="1"/>
  <c r="S478" i="1"/>
  <c r="S474" i="1"/>
  <c r="S470" i="1"/>
  <c r="S466" i="1"/>
  <c r="S462" i="1"/>
  <c r="S458" i="1"/>
  <c r="S454" i="1"/>
  <c r="S450" i="1"/>
  <c r="S446" i="1"/>
  <c r="S442" i="1"/>
  <c r="S438" i="1"/>
  <c r="S434" i="1"/>
  <c r="S430" i="1"/>
  <c r="S426" i="1"/>
  <c r="S422" i="1"/>
  <c r="S418" i="1"/>
  <c r="S414" i="1"/>
  <c r="S410" i="1"/>
  <c r="S406" i="1"/>
  <c r="S402" i="1"/>
  <c r="S398" i="1"/>
  <c r="S394" i="1"/>
  <c r="S390" i="1"/>
  <c r="S386" i="1"/>
  <c r="S382" i="1"/>
  <c r="S378" i="1"/>
  <c r="S374" i="1"/>
  <c r="S370" i="1"/>
  <c r="S366" i="1"/>
  <c r="S362" i="1"/>
  <c r="S358" i="1"/>
  <c r="S354" i="1"/>
  <c r="S350" i="1"/>
  <c r="S346" i="1"/>
  <c r="S342" i="1"/>
  <c r="S338" i="1"/>
  <c r="S334" i="1"/>
  <c r="S330" i="1"/>
  <c r="S326" i="1"/>
  <c r="S322" i="1"/>
  <c r="S318" i="1"/>
  <c r="S314" i="1"/>
  <c r="S310" i="1"/>
  <c r="S306" i="1"/>
  <c r="S302" i="1"/>
  <c r="S298" i="1"/>
  <c r="S294" i="1"/>
  <c r="S290" i="1"/>
  <c r="S286" i="1"/>
  <c r="S282" i="1"/>
  <c r="S278" i="1"/>
  <c r="S274" i="1"/>
  <c r="S270" i="1"/>
  <c r="S266" i="1"/>
  <c r="S262" i="1"/>
  <c r="S258" i="1"/>
  <c r="S254" i="1"/>
  <c r="S250" i="1"/>
  <c r="S246" i="1"/>
  <c r="S242" i="1"/>
  <c r="S238" i="1"/>
  <c r="S234" i="1"/>
  <c r="S230" i="1"/>
  <c r="S226" i="1"/>
  <c r="S222" i="1"/>
  <c r="S218" i="1"/>
  <c r="S214" i="1"/>
  <c r="S210" i="1"/>
  <c r="S206" i="1"/>
  <c r="S202" i="1"/>
  <c r="S198" i="1"/>
  <c r="S194" i="1"/>
  <c r="S190" i="1"/>
  <c r="S186" i="1"/>
  <c r="S182" i="1"/>
  <c r="S178" i="1"/>
  <c r="S174" i="1"/>
  <c r="S170" i="1"/>
  <c r="S166" i="1"/>
  <c r="S162" i="1"/>
  <c r="S158" i="1"/>
  <c r="S154" i="1"/>
  <c r="S150" i="1"/>
  <c r="S146" i="1"/>
  <c r="S142" i="1"/>
  <c r="S138" i="1"/>
  <c r="S134" i="1"/>
  <c r="S130" i="1"/>
  <c r="S126" i="1"/>
  <c r="S122" i="1"/>
  <c r="S118" i="1"/>
  <c r="S114" i="1"/>
  <c r="S110" i="1"/>
  <c r="S106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515" i="1"/>
  <c r="S511" i="1"/>
  <c r="S507" i="1"/>
  <c r="S503" i="1"/>
  <c r="S499" i="1"/>
  <c r="S495" i="1"/>
  <c r="S491" i="1"/>
  <c r="S487" i="1"/>
  <c r="S483" i="1"/>
  <c r="S479" i="1"/>
  <c r="S475" i="1"/>
  <c r="S471" i="1"/>
  <c r="S467" i="1"/>
  <c r="S463" i="1"/>
  <c r="S459" i="1"/>
  <c r="S455" i="1"/>
  <c r="S451" i="1"/>
  <c r="S447" i="1"/>
  <c r="S443" i="1"/>
  <c r="S439" i="1"/>
  <c r="S435" i="1"/>
  <c r="S431" i="1"/>
  <c r="S427" i="1"/>
  <c r="S423" i="1"/>
  <c r="S419" i="1"/>
  <c r="S415" i="1"/>
  <c r="S411" i="1"/>
  <c r="S407" i="1"/>
  <c r="S403" i="1"/>
  <c r="S399" i="1"/>
  <c r="S395" i="1"/>
  <c r="S391" i="1"/>
  <c r="S387" i="1"/>
  <c r="S383" i="1"/>
  <c r="S379" i="1"/>
  <c r="S375" i="1"/>
  <c r="S371" i="1"/>
  <c r="S367" i="1"/>
  <c r="S363" i="1"/>
  <c r="S359" i="1"/>
  <c r="S355" i="1"/>
  <c r="S351" i="1"/>
  <c r="S347" i="1"/>
  <c r="S343" i="1"/>
  <c r="S339" i="1"/>
  <c r="S335" i="1"/>
  <c r="S331" i="1"/>
  <c r="S327" i="1"/>
  <c r="S323" i="1"/>
  <c r="S319" i="1"/>
  <c r="S315" i="1"/>
  <c r="S311" i="1"/>
  <c r="S307" i="1"/>
  <c r="S303" i="1"/>
  <c r="S299" i="1"/>
  <c r="S295" i="1"/>
  <c r="S291" i="1"/>
  <c r="S287" i="1"/>
  <c r="S283" i="1"/>
  <c r="S279" i="1"/>
  <c r="S275" i="1"/>
  <c r="S271" i="1"/>
  <c r="S267" i="1"/>
  <c r="S263" i="1"/>
  <c r="S259" i="1"/>
  <c r="S255" i="1"/>
  <c r="S251" i="1"/>
  <c r="S247" i="1"/>
  <c r="S243" i="1"/>
  <c r="S239" i="1"/>
  <c r="S235" i="1"/>
  <c r="S231" i="1"/>
  <c r="S227" i="1"/>
  <c r="S223" i="1"/>
  <c r="S219" i="1"/>
  <c r="S215" i="1"/>
  <c r="S211" i="1"/>
  <c r="S207" i="1"/>
  <c r="S203" i="1"/>
  <c r="S199" i="1"/>
  <c r="S195" i="1"/>
  <c r="S191" i="1"/>
  <c r="S187" i="1"/>
  <c r="S183" i="1"/>
  <c r="S179" i="1"/>
  <c r="S175" i="1"/>
  <c r="S171" i="1"/>
  <c r="S167" i="1"/>
  <c r="S163" i="1"/>
  <c r="S159" i="1"/>
  <c r="S155" i="1"/>
  <c r="S151" i="1"/>
  <c r="S147" i="1"/>
  <c r="S143" i="1"/>
  <c r="S139" i="1"/>
  <c r="S135" i="1"/>
  <c r="S131" i="1"/>
  <c r="S127" i="1"/>
  <c r="S123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119" i="1"/>
  <c r="S115" i="1"/>
  <c r="S111" i="1"/>
  <c r="S107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AJ518" i="1"/>
  <c r="AJ516" i="1"/>
  <c r="AJ514" i="1"/>
  <c r="AJ512" i="1"/>
  <c r="AJ510" i="1"/>
  <c r="AJ508" i="1"/>
  <c r="AJ506" i="1"/>
  <c r="AJ504" i="1"/>
  <c r="AJ502" i="1"/>
  <c r="AJ500" i="1"/>
  <c r="AJ498" i="1"/>
  <c r="AJ496" i="1"/>
  <c r="AJ494" i="1"/>
  <c r="AJ492" i="1"/>
  <c r="AJ490" i="1"/>
  <c r="AJ488" i="1"/>
  <c r="AJ486" i="1"/>
  <c r="AJ484" i="1"/>
  <c r="AJ482" i="1"/>
  <c r="AJ480" i="1"/>
  <c r="AJ478" i="1"/>
  <c r="AJ476" i="1"/>
  <c r="AJ474" i="1"/>
  <c r="AJ472" i="1"/>
  <c r="O1799" i="1"/>
  <c r="O1795" i="1"/>
  <c r="B603" i="1"/>
  <c r="B12" i="1"/>
  <c r="B11" i="1"/>
  <c r="B8" i="1"/>
  <c r="B7" i="1" s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991" i="1"/>
  <c r="B990" i="1"/>
  <c r="O602" i="1"/>
  <c r="O575" i="1"/>
  <c r="O565" i="1"/>
  <c r="O586" i="1"/>
  <c r="O543" i="1"/>
  <c r="B1777" i="1"/>
  <c r="B1775" i="1"/>
  <c r="B1773" i="1"/>
  <c r="B1771" i="1"/>
  <c r="B1769" i="1"/>
  <c r="B1767" i="1"/>
  <c r="B1765" i="1"/>
  <c r="B1763" i="1"/>
  <c r="J2013" i="1"/>
  <c r="P2013" i="1" s="1"/>
  <c r="J2009" i="1"/>
  <c r="P2009" i="1" s="1"/>
  <c r="J2005" i="1"/>
  <c r="P2005" i="1" s="1"/>
  <c r="J2001" i="1"/>
  <c r="P2001" i="1" s="1"/>
  <c r="J1997" i="1"/>
  <c r="P1997" i="1" s="1"/>
  <c r="J1993" i="1"/>
  <c r="P1993" i="1" s="1"/>
  <c r="J1989" i="1"/>
  <c r="P1989" i="1" s="1"/>
  <c r="J1985" i="1"/>
  <c r="P1985" i="1" s="1"/>
  <c r="J1980" i="1"/>
  <c r="P1980" i="1" s="1"/>
  <c r="J1976" i="1"/>
  <c r="P1976" i="1" s="1"/>
  <c r="J1972" i="1"/>
  <c r="P1972" i="1" s="1"/>
  <c r="J1970" i="1"/>
  <c r="P1970" i="1" s="1"/>
  <c r="J1966" i="1"/>
  <c r="P1966" i="1" s="1"/>
  <c r="J1964" i="1"/>
  <c r="P1964" i="1" s="1"/>
  <c r="J1962" i="1"/>
  <c r="P1962" i="1" s="1"/>
  <c r="J1960" i="1"/>
  <c r="P1960" i="1" s="1"/>
  <c r="J1958" i="1"/>
  <c r="P1958" i="1" s="1"/>
  <c r="J1956" i="1"/>
  <c r="P1956" i="1" s="1"/>
  <c r="J1954" i="1"/>
  <c r="P1954" i="1" s="1"/>
  <c r="J1952" i="1"/>
  <c r="P1952" i="1" s="1"/>
  <c r="J1885" i="1"/>
  <c r="P1885" i="1" s="1"/>
  <c r="J1881" i="1"/>
  <c r="P1881" i="1" s="1"/>
  <c r="J1877" i="1"/>
  <c r="P1877" i="1" s="1"/>
  <c r="J1873" i="1"/>
  <c r="P1873" i="1" s="1"/>
  <c r="J1869" i="1"/>
  <c r="P1869" i="1" s="1"/>
  <c r="J1865" i="1"/>
  <c r="P1865" i="1" s="1"/>
  <c r="J1861" i="1"/>
  <c r="P1861" i="1" s="1"/>
  <c r="J1857" i="1"/>
  <c r="P1857" i="1" s="1"/>
  <c r="J1854" i="1"/>
  <c r="P1854" i="1" s="1"/>
  <c r="J1850" i="1"/>
  <c r="P1850" i="1" s="1"/>
  <c r="J1844" i="1"/>
  <c r="P1844" i="1" s="1"/>
  <c r="J1755" i="1"/>
  <c r="P1755" i="1" s="1"/>
  <c r="J1751" i="1"/>
  <c r="P1751" i="1" s="1"/>
  <c r="J1747" i="1"/>
  <c r="P1747" i="1" s="1"/>
  <c r="J1743" i="1"/>
  <c r="P1743" i="1" s="1"/>
  <c r="J1739" i="1"/>
  <c r="P1739" i="1" s="1"/>
  <c r="J1735" i="1"/>
  <c r="P1735" i="1" s="1"/>
  <c r="J1731" i="1"/>
  <c r="P1731" i="1" s="1"/>
  <c r="J1724" i="1"/>
  <c r="P1724" i="1" s="1"/>
  <c r="J1720" i="1"/>
  <c r="P1720" i="1" s="1"/>
  <c r="J1716" i="1"/>
  <c r="P1716" i="1" s="1"/>
  <c r="J1714" i="1"/>
  <c r="P1714" i="1" s="1"/>
  <c r="J1710" i="1"/>
  <c r="P1710" i="1" s="1"/>
  <c r="J1708" i="1"/>
  <c r="P1708" i="1" s="1"/>
  <c r="J1706" i="1"/>
  <c r="P1706" i="1" s="1"/>
  <c r="J1704" i="1"/>
  <c r="P1704" i="1" s="1"/>
  <c r="J1702" i="1"/>
  <c r="P1702" i="1" s="1"/>
  <c r="J1700" i="1"/>
  <c r="P1700" i="1" s="1"/>
  <c r="J1698" i="1"/>
  <c r="P1698" i="1" s="1"/>
  <c r="J1696" i="1"/>
  <c r="P1696" i="1" s="1"/>
  <c r="J1629" i="1"/>
  <c r="P1629" i="1" s="1"/>
  <c r="J1625" i="1"/>
  <c r="P1625" i="1" s="1"/>
  <c r="J1621" i="1"/>
  <c r="P1621" i="1" s="1"/>
  <c r="J1617" i="1"/>
  <c r="P1617" i="1" s="1"/>
  <c r="J1613" i="1"/>
  <c r="P1613" i="1" s="1"/>
  <c r="J1609" i="1"/>
  <c r="P1609" i="1" s="1"/>
  <c r="J1605" i="1"/>
  <c r="P1605" i="1" s="1"/>
  <c r="J1601" i="1"/>
  <c r="P1601" i="1" s="1"/>
  <c r="J1598" i="1"/>
  <c r="P1598" i="1" s="1"/>
  <c r="J1594" i="1"/>
  <c r="P1594" i="1" s="1"/>
  <c r="J1590" i="1"/>
  <c r="P1590" i="1" s="1"/>
  <c r="J1588" i="1"/>
  <c r="P1588" i="1" s="1"/>
  <c r="J1584" i="1"/>
  <c r="P1584" i="1" s="1"/>
  <c r="J1582" i="1"/>
  <c r="P1582" i="1" s="1"/>
  <c r="J1580" i="1"/>
  <c r="P1580" i="1" s="1"/>
  <c r="J1578" i="1"/>
  <c r="P1578" i="1" s="1"/>
  <c r="J1576" i="1"/>
  <c r="P1576" i="1" s="1"/>
  <c r="J1574" i="1"/>
  <c r="P1574" i="1" s="1"/>
  <c r="J1572" i="1"/>
  <c r="P1572" i="1" s="1"/>
  <c r="J1570" i="1"/>
  <c r="P1570" i="1" s="1"/>
  <c r="J1568" i="1"/>
  <c r="P1568" i="1" s="1"/>
  <c r="J1501" i="1"/>
  <c r="P1501" i="1" s="1"/>
  <c r="J1497" i="1"/>
  <c r="P1497" i="1" s="1"/>
  <c r="J1493" i="1"/>
  <c r="P1493" i="1" s="1"/>
  <c r="J1489" i="1"/>
  <c r="P1489" i="1" s="1"/>
  <c r="J1485" i="1"/>
  <c r="P1485" i="1" s="1"/>
  <c r="J1481" i="1"/>
  <c r="P1481" i="1" s="1"/>
  <c r="J1477" i="1"/>
  <c r="P1477" i="1" s="1"/>
  <c r="J1473" i="1"/>
  <c r="P1473" i="1" s="1"/>
  <c r="J1470" i="1"/>
  <c r="P1470" i="1" s="1"/>
  <c r="J1464" i="1"/>
  <c r="P1464" i="1" s="1"/>
  <c r="J1458" i="1"/>
  <c r="P1458" i="1" s="1"/>
  <c r="J1371" i="1"/>
  <c r="P1371" i="1" s="1"/>
  <c r="J1367" i="1"/>
  <c r="P1367" i="1" s="1"/>
  <c r="J1363" i="1"/>
  <c r="P1363" i="1" s="1"/>
  <c r="J1359" i="1"/>
  <c r="P1359" i="1" s="1"/>
  <c r="J1355" i="1"/>
  <c r="P1355" i="1" s="1"/>
  <c r="J1351" i="1"/>
  <c r="P1351" i="1" s="1"/>
  <c r="J1347" i="1"/>
  <c r="P1347" i="1" s="1"/>
  <c r="J1340" i="1"/>
  <c r="P1340" i="1" s="1"/>
  <c r="J1336" i="1"/>
  <c r="P1336" i="1" s="1"/>
  <c r="J1332" i="1"/>
  <c r="P1332" i="1" s="1"/>
  <c r="J1330" i="1"/>
  <c r="P1330" i="1" s="1"/>
  <c r="J1328" i="1"/>
  <c r="P1328" i="1" s="1"/>
  <c r="J1326" i="1"/>
  <c r="P1326" i="1" s="1"/>
  <c r="J1324" i="1"/>
  <c r="P1324" i="1" s="1"/>
  <c r="J1322" i="1"/>
  <c r="P1322" i="1" s="1"/>
  <c r="J1320" i="1"/>
  <c r="P1320" i="1" s="1"/>
  <c r="J1318" i="1"/>
  <c r="P1318" i="1" s="1"/>
  <c r="J1316" i="1"/>
  <c r="P1316" i="1" s="1"/>
  <c r="J1314" i="1"/>
  <c r="P1314" i="1" s="1"/>
  <c r="J1312" i="1"/>
  <c r="P1312" i="1" s="1"/>
  <c r="J1310" i="1"/>
  <c r="P1310" i="1" s="1"/>
  <c r="J1306" i="1"/>
  <c r="P1306" i="1" s="1"/>
  <c r="J1239" i="1"/>
  <c r="P1239" i="1" s="1"/>
  <c r="J1237" i="1"/>
  <c r="P1237" i="1" s="1"/>
  <c r="J1235" i="1"/>
  <c r="P1235" i="1" s="1"/>
  <c r="J1233" i="1"/>
  <c r="P1233" i="1" s="1"/>
  <c r="J1231" i="1"/>
  <c r="P1231" i="1" s="1"/>
  <c r="J1229" i="1"/>
  <c r="P1229" i="1" s="1"/>
  <c r="J1227" i="1"/>
  <c r="P1227" i="1" s="1"/>
  <c r="J1225" i="1"/>
  <c r="P1225" i="1" s="1"/>
  <c r="J1223" i="1"/>
  <c r="P1223" i="1" s="1"/>
  <c r="J1221" i="1"/>
  <c r="P1221" i="1" s="1"/>
  <c r="J1219" i="1"/>
  <c r="P1219" i="1" s="1"/>
  <c r="J1217" i="1"/>
  <c r="P1217" i="1" s="1"/>
  <c r="J1215" i="1"/>
  <c r="P1215" i="1" s="1"/>
  <c r="J1213" i="1"/>
  <c r="P1213" i="1" s="1"/>
  <c r="J1211" i="1"/>
  <c r="P1211" i="1" s="1"/>
  <c r="J1208" i="1"/>
  <c r="P1208" i="1" s="1"/>
  <c r="J1206" i="1"/>
  <c r="P1206" i="1" s="1"/>
  <c r="J1204" i="1"/>
  <c r="P1204" i="1" s="1"/>
  <c r="J1202" i="1"/>
  <c r="P1202" i="1" s="1"/>
  <c r="J1200" i="1"/>
  <c r="P1200" i="1" s="1"/>
  <c r="J1198" i="1"/>
  <c r="P1198" i="1" s="1"/>
  <c r="J1196" i="1"/>
  <c r="P1196" i="1" s="1"/>
  <c r="J1194" i="1"/>
  <c r="P1194" i="1" s="1"/>
  <c r="J1192" i="1"/>
  <c r="P1192" i="1" s="1"/>
  <c r="J1190" i="1"/>
  <c r="P1190" i="1" s="1"/>
  <c r="J1188" i="1"/>
  <c r="P1188" i="1" s="1"/>
  <c r="J1186" i="1"/>
  <c r="P1186" i="1" s="1"/>
  <c r="J1184" i="1"/>
  <c r="P1184" i="1" s="1"/>
  <c r="J1182" i="1"/>
  <c r="P1182" i="1" s="1"/>
  <c r="J1180" i="1"/>
  <c r="P1180" i="1" s="1"/>
  <c r="J1178" i="1"/>
  <c r="P1178" i="1" s="1"/>
  <c r="J1111" i="1"/>
  <c r="P1111" i="1" s="1"/>
  <c r="J1109" i="1"/>
  <c r="P1109" i="1" s="1"/>
  <c r="J1107" i="1"/>
  <c r="P1107" i="1" s="1"/>
  <c r="J1105" i="1"/>
  <c r="P1105" i="1" s="1"/>
  <c r="J1103" i="1"/>
  <c r="P1103" i="1" s="1"/>
  <c r="J1101" i="1"/>
  <c r="P1101" i="1" s="1"/>
  <c r="J1099" i="1"/>
  <c r="P1099" i="1" s="1"/>
  <c r="J1097" i="1"/>
  <c r="P1097" i="1" s="1"/>
  <c r="J1095" i="1"/>
  <c r="P1095" i="1" s="1"/>
  <c r="J1093" i="1"/>
  <c r="P1093" i="1" s="1"/>
  <c r="J1091" i="1"/>
  <c r="P1091" i="1" s="1"/>
  <c r="J1089" i="1"/>
  <c r="P1089" i="1" s="1"/>
  <c r="J1087" i="1"/>
  <c r="P1087" i="1" s="1"/>
  <c r="J1085" i="1"/>
  <c r="P1085" i="1" s="1"/>
  <c r="J1083" i="1"/>
  <c r="P1083" i="1" s="1"/>
  <c r="J1080" i="1"/>
  <c r="P1080" i="1" s="1"/>
  <c r="J1078" i="1"/>
  <c r="P1078" i="1" s="1"/>
  <c r="J1076" i="1"/>
  <c r="P1076" i="1" s="1"/>
  <c r="J1074" i="1"/>
  <c r="P1074" i="1" s="1"/>
  <c r="J1072" i="1"/>
  <c r="P1072" i="1" s="1"/>
  <c r="J1070" i="1"/>
  <c r="P1070" i="1" s="1"/>
  <c r="J1068" i="1"/>
  <c r="P1068" i="1" s="1"/>
  <c r="J1066" i="1"/>
  <c r="P1066" i="1" s="1"/>
  <c r="J1064" i="1"/>
  <c r="P1064" i="1" s="1"/>
  <c r="J1062" i="1"/>
  <c r="P1062" i="1" s="1"/>
  <c r="J1060" i="1"/>
  <c r="P1060" i="1" s="1"/>
  <c r="J1058" i="1"/>
  <c r="P1058" i="1" s="1"/>
  <c r="J1056" i="1"/>
  <c r="P1056" i="1" s="1"/>
  <c r="J1054" i="1"/>
  <c r="P1054" i="1" s="1"/>
  <c r="J1052" i="1"/>
  <c r="P1052" i="1" s="1"/>
  <c r="J1050" i="1"/>
  <c r="P1050" i="1" s="1"/>
  <c r="J983" i="1"/>
  <c r="P983" i="1" s="1"/>
  <c r="J981" i="1"/>
  <c r="P981" i="1" s="1"/>
  <c r="J979" i="1"/>
  <c r="P979" i="1" s="1"/>
  <c r="J977" i="1"/>
  <c r="P977" i="1" s="1"/>
  <c r="J975" i="1"/>
  <c r="P975" i="1" s="1"/>
  <c r="J973" i="1"/>
  <c r="P973" i="1" s="1"/>
  <c r="J971" i="1"/>
  <c r="P971" i="1" s="1"/>
  <c r="J969" i="1"/>
  <c r="P969" i="1" s="1"/>
  <c r="J967" i="1"/>
  <c r="P967" i="1" s="1"/>
  <c r="J965" i="1"/>
  <c r="P965" i="1" s="1"/>
  <c r="J963" i="1"/>
  <c r="P963" i="1" s="1"/>
  <c r="J961" i="1"/>
  <c r="P961" i="1" s="1"/>
  <c r="J959" i="1"/>
  <c r="P959" i="1" s="1"/>
  <c r="J957" i="1"/>
  <c r="P957" i="1" s="1"/>
  <c r="J955" i="1"/>
  <c r="P955" i="1" s="1"/>
  <c r="J952" i="1"/>
  <c r="P952" i="1" s="1"/>
  <c r="J950" i="1"/>
  <c r="P950" i="1" s="1"/>
  <c r="J948" i="1"/>
  <c r="P948" i="1" s="1"/>
  <c r="J946" i="1"/>
  <c r="P946" i="1" s="1"/>
  <c r="J944" i="1"/>
  <c r="P944" i="1" s="1"/>
  <c r="J942" i="1"/>
  <c r="P942" i="1" s="1"/>
  <c r="J940" i="1"/>
  <c r="P940" i="1" s="1"/>
  <c r="J938" i="1"/>
  <c r="P938" i="1" s="1"/>
  <c r="J936" i="1"/>
  <c r="P936" i="1" s="1"/>
  <c r="J934" i="1"/>
  <c r="P934" i="1" s="1"/>
  <c r="J932" i="1"/>
  <c r="P932" i="1" s="1"/>
  <c r="J930" i="1"/>
  <c r="P930" i="1" s="1"/>
  <c r="J928" i="1"/>
  <c r="P928" i="1" s="1"/>
  <c r="J926" i="1"/>
  <c r="P926" i="1" s="1"/>
  <c r="J924" i="1"/>
  <c r="P924" i="1" s="1"/>
  <c r="J922" i="1"/>
  <c r="P922" i="1" s="1"/>
  <c r="J920" i="1"/>
  <c r="P920" i="1" s="1"/>
  <c r="J918" i="1"/>
  <c r="P918" i="1" s="1"/>
  <c r="J916" i="1"/>
  <c r="P916" i="1" s="1"/>
  <c r="J914" i="1"/>
  <c r="P914" i="1" s="1"/>
  <c r="J912" i="1"/>
  <c r="P912" i="1" s="1"/>
  <c r="J910" i="1"/>
  <c r="P910" i="1" s="1"/>
  <c r="J908" i="1"/>
  <c r="P908" i="1" s="1"/>
  <c r="J906" i="1"/>
  <c r="P906" i="1" s="1"/>
  <c r="J904" i="1"/>
  <c r="P904" i="1" s="1"/>
  <c r="J902" i="1"/>
  <c r="P902" i="1" s="1"/>
  <c r="J900" i="1"/>
  <c r="P900" i="1" s="1"/>
  <c r="J898" i="1"/>
  <c r="P898" i="1" s="1"/>
  <c r="J896" i="1"/>
  <c r="P896" i="1" s="1"/>
  <c r="J894" i="1"/>
  <c r="P894" i="1" s="1"/>
  <c r="J892" i="1"/>
  <c r="P892" i="1" s="1"/>
  <c r="J890" i="1"/>
  <c r="P890" i="1" s="1"/>
  <c r="J888" i="1"/>
  <c r="P888" i="1" s="1"/>
  <c r="J886" i="1"/>
  <c r="P886" i="1" s="1"/>
  <c r="J884" i="1"/>
  <c r="P884" i="1" s="1"/>
  <c r="J882" i="1"/>
  <c r="P882" i="1" s="1"/>
  <c r="J880" i="1"/>
  <c r="P880" i="1" s="1"/>
  <c r="J878" i="1"/>
  <c r="P878" i="1" s="1"/>
  <c r="J876" i="1"/>
  <c r="P876" i="1" s="1"/>
  <c r="J874" i="1"/>
  <c r="P874" i="1" s="1"/>
  <c r="J872" i="1"/>
  <c r="P872" i="1" s="1"/>
  <c r="J870" i="1"/>
  <c r="P870" i="1" s="1"/>
  <c r="J868" i="1"/>
  <c r="P868" i="1" s="1"/>
  <c r="J866" i="1"/>
  <c r="P866" i="1" s="1"/>
  <c r="J864" i="1"/>
  <c r="P864" i="1" s="1"/>
  <c r="J862" i="1"/>
  <c r="P862" i="1" s="1"/>
  <c r="J860" i="1"/>
  <c r="P860" i="1" s="1"/>
  <c r="J858" i="1"/>
  <c r="P858" i="1" s="1"/>
  <c r="J856" i="1"/>
  <c r="P856" i="1" s="1"/>
  <c r="J854" i="1"/>
  <c r="P854" i="1" s="1"/>
  <c r="J852" i="1"/>
  <c r="P852" i="1" s="1"/>
  <c r="J850" i="1"/>
  <c r="P850" i="1" s="1"/>
  <c r="J848" i="1"/>
  <c r="P848" i="1" s="1"/>
  <c r="J846" i="1"/>
  <c r="P846" i="1" s="1"/>
  <c r="J844" i="1"/>
  <c r="P844" i="1" s="1"/>
  <c r="J842" i="1"/>
  <c r="P842" i="1" s="1"/>
  <c r="J840" i="1"/>
  <c r="P840" i="1" s="1"/>
  <c r="J838" i="1"/>
  <c r="P838" i="1" s="1"/>
  <c r="J836" i="1"/>
  <c r="P836" i="1" s="1"/>
  <c r="J834" i="1"/>
  <c r="P834" i="1" s="1"/>
  <c r="J832" i="1"/>
  <c r="P832" i="1" s="1"/>
  <c r="J830" i="1"/>
  <c r="P830" i="1" s="1"/>
  <c r="J828" i="1"/>
  <c r="P828" i="1" s="1"/>
  <c r="J826" i="1"/>
  <c r="P826" i="1" s="1"/>
  <c r="J824" i="1"/>
  <c r="P824" i="1" s="1"/>
  <c r="J822" i="1"/>
  <c r="P822" i="1" s="1"/>
  <c r="J820" i="1"/>
  <c r="P820" i="1" s="1"/>
  <c r="J818" i="1"/>
  <c r="P818" i="1" s="1"/>
  <c r="J816" i="1"/>
  <c r="P816" i="1" s="1"/>
  <c r="J814" i="1"/>
  <c r="P814" i="1" s="1"/>
  <c r="J812" i="1"/>
  <c r="P812" i="1" s="1"/>
  <c r="J810" i="1"/>
  <c r="P810" i="1" s="1"/>
  <c r="J808" i="1"/>
  <c r="P808" i="1" s="1"/>
  <c r="J806" i="1"/>
  <c r="P806" i="1" s="1"/>
  <c r="J804" i="1"/>
  <c r="P804" i="1" s="1"/>
  <c r="J802" i="1"/>
  <c r="P802" i="1" s="1"/>
  <c r="J800" i="1"/>
  <c r="P800" i="1" s="1"/>
  <c r="J798" i="1"/>
  <c r="P798" i="1" s="1"/>
  <c r="J796" i="1"/>
  <c r="P796" i="1" s="1"/>
  <c r="J794" i="1"/>
  <c r="P794" i="1" s="1"/>
  <c r="J792" i="1"/>
  <c r="P792" i="1" s="1"/>
  <c r="J790" i="1"/>
  <c r="P790" i="1" s="1"/>
  <c r="J788" i="1"/>
  <c r="P788" i="1" s="1"/>
  <c r="J786" i="1"/>
  <c r="P786" i="1" s="1"/>
  <c r="J784" i="1"/>
  <c r="P784" i="1" s="1"/>
  <c r="J782" i="1"/>
  <c r="P782" i="1" s="1"/>
  <c r="J780" i="1"/>
  <c r="P780" i="1" s="1"/>
  <c r="J778" i="1"/>
  <c r="P778" i="1" s="1"/>
  <c r="J776" i="1"/>
  <c r="P776" i="1" s="1"/>
  <c r="J774" i="1"/>
  <c r="P774" i="1" s="1"/>
  <c r="J772" i="1"/>
  <c r="P772" i="1" s="1"/>
  <c r="J770" i="1"/>
  <c r="P770" i="1" s="1"/>
  <c r="J768" i="1"/>
  <c r="P768" i="1" s="1"/>
  <c r="J766" i="1"/>
  <c r="P766" i="1" s="1"/>
  <c r="J764" i="1"/>
  <c r="P764" i="1" s="1"/>
  <c r="J762" i="1"/>
  <c r="P762" i="1" s="1"/>
  <c r="J760" i="1"/>
  <c r="P760" i="1" s="1"/>
  <c r="J758" i="1"/>
  <c r="P758" i="1" s="1"/>
  <c r="J756" i="1"/>
  <c r="P756" i="1" s="1"/>
  <c r="J754" i="1"/>
  <c r="P754" i="1" s="1"/>
  <c r="J752" i="1"/>
  <c r="P752" i="1" s="1"/>
  <c r="J750" i="1"/>
  <c r="P750" i="1" s="1"/>
  <c r="J748" i="1"/>
  <c r="P748" i="1" s="1"/>
  <c r="J746" i="1"/>
  <c r="P746" i="1" s="1"/>
  <c r="I330" i="1"/>
  <c r="O330" i="1" s="1"/>
  <c r="I328" i="1"/>
  <c r="O328" i="1" s="1"/>
  <c r="I326" i="1"/>
  <c r="O326" i="1" s="1"/>
  <c r="I324" i="1"/>
  <c r="O324" i="1" s="1"/>
  <c r="I322" i="1"/>
  <c r="O322" i="1" s="1"/>
  <c r="I320" i="1"/>
  <c r="O320" i="1" s="1"/>
  <c r="I318" i="1"/>
  <c r="O318" i="1" s="1"/>
  <c r="I316" i="1"/>
  <c r="O316" i="1" s="1"/>
  <c r="I314" i="1"/>
  <c r="O314" i="1" s="1"/>
  <c r="I312" i="1"/>
  <c r="O312" i="1" s="1"/>
  <c r="I310" i="1"/>
  <c r="O310" i="1" s="1"/>
  <c r="I308" i="1"/>
  <c r="O308" i="1" s="1"/>
  <c r="I306" i="1"/>
  <c r="O306" i="1" s="1"/>
  <c r="I304" i="1"/>
  <c r="O304" i="1" s="1"/>
  <c r="I302" i="1"/>
  <c r="O302" i="1" s="1"/>
  <c r="I300" i="1"/>
  <c r="O300" i="1" s="1"/>
  <c r="I298" i="1"/>
  <c r="O298" i="1" s="1"/>
  <c r="I296" i="1"/>
  <c r="O296" i="1" s="1"/>
  <c r="I294" i="1"/>
  <c r="O294" i="1" s="1"/>
  <c r="I292" i="1"/>
  <c r="O292" i="1" s="1"/>
  <c r="I290" i="1"/>
  <c r="O290" i="1" s="1"/>
  <c r="I288" i="1"/>
  <c r="O288" i="1" s="1"/>
  <c r="I286" i="1"/>
  <c r="O286" i="1" s="1"/>
  <c r="I284" i="1"/>
  <c r="O284" i="1" s="1"/>
  <c r="I282" i="1"/>
  <c r="O282" i="1" s="1"/>
  <c r="I280" i="1"/>
  <c r="O280" i="1" s="1"/>
  <c r="I278" i="1"/>
  <c r="O278" i="1" s="1"/>
  <c r="I276" i="1"/>
  <c r="O276" i="1" s="1"/>
  <c r="I274" i="1"/>
  <c r="O274" i="1" s="1"/>
  <c r="I272" i="1"/>
  <c r="O272" i="1" s="1"/>
  <c r="I270" i="1"/>
  <c r="O270" i="1" s="1"/>
  <c r="I268" i="1"/>
  <c r="O268" i="1" s="1"/>
  <c r="I266" i="1"/>
  <c r="O266" i="1" s="1"/>
  <c r="I264" i="1"/>
  <c r="O264" i="1" s="1"/>
  <c r="I262" i="1"/>
  <c r="O262" i="1" s="1"/>
  <c r="I260" i="1"/>
  <c r="O260" i="1" s="1"/>
  <c r="I258" i="1"/>
  <c r="O258" i="1" s="1"/>
  <c r="I256" i="1"/>
  <c r="O256" i="1" s="1"/>
  <c r="I254" i="1"/>
  <c r="O254" i="1" s="1"/>
  <c r="I252" i="1"/>
  <c r="O252" i="1" s="1"/>
  <c r="I250" i="1"/>
  <c r="O250" i="1" s="1"/>
  <c r="I248" i="1"/>
  <c r="O248" i="1" s="1"/>
  <c r="I246" i="1"/>
  <c r="O246" i="1" s="1"/>
  <c r="I244" i="1"/>
  <c r="O244" i="1" s="1"/>
  <c r="I242" i="1"/>
  <c r="O242" i="1" s="1"/>
  <c r="I240" i="1"/>
  <c r="O240" i="1" s="1"/>
  <c r="I238" i="1"/>
  <c r="O238" i="1" s="1"/>
  <c r="I236" i="1"/>
  <c r="O236" i="1" s="1"/>
  <c r="I234" i="1"/>
  <c r="O234" i="1" s="1"/>
  <c r="I232" i="1"/>
  <c r="O232" i="1" s="1"/>
  <c r="I230" i="1"/>
  <c r="O230" i="1" s="1"/>
  <c r="I228" i="1"/>
  <c r="O228" i="1" s="1"/>
  <c r="I226" i="1"/>
  <c r="O226" i="1" s="1"/>
  <c r="I224" i="1"/>
  <c r="O224" i="1" s="1"/>
  <c r="I222" i="1"/>
  <c r="O222" i="1" s="1"/>
  <c r="I220" i="1"/>
  <c r="O220" i="1" s="1"/>
  <c r="I218" i="1"/>
  <c r="O218" i="1" s="1"/>
  <c r="I216" i="1"/>
  <c r="O216" i="1" s="1"/>
  <c r="I214" i="1"/>
  <c r="O214" i="1" s="1"/>
  <c r="I212" i="1"/>
  <c r="O212" i="1" s="1"/>
  <c r="I210" i="1"/>
  <c r="O210" i="1" s="1"/>
  <c r="I208" i="1"/>
  <c r="O208" i="1" s="1"/>
  <c r="I206" i="1"/>
  <c r="O206" i="1" s="1"/>
  <c r="I204" i="1"/>
  <c r="O204" i="1" s="1"/>
  <c r="I202" i="1"/>
  <c r="O202" i="1" s="1"/>
  <c r="I200" i="1"/>
  <c r="O200" i="1" s="1"/>
  <c r="I198" i="1"/>
  <c r="O198" i="1" s="1"/>
  <c r="I196" i="1"/>
  <c r="O196" i="1" s="1"/>
  <c r="I194" i="1"/>
  <c r="O194" i="1" s="1"/>
  <c r="I192" i="1"/>
  <c r="O192" i="1" s="1"/>
  <c r="I190" i="1"/>
  <c r="O190" i="1" s="1"/>
  <c r="I188" i="1"/>
  <c r="O188" i="1" s="1"/>
  <c r="I186" i="1"/>
  <c r="O186" i="1" s="1"/>
  <c r="I184" i="1"/>
  <c r="O184" i="1" s="1"/>
  <c r="I182" i="1"/>
  <c r="O182" i="1" s="1"/>
  <c r="I180" i="1"/>
  <c r="O180" i="1" s="1"/>
  <c r="I178" i="1"/>
  <c r="O178" i="1" s="1"/>
  <c r="I176" i="1"/>
  <c r="O176" i="1" s="1"/>
  <c r="I174" i="1"/>
  <c r="O174" i="1" s="1"/>
  <c r="I172" i="1"/>
  <c r="O172" i="1" s="1"/>
  <c r="I170" i="1"/>
  <c r="O170" i="1" s="1"/>
  <c r="I168" i="1"/>
  <c r="O168" i="1" s="1"/>
  <c r="I166" i="1"/>
  <c r="O166" i="1" s="1"/>
  <c r="I164" i="1"/>
  <c r="O164" i="1" s="1"/>
  <c r="I162" i="1"/>
  <c r="O162" i="1" s="1"/>
  <c r="I160" i="1"/>
  <c r="O160" i="1" s="1"/>
  <c r="I158" i="1"/>
  <c r="O158" i="1" s="1"/>
  <c r="I156" i="1"/>
  <c r="O156" i="1" s="1"/>
  <c r="I154" i="1"/>
  <c r="O154" i="1" s="1"/>
  <c r="I152" i="1"/>
  <c r="O152" i="1" s="1"/>
  <c r="I150" i="1"/>
  <c r="O150" i="1" s="1"/>
  <c r="I148" i="1"/>
  <c r="O148" i="1" s="1"/>
  <c r="I146" i="1"/>
  <c r="O146" i="1" s="1"/>
  <c r="I144" i="1"/>
  <c r="O144" i="1" s="1"/>
  <c r="I142" i="1"/>
  <c r="O142" i="1" s="1"/>
  <c r="I140" i="1"/>
  <c r="O140" i="1" s="1"/>
  <c r="I138" i="1"/>
  <c r="O138" i="1" s="1"/>
  <c r="I136" i="1"/>
  <c r="O136" i="1" s="1"/>
  <c r="I134" i="1"/>
  <c r="O134" i="1" s="1"/>
  <c r="I132" i="1"/>
  <c r="O132" i="1" s="1"/>
  <c r="I130" i="1"/>
  <c r="O130" i="1" s="1"/>
  <c r="I128" i="1"/>
  <c r="O128" i="1" s="1"/>
  <c r="I126" i="1"/>
  <c r="O126" i="1" s="1"/>
  <c r="I124" i="1"/>
  <c r="O124" i="1" s="1"/>
  <c r="I122" i="1"/>
  <c r="O122" i="1" s="1"/>
  <c r="I120" i="1"/>
  <c r="O120" i="1" s="1"/>
  <c r="I118" i="1"/>
  <c r="O118" i="1" s="1"/>
  <c r="I116" i="1"/>
  <c r="O116" i="1" s="1"/>
  <c r="I114" i="1"/>
  <c r="O114" i="1" s="1"/>
  <c r="I112" i="1"/>
  <c r="O112" i="1" s="1"/>
  <c r="I110" i="1"/>
  <c r="O110" i="1" s="1"/>
  <c r="I108" i="1"/>
  <c r="O108" i="1" s="1"/>
  <c r="I106" i="1"/>
  <c r="O106" i="1" s="1"/>
  <c r="I104" i="1"/>
  <c r="O104" i="1" s="1"/>
  <c r="I102" i="1"/>
  <c r="O102" i="1" s="1"/>
  <c r="I100" i="1"/>
  <c r="O100" i="1" s="1"/>
  <c r="I98" i="1"/>
  <c r="O98" i="1" s="1"/>
  <c r="I96" i="1"/>
  <c r="O96" i="1" s="1"/>
  <c r="I94" i="1"/>
  <c r="O94" i="1" s="1"/>
  <c r="I92" i="1"/>
  <c r="O92" i="1" s="1"/>
  <c r="I90" i="1"/>
  <c r="O90" i="1" s="1"/>
  <c r="I88" i="1"/>
  <c r="O88" i="1" s="1"/>
  <c r="I86" i="1"/>
  <c r="O86" i="1" s="1"/>
  <c r="I84" i="1"/>
  <c r="O84" i="1" s="1"/>
  <c r="I82" i="1"/>
  <c r="O82" i="1" s="1"/>
  <c r="I80" i="1"/>
  <c r="O80" i="1" s="1"/>
  <c r="I78" i="1"/>
  <c r="O78" i="1" s="1"/>
  <c r="I76" i="1"/>
  <c r="O76" i="1" s="1"/>
  <c r="I74" i="1"/>
  <c r="O74" i="1" s="1"/>
  <c r="I72" i="1"/>
  <c r="O72" i="1" s="1"/>
  <c r="I70" i="1"/>
  <c r="O70" i="1" s="1"/>
  <c r="I68" i="1"/>
  <c r="O68" i="1" s="1"/>
  <c r="I66" i="1"/>
  <c r="O66" i="1" s="1"/>
  <c r="I64" i="1"/>
  <c r="O64" i="1" s="1"/>
  <c r="I62" i="1"/>
  <c r="O62" i="1" s="1"/>
  <c r="I60" i="1"/>
  <c r="O60" i="1" s="1"/>
  <c r="I58" i="1"/>
  <c r="O58" i="1" s="1"/>
  <c r="I56" i="1"/>
  <c r="O56" i="1" s="1"/>
  <c r="I54" i="1"/>
  <c r="O54" i="1" s="1"/>
  <c r="I52" i="1"/>
  <c r="O52" i="1" s="1"/>
  <c r="I50" i="1"/>
  <c r="O50" i="1" s="1"/>
  <c r="I48" i="1"/>
  <c r="O48" i="1" s="1"/>
  <c r="I46" i="1"/>
  <c r="O46" i="1" s="1"/>
  <c r="I44" i="1"/>
  <c r="O44" i="1" s="1"/>
  <c r="I42" i="1"/>
  <c r="O42" i="1" s="1"/>
  <c r="I40" i="1"/>
  <c r="O40" i="1" s="1"/>
  <c r="I38" i="1"/>
  <c r="O38" i="1" s="1"/>
  <c r="I36" i="1"/>
  <c r="O36" i="1" s="1"/>
  <c r="I34" i="1"/>
  <c r="O34" i="1" s="1"/>
  <c r="I32" i="1"/>
  <c r="O32" i="1" s="1"/>
  <c r="I30" i="1"/>
  <c r="O30" i="1" s="1"/>
  <c r="I28" i="1"/>
  <c r="O28" i="1" s="1"/>
  <c r="I26" i="1"/>
  <c r="O26" i="1" s="1"/>
  <c r="I24" i="1"/>
  <c r="O24" i="1" s="1"/>
  <c r="I22" i="1"/>
  <c r="O22" i="1" s="1"/>
  <c r="I20" i="1"/>
  <c r="O20" i="1" s="1"/>
  <c r="I18" i="1"/>
  <c r="O18" i="1" s="1"/>
  <c r="I16" i="1"/>
  <c r="O16" i="1" s="1"/>
  <c r="I14" i="1"/>
  <c r="O14" i="1" s="1"/>
  <c r="I12" i="1"/>
  <c r="O12" i="1" s="1"/>
  <c r="I10" i="1"/>
  <c r="O10" i="1" s="1"/>
  <c r="I8" i="1"/>
  <c r="O8" i="1" s="1"/>
  <c r="J743" i="1"/>
  <c r="P743" i="1" s="1"/>
  <c r="J741" i="1"/>
  <c r="P741" i="1" s="1"/>
  <c r="J739" i="1"/>
  <c r="P739" i="1" s="1"/>
  <c r="J737" i="1"/>
  <c r="P737" i="1" s="1"/>
  <c r="J735" i="1"/>
  <c r="P735" i="1" s="1"/>
  <c r="J733" i="1"/>
  <c r="P733" i="1" s="1"/>
  <c r="J731" i="1"/>
  <c r="P731" i="1" s="1"/>
  <c r="J729" i="1"/>
  <c r="P729" i="1" s="1"/>
  <c r="J727" i="1"/>
  <c r="P727" i="1" s="1"/>
  <c r="J725" i="1"/>
  <c r="P725" i="1" s="1"/>
  <c r="J723" i="1"/>
  <c r="P723" i="1" s="1"/>
  <c r="J721" i="1"/>
  <c r="P721" i="1" s="1"/>
  <c r="J719" i="1"/>
  <c r="P719" i="1" s="1"/>
  <c r="J2011" i="1"/>
  <c r="P2011" i="1" s="1"/>
  <c r="J2007" i="1"/>
  <c r="P2007" i="1" s="1"/>
  <c r="J2003" i="1"/>
  <c r="P2003" i="1" s="1"/>
  <c r="J1999" i="1"/>
  <c r="P1999" i="1" s="1"/>
  <c r="J1995" i="1"/>
  <c r="P1995" i="1" s="1"/>
  <c r="J1991" i="1"/>
  <c r="P1991" i="1" s="1"/>
  <c r="J1987" i="1"/>
  <c r="P1987" i="1" s="1"/>
  <c r="J1982" i="1"/>
  <c r="P1982" i="1" s="1"/>
  <c r="J1978" i="1"/>
  <c r="P1978" i="1" s="1"/>
  <c r="J1974" i="1"/>
  <c r="P1974" i="1" s="1"/>
  <c r="J1968" i="1"/>
  <c r="P1968" i="1" s="1"/>
  <c r="J1883" i="1"/>
  <c r="P1883" i="1" s="1"/>
  <c r="J1879" i="1"/>
  <c r="P1879" i="1" s="1"/>
  <c r="J1875" i="1"/>
  <c r="P1875" i="1" s="1"/>
  <c r="J1871" i="1"/>
  <c r="P1871" i="1" s="1"/>
  <c r="J1867" i="1"/>
  <c r="P1867" i="1" s="1"/>
  <c r="J1863" i="1"/>
  <c r="P1863" i="1" s="1"/>
  <c r="J1859" i="1"/>
  <c r="P1859" i="1" s="1"/>
  <c r="J1852" i="1"/>
  <c r="P1852" i="1" s="1"/>
  <c r="J1848" i="1"/>
  <c r="P1848" i="1" s="1"/>
  <c r="J1846" i="1"/>
  <c r="P1846" i="1" s="1"/>
  <c r="J1842" i="1"/>
  <c r="P1842" i="1" s="1"/>
  <c r="J1840" i="1"/>
  <c r="P1840" i="1" s="1"/>
  <c r="J1838" i="1"/>
  <c r="P1838" i="1" s="1"/>
  <c r="J1836" i="1"/>
  <c r="P1836" i="1" s="1"/>
  <c r="J1834" i="1"/>
  <c r="P1834" i="1" s="1"/>
  <c r="J1832" i="1"/>
  <c r="P1832" i="1" s="1"/>
  <c r="J1830" i="1"/>
  <c r="P1830" i="1" s="1"/>
  <c r="J1828" i="1"/>
  <c r="P1828" i="1" s="1"/>
  <c r="J1826" i="1"/>
  <c r="P1826" i="1" s="1"/>
  <c r="J1824" i="1"/>
  <c r="P1824" i="1" s="1"/>
  <c r="J1757" i="1"/>
  <c r="P1757" i="1" s="1"/>
  <c r="J1753" i="1"/>
  <c r="P1753" i="1" s="1"/>
  <c r="J1749" i="1"/>
  <c r="P1749" i="1" s="1"/>
  <c r="J1745" i="1"/>
  <c r="P1745" i="1" s="1"/>
  <c r="J1741" i="1"/>
  <c r="P1741" i="1" s="1"/>
  <c r="J1737" i="1"/>
  <c r="P1737" i="1" s="1"/>
  <c r="J1733" i="1"/>
  <c r="P1733" i="1" s="1"/>
  <c r="J1729" i="1"/>
  <c r="P1729" i="1" s="1"/>
  <c r="J1726" i="1"/>
  <c r="P1726" i="1" s="1"/>
  <c r="J1722" i="1"/>
  <c r="P1722" i="1" s="1"/>
  <c r="J1718" i="1"/>
  <c r="P1718" i="1" s="1"/>
  <c r="J1712" i="1"/>
  <c r="P1712" i="1" s="1"/>
  <c r="J1627" i="1"/>
  <c r="P1627" i="1" s="1"/>
  <c r="J1623" i="1"/>
  <c r="P1623" i="1" s="1"/>
  <c r="J1619" i="1"/>
  <c r="P1619" i="1" s="1"/>
  <c r="J1615" i="1"/>
  <c r="P1615" i="1" s="1"/>
  <c r="J1611" i="1"/>
  <c r="P1611" i="1" s="1"/>
  <c r="J1607" i="1"/>
  <c r="P1607" i="1" s="1"/>
  <c r="J1603" i="1"/>
  <c r="P1603" i="1" s="1"/>
  <c r="J1596" i="1"/>
  <c r="P1596" i="1" s="1"/>
  <c r="J1592" i="1"/>
  <c r="P1592" i="1" s="1"/>
  <c r="J1586" i="1"/>
  <c r="P1586" i="1" s="1"/>
  <c r="J1499" i="1"/>
  <c r="P1499" i="1" s="1"/>
  <c r="J1495" i="1"/>
  <c r="P1495" i="1" s="1"/>
  <c r="J1491" i="1"/>
  <c r="P1491" i="1" s="1"/>
  <c r="J1487" i="1"/>
  <c r="P1487" i="1" s="1"/>
  <c r="J1483" i="1"/>
  <c r="P1483" i="1" s="1"/>
  <c r="J1479" i="1"/>
  <c r="P1479" i="1" s="1"/>
  <c r="J1475" i="1"/>
  <c r="P1475" i="1" s="1"/>
  <c r="J1468" i="1"/>
  <c r="P1468" i="1" s="1"/>
  <c r="J1466" i="1"/>
  <c r="P1466" i="1" s="1"/>
  <c r="J1462" i="1"/>
  <c r="P1462" i="1" s="1"/>
  <c r="J1460" i="1"/>
  <c r="P1460" i="1" s="1"/>
  <c r="J1456" i="1"/>
  <c r="P1456" i="1" s="1"/>
  <c r="J1454" i="1"/>
  <c r="P1454" i="1" s="1"/>
  <c r="J1452" i="1"/>
  <c r="P1452" i="1" s="1"/>
  <c r="J1450" i="1"/>
  <c r="P1450" i="1" s="1"/>
  <c r="J1448" i="1"/>
  <c r="P1448" i="1" s="1"/>
  <c r="J1446" i="1"/>
  <c r="P1446" i="1" s="1"/>
  <c r="J1444" i="1"/>
  <c r="P1444" i="1" s="1"/>
  <c r="J1442" i="1"/>
  <c r="P1442" i="1" s="1"/>
  <c r="J1440" i="1"/>
  <c r="P1440" i="1" s="1"/>
  <c r="J1373" i="1"/>
  <c r="P1373" i="1" s="1"/>
  <c r="J1369" i="1"/>
  <c r="P1369" i="1" s="1"/>
  <c r="J1365" i="1"/>
  <c r="P1365" i="1" s="1"/>
  <c r="J1361" i="1"/>
  <c r="P1361" i="1" s="1"/>
  <c r="J1357" i="1"/>
  <c r="P1357" i="1" s="1"/>
  <c r="J1353" i="1"/>
  <c r="P1353" i="1" s="1"/>
  <c r="J1349" i="1"/>
  <c r="P1349" i="1" s="1"/>
  <c r="J1345" i="1"/>
  <c r="P1345" i="1" s="1"/>
  <c r="J1342" i="1"/>
  <c r="P1342" i="1" s="1"/>
  <c r="J1338" i="1"/>
  <c r="P1338" i="1" s="1"/>
  <c r="J1334" i="1"/>
  <c r="P1334" i="1" s="1"/>
  <c r="J1308" i="1"/>
  <c r="P1308" i="1" s="1"/>
  <c r="J1949" i="1"/>
  <c r="P1949" i="1" s="1"/>
  <c r="J1947" i="1"/>
  <c r="P1947" i="1" s="1"/>
  <c r="J1945" i="1"/>
  <c r="P1945" i="1" s="1"/>
  <c r="J1943" i="1"/>
  <c r="P1943" i="1" s="1"/>
  <c r="J1941" i="1"/>
  <c r="P1941" i="1" s="1"/>
  <c r="J1939" i="1"/>
  <c r="P1939" i="1" s="1"/>
  <c r="J1937" i="1"/>
  <c r="P1937" i="1" s="1"/>
  <c r="J1935" i="1"/>
  <c r="P1935" i="1" s="1"/>
  <c r="J1933" i="1"/>
  <c r="P1933" i="1" s="1"/>
  <c r="J1931" i="1"/>
  <c r="P1931" i="1" s="1"/>
  <c r="J1929" i="1"/>
  <c r="P1929" i="1" s="1"/>
  <c r="J1927" i="1"/>
  <c r="P1927" i="1" s="1"/>
  <c r="J1925" i="1"/>
  <c r="P1925" i="1" s="1"/>
  <c r="J1923" i="1"/>
  <c r="P1923" i="1" s="1"/>
  <c r="J1921" i="1"/>
  <c r="P1921" i="1" s="1"/>
  <c r="J1918" i="1"/>
  <c r="P1918" i="1" s="1"/>
  <c r="J1916" i="1"/>
  <c r="P1916" i="1" s="1"/>
  <c r="J1914" i="1"/>
  <c r="P1914" i="1" s="1"/>
  <c r="J1912" i="1"/>
  <c r="P1912" i="1" s="1"/>
  <c r="J1910" i="1"/>
  <c r="P1910" i="1" s="1"/>
  <c r="J1908" i="1"/>
  <c r="P1908" i="1" s="1"/>
  <c r="J1906" i="1"/>
  <c r="P1906" i="1" s="1"/>
  <c r="J1904" i="1"/>
  <c r="P1904" i="1" s="1"/>
  <c r="J1902" i="1"/>
  <c r="P1902" i="1" s="1"/>
  <c r="J1900" i="1"/>
  <c r="P1900" i="1" s="1"/>
  <c r="J1898" i="1"/>
  <c r="P1898" i="1" s="1"/>
  <c r="J1896" i="1"/>
  <c r="P1896" i="1" s="1"/>
  <c r="J1894" i="1"/>
  <c r="P1894" i="1" s="1"/>
  <c r="J1892" i="1"/>
  <c r="P1892" i="1" s="1"/>
  <c r="J1890" i="1"/>
  <c r="P1890" i="1" s="1"/>
  <c r="J1888" i="1"/>
  <c r="P1888" i="1" s="1"/>
  <c r="J1821" i="1"/>
  <c r="P1821" i="1" s="1"/>
  <c r="J1819" i="1"/>
  <c r="P1819" i="1" s="1"/>
  <c r="J1817" i="1"/>
  <c r="P1817" i="1" s="1"/>
  <c r="J1815" i="1"/>
  <c r="P1815" i="1" s="1"/>
  <c r="J1813" i="1"/>
  <c r="P1813" i="1" s="1"/>
  <c r="J1811" i="1"/>
  <c r="P1811" i="1" s="1"/>
  <c r="J1809" i="1"/>
  <c r="P1809" i="1" s="1"/>
  <c r="J1807" i="1"/>
  <c r="P1807" i="1" s="1"/>
  <c r="J1805" i="1"/>
  <c r="P1805" i="1" s="1"/>
  <c r="J1803" i="1"/>
  <c r="P1803" i="1" s="1"/>
  <c r="J1801" i="1"/>
  <c r="P1801" i="1" s="1"/>
  <c r="J1799" i="1"/>
  <c r="P1799" i="1" s="1"/>
  <c r="J1797" i="1"/>
  <c r="P1797" i="1" s="1"/>
  <c r="J1795" i="1"/>
  <c r="P1795" i="1" s="1"/>
  <c r="J1793" i="1"/>
  <c r="P1793" i="1" s="1"/>
  <c r="J1790" i="1"/>
  <c r="P1790" i="1" s="1"/>
  <c r="J1788" i="1"/>
  <c r="P1788" i="1" s="1"/>
  <c r="J1786" i="1"/>
  <c r="P1786" i="1" s="1"/>
  <c r="J1784" i="1"/>
  <c r="P1784" i="1" s="1"/>
  <c r="J1782" i="1"/>
  <c r="P1782" i="1" s="1"/>
  <c r="J1780" i="1"/>
  <c r="P1780" i="1" s="1"/>
  <c r="J1778" i="1"/>
  <c r="P1778" i="1" s="1"/>
  <c r="J1776" i="1"/>
  <c r="P1776" i="1" s="1"/>
  <c r="J1774" i="1"/>
  <c r="P1774" i="1" s="1"/>
  <c r="J1772" i="1"/>
  <c r="P1772" i="1" s="1"/>
  <c r="J1770" i="1"/>
  <c r="P1770" i="1" s="1"/>
  <c r="J1768" i="1"/>
  <c r="P1768" i="1" s="1"/>
  <c r="J1766" i="1"/>
  <c r="P1766" i="1" s="1"/>
  <c r="J1764" i="1"/>
  <c r="P1764" i="1" s="1"/>
  <c r="J1762" i="1"/>
  <c r="P1762" i="1" s="1"/>
  <c r="J1760" i="1"/>
  <c r="P1760" i="1" s="1"/>
  <c r="J1693" i="1"/>
  <c r="P1693" i="1" s="1"/>
  <c r="J1691" i="1"/>
  <c r="P1691" i="1" s="1"/>
  <c r="J1689" i="1"/>
  <c r="P1689" i="1" s="1"/>
  <c r="J1687" i="1"/>
  <c r="P1687" i="1" s="1"/>
  <c r="J1685" i="1"/>
  <c r="P1685" i="1" s="1"/>
  <c r="J1683" i="1"/>
  <c r="P1683" i="1" s="1"/>
  <c r="J1681" i="1"/>
  <c r="P1681" i="1" s="1"/>
  <c r="J1679" i="1"/>
  <c r="P1679" i="1" s="1"/>
  <c r="J1677" i="1"/>
  <c r="P1677" i="1" s="1"/>
  <c r="J1675" i="1"/>
  <c r="P1675" i="1" s="1"/>
  <c r="J1673" i="1"/>
  <c r="P1673" i="1" s="1"/>
  <c r="J1671" i="1"/>
  <c r="P1671" i="1" s="1"/>
  <c r="J1669" i="1"/>
  <c r="P1669" i="1" s="1"/>
  <c r="J1667" i="1"/>
  <c r="P1667" i="1" s="1"/>
  <c r="J1665" i="1"/>
  <c r="P1665" i="1" s="1"/>
  <c r="J1662" i="1"/>
  <c r="P1662" i="1" s="1"/>
  <c r="J1660" i="1"/>
  <c r="P1660" i="1" s="1"/>
  <c r="J1658" i="1"/>
  <c r="P1658" i="1" s="1"/>
  <c r="J1656" i="1"/>
  <c r="P1656" i="1" s="1"/>
  <c r="J1654" i="1"/>
  <c r="P1654" i="1" s="1"/>
  <c r="J1652" i="1"/>
  <c r="P1652" i="1" s="1"/>
  <c r="J1650" i="1"/>
  <c r="P1650" i="1" s="1"/>
  <c r="J1648" i="1"/>
  <c r="P1648" i="1" s="1"/>
  <c r="J1646" i="1"/>
  <c r="P1646" i="1" s="1"/>
  <c r="J1644" i="1"/>
  <c r="P1644" i="1" s="1"/>
  <c r="J1642" i="1"/>
  <c r="P1642" i="1" s="1"/>
  <c r="J1640" i="1"/>
  <c r="P1640" i="1" s="1"/>
  <c r="J1638" i="1"/>
  <c r="P1638" i="1" s="1"/>
  <c r="J1636" i="1"/>
  <c r="P1636" i="1" s="1"/>
  <c r="J1634" i="1"/>
  <c r="P1634" i="1" s="1"/>
  <c r="J1632" i="1"/>
  <c r="P1632" i="1" s="1"/>
  <c r="J1565" i="1"/>
  <c r="P1565" i="1" s="1"/>
  <c r="J1563" i="1"/>
  <c r="P1563" i="1" s="1"/>
  <c r="J1561" i="1"/>
  <c r="P1561" i="1" s="1"/>
  <c r="J1559" i="1"/>
  <c r="P1559" i="1" s="1"/>
  <c r="J1557" i="1"/>
  <c r="P1557" i="1" s="1"/>
  <c r="J1555" i="1"/>
  <c r="P1555" i="1" s="1"/>
  <c r="J1553" i="1"/>
  <c r="P1553" i="1" s="1"/>
  <c r="J1551" i="1"/>
  <c r="P1551" i="1" s="1"/>
  <c r="J1549" i="1"/>
  <c r="P1549" i="1" s="1"/>
  <c r="J1547" i="1"/>
  <c r="P1547" i="1" s="1"/>
  <c r="J1545" i="1"/>
  <c r="P1545" i="1" s="1"/>
  <c r="J1543" i="1"/>
  <c r="P1543" i="1" s="1"/>
  <c r="J1541" i="1"/>
  <c r="P1541" i="1" s="1"/>
  <c r="J1539" i="1"/>
  <c r="P1539" i="1" s="1"/>
  <c r="J1537" i="1"/>
  <c r="P1537" i="1" s="1"/>
  <c r="J1534" i="1"/>
  <c r="P1534" i="1" s="1"/>
  <c r="J1532" i="1"/>
  <c r="P1532" i="1" s="1"/>
  <c r="J1530" i="1"/>
  <c r="P1530" i="1" s="1"/>
  <c r="J1528" i="1"/>
  <c r="P1528" i="1" s="1"/>
  <c r="J1526" i="1"/>
  <c r="P1526" i="1" s="1"/>
  <c r="J1524" i="1"/>
  <c r="P1524" i="1" s="1"/>
  <c r="J1522" i="1"/>
  <c r="P1522" i="1" s="1"/>
  <c r="J1520" i="1"/>
  <c r="P1520" i="1" s="1"/>
  <c r="J1518" i="1"/>
  <c r="P1518" i="1" s="1"/>
  <c r="J1516" i="1"/>
  <c r="P1516" i="1" s="1"/>
  <c r="J1514" i="1"/>
  <c r="P1514" i="1" s="1"/>
  <c r="J1512" i="1"/>
  <c r="P1512" i="1" s="1"/>
  <c r="J1510" i="1"/>
  <c r="P1510" i="1" s="1"/>
  <c r="J1508" i="1"/>
  <c r="P1508" i="1" s="1"/>
  <c r="J1506" i="1"/>
  <c r="P1506" i="1" s="1"/>
  <c r="J1504" i="1"/>
  <c r="P1504" i="1" s="1"/>
  <c r="J1437" i="1"/>
  <c r="P1437" i="1" s="1"/>
  <c r="J1435" i="1"/>
  <c r="P1435" i="1" s="1"/>
  <c r="J1433" i="1"/>
  <c r="P1433" i="1" s="1"/>
  <c r="J1431" i="1"/>
  <c r="P1431" i="1" s="1"/>
  <c r="J1429" i="1"/>
  <c r="P1429" i="1" s="1"/>
  <c r="J1427" i="1"/>
  <c r="P1427" i="1" s="1"/>
  <c r="J1425" i="1"/>
  <c r="P1425" i="1" s="1"/>
  <c r="J1423" i="1"/>
  <c r="P1423" i="1" s="1"/>
  <c r="J1421" i="1"/>
  <c r="P1421" i="1" s="1"/>
  <c r="J1419" i="1"/>
  <c r="P1419" i="1" s="1"/>
  <c r="J1417" i="1"/>
  <c r="P1417" i="1" s="1"/>
  <c r="J1415" i="1"/>
  <c r="P1415" i="1" s="1"/>
  <c r="J1413" i="1"/>
  <c r="P1413" i="1" s="1"/>
  <c r="J1411" i="1"/>
  <c r="P1411" i="1" s="1"/>
  <c r="J1409" i="1"/>
  <c r="P1409" i="1" s="1"/>
  <c r="J1406" i="1"/>
  <c r="P1406" i="1" s="1"/>
  <c r="J1404" i="1"/>
  <c r="P1404" i="1" s="1"/>
  <c r="J1402" i="1"/>
  <c r="P1402" i="1" s="1"/>
  <c r="J1400" i="1"/>
  <c r="P1400" i="1" s="1"/>
  <c r="J1398" i="1"/>
  <c r="P1398" i="1" s="1"/>
  <c r="J1396" i="1"/>
  <c r="P1396" i="1" s="1"/>
  <c r="J1394" i="1"/>
  <c r="P1394" i="1" s="1"/>
  <c r="J1392" i="1"/>
  <c r="P1392" i="1" s="1"/>
  <c r="J1390" i="1"/>
  <c r="P1390" i="1" s="1"/>
  <c r="J1388" i="1"/>
  <c r="P1388" i="1" s="1"/>
  <c r="J1386" i="1"/>
  <c r="P1386" i="1" s="1"/>
  <c r="J1384" i="1"/>
  <c r="P1384" i="1" s="1"/>
  <c r="J1382" i="1"/>
  <c r="P1382" i="1" s="1"/>
  <c r="J1380" i="1"/>
  <c r="P1380" i="1" s="1"/>
  <c r="J1378" i="1"/>
  <c r="P1378" i="1" s="1"/>
  <c r="J1376" i="1"/>
  <c r="P1376" i="1" s="1"/>
  <c r="J1303" i="1"/>
  <c r="P1303" i="1" s="1"/>
  <c r="J1301" i="1"/>
  <c r="P1301" i="1" s="1"/>
  <c r="J1299" i="1"/>
  <c r="P1299" i="1" s="1"/>
  <c r="J1297" i="1"/>
  <c r="P1297" i="1" s="1"/>
  <c r="J1295" i="1"/>
  <c r="P1295" i="1" s="1"/>
  <c r="J1293" i="1"/>
  <c r="P1293" i="1" s="1"/>
  <c r="J1291" i="1"/>
  <c r="P1291" i="1" s="1"/>
  <c r="J1289" i="1"/>
  <c r="P1289" i="1" s="1"/>
  <c r="J1287" i="1"/>
  <c r="P1287" i="1" s="1"/>
  <c r="J1285" i="1"/>
  <c r="P1285" i="1" s="1"/>
  <c r="J1283" i="1"/>
  <c r="P1283" i="1" s="1"/>
  <c r="J1281" i="1"/>
  <c r="P1281" i="1" s="1"/>
  <c r="J1279" i="1"/>
  <c r="P1279" i="1" s="1"/>
  <c r="J1277" i="1"/>
  <c r="P1277" i="1" s="1"/>
  <c r="J1275" i="1"/>
  <c r="P1275" i="1" s="1"/>
  <c r="J1272" i="1"/>
  <c r="P1272" i="1" s="1"/>
  <c r="J1270" i="1"/>
  <c r="P1270" i="1" s="1"/>
  <c r="J1268" i="1"/>
  <c r="P1268" i="1" s="1"/>
  <c r="J1266" i="1"/>
  <c r="P1266" i="1" s="1"/>
  <c r="J1264" i="1"/>
  <c r="P1264" i="1" s="1"/>
  <c r="J1262" i="1"/>
  <c r="P1262" i="1" s="1"/>
  <c r="J1260" i="1"/>
  <c r="P1260" i="1" s="1"/>
  <c r="J1258" i="1"/>
  <c r="P1258" i="1" s="1"/>
  <c r="J1256" i="1"/>
  <c r="P1256" i="1" s="1"/>
  <c r="J1254" i="1"/>
  <c r="P1254" i="1" s="1"/>
  <c r="J1252" i="1"/>
  <c r="P1252" i="1" s="1"/>
  <c r="J1250" i="1"/>
  <c r="P1250" i="1" s="1"/>
  <c r="J1248" i="1"/>
  <c r="P1248" i="1" s="1"/>
  <c r="J1246" i="1"/>
  <c r="P1246" i="1" s="1"/>
  <c r="J1244" i="1"/>
  <c r="P1244" i="1" s="1"/>
  <c r="J1242" i="1"/>
  <c r="P1242" i="1" s="1"/>
  <c r="J1175" i="1"/>
  <c r="P1175" i="1" s="1"/>
  <c r="J1173" i="1"/>
  <c r="P1173" i="1" s="1"/>
  <c r="J1171" i="1"/>
  <c r="P1171" i="1" s="1"/>
  <c r="J1169" i="1"/>
  <c r="P1169" i="1" s="1"/>
  <c r="J1167" i="1"/>
  <c r="P1167" i="1" s="1"/>
  <c r="J1165" i="1"/>
  <c r="P1165" i="1" s="1"/>
  <c r="J1163" i="1"/>
  <c r="P1163" i="1" s="1"/>
  <c r="J1161" i="1"/>
  <c r="P1161" i="1" s="1"/>
  <c r="J1159" i="1"/>
  <c r="P1159" i="1" s="1"/>
  <c r="J1157" i="1"/>
  <c r="P1157" i="1" s="1"/>
  <c r="J1155" i="1"/>
  <c r="P1155" i="1" s="1"/>
  <c r="J1153" i="1"/>
  <c r="P1153" i="1" s="1"/>
  <c r="J1151" i="1"/>
  <c r="P1151" i="1" s="1"/>
  <c r="J1149" i="1"/>
  <c r="P1149" i="1" s="1"/>
  <c r="J1147" i="1"/>
  <c r="P1147" i="1" s="1"/>
  <c r="J1144" i="1"/>
  <c r="P1144" i="1" s="1"/>
  <c r="J1142" i="1"/>
  <c r="P1142" i="1" s="1"/>
  <c r="J1140" i="1"/>
  <c r="P1140" i="1" s="1"/>
  <c r="J1138" i="1"/>
  <c r="P1138" i="1" s="1"/>
  <c r="J1136" i="1"/>
  <c r="P1136" i="1" s="1"/>
  <c r="J1134" i="1"/>
  <c r="P1134" i="1" s="1"/>
  <c r="J1132" i="1"/>
  <c r="P1132" i="1" s="1"/>
  <c r="J1130" i="1"/>
  <c r="P1130" i="1" s="1"/>
  <c r="J1128" i="1"/>
  <c r="P1128" i="1" s="1"/>
  <c r="J1126" i="1"/>
  <c r="P1126" i="1" s="1"/>
  <c r="J1124" i="1"/>
  <c r="P1124" i="1" s="1"/>
  <c r="J1122" i="1"/>
  <c r="P1122" i="1" s="1"/>
  <c r="J1120" i="1"/>
  <c r="P1120" i="1" s="1"/>
  <c r="J1118" i="1"/>
  <c r="P1118" i="1" s="1"/>
  <c r="J1116" i="1"/>
  <c r="P1116" i="1" s="1"/>
  <c r="J1114" i="1"/>
  <c r="P1114" i="1" s="1"/>
  <c r="J1047" i="1"/>
  <c r="P1047" i="1" s="1"/>
  <c r="J1045" i="1"/>
  <c r="P1045" i="1" s="1"/>
  <c r="J1043" i="1"/>
  <c r="P1043" i="1" s="1"/>
  <c r="J1041" i="1"/>
  <c r="P1041" i="1" s="1"/>
  <c r="J1039" i="1"/>
  <c r="P1039" i="1" s="1"/>
  <c r="J1037" i="1"/>
  <c r="P1037" i="1" s="1"/>
  <c r="J1035" i="1"/>
  <c r="P1035" i="1" s="1"/>
  <c r="J1033" i="1"/>
  <c r="P1033" i="1" s="1"/>
  <c r="J1031" i="1"/>
  <c r="P1031" i="1" s="1"/>
  <c r="J1029" i="1"/>
  <c r="P1029" i="1" s="1"/>
  <c r="J1027" i="1"/>
  <c r="P1027" i="1" s="1"/>
  <c r="J1025" i="1"/>
  <c r="P1025" i="1" s="1"/>
  <c r="J1023" i="1"/>
  <c r="P1023" i="1" s="1"/>
  <c r="J1021" i="1"/>
  <c r="P1021" i="1" s="1"/>
  <c r="J1019" i="1"/>
  <c r="P1019" i="1" s="1"/>
  <c r="J1016" i="1"/>
  <c r="P1016" i="1" s="1"/>
  <c r="J1014" i="1"/>
  <c r="P1014" i="1" s="1"/>
  <c r="J1012" i="1"/>
  <c r="P1012" i="1" s="1"/>
  <c r="J1010" i="1"/>
  <c r="P1010" i="1" s="1"/>
  <c r="J1008" i="1"/>
  <c r="P1008" i="1" s="1"/>
  <c r="J1006" i="1"/>
  <c r="P1006" i="1" s="1"/>
  <c r="J1004" i="1"/>
  <c r="P1004" i="1" s="1"/>
  <c r="J1002" i="1"/>
  <c r="P1002" i="1" s="1"/>
  <c r="J1000" i="1"/>
  <c r="P1000" i="1" s="1"/>
  <c r="J998" i="1"/>
  <c r="P998" i="1" s="1"/>
  <c r="J996" i="1"/>
  <c r="P996" i="1" s="1"/>
  <c r="J994" i="1"/>
  <c r="P994" i="1" s="1"/>
  <c r="J992" i="1"/>
  <c r="P992" i="1" s="1"/>
  <c r="J990" i="1"/>
  <c r="P990" i="1" s="1"/>
  <c r="J988" i="1"/>
  <c r="P988" i="1" s="1"/>
  <c r="J986" i="1"/>
  <c r="P986" i="1" s="1"/>
  <c r="J713" i="1"/>
  <c r="P713" i="1" s="1"/>
  <c r="J709" i="1"/>
  <c r="P709" i="1" s="1"/>
  <c r="J705" i="1"/>
  <c r="P705" i="1" s="1"/>
  <c r="J701" i="1"/>
  <c r="P701" i="1" s="1"/>
  <c r="J697" i="1"/>
  <c r="P697" i="1" s="1"/>
  <c r="J693" i="1"/>
  <c r="P693" i="1" s="1"/>
  <c r="J691" i="1"/>
  <c r="P691" i="1" s="1"/>
  <c r="J687" i="1"/>
  <c r="P687" i="1" s="1"/>
  <c r="J683" i="1"/>
  <c r="P683" i="1" s="1"/>
  <c r="J679" i="1"/>
  <c r="P679" i="1" s="1"/>
  <c r="J675" i="1"/>
  <c r="P675" i="1" s="1"/>
  <c r="J671" i="1"/>
  <c r="P671" i="1" s="1"/>
  <c r="J667" i="1"/>
  <c r="P667" i="1" s="1"/>
  <c r="J663" i="1"/>
  <c r="P663" i="1" s="1"/>
  <c r="J659" i="1"/>
  <c r="P659" i="1" s="1"/>
  <c r="J655" i="1"/>
  <c r="P655" i="1" s="1"/>
  <c r="J651" i="1"/>
  <c r="P651" i="1" s="1"/>
  <c r="J647" i="1"/>
  <c r="P647" i="1" s="1"/>
  <c r="J643" i="1"/>
  <c r="P643" i="1" s="1"/>
  <c r="J639" i="1"/>
  <c r="P639" i="1" s="1"/>
  <c r="J635" i="1"/>
  <c r="P635" i="1" s="1"/>
  <c r="J631" i="1"/>
  <c r="P631" i="1" s="1"/>
  <c r="J625" i="1"/>
  <c r="P625" i="1" s="1"/>
  <c r="J621" i="1"/>
  <c r="P621" i="1" s="1"/>
  <c r="I517" i="1"/>
  <c r="O517" i="1" s="1"/>
  <c r="I512" i="1"/>
  <c r="O512" i="1" s="1"/>
  <c r="I508" i="1"/>
  <c r="O508" i="1" s="1"/>
  <c r="I504" i="1"/>
  <c r="O504" i="1" s="1"/>
  <c r="I500" i="1"/>
  <c r="O500" i="1" s="1"/>
  <c r="I496" i="1"/>
  <c r="O496" i="1" s="1"/>
  <c r="I492" i="1"/>
  <c r="O492" i="1" s="1"/>
  <c r="I488" i="1"/>
  <c r="O488" i="1" s="1"/>
  <c r="I486" i="1"/>
  <c r="O486" i="1" s="1"/>
  <c r="I482" i="1"/>
  <c r="O482" i="1" s="1"/>
  <c r="I474" i="1"/>
  <c r="O474" i="1" s="1"/>
  <c r="I462" i="1"/>
  <c r="O462" i="1" s="1"/>
  <c r="I454" i="1"/>
  <c r="O454" i="1" s="1"/>
  <c r="I446" i="1"/>
  <c r="O446" i="1" s="1"/>
  <c r="I438" i="1"/>
  <c r="O438" i="1" s="1"/>
  <c r="I430" i="1"/>
  <c r="O430" i="1" s="1"/>
  <c r="J2012" i="1"/>
  <c r="P2012" i="1" s="1"/>
  <c r="J2010" i="1"/>
  <c r="P2010" i="1" s="1"/>
  <c r="J2008" i="1"/>
  <c r="P2008" i="1" s="1"/>
  <c r="J2006" i="1"/>
  <c r="P2006" i="1" s="1"/>
  <c r="J2004" i="1"/>
  <c r="P2004" i="1" s="1"/>
  <c r="J2002" i="1"/>
  <c r="P2002" i="1" s="1"/>
  <c r="J2000" i="1"/>
  <c r="P2000" i="1" s="1"/>
  <c r="J1998" i="1"/>
  <c r="P1998" i="1" s="1"/>
  <c r="J1996" i="1"/>
  <c r="P1996" i="1" s="1"/>
  <c r="J1994" i="1"/>
  <c r="P1994" i="1" s="1"/>
  <c r="J1992" i="1"/>
  <c r="P1992" i="1" s="1"/>
  <c r="J1990" i="1"/>
  <c r="P1990" i="1" s="1"/>
  <c r="J1988" i="1"/>
  <c r="P1988" i="1" s="1"/>
  <c r="J1986" i="1"/>
  <c r="P1986" i="1" s="1"/>
  <c r="J1984" i="1"/>
  <c r="P1984" i="1" s="1"/>
  <c r="J1981" i="1"/>
  <c r="P1981" i="1" s="1"/>
  <c r="J1979" i="1"/>
  <c r="P1979" i="1" s="1"/>
  <c r="J1977" i="1"/>
  <c r="P1977" i="1" s="1"/>
  <c r="J1975" i="1"/>
  <c r="P1975" i="1" s="1"/>
  <c r="J1973" i="1"/>
  <c r="P1973" i="1" s="1"/>
  <c r="J1971" i="1"/>
  <c r="P1971" i="1" s="1"/>
  <c r="J1969" i="1"/>
  <c r="P1969" i="1" s="1"/>
  <c r="J1967" i="1"/>
  <c r="P1967" i="1" s="1"/>
  <c r="J1965" i="1"/>
  <c r="P1965" i="1" s="1"/>
  <c r="J1963" i="1"/>
  <c r="P1963" i="1" s="1"/>
  <c r="J1961" i="1"/>
  <c r="P1961" i="1" s="1"/>
  <c r="J1959" i="1"/>
  <c r="P1959" i="1" s="1"/>
  <c r="J1957" i="1"/>
  <c r="P1957" i="1" s="1"/>
  <c r="J1955" i="1"/>
  <c r="P1955" i="1" s="1"/>
  <c r="J1953" i="1"/>
  <c r="P1953" i="1" s="1"/>
  <c r="J1950" i="1"/>
  <c r="P1950" i="1" s="1"/>
  <c r="J1948" i="1"/>
  <c r="P1948" i="1" s="1"/>
  <c r="J1946" i="1"/>
  <c r="P1946" i="1" s="1"/>
  <c r="J1944" i="1"/>
  <c r="P1944" i="1" s="1"/>
  <c r="J1942" i="1"/>
  <c r="P1942" i="1" s="1"/>
  <c r="J1940" i="1"/>
  <c r="P1940" i="1" s="1"/>
  <c r="J1938" i="1"/>
  <c r="P1938" i="1" s="1"/>
  <c r="J1936" i="1"/>
  <c r="P1936" i="1" s="1"/>
  <c r="J1934" i="1"/>
  <c r="P1934" i="1" s="1"/>
  <c r="J1932" i="1"/>
  <c r="P1932" i="1" s="1"/>
  <c r="J1930" i="1"/>
  <c r="P1930" i="1" s="1"/>
  <c r="J1928" i="1"/>
  <c r="P1928" i="1" s="1"/>
  <c r="J1926" i="1"/>
  <c r="P1926" i="1" s="1"/>
  <c r="J1924" i="1"/>
  <c r="P1924" i="1" s="1"/>
  <c r="J1922" i="1"/>
  <c r="P1922" i="1" s="1"/>
  <c r="J1920" i="1"/>
  <c r="P1920" i="1" s="1"/>
  <c r="J1917" i="1"/>
  <c r="P1917" i="1" s="1"/>
  <c r="J1915" i="1"/>
  <c r="P1915" i="1" s="1"/>
  <c r="J1913" i="1"/>
  <c r="P1913" i="1" s="1"/>
  <c r="J1911" i="1"/>
  <c r="P1911" i="1" s="1"/>
  <c r="J1909" i="1"/>
  <c r="P1909" i="1" s="1"/>
  <c r="J1907" i="1"/>
  <c r="P1907" i="1" s="1"/>
  <c r="J1905" i="1"/>
  <c r="P1905" i="1" s="1"/>
  <c r="J1903" i="1"/>
  <c r="P1903" i="1" s="1"/>
  <c r="J1901" i="1"/>
  <c r="P1901" i="1" s="1"/>
  <c r="J1899" i="1"/>
  <c r="P1899" i="1" s="1"/>
  <c r="J1897" i="1"/>
  <c r="P1897" i="1" s="1"/>
  <c r="J1895" i="1"/>
  <c r="P1895" i="1" s="1"/>
  <c r="J1893" i="1"/>
  <c r="P1893" i="1" s="1"/>
  <c r="J1891" i="1"/>
  <c r="P1891" i="1" s="1"/>
  <c r="J1889" i="1"/>
  <c r="P1889" i="1" s="1"/>
  <c r="J1886" i="1"/>
  <c r="P1886" i="1" s="1"/>
  <c r="J1884" i="1"/>
  <c r="P1884" i="1" s="1"/>
  <c r="J1882" i="1"/>
  <c r="P1882" i="1" s="1"/>
  <c r="J1880" i="1"/>
  <c r="P1880" i="1" s="1"/>
  <c r="J1878" i="1"/>
  <c r="P1878" i="1" s="1"/>
  <c r="J1876" i="1"/>
  <c r="P1876" i="1" s="1"/>
  <c r="J1874" i="1"/>
  <c r="P1874" i="1" s="1"/>
  <c r="J1872" i="1"/>
  <c r="P1872" i="1" s="1"/>
  <c r="J1870" i="1"/>
  <c r="P1870" i="1" s="1"/>
  <c r="J1868" i="1"/>
  <c r="P1868" i="1" s="1"/>
  <c r="J1866" i="1"/>
  <c r="P1866" i="1" s="1"/>
  <c r="J1864" i="1"/>
  <c r="P1864" i="1" s="1"/>
  <c r="J1862" i="1"/>
  <c r="P1862" i="1" s="1"/>
  <c r="J1860" i="1"/>
  <c r="P1860" i="1" s="1"/>
  <c r="J1858" i="1"/>
  <c r="P1858" i="1" s="1"/>
  <c r="J1856" i="1"/>
  <c r="P1856" i="1" s="1"/>
  <c r="J1853" i="1"/>
  <c r="P1853" i="1" s="1"/>
  <c r="J1851" i="1"/>
  <c r="P1851" i="1" s="1"/>
  <c r="J1849" i="1"/>
  <c r="P1849" i="1" s="1"/>
  <c r="J1847" i="1"/>
  <c r="P1847" i="1" s="1"/>
  <c r="J1845" i="1"/>
  <c r="P1845" i="1" s="1"/>
  <c r="J1843" i="1"/>
  <c r="P1843" i="1" s="1"/>
  <c r="J1841" i="1"/>
  <c r="P1841" i="1" s="1"/>
  <c r="J1839" i="1"/>
  <c r="P1839" i="1" s="1"/>
  <c r="J1837" i="1"/>
  <c r="P1837" i="1" s="1"/>
  <c r="J1835" i="1"/>
  <c r="P1835" i="1" s="1"/>
  <c r="J1833" i="1"/>
  <c r="P1833" i="1" s="1"/>
  <c r="J1831" i="1"/>
  <c r="P1831" i="1" s="1"/>
  <c r="J1829" i="1"/>
  <c r="P1829" i="1" s="1"/>
  <c r="J1827" i="1"/>
  <c r="P1827" i="1" s="1"/>
  <c r="J1825" i="1"/>
  <c r="P1825" i="1" s="1"/>
  <c r="J1822" i="1"/>
  <c r="P1822" i="1" s="1"/>
  <c r="J1820" i="1"/>
  <c r="P1820" i="1" s="1"/>
  <c r="J1818" i="1"/>
  <c r="P1818" i="1" s="1"/>
  <c r="J1816" i="1"/>
  <c r="P1816" i="1" s="1"/>
  <c r="J1814" i="1"/>
  <c r="P1814" i="1" s="1"/>
  <c r="J1812" i="1"/>
  <c r="P1812" i="1" s="1"/>
  <c r="J1810" i="1"/>
  <c r="P1810" i="1" s="1"/>
  <c r="J1808" i="1"/>
  <c r="P1808" i="1" s="1"/>
  <c r="J1806" i="1"/>
  <c r="P1806" i="1" s="1"/>
  <c r="J1804" i="1"/>
  <c r="P1804" i="1" s="1"/>
  <c r="J1802" i="1"/>
  <c r="P1802" i="1" s="1"/>
  <c r="J1800" i="1"/>
  <c r="P1800" i="1" s="1"/>
  <c r="X1800" i="1" s="1"/>
  <c r="J1798" i="1"/>
  <c r="P1798" i="1" s="1"/>
  <c r="J1796" i="1"/>
  <c r="P1796" i="1" s="1"/>
  <c r="X1796" i="1" s="1"/>
  <c r="J1794" i="1"/>
  <c r="P1794" i="1" s="1"/>
  <c r="J1792" i="1"/>
  <c r="P1792" i="1" s="1"/>
  <c r="J1789" i="1"/>
  <c r="P1789" i="1" s="1"/>
  <c r="J1787" i="1"/>
  <c r="P1787" i="1" s="1"/>
  <c r="J1785" i="1"/>
  <c r="P1785" i="1" s="1"/>
  <c r="J1783" i="1"/>
  <c r="P1783" i="1" s="1"/>
  <c r="J1781" i="1"/>
  <c r="P1781" i="1" s="1"/>
  <c r="J1779" i="1"/>
  <c r="P1779" i="1" s="1"/>
  <c r="J1777" i="1"/>
  <c r="P1777" i="1" s="1"/>
  <c r="J1775" i="1"/>
  <c r="P1775" i="1" s="1"/>
  <c r="J1773" i="1"/>
  <c r="P1773" i="1" s="1"/>
  <c r="J1771" i="1"/>
  <c r="P1771" i="1" s="1"/>
  <c r="J1769" i="1"/>
  <c r="P1769" i="1" s="1"/>
  <c r="J1767" i="1"/>
  <c r="P1767" i="1" s="1"/>
  <c r="J1765" i="1"/>
  <c r="P1765" i="1" s="1"/>
  <c r="J1763" i="1"/>
  <c r="P1763" i="1" s="1"/>
  <c r="J1761" i="1"/>
  <c r="P1761" i="1" s="1"/>
  <c r="J1758" i="1"/>
  <c r="P1758" i="1" s="1"/>
  <c r="J1756" i="1"/>
  <c r="P1756" i="1" s="1"/>
  <c r="J1754" i="1"/>
  <c r="P1754" i="1" s="1"/>
  <c r="J1752" i="1"/>
  <c r="P1752" i="1" s="1"/>
  <c r="J1750" i="1"/>
  <c r="P1750" i="1" s="1"/>
  <c r="J1748" i="1"/>
  <c r="P1748" i="1" s="1"/>
  <c r="J1746" i="1"/>
  <c r="P1746" i="1" s="1"/>
  <c r="J1744" i="1"/>
  <c r="P1744" i="1" s="1"/>
  <c r="J1742" i="1"/>
  <c r="P1742" i="1" s="1"/>
  <c r="J1740" i="1"/>
  <c r="P1740" i="1" s="1"/>
  <c r="J1738" i="1"/>
  <c r="P1738" i="1" s="1"/>
  <c r="J1736" i="1"/>
  <c r="P1736" i="1" s="1"/>
  <c r="J1734" i="1"/>
  <c r="P1734" i="1" s="1"/>
  <c r="J1732" i="1"/>
  <c r="P1732" i="1" s="1"/>
  <c r="J1730" i="1"/>
  <c r="P1730" i="1" s="1"/>
  <c r="J1728" i="1"/>
  <c r="P1728" i="1" s="1"/>
  <c r="J1725" i="1"/>
  <c r="P1725" i="1" s="1"/>
  <c r="J1723" i="1"/>
  <c r="P1723" i="1" s="1"/>
  <c r="J1721" i="1"/>
  <c r="P1721" i="1" s="1"/>
  <c r="J1719" i="1"/>
  <c r="P1719" i="1" s="1"/>
  <c r="J1717" i="1"/>
  <c r="P1717" i="1" s="1"/>
  <c r="J1715" i="1"/>
  <c r="P1715" i="1" s="1"/>
  <c r="J1713" i="1"/>
  <c r="P1713" i="1" s="1"/>
  <c r="J1711" i="1"/>
  <c r="P1711" i="1" s="1"/>
  <c r="J1709" i="1"/>
  <c r="P1709" i="1" s="1"/>
  <c r="J1707" i="1"/>
  <c r="P1707" i="1" s="1"/>
  <c r="J1705" i="1"/>
  <c r="P1705" i="1" s="1"/>
  <c r="J1703" i="1"/>
  <c r="P1703" i="1" s="1"/>
  <c r="J1701" i="1"/>
  <c r="P1701" i="1" s="1"/>
  <c r="J1699" i="1"/>
  <c r="P1699" i="1" s="1"/>
  <c r="J1697" i="1"/>
  <c r="P1697" i="1" s="1"/>
  <c r="J1694" i="1"/>
  <c r="P1694" i="1" s="1"/>
  <c r="J1692" i="1"/>
  <c r="P1692" i="1" s="1"/>
  <c r="J1690" i="1"/>
  <c r="P1690" i="1" s="1"/>
  <c r="J1688" i="1"/>
  <c r="P1688" i="1" s="1"/>
  <c r="J1686" i="1"/>
  <c r="P1686" i="1" s="1"/>
  <c r="J1684" i="1"/>
  <c r="P1684" i="1" s="1"/>
  <c r="J1682" i="1"/>
  <c r="P1682" i="1" s="1"/>
  <c r="J1680" i="1"/>
  <c r="P1680" i="1" s="1"/>
  <c r="J1678" i="1"/>
  <c r="P1678" i="1" s="1"/>
  <c r="J1676" i="1"/>
  <c r="P1676" i="1" s="1"/>
  <c r="J1674" i="1"/>
  <c r="P1674" i="1" s="1"/>
  <c r="J1672" i="1"/>
  <c r="P1672" i="1" s="1"/>
  <c r="J1670" i="1"/>
  <c r="P1670" i="1" s="1"/>
  <c r="J1668" i="1"/>
  <c r="P1668" i="1" s="1"/>
  <c r="J1666" i="1"/>
  <c r="P1666" i="1" s="1"/>
  <c r="J1664" i="1"/>
  <c r="P1664" i="1" s="1"/>
  <c r="J1661" i="1"/>
  <c r="P1661" i="1" s="1"/>
  <c r="J1659" i="1"/>
  <c r="P1659" i="1" s="1"/>
  <c r="J1657" i="1"/>
  <c r="P1657" i="1" s="1"/>
  <c r="J1655" i="1"/>
  <c r="P1655" i="1" s="1"/>
  <c r="J1653" i="1"/>
  <c r="P1653" i="1" s="1"/>
  <c r="J1651" i="1"/>
  <c r="P1651" i="1" s="1"/>
  <c r="J1649" i="1"/>
  <c r="P1649" i="1" s="1"/>
  <c r="J1647" i="1"/>
  <c r="P1647" i="1" s="1"/>
  <c r="J1645" i="1"/>
  <c r="P1645" i="1" s="1"/>
  <c r="J1643" i="1"/>
  <c r="P1643" i="1" s="1"/>
  <c r="J1641" i="1"/>
  <c r="P1641" i="1" s="1"/>
  <c r="J1639" i="1"/>
  <c r="P1639" i="1" s="1"/>
  <c r="J1637" i="1"/>
  <c r="P1637" i="1" s="1"/>
  <c r="J1635" i="1"/>
  <c r="P1635" i="1" s="1"/>
  <c r="J1633" i="1"/>
  <c r="P1633" i="1" s="1"/>
  <c r="J1630" i="1"/>
  <c r="P1630" i="1" s="1"/>
  <c r="J1628" i="1"/>
  <c r="P1628" i="1" s="1"/>
  <c r="J1626" i="1"/>
  <c r="P1626" i="1" s="1"/>
  <c r="J1624" i="1"/>
  <c r="P1624" i="1" s="1"/>
  <c r="J1622" i="1"/>
  <c r="P1622" i="1" s="1"/>
  <c r="J1620" i="1"/>
  <c r="P1620" i="1" s="1"/>
  <c r="J1618" i="1"/>
  <c r="P1618" i="1" s="1"/>
  <c r="J1616" i="1"/>
  <c r="P1616" i="1" s="1"/>
  <c r="J1614" i="1"/>
  <c r="P1614" i="1" s="1"/>
  <c r="J1612" i="1"/>
  <c r="P1612" i="1" s="1"/>
  <c r="J1610" i="1"/>
  <c r="P1610" i="1" s="1"/>
  <c r="J1608" i="1"/>
  <c r="P1608" i="1" s="1"/>
  <c r="J1606" i="1"/>
  <c r="P1606" i="1" s="1"/>
  <c r="J1604" i="1"/>
  <c r="P1604" i="1" s="1"/>
  <c r="J1602" i="1"/>
  <c r="P1602" i="1" s="1"/>
  <c r="J1600" i="1"/>
  <c r="P1600" i="1" s="1"/>
  <c r="J1597" i="1"/>
  <c r="P1597" i="1" s="1"/>
  <c r="J1595" i="1"/>
  <c r="P1595" i="1" s="1"/>
  <c r="J1593" i="1"/>
  <c r="P1593" i="1" s="1"/>
  <c r="J1591" i="1"/>
  <c r="P1591" i="1" s="1"/>
  <c r="J1589" i="1"/>
  <c r="P1589" i="1" s="1"/>
  <c r="J1587" i="1"/>
  <c r="P1587" i="1" s="1"/>
  <c r="J1585" i="1"/>
  <c r="P1585" i="1" s="1"/>
  <c r="J1583" i="1"/>
  <c r="P1583" i="1" s="1"/>
  <c r="J1581" i="1"/>
  <c r="P1581" i="1" s="1"/>
  <c r="J1579" i="1"/>
  <c r="P1579" i="1" s="1"/>
  <c r="J1577" i="1"/>
  <c r="P1577" i="1" s="1"/>
  <c r="J1575" i="1"/>
  <c r="P1575" i="1" s="1"/>
  <c r="J1573" i="1"/>
  <c r="P1573" i="1" s="1"/>
  <c r="J1571" i="1"/>
  <c r="P1571" i="1" s="1"/>
  <c r="J1569" i="1"/>
  <c r="P1569" i="1" s="1"/>
  <c r="J1566" i="1"/>
  <c r="P1566" i="1" s="1"/>
  <c r="J1564" i="1"/>
  <c r="P1564" i="1" s="1"/>
  <c r="J1562" i="1"/>
  <c r="P1562" i="1" s="1"/>
  <c r="J1560" i="1"/>
  <c r="P1560" i="1" s="1"/>
  <c r="J1558" i="1"/>
  <c r="P1558" i="1" s="1"/>
  <c r="J1556" i="1"/>
  <c r="P1556" i="1" s="1"/>
  <c r="J1554" i="1"/>
  <c r="P1554" i="1" s="1"/>
  <c r="J1552" i="1"/>
  <c r="P1552" i="1" s="1"/>
  <c r="J1550" i="1"/>
  <c r="P1550" i="1" s="1"/>
  <c r="J1548" i="1"/>
  <c r="P1548" i="1" s="1"/>
  <c r="J1546" i="1"/>
  <c r="P1546" i="1" s="1"/>
  <c r="J1544" i="1"/>
  <c r="P1544" i="1" s="1"/>
  <c r="J1542" i="1"/>
  <c r="P1542" i="1" s="1"/>
  <c r="J1540" i="1"/>
  <c r="P1540" i="1" s="1"/>
  <c r="J1538" i="1"/>
  <c r="P1538" i="1" s="1"/>
  <c r="J1536" i="1"/>
  <c r="P1536" i="1" s="1"/>
  <c r="J1533" i="1"/>
  <c r="P1533" i="1" s="1"/>
  <c r="J1531" i="1"/>
  <c r="P1531" i="1" s="1"/>
  <c r="J1529" i="1"/>
  <c r="P1529" i="1" s="1"/>
  <c r="J1527" i="1"/>
  <c r="P1527" i="1" s="1"/>
  <c r="J1525" i="1"/>
  <c r="P1525" i="1" s="1"/>
  <c r="J1523" i="1"/>
  <c r="P1523" i="1" s="1"/>
  <c r="J1521" i="1"/>
  <c r="P1521" i="1" s="1"/>
  <c r="J1519" i="1"/>
  <c r="P1519" i="1" s="1"/>
  <c r="J1517" i="1"/>
  <c r="P1517" i="1" s="1"/>
  <c r="J1515" i="1"/>
  <c r="P1515" i="1" s="1"/>
  <c r="J1513" i="1"/>
  <c r="P1513" i="1" s="1"/>
  <c r="J1511" i="1"/>
  <c r="P1511" i="1" s="1"/>
  <c r="J1509" i="1"/>
  <c r="P1509" i="1" s="1"/>
  <c r="J1507" i="1"/>
  <c r="P1507" i="1" s="1"/>
  <c r="J1505" i="1"/>
  <c r="P1505" i="1" s="1"/>
  <c r="J1502" i="1"/>
  <c r="P1502" i="1" s="1"/>
  <c r="J1500" i="1"/>
  <c r="P1500" i="1" s="1"/>
  <c r="J1498" i="1"/>
  <c r="P1498" i="1" s="1"/>
  <c r="J1496" i="1"/>
  <c r="P1496" i="1" s="1"/>
  <c r="J1494" i="1"/>
  <c r="P1494" i="1" s="1"/>
  <c r="J1492" i="1"/>
  <c r="P1492" i="1" s="1"/>
  <c r="J1490" i="1"/>
  <c r="P1490" i="1" s="1"/>
  <c r="J1488" i="1"/>
  <c r="P1488" i="1" s="1"/>
  <c r="J1486" i="1"/>
  <c r="P1486" i="1" s="1"/>
  <c r="J1484" i="1"/>
  <c r="P1484" i="1" s="1"/>
  <c r="J1482" i="1"/>
  <c r="P1482" i="1" s="1"/>
  <c r="J1480" i="1"/>
  <c r="P1480" i="1" s="1"/>
  <c r="J1478" i="1"/>
  <c r="P1478" i="1" s="1"/>
  <c r="J1476" i="1"/>
  <c r="P1476" i="1" s="1"/>
  <c r="J1474" i="1"/>
  <c r="P1474" i="1" s="1"/>
  <c r="J1472" i="1"/>
  <c r="P1472" i="1" s="1"/>
  <c r="J1469" i="1"/>
  <c r="P1469" i="1" s="1"/>
  <c r="J1467" i="1"/>
  <c r="P1467" i="1" s="1"/>
  <c r="J1465" i="1"/>
  <c r="P1465" i="1" s="1"/>
  <c r="J1463" i="1"/>
  <c r="P1463" i="1" s="1"/>
  <c r="J1461" i="1"/>
  <c r="P1461" i="1" s="1"/>
  <c r="J1459" i="1"/>
  <c r="P1459" i="1" s="1"/>
  <c r="J1457" i="1"/>
  <c r="P1457" i="1" s="1"/>
  <c r="J1455" i="1"/>
  <c r="P1455" i="1" s="1"/>
  <c r="J1453" i="1"/>
  <c r="P1453" i="1" s="1"/>
  <c r="J1451" i="1"/>
  <c r="P1451" i="1" s="1"/>
  <c r="J1449" i="1"/>
  <c r="P1449" i="1" s="1"/>
  <c r="J1447" i="1"/>
  <c r="P1447" i="1" s="1"/>
  <c r="J1445" i="1"/>
  <c r="P1445" i="1" s="1"/>
  <c r="J1443" i="1"/>
  <c r="P1443" i="1" s="1"/>
  <c r="J1441" i="1"/>
  <c r="P1441" i="1" s="1"/>
  <c r="J1438" i="1"/>
  <c r="P1438" i="1" s="1"/>
  <c r="J1436" i="1"/>
  <c r="P1436" i="1" s="1"/>
  <c r="J1434" i="1"/>
  <c r="P1434" i="1" s="1"/>
  <c r="J1432" i="1"/>
  <c r="P1432" i="1" s="1"/>
  <c r="J1430" i="1"/>
  <c r="P1430" i="1" s="1"/>
  <c r="J1428" i="1"/>
  <c r="P1428" i="1" s="1"/>
  <c r="J1426" i="1"/>
  <c r="P1426" i="1" s="1"/>
  <c r="J1424" i="1"/>
  <c r="P1424" i="1" s="1"/>
  <c r="J1422" i="1"/>
  <c r="P1422" i="1" s="1"/>
  <c r="J1420" i="1"/>
  <c r="P1420" i="1" s="1"/>
  <c r="J1418" i="1"/>
  <c r="P1418" i="1" s="1"/>
  <c r="J1416" i="1"/>
  <c r="P1416" i="1" s="1"/>
  <c r="J1414" i="1"/>
  <c r="P1414" i="1" s="1"/>
  <c r="J1412" i="1"/>
  <c r="P1412" i="1" s="1"/>
  <c r="J1410" i="1"/>
  <c r="P1410" i="1" s="1"/>
  <c r="J1408" i="1"/>
  <c r="P1408" i="1" s="1"/>
  <c r="J1405" i="1"/>
  <c r="P1405" i="1" s="1"/>
  <c r="J1403" i="1"/>
  <c r="P1403" i="1" s="1"/>
  <c r="J1401" i="1"/>
  <c r="P1401" i="1" s="1"/>
  <c r="J1399" i="1"/>
  <c r="P1399" i="1" s="1"/>
  <c r="J1397" i="1"/>
  <c r="P1397" i="1" s="1"/>
  <c r="J1395" i="1"/>
  <c r="P1395" i="1" s="1"/>
  <c r="J1393" i="1"/>
  <c r="P1393" i="1" s="1"/>
  <c r="J1391" i="1"/>
  <c r="P1391" i="1" s="1"/>
  <c r="J1389" i="1"/>
  <c r="P1389" i="1" s="1"/>
  <c r="J1387" i="1"/>
  <c r="P1387" i="1" s="1"/>
  <c r="J1385" i="1"/>
  <c r="P1385" i="1" s="1"/>
  <c r="J1383" i="1"/>
  <c r="P1383" i="1" s="1"/>
  <c r="J1381" i="1"/>
  <c r="P1381" i="1" s="1"/>
  <c r="J1379" i="1"/>
  <c r="P1379" i="1" s="1"/>
  <c r="J1377" i="1"/>
  <c r="P1377" i="1" s="1"/>
  <c r="J1374" i="1"/>
  <c r="P1374" i="1" s="1"/>
  <c r="J1372" i="1"/>
  <c r="P1372" i="1" s="1"/>
  <c r="J1370" i="1"/>
  <c r="P1370" i="1" s="1"/>
  <c r="J1368" i="1"/>
  <c r="P1368" i="1" s="1"/>
  <c r="J1366" i="1"/>
  <c r="P1366" i="1" s="1"/>
  <c r="J1364" i="1"/>
  <c r="P1364" i="1" s="1"/>
  <c r="J1362" i="1"/>
  <c r="P1362" i="1" s="1"/>
  <c r="J1360" i="1"/>
  <c r="P1360" i="1" s="1"/>
  <c r="J1358" i="1"/>
  <c r="P1358" i="1" s="1"/>
  <c r="J1356" i="1"/>
  <c r="P1356" i="1" s="1"/>
  <c r="J1354" i="1"/>
  <c r="P1354" i="1" s="1"/>
  <c r="J1352" i="1"/>
  <c r="P1352" i="1" s="1"/>
  <c r="J1350" i="1"/>
  <c r="P1350" i="1" s="1"/>
  <c r="J1348" i="1"/>
  <c r="P1348" i="1" s="1"/>
  <c r="J1346" i="1"/>
  <c r="P1346" i="1" s="1"/>
  <c r="J1344" i="1"/>
  <c r="P1344" i="1" s="1"/>
  <c r="J1341" i="1"/>
  <c r="P1341" i="1" s="1"/>
  <c r="J1339" i="1"/>
  <c r="P1339" i="1" s="1"/>
  <c r="J1337" i="1"/>
  <c r="P1337" i="1" s="1"/>
  <c r="J1335" i="1"/>
  <c r="P1335" i="1" s="1"/>
  <c r="J1333" i="1"/>
  <c r="P1333" i="1" s="1"/>
  <c r="J1331" i="1"/>
  <c r="P1331" i="1" s="1"/>
  <c r="J1329" i="1"/>
  <c r="P1329" i="1" s="1"/>
  <c r="J1327" i="1"/>
  <c r="P1327" i="1" s="1"/>
  <c r="J1325" i="1"/>
  <c r="P1325" i="1" s="1"/>
  <c r="J1323" i="1"/>
  <c r="P1323" i="1" s="1"/>
  <c r="J1321" i="1"/>
  <c r="P1321" i="1" s="1"/>
  <c r="J1319" i="1"/>
  <c r="P1319" i="1" s="1"/>
  <c r="J1317" i="1"/>
  <c r="P1317" i="1" s="1"/>
  <c r="J1315" i="1"/>
  <c r="P1315" i="1" s="1"/>
  <c r="J1313" i="1"/>
  <c r="P1313" i="1" s="1"/>
  <c r="J1311" i="1"/>
  <c r="P1311" i="1" s="1"/>
  <c r="J1309" i="1"/>
  <c r="P1309" i="1" s="1"/>
  <c r="J1307" i="1"/>
  <c r="P1307" i="1" s="1"/>
  <c r="J1304" i="1"/>
  <c r="P1304" i="1" s="1"/>
  <c r="J1302" i="1"/>
  <c r="P1302" i="1" s="1"/>
  <c r="J1300" i="1"/>
  <c r="P1300" i="1" s="1"/>
  <c r="J1298" i="1"/>
  <c r="P1298" i="1" s="1"/>
  <c r="J1296" i="1"/>
  <c r="P1296" i="1" s="1"/>
  <c r="J1294" i="1"/>
  <c r="P1294" i="1" s="1"/>
  <c r="J1292" i="1"/>
  <c r="P1292" i="1" s="1"/>
  <c r="J1290" i="1"/>
  <c r="P1290" i="1" s="1"/>
  <c r="J1288" i="1"/>
  <c r="P1288" i="1" s="1"/>
  <c r="J1286" i="1"/>
  <c r="P1286" i="1" s="1"/>
  <c r="J1284" i="1"/>
  <c r="P1284" i="1" s="1"/>
  <c r="J1282" i="1"/>
  <c r="P1282" i="1" s="1"/>
  <c r="J1280" i="1"/>
  <c r="P1280" i="1" s="1"/>
  <c r="J1278" i="1"/>
  <c r="P1278" i="1" s="1"/>
  <c r="J1276" i="1"/>
  <c r="P1276" i="1" s="1"/>
  <c r="J1274" i="1"/>
  <c r="P1274" i="1" s="1"/>
  <c r="J1271" i="1"/>
  <c r="P1271" i="1" s="1"/>
  <c r="J1269" i="1"/>
  <c r="P1269" i="1" s="1"/>
  <c r="J1267" i="1"/>
  <c r="P1267" i="1" s="1"/>
  <c r="J1265" i="1"/>
  <c r="P1265" i="1" s="1"/>
  <c r="J1263" i="1"/>
  <c r="P1263" i="1" s="1"/>
  <c r="J1261" i="1"/>
  <c r="P1261" i="1" s="1"/>
  <c r="J1259" i="1"/>
  <c r="P1259" i="1" s="1"/>
  <c r="J1257" i="1"/>
  <c r="P1257" i="1" s="1"/>
  <c r="J1255" i="1"/>
  <c r="P1255" i="1" s="1"/>
  <c r="J1253" i="1"/>
  <c r="P1253" i="1" s="1"/>
  <c r="J1251" i="1"/>
  <c r="P1251" i="1" s="1"/>
  <c r="J1249" i="1"/>
  <c r="P1249" i="1" s="1"/>
  <c r="J1247" i="1"/>
  <c r="P1247" i="1" s="1"/>
  <c r="J1245" i="1"/>
  <c r="P1245" i="1" s="1"/>
  <c r="J1243" i="1"/>
  <c r="P1243" i="1" s="1"/>
  <c r="J1240" i="1"/>
  <c r="P1240" i="1" s="1"/>
  <c r="J1238" i="1"/>
  <c r="P1238" i="1" s="1"/>
  <c r="J1236" i="1"/>
  <c r="P1236" i="1" s="1"/>
  <c r="J1234" i="1"/>
  <c r="P1234" i="1" s="1"/>
  <c r="J1232" i="1"/>
  <c r="P1232" i="1" s="1"/>
  <c r="J1230" i="1"/>
  <c r="P1230" i="1" s="1"/>
  <c r="J1228" i="1"/>
  <c r="P1228" i="1" s="1"/>
  <c r="J1226" i="1"/>
  <c r="P1226" i="1" s="1"/>
  <c r="J1224" i="1"/>
  <c r="P1224" i="1" s="1"/>
  <c r="J1222" i="1"/>
  <c r="P1222" i="1" s="1"/>
  <c r="J1220" i="1"/>
  <c r="P1220" i="1" s="1"/>
  <c r="J1218" i="1"/>
  <c r="P1218" i="1" s="1"/>
  <c r="J1216" i="1"/>
  <c r="P1216" i="1" s="1"/>
  <c r="J1214" i="1"/>
  <c r="P1214" i="1" s="1"/>
  <c r="J1212" i="1"/>
  <c r="P1212" i="1" s="1"/>
  <c r="J1210" i="1"/>
  <c r="P1210" i="1" s="1"/>
  <c r="J1207" i="1"/>
  <c r="P1207" i="1" s="1"/>
  <c r="J1205" i="1"/>
  <c r="P1205" i="1" s="1"/>
  <c r="J1203" i="1"/>
  <c r="P1203" i="1" s="1"/>
  <c r="J1201" i="1"/>
  <c r="P1201" i="1" s="1"/>
  <c r="J1199" i="1"/>
  <c r="P1199" i="1" s="1"/>
  <c r="J1197" i="1"/>
  <c r="P1197" i="1" s="1"/>
  <c r="J1195" i="1"/>
  <c r="P1195" i="1" s="1"/>
  <c r="J1193" i="1"/>
  <c r="P1193" i="1" s="1"/>
  <c r="J1191" i="1"/>
  <c r="P1191" i="1" s="1"/>
  <c r="J1189" i="1"/>
  <c r="P1189" i="1" s="1"/>
  <c r="J1187" i="1"/>
  <c r="P1187" i="1" s="1"/>
  <c r="J1185" i="1"/>
  <c r="P1185" i="1" s="1"/>
  <c r="J1183" i="1"/>
  <c r="P1183" i="1" s="1"/>
  <c r="J1181" i="1"/>
  <c r="P1181" i="1" s="1"/>
  <c r="J1179" i="1"/>
  <c r="P1179" i="1" s="1"/>
  <c r="J1176" i="1"/>
  <c r="P1176" i="1" s="1"/>
  <c r="J1174" i="1"/>
  <c r="P1174" i="1" s="1"/>
  <c r="J1172" i="1"/>
  <c r="P1172" i="1" s="1"/>
  <c r="J1170" i="1"/>
  <c r="P1170" i="1" s="1"/>
  <c r="J1168" i="1"/>
  <c r="P1168" i="1" s="1"/>
  <c r="J1166" i="1"/>
  <c r="P1166" i="1" s="1"/>
  <c r="J1164" i="1"/>
  <c r="P1164" i="1" s="1"/>
  <c r="J1162" i="1"/>
  <c r="P1162" i="1" s="1"/>
  <c r="J1160" i="1"/>
  <c r="P1160" i="1" s="1"/>
  <c r="J1158" i="1"/>
  <c r="P1158" i="1" s="1"/>
  <c r="J1156" i="1"/>
  <c r="P1156" i="1" s="1"/>
  <c r="J1154" i="1"/>
  <c r="P1154" i="1" s="1"/>
  <c r="J1152" i="1"/>
  <c r="P1152" i="1" s="1"/>
  <c r="J1150" i="1"/>
  <c r="P1150" i="1" s="1"/>
  <c r="J1148" i="1"/>
  <c r="P1148" i="1" s="1"/>
  <c r="J1146" i="1"/>
  <c r="P1146" i="1" s="1"/>
  <c r="J1143" i="1"/>
  <c r="P1143" i="1" s="1"/>
  <c r="J1141" i="1"/>
  <c r="P1141" i="1" s="1"/>
  <c r="J1139" i="1"/>
  <c r="P1139" i="1" s="1"/>
  <c r="J1137" i="1"/>
  <c r="P1137" i="1" s="1"/>
  <c r="J1135" i="1"/>
  <c r="P1135" i="1" s="1"/>
  <c r="J1133" i="1"/>
  <c r="P1133" i="1" s="1"/>
  <c r="J1131" i="1"/>
  <c r="P1131" i="1" s="1"/>
  <c r="J1129" i="1"/>
  <c r="P1129" i="1" s="1"/>
  <c r="J1127" i="1"/>
  <c r="P1127" i="1" s="1"/>
  <c r="J1125" i="1"/>
  <c r="P1125" i="1" s="1"/>
  <c r="J1123" i="1"/>
  <c r="P1123" i="1" s="1"/>
  <c r="J1121" i="1"/>
  <c r="P1121" i="1" s="1"/>
  <c r="J1119" i="1"/>
  <c r="P1119" i="1" s="1"/>
  <c r="J1117" i="1"/>
  <c r="P1117" i="1" s="1"/>
  <c r="J1115" i="1"/>
  <c r="P1115" i="1" s="1"/>
  <c r="J1112" i="1"/>
  <c r="P1112" i="1" s="1"/>
  <c r="J1110" i="1"/>
  <c r="P1110" i="1" s="1"/>
  <c r="J1108" i="1"/>
  <c r="P1108" i="1" s="1"/>
  <c r="J1106" i="1"/>
  <c r="P1106" i="1" s="1"/>
  <c r="J1104" i="1"/>
  <c r="P1104" i="1" s="1"/>
  <c r="J1102" i="1"/>
  <c r="P1102" i="1" s="1"/>
  <c r="J1100" i="1"/>
  <c r="P1100" i="1" s="1"/>
  <c r="J1098" i="1"/>
  <c r="P1098" i="1" s="1"/>
  <c r="J1096" i="1"/>
  <c r="P1096" i="1" s="1"/>
  <c r="J1094" i="1"/>
  <c r="P1094" i="1" s="1"/>
  <c r="J1092" i="1"/>
  <c r="P1092" i="1" s="1"/>
  <c r="J1090" i="1"/>
  <c r="P1090" i="1" s="1"/>
  <c r="J1088" i="1"/>
  <c r="P1088" i="1" s="1"/>
  <c r="J1086" i="1"/>
  <c r="P1086" i="1" s="1"/>
  <c r="J1084" i="1"/>
  <c r="P1084" i="1" s="1"/>
  <c r="J1082" i="1"/>
  <c r="P1082" i="1" s="1"/>
  <c r="J1079" i="1"/>
  <c r="P1079" i="1" s="1"/>
  <c r="J1077" i="1"/>
  <c r="P1077" i="1" s="1"/>
  <c r="J1075" i="1"/>
  <c r="P1075" i="1" s="1"/>
  <c r="J1073" i="1"/>
  <c r="P1073" i="1" s="1"/>
  <c r="J1071" i="1"/>
  <c r="P1071" i="1" s="1"/>
  <c r="J1069" i="1"/>
  <c r="P1069" i="1" s="1"/>
  <c r="J1067" i="1"/>
  <c r="P1067" i="1" s="1"/>
  <c r="J1065" i="1"/>
  <c r="P1065" i="1" s="1"/>
  <c r="J1063" i="1"/>
  <c r="P1063" i="1" s="1"/>
  <c r="J1061" i="1"/>
  <c r="P1061" i="1" s="1"/>
  <c r="J1059" i="1"/>
  <c r="P1059" i="1" s="1"/>
  <c r="J1057" i="1"/>
  <c r="P1057" i="1" s="1"/>
  <c r="J1055" i="1"/>
  <c r="P1055" i="1" s="1"/>
  <c r="J1053" i="1"/>
  <c r="P1053" i="1" s="1"/>
  <c r="J1051" i="1"/>
  <c r="P1051" i="1" s="1"/>
  <c r="J1048" i="1"/>
  <c r="P1048" i="1" s="1"/>
  <c r="J1046" i="1"/>
  <c r="P1046" i="1" s="1"/>
  <c r="J1044" i="1"/>
  <c r="P1044" i="1" s="1"/>
  <c r="J1042" i="1"/>
  <c r="P1042" i="1" s="1"/>
  <c r="J1040" i="1"/>
  <c r="P1040" i="1" s="1"/>
  <c r="J1038" i="1"/>
  <c r="P1038" i="1" s="1"/>
  <c r="J1036" i="1"/>
  <c r="P1036" i="1" s="1"/>
  <c r="J1034" i="1"/>
  <c r="P1034" i="1" s="1"/>
  <c r="J1032" i="1"/>
  <c r="P1032" i="1" s="1"/>
  <c r="J1030" i="1"/>
  <c r="P1030" i="1" s="1"/>
  <c r="J1028" i="1"/>
  <c r="P1028" i="1" s="1"/>
  <c r="J1026" i="1"/>
  <c r="P1026" i="1" s="1"/>
  <c r="J1024" i="1"/>
  <c r="P1024" i="1" s="1"/>
  <c r="J1022" i="1"/>
  <c r="P1022" i="1" s="1"/>
  <c r="J1020" i="1"/>
  <c r="P1020" i="1" s="1"/>
  <c r="J1018" i="1"/>
  <c r="P1018" i="1" s="1"/>
  <c r="J1015" i="1"/>
  <c r="P1015" i="1" s="1"/>
  <c r="J1013" i="1"/>
  <c r="P1013" i="1" s="1"/>
  <c r="J1011" i="1"/>
  <c r="P1011" i="1" s="1"/>
  <c r="J1009" i="1"/>
  <c r="P1009" i="1" s="1"/>
  <c r="J1007" i="1"/>
  <c r="P1007" i="1" s="1"/>
  <c r="J1005" i="1"/>
  <c r="P1005" i="1" s="1"/>
  <c r="J1003" i="1"/>
  <c r="P1003" i="1" s="1"/>
  <c r="J1001" i="1"/>
  <c r="P1001" i="1" s="1"/>
  <c r="J999" i="1"/>
  <c r="P999" i="1" s="1"/>
  <c r="J997" i="1"/>
  <c r="P997" i="1" s="1"/>
  <c r="J995" i="1"/>
  <c r="P995" i="1" s="1"/>
  <c r="J993" i="1"/>
  <c r="P993" i="1" s="1"/>
  <c r="J991" i="1"/>
  <c r="P991" i="1" s="1"/>
  <c r="J989" i="1"/>
  <c r="P989" i="1" s="1"/>
  <c r="J987" i="1"/>
  <c r="P987" i="1" s="1"/>
  <c r="J984" i="1"/>
  <c r="P984" i="1" s="1"/>
  <c r="J982" i="1"/>
  <c r="P982" i="1" s="1"/>
  <c r="J980" i="1"/>
  <c r="P980" i="1" s="1"/>
  <c r="J978" i="1"/>
  <c r="P978" i="1" s="1"/>
  <c r="J976" i="1"/>
  <c r="P976" i="1" s="1"/>
  <c r="J974" i="1"/>
  <c r="P974" i="1" s="1"/>
  <c r="J972" i="1"/>
  <c r="P972" i="1" s="1"/>
  <c r="J970" i="1"/>
  <c r="P970" i="1" s="1"/>
  <c r="J968" i="1"/>
  <c r="P968" i="1" s="1"/>
  <c r="J966" i="1"/>
  <c r="P966" i="1" s="1"/>
  <c r="J964" i="1"/>
  <c r="P964" i="1" s="1"/>
  <c r="J962" i="1"/>
  <c r="P962" i="1" s="1"/>
  <c r="J960" i="1"/>
  <c r="P960" i="1" s="1"/>
  <c r="J958" i="1"/>
  <c r="P958" i="1" s="1"/>
  <c r="J956" i="1"/>
  <c r="P956" i="1" s="1"/>
  <c r="J954" i="1"/>
  <c r="P954" i="1" s="1"/>
  <c r="J951" i="1"/>
  <c r="P951" i="1" s="1"/>
  <c r="J949" i="1"/>
  <c r="P949" i="1" s="1"/>
  <c r="J947" i="1"/>
  <c r="P947" i="1" s="1"/>
  <c r="J945" i="1"/>
  <c r="P945" i="1" s="1"/>
  <c r="J943" i="1"/>
  <c r="P943" i="1" s="1"/>
  <c r="J941" i="1"/>
  <c r="P941" i="1" s="1"/>
  <c r="J939" i="1"/>
  <c r="P939" i="1" s="1"/>
  <c r="J937" i="1"/>
  <c r="P937" i="1" s="1"/>
  <c r="J935" i="1"/>
  <c r="P935" i="1" s="1"/>
  <c r="J933" i="1"/>
  <c r="P933" i="1" s="1"/>
  <c r="J931" i="1"/>
  <c r="P931" i="1" s="1"/>
  <c r="J929" i="1"/>
  <c r="P929" i="1" s="1"/>
  <c r="J927" i="1"/>
  <c r="P927" i="1" s="1"/>
  <c r="J925" i="1"/>
  <c r="P925" i="1" s="1"/>
  <c r="J923" i="1"/>
  <c r="P923" i="1" s="1"/>
  <c r="J921" i="1"/>
  <c r="P921" i="1" s="1"/>
  <c r="J919" i="1"/>
  <c r="P919" i="1" s="1"/>
  <c r="J917" i="1"/>
  <c r="P917" i="1" s="1"/>
  <c r="J915" i="1"/>
  <c r="P915" i="1" s="1"/>
  <c r="J913" i="1"/>
  <c r="P913" i="1" s="1"/>
  <c r="J911" i="1"/>
  <c r="P911" i="1" s="1"/>
  <c r="J909" i="1"/>
  <c r="P909" i="1" s="1"/>
  <c r="J907" i="1"/>
  <c r="P907" i="1" s="1"/>
  <c r="J905" i="1"/>
  <c r="P905" i="1" s="1"/>
  <c r="J903" i="1"/>
  <c r="P903" i="1" s="1"/>
  <c r="J901" i="1"/>
  <c r="P901" i="1" s="1"/>
  <c r="J899" i="1"/>
  <c r="P899" i="1" s="1"/>
  <c r="J897" i="1"/>
  <c r="P897" i="1" s="1"/>
  <c r="J895" i="1"/>
  <c r="P895" i="1" s="1"/>
  <c r="J893" i="1"/>
  <c r="P893" i="1" s="1"/>
  <c r="J891" i="1"/>
  <c r="P891" i="1" s="1"/>
  <c r="J889" i="1"/>
  <c r="P889" i="1" s="1"/>
  <c r="J887" i="1"/>
  <c r="P887" i="1" s="1"/>
  <c r="J885" i="1"/>
  <c r="P885" i="1" s="1"/>
  <c r="J883" i="1"/>
  <c r="P883" i="1" s="1"/>
  <c r="J881" i="1"/>
  <c r="P881" i="1" s="1"/>
  <c r="J879" i="1"/>
  <c r="P879" i="1" s="1"/>
  <c r="J877" i="1"/>
  <c r="P877" i="1" s="1"/>
  <c r="J875" i="1"/>
  <c r="P875" i="1" s="1"/>
  <c r="J873" i="1"/>
  <c r="P873" i="1" s="1"/>
  <c r="J871" i="1"/>
  <c r="P871" i="1" s="1"/>
  <c r="J869" i="1"/>
  <c r="P869" i="1" s="1"/>
  <c r="J867" i="1"/>
  <c r="P867" i="1" s="1"/>
  <c r="J865" i="1"/>
  <c r="P865" i="1" s="1"/>
  <c r="J863" i="1"/>
  <c r="P863" i="1" s="1"/>
  <c r="J861" i="1"/>
  <c r="P861" i="1" s="1"/>
  <c r="J859" i="1"/>
  <c r="P859" i="1" s="1"/>
  <c r="J857" i="1"/>
  <c r="P857" i="1" s="1"/>
  <c r="J855" i="1"/>
  <c r="P855" i="1" s="1"/>
  <c r="J853" i="1"/>
  <c r="P853" i="1" s="1"/>
  <c r="J851" i="1"/>
  <c r="P851" i="1" s="1"/>
  <c r="J849" i="1"/>
  <c r="P849" i="1" s="1"/>
  <c r="J847" i="1"/>
  <c r="P847" i="1" s="1"/>
  <c r="J845" i="1"/>
  <c r="P845" i="1" s="1"/>
  <c r="J843" i="1"/>
  <c r="P843" i="1" s="1"/>
  <c r="J841" i="1"/>
  <c r="P841" i="1" s="1"/>
  <c r="J839" i="1"/>
  <c r="P839" i="1" s="1"/>
  <c r="J837" i="1"/>
  <c r="P837" i="1" s="1"/>
  <c r="J835" i="1"/>
  <c r="P835" i="1" s="1"/>
  <c r="J833" i="1"/>
  <c r="P833" i="1" s="1"/>
  <c r="J831" i="1"/>
  <c r="P831" i="1" s="1"/>
  <c r="J829" i="1"/>
  <c r="P829" i="1" s="1"/>
  <c r="J827" i="1"/>
  <c r="P827" i="1" s="1"/>
  <c r="J825" i="1"/>
  <c r="P825" i="1" s="1"/>
  <c r="J823" i="1"/>
  <c r="P823" i="1" s="1"/>
  <c r="J821" i="1"/>
  <c r="P821" i="1" s="1"/>
  <c r="J819" i="1"/>
  <c r="P819" i="1" s="1"/>
  <c r="J817" i="1"/>
  <c r="P817" i="1" s="1"/>
  <c r="J815" i="1"/>
  <c r="P815" i="1" s="1"/>
  <c r="J813" i="1"/>
  <c r="P813" i="1" s="1"/>
  <c r="J811" i="1"/>
  <c r="P811" i="1" s="1"/>
  <c r="J809" i="1"/>
  <c r="P809" i="1" s="1"/>
  <c r="J807" i="1"/>
  <c r="P807" i="1" s="1"/>
  <c r="J805" i="1"/>
  <c r="P805" i="1" s="1"/>
  <c r="J803" i="1"/>
  <c r="P803" i="1" s="1"/>
  <c r="J801" i="1"/>
  <c r="P801" i="1" s="1"/>
  <c r="J799" i="1"/>
  <c r="P799" i="1" s="1"/>
  <c r="J797" i="1"/>
  <c r="P797" i="1" s="1"/>
  <c r="J795" i="1"/>
  <c r="P795" i="1" s="1"/>
  <c r="J793" i="1"/>
  <c r="P793" i="1" s="1"/>
  <c r="J791" i="1"/>
  <c r="P791" i="1" s="1"/>
  <c r="J789" i="1"/>
  <c r="P789" i="1" s="1"/>
  <c r="J787" i="1"/>
  <c r="P787" i="1" s="1"/>
  <c r="J785" i="1"/>
  <c r="P785" i="1" s="1"/>
  <c r="J783" i="1"/>
  <c r="P783" i="1" s="1"/>
  <c r="J781" i="1"/>
  <c r="P781" i="1" s="1"/>
  <c r="J779" i="1"/>
  <c r="P779" i="1" s="1"/>
  <c r="J777" i="1"/>
  <c r="P777" i="1" s="1"/>
  <c r="J775" i="1"/>
  <c r="P775" i="1" s="1"/>
  <c r="J773" i="1"/>
  <c r="P773" i="1" s="1"/>
  <c r="J771" i="1"/>
  <c r="P771" i="1" s="1"/>
  <c r="J769" i="1"/>
  <c r="P769" i="1" s="1"/>
  <c r="J767" i="1"/>
  <c r="P767" i="1" s="1"/>
  <c r="J765" i="1"/>
  <c r="P765" i="1" s="1"/>
  <c r="J763" i="1"/>
  <c r="P763" i="1" s="1"/>
  <c r="J761" i="1"/>
  <c r="P761" i="1" s="1"/>
  <c r="J759" i="1"/>
  <c r="P759" i="1" s="1"/>
  <c r="J757" i="1"/>
  <c r="P757" i="1" s="1"/>
  <c r="J755" i="1"/>
  <c r="P755" i="1" s="1"/>
  <c r="J753" i="1"/>
  <c r="P753" i="1" s="1"/>
  <c r="J751" i="1"/>
  <c r="P751" i="1" s="1"/>
  <c r="J749" i="1"/>
  <c r="P749" i="1" s="1"/>
  <c r="J747" i="1"/>
  <c r="P747" i="1" s="1"/>
  <c r="J745" i="1"/>
  <c r="P745" i="1" s="1"/>
  <c r="I331" i="1"/>
  <c r="O331" i="1" s="1"/>
  <c r="I329" i="1"/>
  <c r="O329" i="1" s="1"/>
  <c r="I327" i="1"/>
  <c r="O327" i="1" s="1"/>
  <c r="I325" i="1"/>
  <c r="O325" i="1" s="1"/>
  <c r="I323" i="1"/>
  <c r="O323" i="1" s="1"/>
  <c r="I321" i="1"/>
  <c r="O321" i="1" s="1"/>
  <c r="I319" i="1"/>
  <c r="O319" i="1" s="1"/>
  <c r="I317" i="1"/>
  <c r="O317" i="1" s="1"/>
  <c r="I315" i="1"/>
  <c r="O315" i="1" s="1"/>
  <c r="I313" i="1"/>
  <c r="O313" i="1" s="1"/>
  <c r="I311" i="1"/>
  <c r="O311" i="1" s="1"/>
  <c r="I309" i="1"/>
  <c r="O309" i="1" s="1"/>
  <c r="I307" i="1"/>
  <c r="O307" i="1" s="1"/>
  <c r="I305" i="1"/>
  <c r="O305" i="1" s="1"/>
  <c r="I303" i="1"/>
  <c r="O303" i="1" s="1"/>
  <c r="I301" i="1"/>
  <c r="O301" i="1" s="1"/>
  <c r="I299" i="1"/>
  <c r="O299" i="1" s="1"/>
  <c r="I297" i="1"/>
  <c r="O297" i="1" s="1"/>
  <c r="I295" i="1"/>
  <c r="O295" i="1" s="1"/>
  <c r="I293" i="1"/>
  <c r="O293" i="1" s="1"/>
  <c r="I291" i="1"/>
  <c r="O291" i="1" s="1"/>
  <c r="I289" i="1"/>
  <c r="O289" i="1" s="1"/>
  <c r="I287" i="1"/>
  <c r="O287" i="1" s="1"/>
  <c r="I285" i="1"/>
  <c r="O285" i="1" s="1"/>
  <c r="I283" i="1"/>
  <c r="O283" i="1" s="1"/>
  <c r="I281" i="1"/>
  <c r="O281" i="1" s="1"/>
  <c r="I279" i="1"/>
  <c r="O279" i="1" s="1"/>
  <c r="I277" i="1"/>
  <c r="O277" i="1" s="1"/>
  <c r="I275" i="1"/>
  <c r="O275" i="1" s="1"/>
  <c r="I273" i="1"/>
  <c r="O273" i="1" s="1"/>
  <c r="I271" i="1"/>
  <c r="O271" i="1" s="1"/>
  <c r="I269" i="1"/>
  <c r="O269" i="1" s="1"/>
  <c r="I267" i="1"/>
  <c r="O267" i="1" s="1"/>
  <c r="I265" i="1"/>
  <c r="O265" i="1" s="1"/>
  <c r="I263" i="1"/>
  <c r="O263" i="1" s="1"/>
  <c r="I261" i="1"/>
  <c r="O261" i="1" s="1"/>
  <c r="I259" i="1"/>
  <c r="O259" i="1" s="1"/>
  <c r="I257" i="1"/>
  <c r="O257" i="1" s="1"/>
  <c r="I255" i="1"/>
  <c r="O255" i="1" s="1"/>
  <c r="I253" i="1"/>
  <c r="O253" i="1" s="1"/>
  <c r="I251" i="1"/>
  <c r="O251" i="1" s="1"/>
  <c r="I249" i="1"/>
  <c r="O249" i="1" s="1"/>
  <c r="I247" i="1"/>
  <c r="O247" i="1" s="1"/>
  <c r="I245" i="1"/>
  <c r="O245" i="1" s="1"/>
  <c r="I243" i="1"/>
  <c r="O243" i="1" s="1"/>
  <c r="I241" i="1"/>
  <c r="O241" i="1" s="1"/>
  <c r="I239" i="1"/>
  <c r="O239" i="1" s="1"/>
  <c r="I237" i="1"/>
  <c r="O237" i="1" s="1"/>
  <c r="I235" i="1"/>
  <c r="O235" i="1" s="1"/>
  <c r="I233" i="1"/>
  <c r="O233" i="1" s="1"/>
  <c r="I231" i="1"/>
  <c r="O231" i="1" s="1"/>
  <c r="I229" i="1"/>
  <c r="O229" i="1" s="1"/>
  <c r="I227" i="1"/>
  <c r="O227" i="1" s="1"/>
  <c r="I225" i="1"/>
  <c r="O225" i="1" s="1"/>
  <c r="I223" i="1"/>
  <c r="O223" i="1" s="1"/>
  <c r="I221" i="1"/>
  <c r="O221" i="1" s="1"/>
  <c r="I219" i="1"/>
  <c r="O219" i="1" s="1"/>
  <c r="I217" i="1"/>
  <c r="O217" i="1" s="1"/>
  <c r="I215" i="1"/>
  <c r="O215" i="1" s="1"/>
  <c r="I213" i="1"/>
  <c r="O213" i="1" s="1"/>
  <c r="I211" i="1"/>
  <c r="O211" i="1" s="1"/>
  <c r="I209" i="1"/>
  <c r="O209" i="1" s="1"/>
  <c r="I207" i="1"/>
  <c r="O207" i="1" s="1"/>
  <c r="I205" i="1"/>
  <c r="O205" i="1" s="1"/>
  <c r="I203" i="1"/>
  <c r="O203" i="1" s="1"/>
  <c r="I201" i="1"/>
  <c r="O201" i="1" s="1"/>
  <c r="I199" i="1"/>
  <c r="O199" i="1" s="1"/>
  <c r="I197" i="1"/>
  <c r="O197" i="1" s="1"/>
  <c r="I195" i="1"/>
  <c r="O195" i="1" s="1"/>
  <c r="I193" i="1"/>
  <c r="O193" i="1" s="1"/>
  <c r="I191" i="1"/>
  <c r="O191" i="1" s="1"/>
  <c r="I189" i="1"/>
  <c r="O189" i="1" s="1"/>
  <c r="I187" i="1"/>
  <c r="O187" i="1" s="1"/>
  <c r="I185" i="1"/>
  <c r="O185" i="1" s="1"/>
  <c r="I183" i="1"/>
  <c r="O183" i="1" s="1"/>
  <c r="I181" i="1"/>
  <c r="O181" i="1" s="1"/>
  <c r="I179" i="1"/>
  <c r="O179" i="1" s="1"/>
  <c r="I177" i="1"/>
  <c r="O177" i="1" s="1"/>
  <c r="I175" i="1"/>
  <c r="O175" i="1" s="1"/>
  <c r="I173" i="1"/>
  <c r="O173" i="1" s="1"/>
  <c r="I171" i="1"/>
  <c r="O171" i="1" s="1"/>
  <c r="I169" i="1"/>
  <c r="O169" i="1" s="1"/>
  <c r="I167" i="1"/>
  <c r="O167" i="1" s="1"/>
  <c r="I165" i="1"/>
  <c r="O165" i="1" s="1"/>
  <c r="I163" i="1"/>
  <c r="O163" i="1" s="1"/>
  <c r="I161" i="1"/>
  <c r="O161" i="1" s="1"/>
  <c r="I159" i="1"/>
  <c r="O159" i="1" s="1"/>
  <c r="I157" i="1"/>
  <c r="O157" i="1" s="1"/>
  <c r="I155" i="1"/>
  <c r="O155" i="1" s="1"/>
  <c r="I153" i="1"/>
  <c r="O153" i="1" s="1"/>
  <c r="I151" i="1"/>
  <c r="O151" i="1" s="1"/>
  <c r="I149" i="1"/>
  <c r="O149" i="1" s="1"/>
  <c r="I147" i="1"/>
  <c r="O147" i="1" s="1"/>
  <c r="I145" i="1"/>
  <c r="O145" i="1" s="1"/>
  <c r="I143" i="1"/>
  <c r="O143" i="1" s="1"/>
  <c r="I141" i="1"/>
  <c r="O141" i="1" s="1"/>
  <c r="I139" i="1"/>
  <c r="O139" i="1" s="1"/>
  <c r="I137" i="1"/>
  <c r="O137" i="1" s="1"/>
  <c r="I135" i="1"/>
  <c r="O135" i="1" s="1"/>
  <c r="I133" i="1"/>
  <c r="O133" i="1" s="1"/>
  <c r="I131" i="1"/>
  <c r="O131" i="1" s="1"/>
  <c r="I129" i="1"/>
  <c r="O129" i="1" s="1"/>
  <c r="I127" i="1"/>
  <c r="O127" i="1" s="1"/>
  <c r="I125" i="1"/>
  <c r="O125" i="1" s="1"/>
  <c r="I123" i="1"/>
  <c r="O123" i="1" s="1"/>
  <c r="I121" i="1"/>
  <c r="O121" i="1" s="1"/>
  <c r="I119" i="1"/>
  <c r="O119" i="1" s="1"/>
  <c r="I117" i="1"/>
  <c r="O117" i="1" s="1"/>
  <c r="I115" i="1"/>
  <c r="O115" i="1" s="1"/>
  <c r="I113" i="1"/>
  <c r="O113" i="1" s="1"/>
  <c r="I111" i="1"/>
  <c r="O111" i="1" s="1"/>
  <c r="I109" i="1"/>
  <c r="O109" i="1" s="1"/>
  <c r="I107" i="1"/>
  <c r="O107" i="1" s="1"/>
  <c r="I105" i="1"/>
  <c r="O105" i="1" s="1"/>
  <c r="I103" i="1"/>
  <c r="O103" i="1" s="1"/>
  <c r="I101" i="1"/>
  <c r="O101" i="1" s="1"/>
  <c r="I99" i="1"/>
  <c r="O99" i="1" s="1"/>
  <c r="I97" i="1"/>
  <c r="O97" i="1" s="1"/>
  <c r="I95" i="1"/>
  <c r="O95" i="1" s="1"/>
  <c r="I93" i="1"/>
  <c r="O93" i="1" s="1"/>
  <c r="I91" i="1"/>
  <c r="O91" i="1" s="1"/>
  <c r="I89" i="1"/>
  <c r="O89" i="1" s="1"/>
  <c r="I87" i="1"/>
  <c r="O87" i="1" s="1"/>
  <c r="I85" i="1"/>
  <c r="O85" i="1" s="1"/>
  <c r="I83" i="1"/>
  <c r="O83" i="1" s="1"/>
  <c r="I81" i="1"/>
  <c r="O81" i="1" s="1"/>
  <c r="I79" i="1"/>
  <c r="O79" i="1" s="1"/>
  <c r="I77" i="1"/>
  <c r="O77" i="1" s="1"/>
  <c r="I75" i="1"/>
  <c r="O75" i="1" s="1"/>
  <c r="I73" i="1"/>
  <c r="O73" i="1" s="1"/>
  <c r="I71" i="1"/>
  <c r="O71" i="1" s="1"/>
  <c r="I69" i="1"/>
  <c r="O69" i="1" s="1"/>
  <c r="I67" i="1"/>
  <c r="O67" i="1" s="1"/>
  <c r="I65" i="1"/>
  <c r="O65" i="1" s="1"/>
  <c r="I63" i="1"/>
  <c r="O63" i="1" s="1"/>
  <c r="I61" i="1"/>
  <c r="O61" i="1" s="1"/>
  <c r="I59" i="1"/>
  <c r="O59" i="1" s="1"/>
  <c r="I57" i="1"/>
  <c r="O57" i="1" s="1"/>
  <c r="I55" i="1"/>
  <c r="O55" i="1" s="1"/>
  <c r="I53" i="1"/>
  <c r="O53" i="1" s="1"/>
  <c r="I51" i="1"/>
  <c r="O51" i="1" s="1"/>
  <c r="I49" i="1"/>
  <c r="O49" i="1" s="1"/>
  <c r="I47" i="1"/>
  <c r="O47" i="1" s="1"/>
  <c r="I45" i="1"/>
  <c r="O45" i="1" s="1"/>
  <c r="I43" i="1"/>
  <c r="O43" i="1" s="1"/>
  <c r="I41" i="1"/>
  <c r="O41" i="1" s="1"/>
  <c r="I39" i="1"/>
  <c r="O39" i="1" s="1"/>
  <c r="I37" i="1"/>
  <c r="O37" i="1" s="1"/>
  <c r="I35" i="1"/>
  <c r="O35" i="1" s="1"/>
  <c r="I33" i="1"/>
  <c r="O33" i="1" s="1"/>
  <c r="I31" i="1"/>
  <c r="O31" i="1" s="1"/>
  <c r="I29" i="1"/>
  <c r="O29" i="1" s="1"/>
  <c r="I27" i="1"/>
  <c r="O27" i="1" s="1"/>
  <c r="I25" i="1"/>
  <c r="O25" i="1" s="1"/>
  <c r="I23" i="1"/>
  <c r="O23" i="1" s="1"/>
  <c r="I21" i="1"/>
  <c r="O21" i="1" s="1"/>
  <c r="I19" i="1"/>
  <c r="O19" i="1" s="1"/>
  <c r="I17" i="1"/>
  <c r="O17" i="1" s="1"/>
  <c r="I15" i="1"/>
  <c r="O15" i="1" s="1"/>
  <c r="I13" i="1"/>
  <c r="O13" i="1" s="1"/>
  <c r="I11" i="1"/>
  <c r="O11" i="1" s="1"/>
  <c r="I9" i="1"/>
  <c r="O9" i="1" s="1"/>
  <c r="J744" i="1"/>
  <c r="P744" i="1" s="1"/>
  <c r="J742" i="1"/>
  <c r="P742" i="1" s="1"/>
  <c r="J740" i="1"/>
  <c r="P740" i="1" s="1"/>
  <c r="J738" i="1"/>
  <c r="P738" i="1" s="1"/>
  <c r="J736" i="1"/>
  <c r="P736" i="1" s="1"/>
  <c r="J734" i="1"/>
  <c r="P734" i="1" s="1"/>
  <c r="J732" i="1"/>
  <c r="P732" i="1" s="1"/>
  <c r="J730" i="1"/>
  <c r="P730" i="1" s="1"/>
  <c r="J728" i="1"/>
  <c r="P728" i="1" s="1"/>
  <c r="J726" i="1"/>
  <c r="P726" i="1" s="1"/>
  <c r="J724" i="1"/>
  <c r="P724" i="1" s="1"/>
  <c r="J722" i="1"/>
  <c r="P722" i="1" s="1"/>
  <c r="J720" i="1"/>
  <c r="P720" i="1" s="1"/>
  <c r="J718" i="1"/>
  <c r="P718" i="1" s="1"/>
  <c r="J716" i="1"/>
  <c r="P716" i="1" s="1"/>
  <c r="J714" i="1"/>
  <c r="P714" i="1" s="1"/>
  <c r="J712" i="1"/>
  <c r="P712" i="1" s="1"/>
  <c r="J710" i="1"/>
  <c r="P710" i="1" s="1"/>
  <c r="J708" i="1"/>
  <c r="P708" i="1" s="1"/>
  <c r="J706" i="1"/>
  <c r="P706" i="1" s="1"/>
  <c r="J704" i="1"/>
  <c r="P704" i="1" s="1"/>
  <c r="J702" i="1"/>
  <c r="P702" i="1" s="1"/>
  <c r="J700" i="1"/>
  <c r="P700" i="1" s="1"/>
  <c r="J698" i="1"/>
  <c r="P698" i="1" s="1"/>
  <c r="J696" i="1"/>
  <c r="P696" i="1" s="1"/>
  <c r="J694" i="1"/>
  <c r="P694" i="1" s="1"/>
  <c r="J692" i="1"/>
  <c r="P692" i="1" s="1"/>
  <c r="J690" i="1"/>
  <c r="P690" i="1" s="1"/>
  <c r="J688" i="1"/>
  <c r="P688" i="1" s="1"/>
  <c r="J686" i="1"/>
  <c r="P686" i="1" s="1"/>
  <c r="J684" i="1"/>
  <c r="P684" i="1" s="1"/>
  <c r="J682" i="1"/>
  <c r="P682" i="1" s="1"/>
  <c r="J680" i="1"/>
  <c r="P680" i="1" s="1"/>
  <c r="J678" i="1"/>
  <c r="P678" i="1" s="1"/>
  <c r="J676" i="1"/>
  <c r="P676" i="1" s="1"/>
  <c r="J674" i="1"/>
  <c r="P674" i="1" s="1"/>
  <c r="J672" i="1"/>
  <c r="P672" i="1" s="1"/>
  <c r="J670" i="1"/>
  <c r="P670" i="1" s="1"/>
  <c r="J668" i="1"/>
  <c r="P668" i="1" s="1"/>
  <c r="J666" i="1"/>
  <c r="P666" i="1" s="1"/>
  <c r="J664" i="1"/>
  <c r="P664" i="1" s="1"/>
  <c r="J662" i="1"/>
  <c r="P662" i="1" s="1"/>
  <c r="J660" i="1"/>
  <c r="P660" i="1" s="1"/>
  <c r="J658" i="1"/>
  <c r="P658" i="1" s="1"/>
  <c r="J656" i="1"/>
  <c r="P656" i="1" s="1"/>
  <c r="J654" i="1"/>
  <c r="P654" i="1" s="1"/>
  <c r="J652" i="1"/>
  <c r="P652" i="1" s="1"/>
  <c r="J650" i="1"/>
  <c r="P650" i="1" s="1"/>
  <c r="J648" i="1"/>
  <c r="P648" i="1" s="1"/>
  <c r="J646" i="1"/>
  <c r="P646" i="1" s="1"/>
  <c r="J644" i="1"/>
  <c r="P644" i="1" s="1"/>
  <c r="J642" i="1"/>
  <c r="P642" i="1" s="1"/>
  <c r="J640" i="1"/>
  <c r="P640" i="1" s="1"/>
  <c r="J638" i="1"/>
  <c r="P638" i="1" s="1"/>
  <c r="J636" i="1"/>
  <c r="P636" i="1" s="1"/>
  <c r="J634" i="1"/>
  <c r="P634" i="1" s="1"/>
  <c r="J632" i="1"/>
  <c r="P632" i="1" s="1"/>
  <c r="J630" i="1"/>
  <c r="P630" i="1" s="1"/>
  <c r="J628" i="1"/>
  <c r="P628" i="1" s="1"/>
  <c r="J626" i="1"/>
  <c r="P626" i="1" s="1"/>
  <c r="J624" i="1"/>
  <c r="P624" i="1" s="1"/>
  <c r="J622" i="1"/>
  <c r="P622" i="1" s="1"/>
  <c r="I518" i="1"/>
  <c r="O518" i="1" s="1"/>
  <c r="I514" i="1"/>
  <c r="O514" i="1" s="1"/>
  <c r="I511" i="1"/>
  <c r="O511" i="1" s="1"/>
  <c r="I509" i="1"/>
  <c r="O509" i="1" s="1"/>
  <c r="I507" i="1"/>
  <c r="O507" i="1" s="1"/>
  <c r="I505" i="1"/>
  <c r="O505" i="1" s="1"/>
  <c r="I503" i="1"/>
  <c r="O503" i="1" s="1"/>
  <c r="I501" i="1"/>
  <c r="O501" i="1" s="1"/>
  <c r="I499" i="1"/>
  <c r="O499" i="1" s="1"/>
  <c r="I497" i="1"/>
  <c r="O497" i="1" s="1"/>
  <c r="I495" i="1"/>
  <c r="O495" i="1" s="1"/>
  <c r="I493" i="1"/>
  <c r="O493" i="1" s="1"/>
  <c r="I491" i="1"/>
  <c r="O491" i="1" s="1"/>
  <c r="I489" i="1"/>
  <c r="O489" i="1" s="1"/>
  <c r="I487" i="1"/>
  <c r="O487" i="1" s="1"/>
  <c r="I485" i="1"/>
  <c r="O485" i="1" s="1"/>
  <c r="I483" i="1"/>
  <c r="O483" i="1" s="1"/>
  <c r="I479" i="1"/>
  <c r="O479" i="1" s="1"/>
  <c r="I475" i="1"/>
  <c r="O475" i="1" s="1"/>
  <c r="I471" i="1"/>
  <c r="O471" i="1" s="1"/>
  <c r="I467" i="1"/>
  <c r="O467" i="1" s="1"/>
  <c r="I463" i="1"/>
  <c r="O463" i="1" s="1"/>
  <c r="I459" i="1"/>
  <c r="O459" i="1" s="1"/>
  <c r="I455" i="1"/>
  <c r="O455" i="1" s="1"/>
  <c r="I451" i="1"/>
  <c r="O451" i="1" s="1"/>
  <c r="I447" i="1"/>
  <c r="O447" i="1" s="1"/>
  <c r="I443" i="1"/>
  <c r="O443" i="1" s="1"/>
  <c r="I439" i="1"/>
  <c r="O439" i="1" s="1"/>
  <c r="I435" i="1"/>
  <c r="O435" i="1" s="1"/>
  <c r="I431" i="1"/>
  <c r="O431" i="1" s="1"/>
  <c r="I427" i="1"/>
  <c r="O427" i="1" s="1"/>
  <c r="I423" i="1"/>
  <c r="O423" i="1" s="1"/>
  <c r="I419" i="1"/>
  <c r="O419" i="1" s="1"/>
  <c r="I415" i="1"/>
  <c r="O415" i="1" s="1"/>
  <c r="I411" i="1"/>
  <c r="O411" i="1" s="1"/>
  <c r="I407" i="1"/>
  <c r="O407" i="1" s="1"/>
  <c r="I403" i="1"/>
  <c r="O403" i="1" s="1"/>
  <c r="I399" i="1"/>
  <c r="O399" i="1" s="1"/>
  <c r="I395" i="1"/>
  <c r="O395" i="1" s="1"/>
  <c r="I391" i="1"/>
  <c r="O391" i="1" s="1"/>
  <c r="I389" i="1"/>
  <c r="O389" i="1" s="1"/>
  <c r="I387" i="1"/>
  <c r="O387" i="1" s="1"/>
  <c r="I385" i="1"/>
  <c r="O385" i="1" s="1"/>
  <c r="I383" i="1"/>
  <c r="O383" i="1" s="1"/>
  <c r="I381" i="1"/>
  <c r="O381" i="1" s="1"/>
  <c r="I379" i="1"/>
  <c r="O379" i="1" s="1"/>
  <c r="I377" i="1"/>
  <c r="O377" i="1" s="1"/>
  <c r="I375" i="1"/>
  <c r="O375" i="1" s="1"/>
  <c r="I373" i="1"/>
  <c r="O373" i="1" s="1"/>
  <c r="I371" i="1"/>
  <c r="O371" i="1" s="1"/>
  <c r="I369" i="1"/>
  <c r="O369" i="1" s="1"/>
  <c r="I367" i="1"/>
  <c r="O367" i="1" s="1"/>
  <c r="I365" i="1"/>
  <c r="O365" i="1" s="1"/>
  <c r="I363" i="1"/>
  <c r="O363" i="1" s="1"/>
  <c r="I361" i="1"/>
  <c r="O361" i="1" s="1"/>
  <c r="I359" i="1"/>
  <c r="O359" i="1" s="1"/>
  <c r="I357" i="1"/>
  <c r="O357" i="1" s="1"/>
  <c r="I355" i="1"/>
  <c r="O355" i="1" s="1"/>
  <c r="I353" i="1"/>
  <c r="O353" i="1" s="1"/>
  <c r="I351" i="1"/>
  <c r="O351" i="1" s="1"/>
  <c r="I349" i="1"/>
  <c r="O349" i="1" s="1"/>
  <c r="I347" i="1"/>
  <c r="O347" i="1" s="1"/>
  <c r="I345" i="1"/>
  <c r="O345" i="1" s="1"/>
  <c r="I343" i="1"/>
  <c r="O343" i="1" s="1"/>
  <c r="I341" i="1"/>
  <c r="O341" i="1" s="1"/>
  <c r="I339" i="1"/>
  <c r="O339" i="1" s="1"/>
  <c r="I337" i="1"/>
  <c r="O337" i="1" s="1"/>
  <c r="I335" i="1"/>
  <c r="O335" i="1" s="1"/>
  <c r="I333" i="1"/>
  <c r="O333" i="1" s="1"/>
  <c r="R2069" i="1"/>
  <c r="R2060" i="1"/>
  <c r="R2056" i="1"/>
  <c r="R2074" i="1"/>
  <c r="R2070" i="1"/>
  <c r="R2066" i="1"/>
  <c r="R2062" i="1"/>
  <c r="R2073" i="1"/>
  <c r="R2071" i="1"/>
  <c r="R2067" i="1"/>
  <c r="R2065" i="1"/>
  <c r="R2063" i="1"/>
  <c r="R2061" i="1"/>
  <c r="R2059" i="1"/>
  <c r="R2057" i="1"/>
  <c r="R2055" i="1"/>
  <c r="R2072" i="1"/>
  <c r="R2068" i="1"/>
  <c r="R2064" i="1"/>
  <c r="R2058" i="1"/>
  <c r="I2054" i="1"/>
  <c r="O2054" i="1" s="1"/>
  <c r="I2053" i="1"/>
  <c r="O2053" i="1" s="1"/>
  <c r="I2052" i="1"/>
  <c r="O2052" i="1" s="1"/>
  <c r="I2051" i="1"/>
  <c r="O2051" i="1" s="1"/>
  <c r="I2050" i="1"/>
  <c r="O2050" i="1" s="1"/>
  <c r="I2049" i="1"/>
  <c r="O2049" i="1" s="1"/>
  <c r="I2048" i="1"/>
  <c r="O2048" i="1" s="1"/>
  <c r="I2047" i="1"/>
  <c r="O2047" i="1" s="1"/>
  <c r="I2046" i="1"/>
  <c r="O2046" i="1" s="1"/>
  <c r="J2045" i="1"/>
  <c r="P2045" i="1" s="1"/>
  <c r="J2044" i="1"/>
  <c r="P2044" i="1" s="1"/>
  <c r="J2043" i="1"/>
  <c r="P2043" i="1" s="1"/>
  <c r="J2042" i="1"/>
  <c r="P2042" i="1" s="1"/>
  <c r="J2041" i="1"/>
  <c r="P2041" i="1" s="1"/>
  <c r="J2040" i="1"/>
  <c r="P2040" i="1" s="1"/>
  <c r="J2039" i="1"/>
  <c r="P2039" i="1" s="1"/>
  <c r="J2038" i="1"/>
  <c r="P2038" i="1" s="1"/>
  <c r="J2037" i="1"/>
  <c r="P2037" i="1" s="1"/>
  <c r="J2036" i="1"/>
  <c r="P2036" i="1" s="1"/>
  <c r="J2035" i="1"/>
  <c r="P2035" i="1" s="1"/>
  <c r="J2034" i="1"/>
  <c r="P2034" i="1" s="1"/>
  <c r="J2033" i="1"/>
  <c r="P2033" i="1" s="1"/>
  <c r="J2032" i="1"/>
  <c r="P2032" i="1" s="1"/>
  <c r="J2031" i="1"/>
  <c r="P2031" i="1" s="1"/>
  <c r="J2030" i="1"/>
  <c r="P2030" i="1" s="1"/>
  <c r="J2029" i="1"/>
  <c r="P2029" i="1" s="1"/>
  <c r="J2028" i="1"/>
  <c r="P2028" i="1" s="1"/>
  <c r="J2027" i="1"/>
  <c r="P2027" i="1" s="1"/>
  <c r="J2026" i="1"/>
  <c r="P2026" i="1" s="1"/>
  <c r="J2025" i="1"/>
  <c r="P2025" i="1" s="1"/>
  <c r="J2024" i="1"/>
  <c r="P2024" i="1" s="1"/>
  <c r="J2023" i="1"/>
  <c r="P2023" i="1" s="1"/>
  <c r="J2022" i="1"/>
  <c r="P2022" i="1" s="1"/>
  <c r="J2021" i="1"/>
  <c r="P2021" i="1" s="1"/>
  <c r="J2020" i="1"/>
  <c r="P2020" i="1" s="1"/>
  <c r="J2019" i="1"/>
  <c r="P2019" i="1" s="1"/>
  <c r="J2018" i="1"/>
  <c r="P2018" i="1" s="1"/>
  <c r="J2017" i="1"/>
  <c r="P2017" i="1" s="1"/>
  <c r="I2016" i="1"/>
  <c r="O2016" i="1" s="1"/>
  <c r="I2015" i="1"/>
  <c r="O2015" i="1" s="1"/>
  <c r="I2014" i="1"/>
  <c r="O2014" i="1" s="1"/>
  <c r="I2012" i="1"/>
  <c r="O2012" i="1" s="1"/>
  <c r="X2012" i="1" s="1"/>
  <c r="I2010" i="1"/>
  <c r="O2010" i="1" s="1"/>
  <c r="X2010" i="1" s="1"/>
  <c r="I2008" i="1"/>
  <c r="O2008" i="1" s="1"/>
  <c r="X2008" i="1" s="1"/>
  <c r="I2006" i="1"/>
  <c r="O2006" i="1" s="1"/>
  <c r="X2006" i="1" s="1"/>
  <c r="I2004" i="1"/>
  <c r="O2004" i="1" s="1"/>
  <c r="X2004" i="1" s="1"/>
  <c r="I2002" i="1"/>
  <c r="O2002" i="1" s="1"/>
  <c r="X2002" i="1" s="1"/>
  <c r="I2000" i="1"/>
  <c r="O2000" i="1" s="1"/>
  <c r="X2000" i="1" s="1"/>
  <c r="I1998" i="1"/>
  <c r="O1998" i="1" s="1"/>
  <c r="X1998" i="1" s="1"/>
  <c r="I1996" i="1"/>
  <c r="O1996" i="1" s="1"/>
  <c r="X1996" i="1" s="1"/>
  <c r="I1994" i="1"/>
  <c r="O1994" i="1" s="1"/>
  <c r="X1994" i="1" s="1"/>
  <c r="I1992" i="1"/>
  <c r="O1992" i="1" s="1"/>
  <c r="X1992" i="1" s="1"/>
  <c r="I1990" i="1"/>
  <c r="O1990" i="1" s="1"/>
  <c r="X1990" i="1" s="1"/>
  <c r="I1988" i="1"/>
  <c r="O1988" i="1" s="1"/>
  <c r="X1988" i="1" s="1"/>
  <c r="I1986" i="1"/>
  <c r="O1986" i="1" s="1"/>
  <c r="X1986" i="1" s="1"/>
  <c r="I1984" i="1"/>
  <c r="O1984" i="1" s="1"/>
  <c r="X1984" i="1" s="1"/>
  <c r="I1982" i="1"/>
  <c r="O1982" i="1" s="1"/>
  <c r="I1980" i="1"/>
  <c r="O1980" i="1" s="1"/>
  <c r="I1978" i="1"/>
  <c r="O1978" i="1" s="1"/>
  <c r="I1976" i="1"/>
  <c r="O1976" i="1" s="1"/>
  <c r="I1974" i="1"/>
  <c r="O1974" i="1" s="1"/>
  <c r="I1972" i="1"/>
  <c r="O1972" i="1" s="1"/>
  <c r="I1970" i="1"/>
  <c r="O1970" i="1" s="1"/>
  <c r="I1968" i="1"/>
  <c r="O1968" i="1" s="1"/>
  <c r="I1966" i="1"/>
  <c r="O1966" i="1" s="1"/>
  <c r="X1966" i="1" s="1"/>
  <c r="I1964" i="1"/>
  <c r="O1964" i="1" s="1"/>
  <c r="X1964" i="1" s="1"/>
  <c r="I1962" i="1"/>
  <c r="O1962" i="1" s="1"/>
  <c r="X1962" i="1" s="1"/>
  <c r="I1960" i="1"/>
  <c r="O1960" i="1" s="1"/>
  <c r="X1960" i="1" s="1"/>
  <c r="I1958" i="1"/>
  <c r="O1958" i="1" s="1"/>
  <c r="X1958" i="1" s="1"/>
  <c r="I1956" i="1"/>
  <c r="O1956" i="1" s="1"/>
  <c r="X1956" i="1" s="1"/>
  <c r="I1954" i="1"/>
  <c r="O1954" i="1" s="1"/>
  <c r="X1954" i="1" s="1"/>
  <c r="I1952" i="1"/>
  <c r="O1952" i="1" s="1"/>
  <c r="X1952" i="1" s="1"/>
  <c r="J717" i="1"/>
  <c r="P717" i="1" s="1"/>
  <c r="J715" i="1"/>
  <c r="P715" i="1" s="1"/>
  <c r="J711" i="1"/>
  <c r="P711" i="1" s="1"/>
  <c r="J707" i="1"/>
  <c r="P707" i="1" s="1"/>
  <c r="J703" i="1"/>
  <c r="P703" i="1" s="1"/>
  <c r="J699" i="1"/>
  <c r="P699" i="1" s="1"/>
  <c r="J695" i="1"/>
  <c r="P695" i="1" s="1"/>
  <c r="J689" i="1"/>
  <c r="P689" i="1" s="1"/>
  <c r="J685" i="1"/>
  <c r="P685" i="1" s="1"/>
  <c r="J681" i="1"/>
  <c r="P681" i="1" s="1"/>
  <c r="J677" i="1"/>
  <c r="P677" i="1" s="1"/>
  <c r="J673" i="1"/>
  <c r="P673" i="1" s="1"/>
  <c r="J669" i="1"/>
  <c r="P669" i="1" s="1"/>
  <c r="J665" i="1"/>
  <c r="P665" i="1" s="1"/>
  <c r="J661" i="1"/>
  <c r="P661" i="1" s="1"/>
  <c r="J657" i="1"/>
  <c r="P657" i="1" s="1"/>
  <c r="J653" i="1"/>
  <c r="P653" i="1" s="1"/>
  <c r="J649" i="1"/>
  <c r="P649" i="1" s="1"/>
  <c r="J645" i="1"/>
  <c r="P645" i="1" s="1"/>
  <c r="J641" i="1"/>
  <c r="P641" i="1" s="1"/>
  <c r="J637" i="1"/>
  <c r="P637" i="1" s="1"/>
  <c r="J633" i="1"/>
  <c r="P633" i="1" s="1"/>
  <c r="J629" i="1"/>
  <c r="P629" i="1" s="1"/>
  <c r="J627" i="1"/>
  <c r="P627" i="1" s="1"/>
  <c r="J623" i="1"/>
  <c r="P623" i="1" s="1"/>
  <c r="I515" i="1"/>
  <c r="O515" i="1" s="1"/>
  <c r="I510" i="1"/>
  <c r="O510" i="1" s="1"/>
  <c r="I506" i="1"/>
  <c r="O506" i="1" s="1"/>
  <c r="I502" i="1"/>
  <c r="O502" i="1" s="1"/>
  <c r="I498" i="1"/>
  <c r="O498" i="1" s="1"/>
  <c r="I494" i="1"/>
  <c r="O494" i="1" s="1"/>
  <c r="I490" i="1"/>
  <c r="O490" i="1" s="1"/>
  <c r="I484" i="1"/>
  <c r="O484" i="1" s="1"/>
  <c r="I478" i="1"/>
  <c r="O478" i="1" s="1"/>
  <c r="I470" i="1"/>
  <c r="O470" i="1" s="1"/>
  <c r="I466" i="1"/>
  <c r="O466" i="1" s="1"/>
  <c r="I458" i="1"/>
  <c r="O458" i="1" s="1"/>
  <c r="I450" i="1"/>
  <c r="O450" i="1" s="1"/>
  <c r="I442" i="1"/>
  <c r="O442" i="1" s="1"/>
  <c r="I434" i="1"/>
  <c r="O434" i="1" s="1"/>
  <c r="I426" i="1"/>
  <c r="O426" i="1" s="1"/>
  <c r="I422" i="1"/>
  <c r="O422" i="1" s="1"/>
  <c r="I418" i="1"/>
  <c r="O418" i="1" s="1"/>
  <c r="I414" i="1"/>
  <c r="O414" i="1" s="1"/>
  <c r="I410" i="1"/>
  <c r="O410" i="1" s="1"/>
  <c r="I406" i="1"/>
  <c r="O406" i="1" s="1"/>
  <c r="I402" i="1"/>
  <c r="O402" i="1" s="1"/>
  <c r="I398" i="1"/>
  <c r="O398" i="1" s="1"/>
  <c r="I394" i="1"/>
  <c r="O394" i="1" s="1"/>
  <c r="I390" i="1"/>
  <c r="O390" i="1" s="1"/>
  <c r="I388" i="1"/>
  <c r="O388" i="1" s="1"/>
  <c r="I384" i="1"/>
  <c r="O384" i="1" s="1"/>
  <c r="I382" i="1"/>
  <c r="O382" i="1" s="1"/>
  <c r="I380" i="1"/>
  <c r="O380" i="1" s="1"/>
  <c r="I378" i="1"/>
  <c r="O378" i="1" s="1"/>
  <c r="I376" i="1"/>
  <c r="O376" i="1" s="1"/>
  <c r="I374" i="1"/>
  <c r="O374" i="1" s="1"/>
  <c r="I372" i="1"/>
  <c r="O372" i="1" s="1"/>
  <c r="I370" i="1"/>
  <c r="O370" i="1" s="1"/>
  <c r="I368" i="1"/>
  <c r="O368" i="1" s="1"/>
  <c r="I366" i="1"/>
  <c r="O366" i="1" s="1"/>
  <c r="I364" i="1"/>
  <c r="O364" i="1" s="1"/>
  <c r="I362" i="1"/>
  <c r="O362" i="1" s="1"/>
  <c r="I360" i="1"/>
  <c r="O360" i="1" s="1"/>
  <c r="I358" i="1"/>
  <c r="O358" i="1" s="1"/>
  <c r="I356" i="1"/>
  <c r="O356" i="1" s="1"/>
  <c r="I354" i="1"/>
  <c r="O354" i="1" s="1"/>
  <c r="I352" i="1"/>
  <c r="O352" i="1" s="1"/>
  <c r="I350" i="1"/>
  <c r="O350" i="1" s="1"/>
  <c r="I348" i="1"/>
  <c r="O348" i="1" s="1"/>
  <c r="I346" i="1"/>
  <c r="O346" i="1" s="1"/>
  <c r="I344" i="1"/>
  <c r="O344" i="1" s="1"/>
  <c r="I342" i="1"/>
  <c r="O342" i="1" s="1"/>
  <c r="I340" i="1"/>
  <c r="O340" i="1" s="1"/>
  <c r="I338" i="1"/>
  <c r="O338" i="1" s="1"/>
  <c r="I336" i="1"/>
  <c r="O336" i="1" s="1"/>
  <c r="I334" i="1"/>
  <c r="O334" i="1" s="1"/>
  <c r="I332" i="1"/>
  <c r="O332" i="1" s="1"/>
  <c r="J2054" i="1"/>
  <c r="P2054" i="1" s="1"/>
  <c r="J2053" i="1"/>
  <c r="P2053" i="1" s="1"/>
  <c r="X2053" i="1" s="1"/>
  <c r="J2052" i="1"/>
  <c r="P2052" i="1" s="1"/>
  <c r="X2052" i="1" s="1"/>
  <c r="J2051" i="1"/>
  <c r="P2051" i="1" s="1"/>
  <c r="X2051" i="1" s="1"/>
  <c r="J2050" i="1"/>
  <c r="P2050" i="1" s="1"/>
  <c r="J2049" i="1"/>
  <c r="P2049" i="1" s="1"/>
  <c r="J2048" i="1"/>
  <c r="P2048" i="1" s="1"/>
  <c r="J2047" i="1"/>
  <c r="P2047" i="1" s="1"/>
  <c r="I2045" i="1"/>
  <c r="O2045" i="1" s="1"/>
  <c r="I2044" i="1"/>
  <c r="O2044" i="1" s="1"/>
  <c r="I2043" i="1"/>
  <c r="O2043" i="1" s="1"/>
  <c r="I2042" i="1"/>
  <c r="O2042" i="1" s="1"/>
  <c r="I2041" i="1"/>
  <c r="O2041" i="1" s="1"/>
  <c r="I2040" i="1"/>
  <c r="O2040" i="1" s="1"/>
  <c r="I2039" i="1"/>
  <c r="O2039" i="1" s="1"/>
  <c r="I2038" i="1"/>
  <c r="O2038" i="1" s="1"/>
  <c r="I2037" i="1"/>
  <c r="O2037" i="1" s="1"/>
  <c r="I2036" i="1"/>
  <c r="O2036" i="1" s="1"/>
  <c r="I2035" i="1"/>
  <c r="O2035" i="1" s="1"/>
  <c r="I2034" i="1"/>
  <c r="O2034" i="1" s="1"/>
  <c r="I2033" i="1"/>
  <c r="O2033" i="1" s="1"/>
  <c r="I2032" i="1"/>
  <c r="O2032" i="1" s="1"/>
  <c r="I2031" i="1"/>
  <c r="O2031" i="1" s="1"/>
  <c r="I2030" i="1"/>
  <c r="O2030" i="1" s="1"/>
  <c r="I2029" i="1"/>
  <c r="O2029" i="1" s="1"/>
  <c r="I2028" i="1"/>
  <c r="O2028" i="1" s="1"/>
  <c r="I2027" i="1"/>
  <c r="O2027" i="1" s="1"/>
  <c r="I2026" i="1"/>
  <c r="O2026" i="1" s="1"/>
  <c r="I2025" i="1"/>
  <c r="O2025" i="1" s="1"/>
  <c r="I2024" i="1"/>
  <c r="O2024" i="1" s="1"/>
  <c r="I2023" i="1"/>
  <c r="O2023" i="1" s="1"/>
  <c r="I2022" i="1"/>
  <c r="O2022" i="1" s="1"/>
  <c r="I2021" i="1"/>
  <c r="O2021" i="1" s="1"/>
  <c r="I2020" i="1"/>
  <c r="O2020" i="1" s="1"/>
  <c r="I2019" i="1"/>
  <c r="O2019" i="1" s="1"/>
  <c r="I2018" i="1"/>
  <c r="O2018" i="1" s="1"/>
  <c r="I2017" i="1"/>
  <c r="O2017" i="1" s="1"/>
  <c r="J2016" i="1"/>
  <c r="P2016" i="1" s="1"/>
  <c r="J2015" i="1"/>
  <c r="P2015" i="1" s="1"/>
  <c r="J2014" i="1"/>
  <c r="P2014" i="1" s="1"/>
  <c r="I2013" i="1"/>
  <c r="O2013" i="1" s="1"/>
  <c r="I2011" i="1"/>
  <c r="O2011" i="1" s="1"/>
  <c r="I2009" i="1"/>
  <c r="O2009" i="1" s="1"/>
  <c r="X2009" i="1" s="1"/>
  <c r="I2007" i="1"/>
  <c r="O2007" i="1" s="1"/>
  <c r="I2005" i="1"/>
  <c r="O2005" i="1" s="1"/>
  <c r="I2003" i="1"/>
  <c r="O2003" i="1" s="1"/>
  <c r="I2001" i="1"/>
  <c r="O2001" i="1" s="1"/>
  <c r="I1999" i="1"/>
  <c r="O1999" i="1" s="1"/>
  <c r="I1997" i="1"/>
  <c r="O1997" i="1" s="1"/>
  <c r="I1995" i="1"/>
  <c r="O1995" i="1" s="1"/>
  <c r="X1995" i="1" s="1"/>
  <c r="I1993" i="1"/>
  <c r="O1993" i="1" s="1"/>
  <c r="X1993" i="1" s="1"/>
  <c r="I1991" i="1"/>
  <c r="O1991" i="1" s="1"/>
  <c r="I1989" i="1"/>
  <c r="O1989" i="1" s="1"/>
  <c r="I1987" i="1"/>
  <c r="O1987" i="1" s="1"/>
  <c r="I1985" i="1"/>
  <c r="O1985" i="1" s="1"/>
  <c r="I1983" i="1"/>
  <c r="O1983" i="1" s="1"/>
  <c r="I1981" i="1"/>
  <c r="O1981" i="1" s="1"/>
  <c r="I1979" i="1"/>
  <c r="O1979" i="1" s="1"/>
  <c r="I1977" i="1"/>
  <c r="O1977" i="1" s="1"/>
  <c r="I1975" i="1"/>
  <c r="O1975" i="1" s="1"/>
  <c r="I1973" i="1"/>
  <c r="O1973" i="1" s="1"/>
  <c r="I1971" i="1"/>
  <c r="O1971" i="1" s="1"/>
  <c r="I1969" i="1"/>
  <c r="O1969" i="1" s="1"/>
  <c r="I1967" i="1"/>
  <c r="O1967" i="1" s="1"/>
  <c r="I1965" i="1"/>
  <c r="O1965" i="1" s="1"/>
  <c r="I1963" i="1"/>
  <c r="O1963" i="1" s="1"/>
  <c r="I1961" i="1"/>
  <c r="O1961" i="1" s="1"/>
  <c r="I1959" i="1"/>
  <c r="O1959" i="1" s="1"/>
  <c r="I1957" i="1"/>
  <c r="O1957" i="1" s="1"/>
  <c r="I1955" i="1"/>
  <c r="O1955" i="1" s="1"/>
  <c r="I1953" i="1"/>
  <c r="O1953" i="1" s="1"/>
  <c r="I1951" i="1"/>
  <c r="O1951" i="1" s="1"/>
  <c r="X1951" i="1" s="1"/>
  <c r="I1949" i="1"/>
  <c r="O1949" i="1" s="1"/>
  <c r="I1947" i="1"/>
  <c r="O1947" i="1" s="1"/>
  <c r="I1945" i="1"/>
  <c r="O1945" i="1" s="1"/>
  <c r="I1943" i="1"/>
  <c r="O1943" i="1" s="1"/>
  <c r="I1941" i="1"/>
  <c r="O1941" i="1" s="1"/>
  <c r="I1939" i="1"/>
  <c r="O1939" i="1" s="1"/>
  <c r="I1937" i="1"/>
  <c r="O1937" i="1" s="1"/>
  <c r="I1935" i="1"/>
  <c r="O1935" i="1" s="1"/>
  <c r="I1933" i="1"/>
  <c r="O1933" i="1" s="1"/>
  <c r="I1931" i="1"/>
  <c r="O1931" i="1" s="1"/>
  <c r="I1929" i="1"/>
  <c r="O1929" i="1" s="1"/>
  <c r="I1927" i="1"/>
  <c r="O1927" i="1" s="1"/>
  <c r="I1925" i="1"/>
  <c r="O1925" i="1" s="1"/>
  <c r="I1923" i="1"/>
  <c r="O1923" i="1" s="1"/>
  <c r="I1921" i="1"/>
  <c r="O1921" i="1" s="1"/>
  <c r="I1919" i="1"/>
  <c r="O1919" i="1" s="1"/>
  <c r="I1917" i="1"/>
  <c r="O1917" i="1" s="1"/>
  <c r="X1917" i="1" s="1"/>
  <c r="I1915" i="1"/>
  <c r="O1915" i="1" s="1"/>
  <c r="X1915" i="1" s="1"/>
  <c r="I1913" i="1"/>
  <c r="O1913" i="1" s="1"/>
  <c r="X1913" i="1" s="1"/>
  <c r="I1911" i="1"/>
  <c r="O1911" i="1" s="1"/>
  <c r="X1911" i="1" s="1"/>
  <c r="I1909" i="1"/>
  <c r="O1909" i="1" s="1"/>
  <c r="X1909" i="1" s="1"/>
  <c r="I1907" i="1"/>
  <c r="O1907" i="1" s="1"/>
  <c r="X1907" i="1" s="1"/>
  <c r="I1905" i="1"/>
  <c r="O1905" i="1" s="1"/>
  <c r="X1905" i="1" s="1"/>
  <c r="I1903" i="1"/>
  <c r="O1903" i="1" s="1"/>
  <c r="X1903" i="1" s="1"/>
  <c r="I1950" i="1"/>
  <c r="O1950" i="1" s="1"/>
  <c r="X1950" i="1" s="1"/>
  <c r="I1948" i="1"/>
  <c r="O1948" i="1" s="1"/>
  <c r="X1948" i="1" s="1"/>
  <c r="I1946" i="1"/>
  <c r="O1946" i="1" s="1"/>
  <c r="X1946" i="1" s="1"/>
  <c r="I1944" i="1"/>
  <c r="O1944" i="1" s="1"/>
  <c r="X1944" i="1" s="1"/>
  <c r="I1942" i="1"/>
  <c r="O1942" i="1" s="1"/>
  <c r="X1942" i="1" s="1"/>
  <c r="I1940" i="1"/>
  <c r="O1940" i="1" s="1"/>
  <c r="X1940" i="1" s="1"/>
  <c r="I1938" i="1"/>
  <c r="O1938" i="1" s="1"/>
  <c r="X1938" i="1" s="1"/>
  <c r="I1936" i="1"/>
  <c r="O1936" i="1" s="1"/>
  <c r="X1936" i="1" s="1"/>
  <c r="I1934" i="1"/>
  <c r="O1934" i="1" s="1"/>
  <c r="X1934" i="1" s="1"/>
  <c r="I1932" i="1"/>
  <c r="O1932" i="1" s="1"/>
  <c r="X1932" i="1" s="1"/>
  <c r="I1930" i="1"/>
  <c r="O1930" i="1" s="1"/>
  <c r="X1930" i="1" s="1"/>
  <c r="I1928" i="1"/>
  <c r="O1928" i="1" s="1"/>
  <c r="X1928" i="1" s="1"/>
  <c r="I1926" i="1"/>
  <c r="O1926" i="1" s="1"/>
  <c r="X1926" i="1" s="1"/>
  <c r="I1924" i="1"/>
  <c r="O1924" i="1" s="1"/>
  <c r="X1924" i="1" s="1"/>
  <c r="I1922" i="1"/>
  <c r="O1922" i="1" s="1"/>
  <c r="X1922" i="1" s="1"/>
  <c r="I1920" i="1"/>
  <c r="O1920" i="1" s="1"/>
  <c r="X1920" i="1" s="1"/>
  <c r="I1918" i="1"/>
  <c r="O1918" i="1" s="1"/>
  <c r="I1916" i="1"/>
  <c r="O1916" i="1" s="1"/>
  <c r="I1914" i="1"/>
  <c r="O1914" i="1" s="1"/>
  <c r="I1912" i="1"/>
  <c r="O1912" i="1" s="1"/>
  <c r="I1910" i="1"/>
  <c r="O1910" i="1" s="1"/>
  <c r="I1908" i="1"/>
  <c r="O1908" i="1" s="1"/>
  <c r="I1906" i="1"/>
  <c r="O1906" i="1" s="1"/>
  <c r="I1904" i="1"/>
  <c r="O1904" i="1" s="1"/>
  <c r="I1902" i="1"/>
  <c r="O1902" i="1" s="1"/>
  <c r="I1900" i="1"/>
  <c r="O1900" i="1" s="1"/>
  <c r="I1898" i="1"/>
  <c r="O1898" i="1" s="1"/>
  <c r="I1896" i="1"/>
  <c r="O1896" i="1" s="1"/>
  <c r="I1894" i="1"/>
  <c r="O1894" i="1" s="1"/>
  <c r="I1892" i="1"/>
  <c r="O1892" i="1" s="1"/>
  <c r="I1890" i="1"/>
  <c r="O1890" i="1" s="1"/>
  <c r="I1888" i="1"/>
  <c r="O1888" i="1" s="1"/>
  <c r="I1886" i="1"/>
  <c r="O1886" i="1" s="1"/>
  <c r="I1884" i="1"/>
  <c r="O1884" i="1" s="1"/>
  <c r="I1882" i="1"/>
  <c r="O1882" i="1" s="1"/>
  <c r="I1880" i="1"/>
  <c r="O1880" i="1" s="1"/>
  <c r="I1878" i="1"/>
  <c r="O1878" i="1" s="1"/>
  <c r="I1876" i="1"/>
  <c r="O1876" i="1" s="1"/>
  <c r="I1874" i="1"/>
  <c r="O1874" i="1" s="1"/>
  <c r="I1872" i="1"/>
  <c r="O1872" i="1" s="1"/>
  <c r="I1870" i="1"/>
  <c r="O1870" i="1" s="1"/>
  <c r="I1868" i="1"/>
  <c r="O1868" i="1" s="1"/>
  <c r="I1866" i="1"/>
  <c r="O1866" i="1" s="1"/>
  <c r="I1864" i="1"/>
  <c r="O1864" i="1" s="1"/>
  <c r="I1862" i="1"/>
  <c r="O1862" i="1" s="1"/>
  <c r="I1860" i="1"/>
  <c r="O1860" i="1" s="1"/>
  <c r="I1858" i="1"/>
  <c r="O1858" i="1" s="1"/>
  <c r="I1856" i="1"/>
  <c r="O1856" i="1" s="1"/>
  <c r="I1854" i="1"/>
  <c r="O1854" i="1" s="1"/>
  <c r="I1852" i="1"/>
  <c r="O1852" i="1" s="1"/>
  <c r="I1850" i="1"/>
  <c r="O1850" i="1" s="1"/>
  <c r="X1850" i="1" s="1"/>
  <c r="I1848" i="1"/>
  <c r="O1848" i="1" s="1"/>
  <c r="I1846" i="1"/>
  <c r="O1846" i="1" s="1"/>
  <c r="I1844" i="1"/>
  <c r="O1844" i="1" s="1"/>
  <c r="I1842" i="1"/>
  <c r="O1842" i="1" s="1"/>
  <c r="X1842" i="1" s="1"/>
  <c r="I1840" i="1"/>
  <c r="O1840" i="1" s="1"/>
  <c r="X1840" i="1" s="1"/>
  <c r="I1838" i="1"/>
  <c r="O1838" i="1" s="1"/>
  <c r="X1838" i="1" s="1"/>
  <c r="I1836" i="1"/>
  <c r="O1836" i="1" s="1"/>
  <c r="X1836" i="1" s="1"/>
  <c r="I1834" i="1"/>
  <c r="O1834" i="1" s="1"/>
  <c r="X1834" i="1" s="1"/>
  <c r="I1832" i="1"/>
  <c r="O1832" i="1" s="1"/>
  <c r="X1832" i="1" s="1"/>
  <c r="I1830" i="1"/>
  <c r="O1830" i="1" s="1"/>
  <c r="X1830" i="1" s="1"/>
  <c r="I1828" i="1"/>
  <c r="O1828" i="1" s="1"/>
  <c r="X1828" i="1" s="1"/>
  <c r="I1826" i="1"/>
  <c r="O1826" i="1" s="1"/>
  <c r="X1826" i="1" s="1"/>
  <c r="I1824" i="1"/>
  <c r="O1824" i="1" s="1"/>
  <c r="X1824" i="1" s="1"/>
  <c r="I1822" i="1"/>
  <c r="O1822" i="1" s="1"/>
  <c r="I1820" i="1"/>
  <c r="O1820" i="1" s="1"/>
  <c r="I1818" i="1"/>
  <c r="O1818" i="1" s="1"/>
  <c r="I1816" i="1"/>
  <c r="O1816" i="1" s="1"/>
  <c r="I1814" i="1"/>
  <c r="O1814" i="1" s="1"/>
  <c r="I1812" i="1"/>
  <c r="O1812" i="1" s="1"/>
  <c r="I1810" i="1"/>
  <c r="O1810" i="1" s="1"/>
  <c r="I1808" i="1"/>
  <c r="O1808" i="1" s="1"/>
  <c r="I1806" i="1"/>
  <c r="O1806" i="1" s="1"/>
  <c r="I1804" i="1"/>
  <c r="O1804" i="1" s="1"/>
  <c r="I1802" i="1"/>
  <c r="O1802" i="1" s="1"/>
  <c r="I1798" i="1"/>
  <c r="O1798" i="1" s="1"/>
  <c r="I1794" i="1"/>
  <c r="O1794" i="1" s="1"/>
  <c r="X1794" i="1" s="1"/>
  <c r="I1792" i="1"/>
  <c r="O1792" i="1" s="1"/>
  <c r="X1792" i="1" s="1"/>
  <c r="I1790" i="1"/>
  <c r="O1790" i="1" s="1"/>
  <c r="I1788" i="1"/>
  <c r="O1788" i="1" s="1"/>
  <c r="I1786" i="1"/>
  <c r="O1786" i="1" s="1"/>
  <c r="I1784" i="1"/>
  <c r="O1784" i="1" s="1"/>
  <c r="I1782" i="1"/>
  <c r="O1782" i="1" s="1"/>
  <c r="I1780" i="1"/>
  <c r="O1780" i="1" s="1"/>
  <c r="I1778" i="1"/>
  <c r="O1778" i="1" s="1"/>
  <c r="I1776" i="1"/>
  <c r="O1776" i="1" s="1"/>
  <c r="I1774" i="1"/>
  <c r="O1774" i="1" s="1"/>
  <c r="I1772" i="1"/>
  <c r="O1772" i="1" s="1"/>
  <c r="I1770" i="1"/>
  <c r="O1770" i="1" s="1"/>
  <c r="I1768" i="1"/>
  <c r="O1768" i="1" s="1"/>
  <c r="I1766" i="1"/>
  <c r="O1766" i="1" s="1"/>
  <c r="I1764" i="1"/>
  <c r="O1764" i="1" s="1"/>
  <c r="I1762" i="1"/>
  <c r="O1762" i="1" s="1"/>
  <c r="I1760" i="1"/>
  <c r="O1760" i="1" s="1"/>
  <c r="I1758" i="1"/>
  <c r="O1758" i="1" s="1"/>
  <c r="I1756" i="1"/>
  <c r="O1756" i="1" s="1"/>
  <c r="I1754" i="1"/>
  <c r="O1754" i="1" s="1"/>
  <c r="I1752" i="1"/>
  <c r="O1752" i="1" s="1"/>
  <c r="I1750" i="1"/>
  <c r="O1750" i="1" s="1"/>
  <c r="I1748" i="1"/>
  <c r="O1748" i="1" s="1"/>
  <c r="I1746" i="1"/>
  <c r="O1746" i="1" s="1"/>
  <c r="I1744" i="1"/>
  <c r="O1744" i="1" s="1"/>
  <c r="I1742" i="1"/>
  <c r="O1742" i="1" s="1"/>
  <c r="I1740" i="1"/>
  <c r="O1740" i="1" s="1"/>
  <c r="I1738" i="1"/>
  <c r="O1738" i="1" s="1"/>
  <c r="I1736" i="1"/>
  <c r="O1736" i="1" s="1"/>
  <c r="I1734" i="1"/>
  <c r="O1734" i="1" s="1"/>
  <c r="I1732" i="1"/>
  <c r="O1732" i="1" s="1"/>
  <c r="X1732" i="1" s="1"/>
  <c r="I1730" i="1"/>
  <c r="O1730" i="1" s="1"/>
  <c r="X1730" i="1" s="1"/>
  <c r="I1728" i="1"/>
  <c r="O1728" i="1" s="1"/>
  <c r="I1726" i="1"/>
  <c r="O1726" i="1" s="1"/>
  <c r="I1724" i="1"/>
  <c r="O1724" i="1" s="1"/>
  <c r="X1724" i="1" s="1"/>
  <c r="I1722" i="1"/>
  <c r="O1722" i="1" s="1"/>
  <c r="I1720" i="1"/>
  <c r="O1720" i="1" s="1"/>
  <c r="I1718" i="1"/>
  <c r="O1718" i="1" s="1"/>
  <c r="X1718" i="1" s="1"/>
  <c r="I1716" i="1"/>
  <c r="O1716" i="1" s="1"/>
  <c r="I1714" i="1"/>
  <c r="O1714" i="1" s="1"/>
  <c r="I1712" i="1"/>
  <c r="O1712" i="1" s="1"/>
  <c r="X1712" i="1" s="1"/>
  <c r="I1710" i="1"/>
  <c r="O1710" i="1" s="1"/>
  <c r="X1710" i="1" s="1"/>
  <c r="I1708" i="1"/>
  <c r="O1708" i="1" s="1"/>
  <c r="X1708" i="1" s="1"/>
  <c r="I1706" i="1"/>
  <c r="O1706" i="1" s="1"/>
  <c r="I1704" i="1"/>
  <c r="O1704" i="1" s="1"/>
  <c r="I1702" i="1"/>
  <c r="O1702" i="1" s="1"/>
  <c r="I1700" i="1"/>
  <c r="O1700" i="1" s="1"/>
  <c r="I1698" i="1"/>
  <c r="O1698" i="1" s="1"/>
  <c r="I1696" i="1"/>
  <c r="O1696" i="1" s="1"/>
  <c r="I1694" i="1"/>
  <c r="O1694" i="1" s="1"/>
  <c r="I1692" i="1"/>
  <c r="O1692" i="1" s="1"/>
  <c r="I1690" i="1"/>
  <c r="O1690" i="1" s="1"/>
  <c r="I1688" i="1"/>
  <c r="O1688" i="1" s="1"/>
  <c r="I1686" i="1"/>
  <c r="O1686" i="1" s="1"/>
  <c r="I1684" i="1"/>
  <c r="O1684" i="1" s="1"/>
  <c r="I1682" i="1"/>
  <c r="O1682" i="1" s="1"/>
  <c r="I1680" i="1"/>
  <c r="O1680" i="1" s="1"/>
  <c r="I1678" i="1"/>
  <c r="O1678" i="1" s="1"/>
  <c r="I1676" i="1"/>
  <c r="O1676" i="1" s="1"/>
  <c r="I1674" i="1"/>
  <c r="O1674" i="1" s="1"/>
  <c r="I1672" i="1"/>
  <c r="O1672" i="1" s="1"/>
  <c r="I1670" i="1"/>
  <c r="O1670" i="1" s="1"/>
  <c r="I1668" i="1"/>
  <c r="O1668" i="1" s="1"/>
  <c r="I1666" i="1"/>
  <c r="O1666" i="1" s="1"/>
  <c r="I1664" i="1"/>
  <c r="O1664" i="1" s="1"/>
  <c r="I1662" i="1"/>
  <c r="O1662" i="1" s="1"/>
  <c r="I1660" i="1"/>
  <c r="O1660" i="1" s="1"/>
  <c r="I1658" i="1"/>
  <c r="O1658" i="1" s="1"/>
  <c r="I1656" i="1"/>
  <c r="O1656" i="1" s="1"/>
  <c r="I1654" i="1"/>
  <c r="O1654" i="1" s="1"/>
  <c r="I1652" i="1"/>
  <c r="O1652" i="1" s="1"/>
  <c r="I1650" i="1"/>
  <c r="O1650" i="1" s="1"/>
  <c r="I1648" i="1"/>
  <c r="O1648" i="1" s="1"/>
  <c r="I1646" i="1"/>
  <c r="O1646" i="1" s="1"/>
  <c r="I1644" i="1"/>
  <c r="O1644" i="1" s="1"/>
  <c r="I1642" i="1"/>
  <c r="O1642" i="1" s="1"/>
  <c r="I1640" i="1"/>
  <c r="O1640" i="1" s="1"/>
  <c r="X1640" i="1" s="1"/>
  <c r="I1638" i="1"/>
  <c r="O1638" i="1" s="1"/>
  <c r="X1638" i="1" s="1"/>
  <c r="I1636" i="1"/>
  <c r="O1636" i="1" s="1"/>
  <c r="X1636" i="1" s="1"/>
  <c r="I1634" i="1"/>
  <c r="O1634" i="1" s="1"/>
  <c r="X1634" i="1" s="1"/>
  <c r="I1632" i="1"/>
  <c r="O1632" i="1" s="1"/>
  <c r="X1632" i="1" s="1"/>
  <c r="I1630" i="1"/>
  <c r="O1630" i="1" s="1"/>
  <c r="X1630" i="1" s="1"/>
  <c r="I1628" i="1"/>
  <c r="O1628" i="1" s="1"/>
  <c r="X1628" i="1" s="1"/>
  <c r="I1626" i="1"/>
  <c r="O1626" i="1" s="1"/>
  <c r="X1626" i="1" s="1"/>
  <c r="I1624" i="1"/>
  <c r="O1624" i="1" s="1"/>
  <c r="X1624" i="1" s="1"/>
  <c r="I1622" i="1"/>
  <c r="O1622" i="1" s="1"/>
  <c r="X1622" i="1" s="1"/>
  <c r="I1620" i="1"/>
  <c r="O1620" i="1" s="1"/>
  <c r="X1620" i="1" s="1"/>
  <c r="I1618" i="1"/>
  <c r="O1618" i="1" s="1"/>
  <c r="X1618" i="1" s="1"/>
  <c r="I1616" i="1"/>
  <c r="O1616" i="1" s="1"/>
  <c r="X1616" i="1" s="1"/>
  <c r="I1614" i="1"/>
  <c r="O1614" i="1" s="1"/>
  <c r="X1614" i="1" s="1"/>
  <c r="I1612" i="1"/>
  <c r="O1612" i="1" s="1"/>
  <c r="X1612" i="1" s="1"/>
  <c r="I1610" i="1"/>
  <c r="O1610" i="1" s="1"/>
  <c r="X1610" i="1" s="1"/>
  <c r="I1608" i="1"/>
  <c r="O1608" i="1" s="1"/>
  <c r="X1608" i="1" s="1"/>
  <c r="I1606" i="1"/>
  <c r="O1606" i="1" s="1"/>
  <c r="X1606" i="1" s="1"/>
  <c r="I1604" i="1"/>
  <c r="O1604" i="1" s="1"/>
  <c r="X1604" i="1" s="1"/>
  <c r="I1602" i="1"/>
  <c r="O1602" i="1" s="1"/>
  <c r="X1602" i="1" s="1"/>
  <c r="I1600" i="1"/>
  <c r="O1600" i="1" s="1"/>
  <c r="X1600" i="1" s="1"/>
  <c r="I1598" i="1"/>
  <c r="O1598" i="1" s="1"/>
  <c r="X1598" i="1" s="1"/>
  <c r="I1596" i="1"/>
  <c r="O1596" i="1" s="1"/>
  <c r="X1596" i="1" s="1"/>
  <c r="I1594" i="1"/>
  <c r="O1594" i="1" s="1"/>
  <c r="X1594" i="1" s="1"/>
  <c r="I1592" i="1"/>
  <c r="O1592" i="1" s="1"/>
  <c r="X1592" i="1" s="1"/>
  <c r="I1590" i="1"/>
  <c r="O1590" i="1" s="1"/>
  <c r="X1590" i="1" s="1"/>
  <c r="I1588" i="1"/>
  <c r="O1588" i="1" s="1"/>
  <c r="X1588" i="1" s="1"/>
  <c r="I1586" i="1"/>
  <c r="O1586" i="1" s="1"/>
  <c r="X1586" i="1" s="1"/>
  <c r="I1584" i="1"/>
  <c r="O1584" i="1" s="1"/>
  <c r="X1584" i="1" s="1"/>
  <c r="I1582" i="1"/>
  <c r="O1582" i="1" s="1"/>
  <c r="X1582" i="1" s="1"/>
  <c r="I1580" i="1"/>
  <c r="O1580" i="1" s="1"/>
  <c r="X1580" i="1" s="1"/>
  <c r="I1578" i="1"/>
  <c r="O1578" i="1" s="1"/>
  <c r="X1578" i="1" s="1"/>
  <c r="I1576" i="1"/>
  <c r="O1576" i="1" s="1"/>
  <c r="X1576" i="1" s="1"/>
  <c r="I1574" i="1"/>
  <c r="O1574" i="1" s="1"/>
  <c r="X1574" i="1" s="1"/>
  <c r="I1572" i="1"/>
  <c r="O1572" i="1" s="1"/>
  <c r="X1572" i="1" s="1"/>
  <c r="I1570" i="1"/>
  <c r="O1570" i="1" s="1"/>
  <c r="X1570" i="1" s="1"/>
  <c r="I1568" i="1"/>
  <c r="O1568" i="1" s="1"/>
  <c r="X1568" i="1" s="1"/>
  <c r="I1566" i="1"/>
  <c r="O1566" i="1" s="1"/>
  <c r="X1566" i="1" s="1"/>
  <c r="I1564" i="1"/>
  <c r="O1564" i="1" s="1"/>
  <c r="X1564" i="1" s="1"/>
  <c r="I1562" i="1"/>
  <c r="O1562" i="1" s="1"/>
  <c r="X1562" i="1" s="1"/>
  <c r="I1560" i="1"/>
  <c r="O1560" i="1" s="1"/>
  <c r="X1560" i="1" s="1"/>
  <c r="I1558" i="1"/>
  <c r="O1558" i="1" s="1"/>
  <c r="X1558" i="1" s="1"/>
  <c r="I1556" i="1"/>
  <c r="O1556" i="1" s="1"/>
  <c r="X1556" i="1" s="1"/>
  <c r="I1554" i="1"/>
  <c r="O1554" i="1" s="1"/>
  <c r="X1554" i="1" s="1"/>
  <c r="I1552" i="1"/>
  <c r="O1552" i="1" s="1"/>
  <c r="X1552" i="1" s="1"/>
  <c r="I1550" i="1"/>
  <c r="O1550" i="1" s="1"/>
  <c r="X1550" i="1" s="1"/>
  <c r="I1548" i="1"/>
  <c r="O1548" i="1" s="1"/>
  <c r="X1548" i="1" s="1"/>
  <c r="I1546" i="1"/>
  <c r="O1546" i="1" s="1"/>
  <c r="X1546" i="1" s="1"/>
  <c r="I1544" i="1"/>
  <c r="O1544" i="1" s="1"/>
  <c r="X1544" i="1" s="1"/>
  <c r="I1542" i="1"/>
  <c r="O1542" i="1" s="1"/>
  <c r="X1542" i="1" s="1"/>
  <c r="I1540" i="1"/>
  <c r="O1540" i="1" s="1"/>
  <c r="X1540" i="1" s="1"/>
  <c r="I1538" i="1"/>
  <c r="O1538" i="1" s="1"/>
  <c r="X1538" i="1" s="1"/>
  <c r="I1536" i="1"/>
  <c r="O1536" i="1" s="1"/>
  <c r="X1536" i="1" s="1"/>
  <c r="I1534" i="1"/>
  <c r="O1534" i="1" s="1"/>
  <c r="X1534" i="1" s="1"/>
  <c r="I1532" i="1"/>
  <c r="O1532" i="1" s="1"/>
  <c r="X1532" i="1" s="1"/>
  <c r="I1530" i="1"/>
  <c r="O1530" i="1" s="1"/>
  <c r="X1530" i="1" s="1"/>
  <c r="I1528" i="1"/>
  <c r="O1528" i="1" s="1"/>
  <c r="X1528" i="1" s="1"/>
  <c r="I1526" i="1"/>
  <c r="O1526" i="1" s="1"/>
  <c r="X1526" i="1" s="1"/>
  <c r="I1524" i="1"/>
  <c r="O1524" i="1" s="1"/>
  <c r="X1524" i="1" s="1"/>
  <c r="I1522" i="1"/>
  <c r="O1522" i="1" s="1"/>
  <c r="X1522" i="1" s="1"/>
  <c r="I1520" i="1"/>
  <c r="O1520" i="1" s="1"/>
  <c r="X1520" i="1" s="1"/>
  <c r="I1518" i="1"/>
  <c r="O1518" i="1" s="1"/>
  <c r="X1518" i="1" s="1"/>
  <c r="I1516" i="1"/>
  <c r="O1516" i="1" s="1"/>
  <c r="X1516" i="1" s="1"/>
  <c r="I1514" i="1"/>
  <c r="O1514" i="1" s="1"/>
  <c r="X1514" i="1" s="1"/>
  <c r="I1512" i="1"/>
  <c r="O1512" i="1" s="1"/>
  <c r="X1512" i="1" s="1"/>
  <c r="I1510" i="1"/>
  <c r="O1510" i="1" s="1"/>
  <c r="X1510" i="1" s="1"/>
  <c r="I1508" i="1"/>
  <c r="O1508" i="1" s="1"/>
  <c r="X1508" i="1" s="1"/>
  <c r="I1506" i="1"/>
  <c r="O1506" i="1" s="1"/>
  <c r="X1506" i="1" s="1"/>
  <c r="I1504" i="1"/>
  <c r="O1504" i="1" s="1"/>
  <c r="X1504" i="1" s="1"/>
  <c r="I1502" i="1"/>
  <c r="O1502" i="1" s="1"/>
  <c r="X1502" i="1" s="1"/>
  <c r="I1500" i="1"/>
  <c r="O1500" i="1" s="1"/>
  <c r="X1500" i="1" s="1"/>
  <c r="I1498" i="1"/>
  <c r="O1498" i="1" s="1"/>
  <c r="X1498" i="1" s="1"/>
  <c r="I1496" i="1"/>
  <c r="O1496" i="1" s="1"/>
  <c r="X1496" i="1" s="1"/>
  <c r="I1494" i="1"/>
  <c r="O1494" i="1" s="1"/>
  <c r="X1494" i="1" s="1"/>
  <c r="I1492" i="1"/>
  <c r="O1492" i="1" s="1"/>
  <c r="X1492" i="1" s="1"/>
  <c r="I1490" i="1"/>
  <c r="O1490" i="1" s="1"/>
  <c r="X1490" i="1" s="1"/>
  <c r="I1488" i="1"/>
  <c r="O1488" i="1" s="1"/>
  <c r="X1488" i="1" s="1"/>
  <c r="I1486" i="1"/>
  <c r="O1486" i="1" s="1"/>
  <c r="X1486" i="1" s="1"/>
  <c r="I1484" i="1"/>
  <c r="O1484" i="1" s="1"/>
  <c r="X1484" i="1" s="1"/>
  <c r="I1482" i="1"/>
  <c r="O1482" i="1" s="1"/>
  <c r="X1482" i="1" s="1"/>
  <c r="I1480" i="1"/>
  <c r="O1480" i="1" s="1"/>
  <c r="X1480" i="1" s="1"/>
  <c r="I1478" i="1"/>
  <c r="O1478" i="1" s="1"/>
  <c r="X1478" i="1" s="1"/>
  <c r="I1476" i="1"/>
  <c r="O1476" i="1" s="1"/>
  <c r="X1476" i="1" s="1"/>
  <c r="I1474" i="1"/>
  <c r="O1474" i="1" s="1"/>
  <c r="X1474" i="1" s="1"/>
  <c r="I1472" i="1"/>
  <c r="O1472" i="1" s="1"/>
  <c r="X1472" i="1" s="1"/>
  <c r="I1470" i="1"/>
  <c r="O1470" i="1" s="1"/>
  <c r="X1470" i="1" s="1"/>
  <c r="I1468" i="1"/>
  <c r="O1468" i="1" s="1"/>
  <c r="X1468" i="1" s="1"/>
  <c r="I1466" i="1"/>
  <c r="O1466" i="1" s="1"/>
  <c r="X1466" i="1" s="1"/>
  <c r="I1464" i="1"/>
  <c r="O1464" i="1" s="1"/>
  <c r="X1464" i="1" s="1"/>
  <c r="I1462" i="1"/>
  <c r="O1462" i="1" s="1"/>
  <c r="X1462" i="1" s="1"/>
  <c r="I1460" i="1"/>
  <c r="O1460" i="1" s="1"/>
  <c r="X1460" i="1" s="1"/>
  <c r="I1458" i="1"/>
  <c r="O1458" i="1" s="1"/>
  <c r="X1458" i="1" s="1"/>
  <c r="I1456" i="1"/>
  <c r="O1456" i="1" s="1"/>
  <c r="X1456" i="1" s="1"/>
  <c r="I1454" i="1"/>
  <c r="O1454" i="1" s="1"/>
  <c r="X1454" i="1" s="1"/>
  <c r="I1452" i="1"/>
  <c r="O1452" i="1" s="1"/>
  <c r="X1452" i="1" s="1"/>
  <c r="I1450" i="1"/>
  <c r="O1450" i="1" s="1"/>
  <c r="X1450" i="1" s="1"/>
  <c r="I1448" i="1"/>
  <c r="O1448" i="1" s="1"/>
  <c r="X1448" i="1" s="1"/>
  <c r="I1446" i="1"/>
  <c r="O1446" i="1" s="1"/>
  <c r="X1446" i="1" s="1"/>
  <c r="I1444" i="1"/>
  <c r="O1444" i="1" s="1"/>
  <c r="X1444" i="1" s="1"/>
  <c r="I1442" i="1"/>
  <c r="O1442" i="1" s="1"/>
  <c r="X1442" i="1" s="1"/>
  <c r="I1440" i="1"/>
  <c r="O1440" i="1" s="1"/>
  <c r="X1440" i="1" s="1"/>
  <c r="I1438" i="1"/>
  <c r="O1438" i="1" s="1"/>
  <c r="X1438" i="1" s="1"/>
  <c r="I1436" i="1"/>
  <c r="O1436" i="1" s="1"/>
  <c r="X1436" i="1" s="1"/>
  <c r="I1434" i="1"/>
  <c r="O1434" i="1" s="1"/>
  <c r="X1434" i="1" s="1"/>
  <c r="I1432" i="1"/>
  <c r="O1432" i="1" s="1"/>
  <c r="X1432" i="1" s="1"/>
  <c r="I1430" i="1"/>
  <c r="O1430" i="1" s="1"/>
  <c r="X1430" i="1" s="1"/>
  <c r="I1428" i="1"/>
  <c r="O1428" i="1" s="1"/>
  <c r="X1428" i="1" s="1"/>
  <c r="I1426" i="1"/>
  <c r="O1426" i="1" s="1"/>
  <c r="X1426" i="1" s="1"/>
  <c r="I1424" i="1"/>
  <c r="O1424" i="1" s="1"/>
  <c r="X1424" i="1" s="1"/>
  <c r="I1422" i="1"/>
  <c r="O1422" i="1" s="1"/>
  <c r="X1422" i="1" s="1"/>
  <c r="I1420" i="1"/>
  <c r="O1420" i="1" s="1"/>
  <c r="X1420" i="1" s="1"/>
  <c r="I1418" i="1"/>
  <c r="O1418" i="1" s="1"/>
  <c r="X1418" i="1" s="1"/>
  <c r="I1416" i="1"/>
  <c r="O1416" i="1" s="1"/>
  <c r="X1416" i="1" s="1"/>
  <c r="I1414" i="1"/>
  <c r="O1414" i="1" s="1"/>
  <c r="X1414" i="1" s="1"/>
  <c r="I1412" i="1"/>
  <c r="O1412" i="1" s="1"/>
  <c r="X1412" i="1" s="1"/>
  <c r="I1410" i="1"/>
  <c r="O1410" i="1" s="1"/>
  <c r="X1410" i="1" s="1"/>
  <c r="I1408" i="1"/>
  <c r="O1408" i="1" s="1"/>
  <c r="X1408" i="1" s="1"/>
  <c r="I1406" i="1"/>
  <c r="O1406" i="1" s="1"/>
  <c r="X1406" i="1" s="1"/>
  <c r="I1404" i="1"/>
  <c r="O1404" i="1" s="1"/>
  <c r="X1404" i="1" s="1"/>
  <c r="I1402" i="1"/>
  <c r="O1402" i="1" s="1"/>
  <c r="X1402" i="1" s="1"/>
  <c r="I1400" i="1"/>
  <c r="O1400" i="1" s="1"/>
  <c r="X1400" i="1" s="1"/>
  <c r="I1398" i="1"/>
  <c r="O1398" i="1" s="1"/>
  <c r="X1398" i="1" s="1"/>
  <c r="I1396" i="1"/>
  <c r="O1396" i="1" s="1"/>
  <c r="X1396" i="1" s="1"/>
  <c r="I1394" i="1"/>
  <c r="O1394" i="1" s="1"/>
  <c r="X1394" i="1" s="1"/>
  <c r="I1392" i="1"/>
  <c r="O1392" i="1" s="1"/>
  <c r="X1392" i="1" s="1"/>
  <c r="I1390" i="1"/>
  <c r="O1390" i="1" s="1"/>
  <c r="X1390" i="1" s="1"/>
  <c r="I1388" i="1"/>
  <c r="O1388" i="1" s="1"/>
  <c r="X1388" i="1" s="1"/>
  <c r="I1386" i="1"/>
  <c r="O1386" i="1" s="1"/>
  <c r="X1386" i="1" s="1"/>
  <c r="I1384" i="1"/>
  <c r="O1384" i="1" s="1"/>
  <c r="X1384" i="1" s="1"/>
  <c r="I1382" i="1"/>
  <c r="O1382" i="1" s="1"/>
  <c r="X1382" i="1" s="1"/>
  <c r="I1380" i="1"/>
  <c r="O1380" i="1" s="1"/>
  <c r="X1380" i="1" s="1"/>
  <c r="I1378" i="1"/>
  <c r="O1378" i="1" s="1"/>
  <c r="X1378" i="1" s="1"/>
  <c r="I1376" i="1"/>
  <c r="O1376" i="1" s="1"/>
  <c r="X1376" i="1" s="1"/>
  <c r="I1374" i="1"/>
  <c r="O1374" i="1" s="1"/>
  <c r="X1374" i="1" s="1"/>
  <c r="I1372" i="1"/>
  <c r="O1372" i="1" s="1"/>
  <c r="X1372" i="1" s="1"/>
  <c r="I1370" i="1"/>
  <c r="O1370" i="1" s="1"/>
  <c r="X1370" i="1" s="1"/>
  <c r="I1368" i="1"/>
  <c r="O1368" i="1" s="1"/>
  <c r="X1368" i="1" s="1"/>
  <c r="I1366" i="1"/>
  <c r="O1366" i="1" s="1"/>
  <c r="X1366" i="1" s="1"/>
  <c r="I1364" i="1"/>
  <c r="O1364" i="1" s="1"/>
  <c r="X1364" i="1" s="1"/>
  <c r="I1362" i="1"/>
  <c r="O1362" i="1" s="1"/>
  <c r="X1362" i="1" s="1"/>
  <c r="I1360" i="1"/>
  <c r="O1360" i="1" s="1"/>
  <c r="X1360" i="1" s="1"/>
  <c r="I1358" i="1"/>
  <c r="O1358" i="1" s="1"/>
  <c r="X1358" i="1" s="1"/>
  <c r="I1356" i="1"/>
  <c r="O1356" i="1" s="1"/>
  <c r="X1356" i="1" s="1"/>
  <c r="I1354" i="1"/>
  <c r="O1354" i="1" s="1"/>
  <c r="X1354" i="1" s="1"/>
  <c r="I1352" i="1"/>
  <c r="O1352" i="1" s="1"/>
  <c r="X1352" i="1" s="1"/>
  <c r="I1350" i="1"/>
  <c r="O1350" i="1" s="1"/>
  <c r="X1350" i="1" s="1"/>
  <c r="I1348" i="1"/>
  <c r="O1348" i="1" s="1"/>
  <c r="X1348" i="1" s="1"/>
  <c r="I1346" i="1"/>
  <c r="O1346" i="1" s="1"/>
  <c r="X1346" i="1" s="1"/>
  <c r="I1344" i="1"/>
  <c r="O1344" i="1" s="1"/>
  <c r="X1344" i="1" s="1"/>
  <c r="I1342" i="1"/>
  <c r="O1342" i="1" s="1"/>
  <c r="X1342" i="1" s="1"/>
  <c r="I1340" i="1"/>
  <c r="O1340" i="1" s="1"/>
  <c r="X1340" i="1" s="1"/>
  <c r="I1338" i="1"/>
  <c r="O1338" i="1" s="1"/>
  <c r="X1338" i="1" s="1"/>
  <c r="I1336" i="1"/>
  <c r="O1336" i="1" s="1"/>
  <c r="X1336" i="1" s="1"/>
  <c r="I1334" i="1"/>
  <c r="O1334" i="1" s="1"/>
  <c r="X1334" i="1" s="1"/>
  <c r="I1332" i="1"/>
  <c r="O1332" i="1" s="1"/>
  <c r="X1332" i="1" s="1"/>
  <c r="I1330" i="1"/>
  <c r="O1330" i="1" s="1"/>
  <c r="X1330" i="1" s="1"/>
  <c r="I1328" i="1"/>
  <c r="O1328" i="1" s="1"/>
  <c r="X1328" i="1" s="1"/>
  <c r="I1326" i="1"/>
  <c r="O1326" i="1" s="1"/>
  <c r="X1326" i="1" s="1"/>
  <c r="I1324" i="1"/>
  <c r="O1324" i="1" s="1"/>
  <c r="X1324" i="1" s="1"/>
  <c r="I1322" i="1"/>
  <c r="O1322" i="1" s="1"/>
  <c r="X1322" i="1" s="1"/>
  <c r="I1320" i="1"/>
  <c r="O1320" i="1" s="1"/>
  <c r="X1320" i="1" s="1"/>
  <c r="I1318" i="1"/>
  <c r="O1318" i="1" s="1"/>
  <c r="X1318" i="1" s="1"/>
  <c r="I1316" i="1"/>
  <c r="O1316" i="1" s="1"/>
  <c r="X1316" i="1" s="1"/>
  <c r="I1314" i="1"/>
  <c r="O1314" i="1" s="1"/>
  <c r="X1314" i="1" s="1"/>
  <c r="I1312" i="1"/>
  <c r="O1312" i="1" s="1"/>
  <c r="X1312" i="1" s="1"/>
  <c r="I1310" i="1"/>
  <c r="O1310" i="1" s="1"/>
  <c r="X1310" i="1" s="1"/>
  <c r="I1308" i="1"/>
  <c r="O1308" i="1" s="1"/>
  <c r="X1308" i="1" s="1"/>
  <c r="I1306" i="1"/>
  <c r="O1306" i="1" s="1"/>
  <c r="X1306" i="1" s="1"/>
  <c r="I1304" i="1"/>
  <c r="O1304" i="1" s="1"/>
  <c r="X1304" i="1" s="1"/>
  <c r="I1302" i="1"/>
  <c r="O1302" i="1" s="1"/>
  <c r="X1302" i="1" s="1"/>
  <c r="I1300" i="1"/>
  <c r="O1300" i="1" s="1"/>
  <c r="X1300" i="1" s="1"/>
  <c r="I1298" i="1"/>
  <c r="O1298" i="1" s="1"/>
  <c r="X1298" i="1" s="1"/>
  <c r="I1296" i="1"/>
  <c r="O1296" i="1" s="1"/>
  <c r="X1296" i="1" s="1"/>
  <c r="I1294" i="1"/>
  <c r="O1294" i="1" s="1"/>
  <c r="X1294" i="1" s="1"/>
  <c r="I1292" i="1"/>
  <c r="O1292" i="1" s="1"/>
  <c r="X1292" i="1" s="1"/>
  <c r="I1290" i="1"/>
  <c r="O1290" i="1" s="1"/>
  <c r="X1290" i="1" s="1"/>
  <c r="I1288" i="1"/>
  <c r="O1288" i="1" s="1"/>
  <c r="X1288" i="1" s="1"/>
  <c r="I1286" i="1"/>
  <c r="O1286" i="1" s="1"/>
  <c r="X1286" i="1" s="1"/>
  <c r="I1284" i="1"/>
  <c r="O1284" i="1" s="1"/>
  <c r="X1284" i="1" s="1"/>
  <c r="I1282" i="1"/>
  <c r="O1282" i="1" s="1"/>
  <c r="X1282" i="1" s="1"/>
  <c r="I1280" i="1"/>
  <c r="O1280" i="1" s="1"/>
  <c r="X1280" i="1" s="1"/>
  <c r="I1278" i="1"/>
  <c r="O1278" i="1" s="1"/>
  <c r="X1278" i="1" s="1"/>
  <c r="I1276" i="1"/>
  <c r="O1276" i="1" s="1"/>
  <c r="X1276" i="1" s="1"/>
  <c r="I1274" i="1"/>
  <c r="O1274" i="1" s="1"/>
  <c r="X1274" i="1" s="1"/>
  <c r="I1272" i="1"/>
  <c r="O1272" i="1" s="1"/>
  <c r="X1272" i="1" s="1"/>
  <c r="I1270" i="1"/>
  <c r="O1270" i="1" s="1"/>
  <c r="X1270" i="1" s="1"/>
  <c r="I1268" i="1"/>
  <c r="O1268" i="1" s="1"/>
  <c r="X1268" i="1" s="1"/>
  <c r="I1266" i="1"/>
  <c r="O1266" i="1" s="1"/>
  <c r="X1266" i="1" s="1"/>
  <c r="I1264" i="1"/>
  <c r="O1264" i="1" s="1"/>
  <c r="X1264" i="1" s="1"/>
  <c r="I1262" i="1"/>
  <c r="O1262" i="1" s="1"/>
  <c r="X1262" i="1" s="1"/>
  <c r="I1260" i="1"/>
  <c r="O1260" i="1" s="1"/>
  <c r="X1260" i="1" s="1"/>
  <c r="I1258" i="1"/>
  <c r="O1258" i="1" s="1"/>
  <c r="X1258" i="1" s="1"/>
  <c r="I1256" i="1"/>
  <c r="O1256" i="1" s="1"/>
  <c r="X1256" i="1" s="1"/>
  <c r="I1254" i="1"/>
  <c r="O1254" i="1" s="1"/>
  <c r="X1254" i="1" s="1"/>
  <c r="I1252" i="1"/>
  <c r="O1252" i="1" s="1"/>
  <c r="X1252" i="1" s="1"/>
  <c r="I1250" i="1"/>
  <c r="O1250" i="1" s="1"/>
  <c r="X1250" i="1" s="1"/>
  <c r="I1248" i="1"/>
  <c r="O1248" i="1" s="1"/>
  <c r="X1248" i="1" s="1"/>
  <c r="I1246" i="1"/>
  <c r="O1246" i="1" s="1"/>
  <c r="X1246" i="1" s="1"/>
  <c r="I1244" i="1"/>
  <c r="O1244" i="1" s="1"/>
  <c r="X1244" i="1" s="1"/>
  <c r="I1242" i="1"/>
  <c r="O1242" i="1" s="1"/>
  <c r="X1242" i="1" s="1"/>
  <c r="I1240" i="1"/>
  <c r="O1240" i="1" s="1"/>
  <c r="X1240" i="1" s="1"/>
  <c r="I1238" i="1"/>
  <c r="O1238" i="1" s="1"/>
  <c r="X1238" i="1" s="1"/>
  <c r="I1236" i="1"/>
  <c r="O1236" i="1" s="1"/>
  <c r="X1236" i="1" s="1"/>
  <c r="I1234" i="1"/>
  <c r="O1234" i="1" s="1"/>
  <c r="X1234" i="1" s="1"/>
  <c r="I1232" i="1"/>
  <c r="O1232" i="1" s="1"/>
  <c r="X1232" i="1" s="1"/>
  <c r="I1230" i="1"/>
  <c r="O1230" i="1" s="1"/>
  <c r="X1230" i="1" s="1"/>
  <c r="I1228" i="1"/>
  <c r="O1228" i="1" s="1"/>
  <c r="X1228" i="1" s="1"/>
  <c r="I1226" i="1"/>
  <c r="O1226" i="1" s="1"/>
  <c r="X1226" i="1" s="1"/>
  <c r="I1224" i="1"/>
  <c r="O1224" i="1" s="1"/>
  <c r="X1224" i="1" s="1"/>
  <c r="I1222" i="1"/>
  <c r="O1222" i="1" s="1"/>
  <c r="X1222" i="1" s="1"/>
  <c r="I1220" i="1"/>
  <c r="O1220" i="1" s="1"/>
  <c r="X1220" i="1" s="1"/>
  <c r="I1218" i="1"/>
  <c r="O1218" i="1" s="1"/>
  <c r="X1218" i="1" s="1"/>
  <c r="I1216" i="1"/>
  <c r="O1216" i="1" s="1"/>
  <c r="X1216" i="1" s="1"/>
  <c r="I1214" i="1"/>
  <c r="O1214" i="1" s="1"/>
  <c r="X1214" i="1" s="1"/>
  <c r="I1212" i="1"/>
  <c r="O1212" i="1" s="1"/>
  <c r="X1212" i="1" s="1"/>
  <c r="I1210" i="1"/>
  <c r="O1210" i="1" s="1"/>
  <c r="X1210" i="1" s="1"/>
  <c r="I1208" i="1"/>
  <c r="O1208" i="1" s="1"/>
  <c r="X1208" i="1" s="1"/>
  <c r="I1206" i="1"/>
  <c r="O1206" i="1" s="1"/>
  <c r="X1206" i="1" s="1"/>
  <c r="I1204" i="1"/>
  <c r="O1204" i="1" s="1"/>
  <c r="X1204" i="1" s="1"/>
  <c r="I1202" i="1"/>
  <c r="O1202" i="1" s="1"/>
  <c r="X1202" i="1" s="1"/>
  <c r="I1200" i="1"/>
  <c r="O1200" i="1" s="1"/>
  <c r="X1200" i="1" s="1"/>
  <c r="I1198" i="1"/>
  <c r="O1198" i="1" s="1"/>
  <c r="X1198" i="1" s="1"/>
  <c r="I1196" i="1"/>
  <c r="O1196" i="1" s="1"/>
  <c r="X1196" i="1" s="1"/>
  <c r="I1194" i="1"/>
  <c r="O1194" i="1" s="1"/>
  <c r="X1194" i="1" s="1"/>
  <c r="I1192" i="1"/>
  <c r="O1192" i="1" s="1"/>
  <c r="X1192" i="1" s="1"/>
  <c r="I1190" i="1"/>
  <c r="O1190" i="1" s="1"/>
  <c r="X1190" i="1" s="1"/>
  <c r="I1188" i="1"/>
  <c r="O1188" i="1" s="1"/>
  <c r="X1188" i="1" s="1"/>
  <c r="I1186" i="1"/>
  <c r="O1186" i="1" s="1"/>
  <c r="X1186" i="1" s="1"/>
  <c r="I1184" i="1"/>
  <c r="O1184" i="1" s="1"/>
  <c r="X1184" i="1" s="1"/>
  <c r="I1182" i="1"/>
  <c r="O1182" i="1" s="1"/>
  <c r="X1182" i="1" s="1"/>
  <c r="I1180" i="1"/>
  <c r="O1180" i="1" s="1"/>
  <c r="X1180" i="1" s="1"/>
  <c r="I1178" i="1"/>
  <c r="O1178" i="1" s="1"/>
  <c r="X1178" i="1" s="1"/>
  <c r="I1176" i="1"/>
  <c r="O1176" i="1" s="1"/>
  <c r="X1176" i="1" s="1"/>
  <c r="I1174" i="1"/>
  <c r="O1174" i="1" s="1"/>
  <c r="X1174" i="1" s="1"/>
  <c r="I1172" i="1"/>
  <c r="O1172" i="1" s="1"/>
  <c r="X1172" i="1" s="1"/>
  <c r="I1170" i="1"/>
  <c r="O1170" i="1" s="1"/>
  <c r="X1170" i="1" s="1"/>
  <c r="I1168" i="1"/>
  <c r="O1168" i="1" s="1"/>
  <c r="X1168" i="1" s="1"/>
  <c r="I1166" i="1"/>
  <c r="O1166" i="1" s="1"/>
  <c r="X1166" i="1" s="1"/>
  <c r="I1164" i="1"/>
  <c r="O1164" i="1" s="1"/>
  <c r="X1164" i="1" s="1"/>
  <c r="I1162" i="1"/>
  <c r="O1162" i="1" s="1"/>
  <c r="X1162" i="1" s="1"/>
  <c r="I1160" i="1"/>
  <c r="O1160" i="1" s="1"/>
  <c r="X1160" i="1" s="1"/>
  <c r="I1158" i="1"/>
  <c r="O1158" i="1" s="1"/>
  <c r="X1158" i="1" s="1"/>
  <c r="I1156" i="1"/>
  <c r="O1156" i="1" s="1"/>
  <c r="X1156" i="1" s="1"/>
  <c r="I1154" i="1"/>
  <c r="O1154" i="1" s="1"/>
  <c r="X1154" i="1" s="1"/>
  <c r="I1152" i="1"/>
  <c r="O1152" i="1" s="1"/>
  <c r="X1152" i="1" s="1"/>
  <c r="I1150" i="1"/>
  <c r="O1150" i="1" s="1"/>
  <c r="X1150" i="1" s="1"/>
  <c r="I1148" i="1"/>
  <c r="O1148" i="1" s="1"/>
  <c r="X1148" i="1" s="1"/>
  <c r="I1146" i="1"/>
  <c r="O1146" i="1" s="1"/>
  <c r="X1146" i="1" s="1"/>
  <c r="I1144" i="1"/>
  <c r="O1144" i="1" s="1"/>
  <c r="X1144" i="1" s="1"/>
  <c r="I1142" i="1"/>
  <c r="O1142" i="1" s="1"/>
  <c r="X1142" i="1" s="1"/>
  <c r="I1140" i="1"/>
  <c r="O1140" i="1" s="1"/>
  <c r="X1140" i="1" s="1"/>
  <c r="I1138" i="1"/>
  <c r="O1138" i="1" s="1"/>
  <c r="X1138" i="1" s="1"/>
  <c r="I1136" i="1"/>
  <c r="O1136" i="1" s="1"/>
  <c r="X1136" i="1" s="1"/>
  <c r="I1134" i="1"/>
  <c r="O1134" i="1" s="1"/>
  <c r="X1134" i="1" s="1"/>
  <c r="I1132" i="1"/>
  <c r="O1132" i="1" s="1"/>
  <c r="X1132" i="1" s="1"/>
  <c r="I1130" i="1"/>
  <c r="O1130" i="1" s="1"/>
  <c r="X1130" i="1" s="1"/>
  <c r="I1128" i="1"/>
  <c r="O1128" i="1" s="1"/>
  <c r="X1128" i="1" s="1"/>
  <c r="I1126" i="1"/>
  <c r="O1126" i="1" s="1"/>
  <c r="X1126" i="1" s="1"/>
  <c r="I1124" i="1"/>
  <c r="O1124" i="1" s="1"/>
  <c r="X1124" i="1" s="1"/>
  <c r="I1122" i="1"/>
  <c r="O1122" i="1" s="1"/>
  <c r="X1122" i="1" s="1"/>
  <c r="I1120" i="1"/>
  <c r="O1120" i="1" s="1"/>
  <c r="X1120" i="1" s="1"/>
  <c r="I1118" i="1"/>
  <c r="O1118" i="1" s="1"/>
  <c r="X1118" i="1" s="1"/>
  <c r="I1116" i="1"/>
  <c r="O1116" i="1" s="1"/>
  <c r="X1116" i="1" s="1"/>
  <c r="I1114" i="1"/>
  <c r="O1114" i="1" s="1"/>
  <c r="X1114" i="1" s="1"/>
  <c r="I1112" i="1"/>
  <c r="O1112" i="1" s="1"/>
  <c r="X1112" i="1" s="1"/>
  <c r="I1110" i="1"/>
  <c r="O1110" i="1" s="1"/>
  <c r="X1110" i="1" s="1"/>
  <c r="I1108" i="1"/>
  <c r="O1108" i="1" s="1"/>
  <c r="X1108" i="1" s="1"/>
  <c r="I1106" i="1"/>
  <c r="O1106" i="1" s="1"/>
  <c r="X1106" i="1" s="1"/>
  <c r="I1104" i="1"/>
  <c r="O1104" i="1" s="1"/>
  <c r="X1104" i="1" s="1"/>
  <c r="I1102" i="1"/>
  <c r="O1102" i="1" s="1"/>
  <c r="X1102" i="1" s="1"/>
  <c r="I1100" i="1"/>
  <c r="O1100" i="1" s="1"/>
  <c r="X1100" i="1" s="1"/>
  <c r="I1098" i="1"/>
  <c r="O1098" i="1" s="1"/>
  <c r="X1098" i="1" s="1"/>
  <c r="I1096" i="1"/>
  <c r="O1096" i="1" s="1"/>
  <c r="X1096" i="1" s="1"/>
  <c r="I1094" i="1"/>
  <c r="O1094" i="1" s="1"/>
  <c r="X1094" i="1" s="1"/>
  <c r="I1092" i="1"/>
  <c r="O1092" i="1" s="1"/>
  <c r="X1092" i="1" s="1"/>
  <c r="I1090" i="1"/>
  <c r="O1090" i="1" s="1"/>
  <c r="X1090" i="1" s="1"/>
  <c r="I1088" i="1"/>
  <c r="O1088" i="1" s="1"/>
  <c r="X1088" i="1" s="1"/>
  <c r="I1086" i="1"/>
  <c r="O1086" i="1" s="1"/>
  <c r="X1086" i="1" s="1"/>
  <c r="I1084" i="1"/>
  <c r="O1084" i="1" s="1"/>
  <c r="X1084" i="1" s="1"/>
  <c r="I1082" i="1"/>
  <c r="O1082" i="1" s="1"/>
  <c r="X1082" i="1" s="1"/>
  <c r="I1080" i="1"/>
  <c r="O1080" i="1" s="1"/>
  <c r="X1080" i="1" s="1"/>
  <c r="I1078" i="1"/>
  <c r="O1078" i="1" s="1"/>
  <c r="X1078" i="1" s="1"/>
  <c r="I1076" i="1"/>
  <c r="O1076" i="1" s="1"/>
  <c r="X1076" i="1" s="1"/>
  <c r="I1074" i="1"/>
  <c r="O1074" i="1" s="1"/>
  <c r="X1074" i="1" s="1"/>
  <c r="I1072" i="1"/>
  <c r="O1072" i="1" s="1"/>
  <c r="X1072" i="1" s="1"/>
  <c r="I1070" i="1"/>
  <c r="O1070" i="1" s="1"/>
  <c r="X1070" i="1" s="1"/>
  <c r="I1068" i="1"/>
  <c r="O1068" i="1" s="1"/>
  <c r="X1068" i="1" s="1"/>
  <c r="I1066" i="1"/>
  <c r="O1066" i="1" s="1"/>
  <c r="X1066" i="1" s="1"/>
  <c r="I1064" i="1"/>
  <c r="O1064" i="1" s="1"/>
  <c r="X1064" i="1" s="1"/>
  <c r="I1062" i="1"/>
  <c r="O1062" i="1" s="1"/>
  <c r="X1062" i="1" s="1"/>
  <c r="I1060" i="1"/>
  <c r="O1060" i="1" s="1"/>
  <c r="X1060" i="1" s="1"/>
  <c r="I1058" i="1"/>
  <c r="O1058" i="1" s="1"/>
  <c r="X1058" i="1" s="1"/>
  <c r="I1056" i="1"/>
  <c r="O1056" i="1" s="1"/>
  <c r="X1056" i="1" s="1"/>
  <c r="I1054" i="1"/>
  <c r="O1054" i="1" s="1"/>
  <c r="X1054" i="1" s="1"/>
  <c r="I1052" i="1"/>
  <c r="O1052" i="1" s="1"/>
  <c r="X1052" i="1" s="1"/>
  <c r="I1050" i="1"/>
  <c r="O1050" i="1" s="1"/>
  <c r="X1050" i="1" s="1"/>
  <c r="I1048" i="1"/>
  <c r="O1048" i="1" s="1"/>
  <c r="X1048" i="1" s="1"/>
  <c r="I1046" i="1"/>
  <c r="O1046" i="1" s="1"/>
  <c r="X1046" i="1" s="1"/>
  <c r="I1044" i="1"/>
  <c r="O1044" i="1" s="1"/>
  <c r="X1044" i="1" s="1"/>
  <c r="I1042" i="1"/>
  <c r="O1042" i="1" s="1"/>
  <c r="X1042" i="1" s="1"/>
  <c r="I1040" i="1"/>
  <c r="O1040" i="1" s="1"/>
  <c r="X1040" i="1" s="1"/>
  <c r="I1038" i="1"/>
  <c r="O1038" i="1" s="1"/>
  <c r="X1038" i="1" s="1"/>
  <c r="I1036" i="1"/>
  <c r="O1036" i="1" s="1"/>
  <c r="X1036" i="1" s="1"/>
  <c r="I1034" i="1"/>
  <c r="O1034" i="1" s="1"/>
  <c r="X1034" i="1" s="1"/>
  <c r="I1032" i="1"/>
  <c r="O1032" i="1" s="1"/>
  <c r="X1032" i="1" s="1"/>
  <c r="I1030" i="1"/>
  <c r="O1030" i="1" s="1"/>
  <c r="X1030" i="1" s="1"/>
  <c r="I1028" i="1"/>
  <c r="O1028" i="1" s="1"/>
  <c r="X1028" i="1" s="1"/>
  <c r="I1026" i="1"/>
  <c r="O1026" i="1" s="1"/>
  <c r="X1026" i="1" s="1"/>
  <c r="I1024" i="1"/>
  <c r="O1024" i="1" s="1"/>
  <c r="X1024" i="1" s="1"/>
  <c r="I1022" i="1"/>
  <c r="O1022" i="1" s="1"/>
  <c r="X1022" i="1" s="1"/>
  <c r="I1020" i="1"/>
  <c r="O1020" i="1" s="1"/>
  <c r="X1020" i="1" s="1"/>
  <c r="I1018" i="1"/>
  <c r="O1018" i="1" s="1"/>
  <c r="X1018" i="1" s="1"/>
  <c r="I1016" i="1"/>
  <c r="O1016" i="1" s="1"/>
  <c r="X1016" i="1" s="1"/>
  <c r="I1014" i="1"/>
  <c r="O1014" i="1" s="1"/>
  <c r="X1014" i="1" s="1"/>
  <c r="I1012" i="1"/>
  <c r="O1012" i="1" s="1"/>
  <c r="X1012" i="1" s="1"/>
  <c r="I1010" i="1"/>
  <c r="O1010" i="1" s="1"/>
  <c r="X1010" i="1" s="1"/>
  <c r="I1008" i="1"/>
  <c r="O1008" i="1" s="1"/>
  <c r="X1008" i="1" s="1"/>
  <c r="I1006" i="1"/>
  <c r="O1006" i="1" s="1"/>
  <c r="X1006" i="1" s="1"/>
  <c r="I1004" i="1"/>
  <c r="O1004" i="1" s="1"/>
  <c r="X1004" i="1" s="1"/>
  <c r="I1002" i="1"/>
  <c r="O1002" i="1" s="1"/>
  <c r="X1002" i="1" s="1"/>
  <c r="I1000" i="1"/>
  <c r="O1000" i="1" s="1"/>
  <c r="X1000" i="1" s="1"/>
  <c r="I998" i="1"/>
  <c r="O998" i="1" s="1"/>
  <c r="X998" i="1" s="1"/>
  <c r="I996" i="1"/>
  <c r="O996" i="1" s="1"/>
  <c r="X996" i="1" s="1"/>
  <c r="I994" i="1"/>
  <c r="O994" i="1" s="1"/>
  <c r="X994" i="1" s="1"/>
  <c r="I992" i="1"/>
  <c r="O992" i="1" s="1"/>
  <c r="X992" i="1" s="1"/>
  <c r="I990" i="1"/>
  <c r="O990" i="1" s="1"/>
  <c r="X990" i="1" s="1"/>
  <c r="I988" i="1"/>
  <c r="O988" i="1" s="1"/>
  <c r="X988" i="1" s="1"/>
  <c r="I986" i="1"/>
  <c r="O986" i="1" s="1"/>
  <c r="X986" i="1" s="1"/>
  <c r="I984" i="1"/>
  <c r="O984" i="1" s="1"/>
  <c r="X984" i="1" s="1"/>
  <c r="I982" i="1"/>
  <c r="O982" i="1" s="1"/>
  <c r="X982" i="1" s="1"/>
  <c r="I980" i="1"/>
  <c r="O980" i="1" s="1"/>
  <c r="X980" i="1" s="1"/>
  <c r="I978" i="1"/>
  <c r="O978" i="1" s="1"/>
  <c r="X978" i="1" s="1"/>
  <c r="I976" i="1"/>
  <c r="O976" i="1" s="1"/>
  <c r="X976" i="1" s="1"/>
  <c r="I974" i="1"/>
  <c r="O974" i="1" s="1"/>
  <c r="X974" i="1" s="1"/>
  <c r="I972" i="1"/>
  <c r="O972" i="1" s="1"/>
  <c r="X972" i="1" s="1"/>
  <c r="I970" i="1"/>
  <c r="O970" i="1" s="1"/>
  <c r="X970" i="1" s="1"/>
  <c r="I968" i="1"/>
  <c r="O968" i="1" s="1"/>
  <c r="X968" i="1" s="1"/>
  <c r="I966" i="1"/>
  <c r="O966" i="1" s="1"/>
  <c r="X966" i="1" s="1"/>
  <c r="I964" i="1"/>
  <c r="O964" i="1" s="1"/>
  <c r="X964" i="1" s="1"/>
  <c r="I962" i="1"/>
  <c r="O962" i="1" s="1"/>
  <c r="X962" i="1" s="1"/>
  <c r="I960" i="1"/>
  <c r="O960" i="1" s="1"/>
  <c r="X960" i="1" s="1"/>
  <c r="I958" i="1"/>
  <c r="O958" i="1" s="1"/>
  <c r="X958" i="1" s="1"/>
  <c r="I956" i="1"/>
  <c r="O956" i="1" s="1"/>
  <c r="X956" i="1" s="1"/>
  <c r="I954" i="1"/>
  <c r="O954" i="1" s="1"/>
  <c r="X954" i="1" s="1"/>
  <c r="I952" i="1"/>
  <c r="O952" i="1" s="1"/>
  <c r="X952" i="1" s="1"/>
  <c r="I950" i="1"/>
  <c r="O950" i="1" s="1"/>
  <c r="X950" i="1" s="1"/>
  <c r="I948" i="1"/>
  <c r="O948" i="1" s="1"/>
  <c r="X948" i="1" s="1"/>
  <c r="I946" i="1"/>
  <c r="O946" i="1" s="1"/>
  <c r="X946" i="1" s="1"/>
  <c r="I944" i="1"/>
  <c r="O944" i="1" s="1"/>
  <c r="X944" i="1" s="1"/>
  <c r="I942" i="1"/>
  <c r="O942" i="1" s="1"/>
  <c r="X942" i="1" s="1"/>
  <c r="I940" i="1"/>
  <c r="O940" i="1" s="1"/>
  <c r="X940" i="1" s="1"/>
  <c r="I938" i="1"/>
  <c r="O938" i="1" s="1"/>
  <c r="X938" i="1" s="1"/>
  <c r="I936" i="1"/>
  <c r="O936" i="1" s="1"/>
  <c r="X936" i="1" s="1"/>
  <c r="I934" i="1"/>
  <c r="O934" i="1" s="1"/>
  <c r="X934" i="1" s="1"/>
  <c r="I932" i="1"/>
  <c r="O932" i="1" s="1"/>
  <c r="X932" i="1" s="1"/>
  <c r="I930" i="1"/>
  <c r="O930" i="1" s="1"/>
  <c r="X930" i="1" s="1"/>
  <c r="I928" i="1"/>
  <c r="O928" i="1" s="1"/>
  <c r="X928" i="1" s="1"/>
  <c r="I926" i="1"/>
  <c r="O926" i="1" s="1"/>
  <c r="X926" i="1" s="1"/>
  <c r="I924" i="1"/>
  <c r="O924" i="1" s="1"/>
  <c r="X924" i="1" s="1"/>
  <c r="I1901" i="1"/>
  <c r="O1901" i="1" s="1"/>
  <c r="X1901" i="1" s="1"/>
  <c r="I1899" i="1"/>
  <c r="O1899" i="1" s="1"/>
  <c r="X1899" i="1" s="1"/>
  <c r="I1897" i="1"/>
  <c r="O1897" i="1" s="1"/>
  <c r="X1897" i="1" s="1"/>
  <c r="I1895" i="1"/>
  <c r="O1895" i="1" s="1"/>
  <c r="X1895" i="1" s="1"/>
  <c r="I1893" i="1"/>
  <c r="O1893" i="1" s="1"/>
  <c r="X1893" i="1" s="1"/>
  <c r="I1891" i="1"/>
  <c r="O1891" i="1" s="1"/>
  <c r="X1891" i="1" s="1"/>
  <c r="I1889" i="1"/>
  <c r="O1889" i="1" s="1"/>
  <c r="X1889" i="1" s="1"/>
  <c r="I1887" i="1"/>
  <c r="O1887" i="1" s="1"/>
  <c r="I1885" i="1"/>
  <c r="O1885" i="1" s="1"/>
  <c r="I1883" i="1"/>
  <c r="O1883" i="1" s="1"/>
  <c r="I1881" i="1"/>
  <c r="O1881" i="1" s="1"/>
  <c r="X1881" i="1" s="1"/>
  <c r="I1879" i="1"/>
  <c r="O1879" i="1" s="1"/>
  <c r="I1877" i="1"/>
  <c r="O1877" i="1" s="1"/>
  <c r="I1875" i="1"/>
  <c r="O1875" i="1" s="1"/>
  <c r="I1873" i="1"/>
  <c r="O1873" i="1" s="1"/>
  <c r="I1871" i="1"/>
  <c r="O1871" i="1" s="1"/>
  <c r="X1871" i="1" s="1"/>
  <c r="I1869" i="1"/>
  <c r="O1869" i="1" s="1"/>
  <c r="I1867" i="1"/>
  <c r="O1867" i="1" s="1"/>
  <c r="I1865" i="1"/>
  <c r="O1865" i="1" s="1"/>
  <c r="X1865" i="1" s="1"/>
  <c r="I1863" i="1"/>
  <c r="O1863" i="1" s="1"/>
  <c r="I1861" i="1"/>
  <c r="O1861" i="1" s="1"/>
  <c r="I1859" i="1"/>
  <c r="O1859" i="1" s="1"/>
  <c r="I1857" i="1"/>
  <c r="O1857" i="1" s="1"/>
  <c r="I1855" i="1"/>
  <c r="O1855" i="1" s="1"/>
  <c r="I1853" i="1"/>
  <c r="O1853" i="1" s="1"/>
  <c r="I1851" i="1"/>
  <c r="O1851" i="1" s="1"/>
  <c r="I1849" i="1"/>
  <c r="O1849" i="1" s="1"/>
  <c r="I1847" i="1"/>
  <c r="O1847" i="1" s="1"/>
  <c r="I1845" i="1"/>
  <c r="O1845" i="1" s="1"/>
  <c r="I1843" i="1"/>
  <c r="O1843" i="1" s="1"/>
  <c r="I1841" i="1"/>
  <c r="O1841" i="1" s="1"/>
  <c r="I1839" i="1"/>
  <c r="O1839" i="1" s="1"/>
  <c r="I1837" i="1"/>
  <c r="O1837" i="1" s="1"/>
  <c r="I1835" i="1"/>
  <c r="O1835" i="1" s="1"/>
  <c r="I1833" i="1"/>
  <c r="O1833" i="1" s="1"/>
  <c r="I1831" i="1"/>
  <c r="O1831" i="1" s="1"/>
  <c r="I1829" i="1"/>
  <c r="O1829" i="1" s="1"/>
  <c r="I1827" i="1"/>
  <c r="O1827" i="1" s="1"/>
  <c r="I1825" i="1"/>
  <c r="O1825" i="1" s="1"/>
  <c r="I1823" i="1"/>
  <c r="O1823" i="1" s="1"/>
  <c r="X1823" i="1" s="1"/>
  <c r="I1821" i="1"/>
  <c r="O1821" i="1" s="1"/>
  <c r="I1819" i="1"/>
  <c r="O1819" i="1" s="1"/>
  <c r="I1817" i="1"/>
  <c r="O1817" i="1" s="1"/>
  <c r="I1815" i="1"/>
  <c r="O1815" i="1" s="1"/>
  <c r="I1813" i="1"/>
  <c r="O1813" i="1" s="1"/>
  <c r="I1811" i="1"/>
  <c r="O1811" i="1" s="1"/>
  <c r="I1809" i="1"/>
  <c r="O1809" i="1" s="1"/>
  <c r="I1807" i="1"/>
  <c r="O1807" i="1" s="1"/>
  <c r="I1805" i="1"/>
  <c r="O1805" i="1" s="1"/>
  <c r="I1803" i="1"/>
  <c r="O1803" i="1" s="1"/>
  <c r="I1801" i="1"/>
  <c r="O1801" i="1" s="1"/>
  <c r="I1797" i="1"/>
  <c r="O1797" i="1" s="1"/>
  <c r="I1793" i="1"/>
  <c r="O1793" i="1" s="1"/>
  <c r="I1791" i="1"/>
  <c r="O1791" i="1" s="1"/>
  <c r="I1789" i="1"/>
  <c r="O1789" i="1" s="1"/>
  <c r="X1789" i="1" s="1"/>
  <c r="I1787" i="1"/>
  <c r="O1787" i="1" s="1"/>
  <c r="X1787" i="1" s="1"/>
  <c r="I1785" i="1"/>
  <c r="O1785" i="1" s="1"/>
  <c r="X1785" i="1" s="1"/>
  <c r="I1783" i="1"/>
  <c r="O1783" i="1" s="1"/>
  <c r="X1783" i="1" s="1"/>
  <c r="I1781" i="1"/>
  <c r="O1781" i="1" s="1"/>
  <c r="X1781" i="1" s="1"/>
  <c r="I1779" i="1"/>
  <c r="O1779" i="1" s="1"/>
  <c r="X1779" i="1" s="1"/>
  <c r="I1777" i="1"/>
  <c r="O1777" i="1" s="1"/>
  <c r="X1777" i="1" s="1"/>
  <c r="I1775" i="1"/>
  <c r="O1775" i="1" s="1"/>
  <c r="X1775" i="1" s="1"/>
  <c r="I1773" i="1"/>
  <c r="O1773" i="1" s="1"/>
  <c r="X1773" i="1" s="1"/>
  <c r="I1771" i="1"/>
  <c r="O1771" i="1" s="1"/>
  <c r="X1771" i="1" s="1"/>
  <c r="I1769" i="1"/>
  <c r="O1769" i="1" s="1"/>
  <c r="X1769" i="1" s="1"/>
  <c r="I1767" i="1"/>
  <c r="O1767" i="1" s="1"/>
  <c r="X1767" i="1" s="1"/>
  <c r="I1765" i="1"/>
  <c r="O1765" i="1" s="1"/>
  <c r="X1765" i="1" s="1"/>
  <c r="I1763" i="1"/>
  <c r="O1763" i="1" s="1"/>
  <c r="X1763" i="1" s="1"/>
  <c r="I1761" i="1"/>
  <c r="O1761" i="1" s="1"/>
  <c r="X1761" i="1" s="1"/>
  <c r="I1759" i="1"/>
  <c r="O1759" i="1" s="1"/>
  <c r="X1759" i="1" s="1"/>
  <c r="I1757" i="1"/>
  <c r="O1757" i="1" s="1"/>
  <c r="I1755" i="1"/>
  <c r="O1755" i="1" s="1"/>
  <c r="I1753" i="1"/>
  <c r="O1753" i="1" s="1"/>
  <c r="I1751" i="1"/>
  <c r="O1751" i="1" s="1"/>
  <c r="X1751" i="1" s="1"/>
  <c r="I1749" i="1"/>
  <c r="O1749" i="1" s="1"/>
  <c r="X1749" i="1" s="1"/>
  <c r="I1747" i="1"/>
  <c r="O1747" i="1" s="1"/>
  <c r="I1745" i="1"/>
  <c r="O1745" i="1" s="1"/>
  <c r="I1743" i="1"/>
  <c r="O1743" i="1" s="1"/>
  <c r="I1741" i="1"/>
  <c r="O1741" i="1" s="1"/>
  <c r="I1739" i="1"/>
  <c r="O1739" i="1" s="1"/>
  <c r="I1737" i="1"/>
  <c r="O1737" i="1" s="1"/>
  <c r="I1735" i="1"/>
  <c r="O1735" i="1" s="1"/>
  <c r="X1735" i="1" s="1"/>
  <c r="I1733" i="1"/>
  <c r="O1733" i="1" s="1"/>
  <c r="X1733" i="1" s="1"/>
  <c r="I1731" i="1"/>
  <c r="O1731" i="1" s="1"/>
  <c r="X1731" i="1" s="1"/>
  <c r="I1729" i="1"/>
  <c r="O1729" i="1" s="1"/>
  <c r="I1727" i="1"/>
  <c r="O1727" i="1" s="1"/>
  <c r="I1725" i="1"/>
  <c r="O1725" i="1" s="1"/>
  <c r="I1723" i="1"/>
  <c r="O1723" i="1" s="1"/>
  <c r="I1721" i="1"/>
  <c r="O1721" i="1" s="1"/>
  <c r="I1719" i="1"/>
  <c r="O1719" i="1" s="1"/>
  <c r="I1717" i="1"/>
  <c r="O1717" i="1" s="1"/>
  <c r="I1715" i="1"/>
  <c r="O1715" i="1" s="1"/>
  <c r="I1713" i="1"/>
  <c r="O1713" i="1" s="1"/>
  <c r="I1711" i="1"/>
  <c r="O1711" i="1" s="1"/>
  <c r="X1711" i="1" s="1"/>
  <c r="I1709" i="1"/>
  <c r="O1709" i="1" s="1"/>
  <c r="X1709" i="1" s="1"/>
  <c r="I1707" i="1"/>
  <c r="O1707" i="1" s="1"/>
  <c r="X1707" i="1" s="1"/>
  <c r="I1705" i="1"/>
  <c r="O1705" i="1" s="1"/>
  <c r="I1703" i="1"/>
  <c r="O1703" i="1" s="1"/>
  <c r="I1701" i="1"/>
  <c r="O1701" i="1" s="1"/>
  <c r="I1699" i="1"/>
  <c r="O1699" i="1" s="1"/>
  <c r="I1697" i="1"/>
  <c r="O1697" i="1" s="1"/>
  <c r="I1695" i="1"/>
  <c r="O1695" i="1" s="1"/>
  <c r="I1693" i="1"/>
  <c r="O1693" i="1" s="1"/>
  <c r="I1691" i="1"/>
  <c r="O1691" i="1" s="1"/>
  <c r="I1689" i="1"/>
  <c r="O1689" i="1" s="1"/>
  <c r="I1687" i="1"/>
  <c r="O1687" i="1" s="1"/>
  <c r="I1685" i="1"/>
  <c r="O1685" i="1" s="1"/>
  <c r="I1683" i="1"/>
  <c r="O1683" i="1" s="1"/>
  <c r="I1681" i="1"/>
  <c r="O1681" i="1" s="1"/>
  <c r="I1679" i="1"/>
  <c r="O1679" i="1" s="1"/>
  <c r="I1677" i="1"/>
  <c r="O1677" i="1" s="1"/>
  <c r="I1675" i="1"/>
  <c r="O1675" i="1" s="1"/>
  <c r="I1673" i="1"/>
  <c r="O1673" i="1" s="1"/>
  <c r="I1671" i="1"/>
  <c r="O1671" i="1" s="1"/>
  <c r="I1669" i="1"/>
  <c r="O1669" i="1" s="1"/>
  <c r="I1667" i="1"/>
  <c r="O1667" i="1" s="1"/>
  <c r="I1665" i="1"/>
  <c r="O1665" i="1" s="1"/>
  <c r="I1663" i="1"/>
  <c r="O1663" i="1" s="1"/>
  <c r="I1661" i="1"/>
  <c r="O1661" i="1" s="1"/>
  <c r="I1659" i="1"/>
  <c r="O1659" i="1" s="1"/>
  <c r="I1657" i="1"/>
  <c r="O1657" i="1" s="1"/>
  <c r="I1655" i="1"/>
  <c r="O1655" i="1" s="1"/>
  <c r="I1653" i="1"/>
  <c r="O1653" i="1" s="1"/>
  <c r="I1651" i="1"/>
  <c r="O1651" i="1" s="1"/>
  <c r="I1649" i="1"/>
  <c r="O1649" i="1" s="1"/>
  <c r="I1647" i="1"/>
  <c r="O1647" i="1" s="1"/>
  <c r="I1645" i="1"/>
  <c r="O1645" i="1" s="1"/>
  <c r="I1643" i="1"/>
  <c r="O1643" i="1" s="1"/>
  <c r="I1641" i="1"/>
  <c r="O1641" i="1" s="1"/>
  <c r="X1641" i="1" s="1"/>
  <c r="I1639" i="1"/>
  <c r="O1639" i="1" s="1"/>
  <c r="X1639" i="1" s="1"/>
  <c r="I1637" i="1"/>
  <c r="O1637" i="1" s="1"/>
  <c r="X1637" i="1" s="1"/>
  <c r="I1635" i="1"/>
  <c r="O1635" i="1" s="1"/>
  <c r="X1635" i="1" s="1"/>
  <c r="I1633" i="1"/>
  <c r="O1633" i="1" s="1"/>
  <c r="X1633" i="1" s="1"/>
  <c r="I1631" i="1"/>
  <c r="O1631" i="1" s="1"/>
  <c r="X1631" i="1" s="1"/>
  <c r="I1629" i="1"/>
  <c r="O1629" i="1" s="1"/>
  <c r="X1629" i="1" s="1"/>
  <c r="I1627" i="1"/>
  <c r="O1627" i="1" s="1"/>
  <c r="X1627" i="1" s="1"/>
  <c r="I1625" i="1"/>
  <c r="O1625" i="1" s="1"/>
  <c r="X1625" i="1" s="1"/>
  <c r="I1623" i="1"/>
  <c r="O1623" i="1" s="1"/>
  <c r="X1623" i="1" s="1"/>
  <c r="I1621" i="1"/>
  <c r="O1621" i="1" s="1"/>
  <c r="X1621" i="1" s="1"/>
  <c r="I1619" i="1"/>
  <c r="O1619" i="1" s="1"/>
  <c r="X1619" i="1" s="1"/>
  <c r="I1617" i="1"/>
  <c r="O1617" i="1" s="1"/>
  <c r="X1617" i="1" s="1"/>
  <c r="I1615" i="1"/>
  <c r="O1615" i="1" s="1"/>
  <c r="X1615" i="1" s="1"/>
  <c r="I1613" i="1"/>
  <c r="O1613" i="1" s="1"/>
  <c r="X1613" i="1" s="1"/>
  <c r="I1611" i="1"/>
  <c r="O1611" i="1" s="1"/>
  <c r="X1611" i="1" s="1"/>
  <c r="I1609" i="1"/>
  <c r="O1609" i="1" s="1"/>
  <c r="X1609" i="1" s="1"/>
  <c r="I1607" i="1"/>
  <c r="O1607" i="1" s="1"/>
  <c r="X1607" i="1" s="1"/>
  <c r="I1605" i="1"/>
  <c r="O1605" i="1" s="1"/>
  <c r="X1605" i="1" s="1"/>
  <c r="I1603" i="1"/>
  <c r="O1603" i="1" s="1"/>
  <c r="X1603" i="1" s="1"/>
  <c r="I1601" i="1"/>
  <c r="O1601" i="1" s="1"/>
  <c r="X1601" i="1" s="1"/>
  <c r="I1599" i="1"/>
  <c r="O1599" i="1" s="1"/>
  <c r="X1599" i="1" s="1"/>
  <c r="I1597" i="1"/>
  <c r="O1597" i="1" s="1"/>
  <c r="X1597" i="1" s="1"/>
  <c r="I1595" i="1"/>
  <c r="O1595" i="1" s="1"/>
  <c r="X1595" i="1" s="1"/>
  <c r="I1593" i="1"/>
  <c r="O1593" i="1" s="1"/>
  <c r="X1593" i="1" s="1"/>
  <c r="I1591" i="1"/>
  <c r="O1591" i="1" s="1"/>
  <c r="X1591" i="1" s="1"/>
  <c r="I1589" i="1"/>
  <c r="O1589" i="1" s="1"/>
  <c r="X1589" i="1" s="1"/>
  <c r="I1587" i="1"/>
  <c r="O1587" i="1" s="1"/>
  <c r="X1587" i="1" s="1"/>
  <c r="I1585" i="1"/>
  <c r="O1585" i="1" s="1"/>
  <c r="X1585" i="1" s="1"/>
  <c r="I1583" i="1"/>
  <c r="O1583" i="1" s="1"/>
  <c r="X1583" i="1" s="1"/>
  <c r="I1581" i="1"/>
  <c r="O1581" i="1" s="1"/>
  <c r="X1581" i="1" s="1"/>
  <c r="I1579" i="1"/>
  <c r="O1579" i="1" s="1"/>
  <c r="X1579" i="1" s="1"/>
  <c r="I1577" i="1"/>
  <c r="O1577" i="1" s="1"/>
  <c r="X1577" i="1" s="1"/>
  <c r="I1575" i="1"/>
  <c r="O1575" i="1" s="1"/>
  <c r="X1575" i="1" s="1"/>
  <c r="I1573" i="1"/>
  <c r="O1573" i="1" s="1"/>
  <c r="X1573" i="1" s="1"/>
  <c r="I1571" i="1"/>
  <c r="O1571" i="1" s="1"/>
  <c r="X1571" i="1" s="1"/>
  <c r="I1569" i="1"/>
  <c r="O1569" i="1" s="1"/>
  <c r="X1569" i="1" s="1"/>
  <c r="I1567" i="1"/>
  <c r="O1567" i="1" s="1"/>
  <c r="X1567" i="1" s="1"/>
  <c r="I1565" i="1"/>
  <c r="O1565" i="1" s="1"/>
  <c r="X1565" i="1" s="1"/>
  <c r="I1563" i="1"/>
  <c r="O1563" i="1" s="1"/>
  <c r="X1563" i="1" s="1"/>
  <c r="I1561" i="1"/>
  <c r="O1561" i="1" s="1"/>
  <c r="X1561" i="1" s="1"/>
  <c r="I1559" i="1"/>
  <c r="O1559" i="1" s="1"/>
  <c r="X1559" i="1" s="1"/>
  <c r="I1557" i="1"/>
  <c r="O1557" i="1" s="1"/>
  <c r="X1557" i="1" s="1"/>
  <c r="I1555" i="1"/>
  <c r="O1555" i="1" s="1"/>
  <c r="X1555" i="1" s="1"/>
  <c r="I1553" i="1"/>
  <c r="O1553" i="1" s="1"/>
  <c r="X1553" i="1" s="1"/>
  <c r="I1551" i="1"/>
  <c r="O1551" i="1" s="1"/>
  <c r="X1551" i="1" s="1"/>
  <c r="I1549" i="1"/>
  <c r="O1549" i="1" s="1"/>
  <c r="X1549" i="1" s="1"/>
  <c r="I1547" i="1"/>
  <c r="O1547" i="1" s="1"/>
  <c r="X1547" i="1" s="1"/>
  <c r="I1545" i="1"/>
  <c r="O1545" i="1" s="1"/>
  <c r="X1545" i="1" s="1"/>
  <c r="I1543" i="1"/>
  <c r="O1543" i="1" s="1"/>
  <c r="X1543" i="1" s="1"/>
  <c r="I1541" i="1"/>
  <c r="O1541" i="1" s="1"/>
  <c r="X1541" i="1" s="1"/>
  <c r="I1539" i="1"/>
  <c r="O1539" i="1" s="1"/>
  <c r="X1539" i="1" s="1"/>
  <c r="I1537" i="1"/>
  <c r="O1537" i="1" s="1"/>
  <c r="X1537" i="1" s="1"/>
  <c r="I1535" i="1"/>
  <c r="O1535" i="1" s="1"/>
  <c r="X1535" i="1" s="1"/>
  <c r="I1533" i="1"/>
  <c r="O1533" i="1" s="1"/>
  <c r="X1533" i="1" s="1"/>
  <c r="I1531" i="1"/>
  <c r="O1531" i="1" s="1"/>
  <c r="X1531" i="1" s="1"/>
  <c r="I1529" i="1"/>
  <c r="O1529" i="1" s="1"/>
  <c r="X1529" i="1" s="1"/>
  <c r="I1527" i="1"/>
  <c r="O1527" i="1" s="1"/>
  <c r="X1527" i="1" s="1"/>
  <c r="I1525" i="1"/>
  <c r="O1525" i="1" s="1"/>
  <c r="X1525" i="1" s="1"/>
  <c r="I1523" i="1"/>
  <c r="O1523" i="1" s="1"/>
  <c r="X1523" i="1" s="1"/>
  <c r="I1521" i="1"/>
  <c r="O1521" i="1" s="1"/>
  <c r="X1521" i="1" s="1"/>
  <c r="I1519" i="1"/>
  <c r="O1519" i="1" s="1"/>
  <c r="X1519" i="1" s="1"/>
  <c r="I1517" i="1"/>
  <c r="O1517" i="1" s="1"/>
  <c r="X1517" i="1" s="1"/>
  <c r="I1515" i="1"/>
  <c r="O1515" i="1" s="1"/>
  <c r="X1515" i="1" s="1"/>
  <c r="I1513" i="1"/>
  <c r="O1513" i="1" s="1"/>
  <c r="X1513" i="1" s="1"/>
  <c r="I1511" i="1"/>
  <c r="O1511" i="1" s="1"/>
  <c r="X1511" i="1" s="1"/>
  <c r="I1509" i="1"/>
  <c r="O1509" i="1" s="1"/>
  <c r="X1509" i="1" s="1"/>
  <c r="I1507" i="1"/>
  <c r="O1507" i="1" s="1"/>
  <c r="X1507" i="1" s="1"/>
  <c r="I1505" i="1"/>
  <c r="O1505" i="1" s="1"/>
  <c r="X1505" i="1" s="1"/>
  <c r="I1503" i="1"/>
  <c r="O1503" i="1" s="1"/>
  <c r="X1503" i="1" s="1"/>
  <c r="I1501" i="1"/>
  <c r="O1501" i="1" s="1"/>
  <c r="X1501" i="1" s="1"/>
  <c r="I1499" i="1"/>
  <c r="O1499" i="1" s="1"/>
  <c r="X1499" i="1" s="1"/>
  <c r="I1497" i="1"/>
  <c r="O1497" i="1" s="1"/>
  <c r="X1497" i="1" s="1"/>
  <c r="I1495" i="1"/>
  <c r="O1495" i="1" s="1"/>
  <c r="X1495" i="1" s="1"/>
  <c r="I1493" i="1"/>
  <c r="O1493" i="1" s="1"/>
  <c r="X1493" i="1" s="1"/>
  <c r="I1491" i="1"/>
  <c r="O1491" i="1" s="1"/>
  <c r="X1491" i="1" s="1"/>
  <c r="I1489" i="1"/>
  <c r="O1489" i="1" s="1"/>
  <c r="X1489" i="1" s="1"/>
  <c r="I1487" i="1"/>
  <c r="O1487" i="1" s="1"/>
  <c r="X1487" i="1" s="1"/>
  <c r="I1485" i="1"/>
  <c r="O1485" i="1" s="1"/>
  <c r="X1485" i="1" s="1"/>
  <c r="I1483" i="1"/>
  <c r="O1483" i="1" s="1"/>
  <c r="X1483" i="1" s="1"/>
  <c r="I1481" i="1"/>
  <c r="O1481" i="1" s="1"/>
  <c r="X1481" i="1" s="1"/>
  <c r="I1479" i="1"/>
  <c r="O1479" i="1" s="1"/>
  <c r="X1479" i="1" s="1"/>
  <c r="I1477" i="1"/>
  <c r="O1477" i="1" s="1"/>
  <c r="X1477" i="1" s="1"/>
  <c r="I1475" i="1"/>
  <c r="O1475" i="1" s="1"/>
  <c r="X1475" i="1" s="1"/>
  <c r="I1473" i="1"/>
  <c r="O1473" i="1" s="1"/>
  <c r="X1473" i="1" s="1"/>
  <c r="I1471" i="1"/>
  <c r="O1471" i="1" s="1"/>
  <c r="X1471" i="1" s="1"/>
  <c r="I1469" i="1"/>
  <c r="O1469" i="1" s="1"/>
  <c r="X1469" i="1" s="1"/>
  <c r="I1467" i="1"/>
  <c r="O1467" i="1" s="1"/>
  <c r="X1467" i="1" s="1"/>
  <c r="I1465" i="1"/>
  <c r="O1465" i="1" s="1"/>
  <c r="X1465" i="1" s="1"/>
  <c r="I1463" i="1"/>
  <c r="O1463" i="1" s="1"/>
  <c r="X1463" i="1" s="1"/>
  <c r="I1461" i="1"/>
  <c r="O1461" i="1" s="1"/>
  <c r="X1461" i="1" s="1"/>
  <c r="I1459" i="1"/>
  <c r="O1459" i="1" s="1"/>
  <c r="X1459" i="1" s="1"/>
  <c r="I1457" i="1"/>
  <c r="O1457" i="1" s="1"/>
  <c r="X1457" i="1" s="1"/>
  <c r="I1455" i="1"/>
  <c r="O1455" i="1" s="1"/>
  <c r="X1455" i="1" s="1"/>
  <c r="I1453" i="1"/>
  <c r="O1453" i="1" s="1"/>
  <c r="X1453" i="1" s="1"/>
  <c r="I1451" i="1"/>
  <c r="O1451" i="1" s="1"/>
  <c r="X1451" i="1" s="1"/>
  <c r="I1449" i="1"/>
  <c r="O1449" i="1" s="1"/>
  <c r="X1449" i="1" s="1"/>
  <c r="I1447" i="1"/>
  <c r="O1447" i="1" s="1"/>
  <c r="X1447" i="1" s="1"/>
  <c r="I1445" i="1"/>
  <c r="O1445" i="1" s="1"/>
  <c r="X1445" i="1" s="1"/>
  <c r="I1443" i="1"/>
  <c r="O1443" i="1" s="1"/>
  <c r="X1443" i="1" s="1"/>
  <c r="I1441" i="1"/>
  <c r="O1441" i="1" s="1"/>
  <c r="X1441" i="1" s="1"/>
  <c r="I1439" i="1"/>
  <c r="O1439" i="1" s="1"/>
  <c r="X1439" i="1" s="1"/>
  <c r="I1437" i="1"/>
  <c r="O1437" i="1" s="1"/>
  <c r="X1437" i="1" s="1"/>
  <c r="I1435" i="1"/>
  <c r="O1435" i="1" s="1"/>
  <c r="X1435" i="1" s="1"/>
  <c r="I1433" i="1"/>
  <c r="O1433" i="1" s="1"/>
  <c r="X1433" i="1" s="1"/>
  <c r="I1431" i="1"/>
  <c r="O1431" i="1" s="1"/>
  <c r="X1431" i="1" s="1"/>
  <c r="I1429" i="1"/>
  <c r="O1429" i="1" s="1"/>
  <c r="X1429" i="1" s="1"/>
  <c r="I1427" i="1"/>
  <c r="O1427" i="1" s="1"/>
  <c r="X1427" i="1" s="1"/>
  <c r="I1425" i="1"/>
  <c r="O1425" i="1" s="1"/>
  <c r="X1425" i="1" s="1"/>
  <c r="I1423" i="1"/>
  <c r="O1423" i="1" s="1"/>
  <c r="X1423" i="1" s="1"/>
  <c r="I1421" i="1"/>
  <c r="O1421" i="1" s="1"/>
  <c r="X1421" i="1" s="1"/>
  <c r="I1419" i="1"/>
  <c r="O1419" i="1" s="1"/>
  <c r="X1419" i="1" s="1"/>
  <c r="I1417" i="1"/>
  <c r="O1417" i="1" s="1"/>
  <c r="X1417" i="1" s="1"/>
  <c r="I1415" i="1"/>
  <c r="O1415" i="1" s="1"/>
  <c r="X1415" i="1" s="1"/>
  <c r="I1413" i="1"/>
  <c r="O1413" i="1" s="1"/>
  <c r="X1413" i="1" s="1"/>
  <c r="I1411" i="1"/>
  <c r="O1411" i="1" s="1"/>
  <c r="X1411" i="1" s="1"/>
  <c r="I1409" i="1"/>
  <c r="O1409" i="1" s="1"/>
  <c r="X1409" i="1" s="1"/>
  <c r="I1407" i="1"/>
  <c r="O1407" i="1" s="1"/>
  <c r="X1407" i="1" s="1"/>
  <c r="I1405" i="1"/>
  <c r="O1405" i="1" s="1"/>
  <c r="X1405" i="1" s="1"/>
  <c r="I1403" i="1"/>
  <c r="O1403" i="1" s="1"/>
  <c r="X1403" i="1" s="1"/>
  <c r="I1401" i="1"/>
  <c r="O1401" i="1" s="1"/>
  <c r="X1401" i="1" s="1"/>
  <c r="I1399" i="1"/>
  <c r="O1399" i="1" s="1"/>
  <c r="X1399" i="1" s="1"/>
  <c r="I1397" i="1"/>
  <c r="O1397" i="1" s="1"/>
  <c r="X1397" i="1" s="1"/>
  <c r="I1395" i="1"/>
  <c r="O1395" i="1" s="1"/>
  <c r="X1395" i="1" s="1"/>
  <c r="I1393" i="1"/>
  <c r="O1393" i="1" s="1"/>
  <c r="X1393" i="1" s="1"/>
  <c r="I1391" i="1"/>
  <c r="O1391" i="1" s="1"/>
  <c r="X1391" i="1" s="1"/>
  <c r="I1389" i="1"/>
  <c r="O1389" i="1" s="1"/>
  <c r="X1389" i="1" s="1"/>
  <c r="I1387" i="1"/>
  <c r="O1387" i="1" s="1"/>
  <c r="X1387" i="1" s="1"/>
  <c r="I1385" i="1"/>
  <c r="O1385" i="1" s="1"/>
  <c r="X1385" i="1" s="1"/>
  <c r="I1383" i="1"/>
  <c r="O1383" i="1" s="1"/>
  <c r="X1383" i="1" s="1"/>
  <c r="I1381" i="1"/>
  <c r="O1381" i="1" s="1"/>
  <c r="X1381" i="1" s="1"/>
  <c r="I1379" i="1"/>
  <c r="O1379" i="1" s="1"/>
  <c r="X1379" i="1" s="1"/>
  <c r="I1377" i="1"/>
  <c r="O1377" i="1" s="1"/>
  <c r="X1377" i="1" s="1"/>
  <c r="I1375" i="1"/>
  <c r="O1375" i="1" s="1"/>
  <c r="X1375" i="1" s="1"/>
  <c r="I1373" i="1"/>
  <c r="O1373" i="1" s="1"/>
  <c r="X1373" i="1" s="1"/>
  <c r="I1371" i="1"/>
  <c r="O1371" i="1" s="1"/>
  <c r="X1371" i="1" s="1"/>
  <c r="I1369" i="1"/>
  <c r="O1369" i="1" s="1"/>
  <c r="X1369" i="1" s="1"/>
  <c r="I1367" i="1"/>
  <c r="O1367" i="1" s="1"/>
  <c r="X1367" i="1" s="1"/>
  <c r="I1365" i="1"/>
  <c r="O1365" i="1" s="1"/>
  <c r="X1365" i="1" s="1"/>
  <c r="I1363" i="1"/>
  <c r="O1363" i="1" s="1"/>
  <c r="X1363" i="1" s="1"/>
  <c r="I1361" i="1"/>
  <c r="O1361" i="1" s="1"/>
  <c r="X1361" i="1" s="1"/>
  <c r="I1359" i="1"/>
  <c r="O1359" i="1" s="1"/>
  <c r="X1359" i="1" s="1"/>
  <c r="I1357" i="1"/>
  <c r="O1357" i="1" s="1"/>
  <c r="X1357" i="1" s="1"/>
  <c r="I1355" i="1"/>
  <c r="O1355" i="1" s="1"/>
  <c r="X1355" i="1" s="1"/>
  <c r="I1353" i="1"/>
  <c r="O1353" i="1" s="1"/>
  <c r="X1353" i="1" s="1"/>
  <c r="I1351" i="1"/>
  <c r="O1351" i="1" s="1"/>
  <c r="X1351" i="1" s="1"/>
  <c r="I1349" i="1"/>
  <c r="O1349" i="1" s="1"/>
  <c r="X1349" i="1" s="1"/>
  <c r="I1347" i="1"/>
  <c r="O1347" i="1" s="1"/>
  <c r="X1347" i="1" s="1"/>
  <c r="I1345" i="1"/>
  <c r="O1345" i="1" s="1"/>
  <c r="X1345" i="1" s="1"/>
  <c r="I1343" i="1"/>
  <c r="O1343" i="1" s="1"/>
  <c r="X1343" i="1" s="1"/>
  <c r="I1341" i="1"/>
  <c r="O1341" i="1" s="1"/>
  <c r="X1341" i="1" s="1"/>
  <c r="I1339" i="1"/>
  <c r="O1339" i="1" s="1"/>
  <c r="X1339" i="1" s="1"/>
  <c r="I1337" i="1"/>
  <c r="O1337" i="1" s="1"/>
  <c r="X1337" i="1" s="1"/>
  <c r="I1335" i="1"/>
  <c r="O1335" i="1" s="1"/>
  <c r="X1335" i="1" s="1"/>
  <c r="I1333" i="1"/>
  <c r="O1333" i="1" s="1"/>
  <c r="X1333" i="1" s="1"/>
  <c r="I1331" i="1"/>
  <c r="O1331" i="1" s="1"/>
  <c r="X1331" i="1" s="1"/>
  <c r="I1329" i="1"/>
  <c r="O1329" i="1" s="1"/>
  <c r="X1329" i="1" s="1"/>
  <c r="I1327" i="1"/>
  <c r="O1327" i="1" s="1"/>
  <c r="X1327" i="1" s="1"/>
  <c r="I1325" i="1"/>
  <c r="O1325" i="1" s="1"/>
  <c r="X1325" i="1" s="1"/>
  <c r="I1323" i="1"/>
  <c r="O1323" i="1" s="1"/>
  <c r="X1323" i="1" s="1"/>
  <c r="I1321" i="1"/>
  <c r="O1321" i="1" s="1"/>
  <c r="X1321" i="1" s="1"/>
  <c r="I1319" i="1"/>
  <c r="O1319" i="1" s="1"/>
  <c r="X1319" i="1" s="1"/>
  <c r="I1317" i="1"/>
  <c r="O1317" i="1" s="1"/>
  <c r="X1317" i="1" s="1"/>
  <c r="I1315" i="1"/>
  <c r="O1315" i="1" s="1"/>
  <c r="X1315" i="1" s="1"/>
  <c r="I1313" i="1"/>
  <c r="O1313" i="1" s="1"/>
  <c r="X1313" i="1" s="1"/>
  <c r="I1311" i="1"/>
  <c r="O1311" i="1" s="1"/>
  <c r="X1311" i="1" s="1"/>
  <c r="I1309" i="1"/>
  <c r="O1309" i="1" s="1"/>
  <c r="X1309" i="1" s="1"/>
  <c r="I1307" i="1"/>
  <c r="O1307" i="1" s="1"/>
  <c r="X1307" i="1" s="1"/>
  <c r="I1305" i="1"/>
  <c r="O1305" i="1" s="1"/>
  <c r="X1305" i="1" s="1"/>
  <c r="I1303" i="1"/>
  <c r="O1303" i="1" s="1"/>
  <c r="X1303" i="1" s="1"/>
  <c r="I1301" i="1"/>
  <c r="O1301" i="1" s="1"/>
  <c r="X1301" i="1" s="1"/>
  <c r="I1299" i="1"/>
  <c r="O1299" i="1" s="1"/>
  <c r="X1299" i="1" s="1"/>
  <c r="I1297" i="1"/>
  <c r="O1297" i="1" s="1"/>
  <c r="X1297" i="1" s="1"/>
  <c r="I1295" i="1"/>
  <c r="O1295" i="1" s="1"/>
  <c r="X1295" i="1" s="1"/>
  <c r="I1293" i="1"/>
  <c r="O1293" i="1" s="1"/>
  <c r="X1293" i="1" s="1"/>
  <c r="I1291" i="1"/>
  <c r="O1291" i="1" s="1"/>
  <c r="X1291" i="1" s="1"/>
  <c r="I1289" i="1"/>
  <c r="O1289" i="1" s="1"/>
  <c r="X1289" i="1" s="1"/>
  <c r="I1287" i="1"/>
  <c r="O1287" i="1" s="1"/>
  <c r="X1287" i="1" s="1"/>
  <c r="I1285" i="1"/>
  <c r="O1285" i="1" s="1"/>
  <c r="X1285" i="1" s="1"/>
  <c r="I1283" i="1"/>
  <c r="O1283" i="1" s="1"/>
  <c r="X1283" i="1" s="1"/>
  <c r="I1281" i="1"/>
  <c r="O1281" i="1" s="1"/>
  <c r="X1281" i="1" s="1"/>
  <c r="I1279" i="1"/>
  <c r="O1279" i="1" s="1"/>
  <c r="X1279" i="1" s="1"/>
  <c r="I1277" i="1"/>
  <c r="O1277" i="1" s="1"/>
  <c r="X1277" i="1" s="1"/>
  <c r="I1275" i="1"/>
  <c r="O1275" i="1" s="1"/>
  <c r="X1275" i="1" s="1"/>
  <c r="I1273" i="1"/>
  <c r="O1273" i="1" s="1"/>
  <c r="X1273" i="1" s="1"/>
  <c r="I1271" i="1"/>
  <c r="O1271" i="1" s="1"/>
  <c r="X1271" i="1" s="1"/>
  <c r="I1269" i="1"/>
  <c r="O1269" i="1" s="1"/>
  <c r="X1269" i="1" s="1"/>
  <c r="I1267" i="1"/>
  <c r="O1267" i="1" s="1"/>
  <c r="X1267" i="1" s="1"/>
  <c r="I1265" i="1"/>
  <c r="O1265" i="1" s="1"/>
  <c r="X1265" i="1" s="1"/>
  <c r="I1263" i="1"/>
  <c r="O1263" i="1" s="1"/>
  <c r="X1263" i="1" s="1"/>
  <c r="I1261" i="1"/>
  <c r="O1261" i="1" s="1"/>
  <c r="X1261" i="1" s="1"/>
  <c r="I1259" i="1"/>
  <c r="O1259" i="1" s="1"/>
  <c r="X1259" i="1" s="1"/>
  <c r="I1257" i="1"/>
  <c r="O1257" i="1" s="1"/>
  <c r="X1257" i="1" s="1"/>
  <c r="I1255" i="1"/>
  <c r="O1255" i="1" s="1"/>
  <c r="X1255" i="1" s="1"/>
  <c r="I1253" i="1"/>
  <c r="O1253" i="1" s="1"/>
  <c r="X1253" i="1" s="1"/>
  <c r="I1251" i="1"/>
  <c r="O1251" i="1" s="1"/>
  <c r="X1251" i="1" s="1"/>
  <c r="I1249" i="1"/>
  <c r="O1249" i="1" s="1"/>
  <c r="X1249" i="1" s="1"/>
  <c r="I1247" i="1"/>
  <c r="O1247" i="1" s="1"/>
  <c r="X1247" i="1" s="1"/>
  <c r="I1245" i="1"/>
  <c r="O1245" i="1" s="1"/>
  <c r="X1245" i="1" s="1"/>
  <c r="I1243" i="1"/>
  <c r="O1243" i="1" s="1"/>
  <c r="X1243" i="1" s="1"/>
  <c r="I1241" i="1"/>
  <c r="O1241" i="1" s="1"/>
  <c r="X1241" i="1" s="1"/>
  <c r="I1239" i="1"/>
  <c r="O1239" i="1" s="1"/>
  <c r="X1239" i="1" s="1"/>
  <c r="I1237" i="1"/>
  <c r="O1237" i="1" s="1"/>
  <c r="X1237" i="1" s="1"/>
  <c r="I1235" i="1"/>
  <c r="O1235" i="1" s="1"/>
  <c r="X1235" i="1" s="1"/>
  <c r="I1233" i="1"/>
  <c r="O1233" i="1" s="1"/>
  <c r="X1233" i="1" s="1"/>
  <c r="I1231" i="1"/>
  <c r="O1231" i="1" s="1"/>
  <c r="X1231" i="1" s="1"/>
  <c r="I1229" i="1"/>
  <c r="O1229" i="1" s="1"/>
  <c r="X1229" i="1" s="1"/>
  <c r="I1227" i="1"/>
  <c r="O1227" i="1" s="1"/>
  <c r="X1227" i="1" s="1"/>
  <c r="I1225" i="1"/>
  <c r="O1225" i="1" s="1"/>
  <c r="X1225" i="1" s="1"/>
  <c r="I1223" i="1"/>
  <c r="O1223" i="1" s="1"/>
  <c r="X1223" i="1" s="1"/>
  <c r="I1221" i="1"/>
  <c r="O1221" i="1" s="1"/>
  <c r="X1221" i="1" s="1"/>
  <c r="I1219" i="1"/>
  <c r="O1219" i="1" s="1"/>
  <c r="X1219" i="1" s="1"/>
  <c r="I1217" i="1"/>
  <c r="O1217" i="1" s="1"/>
  <c r="X1217" i="1" s="1"/>
  <c r="I1215" i="1"/>
  <c r="O1215" i="1" s="1"/>
  <c r="X1215" i="1" s="1"/>
  <c r="I1213" i="1"/>
  <c r="O1213" i="1" s="1"/>
  <c r="X1213" i="1" s="1"/>
  <c r="I1211" i="1"/>
  <c r="O1211" i="1" s="1"/>
  <c r="X1211" i="1" s="1"/>
  <c r="I1209" i="1"/>
  <c r="O1209" i="1" s="1"/>
  <c r="X1209" i="1" s="1"/>
  <c r="I1207" i="1"/>
  <c r="O1207" i="1" s="1"/>
  <c r="X1207" i="1" s="1"/>
  <c r="I1205" i="1"/>
  <c r="O1205" i="1" s="1"/>
  <c r="X1205" i="1" s="1"/>
  <c r="I1203" i="1"/>
  <c r="O1203" i="1" s="1"/>
  <c r="X1203" i="1" s="1"/>
  <c r="I1201" i="1"/>
  <c r="O1201" i="1" s="1"/>
  <c r="X1201" i="1" s="1"/>
  <c r="I1199" i="1"/>
  <c r="O1199" i="1" s="1"/>
  <c r="X1199" i="1" s="1"/>
  <c r="I1197" i="1"/>
  <c r="O1197" i="1" s="1"/>
  <c r="X1197" i="1" s="1"/>
  <c r="I1195" i="1"/>
  <c r="O1195" i="1" s="1"/>
  <c r="X1195" i="1" s="1"/>
  <c r="I1193" i="1"/>
  <c r="O1193" i="1" s="1"/>
  <c r="X1193" i="1" s="1"/>
  <c r="I1191" i="1"/>
  <c r="O1191" i="1" s="1"/>
  <c r="X1191" i="1" s="1"/>
  <c r="I1189" i="1"/>
  <c r="O1189" i="1" s="1"/>
  <c r="X1189" i="1" s="1"/>
  <c r="I1187" i="1"/>
  <c r="O1187" i="1" s="1"/>
  <c r="X1187" i="1" s="1"/>
  <c r="I1185" i="1"/>
  <c r="O1185" i="1" s="1"/>
  <c r="X1185" i="1" s="1"/>
  <c r="I1183" i="1"/>
  <c r="O1183" i="1" s="1"/>
  <c r="X1183" i="1" s="1"/>
  <c r="I1181" i="1"/>
  <c r="O1181" i="1" s="1"/>
  <c r="X1181" i="1" s="1"/>
  <c r="I1179" i="1"/>
  <c r="O1179" i="1" s="1"/>
  <c r="X1179" i="1" s="1"/>
  <c r="I1177" i="1"/>
  <c r="O1177" i="1" s="1"/>
  <c r="X1177" i="1" s="1"/>
  <c r="I1175" i="1"/>
  <c r="O1175" i="1" s="1"/>
  <c r="X1175" i="1" s="1"/>
  <c r="I1173" i="1"/>
  <c r="O1173" i="1" s="1"/>
  <c r="X1173" i="1" s="1"/>
  <c r="I1171" i="1"/>
  <c r="O1171" i="1" s="1"/>
  <c r="X1171" i="1" s="1"/>
  <c r="I1169" i="1"/>
  <c r="O1169" i="1" s="1"/>
  <c r="X1169" i="1" s="1"/>
  <c r="I1167" i="1"/>
  <c r="O1167" i="1" s="1"/>
  <c r="X1167" i="1" s="1"/>
  <c r="I1165" i="1"/>
  <c r="O1165" i="1" s="1"/>
  <c r="X1165" i="1" s="1"/>
  <c r="I1163" i="1"/>
  <c r="O1163" i="1" s="1"/>
  <c r="X1163" i="1" s="1"/>
  <c r="I1161" i="1"/>
  <c r="O1161" i="1" s="1"/>
  <c r="X1161" i="1" s="1"/>
  <c r="I1159" i="1"/>
  <c r="O1159" i="1" s="1"/>
  <c r="X1159" i="1" s="1"/>
  <c r="I1157" i="1"/>
  <c r="O1157" i="1" s="1"/>
  <c r="X1157" i="1" s="1"/>
  <c r="I1155" i="1"/>
  <c r="O1155" i="1" s="1"/>
  <c r="X1155" i="1" s="1"/>
  <c r="I1153" i="1"/>
  <c r="O1153" i="1" s="1"/>
  <c r="X1153" i="1" s="1"/>
  <c r="I1151" i="1"/>
  <c r="O1151" i="1" s="1"/>
  <c r="X1151" i="1" s="1"/>
  <c r="I1149" i="1"/>
  <c r="O1149" i="1" s="1"/>
  <c r="X1149" i="1" s="1"/>
  <c r="I1147" i="1"/>
  <c r="O1147" i="1" s="1"/>
  <c r="X1147" i="1" s="1"/>
  <c r="I1145" i="1"/>
  <c r="O1145" i="1" s="1"/>
  <c r="X1145" i="1" s="1"/>
  <c r="I1143" i="1"/>
  <c r="O1143" i="1" s="1"/>
  <c r="X1143" i="1" s="1"/>
  <c r="I1141" i="1"/>
  <c r="O1141" i="1" s="1"/>
  <c r="X1141" i="1" s="1"/>
  <c r="I1139" i="1"/>
  <c r="O1139" i="1" s="1"/>
  <c r="X1139" i="1" s="1"/>
  <c r="I1137" i="1"/>
  <c r="O1137" i="1" s="1"/>
  <c r="X1137" i="1" s="1"/>
  <c r="I1135" i="1"/>
  <c r="O1135" i="1" s="1"/>
  <c r="X1135" i="1" s="1"/>
  <c r="I1133" i="1"/>
  <c r="O1133" i="1" s="1"/>
  <c r="X1133" i="1" s="1"/>
  <c r="I1131" i="1"/>
  <c r="O1131" i="1" s="1"/>
  <c r="X1131" i="1" s="1"/>
  <c r="I1129" i="1"/>
  <c r="O1129" i="1" s="1"/>
  <c r="X1129" i="1" s="1"/>
  <c r="I1127" i="1"/>
  <c r="O1127" i="1" s="1"/>
  <c r="X1127" i="1" s="1"/>
  <c r="I1125" i="1"/>
  <c r="O1125" i="1" s="1"/>
  <c r="X1125" i="1" s="1"/>
  <c r="I1123" i="1"/>
  <c r="O1123" i="1" s="1"/>
  <c r="X1123" i="1" s="1"/>
  <c r="I1121" i="1"/>
  <c r="O1121" i="1" s="1"/>
  <c r="X1121" i="1" s="1"/>
  <c r="I1119" i="1"/>
  <c r="O1119" i="1" s="1"/>
  <c r="X1119" i="1" s="1"/>
  <c r="I1117" i="1"/>
  <c r="O1117" i="1" s="1"/>
  <c r="X1117" i="1" s="1"/>
  <c r="I1115" i="1"/>
  <c r="O1115" i="1" s="1"/>
  <c r="X1115" i="1" s="1"/>
  <c r="I1113" i="1"/>
  <c r="O1113" i="1" s="1"/>
  <c r="X1113" i="1" s="1"/>
  <c r="I1111" i="1"/>
  <c r="O1111" i="1" s="1"/>
  <c r="X1111" i="1" s="1"/>
  <c r="I1109" i="1"/>
  <c r="O1109" i="1" s="1"/>
  <c r="X1109" i="1" s="1"/>
  <c r="I1107" i="1"/>
  <c r="O1107" i="1" s="1"/>
  <c r="X1107" i="1" s="1"/>
  <c r="I1105" i="1"/>
  <c r="O1105" i="1" s="1"/>
  <c r="X1105" i="1" s="1"/>
  <c r="I1103" i="1"/>
  <c r="O1103" i="1" s="1"/>
  <c r="X1103" i="1" s="1"/>
  <c r="I1101" i="1"/>
  <c r="O1101" i="1" s="1"/>
  <c r="X1101" i="1" s="1"/>
  <c r="I1099" i="1"/>
  <c r="O1099" i="1" s="1"/>
  <c r="X1099" i="1" s="1"/>
  <c r="I1097" i="1"/>
  <c r="O1097" i="1" s="1"/>
  <c r="X1097" i="1" s="1"/>
  <c r="I1095" i="1"/>
  <c r="O1095" i="1" s="1"/>
  <c r="X1095" i="1" s="1"/>
  <c r="I1093" i="1"/>
  <c r="O1093" i="1" s="1"/>
  <c r="X1093" i="1" s="1"/>
  <c r="I1091" i="1"/>
  <c r="O1091" i="1" s="1"/>
  <c r="X1091" i="1" s="1"/>
  <c r="I1089" i="1"/>
  <c r="O1089" i="1" s="1"/>
  <c r="X1089" i="1" s="1"/>
  <c r="I1087" i="1"/>
  <c r="O1087" i="1" s="1"/>
  <c r="X1087" i="1" s="1"/>
  <c r="I1085" i="1"/>
  <c r="O1085" i="1" s="1"/>
  <c r="X1085" i="1" s="1"/>
  <c r="I1083" i="1"/>
  <c r="O1083" i="1" s="1"/>
  <c r="X1083" i="1" s="1"/>
  <c r="I1081" i="1"/>
  <c r="O1081" i="1" s="1"/>
  <c r="X1081" i="1" s="1"/>
  <c r="I1079" i="1"/>
  <c r="O1079" i="1" s="1"/>
  <c r="X1079" i="1" s="1"/>
  <c r="I1077" i="1"/>
  <c r="O1077" i="1" s="1"/>
  <c r="X1077" i="1" s="1"/>
  <c r="I1075" i="1"/>
  <c r="O1075" i="1" s="1"/>
  <c r="X1075" i="1" s="1"/>
  <c r="I1073" i="1"/>
  <c r="O1073" i="1" s="1"/>
  <c r="X1073" i="1" s="1"/>
  <c r="I1071" i="1"/>
  <c r="O1071" i="1" s="1"/>
  <c r="X1071" i="1" s="1"/>
  <c r="I1069" i="1"/>
  <c r="O1069" i="1" s="1"/>
  <c r="X1069" i="1" s="1"/>
  <c r="I1067" i="1"/>
  <c r="O1067" i="1" s="1"/>
  <c r="X1067" i="1" s="1"/>
  <c r="I1065" i="1"/>
  <c r="O1065" i="1" s="1"/>
  <c r="X1065" i="1" s="1"/>
  <c r="I1063" i="1"/>
  <c r="O1063" i="1" s="1"/>
  <c r="X1063" i="1" s="1"/>
  <c r="I1061" i="1"/>
  <c r="O1061" i="1" s="1"/>
  <c r="X1061" i="1" s="1"/>
  <c r="I1059" i="1"/>
  <c r="O1059" i="1" s="1"/>
  <c r="X1059" i="1" s="1"/>
  <c r="I1057" i="1"/>
  <c r="O1057" i="1" s="1"/>
  <c r="X1057" i="1" s="1"/>
  <c r="I1055" i="1"/>
  <c r="O1055" i="1" s="1"/>
  <c r="X1055" i="1" s="1"/>
  <c r="I1053" i="1"/>
  <c r="O1053" i="1" s="1"/>
  <c r="X1053" i="1" s="1"/>
  <c r="I1051" i="1"/>
  <c r="O1051" i="1" s="1"/>
  <c r="X1051" i="1" s="1"/>
  <c r="I1049" i="1"/>
  <c r="O1049" i="1" s="1"/>
  <c r="X1049" i="1" s="1"/>
  <c r="I1047" i="1"/>
  <c r="O1047" i="1" s="1"/>
  <c r="X1047" i="1" s="1"/>
  <c r="I1045" i="1"/>
  <c r="O1045" i="1" s="1"/>
  <c r="X1045" i="1" s="1"/>
  <c r="I1043" i="1"/>
  <c r="O1043" i="1" s="1"/>
  <c r="X1043" i="1" s="1"/>
  <c r="I1041" i="1"/>
  <c r="O1041" i="1" s="1"/>
  <c r="X1041" i="1" s="1"/>
  <c r="I1039" i="1"/>
  <c r="O1039" i="1" s="1"/>
  <c r="X1039" i="1" s="1"/>
  <c r="I1037" i="1"/>
  <c r="O1037" i="1" s="1"/>
  <c r="X1037" i="1" s="1"/>
  <c r="I1035" i="1"/>
  <c r="O1035" i="1" s="1"/>
  <c r="X1035" i="1" s="1"/>
  <c r="I1033" i="1"/>
  <c r="O1033" i="1" s="1"/>
  <c r="X1033" i="1" s="1"/>
  <c r="I1031" i="1"/>
  <c r="O1031" i="1" s="1"/>
  <c r="X1031" i="1" s="1"/>
  <c r="I1029" i="1"/>
  <c r="O1029" i="1" s="1"/>
  <c r="X1029" i="1" s="1"/>
  <c r="I1027" i="1"/>
  <c r="O1027" i="1" s="1"/>
  <c r="X1027" i="1" s="1"/>
  <c r="I1025" i="1"/>
  <c r="O1025" i="1" s="1"/>
  <c r="X1025" i="1" s="1"/>
  <c r="I1023" i="1"/>
  <c r="O1023" i="1" s="1"/>
  <c r="X1023" i="1" s="1"/>
  <c r="I1021" i="1"/>
  <c r="O1021" i="1" s="1"/>
  <c r="X1021" i="1" s="1"/>
  <c r="I1019" i="1"/>
  <c r="O1019" i="1" s="1"/>
  <c r="X1019" i="1" s="1"/>
  <c r="I1017" i="1"/>
  <c r="O1017" i="1" s="1"/>
  <c r="X1017" i="1" s="1"/>
  <c r="I1015" i="1"/>
  <c r="O1015" i="1" s="1"/>
  <c r="X1015" i="1" s="1"/>
  <c r="I1013" i="1"/>
  <c r="O1013" i="1" s="1"/>
  <c r="X1013" i="1" s="1"/>
  <c r="I1011" i="1"/>
  <c r="O1011" i="1" s="1"/>
  <c r="X1011" i="1" s="1"/>
  <c r="I1009" i="1"/>
  <c r="O1009" i="1" s="1"/>
  <c r="X1009" i="1" s="1"/>
  <c r="I1007" i="1"/>
  <c r="O1007" i="1" s="1"/>
  <c r="X1007" i="1" s="1"/>
  <c r="I1005" i="1"/>
  <c r="O1005" i="1" s="1"/>
  <c r="X1005" i="1" s="1"/>
  <c r="I1003" i="1"/>
  <c r="O1003" i="1" s="1"/>
  <c r="X1003" i="1" s="1"/>
  <c r="I1001" i="1"/>
  <c r="O1001" i="1" s="1"/>
  <c r="X1001" i="1" s="1"/>
  <c r="I999" i="1"/>
  <c r="O999" i="1" s="1"/>
  <c r="X999" i="1" s="1"/>
  <c r="I997" i="1"/>
  <c r="O997" i="1" s="1"/>
  <c r="X997" i="1" s="1"/>
  <c r="I995" i="1"/>
  <c r="O995" i="1" s="1"/>
  <c r="X995" i="1" s="1"/>
  <c r="I993" i="1"/>
  <c r="O993" i="1" s="1"/>
  <c r="X993" i="1" s="1"/>
  <c r="I991" i="1"/>
  <c r="O991" i="1" s="1"/>
  <c r="X991" i="1" s="1"/>
  <c r="I989" i="1"/>
  <c r="O989" i="1" s="1"/>
  <c r="X989" i="1" s="1"/>
  <c r="I987" i="1"/>
  <c r="O987" i="1" s="1"/>
  <c r="X987" i="1" s="1"/>
  <c r="I985" i="1"/>
  <c r="O985" i="1" s="1"/>
  <c r="X985" i="1" s="1"/>
  <c r="I983" i="1"/>
  <c r="O983" i="1" s="1"/>
  <c r="X983" i="1" s="1"/>
  <c r="I981" i="1"/>
  <c r="O981" i="1" s="1"/>
  <c r="X981" i="1" s="1"/>
  <c r="I979" i="1"/>
  <c r="O979" i="1" s="1"/>
  <c r="X979" i="1" s="1"/>
  <c r="I977" i="1"/>
  <c r="O977" i="1" s="1"/>
  <c r="X977" i="1" s="1"/>
  <c r="I975" i="1"/>
  <c r="O975" i="1" s="1"/>
  <c r="X975" i="1" s="1"/>
  <c r="I973" i="1"/>
  <c r="O973" i="1" s="1"/>
  <c r="X973" i="1" s="1"/>
  <c r="I971" i="1"/>
  <c r="O971" i="1" s="1"/>
  <c r="X971" i="1" s="1"/>
  <c r="I969" i="1"/>
  <c r="O969" i="1" s="1"/>
  <c r="X969" i="1" s="1"/>
  <c r="I967" i="1"/>
  <c r="O967" i="1" s="1"/>
  <c r="X967" i="1" s="1"/>
  <c r="I965" i="1"/>
  <c r="O965" i="1" s="1"/>
  <c r="X965" i="1" s="1"/>
  <c r="I963" i="1"/>
  <c r="O963" i="1" s="1"/>
  <c r="X963" i="1" s="1"/>
  <c r="I961" i="1"/>
  <c r="O961" i="1" s="1"/>
  <c r="X961" i="1" s="1"/>
  <c r="I959" i="1"/>
  <c r="O959" i="1" s="1"/>
  <c r="X959" i="1" s="1"/>
  <c r="I957" i="1"/>
  <c r="O957" i="1" s="1"/>
  <c r="X957" i="1" s="1"/>
  <c r="I955" i="1"/>
  <c r="O955" i="1" s="1"/>
  <c r="X955" i="1" s="1"/>
  <c r="I953" i="1"/>
  <c r="O953" i="1" s="1"/>
  <c r="X953" i="1" s="1"/>
  <c r="I951" i="1"/>
  <c r="O951" i="1" s="1"/>
  <c r="X951" i="1" s="1"/>
  <c r="I949" i="1"/>
  <c r="O949" i="1" s="1"/>
  <c r="X949" i="1" s="1"/>
  <c r="I947" i="1"/>
  <c r="O947" i="1" s="1"/>
  <c r="X947" i="1" s="1"/>
  <c r="I945" i="1"/>
  <c r="O945" i="1" s="1"/>
  <c r="X945" i="1" s="1"/>
  <c r="I943" i="1"/>
  <c r="O943" i="1" s="1"/>
  <c r="X943" i="1" s="1"/>
  <c r="I941" i="1"/>
  <c r="O941" i="1" s="1"/>
  <c r="X941" i="1" s="1"/>
  <c r="I939" i="1"/>
  <c r="O939" i="1" s="1"/>
  <c r="X939" i="1" s="1"/>
  <c r="I937" i="1"/>
  <c r="O937" i="1" s="1"/>
  <c r="X937" i="1" s="1"/>
  <c r="I935" i="1"/>
  <c r="O935" i="1" s="1"/>
  <c r="X935" i="1" s="1"/>
  <c r="I933" i="1"/>
  <c r="O933" i="1" s="1"/>
  <c r="X933" i="1" s="1"/>
  <c r="I931" i="1"/>
  <c r="O931" i="1" s="1"/>
  <c r="X931" i="1" s="1"/>
  <c r="I929" i="1"/>
  <c r="O929" i="1" s="1"/>
  <c r="X929" i="1" s="1"/>
  <c r="I927" i="1"/>
  <c r="O927" i="1" s="1"/>
  <c r="X927" i="1" s="1"/>
  <c r="I925" i="1"/>
  <c r="O925" i="1" s="1"/>
  <c r="X925" i="1" s="1"/>
  <c r="I923" i="1"/>
  <c r="O923" i="1" s="1"/>
  <c r="X923" i="1" s="1"/>
  <c r="I922" i="1"/>
  <c r="O922" i="1" s="1"/>
  <c r="X922" i="1" s="1"/>
  <c r="I920" i="1"/>
  <c r="O920" i="1" s="1"/>
  <c r="X920" i="1" s="1"/>
  <c r="I918" i="1"/>
  <c r="O918" i="1" s="1"/>
  <c r="X918" i="1" s="1"/>
  <c r="I916" i="1"/>
  <c r="O916" i="1" s="1"/>
  <c r="X916" i="1" s="1"/>
  <c r="I914" i="1"/>
  <c r="O914" i="1" s="1"/>
  <c r="X914" i="1" s="1"/>
  <c r="I912" i="1"/>
  <c r="O912" i="1" s="1"/>
  <c r="X912" i="1" s="1"/>
  <c r="I910" i="1"/>
  <c r="O910" i="1" s="1"/>
  <c r="X910" i="1" s="1"/>
  <c r="I908" i="1"/>
  <c r="O908" i="1" s="1"/>
  <c r="X908" i="1" s="1"/>
  <c r="I906" i="1"/>
  <c r="O906" i="1" s="1"/>
  <c r="X906" i="1" s="1"/>
  <c r="I904" i="1"/>
  <c r="O904" i="1" s="1"/>
  <c r="X904" i="1" s="1"/>
  <c r="I902" i="1"/>
  <c r="O902" i="1" s="1"/>
  <c r="X902" i="1" s="1"/>
  <c r="I900" i="1"/>
  <c r="O900" i="1" s="1"/>
  <c r="X900" i="1" s="1"/>
  <c r="I898" i="1"/>
  <c r="O898" i="1" s="1"/>
  <c r="X898" i="1" s="1"/>
  <c r="I896" i="1"/>
  <c r="O896" i="1" s="1"/>
  <c r="I894" i="1"/>
  <c r="O894" i="1" s="1"/>
  <c r="I892" i="1"/>
  <c r="O892" i="1" s="1"/>
  <c r="I890" i="1"/>
  <c r="O890" i="1" s="1"/>
  <c r="I888" i="1"/>
  <c r="O888" i="1" s="1"/>
  <c r="I886" i="1"/>
  <c r="O886" i="1" s="1"/>
  <c r="I884" i="1"/>
  <c r="O884" i="1" s="1"/>
  <c r="I882" i="1"/>
  <c r="O882" i="1" s="1"/>
  <c r="I880" i="1"/>
  <c r="O880" i="1" s="1"/>
  <c r="I878" i="1"/>
  <c r="O878" i="1" s="1"/>
  <c r="I876" i="1"/>
  <c r="O876" i="1" s="1"/>
  <c r="I874" i="1"/>
  <c r="O874" i="1" s="1"/>
  <c r="I872" i="1"/>
  <c r="O872" i="1" s="1"/>
  <c r="I870" i="1"/>
  <c r="O870" i="1" s="1"/>
  <c r="I868" i="1"/>
  <c r="O868" i="1" s="1"/>
  <c r="I866" i="1"/>
  <c r="O866" i="1" s="1"/>
  <c r="I864" i="1"/>
  <c r="O864" i="1" s="1"/>
  <c r="I862" i="1"/>
  <c r="O862" i="1" s="1"/>
  <c r="I860" i="1"/>
  <c r="O860" i="1" s="1"/>
  <c r="I858" i="1"/>
  <c r="O858" i="1" s="1"/>
  <c r="I856" i="1"/>
  <c r="O856" i="1" s="1"/>
  <c r="I854" i="1"/>
  <c r="O854" i="1" s="1"/>
  <c r="I852" i="1"/>
  <c r="O852" i="1" s="1"/>
  <c r="I850" i="1"/>
  <c r="O850" i="1" s="1"/>
  <c r="I848" i="1"/>
  <c r="O848" i="1" s="1"/>
  <c r="I846" i="1"/>
  <c r="O846" i="1" s="1"/>
  <c r="I844" i="1"/>
  <c r="O844" i="1" s="1"/>
  <c r="I842" i="1"/>
  <c r="O842" i="1" s="1"/>
  <c r="I840" i="1"/>
  <c r="O840" i="1" s="1"/>
  <c r="I838" i="1"/>
  <c r="O838" i="1" s="1"/>
  <c r="I836" i="1"/>
  <c r="O836" i="1" s="1"/>
  <c r="I834" i="1"/>
  <c r="O834" i="1" s="1"/>
  <c r="I832" i="1"/>
  <c r="O832" i="1" s="1"/>
  <c r="I830" i="1"/>
  <c r="O830" i="1" s="1"/>
  <c r="I828" i="1"/>
  <c r="O828" i="1" s="1"/>
  <c r="I826" i="1"/>
  <c r="O826" i="1" s="1"/>
  <c r="I824" i="1"/>
  <c r="O824" i="1" s="1"/>
  <c r="I822" i="1"/>
  <c r="O822" i="1" s="1"/>
  <c r="I820" i="1"/>
  <c r="O820" i="1" s="1"/>
  <c r="I818" i="1"/>
  <c r="O818" i="1" s="1"/>
  <c r="I816" i="1"/>
  <c r="O816" i="1" s="1"/>
  <c r="I814" i="1"/>
  <c r="O814" i="1" s="1"/>
  <c r="I812" i="1"/>
  <c r="O812" i="1" s="1"/>
  <c r="I810" i="1"/>
  <c r="O810" i="1" s="1"/>
  <c r="I808" i="1"/>
  <c r="O808" i="1" s="1"/>
  <c r="I806" i="1"/>
  <c r="O806" i="1" s="1"/>
  <c r="I804" i="1"/>
  <c r="O804" i="1" s="1"/>
  <c r="I802" i="1"/>
  <c r="O802" i="1" s="1"/>
  <c r="I800" i="1"/>
  <c r="O800" i="1" s="1"/>
  <c r="I798" i="1"/>
  <c r="O798" i="1" s="1"/>
  <c r="I796" i="1"/>
  <c r="O796" i="1" s="1"/>
  <c r="I794" i="1"/>
  <c r="O794" i="1" s="1"/>
  <c r="I792" i="1"/>
  <c r="O792" i="1" s="1"/>
  <c r="I790" i="1"/>
  <c r="O790" i="1" s="1"/>
  <c r="I788" i="1"/>
  <c r="O788" i="1" s="1"/>
  <c r="I786" i="1"/>
  <c r="O786" i="1" s="1"/>
  <c r="I784" i="1"/>
  <c r="O784" i="1" s="1"/>
  <c r="I782" i="1"/>
  <c r="O782" i="1" s="1"/>
  <c r="I780" i="1"/>
  <c r="O780" i="1" s="1"/>
  <c r="I778" i="1"/>
  <c r="O778" i="1" s="1"/>
  <c r="I776" i="1"/>
  <c r="O776" i="1" s="1"/>
  <c r="I774" i="1"/>
  <c r="O774" i="1" s="1"/>
  <c r="I772" i="1"/>
  <c r="O772" i="1" s="1"/>
  <c r="I770" i="1"/>
  <c r="O770" i="1" s="1"/>
  <c r="I768" i="1"/>
  <c r="O768" i="1" s="1"/>
  <c r="I766" i="1"/>
  <c r="O766" i="1" s="1"/>
  <c r="I764" i="1"/>
  <c r="O764" i="1" s="1"/>
  <c r="I762" i="1"/>
  <c r="O762" i="1" s="1"/>
  <c r="I760" i="1"/>
  <c r="O760" i="1" s="1"/>
  <c r="I758" i="1"/>
  <c r="O758" i="1" s="1"/>
  <c r="I756" i="1"/>
  <c r="O756" i="1" s="1"/>
  <c r="I754" i="1"/>
  <c r="O754" i="1" s="1"/>
  <c r="I752" i="1"/>
  <c r="O752" i="1" s="1"/>
  <c r="I750" i="1"/>
  <c r="O750" i="1" s="1"/>
  <c r="I748" i="1"/>
  <c r="O748" i="1" s="1"/>
  <c r="I746" i="1"/>
  <c r="O746" i="1" s="1"/>
  <c r="I744" i="1"/>
  <c r="O744" i="1" s="1"/>
  <c r="I742" i="1"/>
  <c r="O742" i="1" s="1"/>
  <c r="I740" i="1"/>
  <c r="O740" i="1" s="1"/>
  <c r="I738" i="1"/>
  <c r="O738" i="1" s="1"/>
  <c r="I736" i="1"/>
  <c r="O736" i="1" s="1"/>
  <c r="I734" i="1"/>
  <c r="O734" i="1" s="1"/>
  <c r="I732" i="1"/>
  <c r="O732" i="1" s="1"/>
  <c r="I730" i="1"/>
  <c r="O730" i="1" s="1"/>
  <c r="I728" i="1"/>
  <c r="O728" i="1" s="1"/>
  <c r="I726" i="1"/>
  <c r="O726" i="1" s="1"/>
  <c r="I724" i="1"/>
  <c r="O724" i="1" s="1"/>
  <c r="I722" i="1"/>
  <c r="O722" i="1" s="1"/>
  <c r="I720" i="1"/>
  <c r="O720" i="1" s="1"/>
  <c r="I718" i="1"/>
  <c r="O718" i="1" s="1"/>
  <c r="I716" i="1"/>
  <c r="O716" i="1" s="1"/>
  <c r="I714" i="1"/>
  <c r="O714" i="1" s="1"/>
  <c r="I712" i="1"/>
  <c r="O712" i="1" s="1"/>
  <c r="I710" i="1"/>
  <c r="O710" i="1" s="1"/>
  <c r="I708" i="1"/>
  <c r="O708" i="1" s="1"/>
  <c r="I706" i="1"/>
  <c r="O706" i="1" s="1"/>
  <c r="I704" i="1"/>
  <c r="O704" i="1" s="1"/>
  <c r="I702" i="1"/>
  <c r="O702" i="1" s="1"/>
  <c r="I700" i="1"/>
  <c r="O700" i="1" s="1"/>
  <c r="I698" i="1"/>
  <c r="O698" i="1" s="1"/>
  <c r="I696" i="1"/>
  <c r="O696" i="1" s="1"/>
  <c r="I694" i="1"/>
  <c r="O694" i="1" s="1"/>
  <c r="I692" i="1"/>
  <c r="O692" i="1" s="1"/>
  <c r="I690" i="1"/>
  <c r="O690" i="1" s="1"/>
  <c r="I688" i="1"/>
  <c r="O688" i="1" s="1"/>
  <c r="I686" i="1"/>
  <c r="O686" i="1" s="1"/>
  <c r="I684" i="1"/>
  <c r="O684" i="1" s="1"/>
  <c r="I682" i="1"/>
  <c r="O682" i="1" s="1"/>
  <c r="I680" i="1"/>
  <c r="O680" i="1" s="1"/>
  <c r="I678" i="1"/>
  <c r="O678" i="1" s="1"/>
  <c r="I676" i="1"/>
  <c r="O676" i="1" s="1"/>
  <c r="I674" i="1"/>
  <c r="O674" i="1" s="1"/>
  <c r="I672" i="1"/>
  <c r="O672" i="1" s="1"/>
  <c r="I670" i="1"/>
  <c r="O670" i="1" s="1"/>
  <c r="I668" i="1"/>
  <c r="O668" i="1" s="1"/>
  <c r="I666" i="1"/>
  <c r="O666" i="1" s="1"/>
  <c r="I664" i="1"/>
  <c r="O664" i="1" s="1"/>
  <c r="I662" i="1"/>
  <c r="O662" i="1" s="1"/>
  <c r="I660" i="1"/>
  <c r="O660" i="1" s="1"/>
  <c r="I658" i="1"/>
  <c r="O658" i="1" s="1"/>
  <c r="I656" i="1"/>
  <c r="O656" i="1" s="1"/>
  <c r="I654" i="1"/>
  <c r="O654" i="1" s="1"/>
  <c r="I652" i="1"/>
  <c r="O652" i="1" s="1"/>
  <c r="I650" i="1"/>
  <c r="O650" i="1" s="1"/>
  <c r="I648" i="1"/>
  <c r="O648" i="1" s="1"/>
  <c r="I646" i="1"/>
  <c r="O646" i="1" s="1"/>
  <c r="I644" i="1"/>
  <c r="O644" i="1" s="1"/>
  <c r="I642" i="1"/>
  <c r="O642" i="1" s="1"/>
  <c r="I640" i="1"/>
  <c r="O640" i="1" s="1"/>
  <c r="I638" i="1"/>
  <c r="O638" i="1" s="1"/>
  <c r="I636" i="1"/>
  <c r="O636" i="1" s="1"/>
  <c r="I634" i="1"/>
  <c r="O634" i="1" s="1"/>
  <c r="I632" i="1"/>
  <c r="O632" i="1" s="1"/>
  <c r="I630" i="1"/>
  <c r="O630" i="1" s="1"/>
  <c r="I628" i="1"/>
  <c r="O628" i="1" s="1"/>
  <c r="I626" i="1"/>
  <c r="O626" i="1" s="1"/>
  <c r="I624" i="1"/>
  <c r="O624" i="1" s="1"/>
  <c r="I622" i="1"/>
  <c r="O622" i="1" s="1"/>
  <c r="J620" i="1"/>
  <c r="P620" i="1" s="1"/>
  <c r="I619" i="1"/>
  <c r="O619" i="1" s="1"/>
  <c r="I618" i="1"/>
  <c r="O618" i="1" s="1"/>
  <c r="I617" i="1"/>
  <c r="O617" i="1" s="1"/>
  <c r="I616" i="1"/>
  <c r="O616" i="1" s="1"/>
  <c r="I615" i="1"/>
  <c r="O615" i="1" s="1"/>
  <c r="I614" i="1"/>
  <c r="O614" i="1" s="1"/>
  <c r="I613" i="1"/>
  <c r="O613" i="1" s="1"/>
  <c r="I612" i="1"/>
  <c r="O612" i="1" s="1"/>
  <c r="I611" i="1"/>
  <c r="O611" i="1" s="1"/>
  <c r="I610" i="1"/>
  <c r="O610" i="1" s="1"/>
  <c r="I609" i="1"/>
  <c r="O609" i="1" s="1"/>
  <c r="I608" i="1"/>
  <c r="O608" i="1" s="1"/>
  <c r="I607" i="1"/>
  <c r="O607" i="1" s="1"/>
  <c r="I606" i="1"/>
  <c r="O606" i="1" s="1"/>
  <c r="I605" i="1"/>
  <c r="O605" i="1" s="1"/>
  <c r="I604" i="1"/>
  <c r="O604" i="1" s="1"/>
  <c r="I603" i="1"/>
  <c r="O603" i="1" s="1"/>
  <c r="J602" i="1"/>
  <c r="P602" i="1" s="1"/>
  <c r="J601" i="1"/>
  <c r="P601" i="1" s="1"/>
  <c r="J600" i="1"/>
  <c r="P600" i="1" s="1"/>
  <c r="J599" i="1"/>
  <c r="P599" i="1" s="1"/>
  <c r="J598" i="1"/>
  <c r="P598" i="1" s="1"/>
  <c r="J597" i="1"/>
  <c r="P597" i="1" s="1"/>
  <c r="J596" i="1"/>
  <c r="P596" i="1" s="1"/>
  <c r="J595" i="1"/>
  <c r="P595" i="1" s="1"/>
  <c r="I593" i="1"/>
  <c r="O593" i="1" s="1"/>
  <c r="I592" i="1"/>
  <c r="O592" i="1" s="1"/>
  <c r="I591" i="1"/>
  <c r="O591" i="1" s="1"/>
  <c r="I590" i="1"/>
  <c r="O590" i="1" s="1"/>
  <c r="I589" i="1"/>
  <c r="O589" i="1" s="1"/>
  <c r="I588" i="1"/>
  <c r="O588" i="1" s="1"/>
  <c r="I587" i="1"/>
  <c r="O587" i="1" s="1"/>
  <c r="J586" i="1"/>
  <c r="P586" i="1" s="1"/>
  <c r="J585" i="1"/>
  <c r="P585" i="1" s="1"/>
  <c r="J584" i="1"/>
  <c r="P584" i="1" s="1"/>
  <c r="J583" i="1"/>
  <c r="P583" i="1" s="1"/>
  <c r="J582" i="1"/>
  <c r="P582" i="1" s="1"/>
  <c r="J581" i="1"/>
  <c r="P581" i="1" s="1"/>
  <c r="J580" i="1"/>
  <c r="P580" i="1" s="1"/>
  <c r="J579" i="1"/>
  <c r="P579" i="1" s="1"/>
  <c r="J578" i="1"/>
  <c r="P578" i="1" s="1"/>
  <c r="J577" i="1"/>
  <c r="P577" i="1" s="1"/>
  <c r="J576" i="1"/>
  <c r="P576" i="1" s="1"/>
  <c r="I574" i="1"/>
  <c r="O574" i="1" s="1"/>
  <c r="I573" i="1"/>
  <c r="O573" i="1" s="1"/>
  <c r="I572" i="1"/>
  <c r="O572" i="1" s="1"/>
  <c r="I571" i="1"/>
  <c r="O571" i="1" s="1"/>
  <c r="I570" i="1"/>
  <c r="O570" i="1" s="1"/>
  <c r="I569" i="1"/>
  <c r="O569" i="1" s="1"/>
  <c r="I568" i="1"/>
  <c r="O568" i="1" s="1"/>
  <c r="I567" i="1"/>
  <c r="O567" i="1" s="1"/>
  <c r="I566" i="1"/>
  <c r="O566" i="1" s="1"/>
  <c r="J565" i="1"/>
  <c r="P565" i="1" s="1"/>
  <c r="J564" i="1"/>
  <c r="P564" i="1" s="1"/>
  <c r="J563" i="1"/>
  <c r="P563" i="1" s="1"/>
  <c r="J562" i="1"/>
  <c r="P562" i="1" s="1"/>
  <c r="J561" i="1"/>
  <c r="P561" i="1" s="1"/>
  <c r="J560" i="1"/>
  <c r="P560" i="1" s="1"/>
  <c r="J559" i="1"/>
  <c r="P559" i="1" s="1"/>
  <c r="J558" i="1"/>
  <c r="P558" i="1" s="1"/>
  <c r="J557" i="1"/>
  <c r="P557" i="1" s="1"/>
  <c r="I555" i="1"/>
  <c r="O555" i="1" s="1"/>
  <c r="I554" i="1"/>
  <c r="O554" i="1" s="1"/>
  <c r="I553" i="1"/>
  <c r="O553" i="1" s="1"/>
  <c r="I552" i="1"/>
  <c r="O552" i="1" s="1"/>
  <c r="I551" i="1"/>
  <c r="O551" i="1" s="1"/>
  <c r="I550" i="1"/>
  <c r="O550" i="1" s="1"/>
  <c r="I549" i="1"/>
  <c r="O549" i="1" s="1"/>
  <c r="I548" i="1"/>
  <c r="O548" i="1" s="1"/>
  <c r="I547" i="1"/>
  <c r="O547" i="1" s="1"/>
  <c r="I546" i="1"/>
  <c r="O546" i="1" s="1"/>
  <c r="I545" i="1"/>
  <c r="O545" i="1" s="1"/>
  <c r="I544" i="1"/>
  <c r="O544" i="1" s="1"/>
  <c r="J543" i="1"/>
  <c r="P543" i="1" s="1"/>
  <c r="J542" i="1"/>
  <c r="P542" i="1" s="1"/>
  <c r="J541" i="1"/>
  <c r="P541" i="1" s="1"/>
  <c r="J540" i="1"/>
  <c r="P540" i="1" s="1"/>
  <c r="J539" i="1"/>
  <c r="P539" i="1" s="1"/>
  <c r="J538" i="1"/>
  <c r="P538" i="1" s="1"/>
  <c r="J537" i="1"/>
  <c r="P537" i="1" s="1"/>
  <c r="J536" i="1"/>
  <c r="P536" i="1" s="1"/>
  <c r="J535" i="1"/>
  <c r="P535" i="1" s="1"/>
  <c r="J534" i="1"/>
  <c r="P534" i="1" s="1"/>
  <c r="I532" i="1"/>
  <c r="O532" i="1" s="1"/>
  <c r="I531" i="1"/>
  <c r="O531" i="1" s="1"/>
  <c r="I530" i="1"/>
  <c r="O530" i="1" s="1"/>
  <c r="I529" i="1"/>
  <c r="O529" i="1" s="1"/>
  <c r="I528" i="1"/>
  <c r="O528" i="1" s="1"/>
  <c r="I527" i="1"/>
  <c r="O527" i="1" s="1"/>
  <c r="I526" i="1"/>
  <c r="O526" i="1" s="1"/>
  <c r="I525" i="1"/>
  <c r="O525" i="1" s="1"/>
  <c r="I921" i="1"/>
  <c r="O921" i="1" s="1"/>
  <c r="X921" i="1" s="1"/>
  <c r="I919" i="1"/>
  <c r="O919" i="1" s="1"/>
  <c r="X919" i="1" s="1"/>
  <c r="I917" i="1"/>
  <c r="O917" i="1" s="1"/>
  <c r="X917" i="1" s="1"/>
  <c r="I915" i="1"/>
  <c r="O915" i="1" s="1"/>
  <c r="X915" i="1" s="1"/>
  <c r="I913" i="1"/>
  <c r="O913" i="1" s="1"/>
  <c r="X913" i="1" s="1"/>
  <c r="I911" i="1"/>
  <c r="O911" i="1" s="1"/>
  <c r="X911" i="1" s="1"/>
  <c r="I909" i="1"/>
  <c r="O909" i="1" s="1"/>
  <c r="X909" i="1" s="1"/>
  <c r="I907" i="1"/>
  <c r="O907" i="1" s="1"/>
  <c r="X907" i="1" s="1"/>
  <c r="I905" i="1"/>
  <c r="O905" i="1" s="1"/>
  <c r="X905" i="1" s="1"/>
  <c r="I903" i="1"/>
  <c r="O903" i="1" s="1"/>
  <c r="X903" i="1" s="1"/>
  <c r="I901" i="1"/>
  <c r="O901" i="1" s="1"/>
  <c r="X901" i="1" s="1"/>
  <c r="I899" i="1"/>
  <c r="O899" i="1" s="1"/>
  <c r="X899" i="1" s="1"/>
  <c r="I897" i="1"/>
  <c r="O897" i="1" s="1"/>
  <c r="X897" i="1" s="1"/>
  <c r="I895" i="1"/>
  <c r="O895" i="1" s="1"/>
  <c r="X895" i="1" s="1"/>
  <c r="I893" i="1"/>
  <c r="O893" i="1" s="1"/>
  <c r="X893" i="1" s="1"/>
  <c r="I891" i="1"/>
  <c r="O891" i="1" s="1"/>
  <c r="X891" i="1" s="1"/>
  <c r="I889" i="1"/>
  <c r="O889" i="1" s="1"/>
  <c r="X889" i="1" s="1"/>
  <c r="I887" i="1"/>
  <c r="O887" i="1" s="1"/>
  <c r="X887" i="1" s="1"/>
  <c r="I885" i="1"/>
  <c r="O885" i="1" s="1"/>
  <c r="X885" i="1" s="1"/>
  <c r="I883" i="1"/>
  <c r="O883" i="1" s="1"/>
  <c r="X883" i="1" s="1"/>
  <c r="I881" i="1"/>
  <c r="O881" i="1" s="1"/>
  <c r="X881" i="1" s="1"/>
  <c r="I879" i="1"/>
  <c r="O879" i="1" s="1"/>
  <c r="X879" i="1" s="1"/>
  <c r="I877" i="1"/>
  <c r="O877" i="1" s="1"/>
  <c r="X877" i="1" s="1"/>
  <c r="I875" i="1"/>
  <c r="O875" i="1" s="1"/>
  <c r="X875" i="1" s="1"/>
  <c r="I873" i="1"/>
  <c r="O873" i="1" s="1"/>
  <c r="X873" i="1" s="1"/>
  <c r="I871" i="1"/>
  <c r="O871" i="1" s="1"/>
  <c r="X871" i="1" s="1"/>
  <c r="I869" i="1"/>
  <c r="O869" i="1" s="1"/>
  <c r="X869" i="1" s="1"/>
  <c r="I867" i="1"/>
  <c r="O867" i="1" s="1"/>
  <c r="X867" i="1" s="1"/>
  <c r="I865" i="1"/>
  <c r="O865" i="1" s="1"/>
  <c r="X865" i="1" s="1"/>
  <c r="I863" i="1"/>
  <c r="O863" i="1" s="1"/>
  <c r="X863" i="1" s="1"/>
  <c r="I861" i="1"/>
  <c r="O861" i="1" s="1"/>
  <c r="X861" i="1" s="1"/>
  <c r="I859" i="1"/>
  <c r="O859" i="1" s="1"/>
  <c r="X859" i="1" s="1"/>
  <c r="I857" i="1"/>
  <c r="O857" i="1" s="1"/>
  <c r="X857" i="1" s="1"/>
  <c r="I855" i="1"/>
  <c r="O855" i="1" s="1"/>
  <c r="X855" i="1" s="1"/>
  <c r="I853" i="1"/>
  <c r="O853" i="1" s="1"/>
  <c r="X853" i="1" s="1"/>
  <c r="I851" i="1"/>
  <c r="O851" i="1" s="1"/>
  <c r="X851" i="1" s="1"/>
  <c r="I849" i="1"/>
  <c r="O849" i="1" s="1"/>
  <c r="X849" i="1" s="1"/>
  <c r="I847" i="1"/>
  <c r="O847" i="1" s="1"/>
  <c r="X847" i="1" s="1"/>
  <c r="I845" i="1"/>
  <c r="O845" i="1" s="1"/>
  <c r="X845" i="1" s="1"/>
  <c r="I843" i="1"/>
  <c r="O843" i="1" s="1"/>
  <c r="X843" i="1" s="1"/>
  <c r="I841" i="1"/>
  <c r="O841" i="1" s="1"/>
  <c r="X841" i="1" s="1"/>
  <c r="I839" i="1"/>
  <c r="O839" i="1" s="1"/>
  <c r="X839" i="1" s="1"/>
  <c r="I837" i="1"/>
  <c r="O837" i="1" s="1"/>
  <c r="X837" i="1" s="1"/>
  <c r="I835" i="1"/>
  <c r="O835" i="1" s="1"/>
  <c r="X835" i="1" s="1"/>
  <c r="I833" i="1"/>
  <c r="O833" i="1" s="1"/>
  <c r="X833" i="1" s="1"/>
  <c r="I831" i="1"/>
  <c r="O831" i="1" s="1"/>
  <c r="X831" i="1" s="1"/>
  <c r="I829" i="1"/>
  <c r="O829" i="1" s="1"/>
  <c r="X829" i="1" s="1"/>
  <c r="I827" i="1"/>
  <c r="O827" i="1" s="1"/>
  <c r="X827" i="1" s="1"/>
  <c r="I825" i="1"/>
  <c r="O825" i="1" s="1"/>
  <c r="X825" i="1" s="1"/>
  <c r="I823" i="1"/>
  <c r="O823" i="1" s="1"/>
  <c r="X823" i="1" s="1"/>
  <c r="I821" i="1"/>
  <c r="O821" i="1" s="1"/>
  <c r="X821" i="1" s="1"/>
  <c r="I819" i="1"/>
  <c r="O819" i="1" s="1"/>
  <c r="X819" i="1" s="1"/>
  <c r="I817" i="1"/>
  <c r="O817" i="1" s="1"/>
  <c r="X817" i="1" s="1"/>
  <c r="I815" i="1"/>
  <c r="O815" i="1" s="1"/>
  <c r="X815" i="1" s="1"/>
  <c r="I813" i="1"/>
  <c r="O813" i="1" s="1"/>
  <c r="X813" i="1" s="1"/>
  <c r="I811" i="1"/>
  <c r="O811" i="1" s="1"/>
  <c r="X811" i="1" s="1"/>
  <c r="I809" i="1"/>
  <c r="O809" i="1" s="1"/>
  <c r="X809" i="1" s="1"/>
  <c r="I807" i="1"/>
  <c r="O807" i="1" s="1"/>
  <c r="X807" i="1" s="1"/>
  <c r="I805" i="1"/>
  <c r="O805" i="1" s="1"/>
  <c r="X805" i="1" s="1"/>
  <c r="I803" i="1"/>
  <c r="O803" i="1" s="1"/>
  <c r="X803" i="1" s="1"/>
  <c r="I801" i="1"/>
  <c r="O801" i="1" s="1"/>
  <c r="X801" i="1" s="1"/>
  <c r="I799" i="1"/>
  <c r="O799" i="1" s="1"/>
  <c r="X799" i="1" s="1"/>
  <c r="I797" i="1"/>
  <c r="O797" i="1" s="1"/>
  <c r="X797" i="1" s="1"/>
  <c r="I795" i="1"/>
  <c r="O795" i="1" s="1"/>
  <c r="X795" i="1" s="1"/>
  <c r="I793" i="1"/>
  <c r="O793" i="1" s="1"/>
  <c r="X793" i="1" s="1"/>
  <c r="I791" i="1"/>
  <c r="O791" i="1" s="1"/>
  <c r="X791" i="1" s="1"/>
  <c r="I789" i="1"/>
  <c r="O789" i="1" s="1"/>
  <c r="X789" i="1" s="1"/>
  <c r="I787" i="1"/>
  <c r="O787" i="1" s="1"/>
  <c r="X787" i="1" s="1"/>
  <c r="I785" i="1"/>
  <c r="O785" i="1" s="1"/>
  <c r="X785" i="1" s="1"/>
  <c r="I783" i="1"/>
  <c r="O783" i="1" s="1"/>
  <c r="X783" i="1" s="1"/>
  <c r="I781" i="1"/>
  <c r="O781" i="1" s="1"/>
  <c r="X781" i="1" s="1"/>
  <c r="I779" i="1"/>
  <c r="O779" i="1" s="1"/>
  <c r="X779" i="1" s="1"/>
  <c r="I777" i="1"/>
  <c r="O777" i="1" s="1"/>
  <c r="X777" i="1" s="1"/>
  <c r="I775" i="1"/>
  <c r="O775" i="1" s="1"/>
  <c r="X775" i="1" s="1"/>
  <c r="I773" i="1"/>
  <c r="O773" i="1" s="1"/>
  <c r="X773" i="1" s="1"/>
  <c r="I771" i="1"/>
  <c r="O771" i="1" s="1"/>
  <c r="X771" i="1" s="1"/>
  <c r="I769" i="1"/>
  <c r="O769" i="1" s="1"/>
  <c r="X769" i="1" s="1"/>
  <c r="I767" i="1"/>
  <c r="O767" i="1" s="1"/>
  <c r="X767" i="1" s="1"/>
  <c r="I765" i="1"/>
  <c r="O765" i="1" s="1"/>
  <c r="X765" i="1" s="1"/>
  <c r="I763" i="1"/>
  <c r="O763" i="1" s="1"/>
  <c r="X763" i="1" s="1"/>
  <c r="I761" i="1"/>
  <c r="O761" i="1" s="1"/>
  <c r="X761" i="1" s="1"/>
  <c r="I759" i="1"/>
  <c r="O759" i="1" s="1"/>
  <c r="X759" i="1" s="1"/>
  <c r="I757" i="1"/>
  <c r="O757" i="1" s="1"/>
  <c r="X757" i="1" s="1"/>
  <c r="I755" i="1"/>
  <c r="O755" i="1" s="1"/>
  <c r="X755" i="1" s="1"/>
  <c r="I753" i="1"/>
  <c r="O753" i="1" s="1"/>
  <c r="X753" i="1" s="1"/>
  <c r="I751" i="1"/>
  <c r="O751" i="1" s="1"/>
  <c r="X751" i="1" s="1"/>
  <c r="I749" i="1"/>
  <c r="O749" i="1" s="1"/>
  <c r="X749" i="1" s="1"/>
  <c r="I747" i="1"/>
  <c r="O747" i="1" s="1"/>
  <c r="X747" i="1" s="1"/>
  <c r="I745" i="1"/>
  <c r="O745" i="1" s="1"/>
  <c r="X745" i="1" s="1"/>
  <c r="I743" i="1"/>
  <c r="O743" i="1" s="1"/>
  <c r="X743" i="1" s="1"/>
  <c r="I741" i="1"/>
  <c r="O741" i="1" s="1"/>
  <c r="X741" i="1" s="1"/>
  <c r="I739" i="1"/>
  <c r="O739" i="1" s="1"/>
  <c r="X739" i="1" s="1"/>
  <c r="I737" i="1"/>
  <c r="O737" i="1" s="1"/>
  <c r="X737" i="1" s="1"/>
  <c r="I735" i="1"/>
  <c r="O735" i="1" s="1"/>
  <c r="X735" i="1" s="1"/>
  <c r="I733" i="1"/>
  <c r="O733" i="1" s="1"/>
  <c r="X733" i="1" s="1"/>
  <c r="I731" i="1"/>
  <c r="O731" i="1" s="1"/>
  <c r="X731" i="1" s="1"/>
  <c r="I729" i="1"/>
  <c r="O729" i="1" s="1"/>
  <c r="X729" i="1" s="1"/>
  <c r="I727" i="1"/>
  <c r="O727" i="1" s="1"/>
  <c r="X727" i="1" s="1"/>
  <c r="I725" i="1"/>
  <c r="O725" i="1" s="1"/>
  <c r="X725" i="1" s="1"/>
  <c r="I723" i="1"/>
  <c r="O723" i="1" s="1"/>
  <c r="X723" i="1" s="1"/>
  <c r="I721" i="1"/>
  <c r="O721" i="1" s="1"/>
  <c r="X721" i="1" s="1"/>
  <c r="I719" i="1"/>
  <c r="O719" i="1" s="1"/>
  <c r="X719" i="1" s="1"/>
  <c r="I717" i="1"/>
  <c r="O717" i="1" s="1"/>
  <c r="X717" i="1" s="1"/>
  <c r="I715" i="1"/>
  <c r="O715" i="1" s="1"/>
  <c r="X715" i="1" s="1"/>
  <c r="I713" i="1"/>
  <c r="O713" i="1" s="1"/>
  <c r="X713" i="1" s="1"/>
  <c r="I711" i="1"/>
  <c r="O711" i="1" s="1"/>
  <c r="I709" i="1"/>
  <c r="O709" i="1" s="1"/>
  <c r="I707" i="1"/>
  <c r="O707" i="1" s="1"/>
  <c r="I705" i="1"/>
  <c r="O705" i="1" s="1"/>
  <c r="I703" i="1"/>
  <c r="O703" i="1" s="1"/>
  <c r="I701" i="1"/>
  <c r="O701" i="1" s="1"/>
  <c r="X701" i="1" s="1"/>
  <c r="I699" i="1"/>
  <c r="O699" i="1" s="1"/>
  <c r="X699" i="1" s="1"/>
  <c r="I697" i="1"/>
  <c r="O697" i="1" s="1"/>
  <c r="X697" i="1" s="1"/>
  <c r="I695" i="1"/>
  <c r="O695" i="1" s="1"/>
  <c r="I693" i="1"/>
  <c r="O693" i="1" s="1"/>
  <c r="I691" i="1"/>
  <c r="O691" i="1" s="1"/>
  <c r="I689" i="1"/>
  <c r="O689" i="1" s="1"/>
  <c r="I687" i="1"/>
  <c r="O687" i="1" s="1"/>
  <c r="I685" i="1"/>
  <c r="O685" i="1" s="1"/>
  <c r="X685" i="1" s="1"/>
  <c r="I683" i="1"/>
  <c r="O683" i="1" s="1"/>
  <c r="X683" i="1" s="1"/>
  <c r="I681" i="1"/>
  <c r="O681" i="1" s="1"/>
  <c r="X681" i="1" s="1"/>
  <c r="I679" i="1"/>
  <c r="O679" i="1" s="1"/>
  <c r="I677" i="1"/>
  <c r="O677" i="1" s="1"/>
  <c r="I675" i="1"/>
  <c r="O675" i="1" s="1"/>
  <c r="I673" i="1"/>
  <c r="O673" i="1" s="1"/>
  <c r="I671" i="1"/>
  <c r="O671" i="1" s="1"/>
  <c r="I669" i="1"/>
  <c r="O669" i="1" s="1"/>
  <c r="X669" i="1" s="1"/>
  <c r="I667" i="1"/>
  <c r="O667" i="1" s="1"/>
  <c r="X667" i="1" s="1"/>
  <c r="I665" i="1"/>
  <c r="O665" i="1" s="1"/>
  <c r="X665" i="1" s="1"/>
  <c r="I663" i="1"/>
  <c r="O663" i="1" s="1"/>
  <c r="I661" i="1"/>
  <c r="O661" i="1" s="1"/>
  <c r="I659" i="1"/>
  <c r="O659" i="1" s="1"/>
  <c r="I657" i="1"/>
  <c r="O657" i="1" s="1"/>
  <c r="I655" i="1"/>
  <c r="O655" i="1" s="1"/>
  <c r="I653" i="1"/>
  <c r="O653" i="1" s="1"/>
  <c r="X653" i="1" s="1"/>
  <c r="I651" i="1"/>
  <c r="O651" i="1" s="1"/>
  <c r="X651" i="1" s="1"/>
  <c r="I649" i="1"/>
  <c r="O649" i="1" s="1"/>
  <c r="X649" i="1" s="1"/>
  <c r="I647" i="1"/>
  <c r="O647" i="1" s="1"/>
  <c r="I645" i="1"/>
  <c r="O645" i="1" s="1"/>
  <c r="I643" i="1"/>
  <c r="O643" i="1" s="1"/>
  <c r="I641" i="1"/>
  <c r="O641" i="1" s="1"/>
  <c r="I639" i="1"/>
  <c r="O639" i="1" s="1"/>
  <c r="I637" i="1"/>
  <c r="O637" i="1" s="1"/>
  <c r="X637" i="1" s="1"/>
  <c r="I635" i="1"/>
  <c r="O635" i="1" s="1"/>
  <c r="X635" i="1" s="1"/>
  <c r="I633" i="1"/>
  <c r="O633" i="1" s="1"/>
  <c r="X633" i="1" s="1"/>
  <c r="I631" i="1"/>
  <c r="O631" i="1" s="1"/>
  <c r="I629" i="1"/>
  <c r="O629" i="1" s="1"/>
  <c r="I627" i="1"/>
  <c r="O627" i="1" s="1"/>
  <c r="I625" i="1"/>
  <c r="O625" i="1" s="1"/>
  <c r="I623" i="1"/>
  <c r="O623" i="1" s="1"/>
  <c r="I621" i="1"/>
  <c r="O621" i="1" s="1"/>
  <c r="X621" i="1" s="1"/>
  <c r="I620" i="1"/>
  <c r="O620" i="1" s="1"/>
  <c r="J619" i="1"/>
  <c r="P619" i="1" s="1"/>
  <c r="J618" i="1"/>
  <c r="P618" i="1" s="1"/>
  <c r="J617" i="1"/>
  <c r="P617" i="1" s="1"/>
  <c r="J616" i="1"/>
  <c r="P616" i="1" s="1"/>
  <c r="J615" i="1"/>
  <c r="P615" i="1" s="1"/>
  <c r="J614" i="1"/>
  <c r="P614" i="1" s="1"/>
  <c r="J613" i="1"/>
  <c r="P613" i="1" s="1"/>
  <c r="J612" i="1"/>
  <c r="P612" i="1" s="1"/>
  <c r="J611" i="1"/>
  <c r="P611" i="1" s="1"/>
  <c r="J610" i="1"/>
  <c r="P610" i="1" s="1"/>
  <c r="J609" i="1"/>
  <c r="P609" i="1" s="1"/>
  <c r="J608" i="1"/>
  <c r="P608" i="1" s="1"/>
  <c r="J607" i="1"/>
  <c r="P607" i="1" s="1"/>
  <c r="J606" i="1"/>
  <c r="P606" i="1" s="1"/>
  <c r="J605" i="1"/>
  <c r="P605" i="1" s="1"/>
  <c r="J604" i="1"/>
  <c r="P604" i="1" s="1"/>
  <c r="J603" i="1"/>
  <c r="P603" i="1" s="1"/>
  <c r="I601" i="1"/>
  <c r="O601" i="1" s="1"/>
  <c r="I600" i="1"/>
  <c r="O600" i="1" s="1"/>
  <c r="I599" i="1"/>
  <c r="O599" i="1" s="1"/>
  <c r="I598" i="1"/>
  <c r="O598" i="1" s="1"/>
  <c r="I597" i="1"/>
  <c r="O597" i="1" s="1"/>
  <c r="I596" i="1"/>
  <c r="O596" i="1" s="1"/>
  <c r="I595" i="1"/>
  <c r="O595" i="1" s="1"/>
  <c r="J594" i="1"/>
  <c r="P594" i="1" s="1"/>
  <c r="T594" i="1" s="1"/>
  <c r="J593" i="1"/>
  <c r="P593" i="1" s="1"/>
  <c r="J592" i="1"/>
  <c r="P592" i="1" s="1"/>
  <c r="J591" i="1"/>
  <c r="P591" i="1" s="1"/>
  <c r="J590" i="1"/>
  <c r="P590" i="1" s="1"/>
  <c r="J589" i="1"/>
  <c r="P589" i="1" s="1"/>
  <c r="J588" i="1"/>
  <c r="P588" i="1" s="1"/>
  <c r="J587" i="1"/>
  <c r="P587" i="1" s="1"/>
  <c r="I585" i="1"/>
  <c r="O585" i="1" s="1"/>
  <c r="I584" i="1"/>
  <c r="O584" i="1" s="1"/>
  <c r="I583" i="1"/>
  <c r="O583" i="1" s="1"/>
  <c r="I582" i="1"/>
  <c r="O582" i="1" s="1"/>
  <c r="I581" i="1"/>
  <c r="O581" i="1" s="1"/>
  <c r="I580" i="1"/>
  <c r="O580" i="1" s="1"/>
  <c r="I579" i="1"/>
  <c r="O579" i="1" s="1"/>
  <c r="I578" i="1"/>
  <c r="O578" i="1" s="1"/>
  <c r="I577" i="1"/>
  <c r="O577" i="1" s="1"/>
  <c r="I576" i="1"/>
  <c r="O576" i="1" s="1"/>
  <c r="J575" i="1"/>
  <c r="P575" i="1" s="1"/>
  <c r="J574" i="1"/>
  <c r="P574" i="1" s="1"/>
  <c r="J573" i="1"/>
  <c r="P573" i="1" s="1"/>
  <c r="J572" i="1"/>
  <c r="P572" i="1" s="1"/>
  <c r="J571" i="1"/>
  <c r="P571" i="1" s="1"/>
  <c r="J570" i="1"/>
  <c r="P570" i="1" s="1"/>
  <c r="J569" i="1"/>
  <c r="P569" i="1" s="1"/>
  <c r="J568" i="1"/>
  <c r="P568" i="1" s="1"/>
  <c r="J567" i="1"/>
  <c r="P567" i="1" s="1"/>
  <c r="J566" i="1"/>
  <c r="P566" i="1" s="1"/>
  <c r="I564" i="1"/>
  <c r="O564" i="1" s="1"/>
  <c r="I563" i="1"/>
  <c r="O563" i="1" s="1"/>
  <c r="I562" i="1"/>
  <c r="O562" i="1" s="1"/>
  <c r="I561" i="1"/>
  <c r="O561" i="1" s="1"/>
  <c r="I560" i="1"/>
  <c r="O560" i="1" s="1"/>
  <c r="I559" i="1"/>
  <c r="O559" i="1" s="1"/>
  <c r="I558" i="1"/>
  <c r="O558" i="1" s="1"/>
  <c r="I557" i="1"/>
  <c r="O557" i="1" s="1"/>
  <c r="J556" i="1"/>
  <c r="P556" i="1" s="1"/>
  <c r="J555" i="1"/>
  <c r="P555" i="1" s="1"/>
  <c r="J554" i="1"/>
  <c r="P554" i="1" s="1"/>
  <c r="J553" i="1"/>
  <c r="P553" i="1" s="1"/>
  <c r="J552" i="1"/>
  <c r="P552" i="1" s="1"/>
  <c r="J551" i="1"/>
  <c r="P551" i="1" s="1"/>
  <c r="J550" i="1"/>
  <c r="P550" i="1" s="1"/>
  <c r="J549" i="1"/>
  <c r="P549" i="1" s="1"/>
  <c r="J548" i="1"/>
  <c r="P548" i="1" s="1"/>
  <c r="J547" i="1"/>
  <c r="P547" i="1" s="1"/>
  <c r="J546" i="1"/>
  <c r="P546" i="1" s="1"/>
  <c r="J545" i="1"/>
  <c r="P545" i="1" s="1"/>
  <c r="J544" i="1"/>
  <c r="P544" i="1" s="1"/>
  <c r="I542" i="1"/>
  <c r="O542" i="1" s="1"/>
  <c r="I541" i="1"/>
  <c r="O541" i="1" s="1"/>
  <c r="I540" i="1"/>
  <c r="O540" i="1" s="1"/>
  <c r="I539" i="1"/>
  <c r="O539" i="1" s="1"/>
  <c r="I538" i="1"/>
  <c r="O538" i="1" s="1"/>
  <c r="I537" i="1"/>
  <c r="O537" i="1" s="1"/>
  <c r="I536" i="1"/>
  <c r="O536" i="1" s="1"/>
  <c r="I535" i="1"/>
  <c r="O535" i="1" s="1"/>
  <c r="I534" i="1"/>
  <c r="O534" i="1" s="1"/>
  <c r="J533" i="1"/>
  <c r="P533" i="1" s="1"/>
  <c r="J532" i="1"/>
  <c r="P532" i="1" s="1"/>
  <c r="J531" i="1"/>
  <c r="P531" i="1" s="1"/>
  <c r="J530" i="1"/>
  <c r="P530" i="1" s="1"/>
  <c r="J529" i="1"/>
  <c r="P529" i="1" s="1"/>
  <c r="J528" i="1"/>
  <c r="P528" i="1" s="1"/>
  <c r="J527" i="1"/>
  <c r="P527" i="1" s="1"/>
  <c r="J526" i="1"/>
  <c r="P526" i="1" s="1"/>
  <c r="J525" i="1"/>
  <c r="P525" i="1" s="1"/>
  <c r="J524" i="1"/>
  <c r="P524" i="1" s="1"/>
  <c r="J523" i="1"/>
  <c r="P523" i="1" s="1"/>
  <c r="J522" i="1"/>
  <c r="P522" i="1" s="1"/>
  <c r="J519" i="1"/>
  <c r="P519" i="1" s="1"/>
  <c r="J517" i="1"/>
  <c r="P517" i="1" s="1"/>
  <c r="J516" i="1"/>
  <c r="P516" i="1" s="1"/>
  <c r="J514" i="1"/>
  <c r="P514" i="1" s="1"/>
  <c r="J512" i="1"/>
  <c r="P512" i="1" s="1"/>
  <c r="J510" i="1"/>
  <c r="P510" i="1" s="1"/>
  <c r="J508" i="1"/>
  <c r="P508" i="1" s="1"/>
  <c r="J506" i="1"/>
  <c r="P506" i="1" s="1"/>
  <c r="J504" i="1"/>
  <c r="P504" i="1" s="1"/>
  <c r="J502" i="1"/>
  <c r="P502" i="1" s="1"/>
  <c r="I524" i="1"/>
  <c r="O524" i="1" s="1"/>
  <c r="X524" i="1" s="1"/>
  <c r="I523" i="1"/>
  <c r="O523" i="1" s="1"/>
  <c r="I522" i="1"/>
  <c r="O522" i="1" s="1"/>
  <c r="J521" i="1"/>
  <c r="P521" i="1" s="1"/>
  <c r="J518" i="1"/>
  <c r="P518" i="1" s="1"/>
  <c r="I516" i="1"/>
  <c r="O516" i="1" s="1"/>
  <c r="J515" i="1"/>
  <c r="P515" i="1" s="1"/>
  <c r="J513" i="1"/>
  <c r="P513" i="1" s="1"/>
  <c r="J511" i="1"/>
  <c r="P511" i="1" s="1"/>
  <c r="J509" i="1"/>
  <c r="P509" i="1" s="1"/>
  <c r="J507" i="1"/>
  <c r="P507" i="1" s="1"/>
  <c r="J505" i="1"/>
  <c r="P505" i="1" s="1"/>
  <c r="J503" i="1"/>
  <c r="P503" i="1" s="1"/>
  <c r="J501" i="1"/>
  <c r="P501" i="1" s="1"/>
  <c r="J499" i="1"/>
  <c r="P499" i="1" s="1"/>
  <c r="J497" i="1"/>
  <c r="P497" i="1" s="1"/>
  <c r="J495" i="1"/>
  <c r="P495" i="1" s="1"/>
  <c r="J493" i="1"/>
  <c r="P493" i="1" s="1"/>
  <c r="J491" i="1"/>
  <c r="P491" i="1" s="1"/>
  <c r="J489" i="1"/>
  <c r="P489" i="1" s="1"/>
  <c r="J487" i="1"/>
  <c r="P487" i="1" s="1"/>
  <c r="J485" i="1"/>
  <c r="P485" i="1" s="1"/>
  <c r="J483" i="1"/>
  <c r="P483" i="1" s="1"/>
  <c r="J481" i="1"/>
  <c r="P481" i="1" s="1"/>
  <c r="J479" i="1"/>
  <c r="P479" i="1" s="1"/>
  <c r="J477" i="1"/>
  <c r="P477" i="1" s="1"/>
  <c r="T477" i="1" s="1"/>
  <c r="J475" i="1"/>
  <c r="P475" i="1" s="1"/>
  <c r="J473" i="1"/>
  <c r="P473" i="1" s="1"/>
  <c r="J471" i="1"/>
  <c r="P471" i="1" s="1"/>
  <c r="J469" i="1"/>
  <c r="P469" i="1" s="1"/>
  <c r="J467" i="1"/>
  <c r="P467" i="1" s="1"/>
  <c r="J465" i="1"/>
  <c r="P465" i="1" s="1"/>
  <c r="J463" i="1"/>
  <c r="P463" i="1" s="1"/>
  <c r="J461" i="1"/>
  <c r="P461" i="1" s="1"/>
  <c r="T461" i="1" s="1"/>
  <c r="J459" i="1"/>
  <c r="P459" i="1" s="1"/>
  <c r="J457" i="1"/>
  <c r="P457" i="1" s="1"/>
  <c r="J455" i="1"/>
  <c r="P455" i="1" s="1"/>
  <c r="J453" i="1"/>
  <c r="P453" i="1" s="1"/>
  <c r="J451" i="1"/>
  <c r="P451" i="1" s="1"/>
  <c r="X451" i="1" s="1"/>
  <c r="J449" i="1"/>
  <c r="P449" i="1" s="1"/>
  <c r="J447" i="1"/>
  <c r="P447" i="1" s="1"/>
  <c r="J445" i="1"/>
  <c r="P445" i="1" s="1"/>
  <c r="T445" i="1" s="1"/>
  <c r="J443" i="1"/>
  <c r="P443" i="1" s="1"/>
  <c r="J441" i="1"/>
  <c r="P441" i="1" s="1"/>
  <c r="J439" i="1"/>
  <c r="P439" i="1" s="1"/>
  <c r="J437" i="1"/>
  <c r="P437" i="1" s="1"/>
  <c r="J435" i="1"/>
  <c r="P435" i="1" s="1"/>
  <c r="J433" i="1"/>
  <c r="P433" i="1" s="1"/>
  <c r="J431" i="1"/>
  <c r="P431" i="1" s="1"/>
  <c r="J429" i="1"/>
  <c r="P429" i="1" s="1"/>
  <c r="T429" i="1" s="1"/>
  <c r="J427" i="1"/>
  <c r="P427" i="1" s="1"/>
  <c r="X427" i="1" s="1"/>
  <c r="J425" i="1"/>
  <c r="P425" i="1" s="1"/>
  <c r="J423" i="1"/>
  <c r="P423" i="1" s="1"/>
  <c r="X423" i="1" s="1"/>
  <c r="J421" i="1"/>
  <c r="P421" i="1" s="1"/>
  <c r="J419" i="1"/>
  <c r="P419" i="1" s="1"/>
  <c r="X419" i="1" s="1"/>
  <c r="J417" i="1"/>
  <c r="P417" i="1" s="1"/>
  <c r="J415" i="1"/>
  <c r="P415" i="1" s="1"/>
  <c r="J413" i="1"/>
  <c r="P413" i="1" s="1"/>
  <c r="J411" i="1"/>
  <c r="P411" i="1" s="1"/>
  <c r="X411" i="1" s="1"/>
  <c r="J409" i="1"/>
  <c r="P409" i="1" s="1"/>
  <c r="J407" i="1"/>
  <c r="P407" i="1" s="1"/>
  <c r="X407" i="1" s="1"/>
  <c r="J405" i="1"/>
  <c r="P405" i="1" s="1"/>
  <c r="J403" i="1"/>
  <c r="P403" i="1" s="1"/>
  <c r="X403" i="1" s="1"/>
  <c r="J401" i="1"/>
  <c r="P401" i="1" s="1"/>
  <c r="J399" i="1"/>
  <c r="P399" i="1" s="1"/>
  <c r="J397" i="1"/>
  <c r="P397" i="1" s="1"/>
  <c r="J395" i="1"/>
  <c r="P395" i="1" s="1"/>
  <c r="X395" i="1" s="1"/>
  <c r="J393" i="1"/>
  <c r="P393" i="1" s="1"/>
  <c r="J391" i="1"/>
  <c r="P391" i="1" s="1"/>
  <c r="X391" i="1" s="1"/>
  <c r="J389" i="1"/>
  <c r="P389" i="1" s="1"/>
  <c r="J387" i="1"/>
  <c r="P387" i="1" s="1"/>
  <c r="X387" i="1" s="1"/>
  <c r="J385" i="1"/>
  <c r="P385" i="1" s="1"/>
  <c r="X385" i="1" s="1"/>
  <c r="J383" i="1"/>
  <c r="P383" i="1" s="1"/>
  <c r="X383" i="1" s="1"/>
  <c r="J381" i="1"/>
  <c r="P381" i="1" s="1"/>
  <c r="X381" i="1" s="1"/>
  <c r="J379" i="1"/>
  <c r="P379" i="1" s="1"/>
  <c r="X379" i="1" s="1"/>
  <c r="J377" i="1"/>
  <c r="P377" i="1" s="1"/>
  <c r="X377" i="1" s="1"/>
  <c r="J375" i="1"/>
  <c r="P375" i="1" s="1"/>
  <c r="X375" i="1" s="1"/>
  <c r="J373" i="1"/>
  <c r="P373" i="1" s="1"/>
  <c r="X373" i="1" s="1"/>
  <c r="J371" i="1"/>
  <c r="P371" i="1" s="1"/>
  <c r="X371" i="1" s="1"/>
  <c r="J369" i="1"/>
  <c r="P369" i="1" s="1"/>
  <c r="X369" i="1" s="1"/>
  <c r="J367" i="1"/>
  <c r="P367" i="1" s="1"/>
  <c r="X367" i="1" s="1"/>
  <c r="J365" i="1"/>
  <c r="P365" i="1" s="1"/>
  <c r="X365" i="1" s="1"/>
  <c r="J363" i="1"/>
  <c r="P363" i="1" s="1"/>
  <c r="X363" i="1" s="1"/>
  <c r="J361" i="1"/>
  <c r="P361" i="1" s="1"/>
  <c r="X361" i="1" s="1"/>
  <c r="J359" i="1"/>
  <c r="P359" i="1" s="1"/>
  <c r="X359" i="1" s="1"/>
  <c r="J357" i="1"/>
  <c r="P357" i="1" s="1"/>
  <c r="X357" i="1" s="1"/>
  <c r="J355" i="1"/>
  <c r="P355" i="1" s="1"/>
  <c r="J353" i="1"/>
  <c r="P353" i="1" s="1"/>
  <c r="X353" i="1" s="1"/>
  <c r="J351" i="1"/>
  <c r="P351" i="1" s="1"/>
  <c r="J349" i="1"/>
  <c r="P349" i="1" s="1"/>
  <c r="X349" i="1" s="1"/>
  <c r="J347" i="1"/>
  <c r="P347" i="1" s="1"/>
  <c r="J345" i="1"/>
  <c r="P345" i="1" s="1"/>
  <c r="X345" i="1" s="1"/>
  <c r="J343" i="1"/>
  <c r="P343" i="1" s="1"/>
  <c r="J341" i="1"/>
  <c r="P341" i="1" s="1"/>
  <c r="X341" i="1" s="1"/>
  <c r="J339" i="1"/>
  <c r="P339" i="1" s="1"/>
  <c r="J337" i="1"/>
  <c r="P337" i="1" s="1"/>
  <c r="X337" i="1" s="1"/>
  <c r="J335" i="1"/>
  <c r="P335" i="1" s="1"/>
  <c r="J333" i="1"/>
  <c r="P333" i="1" s="1"/>
  <c r="J331" i="1"/>
  <c r="P331" i="1" s="1"/>
  <c r="X331" i="1" s="1"/>
  <c r="J329" i="1"/>
  <c r="P329" i="1" s="1"/>
  <c r="J327" i="1"/>
  <c r="P327" i="1" s="1"/>
  <c r="J325" i="1"/>
  <c r="P325" i="1" s="1"/>
  <c r="X325" i="1" s="1"/>
  <c r="J323" i="1"/>
  <c r="P323" i="1" s="1"/>
  <c r="X323" i="1" s="1"/>
  <c r="J321" i="1"/>
  <c r="P321" i="1" s="1"/>
  <c r="J319" i="1"/>
  <c r="P319" i="1" s="1"/>
  <c r="J317" i="1"/>
  <c r="P317" i="1" s="1"/>
  <c r="X317" i="1" s="1"/>
  <c r="J315" i="1"/>
  <c r="P315" i="1" s="1"/>
  <c r="X315" i="1" s="1"/>
  <c r="J313" i="1"/>
  <c r="P313" i="1" s="1"/>
  <c r="J311" i="1"/>
  <c r="P311" i="1" s="1"/>
  <c r="J309" i="1"/>
  <c r="P309" i="1" s="1"/>
  <c r="X309" i="1" s="1"/>
  <c r="J307" i="1"/>
  <c r="P307" i="1" s="1"/>
  <c r="X307" i="1" s="1"/>
  <c r="J305" i="1"/>
  <c r="P305" i="1" s="1"/>
  <c r="J303" i="1"/>
  <c r="P303" i="1" s="1"/>
  <c r="J301" i="1"/>
  <c r="P301" i="1" s="1"/>
  <c r="X301" i="1" s="1"/>
  <c r="J299" i="1"/>
  <c r="P299" i="1" s="1"/>
  <c r="X299" i="1" s="1"/>
  <c r="J297" i="1"/>
  <c r="P297" i="1" s="1"/>
  <c r="J295" i="1"/>
  <c r="P295" i="1" s="1"/>
  <c r="J293" i="1"/>
  <c r="P293" i="1" s="1"/>
  <c r="X293" i="1" s="1"/>
  <c r="J291" i="1"/>
  <c r="P291" i="1" s="1"/>
  <c r="X291" i="1" s="1"/>
  <c r="J289" i="1"/>
  <c r="P289" i="1" s="1"/>
  <c r="J287" i="1"/>
  <c r="P287" i="1" s="1"/>
  <c r="J285" i="1"/>
  <c r="P285" i="1" s="1"/>
  <c r="X285" i="1" s="1"/>
  <c r="J283" i="1"/>
  <c r="P283" i="1" s="1"/>
  <c r="X283" i="1" s="1"/>
  <c r="J281" i="1"/>
  <c r="P281" i="1" s="1"/>
  <c r="J279" i="1"/>
  <c r="P279" i="1" s="1"/>
  <c r="J277" i="1"/>
  <c r="P277" i="1" s="1"/>
  <c r="X277" i="1" s="1"/>
  <c r="J275" i="1"/>
  <c r="P275" i="1" s="1"/>
  <c r="X275" i="1" s="1"/>
  <c r="J273" i="1"/>
  <c r="P273" i="1" s="1"/>
  <c r="J271" i="1"/>
  <c r="P271" i="1" s="1"/>
  <c r="J269" i="1"/>
  <c r="P269" i="1" s="1"/>
  <c r="X269" i="1" s="1"/>
  <c r="J267" i="1"/>
  <c r="P267" i="1" s="1"/>
  <c r="X267" i="1" s="1"/>
  <c r="J265" i="1"/>
  <c r="P265" i="1" s="1"/>
  <c r="J263" i="1"/>
  <c r="P263" i="1" s="1"/>
  <c r="J261" i="1"/>
  <c r="P261" i="1" s="1"/>
  <c r="X261" i="1" s="1"/>
  <c r="J259" i="1"/>
  <c r="P259" i="1" s="1"/>
  <c r="X259" i="1" s="1"/>
  <c r="J257" i="1"/>
  <c r="P257" i="1" s="1"/>
  <c r="J255" i="1"/>
  <c r="P255" i="1" s="1"/>
  <c r="J253" i="1"/>
  <c r="P253" i="1" s="1"/>
  <c r="X253" i="1" s="1"/>
  <c r="J251" i="1"/>
  <c r="P251" i="1" s="1"/>
  <c r="X251" i="1" s="1"/>
  <c r="J249" i="1"/>
  <c r="P249" i="1" s="1"/>
  <c r="J247" i="1"/>
  <c r="P247" i="1" s="1"/>
  <c r="J245" i="1"/>
  <c r="P245" i="1" s="1"/>
  <c r="X245" i="1" s="1"/>
  <c r="J243" i="1"/>
  <c r="P243" i="1" s="1"/>
  <c r="X243" i="1" s="1"/>
  <c r="J241" i="1"/>
  <c r="P241" i="1" s="1"/>
  <c r="J239" i="1"/>
  <c r="P239" i="1" s="1"/>
  <c r="J237" i="1"/>
  <c r="P237" i="1" s="1"/>
  <c r="X237" i="1" s="1"/>
  <c r="J235" i="1"/>
  <c r="P235" i="1" s="1"/>
  <c r="X235" i="1" s="1"/>
  <c r="J233" i="1"/>
  <c r="P233" i="1" s="1"/>
  <c r="J231" i="1"/>
  <c r="P231" i="1" s="1"/>
  <c r="J229" i="1"/>
  <c r="P229" i="1" s="1"/>
  <c r="X229" i="1" s="1"/>
  <c r="J227" i="1"/>
  <c r="P227" i="1" s="1"/>
  <c r="X227" i="1" s="1"/>
  <c r="J225" i="1"/>
  <c r="P225" i="1" s="1"/>
  <c r="J223" i="1"/>
  <c r="P223" i="1" s="1"/>
  <c r="J221" i="1"/>
  <c r="P221" i="1" s="1"/>
  <c r="X221" i="1" s="1"/>
  <c r="J219" i="1"/>
  <c r="P219" i="1" s="1"/>
  <c r="X219" i="1" s="1"/>
  <c r="J217" i="1"/>
  <c r="P217" i="1" s="1"/>
  <c r="J215" i="1"/>
  <c r="P215" i="1" s="1"/>
  <c r="J213" i="1"/>
  <c r="P213" i="1" s="1"/>
  <c r="X213" i="1" s="1"/>
  <c r="J211" i="1"/>
  <c r="P211" i="1" s="1"/>
  <c r="X211" i="1" s="1"/>
  <c r="J209" i="1"/>
  <c r="P209" i="1" s="1"/>
  <c r="J207" i="1"/>
  <c r="P207" i="1" s="1"/>
  <c r="J205" i="1"/>
  <c r="P205" i="1" s="1"/>
  <c r="X205" i="1" s="1"/>
  <c r="J203" i="1"/>
  <c r="P203" i="1" s="1"/>
  <c r="X203" i="1" s="1"/>
  <c r="J201" i="1"/>
  <c r="P201" i="1" s="1"/>
  <c r="J199" i="1"/>
  <c r="P199" i="1" s="1"/>
  <c r="J197" i="1"/>
  <c r="P197" i="1" s="1"/>
  <c r="X197" i="1" s="1"/>
  <c r="J195" i="1"/>
  <c r="P195" i="1" s="1"/>
  <c r="X195" i="1" s="1"/>
  <c r="J193" i="1"/>
  <c r="P193" i="1" s="1"/>
  <c r="J191" i="1"/>
  <c r="P191" i="1" s="1"/>
  <c r="J189" i="1"/>
  <c r="P189" i="1" s="1"/>
  <c r="X189" i="1" s="1"/>
  <c r="J187" i="1"/>
  <c r="P187" i="1" s="1"/>
  <c r="X187" i="1" s="1"/>
  <c r="J185" i="1"/>
  <c r="P185" i="1" s="1"/>
  <c r="J183" i="1"/>
  <c r="P183" i="1" s="1"/>
  <c r="J181" i="1"/>
  <c r="P181" i="1" s="1"/>
  <c r="X181" i="1" s="1"/>
  <c r="J179" i="1"/>
  <c r="P179" i="1" s="1"/>
  <c r="X179" i="1" s="1"/>
  <c r="J177" i="1"/>
  <c r="P177" i="1" s="1"/>
  <c r="J175" i="1"/>
  <c r="P175" i="1" s="1"/>
  <c r="J173" i="1"/>
  <c r="P173" i="1" s="1"/>
  <c r="X173" i="1" s="1"/>
  <c r="J171" i="1"/>
  <c r="P171" i="1" s="1"/>
  <c r="X171" i="1" s="1"/>
  <c r="J169" i="1"/>
  <c r="P169" i="1" s="1"/>
  <c r="J167" i="1"/>
  <c r="P167" i="1" s="1"/>
  <c r="J165" i="1"/>
  <c r="P165" i="1" s="1"/>
  <c r="X165" i="1" s="1"/>
  <c r="J163" i="1"/>
  <c r="P163" i="1" s="1"/>
  <c r="X163" i="1" s="1"/>
  <c r="J161" i="1"/>
  <c r="P161" i="1" s="1"/>
  <c r="J159" i="1"/>
  <c r="P159" i="1" s="1"/>
  <c r="J157" i="1"/>
  <c r="P157" i="1" s="1"/>
  <c r="X157" i="1" s="1"/>
  <c r="J155" i="1"/>
  <c r="P155" i="1" s="1"/>
  <c r="X155" i="1" s="1"/>
  <c r="J153" i="1"/>
  <c r="P153" i="1" s="1"/>
  <c r="J151" i="1"/>
  <c r="P151" i="1" s="1"/>
  <c r="J149" i="1"/>
  <c r="P149" i="1" s="1"/>
  <c r="X149" i="1" s="1"/>
  <c r="J147" i="1"/>
  <c r="P147" i="1" s="1"/>
  <c r="X147" i="1" s="1"/>
  <c r="J145" i="1"/>
  <c r="P145" i="1" s="1"/>
  <c r="J143" i="1"/>
  <c r="P143" i="1" s="1"/>
  <c r="J141" i="1"/>
  <c r="P141" i="1" s="1"/>
  <c r="X141" i="1" s="1"/>
  <c r="J139" i="1"/>
  <c r="P139" i="1" s="1"/>
  <c r="X139" i="1" s="1"/>
  <c r="J137" i="1"/>
  <c r="P137" i="1" s="1"/>
  <c r="J135" i="1"/>
  <c r="P135" i="1" s="1"/>
  <c r="J133" i="1"/>
  <c r="P133" i="1" s="1"/>
  <c r="X133" i="1" s="1"/>
  <c r="J131" i="1"/>
  <c r="P131" i="1" s="1"/>
  <c r="X131" i="1" s="1"/>
  <c r="J129" i="1"/>
  <c r="P129" i="1" s="1"/>
  <c r="J127" i="1"/>
  <c r="P127" i="1" s="1"/>
  <c r="J125" i="1"/>
  <c r="P125" i="1" s="1"/>
  <c r="X125" i="1" s="1"/>
  <c r="J123" i="1"/>
  <c r="P123" i="1" s="1"/>
  <c r="X123" i="1" s="1"/>
  <c r="J121" i="1"/>
  <c r="P121" i="1" s="1"/>
  <c r="J119" i="1"/>
  <c r="P119" i="1" s="1"/>
  <c r="J117" i="1"/>
  <c r="P117" i="1" s="1"/>
  <c r="X117" i="1" s="1"/>
  <c r="J115" i="1"/>
  <c r="P115" i="1" s="1"/>
  <c r="X115" i="1" s="1"/>
  <c r="J113" i="1"/>
  <c r="P113" i="1" s="1"/>
  <c r="J111" i="1"/>
  <c r="P111" i="1" s="1"/>
  <c r="J109" i="1"/>
  <c r="P109" i="1" s="1"/>
  <c r="X109" i="1" s="1"/>
  <c r="J107" i="1"/>
  <c r="P107" i="1" s="1"/>
  <c r="X107" i="1" s="1"/>
  <c r="J105" i="1"/>
  <c r="P105" i="1" s="1"/>
  <c r="J103" i="1"/>
  <c r="P103" i="1" s="1"/>
  <c r="J101" i="1"/>
  <c r="P101" i="1" s="1"/>
  <c r="X101" i="1" s="1"/>
  <c r="J99" i="1"/>
  <c r="P99" i="1" s="1"/>
  <c r="X99" i="1" s="1"/>
  <c r="J97" i="1"/>
  <c r="P97" i="1" s="1"/>
  <c r="J95" i="1"/>
  <c r="P95" i="1" s="1"/>
  <c r="J93" i="1"/>
  <c r="P93" i="1" s="1"/>
  <c r="X93" i="1" s="1"/>
  <c r="J91" i="1"/>
  <c r="P91" i="1" s="1"/>
  <c r="X91" i="1" s="1"/>
  <c r="J89" i="1"/>
  <c r="P89" i="1" s="1"/>
  <c r="J87" i="1"/>
  <c r="P87" i="1" s="1"/>
  <c r="J85" i="1"/>
  <c r="P85" i="1" s="1"/>
  <c r="X85" i="1" s="1"/>
  <c r="J83" i="1"/>
  <c r="P83" i="1" s="1"/>
  <c r="X83" i="1" s="1"/>
  <c r="J81" i="1"/>
  <c r="P81" i="1" s="1"/>
  <c r="J79" i="1"/>
  <c r="P79" i="1" s="1"/>
  <c r="J77" i="1"/>
  <c r="P77" i="1" s="1"/>
  <c r="X77" i="1" s="1"/>
  <c r="J75" i="1"/>
  <c r="P75" i="1" s="1"/>
  <c r="X75" i="1" s="1"/>
  <c r="J73" i="1"/>
  <c r="P73" i="1" s="1"/>
  <c r="J71" i="1"/>
  <c r="P71" i="1" s="1"/>
  <c r="J69" i="1"/>
  <c r="P69" i="1" s="1"/>
  <c r="X69" i="1" s="1"/>
  <c r="J67" i="1"/>
  <c r="P67" i="1" s="1"/>
  <c r="X67" i="1" s="1"/>
  <c r="J65" i="1"/>
  <c r="P65" i="1" s="1"/>
  <c r="J63" i="1"/>
  <c r="P63" i="1" s="1"/>
  <c r="J61" i="1"/>
  <c r="P61" i="1" s="1"/>
  <c r="X61" i="1" s="1"/>
  <c r="J59" i="1"/>
  <c r="P59" i="1" s="1"/>
  <c r="X59" i="1" s="1"/>
  <c r="J57" i="1"/>
  <c r="P57" i="1" s="1"/>
  <c r="J55" i="1"/>
  <c r="P55" i="1" s="1"/>
  <c r="J53" i="1"/>
  <c r="P53" i="1" s="1"/>
  <c r="X53" i="1" s="1"/>
  <c r="J51" i="1"/>
  <c r="P51" i="1" s="1"/>
  <c r="X51" i="1" s="1"/>
  <c r="J49" i="1"/>
  <c r="P49" i="1" s="1"/>
  <c r="J47" i="1"/>
  <c r="P47" i="1" s="1"/>
  <c r="J45" i="1"/>
  <c r="P45" i="1" s="1"/>
  <c r="X45" i="1" s="1"/>
  <c r="J43" i="1"/>
  <c r="P43" i="1" s="1"/>
  <c r="X43" i="1" s="1"/>
  <c r="J41" i="1"/>
  <c r="P41" i="1" s="1"/>
  <c r="J39" i="1"/>
  <c r="P39" i="1" s="1"/>
  <c r="J37" i="1"/>
  <c r="P37" i="1" s="1"/>
  <c r="X37" i="1" s="1"/>
  <c r="J35" i="1"/>
  <c r="P35" i="1" s="1"/>
  <c r="X35" i="1" s="1"/>
  <c r="J33" i="1"/>
  <c r="P33" i="1" s="1"/>
  <c r="J31" i="1"/>
  <c r="P31" i="1" s="1"/>
  <c r="J29" i="1"/>
  <c r="P29" i="1" s="1"/>
  <c r="X29" i="1" s="1"/>
  <c r="J27" i="1"/>
  <c r="P27" i="1" s="1"/>
  <c r="X27" i="1" s="1"/>
  <c r="J25" i="1"/>
  <c r="P25" i="1" s="1"/>
  <c r="J23" i="1"/>
  <c r="P23" i="1" s="1"/>
  <c r="J16" i="1"/>
  <c r="P16" i="1" s="1"/>
  <c r="X16" i="1" s="1"/>
  <c r="J11" i="1"/>
  <c r="P11" i="1" s="1"/>
  <c r="X11" i="1" s="1"/>
  <c r="J9" i="1"/>
  <c r="P9" i="1" s="1"/>
  <c r="B2053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4" i="1"/>
  <c r="B1692" i="1"/>
  <c r="B1690" i="1"/>
  <c r="B1688" i="1"/>
  <c r="B1686" i="1"/>
  <c r="B1684" i="1"/>
  <c r="B1682" i="1"/>
  <c r="B1680" i="1"/>
  <c r="B1678" i="1"/>
  <c r="B1668" i="1"/>
  <c r="B1666" i="1"/>
  <c r="B1664" i="1"/>
  <c r="B1662" i="1"/>
  <c r="B1660" i="1"/>
  <c r="B1658" i="1"/>
  <c r="B1656" i="1"/>
  <c r="B1654" i="1"/>
  <c r="B1652" i="1"/>
  <c r="B1650" i="1"/>
  <c r="B1648" i="1"/>
  <c r="P2055" i="1"/>
  <c r="P2056" i="1"/>
  <c r="P2057" i="1"/>
  <c r="O2059" i="1"/>
  <c r="O2060" i="1"/>
  <c r="O2061" i="1"/>
  <c r="P2063" i="1"/>
  <c r="O2065" i="1"/>
  <c r="P2067" i="1"/>
  <c r="O2069" i="1"/>
  <c r="P2071" i="1"/>
  <c r="O2073" i="1"/>
  <c r="P2068" i="1"/>
  <c r="O2058" i="1"/>
  <c r="O2068" i="1"/>
  <c r="O2062" i="1"/>
  <c r="O2070" i="1"/>
  <c r="B2055" i="1"/>
  <c r="J500" i="1"/>
  <c r="P500" i="1" s="1"/>
  <c r="J498" i="1"/>
  <c r="P498" i="1" s="1"/>
  <c r="J496" i="1"/>
  <c r="P496" i="1" s="1"/>
  <c r="J494" i="1"/>
  <c r="P494" i="1" s="1"/>
  <c r="J492" i="1"/>
  <c r="P492" i="1" s="1"/>
  <c r="J490" i="1"/>
  <c r="P490" i="1" s="1"/>
  <c r="J488" i="1"/>
  <c r="P488" i="1" s="1"/>
  <c r="J486" i="1"/>
  <c r="P486" i="1" s="1"/>
  <c r="J484" i="1"/>
  <c r="P484" i="1" s="1"/>
  <c r="J482" i="1"/>
  <c r="P482" i="1" s="1"/>
  <c r="J480" i="1"/>
  <c r="P480" i="1" s="1"/>
  <c r="J478" i="1"/>
  <c r="P478" i="1" s="1"/>
  <c r="J476" i="1"/>
  <c r="P476" i="1" s="1"/>
  <c r="J474" i="1"/>
  <c r="P474" i="1" s="1"/>
  <c r="J472" i="1"/>
  <c r="P472" i="1" s="1"/>
  <c r="T472" i="1" s="1"/>
  <c r="J470" i="1"/>
  <c r="P470" i="1" s="1"/>
  <c r="J468" i="1"/>
  <c r="P468" i="1" s="1"/>
  <c r="J466" i="1"/>
  <c r="P466" i="1" s="1"/>
  <c r="J464" i="1"/>
  <c r="P464" i="1" s="1"/>
  <c r="J462" i="1"/>
  <c r="P462" i="1" s="1"/>
  <c r="J460" i="1"/>
  <c r="P460" i="1" s="1"/>
  <c r="J458" i="1"/>
  <c r="P458" i="1" s="1"/>
  <c r="J456" i="1"/>
  <c r="P456" i="1" s="1"/>
  <c r="T456" i="1" s="1"/>
  <c r="J454" i="1"/>
  <c r="P454" i="1" s="1"/>
  <c r="J452" i="1"/>
  <c r="P452" i="1" s="1"/>
  <c r="J450" i="1"/>
  <c r="P450" i="1" s="1"/>
  <c r="J448" i="1"/>
  <c r="P448" i="1" s="1"/>
  <c r="J446" i="1"/>
  <c r="P446" i="1" s="1"/>
  <c r="J444" i="1"/>
  <c r="P444" i="1" s="1"/>
  <c r="J442" i="1"/>
  <c r="P442" i="1" s="1"/>
  <c r="J440" i="1"/>
  <c r="P440" i="1" s="1"/>
  <c r="T440" i="1" s="1"/>
  <c r="J438" i="1"/>
  <c r="P438" i="1" s="1"/>
  <c r="J436" i="1"/>
  <c r="P436" i="1" s="1"/>
  <c r="J434" i="1"/>
  <c r="P434" i="1" s="1"/>
  <c r="J432" i="1"/>
  <c r="P432" i="1" s="1"/>
  <c r="J430" i="1"/>
  <c r="P430" i="1" s="1"/>
  <c r="J428" i="1"/>
  <c r="P428" i="1" s="1"/>
  <c r="J426" i="1"/>
  <c r="P426" i="1" s="1"/>
  <c r="J424" i="1"/>
  <c r="P424" i="1" s="1"/>
  <c r="T424" i="1" s="1"/>
  <c r="J422" i="1"/>
  <c r="P422" i="1" s="1"/>
  <c r="X422" i="1" s="1"/>
  <c r="J420" i="1"/>
  <c r="P420" i="1" s="1"/>
  <c r="J418" i="1"/>
  <c r="P418" i="1" s="1"/>
  <c r="X418" i="1" s="1"/>
  <c r="J416" i="1"/>
  <c r="P416" i="1" s="1"/>
  <c r="J414" i="1"/>
  <c r="P414" i="1" s="1"/>
  <c r="X414" i="1" s="1"/>
  <c r="J412" i="1"/>
  <c r="P412" i="1" s="1"/>
  <c r="J410" i="1"/>
  <c r="P410" i="1" s="1"/>
  <c r="J408" i="1"/>
  <c r="P408" i="1" s="1"/>
  <c r="J406" i="1"/>
  <c r="P406" i="1" s="1"/>
  <c r="J404" i="1"/>
  <c r="P404" i="1" s="1"/>
  <c r="J402" i="1"/>
  <c r="P402" i="1" s="1"/>
  <c r="X402" i="1" s="1"/>
  <c r="J400" i="1"/>
  <c r="P400" i="1" s="1"/>
  <c r="J398" i="1"/>
  <c r="P398" i="1" s="1"/>
  <c r="X398" i="1" s="1"/>
  <c r="J396" i="1"/>
  <c r="P396" i="1" s="1"/>
  <c r="J394" i="1"/>
  <c r="P394" i="1" s="1"/>
  <c r="J392" i="1"/>
  <c r="P392" i="1" s="1"/>
  <c r="J390" i="1"/>
  <c r="P390" i="1" s="1"/>
  <c r="J388" i="1"/>
  <c r="P388" i="1" s="1"/>
  <c r="J384" i="1"/>
  <c r="P384" i="1" s="1"/>
  <c r="J382" i="1"/>
  <c r="P382" i="1" s="1"/>
  <c r="X382" i="1" s="1"/>
  <c r="J380" i="1"/>
  <c r="P380" i="1" s="1"/>
  <c r="X380" i="1" s="1"/>
  <c r="J378" i="1"/>
  <c r="P378" i="1" s="1"/>
  <c r="J376" i="1"/>
  <c r="P376" i="1" s="1"/>
  <c r="J374" i="1"/>
  <c r="P374" i="1" s="1"/>
  <c r="J372" i="1"/>
  <c r="P372" i="1" s="1"/>
  <c r="X372" i="1" s="1"/>
  <c r="J370" i="1"/>
  <c r="P370" i="1" s="1"/>
  <c r="X370" i="1" s="1"/>
  <c r="J368" i="1"/>
  <c r="P368" i="1" s="1"/>
  <c r="J366" i="1"/>
  <c r="P366" i="1" s="1"/>
  <c r="X366" i="1" s="1"/>
  <c r="J364" i="1"/>
  <c r="P364" i="1" s="1"/>
  <c r="X364" i="1" s="1"/>
  <c r="J362" i="1"/>
  <c r="P362" i="1" s="1"/>
  <c r="J360" i="1"/>
  <c r="P360" i="1" s="1"/>
  <c r="J358" i="1"/>
  <c r="P358" i="1" s="1"/>
  <c r="J356" i="1"/>
  <c r="P356" i="1" s="1"/>
  <c r="X356" i="1" s="1"/>
  <c r="J354" i="1"/>
  <c r="P354" i="1" s="1"/>
  <c r="J352" i="1"/>
  <c r="P352" i="1" s="1"/>
  <c r="J350" i="1"/>
  <c r="P350" i="1" s="1"/>
  <c r="J348" i="1"/>
  <c r="P348" i="1" s="1"/>
  <c r="X348" i="1" s="1"/>
  <c r="J346" i="1"/>
  <c r="P346" i="1" s="1"/>
  <c r="J344" i="1"/>
  <c r="P344" i="1" s="1"/>
  <c r="J342" i="1"/>
  <c r="P342" i="1" s="1"/>
  <c r="J340" i="1"/>
  <c r="P340" i="1" s="1"/>
  <c r="X340" i="1" s="1"/>
  <c r="J338" i="1"/>
  <c r="P338" i="1" s="1"/>
  <c r="J336" i="1"/>
  <c r="P336" i="1" s="1"/>
  <c r="J334" i="1"/>
  <c r="P334" i="1" s="1"/>
  <c r="J332" i="1"/>
  <c r="P332" i="1" s="1"/>
  <c r="J330" i="1"/>
  <c r="P330" i="1" s="1"/>
  <c r="J328" i="1"/>
  <c r="P328" i="1" s="1"/>
  <c r="X328" i="1" s="1"/>
  <c r="J326" i="1"/>
  <c r="P326" i="1" s="1"/>
  <c r="X326" i="1" s="1"/>
  <c r="J324" i="1"/>
  <c r="P324" i="1" s="1"/>
  <c r="J322" i="1"/>
  <c r="P322" i="1" s="1"/>
  <c r="J320" i="1"/>
  <c r="P320" i="1" s="1"/>
  <c r="X320" i="1" s="1"/>
  <c r="J318" i="1"/>
  <c r="P318" i="1" s="1"/>
  <c r="X318" i="1" s="1"/>
  <c r="J316" i="1"/>
  <c r="P316" i="1" s="1"/>
  <c r="J314" i="1"/>
  <c r="P314" i="1" s="1"/>
  <c r="J312" i="1"/>
  <c r="P312" i="1" s="1"/>
  <c r="X312" i="1" s="1"/>
  <c r="J310" i="1"/>
  <c r="P310" i="1" s="1"/>
  <c r="X310" i="1" s="1"/>
  <c r="J308" i="1"/>
  <c r="P308" i="1" s="1"/>
  <c r="J306" i="1"/>
  <c r="P306" i="1" s="1"/>
  <c r="J304" i="1"/>
  <c r="P304" i="1" s="1"/>
  <c r="X304" i="1" s="1"/>
  <c r="J302" i="1"/>
  <c r="P302" i="1" s="1"/>
  <c r="X302" i="1" s="1"/>
  <c r="J300" i="1"/>
  <c r="P300" i="1" s="1"/>
  <c r="J298" i="1"/>
  <c r="P298" i="1" s="1"/>
  <c r="J296" i="1"/>
  <c r="P296" i="1" s="1"/>
  <c r="X296" i="1" s="1"/>
  <c r="J294" i="1"/>
  <c r="P294" i="1" s="1"/>
  <c r="X294" i="1" s="1"/>
  <c r="J292" i="1"/>
  <c r="P292" i="1" s="1"/>
  <c r="J290" i="1"/>
  <c r="P290" i="1" s="1"/>
  <c r="J288" i="1"/>
  <c r="P288" i="1" s="1"/>
  <c r="X288" i="1" s="1"/>
  <c r="J286" i="1"/>
  <c r="P286" i="1" s="1"/>
  <c r="X286" i="1" s="1"/>
  <c r="J284" i="1"/>
  <c r="P284" i="1" s="1"/>
  <c r="J282" i="1"/>
  <c r="P282" i="1" s="1"/>
  <c r="J280" i="1"/>
  <c r="P280" i="1" s="1"/>
  <c r="X280" i="1" s="1"/>
  <c r="J278" i="1"/>
  <c r="P278" i="1" s="1"/>
  <c r="X278" i="1" s="1"/>
  <c r="J276" i="1"/>
  <c r="P276" i="1" s="1"/>
  <c r="J274" i="1"/>
  <c r="P274" i="1" s="1"/>
  <c r="J272" i="1"/>
  <c r="P272" i="1" s="1"/>
  <c r="X272" i="1" s="1"/>
  <c r="J270" i="1"/>
  <c r="P270" i="1" s="1"/>
  <c r="X270" i="1" s="1"/>
  <c r="J268" i="1"/>
  <c r="P268" i="1" s="1"/>
  <c r="J266" i="1"/>
  <c r="P266" i="1" s="1"/>
  <c r="J264" i="1"/>
  <c r="P264" i="1" s="1"/>
  <c r="X264" i="1" s="1"/>
  <c r="J262" i="1"/>
  <c r="P262" i="1" s="1"/>
  <c r="X262" i="1" s="1"/>
  <c r="J260" i="1"/>
  <c r="P260" i="1" s="1"/>
  <c r="J258" i="1"/>
  <c r="P258" i="1" s="1"/>
  <c r="J256" i="1"/>
  <c r="P256" i="1" s="1"/>
  <c r="X256" i="1" s="1"/>
  <c r="J254" i="1"/>
  <c r="P254" i="1" s="1"/>
  <c r="X254" i="1" s="1"/>
  <c r="J252" i="1"/>
  <c r="P252" i="1" s="1"/>
  <c r="J250" i="1"/>
  <c r="P250" i="1" s="1"/>
  <c r="J248" i="1"/>
  <c r="P248" i="1" s="1"/>
  <c r="X248" i="1" s="1"/>
  <c r="J246" i="1"/>
  <c r="P246" i="1" s="1"/>
  <c r="X246" i="1" s="1"/>
  <c r="J244" i="1"/>
  <c r="P244" i="1" s="1"/>
  <c r="J242" i="1"/>
  <c r="P242" i="1" s="1"/>
  <c r="J240" i="1"/>
  <c r="P240" i="1" s="1"/>
  <c r="X240" i="1" s="1"/>
  <c r="J238" i="1"/>
  <c r="P238" i="1" s="1"/>
  <c r="X238" i="1" s="1"/>
  <c r="J236" i="1"/>
  <c r="P236" i="1" s="1"/>
  <c r="J234" i="1"/>
  <c r="P234" i="1" s="1"/>
  <c r="J232" i="1"/>
  <c r="P232" i="1" s="1"/>
  <c r="X232" i="1" s="1"/>
  <c r="J230" i="1"/>
  <c r="P230" i="1" s="1"/>
  <c r="X230" i="1" s="1"/>
  <c r="J228" i="1"/>
  <c r="P228" i="1" s="1"/>
  <c r="J226" i="1"/>
  <c r="P226" i="1" s="1"/>
  <c r="J224" i="1"/>
  <c r="P224" i="1" s="1"/>
  <c r="X224" i="1" s="1"/>
  <c r="J222" i="1"/>
  <c r="P222" i="1" s="1"/>
  <c r="X222" i="1" s="1"/>
  <c r="J220" i="1"/>
  <c r="P220" i="1" s="1"/>
  <c r="J218" i="1"/>
  <c r="P218" i="1" s="1"/>
  <c r="J216" i="1"/>
  <c r="P216" i="1" s="1"/>
  <c r="X216" i="1" s="1"/>
  <c r="J214" i="1"/>
  <c r="P214" i="1" s="1"/>
  <c r="X214" i="1" s="1"/>
  <c r="J212" i="1"/>
  <c r="P212" i="1" s="1"/>
  <c r="J210" i="1"/>
  <c r="P210" i="1" s="1"/>
  <c r="J208" i="1"/>
  <c r="P208" i="1" s="1"/>
  <c r="X208" i="1" s="1"/>
  <c r="J206" i="1"/>
  <c r="P206" i="1" s="1"/>
  <c r="X206" i="1" s="1"/>
  <c r="J204" i="1"/>
  <c r="P204" i="1" s="1"/>
  <c r="J202" i="1"/>
  <c r="P202" i="1" s="1"/>
  <c r="J200" i="1"/>
  <c r="P200" i="1" s="1"/>
  <c r="X200" i="1" s="1"/>
  <c r="J198" i="1"/>
  <c r="P198" i="1" s="1"/>
  <c r="X198" i="1" s="1"/>
  <c r="J196" i="1"/>
  <c r="P196" i="1" s="1"/>
  <c r="J194" i="1"/>
  <c r="P194" i="1" s="1"/>
  <c r="J192" i="1"/>
  <c r="P192" i="1" s="1"/>
  <c r="X192" i="1" s="1"/>
  <c r="J190" i="1"/>
  <c r="P190" i="1" s="1"/>
  <c r="X190" i="1" s="1"/>
  <c r="J188" i="1"/>
  <c r="P188" i="1" s="1"/>
  <c r="J186" i="1"/>
  <c r="P186" i="1" s="1"/>
  <c r="J184" i="1"/>
  <c r="P184" i="1" s="1"/>
  <c r="X184" i="1" s="1"/>
  <c r="J182" i="1"/>
  <c r="P182" i="1" s="1"/>
  <c r="X182" i="1" s="1"/>
  <c r="J180" i="1"/>
  <c r="P180" i="1" s="1"/>
  <c r="J178" i="1"/>
  <c r="P178" i="1" s="1"/>
  <c r="J176" i="1"/>
  <c r="P176" i="1" s="1"/>
  <c r="X176" i="1" s="1"/>
  <c r="J174" i="1"/>
  <c r="P174" i="1" s="1"/>
  <c r="X174" i="1" s="1"/>
  <c r="J172" i="1"/>
  <c r="P172" i="1" s="1"/>
  <c r="J170" i="1"/>
  <c r="P170" i="1" s="1"/>
  <c r="J168" i="1"/>
  <c r="P168" i="1" s="1"/>
  <c r="X168" i="1" s="1"/>
  <c r="J166" i="1"/>
  <c r="P166" i="1" s="1"/>
  <c r="X166" i="1" s="1"/>
  <c r="J164" i="1"/>
  <c r="P164" i="1" s="1"/>
  <c r="J162" i="1"/>
  <c r="P162" i="1" s="1"/>
  <c r="J160" i="1"/>
  <c r="P160" i="1" s="1"/>
  <c r="X160" i="1" s="1"/>
  <c r="J158" i="1"/>
  <c r="P158" i="1" s="1"/>
  <c r="X158" i="1" s="1"/>
  <c r="J156" i="1"/>
  <c r="P156" i="1" s="1"/>
  <c r="J154" i="1"/>
  <c r="P154" i="1" s="1"/>
  <c r="J152" i="1"/>
  <c r="P152" i="1" s="1"/>
  <c r="X152" i="1" s="1"/>
  <c r="J150" i="1"/>
  <c r="P150" i="1" s="1"/>
  <c r="X150" i="1" s="1"/>
  <c r="J148" i="1"/>
  <c r="P148" i="1" s="1"/>
  <c r="J146" i="1"/>
  <c r="P146" i="1" s="1"/>
  <c r="J144" i="1"/>
  <c r="P144" i="1" s="1"/>
  <c r="X144" i="1" s="1"/>
  <c r="J142" i="1"/>
  <c r="P142" i="1" s="1"/>
  <c r="X142" i="1" s="1"/>
  <c r="J140" i="1"/>
  <c r="P140" i="1" s="1"/>
  <c r="J138" i="1"/>
  <c r="P138" i="1" s="1"/>
  <c r="J136" i="1"/>
  <c r="P136" i="1" s="1"/>
  <c r="X136" i="1" s="1"/>
  <c r="J134" i="1"/>
  <c r="P134" i="1" s="1"/>
  <c r="X134" i="1" s="1"/>
  <c r="J132" i="1"/>
  <c r="P132" i="1" s="1"/>
  <c r="J130" i="1"/>
  <c r="P130" i="1" s="1"/>
  <c r="J128" i="1"/>
  <c r="P128" i="1" s="1"/>
  <c r="X128" i="1" s="1"/>
  <c r="J126" i="1"/>
  <c r="P126" i="1" s="1"/>
  <c r="X126" i="1" s="1"/>
  <c r="J124" i="1"/>
  <c r="P124" i="1" s="1"/>
  <c r="J122" i="1"/>
  <c r="P122" i="1" s="1"/>
  <c r="J120" i="1"/>
  <c r="P120" i="1" s="1"/>
  <c r="X120" i="1" s="1"/>
  <c r="J118" i="1"/>
  <c r="P118" i="1" s="1"/>
  <c r="X118" i="1" s="1"/>
  <c r="J116" i="1"/>
  <c r="P116" i="1" s="1"/>
  <c r="J114" i="1"/>
  <c r="P114" i="1" s="1"/>
  <c r="J112" i="1"/>
  <c r="P112" i="1" s="1"/>
  <c r="X112" i="1" s="1"/>
  <c r="J110" i="1"/>
  <c r="P110" i="1" s="1"/>
  <c r="X110" i="1" s="1"/>
  <c r="J108" i="1"/>
  <c r="P108" i="1" s="1"/>
  <c r="J106" i="1"/>
  <c r="P106" i="1" s="1"/>
  <c r="J104" i="1"/>
  <c r="P104" i="1" s="1"/>
  <c r="X104" i="1" s="1"/>
  <c r="J102" i="1"/>
  <c r="P102" i="1" s="1"/>
  <c r="X102" i="1" s="1"/>
  <c r="J100" i="1"/>
  <c r="P100" i="1" s="1"/>
  <c r="J98" i="1"/>
  <c r="P98" i="1" s="1"/>
  <c r="J96" i="1"/>
  <c r="P96" i="1" s="1"/>
  <c r="X96" i="1" s="1"/>
  <c r="J94" i="1"/>
  <c r="P94" i="1" s="1"/>
  <c r="X94" i="1" s="1"/>
  <c r="J92" i="1"/>
  <c r="P92" i="1" s="1"/>
  <c r="J90" i="1"/>
  <c r="P90" i="1" s="1"/>
  <c r="J88" i="1"/>
  <c r="P88" i="1" s="1"/>
  <c r="X88" i="1" s="1"/>
  <c r="J86" i="1"/>
  <c r="P86" i="1" s="1"/>
  <c r="X86" i="1" s="1"/>
  <c r="J84" i="1"/>
  <c r="P84" i="1" s="1"/>
  <c r="J82" i="1"/>
  <c r="P82" i="1" s="1"/>
  <c r="J80" i="1"/>
  <c r="P80" i="1" s="1"/>
  <c r="X80" i="1" s="1"/>
  <c r="J78" i="1"/>
  <c r="P78" i="1" s="1"/>
  <c r="X78" i="1" s="1"/>
  <c r="J76" i="1"/>
  <c r="P76" i="1" s="1"/>
  <c r="J74" i="1"/>
  <c r="P74" i="1" s="1"/>
  <c r="J72" i="1"/>
  <c r="P72" i="1" s="1"/>
  <c r="X72" i="1" s="1"/>
  <c r="J70" i="1"/>
  <c r="P70" i="1" s="1"/>
  <c r="X70" i="1" s="1"/>
  <c r="J68" i="1"/>
  <c r="P68" i="1" s="1"/>
  <c r="J66" i="1"/>
  <c r="P66" i="1" s="1"/>
  <c r="J64" i="1"/>
  <c r="P64" i="1" s="1"/>
  <c r="X64" i="1" s="1"/>
  <c r="J62" i="1"/>
  <c r="P62" i="1" s="1"/>
  <c r="X62" i="1" s="1"/>
  <c r="J60" i="1"/>
  <c r="P60" i="1" s="1"/>
  <c r="J58" i="1"/>
  <c r="P58" i="1" s="1"/>
  <c r="J56" i="1"/>
  <c r="P56" i="1" s="1"/>
  <c r="X56" i="1" s="1"/>
  <c r="J54" i="1"/>
  <c r="P54" i="1" s="1"/>
  <c r="X54" i="1" s="1"/>
  <c r="J52" i="1"/>
  <c r="P52" i="1" s="1"/>
  <c r="J50" i="1"/>
  <c r="P50" i="1" s="1"/>
  <c r="J48" i="1"/>
  <c r="P48" i="1" s="1"/>
  <c r="X48" i="1" s="1"/>
  <c r="J46" i="1"/>
  <c r="P46" i="1" s="1"/>
  <c r="X46" i="1" s="1"/>
  <c r="J44" i="1"/>
  <c r="P44" i="1" s="1"/>
  <c r="J42" i="1"/>
  <c r="P42" i="1" s="1"/>
  <c r="J40" i="1"/>
  <c r="P40" i="1" s="1"/>
  <c r="X40" i="1" s="1"/>
  <c r="J38" i="1"/>
  <c r="P38" i="1" s="1"/>
  <c r="X38" i="1" s="1"/>
  <c r="J36" i="1"/>
  <c r="P36" i="1" s="1"/>
  <c r="J34" i="1"/>
  <c r="P34" i="1" s="1"/>
  <c r="J32" i="1"/>
  <c r="P32" i="1" s="1"/>
  <c r="X32" i="1" s="1"/>
  <c r="J30" i="1"/>
  <c r="P30" i="1" s="1"/>
  <c r="X30" i="1" s="1"/>
  <c r="J28" i="1"/>
  <c r="P28" i="1" s="1"/>
  <c r="J26" i="1"/>
  <c r="P26" i="1" s="1"/>
  <c r="J24" i="1"/>
  <c r="P24" i="1" s="1"/>
  <c r="X24" i="1" s="1"/>
  <c r="J22" i="1"/>
  <c r="P22" i="1" s="1"/>
  <c r="X22" i="1" s="1"/>
  <c r="J10" i="1"/>
  <c r="P10" i="1" s="1"/>
  <c r="X10" i="1" s="1"/>
  <c r="J8" i="1"/>
  <c r="P8" i="1" s="1"/>
  <c r="X8" i="1" s="1"/>
  <c r="O2055" i="1"/>
  <c r="O2056" i="1"/>
  <c r="O2057" i="1"/>
  <c r="P2059" i="1"/>
  <c r="X2059" i="1" s="1"/>
  <c r="P2060" i="1"/>
  <c r="X2060" i="1" s="1"/>
  <c r="P2061" i="1"/>
  <c r="X2061" i="1" s="1"/>
  <c r="O2063" i="1"/>
  <c r="P2065" i="1"/>
  <c r="X2065" i="1" s="1"/>
  <c r="O2067" i="1"/>
  <c r="P2069" i="1"/>
  <c r="X2069" i="1" s="1"/>
  <c r="O2071" i="1"/>
  <c r="P2073" i="1"/>
  <c r="X2073" i="1" s="1"/>
  <c r="P2058" i="1"/>
  <c r="P2062" i="1"/>
  <c r="X2062" i="1" s="1"/>
  <c r="P2064" i="1"/>
  <c r="P2066" i="1"/>
  <c r="P2070" i="1"/>
  <c r="X2070" i="1" s="1"/>
  <c r="P2072" i="1"/>
  <c r="X2072" i="1" s="1"/>
  <c r="O2064" i="1"/>
  <c r="O2072" i="1"/>
  <c r="O2066" i="1"/>
  <c r="L2005" i="1"/>
  <c r="R2005" i="1" s="1"/>
  <c r="L2001" i="1"/>
  <c r="R2001" i="1" s="1"/>
  <c r="L1997" i="1"/>
  <c r="R1997" i="1" s="1"/>
  <c r="L1993" i="1"/>
  <c r="R1993" i="1" s="1"/>
  <c r="L1989" i="1"/>
  <c r="R1989" i="1" s="1"/>
  <c r="L1985" i="1"/>
  <c r="R1985" i="1" s="1"/>
  <c r="L1981" i="1"/>
  <c r="R1981" i="1" s="1"/>
  <c r="L1977" i="1"/>
  <c r="R1977" i="1" s="1"/>
  <c r="L1973" i="1"/>
  <c r="R1973" i="1" s="1"/>
  <c r="L1969" i="1"/>
  <c r="R1969" i="1" s="1"/>
  <c r="L1965" i="1"/>
  <c r="R1965" i="1" s="1"/>
  <c r="L1961" i="1"/>
  <c r="R1961" i="1" s="1"/>
  <c r="L1957" i="1"/>
  <c r="R1957" i="1" s="1"/>
  <c r="L1953" i="1"/>
  <c r="R1953" i="1" s="1"/>
  <c r="L1949" i="1"/>
  <c r="R1949" i="1" s="1"/>
  <c r="L1945" i="1"/>
  <c r="R1945" i="1" s="1"/>
  <c r="L1943" i="1"/>
  <c r="R1943" i="1" s="1"/>
  <c r="L1941" i="1"/>
  <c r="R1941" i="1" s="1"/>
  <c r="L1937" i="1"/>
  <c r="R1937" i="1" s="1"/>
  <c r="L2003" i="1"/>
  <c r="R2003" i="1" s="1"/>
  <c r="L1999" i="1"/>
  <c r="R1999" i="1" s="1"/>
  <c r="L1995" i="1"/>
  <c r="R1995" i="1" s="1"/>
  <c r="L1991" i="1"/>
  <c r="R1991" i="1" s="1"/>
  <c r="L1987" i="1"/>
  <c r="R1987" i="1" s="1"/>
  <c r="L1983" i="1"/>
  <c r="R1983" i="1" s="1"/>
  <c r="L1979" i="1"/>
  <c r="R1979" i="1" s="1"/>
  <c r="L1975" i="1"/>
  <c r="R1975" i="1" s="1"/>
  <c r="L1971" i="1"/>
  <c r="R1971" i="1" s="1"/>
  <c r="L1967" i="1"/>
  <c r="R1967" i="1" s="1"/>
  <c r="L1963" i="1"/>
  <c r="R1963" i="1" s="1"/>
  <c r="L1959" i="1"/>
  <c r="R1959" i="1" s="1"/>
  <c r="L1955" i="1"/>
  <c r="R1955" i="1" s="1"/>
  <c r="L1951" i="1"/>
  <c r="R1951" i="1" s="1"/>
  <c r="L1947" i="1"/>
  <c r="R1947" i="1" s="1"/>
  <c r="L1939" i="1"/>
  <c r="R1939" i="1" s="1"/>
  <c r="L1787" i="1"/>
  <c r="R1787" i="1" s="1"/>
  <c r="L1935" i="1"/>
  <c r="R1935" i="1" s="1"/>
  <c r="L1933" i="1"/>
  <c r="R1933" i="1" s="1"/>
  <c r="L1931" i="1"/>
  <c r="R1931" i="1" s="1"/>
  <c r="L1929" i="1"/>
  <c r="R1929" i="1" s="1"/>
  <c r="L1927" i="1"/>
  <c r="R1927" i="1" s="1"/>
  <c r="L1925" i="1"/>
  <c r="R1925" i="1" s="1"/>
  <c r="L1923" i="1"/>
  <c r="R1923" i="1" s="1"/>
  <c r="L1921" i="1"/>
  <c r="R1921" i="1" s="1"/>
  <c r="L1919" i="1"/>
  <c r="R1919" i="1" s="1"/>
  <c r="L1917" i="1"/>
  <c r="R1917" i="1" s="1"/>
  <c r="L1915" i="1"/>
  <c r="R1915" i="1" s="1"/>
  <c r="L1913" i="1"/>
  <c r="R1913" i="1" s="1"/>
  <c r="L1911" i="1"/>
  <c r="R1911" i="1" s="1"/>
  <c r="L1909" i="1"/>
  <c r="R1909" i="1" s="1"/>
  <c r="L1907" i="1"/>
  <c r="R1907" i="1" s="1"/>
  <c r="L1905" i="1"/>
  <c r="R1905" i="1" s="1"/>
  <c r="L1903" i="1"/>
  <c r="R1903" i="1" s="1"/>
  <c r="L1901" i="1"/>
  <c r="R1901" i="1" s="1"/>
  <c r="L1899" i="1"/>
  <c r="R1899" i="1" s="1"/>
  <c r="L1897" i="1"/>
  <c r="R1897" i="1" s="1"/>
  <c r="L1895" i="1"/>
  <c r="R1895" i="1" s="1"/>
  <c r="L1893" i="1"/>
  <c r="R1893" i="1" s="1"/>
  <c r="L1891" i="1"/>
  <c r="R1891" i="1" s="1"/>
  <c r="L1889" i="1"/>
  <c r="R1889" i="1" s="1"/>
  <c r="L1887" i="1"/>
  <c r="R1887" i="1" s="1"/>
  <c r="L1885" i="1"/>
  <c r="R1885" i="1" s="1"/>
  <c r="L1883" i="1"/>
  <c r="R1883" i="1" s="1"/>
  <c r="L1881" i="1"/>
  <c r="R1881" i="1" s="1"/>
  <c r="L1879" i="1"/>
  <c r="R1879" i="1" s="1"/>
  <c r="L1877" i="1"/>
  <c r="R1877" i="1" s="1"/>
  <c r="L1875" i="1"/>
  <c r="R1875" i="1" s="1"/>
  <c r="L1873" i="1"/>
  <c r="R1873" i="1" s="1"/>
  <c r="L1871" i="1"/>
  <c r="R1871" i="1" s="1"/>
  <c r="L1869" i="1"/>
  <c r="R1869" i="1" s="1"/>
  <c r="L1867" i="1"/>
  <c r="R1867" i="1" s="1"/>
  <c r="L1865" i="1"/>
  <c r="R1865" i="1" s="1"/>
  <c r="L1863" i="1"/>
  <c r="R1863" i="1" s="1"/>
  <c r="L1861" i="1"/>
  <c r="R1861" i="1" s="1"/>
  <c r="L1859" i="1"/>
  <c r="R1859" i="1" s="1"/>
  <c r="L1857" i="1"/>
  <c r="R1857" i="1" s="1"/>
  <c r="L1855" i="1"/>
  <c r="R1855" i="1" s="1"/>
  <c r="L1853" i="1"/>
  <c r="R1853" i="1" s="1"/>
  <c r="L1851" i="1"/>
  <c r="R1851" i="1" s="1"/>
  <c r="L1849" i="1"/>
  <c r="R1849" i="1" s="1"/>
  <c r="L1847" i="1"/>
  <c r="R1847" i="1" s="1"/>
  <c r="L1845" i="1"/>
  <c r="R1845" i="1" s="1"/>
  <c r="L1843" i="1"/>
  <c r="R1843" i="1" s="1"/>
  <c r="L1841" i="1"/>
  <c r="R1841" i="1" s="1"/>
  <c r="L1839" i="1"/>
  <c r="R1839" i="1" s="1"/>
  <c r="L1837" i="1"/>
  <c r="R1837" i="1" s="1"/>
  <c r="L1835" i="1"/>
  <c r="R1835" i="1" s="1"/>
  <c r="L1833" i="1"/>
  <c r="R1833" i="1" s="1"/>
  <c r="L1831" i="1"/>
  <c r="R1831" i="1" s="1"/>
  <c r="L1829" i="1"/>
  <c r="R1829" i="1" s="1"/>
  <c r="L1827" i="1"/>
  <c r="R1827" i="1" s="1"/>
  <c r="L1825" i="1"/>
  <c r="R1825" i="1" s="1"/>
  <c r="L1823" i="1"/>
  <c r="R1823" i="1" s="1"/>
  <c r="L1821" i="1"/>
  <c r="R1821" i="1" s="1"/>
  <c r="L1819" i="1"/>
  <c r="R1819" i="1" s="1"/>
  <c r="L1817" i="1"/>
  <c r="R1817" i="1" s="1"/>
  <c r="L1815" i="1"/>
  <c r="R1815" i="1" s="1"/>
  <c r="L1813" i="1"/>
  <c r="R1813" i="1" s="1"/>
  <c r="L1811" i="1"/>
  <c r="R1811" i="1" s="1"/>
  <c r="L1809" i="1"/>
  <c r="R1809" i="1" s="1"/>
  <c r="L1807" i="1"/>
  <c r="R1807" i="1" s="1"/>
  <c r="L1805" i="1"/>
  <c r="R1805" i="1" s="1"/>
  <c r="L1803" i="1"/>
  <c r="R1803" i="1" s="1"/>
  <c r="L1801" i="1"/>
  <c r="R1801" i="1" s="1"/>
  <c r="L1799" i="1"/>
  <c r="R1799" i="1" s="1"/>
  <c r="L1797" i="1"/>
  <c r="R1797" i="1" s="1"/>
  <c r="L1795" i="1"/>
  <c r="R1795" i="1" s="1"/>
  <c r="L1793" i="1"/>
  <c r="R1793" i="1" s="1"/>
  <c r="L1791" i="1"/>
  <c r="R1791" i="1" s="1"/>
  <c r="L1789" i="1"/>
  <c r="R1789" i="1" s="1"/>
  <c r="L1785" i="1"/>
  <c r="R1785" i="1" s="1"/>
  <c r="L1783" i="1"/>
  <c r="R1783" i="1" s="1"/>
  <c r="L1781" i="1"/>
  <c r="R1781" i="1" s="1"/>
  <c r="L1779" i="1"/>
  <c r="R1779" i="1" s="1"/>
  <c r="L1777" i="1"/>
  <c r="R1777" i="1" s="1"/>
  <c r="L1775" i="1"/>
  <c r="R1775" i="1" s="1"/>
  <c r="L1773" i="1"/>
  <c r="R1773" i="1" s="1"/>
  <c r="L1771" i="1"/>
  <c r="R1771" i="1" s="1"/>
  <c r="L1769" i="1"/>
  <c r="R1769" i="1" s="1"/>
  <c r="L1767" i="1"/>
  <c r="R1767" i="1" s="1"/>
  <c r="L1765" i="1"/>
  <c r="R1765" i="1" s="1"/>
  <c r="L1763" i="1"/>
  <c r="R1763" i="1" s="1"/>
  <c r="L1761" i="1"/>
  <c r="R1761" i="1" s="1"/>
  <c r="L1759" i="1"/>
  <c r="R1759" i="1" s="1"/>
  <c r="L1757" i="1"/>
  <c r="R1757" i="1" s="1"/>
  <c r="L1755" i="1"/>
  <c r="R1755" i="1" s="1"/>
  <c r="L1753" i="1"/>
  <c r="R1753" i="1" s="1"/>
  <c r="L1751" i="1"/>
  <c r="R1751" i="1" s="1"/>
  <c r="L1749" i="1"/>
  <c r="R1749" i="1" s="1"/>
  <c r="L1747" i="1"/>
  <c r="R1747" i="1" s="1"/>
  <c r="L1745" i="1"/>
  <c r="R1745" i="1" s="1"/>
  <c r="L1743" i="1"/>
  <c r="R1743" i="1" s="1"/>
  <c r="L1741" i="1"/>
  <c r="R1741" i="1" s="1"/>
  <c r="L1739" i="1"/>
  <c r="R1739" i="1" s="1"/>
  <c r="L1737" i="1"/>
  <c r="R1737" i="1" s="1"/>
  <c r="L1735" i="1"/>
  <c r="R1735" i="1" s="1"/>
  <c r="L1733" i="1"/>
  <c r="R1733" i="1" s="1"/>
  <c r="L1698" i="1"/>
  <c r="R1698" i="1" s="1"/>
  <c r="L1696" i="1"/>
  <c r="R1696" i="1" s="1"/>
  <c r="L1694" i="1"/>
  <c r="R1694" i="1" s="1"/>
  <c r="L1692" i="1"/>
  <c r="R1692" i="1" s="1"/>
  <c r="L1690" i="1"/>
  <c r="R1690" i="1" s="1"/>
  <c r="L1688" i="1"/>
  <c r="R1688" i="1" s="1"/>
  <c r="L1686" i="1"/>
  <c r="R1686" i="1" s="1"/>
  <c r="L1684" i="1"/>
  <c r="R1684" i="1" s="1"/>
  <c r="L1682" i="1"/>
  <c r="R1682" i="1" s="1"/>
  <c r="L1680" i="1"/>
  <c r="R1680" i="1" s="1"/>
  <c r="L1678" i="1"/>
  <c r="R1678" i="1" s="1"/>
  <c r="L1676" i="1"/>
  <c r="R1676" i="1" s="1"/>
  <c r="L1674" i="1"/>
  <c r="R1674" i="1" s="1"/>
  <c r="L1672" i="1"/>
  <c r="R1672" i="1" s="1"/>
  <c r="L1670" i="1"/>
  <c r="R1670" i="1" s="1"/>
  <c r="L1668" i="1"/>
  <c r="R1668" i="1" s="1"/>
  <c r="L1666" i="1"/>
  <c r="R1666" i="1" s="1"/>
  <c r="L1664" i="1"/>
  <c r="R1664" i="1" s="1"/>
  <c r="L1662" i="1"/>
  <c r="R1662" i="1" s="1"/>
  <c r="L1660" i="1"/>
  <c r="R1660" i="1" s="1"/>
  <c r="L1658" i="1"/>
  <c r="R1658" i="1" s="1"/>
  <c r="L1656" i="1"/>
  <c r="R1656" i="1" s="1"/>
  <c r="L1654" i="1"/>
  <c r="R1654" i="1" s="1"/>
  <c r="L1652" i="1"/>
  <c r="R1652" i="1" s="1"/>
  <c r="L1650" i="1"/>
  <c r="R1650" i="1" s="1"/>
  <c r="L1648" i="1"/>
  <c r="R1648" i="1" s="1"/>
  <c r="L1646" i="1"/>
  <c r="R1646" i="1" s="1"/>
  <c r="L1644" i="1"/>
  <c r="R1644" i="1" s="1"/>
  <c r="L1642" i="1"/>
  <c r="R1642" i="1" s="1"/>
  <c r="L1640" i="1"/>
  <c r="R1640" i="1" s="1"/>
  <c r="L1638" i="1"/>
  <c r="R1638" i="1" s="1"/>
  <c r="L1636" i="1"/>
  <c r="R1636" i="1" s="1"/>
  <c r="L1634" i="1"/>
  <c r="R1634" i="1" s="1"/>
  <c r="L1632" i="1"/>
  <c r="R1632" i="1" s="1"/>
  <c r="L1630" i="1"/>
  <c r="R1630" i="1" s="1"/>
  <c r="L1628" i="1"/>
  <c r="R1628" i="1" s="1"/>
  <c r="L1626" i="1"/>
  <c r="R1626" i="1" s="1"/>
  <c r="L1624" i="1"/>
  <c r="R1624" i="1" s="1"/>
  <c r="L1622" i="1"/>
  <c r="R1622" i="1" s="1"/>
  <c r="L1620" i="1"/>
  <c r="R1620" i="1" s="1"/>
  <c r="L1618" i="1"/>
  <c r="R1618" i="1" s="1"/>
  <c r="L1616" i="1"/>
  <c r="R1616" i="1" s="1"/>
  <c r="L1614" i="1"/>
  <c r="R1614" i="1" s="1"/>
  <c r="L1612" i="1"/>
  <c r="R1612" i="1" s="1"/>
  <c r="L1610" i="1"/>
  <c r="R1610" i="1" s="1"/>
  <c r="L1608" i="1"/>
  <c r="R1608" i="1" s="1"/>
  <c r="L1606" i="1"/>
  <c r="R1606" i="1" s="1"/>
  <c r="L1604" i="1"/>
  <c r="R1604" i="1" s="1"/>
  <c r="L1602" i="1"/>
  <c r="R1602" i="1" s="1"/>
  <c r="L1600" i="1"/>
  <c r="R1600" i="1" s="1"/>
  <c r="L1598" i="1"/>
  <c r="R1598" i="1" s="1"/>
  <c r="L1596" i="1"/>
  <c r="R1596" i="1" s="1"/>
  <c r="L1594" i="1"/>
  <c r="R1594" i="1" s="1"/>
  <c r="L1592" i="1"/>
  <c r="R1592" i="1" s="1"/>
  <c r="L1590" i="1"/>
  <c r="R1590" i="1" s="1"/>
  <c r="L1588" i="1"/>
  <c r="R1588" i="1" s="1"/>
  <c r="L1586" i="1"/>
  <c r="R1586" i="1" s="1"/>
  <c r="L1584" i="1"/>
  <c r="R1584" i="1" s="1"/>
  <c r="L1582" i="1"/>
  <c r="R1582" i="1" s="1"/>
  <c r="L1580" i="1"/>
  <c r="R1580" i="1" s="1"/>
  <c r="L1578" i="1"/>
  <c r="R1578" i="1" s="1"/>
  <c r="L1576" i="1"/>
  <c r="R1576" i="1" s="1"/>
  <c r="L1574" i="1"/>
  <c r="R1574" i="1" s="1"/>
  <c r="L1572" i="1"/>
  <c r="R1572" i="1" s="1"/>
  <c r="L1570" i="1"/>
  <c r="R1570" i="1" s="1"/>
  <c r="L1568" i="1"/>
  <c r="R1568" i="1" s="1"/>
  <c r="L1566" i="1"/>
  <c r="R1566" i="1" s="1"/>
  <c r="L1564" i="1"/>
  <c r="R1564" i="1" s="1"/>
  <c r="L1562" i="1"/>
  <c r="R1562" i="1" s="1"/>
  <c r="L1560" i="1"/>
  <c r="R1560" i="1" s="1"/>
  <c r="L1558" i="1"/>
  <c r="R1558" i="1" s="1"/>
  <c r="L1556" i="1"/>
  <c r="R1556" i="1" s="1"/>
  <c r="L1554" i="1"/>
  <c r="R1554" i="1" s="1"/>
  <c r="L1552" i="1"/>
  <c r="R1552" i="1" s="1"/>
  <c r="L1550" i="1"/>
  <c r="R1550" i="1" s="1"/>
  <c r="L1548" i="1"/>
  <c r="R1548" i="1" s="1"/>
  <c r="L1546" i="1"/>
  <c r="R1546" i="1" s="1"/>
  <c r="L1544" i="1"/>
  <c r="R1544" i="1" s="1"/>
  <c r="L1542" i="1"/>
  <c r="R1542" i="1" s="1"/>
  <c r="L1540" i="1"/>
  <c r="R1540" i="1" s="1"/>
  <c r="L1538" i="1"/>
  <c r="R1538" i="1" s="1"/>
  <c r="L1536" i="1"/>
  <c r="R1536" i="1" s="1"/>
  <c r="L1534" i="1"/>
  <c r="R1534" i="1" s="1"/>
  <c r="L1532" i="1"/>
  <c r="R1532" i="1" s="1"/>
  <c r="L1530" i="1"/>
  <c r="R1530" i="1" s="1"/>
  <c r="L1528" i="1"/>
  <c r="R1528" i="1" s="1"/>
  <c r="L1526" i="1"/>
  <c r="R1526" i="1" s="1"/>
  <c r="L1524" i="1"/>
  <c r="R1524" i="1" s="1"/>
  <c r="L1522" i="1"/>
  <c r="R1522" i="1" s="1"/>
  <c r="L1520" i="1"/>
  <c r="R1520" i="1" s="1"/>
  <c r="L1518" i="1"/>
  <c r="R1518" i="1" s="1"/>
  <c r="L1516" i="1"/>
  <c r="R1516" i="1" s="1"/>
  <c r="L1514" i="1"/>
  <c r="R1514" i="1" s="1"/>
  <c r="L1512" i="1"/>
  <c r="R1512" i="1" s="1"/>
  <c r="L1510" i="1"/>
  <c r="R1510" i="1" s="1"/>
  <c r="L1508" i="1"/>
  <c r="R1508" i="1" s="1"/>
  <c r="L1506" i="1"/>
  <c r="R1506" i="1" s="1"/>
  <c r="L1504" i="1"/>
  <c r="R1504" i="1" s="1"/>
  <c r="L1502" i="1"/>
  <c r="R1502" i="1" s="1"/>
  <c r="L1500" i="1"/>
  <c r="R1500" i="1" s="1"/>
  <c r="L1498" i="1"/>
  <c r="R1498" i="1" s="1"/>
  <c r="L1496" i="1"/>
  <c r="R1496" i="1" s="1"/>
  <c r="L1494" i="1"/>
  <c r="R1494" i="1" s="1"/>
  <c r="L1492" i="1"/>
  <c r="R1492" i="1" s="1"/>
  <c r="L1490" i="1"/>
  <c r="R1490" i="1" s="1"/>
  <c r="L1488" i="1"/>
  <c r="R1488" i="1" s="1"/>
  <c r="L1486" i="1"/>
  <c r="R1486" i="1" s="1"/>
  <c r="L1484" i="1"/>
  <c r="R1484" i="1" s="1"/>
  <c r="L1482" i="1"/>
  <c r="R1482" i="1" s="1"/>
  <c r="L1480" i="1"/>
  <c r="R1480" i="1" s="1"/>
  <c r="L1478" i="1"/>
  <c r="R1478" i="1" s="1"/>
  <c r="L1476" i="1"/>
  <c r="R1476" i="1" s="1"/>
  <c r="L1474" i="1"/>
  <c r="R1474" i="1" s="1"/>
  <c r="L1472" i="1"/>
  <c r="R1472" i="1" s="1"/>
  <c r="L1470" i="1"/>
  <c r="R1470" i="1" s="1"/>
  <c r="L1468" i="1"/>
  <c r="R1468" i="1" s="1"/>
  <c r="L1466" i="1"/>
  <c r="R1466" i="1" s="1"/>
  <c r="L1464" i="1"/>
  <c r="R1464" i="1" s="1"/>
  <c r="L1462" i="1"/>
  <c r="R1462" i="1" s="1"/>
  <c r="L1460" i="1"/>
  <c r="R1460" i="1" s="1"/>
  <c r="L1458" i="1"/>
  <c r="R1458" i="1" s="1"/>
  <c r="L1456" i="1"/>
  <c r="R1456" i="1" s="1"/>
  <c r="L1454" i="1"/>
  <c r="R1454" i="1" s="1"/>
  <c r="L1452" i="1"/>
  <c r="R1452" i="1" s="1"/>
  <c r="L1450" i="1"/>
  <c r="R1450" i="1" s="1"/>
  <c r="L1448" i="1"/>
  <c r="R1448" i="1" s="1"/>
  <c r="L1446" i="1"/>
  <c r="R1446" i="1" s="1"/>
  <c r="L1444" i="1"/>
  <c r="R1444" i="1" s="1"/>
  <c r="L1442" i="1"/>
  <c r="R1442" i="1" s="1"/>
  <c r="L1440" i="1"/>
  <c r="R1440" i="1" s="1"/>
  <c r="L1438" i="1"/>
  <c r="R1438" i="1" s="1"/>
  <c r="L1436" i="1"/>
  <c r="R1436" i="1" s="1"/>
  <c r="L1434" i="1"/>
  <c r="R1434" i="1" s="1"/>
  <c r="L1432" i="1"/>
  <c r="R1432" i="1" s="1"/>
  <c r="L1430" i="1"/>
  <c r="R1430" i="1" s="1"/>
  <c r="L1428" i="1"/>
  <c r="R1428" i="1" s="1"/>
  <c r="L1426" i="1"/>
  <c r="R1426" i="1" s="1"/>
  <c r="L1424" i="1"/>
  <c r="R1424" i="1" s="1"/>
  <c r="L1422" i="1"/>
  <c r="R1422" i="1" s="1"/>
  <c r="L1420" i="1"/>
  <c r="R1420" i="1" s="1"/>
  <c r="L1418" i="1"/>
  <c r="R1418" i="1" s="1"/>
  <c r="L1416" i="1"/>
  <c r="R1416" i="1" s="1"/>
  <c r="L1414" i="1"/>
  <c r="R1414" i="1" s="1"/>
  <c r="L1412" i="1"/>
  <c r="R1412" i="1" s="1"/>
  <c r="L1410" i="1"/>
  <c r="R1410" i="1" s="1"/>
  <c r="L1408" i="1"/>
  <c r="R1408" i="1" s="1"/>
  <c r="L1406" i="1"/>
  <c r="R1406" i="1" s="1"/>
  <c r="L1404" i="1"/>
  <c r="R1404" i="1" s="1"/>
  <c r="L1402" i="1"/>
  <c r="R1402" i="1" s="1"/>
  <c r="L1400" i="1"/>
  <c r="R1400" i="1" s="1"/>
  <c r="L1398" i="1"/>
  <c r="R1398" i="1" s="1"/>
  <c r="L1396" i="1"/>
  <c r="R1396" i="1" s="1"/>
  <c r="L1394" i="1"/>
  <c r="R1394" i="1" s="1"/>
  <c r="L1392" i="1"/>
  <c r="R1392" i="1" s="1"/>
  <c r="L1390" i="1"/>
  <c r="R1390" i="1" s="1"/>
  <c r="L1388" i="1"/>
  <c r="R1388" i="1" s="1"/>
  <c r="L1386" i="1"/>
  <c r="R1386" i="1" s="1"/>
  <c r="L1384" i="1"/>
  <c r="R1384" i="1" s="1"/>
  <c r="L1382" i="1"/>
  <c r="R1382" i="1" s="1"/>
  <c r="L1380" i="1"/>
  <c r="R1380" i="1" s="1"/>
  <c r="L1378" i="1"/>
  <c r="R1378" i="1" s="1"/>
  <c r="L1376" i="1"/>
  <c r="R1376" i="1" s="1"/>
  <c r="L1374" i="1"/>
  <c r="R1374" i="1" s="1"/>
  <c r="L1372" i="1"/>
  <c r="R1372" i="1" s="1"/>
  <c r="L1370" i="1"/>
  <c r="R1370" i="1" s="1"/>
  <c r="L1368" i="1"/>
  <c r="R1368" i="1" s="1"/>
  <c r="L1366" i="1"/>
  <c r="R1366" i="1" s="1"/>
  <c r="L1364" i="1"/>
  <c r="R1364" i="1" s="1"/>
  <c r="L1362" i="1"/>
  <c r="R1362" i="1" s="1"/>
  <c r="L1360" i="1"/>
  <c r="R1360" i="1" s="1"/>
  <c r="L1358" i="1"/>
  <c r="R1358" i="1" s="1"/>
  <c r="L1356" i="1"/>
  <c r="R1356" i="1" s="1"/>
  <c r="L1354" i="1"/>
  <c r="R1354" i="1" s="1"/>
  <c r="L1352" i="1"/>
  <c r="R1352" i="1" s="1"/>
  <c r="L1350" i="1"/>
  <c r="R1350" i="1" s="1"/>
  <c r="L1348" i="1"/>
  <c r="R1348" i="1" s="1"/>
  <c r="L1346" i="1"/>
  <c r="R1346" i="1" s="1"/>
  <c r="L1344" i="1"/>
  <c r="R1344" i="1" s="1"/>
  <c r="L1342" i="1"/>
  <c r="R1342" i="1" s="1"/>
  <c r="L1340" i="1"/>
  <c r="R1340" i="1" s="1"/>
  <c r="L1338" i="1"/>
  <c r="R1338" i="1" s="1"/>
  <c r="L1336" i="1"/>
  <c r="R1336" i="1" s="1"/>
  <c r="L1334" i="1"/>
  <c r="R1334" i="1" s="1"/>
  <c r="L1332" i="1"/>
  <c r="R1332" i="1" s="1"/>
  <c r="L1330" i="1"/>
  <c r="R1330" i="1" s="1"/>
  <c r="L1328" i="1"/>
  <c r="R1328" i="1" s="1"/>
  <c r="L1326" i="1"/>
  <c r="R1326" i="1" s="1"/>
  <c r="L1324" i="1"/>
  <c r="R1324" i="1" s="1"/>
  <c r="L1322" i="1"/>
  <c r="R1322" i="1" s="1"/>
  <c r="L1320" i="1"/>
  <c r="R1320" i="1" s="1"/>
  <c r="L1318" i="1"/>
  <c r="R1318" i="1" s="1"/>
  <c r="L1316" i="1"/>
  <c r="R1316" i="1" s="1"/>
  <c r="L1314" i="1"/>
  <c r="R1314" i="1" s="1"/>
  <c r="L1312" i="1"/>
  <c r="R1312" i="1" s="1"/>
  <c r="L1310" i="1"/>
  <c r="R1310" i="1" s="1"/>
  <c r="L1308" i="1"/>
  <c r="R1308" i="1" s="1"/>
  <c r="L1306" i="1"/>
  <c r="R1306" i="1" s="1"/>
  <c r="L1304" i="1"/>
  <c r="R1304" i="1" s="1"/>
  <c r="L1302" i="1"/>
  <c r="R1302" i="1" s="1"/>
  <c r="L1300" i="1"/>
  <c r="R1300" i="1" s="1"/>
  <c r="L1298" i="1"/>
  <c r="R1298" i="1" s="1"/>
  <c r="L1296" i="1"/>
  <c r="R1296" i="1" s="1"/>
  <c r="L1294" i="1"/>
  <c r="R1294" i="1" s="1"/>
  <c r="L1292" i="1"/>
  <c r="R1292" i="1" s="1"/>
  <c r="L1290" i="1"/>
  <c r="R1290" i="1" s="1"/>
  <c r="L1288" i="1"/>
  <c r="R1288" i="1" s="1"/>
  <c r="L1286" i="1"/>
  <c r="R1286" i="1" s="1"/>
  <c r="L1284" i="1"/>
  <c r="R1284" i="1" s="1"/>
  <c r="L1282" i="1"/>
  <c r="R1282" i="1" s="1"/>
  <c r="L1280" i="1"/>
  <c r="R1280" i="1" s="1"/>
  <c r="L1278" i="1"/>
  <c r="R1278" i="1" s="1"/>
  <c r="L1276" i="1"/>
  <c r="R1276" i="1" s="1"/>
  <c r="L1274" i="1"/>
  <c r="R1274" i="1" s="1"/>
  <c r="L1272" i="1"/>
  <c r="R1272" i="1" s="1"/>
  <c r="L1270" i="1"/>
  <c r="R1270" i="1" s="1"/>
  <c r="L1268" i="1"/>
  <c r="R1268" i="1" s="1"/>
  <c r="L1266" i="1"/>
  <c r="R1266" i="1" s="1"/>
  <c r="L1264" i="1"/>
  <c r="R1264" i="1" s="1"/>
  <c r="L1262" i="1"/>
  <c r="R1262" i="1" s="1"/>
  <c r="L1260" i="1"/>
  <c r="R1260" i="1" s="1"/>
  <c r="L1258" i="1"/>
  <c r="R1258" i="1" s="1"/>
  <c r="L1256" i="1"/>
  <c r="R1256" i="1" s="1"/>
  <c r="L1254" i="1"/>
  <c r="R1254" i="1" s="1"/>
  <c r="L1252" i="1"/>
  <c r="R1252" i="1" s="1"/>
  <c r="L1250" i="1"/>
  <c r="R1250" i="1" s="1"/>
  <c r="L1248" i="1"/>
  <c r="R1248" i="1" s="1"/>
  <c r="L1246" i="1"/>
  <c r="R1246" i="1" s="1"/>
  <c r="L1244" i="1"/>
  <c r="R1244" i="1" s="1"/>
  <c r="L1242" i="1"/>
  <c r="R1242" i="1" s="1"/>
  <c r="L1240" i="1"/>
  <c r="R1240" i="1" s="1"/>
  <c r="L1238" i="1"/>
  <c r="R1238" i="1" s="1"/>
  <c r="L1236" i="1"/>
  <c r="R1236" i="1" s="1"/>
  <c r="L1234" i="1"/>
  <c r="R1234" i="1" s="1"/>
  <c r="L1232" i="1"/>
  <c r="R1232" i="1" s="1"/>
  <c r="L1230" i="1"/>
  <c r="R1230" i="1" s="1"/>
  <c r="L1228" i="1"/>
  <c r="R1228" i="1" s="1"/>
  <c r="L1226" i="1"/>
  <c r="R1226" i="1" s="1"/>
  <c r="L1224" i="1"/>
  <c r="R1224" i="1" s="1"/>
  <c r="L1222" i="1"/>
  <c r="R1222" i="1" s="1"/>
  <c r="L1220" i="1"/>
  <c r="R1220" i="1" s="1"/>
  <c r="L1218" i="1"/>
  <c r="R1218" i="1" s="1"/>
  <c r="L1216" i="1"/>
  <c r="R1216" i="1" s="1"/>
  <c r="L1214" i="1"/>
  <c r="R1214" i="1" s="1"/>
  <c r="L1212" i="1"/>
  <c r="R1212" i="1" s="1"/>
  <c r="L1210" i="1"/>
  <c r="R1210" i="1" s="1"/>
  <c r="L1208" i="1"/>
  <c r="R1208" i="1" s="1"/>
  <c r="L1206" i="1"/>
  <c r="R1206" i="1" s="1"/>
  <c r="L1204" i="1"/>
  <c r="R1204" i="1" s="1"/>
  <c r="L1202" i="1"/>
  <c r="R1202" i="1" s="1"/>
  <c r="L1200" i="1"/>
  <c r="R1200" i="1" s="1"/>
  <c r="L1198" i="1"/>
  <c r="R1198" i="1" s="1"/>
  <c r="L1196" i="1"/>
  <c r="R1196" i="1" s="1"/>
  <c r="L1194" i="1"/>
  <c r="R1194" i="1" s="1"/>
  <c r="L1192" i="1"/>
  <c r="R1192" i="1" s="1"/>
  <c r="L1190" i="1"/>
  <c r="R1190" i="1" s="1"/>
  <c r="L1188" i="1"/>
  <c r="R1188" i="1" s="1"/>
  <c r="L1186" i="1"/>
  <c r="R1186" i="1" s="1"/>
  <c r="L1184" i="1"/>
  <c r="R1184" i="1" s="1"/>
  <c r="L1182" i="1"/>
  <c r="R1182" i="1" s="1"/>
  <c r="L1180" i="1"/>
  <c r="R1180" i="1" s="1"/>
  <c r="L1178" i="1"/>
  <c r="R1178" i="1" s="1"/>
  <c r="L1176" i="1"/>
  <c r="R1176" i="1" s="1"/>
  <c r="L1174" i="1"/>
  <c r="R1174" i="1" s="1"/>
  <c r="L1172" i="1"/>
  <c r="R1172" i="1" s="1"/>
  <c r="L1170" i="1"/>
  <c r="R1170" i="1" s="1"/>
  <c r="L1168" i="1"/>
  <c r="R1168" i="1" s="1"/>
  <c r="L1166" i="1"/>
  <c r="R1166" i="1" s="1"/>
  <c r="L1164" i="1"/>
  <c r="R1164" i="1" s="1"/>
  <c r="L1162" i="1"/>
  <c r="R1162" i="1" s="1"/>
  <c r="L1160" i="1"/>
  <c r="R1160" i="1" s="1"/>
  <c r="L1158" i="1"/>
  <c r="R1158" i="1" s="1"/>
  <c r="L1156" i="1"/>
  <c r="R1156" i="1" s="1"/>
  <c r="L1154" i="1"/>
  <c r="R1154" i="1" s="1"/>
  <c r="L1152" i="1"/>
  <c r="R1152" i="1" s="1"/>
  <c r="L1150" i="1"/>
  <c r="R1150" i="1" s="1"/>
  <c r="L1148" i="1"/>
  <c r="R1148" i="1" s="1"/>
  <c r="L1146" i="1"/>
  <c r="R1146" i="1" s="1"/>
  <c r="L1144" i="1"/>
  <c r="R1144" i="1" s="1"/>
  <c r="L1142" i="1"/>
  <c r="R1142" i="1" s="1"/>
  <c r="L1140" i="1"/>
  <c r="R1140" i="1" s="1"/>
  <c r="L1138" i="1"/>
  <c r="R1138" i="1" s="1"/>
  <c r="L1136" i="1"/>
  <c r="R1136" i="1" s="1"/>
  <c r="L1134" i="1"/>
  <c r="R1134" i="1" s="1"/>
  <c r="L1132" i="1"/>
  <c r="R1132" i="1" s="1"/>
  <c r="L1130" i="1"/>
  <c r="R1130" i="1" s="1"/>
  <c r="L1128" i="1"/>
  <c r="R1128" i="1" s="1"/>
  <c r="L1126" i="1"/>
  <c r="R1126" i="1" s="1"/>
  <c r="L1124" i="1"/>
  <c r="R1124" i="1" s="1"/>
  <c r="L1122" i="1"/>
  <c r="R1122" i="1" s="1"/>
  <c r="L1120" i="1"/>
  <c r="R1120" i="1" s="1"/>
  <c r="L1118" i="1"/>
  <c r="R1118" i="1" s="1"/>
  <c r="L1116" i="1"/>
  <c r="R1116" i="1" s="1"/>
  <c r="L1114" i="1"/>
  <c r="R1114" i="1" s="1"/>
  <c r="L1112" i="1"/>
  <c r="R1112" i="1" s="1"/>
  <c r="L1110" i="1"/>
  <c r="R1110" i="1" s="1"/>
  <c r="L1108" i="1"/>
  <c r="R1108" i="1" s="1"/>
  <c r="L1106" i="1"/>
  <c r="R1106" i="1" s="1"/>
  <c r="L1104" i="1"/>
  <c r="R1104" i="1" s="1"/>
  <c r="L1102" i="1"/>
  <c r="R1102" i="1" s="1"/>
  <c r="L1100" i="1"/>
  <c r="R1100" i="1" s="1"/>
  <c r="L1098" i="1"/>
  <c r="R1098" i="1" s="1"/>
  <c r="L1096" i="1"/>
  <c r="R1096" i="1" s="1"/>
  <c r="L1094" i="1"/>
  <c r="R1094" i="1" s="1"/>
  <c r="L1092" i="1"/>
  <c r="R1092" i="1" s="1"/>
  <c r="L1090" i="1"/>
  <c r="R1090" i="1" s="1"/>
  <c r="L1088" i="1"/>
  <c r="R1088" i="1" s="1"/>
  <c r="L1086" i="1"/>
  <c r="R1086" i="1" s="1"/>
  <c r="L1084" i="1"/>
  <c r="R1084" i="1" s="1"/>
  <c r="L1082" i="1"/>
  <c r="R1082" i="1" s="1"/>
  <c r="L1080" i="1"/>
  <c r="R1080" i="1" s="1"/>
  <c r="L1078" i="1"/>
  <c r="R1078" i="1" s="1"/>
  <c r="L1076" i="1"/>
  <c r="R1076" i="1" s="1"/>
  <c r="L1074" i="1"/>
  <c r="R1074" i="1" s="1"/>
  <c r="L1072" i="1"/>
  <c r="R1072" i="1" s="1"/>
  <c r="L1070" i="1"/>
  <c r="R1070" i="1" s="1"/>
  <c r="L1068" i="1"/>
  <c r="R1068" i="1" s="1"/>
  <c r="L1066" i="1"/>
  <c r="R1066" i="1" s="1"/>
  <c r="L1064" i="1"/>
  <c r="R1064" i="1" s="1"/>
  <c r="L1062" i="1"/>
  <c r="R1062" i="1" s="1"/>
  <c r="L1060" i="1"/>
  <c r="R1060" i="1" s="1"/>
  <c r="L1058" i="1"/>
  <c r="R1058" i="1" s="1"/>
  <c r="L1056" i="1"/>
  <c r="R1056" i="1" s="1"/>
  <c r="L1054" i="1"/>
  <c r="R1054" i="1" s="1"/>
  <c r="L1052" i="1"/>
  <c r="R1052" i="1" s="1"/>
  <c r="L1050" i="1"/>
  <c r="R1050" i="1" s="1"/>
  <c r="L1048" i="1"/>
  <c r="R1048" i="1" s="1"/>
  <c r="L1046" i="1"/>
  <c r="R1046" i="1" s="1"/>
  <c r="L1044" i="1"/>
  <c r="R1044" i="1" s="1"/>
  <c r="L1042" i="1"/>
  <c r="R1042" i="1" s="1"/>
  <c r="L1040" i="1"/>
  <c r="R1040" i="1" s="1"/>
  <c r="L1038" i="1"/>
  <c r="R1038" i="1" s="1"/>
  <c r="L1036" i="1"/>
  <c r="R1036" i="1" s="1"/>
  <c r="L1034" i="1"/>
  <c r="R1034" i="1" s="1"/>
  <c r="L1032" i="1"/>
  <c r="R1032" i="1" s="1"/>
  <c r="L1030" i="1"/>
  <c r="R1030" i="1" s="1"/>
  <c r="L1028" i="1"/>
  <c r="R1028" i="1" s="1"/>
  <c r="L1026" i="1"/>
  <c r="R1026" i="1" s="1"/>
  <c r="L1024" i="1"/>
  <c r="R1024" i="1" s="1"/>
  <c r="L1022" i="1"/>
  <c r="R1022" i="1" s="1"/>
  <c r="L1020" i="1"/>
  <c r="R1020" i="1" s="1"/>
  <c r="L1018" i="1"/>
  <c r="R1018" i="1" s="1"/>
  <c r="L1016" i="1"/>
  <c r="R1016" i="1" s="1"/>
  <c r="L1014" i="1"/>
  <c r="R1014" i="1" s="1"/>
  <c r="L1012" i="1"/>
  <c r="R1012" i="1" s="1"/>
  <c r="L1010" i="1"/>
  <c r="R1010" i="1" s="1"/>
  <c r="L1008" i="1"/>
  <c r="R1008" i="1" s="1"/>
  <c r="L1006" i="1"/>
  <c r="R1006" i="1" s="1"/>
  <c r="L1004" i="1"/>
  <c r="R1004" i="1" s="1"/>
  <c r="L1002" i="1"/>
  <c r="R1002" i="1" s="1"/>
  <c r="L1000" i="1"/>
  <c r="R1000" i="1" s="1"/>
  <c r="L998" i="1"/>
  <c r="R998" i="1" s="1"/>
  <c r="L996" i="1"/>
  <c r="R996" i="1" s="1"/>
  <c r="L994" i="1"/>
  <c r="R994" i="1" s="1"/>
  <c r="L992" i="1"/>
  <c r="R992" i="1" s="1"/>
  <c r="L990" i="1"/>
  <c r="R990" i="1" s="1"/>
  <c r="L988" i="1"/>
  <c r="R988" i="1" s="1"/>
  <c r="L986" i="1"/>
  <c r="R986" i="1" s="1"/>
  <c r="L984" i="1"/>
  <c r="R984" i="1" s="1"/>
  <c r="L982" i="1"/>
  <c r="R982" i="1" s="1"/>
  <c r="L980" i="1"/>
  <c r="R980" i="1" s="1"/>
  <c r="L978" i="1"/>
  <c r="R978" i="1" s="1"/>
  <c r="L976" i="1"/>
  <c r="R976" i="1" s="1"/>
  <c r="L974" i="1"/>
  <c r="R974" i="1" s="1"/>
  <c r="L972" i="1"/>
  <c r="R972" i="1" s="1"/>
  <c r="L970" i="1"/>
  <c r="R970" i="1" s="1"/>
  <c r="L968" i="1"/>
  <c r="R968" i="1" s="1"/>
  <c r="L966" i="1"/>
  <c r="R966" i="1" s="1"/>
  <c r="L964" i="1"/>
  <c r="R964" i="1" s="1"/>
  <c r="L962" i="1"/>
  <c r="R962" i="1" s="1"/>
  <c r="L960" i="1"/>
  <c r="R960" i="1" s="1"/>
  <c r="L958" i="1"/>
  <c r="R958" i="1" s="1"/>
  <c r="L956" i="1"/>
  <c r="R956" i="1" s="1"/>
  <c r="L954" i="1"/>
  <c r="R954" i="1" s="1"/>
  <c r="L952" i="1"/>
  <c r="R952" i="1" s="1"/>
  <c r="L950" i="1"/>
  <c r="R950" i="1" s="1"/>
  <c r="L948" i="1"/>
  <c r="R948" i="1" s="1"/>
  <c r="L946" i="1"/>
  <c r="R946" i="1" s="1"/>
  <c r="L944" i="1"/>
  <c r="R944" i="1" s="1"/>
  <c r="L942" i="1"/>
  <c r="R942" i="1" s="1"/>
  <c r="L940" i="1"/>
  <c r="R940" i="1" s="1"/>
  <c r="L938" i="1"/>
  <c r="R938" i="1" s="1"/>
  <c r="L936" i="1"/>
  <c r="R936" i="1" s="1"/>
  <c r="L934" i="1"/>
  <c r="R934" i="1" s="1"/>
  <c r="L932" i="1"/>
  <c r="R932" i="1" s="1"/>
  <c r="L930" i="1"/>
  <c r="R930" i="1" s="1"/>
  <c r="L928" i="1"/>
  <c r="R928" i="1" s="1"/>
  <c r="L926" i="1"/>
  <c r="R926" i="1" s="1"/>
  <c r="L924" i="1"/>
  <c r="R924" i="1" s="1"/>
  <c r="L922" i="1"/>
  <c r="R922" i="1" s="1"/>
  <c r="L920" i="1"/>
  <c r="R920" i="1" s="1"/>
  <c r="L918" i="1"/>
  <c r="R918" i="1" s="1"/>
  <c r="L916" i="1"/>
  <c r="R916" i="1" s="1"/>
  <c r="L914" i="1"/>
  <c r="R914" i="1" s="1"/>
  <c r="L912" i="1"/>
  <c r="R912" i="1" s="1"/>
  <c r="L910" i="1"/>
  <c r="R910" i="1" s="1"/>
  <c r="L908" i="1"/>
  <c r="R908" i="1" s="1"/>
  <c r="L906" i="1"/>
  <c r="R906" i="1" s="1"/>
  <c r="L904" i="1"/>
  <c r="R904" i="1" s="1"/>
  <c r="L902" i="1"/>
  <c r="R902" i="1" s="1"/>
  <c r="L900" i="1"/>
  <c r="R900" i="1" s="1"/>
  <c r="L898" i="1"/>
  <c r="R898" i="1" s="1"/>
  <c r="L896" i="1"/>
  <c r="R896" i="1" s="1"/>
  <c r="L894" i="1"/>
  <c r="R894" i="1" s="1"/>
  <c r="L892" i="1"/>
  <c r="R892" i="1" s="1"/>
  <c r="L890" i="1"/>
  <c r="R890" i="1" s="1"/>
  <c r="L888" i="1"/>
  <c r="R888" i="1" s="1"/>
  <c r="L886" i="1"/>
  <c r="R886" i="1" s="1"/>
  <c r="L884" i="1"/>
  <c r="R884" i="1" s="1"/>
  <c r="L882" i="1"/>
  <c r="R882" i="1" s="1"/>
  <c r="L880" i="1"/>
  <c r="R880" i="1" s="1"/>
  <c r="L800" i="1"/>
  <c r="R800" i="1" s="1"/>
  <c r="L2053" i="1"/>
  <c r="R2053" i="1" s="1"/>
  <c r="L2051" i="1"/>
  <c r="R2051" i="1" s="1"/>
  <c r="L2049" i="1"/>
  <c r="R2049" i="1" s="1"/>
  <c r="L2047" i="1"/>
  <c r="R2047" i="1" s="1"/>
  <c r="L2045" i="1"/>
  <c r="R2045" i="1" s="1"/>
  <c r="L2043" i="1"/>
  <c r="R2043" i="1" s="1"/>
  <c r="L2041" i="1"/>
  <c r="R2041" i="1" s="1"/>
  <c r="L2038" i="1"/>
  <c r="R2038" i="1" s="1"/>
  <c r="L2036" i="1"/>
  <c r="R2036" i="1" s="1"/>
  <c r="L2034" i="1"/>
  <c r="R2034" i="1" s="1"/>
  <c r="L2032" i="1"/>
  <c r="R2032" i="1" s="1"/>
  <c r="L2030" i="1"/>
  <c r="R2030" i="1" s="1"/>
  <c r="L2028" i="1"/>
  <c r="R2028" i="1" s="1"/>
  <c r="L2026" i="1"/>
  <c r="R2026" i="1" s="1"/>
  <c r="L2024" i="1"/>
  <c r="R2024" i="1" s="1"/>
  <c r="L2022" i="1"/>
  <c r="R2022" i="1" s="1"/>
  <c r="L2020" i="1"/>
  <c r="R2020" i="1" s="1"/>
  <c r="L2018" i="1"/>
  <c r="R2018" i="1" s="1"/>
  <c r="L2016" i="1"/>
  <c r="R2016" i="1" s="1"/>
  <c r="L2014" i="1"/>
  <c r="R2014" i="1" s="1"/>
  <c r="L2012" i="1"/>
  <c r="R2012" i="1" s="1"/>
  <c r="L2010" i="1"/>
  <c r="R2010" i="1" s="1"/>
  <c r="L2008" i="1"/>
  <c r="R2008" i="1" s="1"/>
  <c r="L1730" i="1"/>
  <c r="R1730" i="1" s="1"/>
  <c r="L1728" i="1"/>
  <c r="R1728" i="1" s="1"/>
  <c r="L1726" i="1"/>
  <c r="R1726" i="1" s="1"/>
  <c r="L1724" i="1"/>
  <c r="R1724" i="1" s="1"/>
  <c r="L1722" i="1"/>
  <c r="R1722" i="1" s="1"/>
  <c r="L1720" i="1"/>
  <c r="R1720" i="1" s="1"/>
  <c r="L1718" i="1"/>
  <c r="R1718" i="1" s="1"/>
  <c r="L1715" i="1"/>
  <c r="R1715" i="1" s="1"/>
  <c r="L1713" i="1"/>
  <c r="R1713" i="1" s="1"/>
  <c r="L1711" i="1"/>
  <c r="R1711" i="1" s="1"/>
  <c r="L1709" i="1"/>
  <c r="R1709" i="1" s="1"/>
  <c r="L1707" i="1"/>
  <c r="R1707" i="1" s="1"/>
  <c r="L1705" i="1"/>
  <c r="R1705" i="1" s="1"/>
  <c r="L1703" i="1"/>
  <c r="R1703" i="1" s="1"/>
  <c r="L1701" i="1"/>
  <c r="R1701" i="1" s="1"/>
  <c r="L878" i="1"/>
  <c r="R878" i="1" s="1"/>
  <c r="L876" i="1"/>
  <c r="R876" i="1" s="1"/>
  <c r="L874" i="1"/>
  <c r="R874" i="1" s="1"/>
  <c r="L872" i="1"/>
  <c r="R872" i="1" s="1"/>
  <c r="L870" i="1"/>
  <c r="R870" i="1" s="1"/>
  <c r="L868" i="1"/>
  <c r="R868" i="1" s="1"/>
  <c r="L866" i="1"/>
  <c r="R866" i="1" s="1"/>
  <c r="L864" i="1"/>
  <c r="R864" i="1" s="1"/>
  <c r="L862" i="1"/>
  <c r="R862" i="1" s="1"/>
  <c r="L860" i="1"/>
  <c r="R860" i="1" s="1"/>
  <c r="L858" i="1"/>
  <c r="R858" i="1" s="1"/>
  <c r="L856" i="1"/>
  <c r="R856" i="1" s="1"/>
  <c r="L854" i="1"/>
  <c r="R854" i="1" s="1"/>
  <c r="L852" i="1"/>
  <c r="R852" i="1" s="1"/>
  <c r="L850" i="1"/>
  <c r="R850" i="1" s="1"/>
  <c r="L848" i="1"/>
  <c r="R848" i="1" s="1"/>
  <c r="L846" i="1"/>
  <c r="R846" i="1" s="1"/>
  <c r="L844" i="1"/>
  <c r="R844" i="1" s="1"/>
  <c r="L842" i="1"/>
  <c r="R842" i="1" s="1"/>
  <c r="L840" i="1"/>
  <c r="R840" i="1" s="1"/>
  <c r="L838" i="1"/>
  <c r="R838" i="1" s="1"/>
  <c r="L836" i="1"/>
  <c r="R836" i="1" s="1"/>
  <c r="L834" i="1"/>
  <c r="R834" i="1" s="1"/>
  <c r="L832" i="1"/>
  <c r="R832" i="1" s="1"/>
  <c r="L830" i="1"/>
  <c r="R830" i="1" s="1"/>
  <c r="L828" i="1"/>
  <c r="R828" i="1" s="1"/>
  <c r="L826" i="1"/>
  <c r="R826" i="1" s="1"/>
  <c r="L824" i="1"/>
  <c r="R824" i="1" s="1"/>
  <c r="L822" i="1"/>
  <c r="R822" i="1" s="1"/>
  <c r="L820" i="1"/>
  <c r="R820" i="1" s="1"/>
  <c r="L818" i="1"/>
  <c r="R818" i="1" s="1"/>
  <c r="L816" i="1"/>
  <c r="R816" i="1" s="1"/>
  <c r="L814" i="1"/>
  <c r="R814" i="1" s="1"/>
  <c r="L812" i="1"/>
  <c r="R812" i="1" s="1"/>
  <c r="L810" i="1"/>
  <c r="R810" i="1" s="1"/>
  <c r="L808" i="1"/>
  <c r="R808" i="1" s="1"/>
  <c r="L806" i="1"/>
  <c r="R806" i="1" s="1"/>
  <c r="L804" i="1"/>
  <c r="R804" i="1" s="1"/>
  <c r="L802" i="1"/>
  <c r="R802" i="1" s="1"/>
  <c r="L798" i="1"/>
  <c r="R798" i="1" s="1"/>
  <c r="L796" i="1"/>
  <c r="R796" i="1" s="1"/>
  <c r="L794" i="1"/>
  <c r="R794" i="1" s="1"/>
  <c r="L792" i="1"/>
  <c r="R792" i="1" s="1"/>
  <c r="L790" i="1"/>
  <c r="R790" i="1" s="1"/>
  <c r="L788" i="1"/>
  <c r="R788" i="1" s="1"/>
  <c r="L786" i="1"/>
  <c r="R786" i="1" s="1"/>
  <c r="L784" i="1"/>
  <c r="R784" i="1" s="1"/>
  <c r="L782" i="1"/>
  <c r="R782" i="1" s="1"/>
  <c r="L780" i="1"/>
  <c r="R780" i="1" s="1"/>
  <c r="L778" i="1"/>
  <c r="R778" i="1" s="1"/>
  <c r="L776" i="1"/>
  <c r="R776" i="1" s="1"/>
  <c r="L774" i="1"/>
  <c r="R774" i="1" s="1"/>
  <c r="L772" i="1"/>
  <c r="R772" i="1" s="1"/>
  <c r="L770" i="1"/>
  <c r="R770" i="1" s="1"/>
  <c r="L768" i="1"/>
  <c r="R768" i="1" s="1"/>
  <c r="L766" i="1"/>
  <c r="R766" i="1" s="1"/>
  <c r="L764" i="1"/>
  <c r="R764" i="1" s="1"/>
  <c r="L762" i="1"/>
  <c r="R762" i="1" s="1"/>
  <c r="L760" i="1"/>
  <c r="R760" i="1" s="1"/>
  <c r="L758" i="1"/>
  <c r="R758" i="1" s="1"/>
  <c r="L756" i="1"/>
  <c r="R756" i="1" s="1"/>
  <c r="L754" i="1"/>
  <c r="R754" i="1" s="1"/>
  <c r="L752" i="1"/>
  <c r="R752" i="1" s="1"/>
  <c r="L750" i="1"/>
  <c r="R750" i="1" s="1"/>
  <c r="L748" i="1"/>
  <c r="R748" i="1" s="1"/>
  <c r="L746" i="1"/>
  <c r="R746" i="1" s="1"/>
  <c r="L744" i="1"/>
  <c r="R744" i="1" s="1"/>
  <c r="L741" i="1"/>
  <c r="R741" i="1" s="1"/>
  <c r="L739" i="1"/>
  <c r="R739" i="1" s="1"/>
  <c r="L737" i="1"/>
  <c r="R737" i="1" s="1"/>
  <c r="L735" i="1"/>
  <c r="R735" i="1" s="1"/>
  <c r="L733" i="1"/>
  <c r="R733" i="1" s="1"/>
  <c r="L731" i="1"/>
  <c r="R731" i="1" s="1"/>
  <c r="L729" i="1"/>
  <c r="R729" i="1" s="1"/>
  <c r="L727" i="1"/>
  <c r="R727" i="1" s="1"/>
  <c r="L725" i="1"/>
  <c r="R725" i="1" s="1"/>
  <c r="L723" i="1"/>
  <c r="R723" i="1" s="1"/>
  <c r="L721" i="1"/>
  <c r="R721" i="1" s="1"/>
  <c r="L719" i="1"/>
  <c r="R719" i="1" s="1"/>
  <c r="L717" i="1"/>
  <c r="R717" i="1" s="1"/>
  <c r="L715" i="1"/>
  <c r="R715" i="1" s="1"/>
  <c r="L713" i="1"/>
  <c r="R713" i="1" s="1"/>
  <c r="L711" i="1"/>
  <c r="R711" i="1" s="1"/>
  <c r="L709" i="1"/>
  <c r="R709" i="1" s="1"/>
  <c r="L707" i="1"/>
  <c r="R707" i="1" s="1"/>
  <c r="L705" i="1"/>
  <c r="R705" i="1" s="1"/>
  <c r="L703" i="1"/>
  <c r="R703" i="1" s="1"/>
  <c r="L701" i="1"/>
  <c r="R701" i="1" s="1"/>
  <c r="L699" i="1"/>
  <c r="R699" i="1" s="1"/>
  <c r="L697" i="1"/>
  <c r="R697" i="1" s="1"/>
  <c r="L695" i="1"/>
  <c r="R695" i="1" s="1"/>
  <c r="L693" i="1"/>
  <c r="R693" i="1" s="1"/>
  <c r="L691" i="1"/>
  <c r="R691" i="1" s="1"/>
  <c r="L689" i="1"/>
  <c r="R689" i="1" s="1"/>
  <c r="L687" i="1"/>
  <c r="R687" i="1" s="1"/>
  <c r="L685" i="1"/>
  <c r="R685" i="1" s="1"/>
  <c r="L683" i="1"/>
  <c r="R683" i="1" s="1"/>
  <c r="L681" i="1"/>
  <c r="R681" i="1" s="1"/>
  <c r="L679" i="1"/>
  <c r="R679" i="1" s="1"/>
  <c r="L612" i="1"/>
  <c r="R612" i="1" s="1"/>
  <c r="L610" i="1"/>
  <c r="R610" i="1" s="1"/>
  <c r="L608" i="1"/>
  <c r="R608" i="1" s="1"/>
  <c r="L606" i="1"/>
  <c r="R606" i="1" s="1"/>
  <c r="L604" i="1"/>
  <c r="R604" i="1" s="1"/>
  <c r="L602" i="1"/>
  <c r="R602" i="1" s="1"/>
  <c r="L600" i="1"/>
  <c r="R600" i="1" s="1"/>
  <c r="L598" i="1"/>
  <c r="R598" i="1" s="1"/>
  <c r="L596" i="1"/>
  <c r="R596" i="1" s="1"/>
  <c r="L594" i="1"/>
  <c r="R594" i="1" s="1"/>
  <c r="L592" i="1"/>
  <c r="R592" i="1" s="1"/>
  <c r="L590" i="1"/>
  <c r="R590" i="1" s="1"/>
  <c r="L588" i="1"/>
  <c r="R588" i="1" s="1"/>
  <c r="L586" i="1"/>
  <c r="R586" i="1" s="1"/>
  <c r="L584" i="1"/>
  <c r="R584" i="1" s="1"/>
  <c r="L582" i="1"/>
  <c r="R582" i="1" s="1"/>
  <c r="L580" i="1"/>
  <c r="R580" i="1" s="1"/>
  <c r="L578" i="1"/>
  <c r="R578" i="1" s="1"/>
  <c r="L576" i="1"/>
  <c r="R576" i="1" s="1"/>
  <c r="L574" i="1"/>
  <c r="R574" i="1" s="1"/>
  <c r="L572" i="1"/>
  <c r="R572" i="1" s="1"/>
  <c r="L570" i="1"/>
  <c r="R570" i="1" s="1"/>
  <c r="L568" i="1"/>
  <c r="R568" i="1" s="1"/>
  <c r="L566" i="1"/>
  <c r="R566" i="1" s="1"/>
  <c r="L564" i="1"/>
  <c r="R564" i="1" s="1"/>
  <c r="L562" i="1"/>
  <c r="R562" i="1" s="1"/>
  <c r="L560" i="1"/>
  <c r="R560" i="1" s="1"/>
  <c r="L558" i="1"/>
  <c r="R558" i="1" s="1"/>
  <c r="L556" i="1"/>
  <c r="R556" i="1" s="1"/>
  <c r="L554" i="1"/>
  <c r="R554" i="1" s="1"/>
  <c r="L552" i="1"/>
  <c r="R552" i="1" s="1"/>
  <c r="L549" i="1"/>
  <c r="R549" i="1" s="1"/>
  <c r="L547" i="1"/>
  <c r="R547" i="1" s="1"/>
  <c r="L545" i="1"/>
  <c r="R545" i="1" s="1"/>
  <c r="L543" i="1"/>
  <c r="R543" i="1" s="1"/>
  <c r="L541" i="1"/>
  <c r="R541" i="1" s="1"/>
  <c r="L539" i="1"/>
  <c r="R539" i="1" s="1"/>
  <c r="L537" i="1"/>
  <c r="R537" i="1" s="1"/>
  <c r="L535" i="1"/>
  <c r="R535" i="1" s="1"/>
  <c r="L533" i="1"/>
  <c r="R533" i="1" s="1"/>
  <c r="L531" i="1"/>
  <c r="R531" i="1" s="1"/>
  <c r="L529" i="1"/>
  <c r="R529" i="1" s="1"/>
  <c r="L527" i="1"/>
  <c r="R527" i="1" s="1"/>
  <c r="L525" i="1"/>
  <c r="R525" i="1" s="1"/>
  <c r="L523" i="1"/>
  <c r="R523" i="1" s="1"/>
  <c r="L521" i="1"/>
  <c r="R521" i="1" s="1"/>
  <c r="L518" i="1"/>
  <c r="R518" i="1" s="1"/>
  <c r="L516" i="1"/>
  <c r="R516" i="1" s="1"/>
  <c r="L514" i="1"/>
  <c r="R514" i="1" s="1"/>
  <c r="L512" i="1"/>
  <c r="R512" i="1" s="1"/>
  <c r="L510" i="1"/>
  <c r="R510" i="1" s="1"/>
  <c r="L508" i="1"/>
  <c r="R508" i="1" s="1"/>
  <c r="L506" i="1"/>
  <c r="R506" i="1" s="1"/>
  <c r="L504" i="1"/>
  <c r="R504" i="1" s="1"/>
  <c r="L502" i="1"/>
  <c r="R502" i="1" s="1"/>
  <c r="L500" i="1"/>
  <c r="R500" i="1" s="1"/>
  <c r="L498" i="1"/>
  <c r="R498" i="1" s="1"/>
  <c r="L496" i="1"/>
  <c r="R496" i="1" s="1"/>
  <c r="L494" i="1"/>
  <c r="R494" i="1" s="1"/>
  <c r="L492" i="1"/>
  <c r="R492" i="1" s="1"/>
  <c r="L490" i="1"/>
  <c r="R490" i="1" s="1"/>
  <c r="L488" i="1"/>
  <c r="R488" i="1" s="1"/>
  <c r="L486" i="1"/>
  <c r="R486" i="1" s="1"/>
  <c r="L484" i="1"/>
  <c r="R484" i="1" s="1"/>
  <c r="L482" i="1"/>
  <c r="R482" i="1" s="1"/>
  <c r="L480" i="1"/>
  <c r="R480" i="1" s="1"/>
  <c r="L478" i="1"/>
  <c r="R478" i="1" s="1"/>
  <c r="L476" i="1"/>
  <c r="R476" i="1" s="1"/>
  <c r="L474" i="1"/>
  <c r="R474" i="1" s="1"/>
  <c r="L472" i="1"/>
  <c r="R472" i="1" s="1"/>
  <c r="L470" i="1"/>
  <c r="R470" i="1" s="1"/>
  <c r="L468" i="1"/>
  <c r="R468" i="1" s="1"/>
  <c r="L466" i="1"/>
  <c r="R466" i="1" s="1"/>
  <c r="L464" i="1"/>
  <c r="R464" i="1" s="1"/>
  <c r="L462" i="1"/>
  <c r="R462" i="1" s="1"/>
  <c r="L460" i="1"/>
  <c r="R460" i="1" s="1"/>
  <c r="L458" i="1"/>
  <c r="R458" i="1" s="1"/>
  <c r="L456" i="1"/>
  <c r="R456" i="1" s="1"/>
  <c r="L454" i="1"/>
  <c r="R454" i="1" s="1"/>
  <c r="L452" i="1"/>
  <c r="R452" i="1" s="1"/>
  <c r="L450" i="1"/>
  <c r="R450" i="1" s="1"/>
  <c r="L448" i="1"/>
  <c r="R448" i="1" s="1"/>
  <c r="L446" i="1"/>
  <c r="R446" i="1" s="1"/>
  <c r="L444" i="1"/>
  <c r="R444" i="1" s="1"/>
  <c r="L442" i="1"/>
  <c r="R442" i="1" s="1"/>
  <c r="L440" i="1"/>
  <c r="R440" i="1" s="1"/>
  <c r="L438" i="1"/>
  <c r="R438" i="1" s="1"/>
  <c r="L436" i="1"/>
  <c r="R436" i="1" s="1"/>
  <c r="L434" i="1"/>
  <c r="R434" i="1" s="1"/>
  <c r="L432" i="1"/>
  <c r="R432" i="1" s="1"/>
  <c r="L430" i="1"/>
  <c r="R430" i="1" s="1"/>
  <c r="L428" i="1"/>
  <c r="R428" i="1" s="1"/>
  <c r="L426" i="1"/>
  <c r="R426" i="1" s="1"/>
  <c r="L424" i="1"/>
  <c r="R424" i="1" s="1"/>
  <c r="L422" i="1"/>
  <c r="R422" i="1" s="1"/>
  <c r="L420" i="1"/>
  <c r="R420" i="1" s="1"/>
  <c r="L418" i="1"/>
  <c r="R418" i="1" s="1"/>
  <c r="L416" i="1"/>
  <c r="R416" i="1" s="1"/>
  <c r="L414" i="1"/>
  <c r="R414" i="1" s="1"/>
  <c r="L412" i="1"/>
  <c r="R412" i="1" s="1"/>
  <c r="L410" i="1"/>
  <c r="R410" i="1" s="1"/>
  <c r="L408" i="1"/>
  <c r="R408" i="1" s="1"/>
  <c r="L406" i="1"/>
  <c r="R406" i="1" s="1"/>
  <c r="L404" i="1"/>
  <c r="R404" i="1" s="1"/>
  <c r="L402" i="1"/>
  <c r="R402" i="1" s="1"/>
  <c r="L400" i="1"/>
  <c r="R400" i="1" s="1"/>
  <c r="L398" i="1"/>
  <c r="R398" i="1" s="1"/>
  <c r="L396" i="1"/>
  <c r="R396" i="1" s="1"/>
  <c r="L394" i="1"/>
  <c r="R394" i="1" s="1"/>
  <c r="L392" i="1"/>
  <c r="R392" i="1" s="1"/>
  <c r="L390" i="1"/>
  <c r="R390" i="1" s="1"/>
  <c r="L388" i="1"/>
  <c r="R388" i="1" s="1"/>
  <c r="L384" i="1"/>
  <c r="R384" i="1" s="1"/>
  <c r="L382" i="1"/>
  <c r="R382" i="1" s="1"/>
  <c r="L380" i="1"/>
  <c r="R380" i="1" s="1"/>
  <c r="L378" i="1"/>
  <c r="R378" i="1" s="1"/>
  <c r="L376" i="1"/>
  <c r="R376" i="1" s="1"/>
  <c r="L374" i="1"/>
  <c r="R374" i="1" s="1"/>
  <c r="L372" i="1"/>
  <c r="R372" i="1" s="1"/>
  <c r="L370" i="1"/>
  <c r="R370" i="1" s="1"/>
  <c r="L368" i="1"/>
  <c r="R368" i="1" s="1"/>
  <c r="L366" i="1"/>
  <c r="R366" i="1" s="1"/>
  <c r="L364" i="1"/>
  <c r="R364" i="1" s="1"/>
  <c r="L362" i="1"/>
  <c r="R362" i="1" s="1"/>
  <c r="L360" i="1"/>
  <c r="R360" i="1" s="1"/>
  <c r="L358" i="1"/>
  <c r="R358" i="1" s="1"/>
  <c r="L356" i="1"/>
  <c r="R356" i="1" s="1"/>
  <c r="L354" i="1"/>
  <c r="R354" i="1" s="1"/>
  <c r="L352" i="1"/>
  <c r="R352" i="1" s="1"/>
  <c r="L350" i="1"/>
  <c r="R350" i="1" s="1"/>
  <c r="L348" i="1"/>
  <c r="R348" i="1" s="1"/>
  <c r="L346" i="1"/>
  <c r="R346" i="1" s="1"/>
  <c r="L344" i="1"/>
  <c r="R344" i="1" s="1"/>
  <c r="L342" i="1"/>
  <c r="R342" i="1" s="1"/>
  <c r="L340" i="1"/>
  <c r="R340" i="1" s="1"/>
  <c r="L338" i="1"/>
  <c r="R338" i="1" s="1"/>
  <c r="L336" i="1"/>
  <c r="R336" i="1" s="1"/>
  <c r="L334" i="1"/>
  <c r="R334" i="1" s="1"/>
  <c r="L332" i="1"/>
  <c r="R332" i="1" s="1"/>
  <c r="L330" i="1"/>
  <c r="R330" i="1" s="1"/>
  <c r="L328" i="1"/>
  <c r="R328" i="1" s="1"/>
  <c r="L326" i="1"/>
  <c r="R326" i="1" s="1"/>
  <c r="L324" i="1"/>
  <c r="R324" i="1" s="1"/>
  <c r="L322" i="1"/>
  <c r="R322" i="1" s="1"/>
  <c r="L320" i="1"/>
  <c r="R320" i="1" s="1"/>
  <c r="L318" i="1"/>
  <c r="R318" i="1" s="1"/>
  <c r="L316" i="1"/>
  <c r="R316" i="1" s="1"/>
  <c r="L314" i="1"/>
  <c r="R314" i="1" s="1"/>
  <c r="L312" i="1"/>
  <c r="R312" i="1" s="1"/>
  <c r="L310" i="1"/>
  <c r="R310" i="1" s="1"/>
  <c r="L308" i="1"/>
  <c r="R308" i="1" s="1"/>
  <c r="L306" i="1"/>
  <c r="R306" i="1" s="1"/>
  <c r="L304" i="1"/>
  <c r="R304" i="1" s="1"/>
  <c r="L302" i="1"/>
  <c r="R302" i="1" s="1"/>
  <c r="L300" i="1"/>
  <c r="R300" i="1" s="1"/>
  <c r="L298" i="1"/>
  <c r="R298" i="1" s="1"/>
  <c r="L2054" i="1"/>
  <c r="R2054" i="1" s="1"/>
  <c r="L2052" i="1"/>
  <c r="R2052" i="1" s="1"/>
  <c r="L2050" i="1"/>
  <c r="R2050" i="1" s="1"/>
  <c r="L2048" i="1"/>
  <c r="R2048" i="1" s="1"/>
  <c r="L2046" i="1"/>
  <c r="R2046" i="1" s="1"/>
  <c r="L2044" i="1"/>
  <c r="R2044" i="1" s="1"/>
  <c r="L2042" i="1"/>
  <c r="R2042" i="1" s="1"/>
  <c r="L2040" i="1"/>
  <c r="R2040" i="1" s="1"/>
  <c r="L2037" i="1"/>
  <c r="R2037" i="1" s="1"/>
  <c r="L2035" i="1"/>
  <c r="R2035" i="1" s="1"/>
  <c r="L2033" i="1"/>
  <c r="R2033" i="1" s="1"/>
  <c r="L2031" i="1"/>
  <c r="R2031" i="1" s="1"/>
  <c r="L2029" i="1"/>
  <c r="R2029" i="1" s="1"/>
  <c r="L2027" i="1"/>
  <c r="R2027" i="1" s="1"/>
  <c r="L2025" i="1"/>
  <c r="R2025" i="1" s="1"/>
  <c r="L2023" i="1"/>
  <c r="R2023" i="1" s="1"/>
  <c r="L2021" i="1"/>
  <c r="R2021" i="1" s="1"/>
  <c r="L2019" i="1"/>
  <c r="R2019" i="1" s="1"/>
  <c r="L2017" i="1"/>
  <c r="R2017" i="1" s="1"/>
  <c r="L2015" i="1"/>
  <c r="R2015" i="1" s="1"/>
  <c r="L2013" i="1"/>
  <c r="R2013" i="1" s="1"/>
  <c r="L2011" i="1"/>
  <c r="R2011" i="1" s="1"/>
  <c r="L2009" i="1"/>
  <c r="R2009" i="1" s="1"/>
  <c r="L2006" i="1"/>
  <c r="R2006" i="1" s="1"/>
  <c r="L2004" i="1"/>
  <c r="R2004" i="1" s="1"/>
  <c r="L2002" i="1"/>
  <c r="R2002" i="1" s="1"/>
  <c r="L2000" i="1"/>
  <c r="R2000" i="1" s="1"/>
  <c r="L1998" i="1"/>
  <c r="R1998" i="1" s="1"/>
  <c r="L1996" i="1"/>
  <c r="R1996" i="1" s="1"/>
  <c r="L1994" i="1"/>
  <c r="R1994" i="1" s="1"/>
  <c r="L1992" i="1"/>
  <c r="R1992" i="1" s="1"/>
  <c r="L1990" i="1"/>
  <c r="R1990" i="1" s="1"/>
  <c r="L1988" i="1"/>
  <c r="R1988" i="1" s="1"/>
  <c r="L1986" i="1"/>
  <c r="R1986" i="1" s="1"/>
  <c r="L1984" i="1"/>
  <c r="R1984" i="1" s="1"/>
  <c r="L1982" i="1"/>
  <c r="R1982" i="1" s="1"/>
  <c r="L1980" i="1"/>
  <c r="R1980" i="1" s="1"/>
  <c r="L1978" i="1"/>
  <c r="R1978" i="1" s="1"/>
  <c r="L1976" i="1"/>
  <c r="R1976" i="1" s="1"/>
  <c r="L1974" i="1"/>
  <c r="R1974" i="1" s="1"/>
  <c r="L1972" i="1"/>
  <c r="R1972" i="1" s="1"/>
  <c r="L1970" i="1"/>
  <c r="R1970" i="1" s="1"/>
  <c r="L1968" i="1"/>
  <c r="R1968" i="1" s="1"/>
  <c r="L1966" i="1"/>
  <c r="R1966" i="1" s="1"/>
  <c r="L1964" i="1"/>
  <c r="R1964" i="1" s="1"/>
  <c r="L1962" i="1"/>
  <c r="R1962" i="1" s="1"/>
  <c r="L1960" i="1"/>
  <c r="R1960" i="1" s="1"/>
  <c r="L1958" i="1"/>
  <c r="R1958" i="1" s="1"/>
  <c r="L1956" i="1"/>
  <c r="R1956" i="1" s="1"/>
  <c r="L1954" i="1"/>
  <c r="R1954" i="1" s="1"/>
  <c r="L1952" i="1"/>
  <c r="R1952" i="1" s="1"/>
  <c r="L1950" i="1"/>
  <c r="R1950" i="1" s="1"/>
  <c r="L1948" i="1"/>
  <c r="R1948" i="1" s="1"/>
  <c r="L1946" i="1"/>
  <c r="R1946" i="1" s="1"/>
  <c r="L1944" i="1"/>
  <c r="R1944" i="1" s="1"/>
  <c r="L1942" i="1"/>
  <c r="R1942" i="1" s="1"/>
  <c r="L1940" i="1"/>
  <c r="R1940" i="1" s="1"/>
  <c r="L1938" i="1"/>
  <c r="R1938" i="1" s="1"/>
  <c r="L1936" i="1"/>
  <c r="R1936" i="1" s="1"/>
  <c r="L1934" i="1"/>
  <c r="R1934" i="1" s="1"/>
  <c r="L1932" i="1"/>
  <c r="R1932" i="1" s="1"/>
  <c r="L1930" i="1"/>
  <c r="R1930" i="1" s="1"/>
  <c r="L1928" i="1"/>
  <c r="R1928" i="1" s="1"/>
  <c r="L1926" i="1"/>
  <c r="R1926" i="1" s="1"/>
  <c r="L1924" i="1"/>
  <c r="R1924" i="1" s="1"/>
  <c r="L1922" i="1"/>
  <c r="R1922" i="1" s="1"/>
  <c r="L1920" i="1"/>
  <c r="R1920" i="1" s="1"/>
  <c r="L1918" i="1"/>
  <c r="R1918" i="1" s="1"/>
  <c r="L1916" i="1"/>
  <c r="R1916" i="1" s="1"/>
  <c r="L1914" i="1"/>
  <c r="R1914" i="1" s="1"/>
  <c r="L1912" i="1"/>
  <c r="R1912" i="1" s="1"/>
  <c r="L1910" i="1"/>
  <c r="R1910" i="1" s="1"/>
  <c r="L1908" i="1"/>
  <c r="R1908" i="1" s="1"/>
  <c r="L1906" i="1"/>
  <c r="R1906" i="1" s="1"/>
  <c r="L1904" i="1"/>
  <c r="R1904" i="1" s="1"/>
  <c r="L1902" i="1"/>
  <c r="R1902" i="1" s="1"/>
  <c r="L1900" i="1"/>
  <c r="R1900" i="1" s="1"/>
  <c r="L1898" i="1"/>
  <c r="R1898" i="1" s="1"/>
  <c r="L1896" i="1"/>
  <c r="R1896" i="1" s="1"/>
  <c r="L1894" i="1"/>
  <c r="R1894" i="1" s="1"/>
  <c r="L1892" i="1"/>
  <c r="R1892" i="1" s="1"/>
  <c r="L1890" i="1"/>
  <c r="R1890" i="1" s="1"/>
  <c r="L1888" i="1"/>
  <c r="R1888" i="1" s="1"/>
  <c r="L1886" i="1"/>
  <c r="R1886" i="1" s="1"/>
  <c r="L1884" i="1"/>
  <c r="R1884" i="1" s="1"/>
  <c r="L1882" i="1"/>
  <c r="R1882" i="1" s="1"/>
  <c r="L1880" i="1"/>
  <c r="R1880" i="1" s="1"/>
  <c r="L1878" i="1"/>
  <c r="R1878" i="1" s="1"/>
  <c r="L1876" i="1"/>
  <c r="R1876" i="1" s="1"/>
  <c r="L1874" i="1"/>
  <c r="R1874" i="1" s="1"/>
  <c r="L1872" i="1"/>
  <c r="R1872" i="1" s="1"/>
  <c r="L1870" i="1"/>
  <c r="R1870" i="1" s="1"/>
  <c r="L1868" i="1"/>
  <c r="R1868" i="1" s="1"/>
  <c r="L1866" i="1"/>
  <c r="R1866" i="1" s="1"/>
  <c r="L1864" i="1"/>
  <c r="R1864" i="1" s="1"/>
  <c r="L1862" i="1"/>
  <c r="R1862" i="1" s="1"/>
  <c r="L1860" i="1"/>
  <c r="R1860" i="1" s="1"/>
  <c r="L1858" i="1"/>
  <c r="R1858" i="1" s="1"/>
  <c r="L1856" i="1"/>
  <c r="R1856" i="1" s="1"/>
  <c r="L1854" i="1"/>
  <c r="R1854" i="1" s="1"/>
  <c r="L1852" i="1"/>
  <c r="R1852" i="1" s="1"/>
  <c r="L1850" i="1"/>
  <c r="R1850" i="1" s="1"/>
  <c r="L1848" i="1"/>
  <c r="R1848" i="1" s="1"/>
  <c r="L1846" i="1"/>
  <c r="R1846" i="1" s="1"/>
  <c r="L1844" i="1"/>
  <c r="R1844" i="1" s="1"/>
  <c r="L1842" i="1"/>
  <c r="R1842" i="1" s="1"/>
  <c r="L1840" i="1"/>
  <c r="R1840" i="1" s="1"/>
  <c r="L1838" i="1"/>
  <c r="R1838" i="1" s="1"/>
  <c r="L1836" i="1"/>
  <c r="R1836" i="1" s="1"/>
  <c r="L1834" i="1"/>
  <c r="R1834" i="1" s="1"/>
  <c r="L1832" i="1"/>
  <c r="R1832" i="1" s="1"/>
  <c r="L1830" i="1"/>
  <c r="R1830" i="1" s="1"/>
  <c r="L1828" i="1"/>
  <c r="R1828" i="1" s="1"/>
  <c r="L1826" i="1"/>
  <c r="R1826" i="1" s="1"/>
  <c r="L1824" i="1"/>
  <c r="R1824" i="1" s="1"/>
  <c r="L1822" i="1"/>
  <c r="R1822" i="1" s="1"/>
  <c r="L1820" i="1"/>
  <c r="R1820" i="1" s="1"/>
  <c r="L1818" i="1"/>
  <c r="R1818" i="1" s="1"/>
  <c r="L1816" i="1"/>
  <c r="R1816" i="1" s="1"/>
  <c r="L1814" i="1"/>
  <c r="R1814" i="1" s="1"/>
  <c r="L1812" i="1"/>
  <c r="R1812" i="1" s="1"/>
  <c r="L1810" i="1"/>
  <c r="R1810" i="1" s="1"/>
  <c r="L1808" i="1"/>
  <c r="R1808" i="1" s="1"/>
  <c r="L1806" i="1"/>
  <c r="R1806" i="1" s="1"/>
  <c r="L1804" i="1"/>
  <c r="R1804" i="1" s="1"/>
  <c r="L1802" i="1"/>
  <c r="R1802" i="1" s="1"/>
  <c r="L1800" i="1"/>
  <c r="R1800" i="1" s="1"/>
  <c r="L1798" i="1"/>
  <c r="R1798" i="1" s="1"/>
  <c r="L1796" i="1"/>
  <c r="R1796" i="1" s="1"/>
  <c r="L1794" i="1"/>
  <c r="R1794" i="1" s="1"/>
  <c r="L1792" i="1"/>
  <c r="R1792" i="1" s="1"/>
  <c r="L1790" i="1"/>
  <c r="R1790" i="1" s="1"/>
  <c r="L1788" i="1"/>
  <c r="R1788" i="1" s="1"/>
  <c r="L1786" i="1"/>
  <c r="R1786" i="1" s="1"/>
  <c r="L1784" i="1"/>
  <c r="R1784" i="1" s="1"/>
  <c r="L1782" i="1"/>
  <c r="R1782" i="1" s="1"/>
  <c r="L1780" i="1"/>
  <c r="R1780" i="1" s="1"/>
  <c r="L1778" i="1"/>
  <c r="R1778" i="1" s="1"/>
  <c r="L1776" i="1"/>
  <c r="R1776" i="1" s="1"/>
  <c r="L1774" i="1"/>
  <c r="R1774" i="1" s="1"/>
  <c r="L1772" i="1"/>
  <c r="R1772" i="1" s="1"/>
  <c r="L1770" i="1"/>
  <c r="R1770" i="1" s="1"/>
  <c r="L1768" i="1"/>
  <c r="R1768" i="1" s="1"/>
  <c r="L1766" i="1"/>
  <c r="R1766" i="1" s="1"/>
  <c r="L1764" i="1"/>
  <c r="R1764" i="1" s="1"/>
  <c r="L1762" i="1"/>
  <c r="R1762" i="1" s="1"/>
  <c r="L1760" i="1"/>
  <c r="R1760" i="1" s="1"/>
  <c r="L1758" i="1"/>
  <c r="R1758" i="1" s="1"/>
  <c r="L1756" i="1"/>
  <c r="R1756" i="1" s="1"/>
  <c r="L1754" i="1"/>
  <c r="R1754" i="1" s="1"/>
  <c r="L1752" i="1"/>
  <c r="R1752" i="1" s="1"/>
  <c r="L1750" i="1"/>
  <c r="R1750" i="1" s="1"/>
  <c r="L1748" i="1"/>
  <c r="R1748" i="1" s="1"/>
  <c r="L1746" i="1"/>
  <c r="R1746" i="1" s="1"/>
  <c r="L1744" i="1"/>
  <c r="R1744" i="1" s="1"/>
  <c r="L1742" i="1"/>
  <c r="R1742" i="1" s="1"/>
  <c r="L1740" i="1"/>
  <c r="R1740" i="1" s="1"/>
  <c r="L1738" i="1"/>
  <c r="R1738" i="1" s="1"/>
  <c r="L1736" i="1"/>
  <c r="R1736" i="1" s="1"/>
  <c r="L1734" i="1"/>
  <c r="R1734" i="1" s="1"/>
  <c r="L1731" i="1"/>
  <c r="R1731" i="1" s="1"/>
  <c r="L1729" i="1"/>
  <c r="R1729" i="1" s="1"/>
  <c r="L1727" i="1"/>
  <c r="R1727" i="1" s="1"/>
  <c r="L1725" i="1"/>
  <c r="R1725" i="1" s="1"/>
  <c r="L1723" i="1"/>
  <c r="R1723" i="1" s="1"/>
  <c r="L1721" i="1"/>
  <c r="R1721" i="1" s="1"/>
  <c r="L1719" i="1"/>
  <c r="R1719" i="1" s="1"/>
  <c r="L1717" i="1"/>
  <c r="R1717" i="1" s="1"/>
  <c r="L1714" i="1"/>
  <c r="R1714" i="1" s="1"/>
  <c r="L1712" i="1"/>
  <c r="R1712" i="1" s="1"/>
  <c r="L1710" i="1"/>
  <c r="R1710" i="1" s="1"/>
  <c r="L1708" i="1"/>
  <c r="R1708" i="1" s="1"/>
  <c r="L1706" i="1"/>
  <c r="R1706" i="1" s="1"/>
  <c r="L1704" i="1"/>
  <c r="R1704" i="1" s="1"/>
  <c r="L1702" i="1"/>
  <c r="R1702" i="1" s="1"/>
  <c r="L1699" i="1"/>
  <c r="R1699" i="1" s="1"/>
  <c r="L1697" i="1"/>
  <c r="R1697" i="1" s="1"/>
  <c r="L1695" i="1"/>
  <c r="R1695" i="1" s="1"/>
  <c r="L1693" i="1"/>
  <c r="R1693" i="1" s="1"/>
  <c r="L1691" i="1"/>
  <c r="R1691" i="1" s="1"/>
  <c r="L1689" i="1"/>
  <c r="R1689" i="1" s="1"/>
  <c r="L1687" i="1"/>
  <c r="R1687" i="1" s="1"/>
  <c r="L1685" i="1"/>
  <c r="R1685" i="1" s="1"/>
  <c r="L1683" i="1"/>
  <c r="R1683" i="1" s="1"/>
  <c r="L1681" i="1"/>
  <c r="R1681" i="1" s="1"/>
  <c r="L1679" i="1"/>
  <c r="R1679" i="1" s="1"/>
  <c r="L1677" i="1"/>
  <c r="R1677" i="1" s="1"/>
  <c r="L1675" i="1"/>
  <c r="R1675" i="1" s="1"/>
  <c r="L1673" i="1"/>
  <c r="R1673" i="1" s="1"/>
  <c r="L1671" i="1"/>
  <c r="R1671" i="1" s="1"/>
  <c r="L1669" i="1"/>
  <c r="R1669" i="1" s="1"/>
  <c r="L1667" i="1"/>
  <c r="R1667" i="1" s="1"/>
  <c r="L1665" i="1"/>
  <c r="R1665" i="1" s="1"/>
  <c r="L1663" i="1"/>
  <c r="R1663" i="1" s="1"/>
  <c r="L1661" i="1"/>
  <c r="R1661" i="1" s="1"/>
  <c r="L1659" i="1"/>
  <c r="R1659" i="1" s="1"/>
  <c r="L1657" i="1"/>
  <c r="R1657" i="1" s="1"/>
  <c r="L1655" i="1"/>
  <c r="R1655" i="1" s="1"/>
  <c r="L1653" i="1"/>
  <c r="R1653" i="1" s="1"/>
  <c r="L1651" i="1"/>
  <c r="R1651" i="1" s="1"/>
  <c r="L1649" i="1"/>
  <c r="R1649" i="1" s="1"/>
  <c r="L1647" i="1"/>
  <c r="R1647" i="1" s="1"/>
  <c r="L1645" i="1"/>
  <c r="R1645" i="1" s="1"/>
  <c r="L1643" i="1"/>
  <c r="R1643" i="1" s="1"/>
  <c r="L1641" i="1"/>
  <c r="R1641" i="1" s="1"/>
  <c r="L1639" i="1"/>
  <c r="R1639" i="1" s="1"/>
  <c r="L1637" i="1"/>
  <c r="R1637" i="1" s="1"/>
  <c r="L1635" i="1"/>
  <c r="R1635" i="1" s="1"/>
  <c r="L1633" i="1"/>
  <c r="R1633" i="1" s="1"/>
  <c r="L1631" i="1"/>
  <c r="R1631" i="1" s="1"/>
  <c r="L1629" i="1"/>
  <c r="R1629" i="1" s="1"/>
  <c r="L1627" i="1"/>
  <c r="R1627" i="1" s="1"/>
  <c r="L1625" i="1"/>
  <c r="R1625" i="1" s="1"/>
  <c r="L1623" i="1"/>
  <c r="R1623" i="1" s="1"/>
  <c r="L1621" i="1"/>
  <c r="R1621" i="1" s="1"/>
  <c r="L1619" i="1"/>
  <c r="R1619" i="1" s="1"/>
  <c r="L1617" i="1"/>
  <c r="R1617" i="1" s="1"/>
  <c r="L1615" i="1"/>
  <c r="R1615" i="1" s="1"/>
  <c r="L1613" i="1"/>
  <c r="R1613" i="1" s="1"/>
  <c r="L1611" i="1"/>
  <c r="R1611" i="1" s="1"/>
  <c r="L1609" i="1"/>
  <c r="R1609" i="1" s="1"/>
  <c r="L1607" i="1"/>
  <c r="R1607" i="1" s="1"/>
  <c r="L1605" i="1"/>
  <c r="R1605" i="1" s="1"/>
  <c r="L1603" i="1"/>
  <c r="R1603" i="1" s="1"/>
  <c r="L1601" i="1"/>
  <c r="R1601" i="1" s="1"/>
  <c r="L1599" i="1"/>
  <c r="R1599" i="1" s="1"/>
  <c r="L1597" i="1"/>
  <c r="R1597" i="1" s="1"/>
  <c r="L1595" i="1"/>
  <c r="R1595" i="1" s="1"/>
  <c r="L1593" i="1"/>
  <c r="R1593" i="1" s="1"/>
  <c r="L1591" i="1"/>
  <c r="R1591" i="1" s="1"/>
  <c r="L1589" i="1"/>
  <c r="R1589" i="1" s="1"/>
  <c r="L1587" i="1"/>
  <c r="R1587" i="1" s="1"/>
  <c r="L1585" i="1"/>
  <c r="R1585" i="1" s="1"/>
  <c r="L1583" i="1"/>
  <c r="R1583" i="1" s="1"/>
  <c r="L1581" i="1"/>
  <c r="R1581" i="1" s="1"/>
  <c r="L1579" i="1"/>
  <c r="R1579" i="1" s="1"/>
  <c r="L1577" i="1"/>
  <c r="R1577" i="1" s="1"/>
  <c r="L1575" i="1"/>
  <c r="R1575" i="1" s="1"/>
  <c r="L1573" i="1"/>
  <c r="R1573" i="1" s="1"/>
  <c r="L1571" i="1"/>
  <c r="R1571" i="1" s="1"/>
  <c r="L1569" i="1"/>
  <c r="R1569" i="1" s="1"/>
  <c r="L1567" i="1"/>
  <c r="R1567" i="1" s="1"/>
  <c r="L1565" i="1"/>
  <c r="R1565" i="1" s="1"/>
  <c r="L1563" i="1"/>
  <c r="R1563" i="1" s="1"/>
  <c r="L1561" i="1"/>
  <c r="R1561" i="1" s="1"/>
  <c r="L1559" i="1"/>
  <c r="R1559" i="1" s="1"/>
  <c r="L1557" i="1"/>
  <c r="R1557" i="1" s="1"/>
  <c r="L1555" i="1"/>
  <c r="R1555" i="1" s="1"/>
  <c r="L1553" i="1"/>
  <c r="R1553" i="1" s="1"/>
  <c r="L1551" i="1"/>
  <c r="R1551" i="1" s="1"/>
  <c r="L676" i="1"/>
  <c r="R676" i="1" s="1"/>
  <c r="L674" i="1"/>
  <c r="R674" i="1" s="1"/>
  <c r="L672" i="1"/>
  <c r="R672" i="1" s="1"/>
  <c r="L670" i="1"/>
  <c r="R670" i="1" s="1"/>
  <c r="L668" i="1"/>
  <c r="R668" i="1" s="1"/>
  <c r="L666" i="1"/>
  <c r="R666" i="1" s="1"/>
  <c r="L664" i="1"/>
  <c r="R664" i="1" s="1"/>
  <c r="L662" i="1"/>
  <c r="R662" i="1" s="1"/>
  <c r="L660" i="1"/>
  <c r="R660" i="1" s="1"/>
  <c r="L658" i="1"/>
  <c r="R658" i="1" s="1"/>
  <c r="L656" i="1"/>
  <c r="R656" i="1" s="1"/>
  <c r="L654" i="1"/>
  <c r="R654" i="1" s="1"/>
  <c r="L652" i="1"/>
  <c r="R652" i="1" s="1"/>
  <c r="L650" i="1"/>
  <c r="R650" i="1" s="1"/>
  <c r="L648" i="1"/>
  <c r="R648" i="1" s="1"/>
  <c r="L645" i="1"/>
  <c r="R645" i="1" s="1"/>
  <c r="L643" i="1"/>
  <c r="R643" i="1" s="1"/>
  <c r="L641" i="1"/>
  <c r="R641" i="1" s="1"/>
  <c r="L639" i="1"/>
  <c r="R639" i="1" s="1"/>
  <c r="L637" i="1"/>
  <c r="R637" i="1" s="1"/>
  <c r="L635" i="1"/>
  <c r="R635" i="1" s="1"/>
  <c r="L633" i="1"/>
  <c r="R633" i="1" s="1"/>
  <c r="L631" i="1"/>
  <c r="R631" i="1" s="1"/>
  <c r="L629" i="1"/>
  <c r="R629" i="1" s="1"/>
  <c r="L627" i="1"/>
  <c r="R627" i="1" s="1"/>
  <c r="L625" i="1"/>
  <c r="R625" i="1" s="1"/>
  <c r="L623" i="1"/>
  <c r="R623" i="1" s="1"/>
  <c r="L621" i="1"/>
  <c r="R621" i="1" s="1"/>
  <c r="L619" i="1"/>
  <c r="R619" i="1" s="1"/>
  <c r="L617" i="1"/>
  <c r="R617" i="1" s="1"/>
  <c r="L615" i="1"/>
  <c r="R615" i="1" s="1"/>
  <c r="L1549" i="1"/>
  <c r="R1549" i="1" s="1"/>
  <c r="L1547" i="1"/>
  <c r="R1547" i="1" s="1"/>
  <c r="L1545" i="1"/>
  <c r="R1545" i="1" s="1"/>
  <c r="L1543" i="1"/>
  <c r="R1543" i="1" s="1"/>
  <c r="L1541" i="1"/>
  <c r="R1541" i="1" s="1"/>
  <c r="L1539" i="1"/>
  <c r="R1539" i="1" s="1"/>
  <c r="L1537" i="1"/>
  <c r="R1537" i="1" s="1"/>
  <c r="L1535" i="1"/>
  <c r="R1535" i="1" s="1"/>
  <c r="L1533" i="1"/>
  <c r="R1533" i="1" s="1"/>
  <c r="L1531" i="1"/>
  <c r="R1531" i="1" s="1"/>
  <c r="L1529" i="1"/>
  <c r="R1529" i="1" s="1"/>
  <c r="L1527" i="1"/>
  <c r="R1527" i="1" s="1"/>
  <c r="L1525" i="1"/>
  <c r="R1525" i="1" s="1"/>
  <c r="L1523" i="1"/>
  <c r="R1523" i="1" s="1"/>
  <c r="L1521" i="1"/>
  <c r="R1521" i="1" s="1"/>
  <c r="L1519" i="1"/>
  <c r="R1519" i="1" s="1"/>
  <c r="L1517" i="1"/>
  <c r="R1517" i="1" s="1"/>
  <c r="L1515" i="1"/>
  <c r="R1515" i="1" s="1"/>
  <c r="L1513" i="1"/>
  <c r="R1513" i="1" s="1"/>
  <c r="L1511" i="1"/>
  <c r="R1511" i="1" s="1"/>
  <c r="L1509" i="1"/>
  <c r="R1509" i="1" s="1"/>
  <c r="L1507" i="1"/>
  <c r="R1507" i="1" s="1"/>
  <c r="L1505" i="1"/>
  <c r="R1505" i="1" s="1"/>
  <c r="L1503" i="1"/>
  <c r="R1503" i="1" s="1"/>
  <c r="L1501" i="1"/>
  <c r="R1501" i="1" s="1"/>
  <c r="L1499" i="1"/>
  <c r="R1499" i="1" s="1"/>
  <c r="L1497" i="1"/>
  <c r="R1497" i="1" s="1"/>
  <c r="L1495" i="1"/>
  <c r="R1495" i="1" s="1"/>
  <c r="L1493" i="1"/>
  <c r="R1493" i="1" s="1"/>
  <c r="L1491" i="1"/>
  <c r="R1491" i="1" s="1"/>
  <c r="L1489" i="1"/>
  <c r="R1489" i="1" s="1"/>
  <c r="L1487" i="1"/>
  <c r="R1487" i="1" s="1"/>
  <c r="L1485" i="1"/>
  <c r="R1485" i="1" s="1"/>
  <c r="L1483" i="1"/>
  <c r="R1483" i="1" s="1"/>
  <c r="L1481" i="1"/>
  <c r="R1481" i="1" s="1"/>
  <c r="L1479" i="1"/>
  <c r="R1479" i="1" s="1"/>
  <c r="L1477" i="1"/>
  <c r="R1477" i="1" s="1"/>
  <c r="L1475" i="1"/>
  <c r="R1475" i="1" s="1"/>
  <c r="L1473" i="1"/>
  <c r="R1473" i="1" s="1"/>
  <c r="L1471" i="1"/>
  <c r="R1471" i="1" s="1"/>
  <c r="L1469" i="1"/>
  <c r="R1469" i="1" s="1"/>
  <c r="L1467" i="1"/>
  <c r="R1467" i="1" s="1"/>
  <c r="L1465" i="1"/>
  <c r="R1465" i="1" s="1"/>
  <c r="L1463" i="1"/>
  <c r="R1463" i="1" s="1"/>
  <c r="L1461" i="1"/>
  <c r="R1461" i="1" s="1"/>
  <c r="L1459" i="1"/>
  <c r="R1459" i="1" s="1"/>
  <c r="L1457" i="1"/>
  <c r="R1457" i="1" s="1"/>
  <c r="L1455" i="1"/>
  <c r="R1455" i="1" s="1"/>
  <c r="L1453" i="1"/>
  <c r="R1453" i="1" s="1"/>
  <c r="L1451" i="1"/>
  <c r="R1451" i="1" s="1"/>
  <c r="L1449" i="1"/>
  <c r="R1449" i="1" s="1"/>
  <c r="L1447" i="1"/>
  <c r="R1447" i="1" s="1"/>
  <c r="L1445" i="1"/>
  <c r="R1445" i="1" s="1"/>
  <c r="L1443" i="1"/>
  <c r="R1443" i="1" s="1"/>
  <c r="L1441" i="1"/>
  <c r="R1441" i="1" s="1"/>
  <c r="L1439" i="1"/>
  <c r="R1439" i="1" s="1"/>
  <c r="L1437" i="1"/>
  <c r="R1437" i="1" s="1"/>
  <c r="L1435" i="1"/>
  <c r="R1435" i="1" s="1"/>
  <c r="L1433" i="1"/>
  <c r="R1433" i="1" s="1"/>
  <c r="L1431" i="1"/>
  <c r="R1431" i="1" s="1"/>
  <c r="L1429" i="1"/>
  <c r="R1429" i="1" s="1"/>
  <c r="L1427" i="1"/>
  <c r="R1427" i="1" s="1"/>
  <c r="L1425" i="1"/>
  <c r="R1425" i="1" s="1"/>
  <c r="L1423" i="1"/>
  <c r="R1423" i="1" s="1"/>
  <c r="L1421" i="1"/>
  <c r="R1421" i="1" s="1"/>
  <c r="L1419" i="1"/>
  <c r="R1419" i="1" s="1"/>
  <c r="L1417" i="1"/>
  <c r="R1417" i="1" s="1"/>
  <c r="L1415" i="1"/>
  <c r="R1415" i="1" s="1"/>
  <c r="L1413" i="1"/>
  <c r="R1413" i="1" s="1"/>
  <c r="L1411" i="1"/>
  <c r="R1411" i="1" s="1"/>
  <c r="L1409" i="1"/>
  <c r="R1409" i="1" s="1"/>
  <c r="L1407" i="1"/>
  <c r="R1407" i="1" s="1"/>
  <c r="L1405" i="1"/>
  <c r="R1405" i="1" s="1"/>
  <c r="L1403" i="1"/>
  <c r="R1403" i="1" s="1"/>
  <c r="L1401" i="1"/>
  <c r="R1401" i="1" s="1"/>
  <c r="L1399" i="1"/>
  <c r="R1399" i="1" s="1"/>
  <c r="L1397" i="1"/>
  <c r="R1397" i="1" s="1"/>
  <c r="L1395" i="1"/>
  <c r="R1395" i="1" s="1"/>
  <c r="L1393" i="1"/>
  <c r="R1393" i="1" s="1"/>
  <c r="L1391" i="1"/>
  <c r="R1391" i="1" s="1"/>
  <c r="L1389" i="1"/>
  <c r="R1389" i="1" s="1"/>
  <c r="L1387" i="1"/>
  <c r="R1387" i="1" s="1"/>
  <c r="L1385" i="1"/>
  <c r="R1385" i="1" s="1"/>
  <c r="L1383" i="1"/>
  <c r="R1383" i="1" s="1"/>
  <c r="L1381" i="1"/>
  <c r="R1381" i="1" s="1"/>
  <c r="L1379" i="1"/>
  <c r="R1379" i="1" s="1"/>
  <c r="L1377" i="1"/>
  <c r="R1377" i="1" s="1"/>
  <c r="L1375" i="1"/>
  <c r="R1375" i="1" s="1"/>
  <c r="L1373" i="1"/>
  <c r="R1373" i="1" s="1"/>
  <c r="L1371" i="1"/>
  <c r="R1371" i="1" s="1"/>
  <c r="L1369" i="1"/>
  <c r="R1369" i="1" s="1"/>
  <c r="L1367" i="1"/>
  <c r="R1367" i="1" s="1"/>
  <c r="L1365" i="1"/>
  <c r="R1365" i="1" s="1"/>
  <c r="L1363" i="1"/>
  <c r="R1363" i="1" s="1"/>
  <c r="L1361" i="1"/>
  <c r="R1361" i="1" s="1"/>
  <c r="L1359" i="1"/>
  <c r="R1359" i="1" s="1"/>
  <c r="L1357" i="1"/>
  <c r="R1357" i="1" s="1"/>
  <c r="L1355" i="1"/>
  <c r="R1355" i="1" s="1"/>
  <c r="L1353" i="1"/>
  <c r="R1353" i="1" s="1"/>
  <c r="L1351" i="1"/>
  <c r="R1351" i="1" s="1"/>
  <c r="L1349" i="1"/>
  <c r="R1349" i="1" s="1"/>
  <c r="L1347" i="1"/>
  <c r="R1347" i="1" s="1"/>
  <c r="L1345" i="1"/>
  <c r="R1345" i="1" s="1"/>
  <c r="L1343" i="1"/>
  <c r="R1343" i="1" s="1"/>
  <c r="L1341" i="1"/>
  <c r="R1341" i="1" s="1"/>
  <c r="L1339" i="1"/>
  <c r="R1339" i="1" s="1"/>
  <c r="L1337" i="1"/>
  <c r="R1337" i="1" s="1"/>
  <c r="L1335" i="1"/>
  <c r="R1335" i="1" s="1"/>
  <c r="L1333" i="1"/>
  <c r="R1333" i="1" s="1"/>
  <c r="L1331" i="1"/>
  <c r="R1331" i="1" s="1"/>
  <c r="L1329" i="1"/>
  <c r="R1329" i="1" s="1"/>
  <c r="L1327" i="1"/>
  <c r="R1327" i="1" s="1"/>
  <c r="L1325" i="1"/>
  <c r="R1325" i="1" s="1"/>
  <c r="L1323" i="1"/>
  <c r="R1323" i="1" s="1"/>
  <c r="L1321" i="1"/>
  <c r="R1321" i="1" s="1"/>
  <c r="L1319" i="1"/>
  <c r="R1319" i="1" s="1"/>
  <c r="L1317" i="1"/>
  <c r="R1317" i="1" s="1"/>
  <c r="L1315" i="1"/>
  <c r="R1315" i="1" s="1"/>
  <c r="L1313" i="1"/>
  <c r="R1313" i="1" s="1"/>
  <c r="L1311" i="1"/>
  <c r="R1311" i="1" s="1"/>
  <c r="L1309" i="1"/>
  <c r="R1309" i="1" s="1"/>
  <c r="L1307" i="1"/>
  <c r="R1307" i="1" s="1"/>
  <c r="L1305" i="1"/>
  <c r="R1305" i="1" s="1"/>
  <c r="L1303" i="1"/>
  <c r="R1303" i="1" s="1"/>
  <c r="L1301" i="1"/>
  <c r="R1301" i="1" s="1"/>
  <c r="L1299" i="1"/>
  <c r="R1299" i="1" s="1"/>
  <c r="L1297" i="1"/>
  <c r="R1297" i="1" s="1"/>
  <c r="L1295" i="1"/>
  <c r="R1295" i="1" s="1"/>
  <c r="L1293" i="1"/>
  <c r="R1293" i="1" s="1"/>
  <c r="L1291" i="1"/>
  <c r="R1291" i="1" s="1"/>
  <c r="L1289" i="1"/>
  <c r="R1289" i="1" s="1"/>
  <c r="L1287" i="1"/>
  <c r="R1287" i="1" s="1"/>
  <c r="L1285" i="1"/>
  <c r="R1285" i="1" s="1"/>
  <c r="L1283" i="1"/>
  <c r="R1283" i="1" s="1"/>
  <c r="L1281" i="1"/>
  <c r="R1281" i="1" s="1"/>
  <c r="L1279" i="1"/>
  <c r="R1279" i="1" s="1"/>
  <c r="L1277" i="1"/>
  <c r="R1277" i="1" s="1"/>
  <c r="L1275" i="1"/>
  <c r="R1275" i="1" s="1"/>
  <c r="L1273" i="1"/>
  <c r="R1273" i="1" s="1"/>
  <c r="L1271" i="1"/>
  <c r="R1271" i="1" s="1"/>
  <c r="L1269" i="1"/>
  <c r="R1269" i="1" s="1"/>
  <c r="L1267" i="1"/>
  <c r="R1267" i="1" s="1"/>
  <c r="L1265" i="1"/>
  <c r="R1265" i="1" s="1"/>
  <c r="L1263" i="1"/>
  <c r="R1263" i="1" s="1"/>
  <c r="L1261" i="1"/>
  <c r="R1261" i="1" s="1"/>
  <c r="L1259" i="1"/>
  <c r="R1259" i="1" s="1"/>
  <c r="L1257" i="1"/>
  <c r="R1257" i="1" s="1"/>
  <c r="L1255" i="1"/>
  <c r="R1255" i="1" s="1"/>
  <c r="L1253" i="1"/>
  <c r="R1253" i="1" s="1"/>
  <c r="L1251" i="1"/>
  <c r="R1251" i="1" s="1"/>
  <c r="L1249" i="1"/>
  <c r="R1249" i="1" s="1"/>
  <c r="L1247" i="1"/>
  <c r="R1247" i="1" s="1"/>
  <c r="L1245" i="1"/>
  <c r="R1245" i="1" s="1"/>
  <c r="L1243" i="1"/>
  <c r="R1243" i="1" s="1"/>
  <c r="L1241" i="1"/>
  <c r="R1241" i="1" s="1"/>
  <c r="L1239" i="1"/>
  <c r="R1239" i="1" s="1"/>
  <c r="L1237" i="1"/>
  <c r="R1237" i="1" s="1"/>
  <c r="L1235" i="1"/>
  <c r="R1235" i="1" s="1"/>
  <c r="L1233" i="1"/>
  <c r="R1233" i="1" s="1"/>
  <c r="L1231" i="1"/>
  <c r="R1231" i="1" s="1"/>
  <c r="L1229" i="1"/>
  <c r="R1229" i="1" s="1"/>
  <c r="L1227" i="1"/>
  <c r="R1227" i="1" s="1"/>
  <c r="L1225" i="1"/>
  <c r="R1225" i="1" s="1"/>
  <c r="L1223" i="1"/>
  <c r="R1223" i="1" s="1"/>
  <c r="L1221" i="1"/>
  <c r="R1221" i="1" s="1"/>
  <c r="L1219" i="1"/>
  <c r="R1219" i="1" s="1"/>
  <c r="L1217" i="1"/>
  <c r="R1217" i="1" s="1"/>
  <c r="L1215" i="1"/>
  <c r="R1215" i="1" s="1"/>
  <c r="L1213" i="1"/>
  <c r="R1213" i="1" s="1"/>
  <c r="L1211" i="1"/>
  <c r="R1211" i="1" s="1"/>
  <c r="L1209" i="1"/>
  <c r="R1209" i="1" s="1"/>
  <c r="L1207" i="1"/>
  <c r="R1207" i="1" s="1"/>
  <c r="L1205" i="1"/>
  <c r="R1205" i="1" s="1"/>
  <c r="L1203" i="1"/>
  <c r="R1203" i="1" s="1"/>
  <c r="L1201" i="1"/>
  <c r="R1201" i="1" s="1"/>
  <c r="L1199" i="1"/>
  <c r="R1199" i="1" s="1"/>
  <c r="L1197" i="1"/>
  <c r="R1197" i="1" s="1"/>
  <c r="L1195" i="1"/>
  <c r="R1195" i="1" s="1"/>
  <c r="L1193" i="1"/>
  <c r="R1193" i="1" s="1"/>
  <c r="L1191" i="1"/>
  <c r="R1191" i="1" s="1"/>
  <c r="L1189" i="1"/>
  <c r="R1189" i="1" s="1"/>
  <c r="L1187" i="1"/>
  <c r="R1187" i="1" s="1"/>
  <c r="L1185" i="1"/>
  <c r="R1185" i="1" s="1"/>
  <c r="L1183" i="1"/>
  <c r="R1183" i="1" s="1"/>
  <c r="L1181" i="1"/>
  <c r="R1181" i="1" s="1"/>
  <c r="L1179" i="1"/>
  <c r="R1179" i="1" s="1"/>
  <c r="L1177" i="1"/>
  <c r="R1177" i="1" s="1"/>
  <c r="L1175" i="1"/>
  <c r="R1175" i="1" s="1"/>
  <c r="L1173" i="1"/>
  <c r="R1173" i="1" s="1"/>
  <c r="L1171" i="1"/>
  <c r="R1171" i="1" s="1"/>
  <c r="L1169" i="1"/>
  <c r="R1169" i="1" s="1"/>
  <c r="L1167" i="1"/>
  <c r="R1167" i="1" s="1"/>
  <c r="L1165" i="1"/>
  <c r="R1165" i="1" s="1"/>
  <c r="L1163" i="1"/>
  <c r="R1163" i="1" s="1"/>
  <c r="L1161" i="1"/>
  <c r="R1161" i="1" s="1"/>
  <c r="L1159" i="1"/>
  <c r="R1159" i="1" s="1"/>
  <c r="L1157" i="1"/>
  <c r="R1157" i="1" s="1"/>
  <c r="L1155" i="1"/>
  <c r="R1155" i="1" s="1"/>
  <c r="L1153" i="1"/>
  <c r="R1153" i="1" s="1"/>
  <c r="L1151" i="1"/>
  <c r="R1151" i="1" s="1"/>
  <c r="L1149" i="1"/>
  <c r="R1149" i="1" s="1"/>
  <c r="L1147" i="1"/>
  <c r="R1147" i="1" s="1"/>
  <c r="L1145" i="1"/>
  <c r="R1145" i="1" s="1"/>
  <c r="L1143" i="1"/>
  <c r="R1143" i="1" s="1"/>
  <c r="L1141" i="1"/>
  <c r="R1141" i="1" s="1"/>
  <c r="L1139" i="1"/>
  <c r="R1139" i="1" s="1"/>
  <c r="L1137" i="1"/>
  <c r="R1137" i="1" s="1"/>
  <c r="L1135" i="1"/>
  <c r="R1135" i="1" s="1"/>
  <c r="L1133" i="1"/>
  <c r="R1133" i="1" s="1"/>
  <c r="L1131" i="1"/>
  <c r="R1131" i="1" s="1"/>
  <c r="L1129" i="1"/>
  <c r="R1129" i="1" s="1"/>
  <c r="L1127" i="1"/>
  <c r="R1127" i="1" s="1"/>
  <c r="L1125" i="1"/>
  <c r="R1125" i="1" s="1"/>
  <c r="L1123" i="1"/>
  <c r="R1123" i="1" s="1"/>
  <c r="L1121" i="1"/>
  <c r="R1121" i="1" s="1"/>
  <c r="L1119" i="1"/>
  <c r="R1119" i="1" s="1"/>
  <c r="L1117" i="1"/>
  <c r="R1117" i="1" s="1"/>
  <c r="L1115" i="1"/>
  <c r="R1115" i="1" s="1"/>
  <c r="L1113" i="1"/>
  <c r="R1113" i="1" s="1"/>
  <c r="L1111" i="1"/>
  <c r="R1111" i="1" s="1"/>
  <c r="L1109" i="1"/>
  <c r="R1109" i="1" s="1"/>
  <c r="L1107" i="1"/>
  <c r="R1107" i="1" s="1"/>
  <c r="L1105" i="1"/>
  <c r="R1105" i="1" s="1"/>
  <c r="L1103" i="1"/>
  <c r="R1103" i="1" s="1"/>
  <c r="L1101" i="1"/>
  <c r="R1101" i="1" s="1"/>
  <c r="L1099" i="1"/>
  <c r="R1099" i="1" s="1"/>
  <c r="L1097" i="1"/>
  <c r="R1097" i="1" s="1"/>
  <c r="L1095" i="1"/>
  <c r="R1095" i="1" s="1"/>
  <c r="L1093" i="1"/>
  <c r="R1093" i="1" s="1"/>
  <c r="L1091" i="1"/>
  <c r="R1091" i="1" s="1"/>
  <c r="L1089" i="1"/>
  <c r="R1089" i="1" s="1"/>
  <c r="L1087" i="1"/>
  <c r="R1087" i="1" s="1"/>
  <c r="L1085" i="1"/>
  <c r="R1085" i="1" s="1"/>
  <c r="L1083" i="1"/>
  <c r="R1083" i="1" s="1"/>
  <c r="L1081" i="1"/>
  <c r="R1081" i="1" s="1"/>
  <c r="L1079" i="1"/>
  <c r="R1079" i="1" s="1"/>
  <c r="L1077" i="1"/>
  <c r="R1077" i="1" s="1"/>
  <c r="L1075" i="1"/>
  <c r="R1075" i="1" s="1"/>
  <c r="L1073" i="1"/>
  <c r="R1073" i="1" s="1"/>
  <c r="L1071" i="1"/>
  <c r="R1071" i="1" s="1"/>
  <c r="L1069" i="1"/>
  <c r="R1069" i="1" s="1"/>
  <c r="L1067" i="1"/>
  <c r="R1067" i="1" s="1"/>
  <c r="L1065" i="1"/>
  <c r="R1065" i="1" s="1"/>
  <c r="L1063" i="1"/>
  <c r="R1063" i="1" s="1"/>
  <c r="L1061" i="1"/>
  <c r="R1061" i="1" s="1"/>
  <c r="L1059" i="1"/>
  <c r="R1059" i="1" s="1"/>
  <c r="L1057" i="1"/>
  <c r="R1057" i="1" s="1"/>
  <c r="L1055" i="1"/>
  <c r="R1055" i="1" s="1"/>
  <c r="L1053" i="1"/>
  <c r="R1053" i="1" s="1"/>
  <c r="L1051" i="1"/>
  <c r="R1051" i="1" s="1"/>
  <c r="L1049" i="1"/>
  <c r="R1049" i="1" s="1"/>
  <c r="L1047" i="1"/>
  <c r="R1047" i="1" s="1"/>
  <c r="L1045" i="1"/>
  <c r="R1045" i="1" s="1"/>
  <c r="L1043" i="1"/>
  <c r="R1043" i="1" s="1"/>
  <c r="L1041" i="1"/>
  <c r="R1041" i="1" s="1"/>
  <c r="L1039" i="1"/>
  <c r="R1039" i="1" s="1"/>
  <c r="L1037" i="1"/>
  <c r="R1037" i="1" s="1"/>
  <c r="L1035" i="1"/>
  <c r="R1035" i="1" s="1"/>
  <c r="L1033" i="1"/>
  <c r="R1033" i="1" s="1"/>
  <c r="L1031" i="1"/>
  <c r="R1031" i="1" s="1"/>
  <c r="L1029" i="1"/>
  <c r="R1029" i="1" s="1"/>
  <c r="L1027" i="1"/>
  <c r="R1027" i="1" s="1"/>
  <c r="L1025" i="1"/>
  <c r="R1025" i="1" s="1"/>
  <c r="L1023" i="1"/>
  <c r="R1023" i="1" s="1"/>
  <c r="L1021" i="1"/>
  <c r="R1021" i="1" s="1"/>
  <c r="L1019" i="1"/>
  <c r="R1019" i="1" s="1"/>
  <c r="L1017" i="1"/>
  <c r="R1017" i="1" s="1"/>
  <c r="L1015" i="1"/>
  <c r="R1015" i="1" s="1"/>
  <c r="L1013" i="1"/>
  <c r="R1013" i="1" s="1"/>
  <c r="L1011" i="1"/>
  <c r="R1011" i="1" s="1"/>
  <c r="L1009" i="1"/>
  <c r="R1009" i="1" s="1"/>
  <c r="L1007" i="1"/>
  <c r="R1007" i="1" s="1"/>
  <c r="L1005" i="1"/>
  <c r="R1005" i="1" s="1"/>
  <c r="L1003" i="1"/>
  <c r="R1003" i="1" s="1"/>
  <c r="L1001" i="1"/>
  <c r="R1001" i="1" s="1"/>
  <c r="L999" i="1"/>
  <c r="R999" i="1" s="1"/>
  <c r="L997" i="1"/>
  <c r="R997" i="1" s="1"/>
  <c r="L995" i="1"/>
  <c r="R995" i="1" s="1"/>
  <c r="L993" i="1"/>
  <c r="R993" i="1" s="1"/>
  <c r="L991" i="1"/>
  <c r="R991" i="1" s="1"/>
  <c r="L989" i="1"/>
  <c r="R989" i="1" s="1"/>
  <c r="L987" i="1"/>
  <c r="R987" i="1" s="1"/>
  <c r="L985" i="1"/>
  <c r="R985" i="1" s="1"/>
  <c r="L983" i="1"/>
  <c r="R983" i="1" s="1"/>
  <c r="L981" i="1"/>
  <c r="R981" i="1" s="1"/>
  <c r="L979" i="1"/>
  <c r="R979" i="1" s="1"/>
  <c r="L977" i="1"/>
  <c r="R977" i="1" s="1"/>
  <c r="L975" i="1"/>
  <c r="R975" i="1" s="1"/>
  <c r="L973" i="1"/>
  <c r="R973" i="1" s="1"/>
  <c r="L971" i="1"/>
  <c r="R971" i="1" s="1"/>
  <c r="L969" i="1"/>
  <c r="R969" i="1" s="1"/>
  <c r="L967" i="1"/>
  <c r="R967" i="1" s="1"/>
  <c r="L965" i="1"/>
  <c r="R965" i="1" s="1"/>
  <c r="L963" i="1"/>
  <c r="R963" i="1" s="1"/>
  <c r="L961" i="1"/>
  <c r="R961" i="1" s="1"/>
  <c r="L959" i="1"/>
  <c r="R959" i="1" s="1"/>
  <c r="L957" i="1"/>
  <c r="R957" i="1" s="1"/>
  <c r="L955" i="1"/>
  <c r="R955" i="1" s="1"/>
  <c r="L953" i="1"/>
  <c r="R953" i="1" s="1"/>
  <c r="L951" i="1"/>
  <c r="R951" i="1" s="1"/>
  <c r="L949" i="1"/>
  <c r="R949" i="1" s="1"/>
  <c r="L947" i="1"/>
  <c r="R947" i="1" s="1"/>
  <c r="L945" i="1"/>
  <c r="R945" i="1" s="1"/>
  <c r="L943" i="1"/>
  <c r="R943" i="1" s="1"/>
  <c r="L941" i="1"/>
  <c r="R941" i="1" s="1"/>
  <c r="L939" i="1"/>
  <c r="R939" i="1" s="1"/>
  <c r="L937" i="1"/>
  <c r="R937" i="1" s="1"/>
  <c r="L935" i="1"/>
  <c r="R935" i="1" s="1"/>
  <c r="L933" i="1"/>
  <c r="R933" i="1" s="1"/>
  <c r="L931" i="1"/>
  <c r="R931" i="1" s="1"/>
  <c r="L929" i="1"/>
  <c r="R929" i="1" s="1"/>
  <c r="L927" i="1"/>
  <c r="R927" i="1" s="1"/>
  <c r="L925" i="1"/>
  <c r="R925" i="1" s="1"/>
  <c r="L923" i="1"/>
  <c r="R923" i="1" s="1"/>
  <c r="L921" i="1"/>
  <c r="R921" i="1" s="1"/>
  <c r="L919" i="1"/>
  <c r="R919" i="1" s="1"/>
  <c r="L917" i="1"/>
  <c r="R917" i="1" s="1"/>
  <c r="L915" i="1"/>
  <c r="R915" i="1" s="1"/>
  <c r="L913" i="1"/>
  <c r="R913" i="1" s="1"/>
  <c r="L911" i="1"/>
  <c r="R911" i="1" s="1"/>
  <c r="L909" i="1"/>
  <c r="R909" i="1" s="1"/>
  <c r="L907" i="1"/>
  <c r="R907" i="1" s="1"/>
  <c r="L905" i="1"/>
  <c r="R905" i="1" s="1"/>
  <c r="L903" i="1"/>
  <c r="R903" i="1" s="1"/>
  <c r="L901" i="1"/>
  <c r="R901" i="1" s="1"/>
  <c r="L899" i="1"/>
  <c r="R899" i="1" s="1"/>
  <c r="L897" i="1"/>
  <c r="R897" i="1" s="1"/>
  <c r="L895" i="1"/>
  <c r="R895" i="1" s="1"/>
  <c r="L893" i="1"/>
  <c r="R893" i="1" s="1"/>
  <c r="L891" i="1"/>
  <c r="R891" i="1" s="1"/>
  <c r="L889" i="1"/>
  <c r="R889" i="1" s="1"/>
  <c r="L887" i="1"/>
  <c r="R887" i="1" s="1"/>
  <c r="L885" i="1"/>
  <c r="R885" i="1" s="1"/>
  <c r="L883" i="1"/>
  <c r="R883" i="1" s="1"/>
  <c r="L881" i="1"/>
  <c r="R881" i="1" s="1"/>
  <c r="L879" i="1"/>
  <c r="R879" i="1" s="1"/>
  <c r="L877" i="1"/>
  <c r="R877" i="1" s="1"/>
  <c r="L875" i="1"/>
  <c r="R875" i="1" s="1"/>
  <c r="L873" i="1"/>
  <c r="R873" i="1" s="1"/>
  <c r="L871" i="1"/>
  <c r="R871" i="1" s="1"/>
  <c r="L869" i="1"/>
  <c r="R869" i="1" s="1"/>
  <c r="L867" i="1"/>
  <c r="R867" i="1" s="1"/>
  <c r="L865" i="1"/>
  <c r="R865" i="1" s="1"/>
  <c r="L863" i="1"/>
  <c r="R863" i="1" s="1"/>
  <c r="L861" i="1"/>
  <c r="R861" i="1" s="1"/>
  <c r="L859" i="1"/>
  <c r="R859" i="1" s="1"/>
  <c r="L857" i="1"/>
  <c r="R857" i="1" s="1"/>
  <c r="L855" i="1"/>
  <c r="R855" i="1" s="1"/>
  <c r="L853" i="1"/>
  <c r="R853" i="1" s="1"/>
  <c r="L851" i="1"/>
  <c r="R851" i="1" s="1"/>
  <c r="L849" i="1"/>
  <c r="R849" i="1" s="1"/>
  <c r="L847" i="1"/>
  <c r="R847" i="1" s="1"/>
  <c r="L845" i="1"/>
  <c r="R845" i="1" s="1"/>
  <c r="L843" i="1"/>
  <c r="R843" i="1" s="1"/>
  <c r="L841" i="1"/>
  <c r="R841" i="1" s="1"/>
  <c r="L839" i="1"/>
  <c r="R839" i="1" s="1"/>
  <c r="L837" i="1"/>
  <c r="R837" i="1" s="1"/>
  <c r="L835" i="1"/>
  <c r="R835" i="1" s="1"/>
  <c r="L833" i="1"/>
  <c r="R833" i="1" s="1"/>
  <c r="L831" i="1"/>
  <c r="R831" i="1" s="1"/>
  <c r="L829" i="1"/>
  <c r="R829" i="1" s="1"/>
  <c r="L827" i="1"/>
  <c r="R827" i="1" s="1"/>
  <c r="L825" i="1"/>
  <c r="R825" i="1" s="1"/>
  <c r="L823" i="1"/>
  <c r="R823" i="1" s="1"/>
  <c r="L821" i="1"/>
  <c r="R821" i="1" s="1"/>
  <c r="L819" i="1"/>
  <c r="R819" i="1" s="1"/>
  <c r="L817" i="1"/>
  <c r="R817" i="1" s="1"/>
  <c r="L815" i="1"/>
  <c r="R815" i="1" s="1"/>
  <c r="L813" i="1"/>
  <c r="R813" i="1" s="1"/>
  <c r="L811" i="1"/>
  <c r="R811" i="1" s="1"/>
  <c r="L809" i="1"/>
  <c r="R809" i="1" s="1"/>
  <c r="L807" i="1"/>
  <c r="R807" i="1" s="1"/>
  <c r="L805" i="1"/>
  <c r="R805" i="1" s="1"/>
  <c r="L803" i="1"/>
  <c r="R803" i="1" s="1"/>
  <c r="L801" i="1"/>
  <c r="R801" i="1" s="1"/>
  <c r="L799" i="1"/>
  <c r="R799" i="1" s="1"/>
  <c r="L797" i="1"/>
  <c r="R797" i="1" s="1"/>
  <c r="L795" i="1"/>
  <c r="R795" i="1" s="1"/>
  <c r="L793" i="1"/>
  <c r="R793" i="1" s="1"/>
  <c r="L791" i="1"/>
  <c r="R791" i="1" s="1"/>
  <c r="L789" i="1"/>
  <c r="R789" i="1" s="1"/>
  <c r="L787" i="1"/>
  <c r="R787" i="1" s="1"/>
  <c r="L785" i="1"/>
  <c r="R785" i="1" s="1"/>
  <c r="L783" i="1"/>
  <c r="R783" i="1" s="1"/>
  <c r="L781" i="1"/>
  <c r="R781" i="1" s="1"/>
  <c r="L779" i="1"/>
  <c r="R779" i="1" s="1"/>
  <c r="L777" i="1"/>
  <c r="R777" i="1" s="1"/>
  <c r="L775" i="1"/>
  <c r="R775" i="1" s="1"/>
  <c r="L773" i="1"/>
  <c r="R773" i="1" s="1"/>
  <c r="L771" i="1"/>
  <c r="R771" i="1" s="1"/>
  <c r="L769" i="1"/>
  <c r="R769" i="1" s="1"/>
  <c r="L767" i="1"/>
  <c r="R767" i="1" s="1"/>
  <c r="L765" i="1"/>
  <c r="R765" i="1" s="1"/>
  <c r="L763" i="1"/>
  <c r="R763" i="1" s="1"/>
  <c r="L761" i="1"/>
  <c r="R761" i="1" s="1"/>
  <c r="L759" i="1"/>
  <c r="R759" i="1" s="1"/>
  <c r="L757" i="1"/>
  <c r="R757" i="1" s="1"/>
  <c r="L755" i="1"/>
  <c r="R755" i="1" s="1"/>
  <c r="L753" i="1"/>
  <c r="R753" i="1" s="1"/>
  <c r="L751" i="1"/>
  <c r="R751" i="1" s="1"/>
  <c r="L749" i="1"/>
  <c r="R749" i="1" s="1"/>
  <c r="L747" i="1"/>
  <c r="R747" i="1" s="1"/>
  <c r="L745" i="1"/>
  <c r="R745" i="1" s="1"/>
  <c r="L743" i="1"/>
  <c r="R743" i="1" s="1"/>
  <c r="L740" i="1"/>
  <c r="R740" i="1" s="1"/>
  <c r="L738" i="1"/>
  <c r="R738" i="1" s="1"/>
  <c r="L736" i="1"/>
  <c r="R736" i="1" s="1"/>
  <c r="L734" i="1"/>
  <c r="R734" i="1" s="1"/>
  <c r="L732" i="1"/>
  <c r="R732" i="1" s="1"/>
  <c r="L730" i="1"/>
  <c r="R730" i="1" s="1"/>
  <c r="L728" i="1"/>
  <c r="R728" i="1" s="1"/>
  <c r="L726" i="1"/>
  <c r="R726" i="1" s="1"/>
  <c r="L724" i="1"/>
  <c r="R724" i="1" s="1"/>
  <c r="L722" i="1"/>
  <c r="R722" i="1" s="1"/>
  <c r="L720" i="1"/>
  <c r="R720" i="1" s="1"/>
  <c r="L718" i="1"/>
  <c r="R718" i="1" s="1"/>
  <c r="L716" i="1"/>
  <c r="R716" i="1" s="1"/>
  <c r="L714" i="1"/>
  <c r="R714" i="1" s="1"/>
  <c r="L712" i="1"/>
  <c r="R712" i="1" s="1"/>
  <c r="L710" i="1"/>
  <c r="R710" i="1" s="1"/>
  <c r="L708" i="1"/>
  <c r="R708" i="1" s="1"/>
  <c r="L706" i="1"/>
  <c r="R706" i="1" s="1"/>
  <c r="L704" i="1"/>
  <c r="R704" i="1" s="1"/>
  <c r="L702" i="1"/>
  <c r="R702" i="1" s="1"/>
  <c r="L700" i="1"/>
  <c r="R700" i="1" s="1"/>
  <c r="L698" i="1"/>
  <c r="R698" i="1" s="1"/>
  <c r="L696" i="1"/>
  <c r="R696" i="1" s="1"/>
  <c r="L694" i="1"/>
  <c r="R694" i="1" s="1"/>
  <c r="L692" i="1"/>
  <c r="R692" i="1" s="1"/>
  <c r="L690" i="1"/>
  <c r="R690" i="1" s="1"/>
  <c r="L688" i="1"/>
  <c r="R688" i="1" s="1"/>
  <c r="L686" i="1"/>
  <c r="R686" i="1" s="1"/>
  <c r="L684" i="1"/>
  <c r="R684" i="1" s="1"/>
  <c r="L682" i="1"/>
  <c r="R682" i="1" s="1"/>
  <c r="L680" i="1"/>
  <c r="R680" i="1" s="1"/>
  <c r="L677" i="1"/>
  <c r="R677" i="1" s="1"/>
  <c r="L675" i="1"/>
  <c r="R675" i="1" s="1"/>
  <c r="L673" i="1"/>
  <c r="R673" i="1" s="1"/>
  <c r="L671" i="1"/>
  <c r="R671" i="1" s="1"/>
  <c r="L669" i="1"/>
  <c r="R669" i="1" s="1"/>
  <c r="L667" i="1"/>
  <c r="R667" i="1" s="1"/>
  <c r="L665" i="1"/>
  <c r="R665" i="1" s="1"/>
  <c r="L663" i="1"/>
  <c r="R663" i="1" s="1"/>
  <c r="L661" i="1"/>
  <c r="R661" i="1" s="1"/>
  <c r="L659" i="1"/>
  <c r="R659" i="1" s="1"/>
  <c r="L657" i="1"/>
  <c r="R657" i="1" s="1"/>
  <c r="L655" i="1"/>
  <c r="R655" i="1" s="1"/>
  <c r="L653" i="1"/>
  <c r="R653" i="1" s="1"/>
  <c r="L651" i="1"/>
  <c r="R651" i="1" s="1"/>
  <c r="L649" i="1"/>
  <c r="R649" i="1" s="1"/>
  <c r="L647" i="1"/>
  <c r="R647" i="1" s="1"/>
  <c r="L644" i="1"/>
  <c r="R644" i="1" s="1"/>
  <c r="L642" i="1"/>
  <c r="R642" i="1" s="1"/>
  <c r="L640" i="1"/>
  <c r="R640" i="1" s="1"/>
  <c r="L638" i="1"/>
  <c r="R638" i="1" s="1"/>
  <c r="L636" i="1"/>
  <c r="R636" i="1" s="1"/>
  <c r="L634" i="1"/>
  <c r="R634" i="1" s="1"/>
  <c r="L632" i="1"/>
  <c r="R632" i="1" s="1"/>
  <c r="L630" i="1"/>
  <c r="R630" i="1" s="1"/>
  <c r="L628" i="1"/>
  <c r="R628" i="1" s="1"/>
  <c r="L626" i="1"/>
  <c r="R626" i="1" s="1"/>
  <c r="L624" i="1"/>
  <c r="R624" i="1" s="1"/>
  <c r="L622" i="1"/>
  <c r="R622" i="1" s="1"/>
  <c r="L620" i="1"/>
  <c r="R620" i="1" s="1"/>
  <c r="L618" i="1"/>
  <c r="R618" i="1" s="1"/>
  <c r="L616" i="1"/>
  <c r="R616" i="1" s="1"/>
  <c r="L613" i="1"/>
  <c r="R613" i="1" s="1"/>
  <c r="L611" i="1"/>
  <c r="R611" i="1" s="1"/>
  <c r="L609" i="1"/>
  <c r="R609" i="1" s="1"/>
  <c r="L607" i="1"/>
  <c r="R607" i="1" s="1"/>
  <c r="L605" i="1"/>
  <c r="R605" i="1" s="1"/>
  <c r="L603" i="1"/>
  <c r="R603" i="1" s="1"/>
  <c r="L601" i="1"/>
  <c r="R601" i="1" s="1"/>
  <c r="L599" i="1"/>
  <c r="R599" i="1" s="1"/>
  <c r="L597" i="1"/>
  <c r="R597" i="1" s="1"/>
  <c r="L595" i="1"/>
  <c r="R595" i="1" s="1"/>
  <c r="L593" i="1"/>
  <c r="R593" i="1" s="1"/>
  <c r="L591" i="1"/>
  <c r="R591" i="1" s="1"/>
  <c r="L589" i="1"/>
  <c r="R589" i="1" s="1"/>
  <c r="L587" i="1"/>
  <c r="R587" i="1" s="1"/>
  <c r="L585" i="1"/>
  <c r="R585" i="1" s="1"/>
  <c r="L583" i="1"/>
  <c r="R583" i="1" s="1"/>
  <c r="L581" i="1"/>
  <c r="R581" i="1" s="1"/>
  <c r="L579" i="1"/>
  <c r="R579" i="1" s="1"/>
  <c r="L577" i="1"/>
  <c r="R577" i="1" s="1"/>
  <c r="L575" i="1"/>
  <c r="R575" i="1" s="1"/>
  <c r="L573" i="1"/>
  <c r="R573" i="1" s="1"/>
  <c r="L571" i="1"/>
  <c r="R571" i="1" s="1"/>
  <c r="L569" i="1"/>
  <c r="R569" i="1" s="1"/>
  <c r="L567" i="1"/>
  <c r="R567" i="1" s="1"/>
  <c r="L565" i="1"/>
  <c r="R565" i="1" s="1"/>
  <c r="L563" i="1"/>
  <c r="R563" i="1" s="1"/>
  <c r="L561" i="1"/>
  <c r="R561" i="1" s="1"/>
  <c r="L559" i="1"/>
  <c r="R559" i="1" s="1"/>
  <c r="L557" i="1"/>
  <c r="R557" i="1" s="1"/>
  <c r="L555" i="1"/>
  <c r="R555" i="1" s="1"/>
  <c r="L553" i="1"/>
  <c r="R553" i="1" s="1"/>
  <c r="L551" i="1"/>
  <c r="R551" i="1" s="1"/>
  <c r="L548" i="1"/>
  <c r="R548" i="1" s="1"/>
  <c r="L546" i="1"/>
  <c r="R546" i="1" s="1"/>
  <c r="L544" i="1"/>
  <c r="R544" i="1" s="1"/>
  <c r="L542" i="1"/>
  <c r="R542" i="1" s="1"/>
  <c r="L540" i="1"/>
  <c r="R540" i="1" s="1"/>
  <c r="L538" i="1"/>
  <c r="R538" i="1" s="1"/>
  <c r="L536" i="1"/>
  <c r="R536" i="1" s="1"/>
  <c r="L534" i="1"/>
  <c r="R534" i="1" s="1"/>
  <c r="L532" i="1"/>
  <c r="R532" i="1" s="1"/>
  <c r="L530" i="1"/>
  <c r="R530" i="1" s="1"/>
  <c r="L528" i="1"/>
  <c r="R528" i="1" s="1"/>
  <c r="L526" i="1"/>
  <c r="R526" i="1" s="1"/>
  <c r="L524" i="1"/>
  <c r="R524" i="1" s="1"/>
  <c r="L522" i="1"/>
  <c r="R522" i="1" s="1"/>
  <c r="L519" i="1"/>
  <c r="R519" i="1" s="1"/>
  <c r="L517" i="1"/>
  <c r="R517" i="1" s="1"/>
  <c r="L515" i="1"/>
  <c r="R515" i="1" s="1"/>
  <c r="L513" i="1"/>
  <c r="R513" i="1" s="1"/>
  <c r="L511" i="1"/>
  <c r="R511" i="1" s="1"/>
  <c r="L509" i="1"/>
  <c r="R509" i="1" s="1"/>
  <c r="L507" i="1"/>
  <c r="R507" i="1" s="1"/>
  <c r="L505" i="1"/>
  <c r="R505" i="1" s="1"/>
  <c r="L503" i="1"/>
  <c r="R503" i="1" s="1"/>
  <c r="L501" i="1"/>
  <c r="R501" i="1" s="1"/>
  <c r="L499" i="1"/>
  <c r="R499" i="1" s="1"/>
  <c r="L497" i="1"/>
  <c r="R497" i="1" s="1"/>
  <c r="L495" i="1"/>
  <c r="R495" i="1" s="1"/>
  <c r="L493" i="1"/>
  <c r="R493" i="1" s="1"/>
  <c r="L491" i="1"/>
  <c r="R491" i="1" s="1"/>
  <c r="L489" i="1"/>
  <c r="R489" i="1" s="1"/>
  <c r="L487" i="1"/>
  <c r="R487" i="1" s="1"/>
  <c r="L485" i="1"/>
  <c r="R485" i="1" s="1"/>
  <c r="L483" i="1"/>
  <c r="R483" i="1" s="1"/>
  <c r="L481" i="1"/>
  <c r="R481" i="1" s="1"/>
  <c r="L479" i="1"/>
  <c r="R479" i="1" s="1"/>
  <c r="L477" i="1"/>
  <c r="R477" i="1" s="1"/>
  <c r="L475" i="1"/>
  <c r="R475" i="1" s="1"/>
  <c r="L473" i="1"/>
  <c r="R473" i="1" s="1"/>
  <c r="L471" i="1"/>
  <c r="R471" i="1" s="1"/>
  <c r="L469" i="1"/>
  <c r="R469" i="1" s="1"/>
  <c r="L467" i="1"/>
  <c r="R467" i="1" s="1"/>
  <c r="L465" i="1"/>
  <c r="R465" i="1" s="1"/>
  <c r="L463" i="1"/>
  <c r="R463" i="1" s="1"/>
  <c r="L461" i="1"/>
  <c r="R461" i="1" s="1"/>
  <c r="L459" i="1"/>
  <c r="R459" i="1" s="1"/>
  <c r="L457" i="1"/>
  <c r="R457" i="1" s="1"/>
  <c r="L455" i="1"/>
  <c r="R455" i="1" s="1"/>
  <c r="L453" i="1"/>
  <c r="R453" i="1" s="1"/>
  <c r="L451" i="1"/>
  <c r="R451" i="1" s="1"/>
  <c r="L449" i="1"/>
  <c r="R449" i="1" s="1"/>
  <c r="L447" i="1"/>
  <c r="R447" i="1" s="1"/>
  <c r="L445" i="1"/>
  <c r="R445" i="1" s="1"/>
  <c r="L443" i="1"/>
  <c r="R443" i="1" s="1"/>
  <c r="L441" i="1"/>
  <c r="R441" i="1" s="1"/>
  <c r="L439" i="1"/>
  <c r="R439" i="1" s="1"/>
  <c r="L437" i="1"/>
  <c r="R437" i="1" s="1"/>
  <c r="L435" i="1"/>
  <c r="R435" i="1" s="1"/>
  <c r="L433" i="1"/>
  <c r="R433" i="1" s="1"/>
  <c r="L431" i="1"/>
  <c r="R431" i="1" s="1"/>
  <c r="L429" i="1"/>
  <c r="R429" i="1" s="1"/>
  <c r="L427" i="1"/>
  <c r="R427" i="1" s="1"/>
  <c r="L425" i="1"/>
  <c r="R425" i="1" s="1"/>
  <c r="L423" i="1"/>
  <c r="R423" i="1" s="1"/>
  <c r="L421" i="1"/>
  <c r="R421" i="1" s="1"/>
  <c r="L419" i="1"/>
  <c r="R419" i="1" s="1"/>
  <c r="L417" i="1"/>
  <c r="R417" i="1" s="1"/>
  <c r="L415" i="1"/>
  <c r="R415" i="1" s="1"/>
  <c r="L413" i="1"/>
  <c r="R413" i="1" s="1"/>
  <c r="L411" i="1"/>
  <c r="R411" i="1" s="1"/>
  <c r="L409" i="1"/>
  <c r="R409" i="1" s="1"/>
  <c r="L407" i="1"/>
  <c r="R407" i="1" s="1"/>
  <c r="L405" i="1"/>
  <c r="R405" i="1" s="1"/>
  <c r="L403" i="1"/>
  <c r="R403" i="1" s="1"/>
  <c r="L401" i="1"/>
  <c r="R401" i="1" s="1"/>
  <c r="L399" i="1"/>
  <c r="R399" i="1" s="1"/>
  <c r="L397" i="1"/>
  <c r="R397" i="1" s="1"/>
  <c r="L395" i="1"/>
  <c r="R395" i="1" s="1"/>
  <c r="L393" i="1"/>
  <c r="R393" i="1" s="1"/>
  <c r="L391" i="1"/>
  <c r="R391" i="1" s="1"/>
  <c r="L389" i="1"/>
  <c r="R389" i="1" s="1"/>
  <c r="L387" i="1"/>
  <c r="R387" i="1" s="1"/>
  <c r="L385" i="1"/>
  <c r="R385" i="1" s="1"/>
  <c r="L383" i="1"/>
  <c r="R383" i="1" s="1"/>
  <c r="L381" i="1"/>
  <c r="R381" i="1" s="1"/>
  <c r="L379" i="1"/>
  <c r="R379" i="1" s="1"/>
  <c r="L377" i="1"/>
  <c r="R377" i="1" s="1"/>
  <c r="L375" i="1"/>
  <c r="R375" i="1" s="1"/>
  <c r="L373" i="1"/>
  <c r="R373" i="1" s="1"/>
  <c r="L371" i="1"/>
  <c r="R371" i="1" s="1"/>
  <c r="L369" i="1"/>
  <c r="R369" i="1" s="1"/>
  <c r="L367" i="1"/>
  <c r="R367" i="1" s="1"/>
  <c r="L365" i="1"/>
  <c r="R365" i="1" s="1"/>
  <c r="L363" i="1"/>
  <c r="R363" i="1" s="1"/>
  <c r="L361" i="1"/>
  <c r="R361" i="1" s="1"/>
  <c r="L359" i="1"/>
  <c r="R359" i="1" s="1"/>
  <c r="L357" i="1"/>
  <c r="R357" i="1" s="1"/>
  <c r="L355" i="1"/>
  <c r="R355" i="1" s="1"/>
  <c r="L353" i="1"/>
  <c r="R353" i="1" s="1"/>
  <c r="L351" i="1"/>
  <c r="R351" i="1" s="1"/>
  <c r="L349" i="1"/>
  <c r="R349" i="1" s="1"/>
  <c r="L347" i="1"/>
  <c r="R347" i="1" s="1"/>
  <c r="L345" i="1"/>
  <c r="R345" i="1" s="1"/>
  <c r="L343" i="1"/>
  <c r="R343" i="1" s="1"/>
  <c r="L341" i="1"/>
  <c r="R341" i="1" s="1"/>
  <c r="L339" i="1"/>
  <c r="R339" i="1" s="1"/>
  <c r="L337" i="1"/>
  <c r="R337" i="1" s="1"/>
  <c r="L335" i="1"/>
  <c r="R335" i="1" s="1"/>
  <c r="L333" i="1"/>
  <c r="R333" i="1" s="1"/>
  <c r="L331" i="1"/>
  <c r="R331" i="1" s="1"/>
  <c r="L329" i="1"/>
  <c r="R329" i="1" s="1"/>
  <c r="L327" i="1"/>
  <c r="R327" i="1" s="1"/>
  <c r="L325" i="1"/>
  <c r="R325" i="1" s="1"/>
  <c r="L323" i="1"/>
  <c r="R323" i="1" s="1"/>
  <c r="L321" i="1"/>
  <c r="R321" i="1" s="1"/>
  <c r="L319" i="1"/>
  <c r="R319" i="1" s="1"/>
  <c r="L317" i="1"/>
  <c r="R317" i="1" s="1"/>
  <c r="L315" i="1"/>
  <c r="R315" i="1" s="1"/>
  <c r="L313" i="1"/>
  <c r="R313" i="1" s="1"/>
  <c r="L311" i="1"/>
  <c r="R311" i="1" s="1"/>
  <c r="L309" i="1"/>
  <c r="R309" i="1" s="1"/>
  <c r="L307" i="1"/>
  <c r="R307" i="1" s="1"/>
  <c r="L305" i="1"/>
  <c r="R305" i="1" s="1"/>
  <c r="L303" i="1"/>
  <c r="R303" i="1" s="1"/>
  <c r="L301" i="1"/>
  <c r="R301" i="1" s="1"/>
  <c r="L299" i="1"/>
  <c r="R299" i="1" s="1"/>
  <c r="L297" i="1"/>
  <c r="R297" i="1" s="1"/>
  <c r="L295" i="1"/>
  <c r="R295" i="1" s="1"/>
  <c r="L293" i="1"/>
  <c r="R293" i="1" s="1"/>
  <c r="L291" i="1"/>
  <c r="R291" i="1" s="1"/>
  <c r="L289" i="1"/>
  <c r="R289" i="1" s="1"/>
  <c r="L287" i="1"/>
  <c r="R287" i="1" s="1"/>
  <c r="L285" i="1"/>
  <c r="R285" i="1" s="1"/>
  <c r="L283" i="1"/>
  <c r="R283" i="1" s="1"/>
  <c r="L281" i="1"/>
  <c r="R281" i="1" s="1"/>
  <c r="L279" i="1"/>
  <c r="R279" i="1" s="1"/>
  <c r="L277" i="1"/>
  <c r="R277" i="1" s="1"/>
  <c r="L275" i="1"/>
  <c r="R275" i="1" s="1"/>
  <c r="L273" i="1"/>
  <c r="R273" i="1" s="1"/>
  <c r="L271" i="1"/>
  <c r="R271" i="1" s="1"/>
  <c r="L269" i="1"/>
  <c r="R269" i="1" s="1"/>
  <c r="L267" i="1"/>
  <c r="R267" i="1" s="1"/>
  <c r="L265" i="1"/>
  <c r="R265" i="1" s="1"/>
  <c r="L263" i="1"/>
  <c r="R263" i="1" s="1"/>
  <c r="L261" i="1"/>
  <c r="R261" i="1" s="1"/>
  <c r="L259" i="1"/>
  <c r="R259" i="1" s="1"/>
  <c r="L257" i="1"/>
  <c r="R257" i="1" s="1"/>
  <c r="L255" i="1"/>
  <c r="R255" i="1" s="1"/>
  <c r="L253" i="1"/>
  <c r="R253" i="1" s="1"/>
  <c r="L251" i="1"/>
  <c r="R251" i="1" s="1"/>
  <c r="L249" i="1"/>
  <c r="R249" i="1" s="1"/>
  <c r="L247" i="1"/>
  <c r="R247" i="1" s="1"/>
  <c r="L245" i="1"/>
  <c r="R245" i="1" s="1"/>
  <c r="L243" i="1"/>
  <c r="R243" i="1" s="1"/>
  <c r="L241" i="1"/>
  <c r="R241" i="1" s="1"/>
  <c r="L239" i="1"/>
  <c r="R239" i="1" s="1"/>
  <c r="L237" i="1"/>
  <c r="R237" i="1" s="1"/>
  <c r="L235" i="1"/>
  <c r="R235" i="1" s="1"/>
  <c r="L233" i="1"/>
  <c r="R233" i="1" s="1"/>
  <c r="L231" i="1"/>
  <c r="R231" i="1" s="1"/>
  <c r="L229" i="1"/>
  <c r="R229" i="1" s="1"/>
  <c r="L227" i="1"/>
  <c r="R227" i="1" s="1"/>
  <c r="L225" i="1"/>
  <c r="R225" i="1" s="1"/>
  <c r="L223" i="1"/>
  <c r="R223" i="1" s="1"/>
  <c r="L221" i="1"/>
  <c r="R221" i="1" s="1"/>
  <c r="L219" i="1"/>
  <c r="R219" i="1" s="1"/>
  <c r="L217" i="1"/>
  <c r="R217" i="1" s="1"/>
  <c r="L215" i="1"/>
  <c r="R215" i="1" s="1"/>
  <c r="L213" i="1"/>
  <c r="R213" i="1" s="1"/>
  <c r="L211" i="1"/>
  <c r="R211" i="1" s="1"/>
  <c r="L209" i="1"/>
  <c r="R209" i="1" s="1"/>
  <c r="L207" i="1"/>
  <c r="R207" i="1" s="1"/>
  <c r="L205" i="1"/>
  <c r="R205" i="1" s="1"/>
  <c r="L203" i="1"/>
  <c r="R203" i="1" s="1"/>
  <c r="L201" i="1"/>
  <c r="R201" i="1" s="1"/>
  <c r="L199" i="1"/>
  <c r="R199" i="1" s="1"/>
  <c r="L197" i="1"/>
  <c r="R197" i="1" s="1"/>
  <c r="L195" i="1"/>
  <c r="R195" i="1" s="1"/>
  <c r="L193" i="1"/>
  <c r="R193" i="1" s="1"/>
  <c r="L191" i="1"/>
  <c r="R191" i="1" s="1"/>
  <c r="L189" i="1"/>
  <c r="R189" i="1" s="1"/>
  <c r="L187" i="1"/>
  <c r="R187" i="1" s="1"/>
  <c r="L185" i="1"/>
  <c r="R185" i="1" s="1"/>
  <c r="L183" i="1"/>
  <c r="R183" i="1" s="1"/>
  <c r="L181" i="1"/>
  <c r="R181" i="1" s="1"/>
  <c r="L179" i="1"/>
  <c r="R179" i="1" s="1"/>
  <c r="L177" i="1"/>
  <c r="R177" i="1" s="1"/>
  <c r="L175" i="1"/>
  <c r="R175" i="1" s="1"/>
  <c r="L173" i="1"/>
  <c r="R173" i="1" s="1"/>
  <c r="L171" i="1"/>
  <c r="R171" i="1" s="1"/>
  <c r="L169" i="1"/>
  <c r="R169" i="1" s="1"/>
  <c r="L167" i="1"/>
  <c r="R167" i="1" s="1"/>
  <c r="L165" i="1"/>
  <c r="R165" i="1" s="1"/>
  <c r="L163" i="1"/>
  <c r="R163" i="1" s="1"/>
  <c r="L161" i="1"/>
  <c r="R161" i="1" s="1"/>
  <c r="L159" i="1"/>
  <c r="R159" i="1" s="1"/>
  <c r="L157" i="1"/>
  <c r="R157" i="1" s="1"/>
  <c r="L155" i="1"/>
  <c r="R155" i="1" s="1"/>
  <c r="L153" i="1"/>
  <c r="R153" i="1" s="1"/>
  <c r="L151" i="1"/>
  <c r="R151" i="1" s="1"/>
  <c r="L149" i="1"/>
  <c r="R149" i="1" s="1"/>
  <c r="L147" i="1"/>
  <c r="R147" i="1" s="1"/>
  <c r="L145" i="1"/>
  <c r="R145" i="1" s="1"/>
  <c r="L143" i="1"/>
  <c r="R143" i="1" s="1"/>
  <c r="L141" i="1"/>
  <c r="R141" i="1" s="1"/>
  <c r="L139" i="1"/>
  <c r="R139" i="1" s="1"/>
  <c r="L137" i="1"/>
  <c r="R137" i="1" s="1"/>
  <c r="L135" i="1"/>
  <c r="R135" i="1" s="1"/>
  <c r="L133" i="1"/>
  <c r="R133" i="1" s="1"/>
  <c r="L131" i="1"/>
  <c r="R131" i="1" s="1"/>
  <c r="L129" i="1"/>
  <c r="R129" i="1" s="1"/>
  <c r="L127" i="1"/>
  <c r="R127" i="1" s="1"/>
  <c r="L125" i="1"/>
  <c r="R125" i="1" s="1"/>
  <c r="L123" i="1"/>
  <c r="R123" i="1" s="1"/>
  <c r="L121" i="1"/>
  <c r="R121" i="1" s="1"/>
  <c r="L119" i="1"/>
  <c r="R119" i="1" s="1"/>
  <c r="L117" i="1"/>
  <c r="R117" i="1" s="1"/>
  <c r="L115" i="1"/>
  <c r="R115" i="1" s="1"/>
  <c r="L113" i="1"/>
  <c r="R113" i="1" s="1"/>
  <c r="L111" i="1"/>
  <c r="R111" i="1" s="1"/>
  <c r="L109" i="1"/>
  <c r="R109" i="1" s="1"/>
  <c r="L107" i="1"/>
  <c r="R107" i="1" s="1"/>
  <c r="L105" i="1"/>
  <c r="R105" i="1" s="1"/>
  <c r="L103" i="1"/>
  <c r="R103" i="1" s="1"/>
  <c r="L101" i="1"/>
  <c r="R101" i="1" s="1"/>
  <c r="L99" i="1"/>
  <c r="R99" i="1" s="1"/>
  <c r="L97" i="1"/>
  <c r="R97" i="1" s="1"/>
  <c r="L95" i="1"/>
  <c r="R95" i="1" s="1"/>
  <c r="L93" i="1"/>
  <c r="R93" i="1" s="1"/>
  <c r="L91" i="1"/>
  <c r="R91" i="1" s="1"/>
  <c r="L89" i="1"/>
  <c r="R89" i="1" s="1"/>
  <c r="L87" i="1"/>
  <c r="R87" i="1" s="1"/>
  <c r="L85" i="1"/>
  <c r="R85" i="1" s="1"/>
  <c r="L83" i="1"/>
  <c r="R83" i="1" s="1"/>
  <c r="L81" i="1"/>
  <c r="R81" i="1" s="1"/>
  <c r="L79" i="1"/>
  <c r="R79" i="1" s="1"/>
  <c r="L77" i="1"/>
  <c r="R77" i="1" s="1"/>
  <c r="L75" i="1"/>
  <c r="R75" i="1" s="1"/>
  <c r="L73" i="1"/>
  <c r="R73" i="1" s="1"/>
  <c r="L71" i="1"/>
  <c r="R71" i="1" s="1"/>
  <c r="L69" i="1"/>
  <c r="R69" i="1" s="1"/>
  <c r="L67" i="1"/>
  <c r="R67" i="1" s="1"/>
  <c r="L65" i="1"/>
  <c r="R65" i="1" s="1"/>
  <c r="L63" i="1"/>
  <c r="R63" i="1" s="1"/>
  <c r="L61" i="1"/>
  <c r="R61" i="1" s="1"/>
  <c r="L59" i="1"/>
  <c r="R59" i="1" s="1"/>
  <c r="L57" i="1"/>
  <c r="R57" i="1" s="1"/>
  <c r="L55" i="1"/>
  <c r="R55" i="1" s="1"/>
  <c r="L53" i="1"/>
  <c r="R53" i="1" s="1"/>
  <c r="L51" i="1"/>
  <c r="R51" i="1" s="1"/>
  <c r="L49" i="1"/>
  <c r="R49" i="1" s="1"/>
  <c r="L47" i="1"/>
  <c r="R47" i="1" s="1"/>
  <c r="L45" i="1"/>
  <c r="R45" i="1" s="1"/>
  <c r="L43" i="1"/>
  <c r="R43" i="1" s="1"/>
  <c r="L41" i="1"/>
  <c r="R41" i="1" s="1"/>
  <c r="L39" i="1"/>
  <c r="R39" i="1" s="1"/>
  <c r="L37" i="1"/>
  <c r="R37" i="1" s="1"/>
  <c r="L35" i="1"/>
  <c r="R35" i="1" s="1"/>
  <c r="L33" i="1"/>
  <c r="R33" i="1" s="1"/>
  <c r="L31" i="1"/>
  <c r="R31" i="1" s="1"/>
  <c r="L29" i="1"/>
  <c r="R29" i="1" s="1"/>
  <c r="L27" i="1"/>
  <c r="R27" i="1" s="1"/>
  <c r="L25" i="1"/>
  <c r="R25" i="1" s="1"/>
  <c r="L23" i="1"/>
  <c r="R23" i="1" s="1"/>
  <c r="L21" i="1"/>
  <c r="R21" i="1" s="1"/>
  <c r="L19" i="1"/>
  <c r="R19" i="1" s="1"/>
  <c r="L17" i="1"/>
  <c r="R17" i="1" s="1"/>
  <c r="L15" i="1"/>
  <c r="R15" i="1" s="1"/>
  <c r="L13" i="1"/>
  <c r="R13" i="1" s="1"/>
  <c r="L11" i="1"/>
  <c r="R11" i="1" s="1"/>
  <c r="L9" i="1"/>
  <c r="R9" i="1" s="1"/>
  <c r="AI1645" i="1"/>
  <c r="B1645" i="1"/>
  <c r="AI1643" i="1"/>
  <c r="B1643" i="1"/>
  <c r="AI1641" i="1"/>
  <c r="B1641" i="1"/>
  <c r="AI1639" i="1"/>
  <c r="B1639" i="1"/>
  <c r="AI1637" i="1"/>
  <c r="B1637" i="1"/>
  <c r="AI1635" i="1"/>
  <c r="B1635" i="1"/>
  <c r="AI1633" i="1"/>
  <c r="B1633" i="1"/>
  <c r="AI1631" i="1"/>
  <c r="B1631" i="1"/>
  <c r="AI1629" i="1"/>
  <c r="B1629" i="1"/>
  <c r="AI1627" i="1"/>
  <c r="B1627" i="1"/>
  <c r="AI1625" i="1"/>
  <c r="B1625" i="1"/>
  <c r="AI1623" i="1"/>
  <c r="B1623" i="1"/>
  <c r="AI1621" i="1"/>
  <c r="B1621" i="1"/>
  <c r="AI1619" i="1"/>
  <c r="B1619" i="1"/>
  <c r="AI1617" i="1"/>
  <c r="B1617" i="1"/>
  <c r="AI1615" i="1"/>
  <c r="B1615" i="1"/>
  <c r="AI1613" i="1"/>
  <c r="B1613" i="1"/>
  <c r="AI1611" i="1"/>
  <c r="B1611" i="1"/>
  <c r="AI1609" i="1"/>
  <c r="B1609" i="1"/>
  <c r="AI1607" i="1"/>
  <c r="B1607" i="1"/>
  <c r="AI1605" i="1"/>
  <c r="B1605" i="1"/>
  <c r="AI1603" i="1"/>
  <c r="B1603" i="1"/>
  <c r="AI1601" i="1"/>
  <c r="B1601" i="1"/>
  <c r="AI1599" i="1"/>
  <c r="B1599" i="1"/>
  <c r="AI1597" i="1"/>
  <c r="B1597" i="1"/>
  <c r="AI1595" i="1"/>
  <c r="B1595" i="1"/>
  <c r="AI1593" i="1"/>
  <c r="B1593" i="1"/>
  <c r="AI1591" i="1"/>
  <c r="B1591" i="1"/>
  <c r="AI1589" i="1"/>
  <c r="B1589" i="1"/>
  <c r="AI1587" i="1"/>
  <c r="B1587" i="1"/>
  <c r="AI1585" i="1"/>
  <c r="B1585" i="1"/>
  <c r="AI1583" i="1"/>
  <c r="B1583" i="1"/>
  <c r="AI1581" i="1"/>
  <c r="B1581" i="1"/>
  <c r="AI1579" i="1"/>
  <c r="B1579" i="1"/>
  <c r="AI1577" i="1"/>
  <c r="B1577" i="1"/>
  <c r="AI1575" i="1"/>
  <c r="B1575" i="1"/>
  <c r="AI1573" i="1"/>
  <c r="B1573" i="1"/>
  <c r="AI1571" i="1"/>
  <c r="B1571" i="1"/>
  <c r="AI1569" i="1"/>
  <c r="B1569" i="1"/>
  <c r="AI1567" i="1"/>
  <c r="B1567" i="1"/>
  <c r="AI1565" i="1"/>
  <c r="B1565" i="1"/>
  <c r="AI1563" i="1"/>
  <c r="B1563" i="1"/>
  <c r="AI1561" i="1"/>
  <c r="B1561" i="1"/>
  <c r="AI1559" i="1"/>
  <c r="B1559" i="1"/>
  <c r="AI1557" i="1"/>
  <c r="B1557" i="1"/>
  <c r="AI1555" i="1"/>
  <c r="B1555" i="1"/>
  <c r="AI1553" i="1"/>
  <c r="B1553" i="1"/>
  <c r="AI1551" i="1"/>
  <c r="B1551" i="1"/>
  <c r="AI1549" i="1"/>
  <c r="B1549" i="1"/>
  <c r="AI1547" i="1"/>
  <c r="B1547" i="1"/>
  <c r="AI1545" i="1"/>
  <c r="B1545" i="1"/>
  <c r="AI1543" i="1"/>
  <c r="B1543" i="1"/>
  <c r="AI1541" i="1"/>
  <c r="B1541" i="1"/>
  <c r="AI1539" i="1"/>
  <c r="B1539" i="1"/>
  <c r="AI1537" i="1"/>
  <c r="B1537" i="1"/>
  <c r="AI1535" i="1"/>
  <c r="B1535" i="1"/>
  <c r="AI1533" i="1"/>
  <c r="B1533" i="1"/>
  <c r="AI1531" i="1"/>
  <c r="B1531" i="1"/>
  <c r="AI1529" i="1"/>
  <c r="B1529" i="1"/>
  <c r="AI1527" i="1"/>
  <c r="B1527" i="1"/>
  <c r="AI1525" i="1"/>
  <c r="B1525" i="1"/>
  <c r="AI1523" i="1"/>
  <c r="B1523" i="1"/>
  <c r="AI1521" i="1"/>
  <c r="B1521" i="1"/>
  <c r="AI1519" i="1"/>
  <c r="B1519" i="1"/>
  <c r="AI1517" i="1"/>
  <c r="B1517" i="1"/>
  <c r="AI1515" i="1"/>
  <c r="B1515" i="1"/>
  <c r="AI1513" i="1"/>
  <c r="B1513" i="1"/>
  <c r="AI1511" i="1"/>
  <c r="B1511" i="1"/>
  <c r="AI1509" i="1"/>
  <c r="B1509" i="1"/>
  <c r="AI1507" i="1"/>
  <c r="B1507" i="1"/>
  <c r="AI1505" i="1"/>
  <c r="B1505" i="1"/>
  <c r="AI1503" i="1"/>
  <c r="B1503" i="1"/>
  <c r="AI1501" i="1"/>
  <c r="B1501" i="1"/>
  <c r="AI1499" i="1"/>
  <c r="B1499" i="1"/>
  <c r="AI1497" i="1"/>
  <c r="B1497" i="1"/>
  <c r="AI1495" i="1"/>
  <c r="B1495" i="1"/>
  <c r="AI1493" i="1"/>
  <c r="B1493" i="1"/>
  <c r="AI1491" i="1"/>
  <c r="B1491" i="1"/>
  <c r="AI1489" i="1"/>
  <c r="B1489" i="1"/>
  <c r="AI1487" i="1"/>
  <c r="B1487" i="1"/>
  <c r="AI1485" i="1"/>
  <c r="B1485" i="1"/>
  <c r="AI1483" i="1"/>
  <c r="B1483" i="1"/>
  <c r="AI1481" i="1"/>
  <c r="B1481" i="1"/>
  <c r="AI1479" i="1"/>
  <c r="B1479" i="1"/>
  <c r="AI1477" i="1"/>
  <c r="B1477" i="1"/>
  <c r="AI1475" i="1"/>
  <c r="B1475" i="1"/>
  <c r="AI1473" i="1"/>
  <c r="B1473" i="1"/>
  <c r="AI1471" i="1"/>
  <c r="B1471" i="1"/>
  <c r="AI1469" i="1"/>
  <c r="B1469" i="1"/>
  <c r="AI1467" i="1"/>
  <c r="B1467" i="1"/>
  <c r="AI1465" i="1"/>
  <c r="B1465" i="1"/>
  <c r="AI1463" i="1"/>
  <c r="B1463" i="1"/>
  <c r="AI1461" i="1"/>
  <c r="B1461" i="1"/>
  <c r="AI1459" i="1"/>
  <c r="B1459" i="1"/>
  <c r="AI1457" i="1"/>
  <c r="B1457" i="1"/>
  <c r="AI1455" i="1"/>
  <c r="B1455" i="1"/>
  <c r="AI1453" i="1"/>
  <c r="B1453" i="1"/>
  <c r="AI1451" i="1"/>
  <c r="B1451" i="1"/>
  <c r="AI1449" i="1"/>
  <c r="B1449" i="1"/>
  <c r="AI1447" i="1"/>
  <c r="B1447" i="1"/>
  <c r="AI1445" i="1"/>
  <c r="B1445" i="1"/>
  <c r="AI1443" i="1"/>
  <c r="B1443" i="1"/>
  <c r="AI1441" i="1"/>
  <c r="B1441" i="1"/>
  <c r="AI1439" i="1"/>
  <c r="B1439" i="1"/>
  <c r="AI1437" i="1"/>
  <c r="B1437" i="1"/>
  <c r="AI1435" i="1"/>
  <c r="B1435" i="1"/>
  <c r="AI1433" i="1"/>
  <c r="B1433" i="1"/>
  <c r="AI1431" i="1"/>
  <c r="B1431" i="1"/>
  <c r="AI1429" i="1"/>
  <c r="B1429" i="1"/>
  <c r="AI1427" i="1"/>
  <c r="B1427" i="1"/>
  <c r="AI1425" i="1"/>
  <c r="B1425" i="1"/>
  <c r="AI1423" i="1"/>
  <c r="B1423" i="1"/>
  <c r="AI1421" i="1"/>
  <c r="B1421" i="1"/>
  <c r="AI1419" i="1"/>
  <c r="B1419" i="1"/>
  <c r="AI1417" i="1"/>
  <c r="B1417" i="1"/>
  <c r="AI1415" i="1"/>
  <c r="B1415" i="1"/>
  <c r="AI1413" i="1"/>
  <c r="B1413" i="1"/>
  <c r="AI1411" i="1"/>
  <c r="B1411" i="1"/>
  <c r="AI1409" i="1"/>
  <c r="B1409" i="1"/>
  <c r="AI1407" i="1"/>
  <c r="B1407" i="1"/>
  <c r="AI1405" i="1"/>
  <c r="B1405" i="1"/>
  <c r="AI1403" i="1"/>
  <c r="B1403" i="1"/>
  <c r="AI1401" i="1"/>
  <c r="B1401" i="1"/>
  <c r="AI1399" i="1"/>
  <c r="B1399" i="1"/>
  <c r="AI1397" i="1"/>
  <c r="B1397" i="1"/>
  <c r="AI1395" i="1"/>
  <c r="B1395" i="1"/>
  <c r="AI1393" i="1"/>
  <c r="B1393" i="1"/>
  <c r="AI1391" i="1"/>
  <c r="B1391" i="1"/>
  <c r="AI1389" i="1"/>
  <c r="B1389" i="1"/>
  <c r="AI1387" i="1"/>
  <c r="B1387" i="1"/>
  <c r="AI1385" i="1"/>
  <c r="B1385" i="1"/>
  <c r="AI1383" i="1"/>
  <c r="B1383" i="1"/>
  <c r="AI1381" i="1"/>
  <c r="B1381" i="1"/>
  <c r="AI1379" i="1"/>
  <c r="B1379" i="1"/>
  <c r="AI1377" i="1"/>
  <c r="B1377" i="1"/>
  <c r="AI1375" i="1"/>
  <c r="B1375" i="1"/>
  <c r="AI1373" i="1"/>
  <c r="B1373" i="1"/>
  <c r="AI1371" i="1"/>
  <c r="B1371" i="1"/>
  <c r="AI1369" i="1"/>
  <c r="B1369" i="1"/>
  <c r="AI1367" i="1"/>
  <c r="B1367" i="1"/>
  <c r="AI1365" i="1"/>
  <c r="B1365" i="1"/>
  <c r="AI1363" i="1"/>
  <c r="B1363" i="1"/>
  <c r="AI1361" i="1"/>
  <c r="B1361" i="1"/>
  <c r="AI1359" i="1"/>
  <c r="B1359" i="1"/>
  <c r="AI1357" i="1"/>
  <c r="B1357" i="1"/>
  <c r="AI1355" i="1"/>
  <c r="B1355" i="1"/>
  <c r="AI1353" i="1"/>
  <c r="B1353" i="1"/>
  <c r="AI1351" i="1"/>
  <c r="B1351" i="1"/>
  <c r="AI1349" i="1"/>
  <c r="B1349" i="1"/>
  <c r="AI1347" i="1"/>
  <c r="B1347" i="1"/>
  <c r="AI1345" i="1"/>
  <c r="B1345" i="1"/>
  <c r="AI1343" i="1"/>
  <c r="B1343" i="1"/>
  <c r="AI1341" i="1"/>
  <c r="B1341" i="1"/>
  <c r="AI1339" i="1"/>
  <c r="B1339" i="1"/>
  <c r="AI1337" i="1"/>
  <c r="B1337" i="1"/>
  <c r="AI1335" i="1"/>
  <c r="B1335" i="1"/>
  <c r="AI1333" i="1"/>
  <c r="B1333" i="1"/>
  <c r="AI1331" i="1"/>
  <c r="B1331" i="1"/>
  <c r="AI1329" i="1"/>
  <c r="B1329" i="1"/>
  <c r="AI1327" i="1"/>
  <c r="B1327" i="1"/>
  <c r="AI1325" i="1"/>
  <c r="B1325" i="1"/>
  <c r="AI1323" i="1"/>
  <c r="B1323" i="1"/>
  <c r="AI1321" i="1"/>
  <c r="B1321" i="1"/>
  <c r="AI1319" i="1"/>
  <c r="B1319" i="1"/>
  <c r="AI1317" i="1"/>
  <c r="B1317" i="1"/>
  <c r="AI1315" i="1"/>
  <c r="B1315" i="1"/>
  <c r="AI1313" i="1"/>
  <c r="B1313" i="1"/>
  <c r="AI1311" i="1"/>
  <c r="B1311" i="1"/>
  <c r="AI1309" i="1"/>
  <c r="B1309" i="1"/>
  <c r="AI1307" i="1"/>
  <c r="B1307" i="1"/>
  <c r="AI1305" i="1"/>
  <c r="B1305" i="1"/>
  <c r="AI1303" i="1"/>
  <c r="B1303" i="1"/>
  <c r="AI1301" i="1"/>
  <c r="B1301" i="1"/>
  <c r="AI1299" i="1"/>
  <c r="B1299" i="1"/>
  <c r="AI1297" i="1"/>
  <c r="B1297" i="1"/>
  <c r="AI1295" i="1"/>
  <c r="B1295" i="1"/>
  <c r="AI1293" i="1"/>
  <c r="B1293" i="1"/>
  <c r="AI1291" i="1"/>
  <c r="B1291" i="1"/>
  <c r="AI1289" i="1"/>
  <c r="B1289" i="1"/>
  <c r="AI1287" i="1"/>
  <c r="B1287" i="1"/>
  <c r="AI1285" i="1"/>
  <c r="B1285" i="1"/>
  <c r="AI1283" i="1"/>
  <c r="B1283" i="1"/>
  <c r="AI1281" i="1"/>
  <c r="B1281" i="1"/>
  <c r="AI1279" i="1"/>
  <c r="B1279" i="1"/>
  <c r="AI1277" i="1"/>
  <c r="B1277" i="1"/>
  <c r="AI1275" i="1"/>
  <c r="B1275" i="1"/>
  <c r="AI1273" i="1"/>
  <c r="B1273" i="1"/>
  <c r="AI1271" i="1"/>
  <c r="B1271" i="1"/>
  <c r="AI1269" i="1"/>
  <c r="B1269" i="1"/>
  <c r="AI1267" i="1"/>
  <c r="B1267" i="1"/>
  <c r="AI1265" i="1"/>
  <c r="B1265" i="1"/>
  <c r="AI1263" i="1"/>
  <c r="B1263" i="1"/>
  <c r="AI1646" i="1"/>
  <c r="B1646" i="1"/>
  <c r="AI1644" i="1"/>
  <c r="B1644" i="1"/>
  <c r="AI1642" i="1"/>
  <c r="B1642" i="1"/>
  <c r="AI1640" i="1"/>
  <c r="B1640" i="1"/>
  <c r="AI1638" i="1"/>
  <c r="B1638" i="1"/>
  <c r="AI1636" i="1"/>
  <c r="B1636" i="1"/>
  <c r="AI1634" i="1"/>
  <c r="B1634" i="1"/>
  <c r="AI1632" i="1"/>
  <c r="B1632" i="1"/>
  <c r="AI1630" i="1"/>
  <c r="B1630" i="1"/>
  <c r="AI1628" i="1"/>
  <c r="B1628" i="1"/>
  <c r="AI1626" i="1"/>
  <c r="B1626" i="1"/>
  <c r="AI1624" i="1"/>
  <c r="B1624" i="1"/>
  <c r="AI1622" i="1"/>
  <c r="B1622" i="1"/>
  <c r="AI1620" i="1"/>
  <c r="B1620" i="1"/>
  <c r="AI1618" i="1"/>
  <c r="B1618" i="1"/>
  <c r="AI1616" i="1"/>
  <c r="B1616" i="1"/>
  <c r="AI1614" i="1"/>
  <c r="B1614" i="1"/>
  <c r="AI1612" i="1"/>
  <c r="B1612" i="1"/>
  <c r="AI1610" i="1"/>
  <c r="B1610" i="1"/>
  <c r="AI1608" i="1"/>
  <c r="B1608" i="1"/>
  <c r="AI1606" i="1"/>
  <c r="B1606" i="1"/>
  <c r="AI1604" i="1"/>
  <c r="B1604" i="1"/>
  <c r="AI1602" i="1"/>
  <c r="B1602" i="1"/>
  <c r="AI1600" i="1"/>
  <c r="B1600" i="1"/>
  <c r="AI1598" i="1"/>
  <c r="B1598" i="1"/>
  <c r="AI1596" i="1"/>
  <c r="B1596" i="1"/>
  <c r="AI1594" i="1"/>
  <c r="B1594" i="1"/>
  <c r="AI1592" i="1"/>
  <c r="B1592" i="1"/>
  <c r="AI1590" i="1"/>
  <c r="B1590" i="1"/>
  <c r="AI1588" i="1"/>
  <c r="B1588" i="1"/>
  <c r="AI1586" i="1"/>
  <c r="B1586" i="1"/>
  <c r="AI1584" i="1"/>
  <c r="B1584" i="1"/>
  <c r="AI1582" i="1"/>
  <c r="B1582" i="1"/>
  <c r="AI1580" i="1"/>
  <c r="B1580" i="1"/>
  <c r="AI1578" i="1"/>
  <c r="B1578" i="1"/>
  <c r="AI1576" i="1"/>
  <c r="B1576" i="1"/>
  <c r="AI1574" i="1"/>
  <c r="B1574" i="1"/>
  <c r="AI1572" i="1"/>
  <c r="B1572" i="1"/>
  <c r="AI1570" i="1"/>
  <c r="B1570" i="1"/>
  <c r="AI1568" i="1"/>
  <c r="B1568" i="1"/>
  <c r="AI1566" i="1"/>
  <c r="B1566" i="1"/>
  <c r="AI1564" i="1"/>
  <c r="B1564" i="1"/>
  <c r="AI1562" i="1"/>
  <c r="B1562" i="1"/>
  <c r="AI1560" i="1"/>
  <c r="B1560" i="1"/>
  <c r="AI1558" i="1"/>
  <c r="B1558" i="1"/>
  <c r="AI1556" i="1"/>
  <c r="B1556" i="1"/>
  <c r="AI1554" i="1"/>
  <c r="B1554" i="1"/>
  <c r="AI1552" i="1"/>
  <c r="B1552" i="1"/>
  <c r="AI1550" i="1"/>
  <c r="B1550" i="1"/>
  <c r="AI1548" i="1"/>
  <c r="B1548" i="1"/>
  <c r="AI1546" i="1"/>
  <c r="B1546" i="1"/>
  <c r="AI1544" i="1"/>
  <c r="B1544" i="1"/>
  <c r="AI1542" i="1"/>
  <c r="B1542" i="1"/>
  <c r="AI1540" i="1"/>
  <c r="B1540" i="1"/>
  <c r="AI1538" i="1"/>
  <c r="B1538" i="1"/>
  <c r="AI1536" i="1"/>
  <c r="B1536" i="1"/>
  <c r="AI1534" i="1"/>
  <c r="B1534" i="1"/>
  <c r="AI1532" i="1"/>
  <c r="B1532" i="1"/>
  <c r="AI1530" i="1"/>
  <c r="B1530" i="1"/>
  <c r="AI1528" i="1"/>
  <c r="B1528" i="1"/>
  <c r="AI1526" i="1"/>
  <c r="B1526" i="1"/>
  <c r="AI1524" i="1"/>
  <c r="B1524" i="1"/>
  <c r="AI1522" i="1"/>
  <c r="B1522" i="1"/>
  <c r="AI1520" i="1"/>
  <c r="B1520" i="1"/>
  <c r="AI1518" i="1"/>
  <c r="B1518" i="1"/>
  <c r="AI1516" i="1"/>
  <c r="B1516" i="1"/>
  <c r="AI1514" i="1"/>
  <c r="B1514" i="1"/>
  <c r="AI1512" i="1"/>
  <c r="B1512" i="1"/>
  <c r="AI1510" i="1"/>
  <c r="B1510" i="1"/>
  <c r="AI1508" i="1"/>
  <c r="B1508" i="1"/>
  <c r="AI1506" i="1"/>
  <c r="B1506" i="1"/>
  <c r="AI1504" i="1"/>
  <c r="B1504" i="1"/>
  <c r="AI1502" i="1"/>
  <c r="B1502" i="1"/>
  <c r="AI1500" i="1"/>
  <c r="B1500" i="1"/>
  <c r="AI1498" i="1"/>
  <c r="B1498" i="1"/>
  <c r="AI1496" i="1"/>
  <c r="B1496" i="1"/>
  <c r="AI1494" i="1"/>
  <c r="B1494" i="1"/>
  <c r="AI1492" i="1"/>
  <c r="B1492" i="1"/>
  <c r="AI1490" i="1"/>
  <c r="B1490" i="1"/>
  <c r="AI1488" i="1"/>
  <c r="B1488" i="1"/>
  <c r="AI1486" i="1"/>
  <c r="B1486" i="1"/>
  <c r="AI1484" i="1"/>
  <c r="B1484" i="1"/>
  <c r="AI1482" i="1"/>
  <c r="B1482" i="1"/>
  <c r="AI1480" i="1"/>
  <c r="B1480" i="1"/>
  <c r="AI1478" i="1"/>
  <c r="B1478" i="1"/>
  <c r="AI1476" i="1"/>
  <c r="B1476" i="1"/>
  <c r="AI1474" i="1"/>
  <c r="B1474" i="1"/>
  <c r="AI1472" i="1"/>
  <c r="B1472" i="1"/>
  <c r="AI1470" i="1"/>
  <c r="B1470" i="1"/>
  <c r="AI1468" i="1"/>
  <c r="B1468" i="1"/>
  <c r="AI1466" i="1"/>
  <c r="B1466" i="1"/>
  <c r="AI1464" i="1"/>
  <c r="B1464" i="1"/>
  <c r="AI1462" i="1"/>
  <c r="B1462" i="1"/>
  <c r="AI1460" i="1"/>
  <c r="B1460" i="1"/>
  <c r="AI1458" i="1"/>
  <c r="B1458" i="1"/>
  <c r="AI1456" i="1"/>
  <c r="B1456" i="1"/>
  <c r="AI1454" i="1"/>
  <c r="B1454" i="1"/>
  <c r="AI1452" i="1"/>
  <c r="B1452" i="1"/>
  <c r="AI1450" i="1"/>
  <c r="B1450" i="1"/>
  <c r="AI1448" i="1"/>
  <c r="B1448" i="1"/>
  <c r="AI1446" i="1"/>
  <c r="B1446" i="1"/>
  <c r="AI1444" i="1"/>
  <c r="B1444" i="1"/>
  <c r="AI1442" i="1"/>
  <c r="B1442" i="1"/>
  <c r="AI1440" i="1"/>
  <c r="B1440" i="1"/>
  <c r="AI1438" i="1"/>
  <c r="B1438" i="1"/>
  <c r="AI1436" i="1"/>
  <c r="B1436" i="1"/>
  <c r="AI1434" i="1"/>
  <c r="B1434" i="1"/>
  <c r="AI1432" i="1"/>
  <c r="B1432" i="1"/>
  <c r="AI1430" i="1"/>
  <c r="B1430" i="1"/>
  <c r="AI1428" i="1"/>
  <c r="B1428" i="1"/>
  <c r="AI1426" i="1"/>
  <c r="B1426" i="1"/>
  <c r="AI1424" i="1"/>
  <c r="B1424" i="1"/>
  <c r="AI1422" i="1"/>
  <c r="B1422" i="1"/>
  <c r="AI1420" i="1"/>
  <c r="B1420" i="1"/>
  <c r="AI1418" i="1"/>
  <c r="B1418" i="1"/>
  <c r="AI1416" i="1"/>
  <c r="B1416" i="1"/>
  <c r="AI1414" i="1"/>
  <c r="B1414" i="1"/>
  <c r="AI1412" i="1"/>
  <c r="B1412" i="1"/>
  <c r="AI1410" i="1"/>
  <c r="B1410" i="1"/>
  <c r="AI1408" i="1"/>
  <c r="B1408" i="1"/>
  <c r="AI1406" i="1"/>
  <c r="B1406" i="1"/>
  <c r="AI1404" i="1"/>
  <c r="B1404" i="1"/>
  <c r="AI1402" i="1"/>
  <c r="B1402" i="1"/>
  <c r="AI1400" i="1"/>
  <c r="B1400" i="1"/>
  <c r="AI1398" i="1"/>
  <c r="B1398" i="1"/>
  <c r="AI1396" i="1"/>
  <c r="B1396" i="1"/>
  <c r="AI1394" i="1"/>
  <c r="B1394" i="1"/>
  <c r="AI1392" i="1"/>
  <c r="B1392" i="1"/>
  <c r="AI1390" i="1"/>
  <c r="B1390" i="1"/>
  <c r="AI1388" i="1"/>
  <c r="B1388" i="1"/>
  <c r="AI1386" i="1"/>
  <c r="B1386" i="1"/>
  <c r="AI1384" i="1"/>
  <c r="B1384" i="1"/>
  <c r="AI1382" i="1"/>
  <c r="B1382" i="1"/>
  <c r="AI1380" i="1"/>
  <c r="B1380" i="1"/>
  <c r="AI1378" i="1"/>
  <c r="B1378" i="1"/>
  <c r="AI1376" i="1"/>
  <c r="B1376" i="1"/>
  <c r="AI1374" i="1"/>
  <c r="B1374" i="1"/>
  <c r="AI1372" i="1"/>
  <c r="B1372" i="1"/>
  <c r="AI1370" i="1"/>
  <c r="B1370" i="1"/>
  <c r="AI1368" i="1"/>
  <c r="B1368" i="1"/>
  <c r="AI1366" i="1"/>
  <c r="B1366" i="1"/>
  <c r="AI1364" i="1"/>
  <c r="B1364" i="1"/>
  <c r="AI1362" i="1"/>
  <c r="B1362" i="1"/>
  <c r="AI1360" i="1"/>
  <c r="B1360" i="1"/>
  <c r="AI1358" i="1"/>
  <c r="B1358" i="1"/>
  <c r="AI1356" i="1"/>
  <c r="B1356" i="1"/>
  <c r="AI1354" i="1"/>
  <c r="B1354" i="1"/>
  <c r="AI1352" i="1"/>
  <c r="B1352" i="1"/>
  <c r="AI1350" i="1"/>
  <c r="B1350" i="1"/>
  <c r="AI1348" i="1"/>
  <c r="B1348" i="1"/>
  <c r="AI1346" i="1"/>
  <c r="B1346" i="1"/>
  <c r="AI1344" i="1"/>
  <c r="B1344" i="1"/>
  <c r="AI1342" i="1"/>
  <c r="B1342" i="1"/>
  <c r="AI1340" i="1"/>
  <c r="B1340" i="1"/>
  <c r="AI1338" i="1"/>
  <c r="B1338" i="1"/>
  <c r="AI1336" i="1"/>
  <c r="B1336" i="1"/>
  <c r="AI1334" i="1"/>
  <c r="B1334" i="1"/>
  <c r="AI1332" i="1"/>
  <c r="B1332" i="1"/>
  <c r="AI1330" i="1"/>
  <c r="B1330" i="1"/>
  <c r="AI1328" i="1"/>
  <c r="B1328" i="1"/>
  <c r="AI1326" i="1"/>
  <c r="B1326" i="1"/>
  <c r="AI1324" i="1"/>
  <c r="B1324" i="1"/>
  <c r="AI1322" i="1"/>
  <c r="B1322" i="1"/>
  <c r="AI1320" i="1"/>
  <c r="B1320" i="1"/>
  <c r="AI1318" i="1"/>
  <c r="B1318" i="1"/>
  <c r="AI1316" i="1"/>
  <c r="B1316" i="1"/>
  <c r="AI1314" i="1"/>
  <c r="B1314" i="1"/>
  <c r="AI1312" i="1"/>
  <c r="B1312" i="1"/>
  <c r="AI1310" i="1"/>
  <c r="B1310" i="1"/>
  <c r="AI1308" i="1"/>
  <c r="B1308" i="1"/>
  <c r="AI1306" i="1"/>
  <c r="B1306" i="1"/>
  <c r="AI1304" i="1"/>
  <c r="B1304" i="1"/>
  <c r="AI1302" i="1"/>
  <c r="B1302" i="1"/>
  <c r="AI1300" i="1"/>
  <c r="B1300" i="1"/>
  <c r="AI1298" i="1"/>
  <c r="B1298" i="1"/>
  <c r="AI1296" i="1"/>
  <c r="B1296" i="1"/>
  <c r="AI1294" i="1"/>
  <c r="B1294" i="1"/>
  <c r="AI1292" i="1"/>
  <c r="B1292" i="1"/>
  <c r="AI1290" i="1"/>
  <c r="B1290" i="1"/>
  <c r="AI1288" i="1"/>
  <c r="B1288" i="1"/>
  <c r="AI1286" i="1"/>
  <c r="B1286" i="1"/>
  <c r="AI1284" i="1"/>
  <c r="B1284" i="1"/>
  <c r="AI1282" i="1"/>
  <c r="B1282" i="1"/>
  <c r="AI1280" i="1"/>
  <c r="B1280" i="1"/>
  <c r="AI1278" i="1"/>
  <c r="B1278" i="1"/>
  <c r="AI1276" i="1"/>
  <c r="B1276" i="1"/>
  <c r="AI1274" i="1"/>
  <c r="B1274" i="1"/>
  <c r="AI1272" i="1"/>
  <c r="B1272" i="1"/>
  <c r="AI1270" i="1"/>
  <c r="B1270" i="1"/>
  <c r="AI1268" i="1"/>
  <c r="B1268" i="1"/>
  <c r="AI1266" i="1"/>
  <c r="B1266" i="1"/>
  <c r="AI1264" i="1"/>
  <c r="B1264" i="1"/>
  <c r="B1696" i="1"/>
  <c r="B1676" i="1"/>
  <c r="B1674" i="1"/>
  <c r="B1672" i="1"/>
  <c r="B1670" i="1"/>
  <c r="AI1247" i="1"/>
  <c r="B1247" i="1"/>
  <c r="AI1245" i="1"/>
  <c r="B1245" i="1"/>
  <c r="AI1243" i="1"/>
  <c r="B1243" i="1"/>
  <c r="AI1241" i="1"/>
  <c r="B1241" i="1"/>
  <c r="AI1239" i="1"/>
  <c r="B1239" i="1"/>
  <c r="AI1237" i="1"/>
  <c r="B1237" i="1"/>
  <c r="AI1235" i="1"/>
  <c r="B1235" i="1"/>
  <c r="AI1233" i="1"/>
  <c r="B1233" i="1"/>
  <c r="AI1231" i="1"/>
  <c r="B1231" i="1"/>
  <c r="AI1229" i="1"/>
  <c r="B1229" i="1"/>
  <c r="AI1227" i="1"/>
  <c r="B1227" i="1"/>
  <c r="AI1225" i="1"/>
  <c r="B1225" i="1"/>
  <c r="AI1223" i="1"/>
  <c r="B1223" i="1"/>
  <c r="AI1221" i="1"/>
  <c r="B1221" i="1"/>
  <c r="AI1219" i="1"/>
  <c r="B1219" i="1"/>
  <c r="AI1217" i="1"/>
  <c r="B1217" i="1"/>
  <c r="AI1215" i="1"/>
  <c r="B1215" i="1"/>
  <c r="AI1213" i="1"/>
  <c r="B1213" i="1"/>
  <c r="AI1211" i="1"/>
  <c r="B1211" i="1"/>
  <c r="AI1209" i="1"/>
  <c r="B1209" i="1"/>
  <c r="AI1207" i="1"/>
  <c r="B1207" i="1"/>
  <c r="AI1205" i="1"/>
  <c r="B1205" i="1"/>
  <c r="AI1203" i="1"/>
  <c r="B1203" i="1"/>
  <c r="AI1201" i="1"/>
  <c r="B1201" i="1"/>
  <c r="AI1199" i="1"/>
  <c r="B1199" i="1"/>
  <c r="AI1197" i="1"/>
  <c r="B1197" i="1"/>
  <c r="AI1195" i="1"/>
  <c r="B1195" i="1"/>
  <c r="AI1193" i="1"/>
  <c r="B1193" i="1"/>
  <c r="AI1191" i="1"/>
  <c r="B1191" i="1"/>
  <c r="AI1189" i="1"/>
  <c r="B1189" i="1"/>
  <c r="AI1187" i="1"/>
  <c r="B1187" i="1"/>
  <c r="AI1185" i="1"/>
  <c r="B1185" i="1"/>
  <c r="AI1183" i="1"/>
  <c r="B1183" i="1"/>
  <c r="AI1181" i="1"/>
  <c r="B1181" i="1"/>
  <c r="AI1179" i="1"/>
  <c r="B1179" i="1"/>
  <c r="AI1177" i="1"/>
  <c r="B1177" i="1"/>
  <c r="AI1175" i="1"/>
  <c r="B1175" i="1"/>
  <c r="AI1173" i="1"/>
  <c r="B1173" i="1"/>
  <c r="AI1171" i="1"/>
  <c r="B1171" i="1"/>
  <c r="AI1169" i="1"/>
  <c r="B1169" i="1"/>
  <c r="AI1167" i="1"/>
  <c r="B1167" i="1"/>
  <c r="AI1165" i="1"/>
  <c r="B1165" i="1"/>
  <c r="AI1163" i="1"/>
  <c r="B1163" i="1"/>
  <c r="AI1161" i="1"/>
  <c r="B1161" i="1"/>
  <c r="AI1159" i="1"/>
  <c r="B1159" i="1"/>
  <c r="AI1157" i="1"/>
  <c r="B1157" i="1"/>
  <c r="AI1155" i="1"/>
  <c r="B1155" i="1"/>
  <c r="AI1153" i="1"/>
  <c r="B1153" i="1"/>
  <c r="AI1151" i="1"/>
  <c r="B1151" i="1"/>
  <c r="AI1149" i="1"/>
  <c r="B1149" i="1"/>
  <c r="AI1147" i="1"/>
  <c r="B1147" i="1"/>
  <c r="AI1145" i="1"/>
  <c r="B1145" i="1"/>
  <c r="AI1143" i="1"/>
  <c r="B1143" i="1"/>
  <c r="AI1141" i="1"/>
  <c r="B1141" i="1"/>
  <c r="AI1139" i="1"/>
  <c r="B1139" i="1"/>
  <c r="AI1137" i="1"/>
  <c r="B1137" i="1"/>
  <c r="AI1135" i="1"/>
  <c r="B1135" i="1"/>
  <c r="AI1133" i="1"/>
  <c r="B1133" i="1"/>
  <c r="AI1131" i="1"/>
  <c r="B1131" i="1"/>
  <c r="AI1129" i="1"/>
  <c r="B1129" i="1"/>
  <c r="AI1127" i="1"/>
  <c r="B1127" i="1"/>
  <c r="AI1125" i="1"/>
  <c r="B1125" i="1"/>
  <c r="AI1123" i="1"/>
  <c r="B1123" i="1"/>
  <c r="AI1121" i="1"/>
  <c r="B1121" i="1"/>
  <c r="AI1119" i="1"/>
  <c r="B1119" i="1"/>
  <c r="AI1117" i="1"/>
  <c r="B1117" i="1"/>
  <c r="AI1115" i="1"/>
  <c r="B1115" i="1"/>
  <c r="AI1113" i="1"/>
  <c r="B1113" i="1"/>
  <c r="AI1111" i="1"/>
  <c r="B1111" i="1"/>
  <c r="AI1109" i="1"/>
  <c r="B1109" i="1"/>
  <c r="AI1107" i="1"/>
  <c r="B1107" i="1"/>
  <c r="AI1105" i="1"/>
  <c r="B1105" i="1"/>
  <c r="AI1103" i="1"/>
  <c r="B1103" i="1"/>
  <c r="AI1101" i="1"/>
  <c r="B1101" i="1"/>
  <c r="AI1099" i="1"/>
  <c r="B1099" i="1"/>
  <c r="AI1097" i="1"/>
  <c r="B1097" i="1"/>
  <c r="AI1095" i="1"/>
  <c r="B1095" i="1"/>
  <c r="AI1093" i="1"/>
  <c r="B1093" i="1"/>
  <c r="AI1091" i="1"/>
  <c r="B1091" i="1"/>
  <c r="AI1089" i="1"/>
  <c r="B1089" i="1"/>
  <c r="AI1087" i="1"/>
  <c r="B1087" i="1"/>
  <c r="AI1085" i="1"/>
  <c r="B1085" i="1"/>
  <c r="AI1083" i="1"/>
  <c r="B1083" i="1"/>
  <c r="AI1081" i="1"/>
  <c r="B1081" i="1"/>
  <c r="AI1079" i="1"/>
  <c r="B1079" i="1"/>
  <c r="AI1077" i="1"/>
  <c r="B1077" i="1"/>
  <c r="AI1075" i="1"/>
  <c r="B1075" i="1"/>
  <c r="AI1073" i="1"/>
  <c r="B1073" i="1"/>
  <c r="AI1071" i="1"/>
  <c r="B1071" i="1"/>
  <c r="AI1069" i="1"/>
  <c r="B1069" i="1"/>
  <c r="AI1067" i="1"/>
  <c r="B1067" i="1"/>
  <c r="AI1065" i="1"/>
  <c r="B1065" i="1"/>
  <c r="AI1063" i="1"/>
  <c r="B1063" i="1"/>
  <c r="AI1061" i="1"/>
  <c r="B1061" i="1"/>
  <c r="AI1059" i="1"/>
  <c r="B1059" i="1"/>
  <c r="AI1057" i="1"/>
  <c r="B1057" i="1"/>
  <c r="AI1055" i="1"/>
  <c r="B1055" i="1"/>
  <c r="AI1053" i="1"/>
  <c r="B1053" i="1"/>
  <c r="AI1051" i="1"/>
  <c r="B1051" i="1"/>
  <c r="AI1049" i="1"/>
  <c r="B1049" i="1"/>
  <c r="AI1047" i="1"/>
  <c r="B1047" i="1"/>
  <c r="AI1045" i="1"/>
  <c r="B1045" i="1"/>
  <c r="AI1043" i="1"/>
  <c r="B1043" i="1"/>
  <c r="AI1041" i="1"/>
  <c r="B1041" i="1"/>
  <c r="AI1039" i="1"/>
  <c r="B1039" i="1"/>
  <c r="AI1037" i="1"/>
  <c r="B1037" i="1"/>
  <c r="AI1035" i="1"/>
  <c r="B1035" i="1"/>
  <c r="AI1033" i="1"/>
  <c r="B1033" i="1"/>
  <c r="AI1031" i="1"/>
  <c r="B1031" i="1"/>
  <c r="AI1029" i="1"/>
  <c r="B1029" i="1"/>
  <c r="AI1027" i="1"/>
  <c r="B1027" i="1"/>
  <c r="AI1025" i="1"/>
  <c r="B1025" i="1"/>
  <c r="AI1023" i="1"/>
  <c r="B1023" i="1"/>
  <c r="AI1021" i="1"/>
  <c r="B1021" i="1"/>
  <c r="AI1019" i="1"/>
  <c r="B1019" i="1"/>
  <c r="AI1017" i="1"/>
  <c r="B1017" i="1"/>
  <c r="AI1015" i="1"/>
  <c r="B1015" i="1"/>
  <c r="AI1013" i="1"/>
  <c r="B1013" i="1"/>
  <c r="AI1011" i="1"/>
  <c r="B1011" i="1"/>
  <c r="AI1009" i="1"/>
  <c r="B1009" i="1"/>
  <c r="AI1007" i="1"/>
  <c r="B1007" i="1"/>
  <c r="AI1005" i="1"/>
  <c r="B1005" i="1"/>
  <c r="AI1003" i="1"/>
  <c r="B1003" i="1"/>
  <c r="AI1001" i="1"/>
  <c r="B1001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AI1246" i="1"/>
  <c r="B1246" i="1"/>
  <c r="AI1244" i="1"/>
  <c r="B1244" i="1"/>
  <c r="AI1242" i="1"/>
  <c r="B1242" i="1"/>
  <c r="AI1240" i="1"/>
  <c r="B1240" i="1"/>
  <c r="AI1238" i="1"/>
  <c r="B1238" i="1"/>
  <c r="AI1236" i="1"/>
  <c r="B1236" i="1"/>
  <c r="AI1234" i="1"/>
  <c r="B1234" i="1"/>
  <c r="AI1232" i="1"/>
  <c r="B1232" i="1"/>
  <c r="AI1230" i="1"/>
  <c r="B1230" i="1"/>
  <c r="AI1228" i="1"/>
  <c r="B1228" i="1"/>
  <c r="AI1226" i="1"/>
  <c r="B1226" i="1"/>
  <c r="AI1224" i="1"/>
  <c r="B1224" i="1"/>
  <c r="AI1222" i="1"/>
  <c r="B1222" i="1"/>
  <c r="AI1220" i="1"/>
  <c r="B1220" i="1"/>
  <c r="AI1218" i="1"/>
  <c r="B1218" i="1"/>
  <c r="AI1216" i="1"/>
  <c r="B1216" i="1"/>
  <c r="AI1214" i="1"/>
  <c r="B1214" i="1"/>
  <c r="AI1212" i="1"/>
  <c r="B1212" i="1"/>
  <c r="AI1210" i="1"/>
  <c r="B1210" i="1"/>
  <c r="AI1208" i="1"/>
  <c r="B1208" i="1"/>
  <c r="AI1206" i="1"/>
  <c r="B1206" i="1"/>
  <c r="AI1204" i="1"/>
  <c r="B1204" i="1"/>
  <c r="AI1202" i="1"/>
  <c r="B1202" i="1"/>
  <c r="AI1200" i="1"/>
  <c r="B1200" i="1"/>
  <c r="AI1198" i="1"/>
  <c r="B1198" i="1"/>
  <c r="AI1196" i="1"/>
  <c r="B1196" i="1"/>
  <c r="AI1194" i="1"/>
  <c r="B1194" i="1"/>
  <c r="AI1192" i="1"/>
  <c r="B1192" i="1"/>
  <c r="AI1190" i="1"/>
  <c r="B1190" i="1"/>
  <c r="AI1188" i="1"/>
  <c r="B1188" i="1"/>
  <c r="AI1186" i="1"/>
  <c r="B1186" i="1"/>
  <c r="AI1184" i="1"/>
  <c r="B1184" i="1"/>
  <c r="AI1182" i="1"/>
  <c r="B1182" i="1"/>
  <c r="AI1180" i="1"/>
  <c r="B1180" i="1"/>
  <c r="AI1178" i="1"/>
  <c r="B1178" i="1"/>
  <c r="AI1176" i="1"/>
  <c r="B1176" i="1"/>
  <c r="AI1174" i="1"/>
  <c r="B1174" i="1"/>
  <c r="AI1172" i="1"/>
  <c r="B1172" i="1"/>
  <c r="AI1170" i="1"/>
  <c r="B1170" i="1"/>
  <c r="AI1168" i="1"/>
  <c r="B1168" i="1"/>
  <c r="AI1166" i="1"/>
  <c r="B1166" i="1"/>
  <c r="AI1164" i="1"/>
  <c r="B1164" i="1"/>
  <c r="AI1162" i="1"/>
  <c r="B1162" i="1"/>
  <c r="AI1160" i="1"/>
  <c r="B1160" i="1"/>
  <c r="AI1158" i="1"/>
  <c r="B1158" i="1"/>
  <c r="AI1156" i="1"/>
  <c r="B1156" i="1"/>
  <c r="AI1154" i="1"/>
  <c r="B1154" i="1"/>
  <c r="AI1152" i="1"/>
  <c r="B1152" i="1"/>
  <c r="AI1150" i="1"/>
  <c r="B1150" i="1"/>
  <c r="AI1148" i="1"/>
  <c r="B1148" i="1"/>
  <c r="AI1146" i="1"/>
  <c r="B1146" i="1"/>
  <c r="AI1144" i="1"/>
  <c r="B1144" i="1"/>
  <c r="AI1142" i="1"/>
  <c r="B1142" i="1"/>
  <c r="AI1140" i="1"/>
  <c r="B1140" i="1"/>
  <c r="AI1138" i="1"/>
  <c r="B1138" i="1"/>
  <c r="AI1136" i="1"/>
  <c r="B1136" i="1"/>
  <c r="AI1134" i="1"/>
  <c r="B1134" i="1"/>
  <c r="AI1132" i="1"/>
  <c r="B1132" i="1"/>
  <c r="AI1130" i="1"/>
  <c r="B1130" i="1"/>
  <c r="AI1128" i="1"/>
  <c r="B1128" i="1"/>
  <c r="AI1126" i="1"/>
  <c r="B1126" i="1"/>
  <c r="AI1124" i="1"/>
  <c r="B1124" i="1"/>
  <c r="AI1122" i="1"/>
  <c r="B1122" i="1"/>
  <c r="AI1120" i="1"/>
  <c r="B1120" i="1"/>
  <c r="AI1118" i="1"/>
  <c r="B1118" i="1"/>
  <c r="AI1116" i="1"/>
  <c r="B1116" i="1"/>
  <c r="AI1114" i="1"/>
  <c r="B1114" i="1"/>
  <c r="AI1112" i="1"/>
  <c r="B1112" i="1"/>
  <c r="AI1110" i="1"/>
  <c r="B1110" i="1"/>
  <c r="AI1108" i="1"/>
  <c r="B1108" i="1"/>
  <c r="AI1106" i="1"/>
  <c r="B1106" i="1"/>
  <c r="AI1104" i="1"/>
  <c r="B1104" i="1"/>
  <c r="AI1102" i="1"/>
  <c r="B1102" i="1"/>
  <c r="AI1100" i="1"/>
  <c r="B1100" i="1"/>
  <c r="AI1098" i="1"/>
  <c r="B1098" i="1"/>
  <c r="AI1096" i="1"/>
  <c r="B1096" i="1"/>
  <c r="AI1094" i="1"/>
  <c r="B1094" i="1"/>
  <c r="AI1092" i="1"/>
  <c r="B1092" i="1"/>
  <c r="AI1090" i="1"/>
  <c r="B1090" i="1"/>
  <c r="AI1088" i="1"/>
  <c r="B1088" i="1"/>
  <c r="AI1086" i="1"/>
  <c r="B1086" i="1"/>
  <c r="AI1084" i="1"/>
  <c r="B1084" i="1"/>
  <c r="AI1082" i="1"/>
  <c r="B1082" i="1"/>
  <c r="AI1080" i="1"/>
  <c r="B1080" i="1"/>
  <c r="AI1078" i="1"/>
  <c r="B1078" i="1"/>
  <c r="AI1076" i="1"/>
  <c r="B1076" i="1"/>
  <c r="AI1074" i="1"/>
  <c r="B1074" i="1"/>
  <c r="AI1072" i="1"/>
  <c r="B1072" i="1"/>
  <c r="AI1070" i="1"/>
  <c r="B1070" i="1"/>
  <c r="AI1068" i="1"/>
  <c r="B1068" i="1"/>
  <c r="AI1066" i="1"/>
  <c r="B1066" i="1"/>
  <c r="AI1064" i="1"/>
  <c r="B1064" i="1"/>
  <c r="AI1062" i="1"/>
  <c r="B1062" i="1"/>
  <c r="AI1060" i="1"/>
  <c r="B1060" i="1"/>
  <c r="AI1058" i="1"/>
  <c r="B1058" i="1"/>
  <c r="AI1056" i="1"/>
  <c r="B1056" i="1"/>
  <c r="AI1054" i="1"/>
  <c r="B1054" i="1"/>
  <c r="AI1052" i="1"/>
  <c r="B1052" i="1"/>
  <c r="AI1050" i="1"/>
  <c r="B1050" i="1"/>
  <c r="AI1048" i="1"/>
  <c r="B1048" i="1"/>
  <c r="AI1046" i="1"/>
  <c r="B1046" i="1"/>
  <c r="AI1044" i="1"/>
  <c r="B1044" i="1"/>
  <c r="AI1042" i="1"/>
  <c r="B1042" i="1"/>
  <c r="AI1040" i="1"/>
  <c r="B1040" i="1"/>
  <c r="AI1038" i="1"/>
  <c r="B1038" i="1"/>
  <c r="AI1036" i="1"/>
  <c r="B1036" i="1"/>
  <c r="AI1034" i="1"/>
  <c r="B1034" i="1"/>
  <c r="AI1032" i="1"/>
  <c r="B1032" i="1"/>
  <c r="AI1030" i="1"/>
  <c r="B1030" i="1"/>
  <c r="AI1028" i="1"/>
  <c r="B1028" i="1"/>
  <c r="AI1026" i="1"/>
  <c r="B1026" i="1"/>
  <c r="AI1024" i="1"/>
  <c r="B1024" i="1"/>
  <c r="AI1022" i="1"/>
  <c r="B1022" i="1"/>
  <c r="AI1020" i="1"/>
  <c r="B1020" i="1"/>
  <c r="AI1018" i="1"/>
  <c r="B1018" i="1"/>
  <c r="AI1016" i="1"/>
  <c r="B1016" i="1"/>
  <c r="AI1014" i="1"/>
  <c r="B1014" i="1"/>
  <c r="AI1012" i="1"/>
  <c r="B1012" i="1"/>
  <c r="AI1010" i="1"/>
  <c r="B1010" i="1"/>
  <c r="AI1008" i="1"/>
  <c r="B1008" i="1"/>
  <c r="AI1006" i="1"/>
  <c r="B1006" i="1"/>
  <c r="AI1004" i="1"/>
  <c r="B1004" i="1"/>
  <c r="AI1002" i="1"/>
  <c r="B1002" i="1"/>
  <c r="AI1000" i="1"/>
  <c r="B1000" i="1"/>
  <c r="B999" i="1"/>
  <c r="B998" i="1"/>
  <c r="B997" i="1"/>
  <c r="B996" i="1"/>
  <c r="B995" i="1"/>
  <c r="B994" i="1"/>
  <c r="B993" i="1"/>
  <c r="B992" i="1"/>
  <c r="X18" i="1"/>
  <c r="I7" i="1"/>
  <c r="O7" i="1" s="1"/>
  <c r="B944" i="1"/>
  <c r="AI944" i="1"/>
  <c r="B942" i="1"/>
  <c r="AI942" i="1"/>
  <c r="B940" i="1"/>
  <c r="AI940" i="1"/>
  <c r="B938" i="1"/>
  <c r="AI938" i="1"/>
  <c r="B936" i="1"/>
  <c r="AI936" i="1"/>
  <c r="B934" i="1"/>
  <c r="AI934" i="1"/>
  <c r="B932" i="1"/>
  <c r="AI932" i="1"/>
  <c r="B930" i="1"/>
  <c r="AI930" i="1"/>
  <c r="B928" i="1"/>
  <c r="AI928" i="1"/>
  <c r="B926" i="1"/>
  <c r="AI926" i="1"/>
  <c r="B924" i="1"/>
  <c r="AI924" i="1"/>
  <c r="B922" i="1"/>
  <c r="AI922" i="1"/>
  <c r="B920" i="1"/>
  <c r="AI920" i="1"/>
  <c r="B918" i="1"/>
  <c r="AI918" i="1"/>
  <c r="B916" i="1"/>
  <c r="AI916" i="1"/>
  <c r="B914" i="1"/>
  <c r="AI914" i="1"/>
  <c r="B912" i="1"/>
  <c r="AI912" i="1"/>
  <c r="B910" i="1"/>
  <c r="AI910" i="1"/>
  <c r="B908" i="1"/>
  <c r="AI908" i="1"/>
  <c r="B906" i="1"/>
  <c r="AI906" i="1"/>
  <c r="B904" i="1"/>
  <c r="AI904" i="1"/>
  <c r="B902" i="1"/>
  <c r="AI902" i="1"/>
  <c r="B900" i="1"/>
  <c r="AI900" i="1"/>
  <c r="B898" i="1"/>
  <c r="AI898" i="1"/>
  <c r="B896" i="1"/>
  <c r="AI896" i="1"/>
  <c r="B894" i="1"/>
  <c r="AI894" i="1"/>
  <c r="B892" i="1"/>
  <c r="AI892" i="1"/>
  <c r="B890" i="1"/>
  <c r="AI890" i="1"/>
  <c r="B888" i="1"/>
  <c r="AI888" i="1"/>
  <c r="B886" i="1"/>
  <c r="AI886" i="1"/>
  <c r="B884" i="1"/>
  <c r="AI884" i="1"/>
  <c r="B882" i="1"/>
  <c r="AI882" i="1"/>
  <c r="B880" i="1"/>
  <c r="AI880" i="1"/>
  <c r="B878" i="1"/>
  <c r="AI878" i="1"/>
  <c r="B876" i="1"/>
  <c r="AI876" i="1"/>
  <c r="B874" i="1"/>
  <c r="AI874" i="1"/>
  <c r="B872" i="1"/>
  <c r="AI872" i="1"/>
  <c r="B870" i="1"/>
  <c r="AI870" i="1"/>
  <c r="B943" i="1"/>
  <c r="AI943" i="1"/>
  <c r="B941" i="1"/>
  <c r="AI941" i="1"/>
  <c r="B939" i="1"/>
  <c r="AI939" i="1"/>
  <c r="B937" i="1"/>
  <c r="AI937" i="1"/>
  <c r="B935" i="1"/>
  <c r="AI935" i="1"/>
  <c r="B933" i="1"/>
  <c r="AI933" i="1"/>
  <c r="B931" i="1"/>
  <c r="AI931" i="1"/>
  <c r="B929" i="1"/>
  <c r="AI929" i="1"/>
  <c r="B927" i="1"/>
  <c r="AI927" i="1"/>
  <c r="B925" i="1"/>
  <c r="AI925" i="1"/>
  <c r="B923" i="1"/>
  <c r="AI923" i="1"/>
  <c r="B921" i="1"/>
  <c r="AI921" i="1"/>
  <c r="B919" i="1"/>
  <c r="AI919" i="1"/>
  <c r="B917" i="1"/>
  <c r="AI917" i="1"/>
  <c r="B915" i="1"/>
  <c r="AI915" i="1"/>
  <c r="B913" i="1"/>
  <c r="AI913" i="1"/>
  <c r="B911" i="1"/>
  <c r="AI911" i="1"/>
  <c r="B909" i="1"/>
  <c r="AI909" i="1"/>
  <c r="B907" i="1"/>
  <c r="AI907" i="1"/>
  <c r="B905" i="1"/>
  <c r="AI905" i="1"/>
  <c r="B903" i="1"/>
  <c r="AI903" i="1"/>
  <c r="B901" i="1"/>
  <c r="AI901" i="1"/>
  <c r="B899" i="1"/>
  <c r="AI899" i="1"/>
  <c r="B897" i="1"/>
  <c r="AI897" i="1"/>
  <c r="B895" i="1"/>
  <c r="AI895" i="1"/>
  <c r="B893" i="1"/>
  <c r="AI893" i="1"/>
  <c r="B891" i="1"/>
  <c r="AI891" i="1"/>
  <c r="B889" i="1"/>
  <c r="AI889" i="1"/>
  <c r="B887" i="1"/>
  <c r="AI887" i="1"/>
  <c r="B885" i="1"/>
  <c r="AI885" i="1"/>
  <c r="B883" i="1"/>
  <c r="AI883" i="1"/>
  <c r="B881" i="1"/>
  <c r="AI881" i="1"/>
  <c r="B879" i="1"/>
  <c r="AI879" i="1"/>
  <c r="B877" i="1"/>
  <c r="AI877" i="1"/>
  <c r="B875" i="1"/>
  <c r="AI875" i="1"/>
  <c r="B873" i="1"/>
  <c r="AI873" i="1"/>
  <c r="B871" i="1"/>
  <c r="AI871" i="1"/>
  <c r="B869" i="1"/>
  <c r="AI869" i="1"/>
  <c r="B867" i="1"/>
  <c r="AI867" i="1"/>
  <c r="B865" i="1"/>
  <c r="AI865" i="1"/>
  <c r="B863" i="1"/>
  <c r="AI863" i="1"/>
  <c r="B861" i="1"/>
  <c r="AI861" i="1"/>
  <c r="B859" i="1"/>
  <c r="AI859" i="1"/>
  <c r="B857" i="1"/>
  <c r="AI857" i="1"/>
  <c r="B855" i="1"/>
  <c r="AI855" i="1"/>
  <c r="B853" i="1"/>
  <c r="AI853" i="1"/>
  <c r="B851" i="1"/>
  <c r="AI851" i="1"/>
  <c r="B849" i="1"/>
  <c r="AI849" i="1"/>
  <c r="B847" i="1"/>
  <c r="AI847" i="1"/>
  <c r="B845" i="1"/>
  <c r="AI845" i="1"/>
  <c r="B843" i="1"/>
  <c r="AI843" i="1"/>
  <c r="B841" i="1"/>
  <c r="AI841" i="1"/>
  <c r="B839" i="1"/>
  <c r="AI839" i="1"/>
  <c r="B837" i="1"/>
  <c r="AI837" i="1"/>
  <c r="B835" i="1"/>
  <c r="AI835" i="1"/>
  <c r="B833" i="1"/>
  <c r="AI833" i="1"/>
  <c r="B831" i="1"/>
  <c r="AI831" i="1"/>
  <c r="B829" i="1"/>
  <c r="AI829" i="1"/>
  <c r="B827" i="1"/>
  <c r="AI827" i="1"/>
  <c r="B825" i="1"/>
  <c r="AI825" i="1"/>
  <c r="B823" i="1"/>
  <c r="AI823" i="1"/>
  <c r="B821" i="1"/>
  <c r="AI821" i="1"/>
  <c r="B819" i="1"/>
  <c r="AI819" i="1"/>
  <c r="B817" i="1"/>
  <c r="AI817" i="1"/>
  <c r="B815" i="1"/>
  <c r="AI815" i="1"/>
  <c r="B813" i="1"/>
  <c r="AI813" i="1"/>
  <c r="B811" i="1"/>
  <c r="AI811" i="1"/>
  <c r="B809" i="1"/>
  <c r="AI809" i="1"/>
  <c r="B807" i="1"/>
  <c r="AI807" i="1"/>
  <c r="B805" i="1"/>
  <c r="AI805" i="1"/>
  <c r="B803" i="1"/>
  <c r="AI803" i="1"/>
  <c r="B801" i="1"/>
  <c r="AI801" i="1"/>
  <c r="B799" i="1"/>
  <c r="AI799" i="1"/>
  <c r="B797" i="1"/>
  <c r="AI797" i="1"/>
  <c r="B795" i="1"/>
  <c r="AI795" i="1"/>
  <c r="B793" i="1"/>
  <c r="AI793" i="1"/>
  <c r="B791" i="1"/>
  <c r="AI791" i="1"/>
  <c r="B789" i="1"/>
  <c r="AI789" i="1"/>
  <c r="B787" i="1"/>
  <c r="AI787" i="1"/>
  <c r="B785" i="1"/>
  <c r="AI785" i="1"/>
  <c r="B783" i="1"/>
  <c r="AI783" i="1"/>
  <c r="B781" i="1"/>
  <c r="AI781" i="1"/>
  <c r="B779" i="1"/>
  <c r="AI779" i="1"/>
  <c r="B777" i="1"/>
  <c r="AI777" i="1"/>
  <c r="B775" i="1"/>
  <c r="AI775" i="1"/>
  <c r="B773" i="1"/>
  <c r="AI773" i="1"/>
  <c r="B771" i="1"/>
  <c r="AI771" i="1"/>
  <c r="B769" i="1"/>
  <c r="AI769" i="1"/>
  <c r="B767" i="1"/>
  <c r="AI767" i="1"/>
  <c r="B765" i="1"/>
  <c r="AI765" i="1"/>
  <c r="B763" i="1"/>
  <c r="AI763" i="1"/>
  <c r="B761" i="1"/>
  <c r="AI761" i="1"/>
  <c r="B759" i="1"/>
  <c r="AI759" i="1"/>
  <c r="B757" i="1"/>
  <c r="AI757" i="1"/>
  <c r="B755" i="1"/>
  <c r="AI755" i="1"/>
  <c r="B753" i="1"/>
  <c r="AI753" i="1"/>
  <c r="B751" i="1"/>
  <c r="AI751" i="1"/>
  <c r="B749" i="1"/>
  <c r="AI749" i="1"/>
  <c r="B747" i="1"/>
  <c r="AI747" i="1"/>
  <c r="B745" i="1"/>
  <c r="AI745" i="1"/>
  <c r="B743" i="1"/>
  <c r="AI743" i="1"/>
  <c r="B741" i="1"/>
  <c r="AI741" i="1"/>
  <c r="B739" i="1"/>
  <c r="AI739" i="1"/>
  <c r="B737" i="1"/>
  <c r="AI737" i="1"/>
  <c r="B735" i="1"/>
  <c r="AI735" i="1"/>
  <c r="B733" i="1"/>
  <c r="AI733" i="1"/>
  <c r="B731" i="1"/>
  <c r="AI731" i="1"/>
  <c r="B729" i="1"/>
  <c r="AI729" i="1"/>
  <c r="B727" i="1"/>
  <c r="AI727" i="1"/>
  <c r="B725" i="1"/>
  <c r="AI725" i="1"/>
  <c r="B723" i="1"/>
  <c r="AI723" i="1"/>
  <c r="B721" i="1"/>
  <c r="AI721" i="1"/>
  <c r="B719" i="1"/>
  <c r="AI719" i="1"/>
  <c r="B717" i="1"/>
  <c r="AI717" i="1"/>
  <c r="B715" i="1"/>
  <c r="AI715" i="1"/>
  <c r="B713" i="1"/>
  <c r="AI713" i="1"/>
  <c r="B711" i="1"/>
  <c r="AI711" i="1"/>
  <c r="B709" i="1"/>
  <c r="AI709" i="1"/>
  <c r="B707" i="1"/>
  <c r="AI707" i="1"/>
  <c r="B705" i="1"/>
  <c r="AI705" i="1"/>
  <c r="B703" i="1"/>
  <c r="AI703" i="1"/>
  <c r="B701" i="1"/>
  <c r="AI701" i="1"/>
  <c r="AI471" i="1"/>
  <c r="B471" i="1"/>
  <c r="AI469" i="1"/>
  <c r="B469" i="1"/>
  <c r="AI467" i="1"/>
  <c r="B467" i="1"/>
  <c r="AI465" i="1"/>
  <c r="B465" i="1"/>
  <c r="AI463" i="1"/>
  <c r="B463" i="1"/>
  <c r="AI461" i="1"/>
  <c r="B461" i="1"/>
  <c r="AI459" i="1"/>
  <c r="B459" i="1"/>
  <c r="AI457" i="1"/>
  <c r="B457" i="1"/>
  <c r="AI455" i="1"/>
  <c r="B455" i="1"/>
  <c r="AI453" i="1"/>
  <c r="B453" i="1"/>
  <c r="AI451" i="1"/>
  <c r="B451" i="1"/>
  <c r="AI449" i="1"/>
  <c r="B449" i="1"/>
  <c r="AI447" i="1"/>
  <c r="B447" i="1"/>
  <c r="AI445" i="1"/>
  <c r="B445" i="1"/>
  <c r="AI443" i="1"/>
  <c r="B443" i="1"/>
  <c r="AI441" i="1"/>
  <c r="B441" i="1"/>
  <c r="AI439" i="1"/>
  <c r="B439" i="1"/>
  <c r="AI437" i="1"/>
  <c r="B437" i="1"/>
  <c r="AI435" i="1"/>
  <c r="B435" i="1"/>
  <c r="AI433" i="1"/>
  <c r="B433" i="1"/>
  <c r="AI431" i="1"/>
  <c r="B431" i="1"/>
  <c r="AI429" i="1"/>
  <c r="B429" i="1"/>
  <c r="AI427" i="1"/>
  <c r="B427" i="1"/>
  <c r="AI425" i="1"/>
  <c r="B425" i="1"/>
  <c r="AI423" i="1"/>
  <c r="B423" i="1"/>
  <c r="AI421" i="1"/>
  <c r="B421" i="1"/>
  <c r="AI419" i="1"/>
  <c r="B419" i="1"/>
  <c r="AI417" i="1"/>
  <c r="B417" i="1"/>
  <c r="AI415" i="1"/>
  <c r="B415" i="1"/>
  <c r="AI413" i="1"/>
  <c r="B413" i="1"/>
  <c r="AI411" i="1"/>
  <c r="B411" i="1"/>
  <c r="AI409" i="1"/>
  <c r="B409" i="1"/>
  <c r="AI407" i="1"/>
  <c r="B407" i="1"/>
  <c r="AI405" i="1"/>
  <c r="B405" i="1"/>
  <c r="AI403" i="1"/>
  <c r="B403" i="1"/>
  <c r="AI401" i="1"/>
  <c r="B401" i="1"/>
  <c r="AI399" i="1"/>
  <c r="B399" i="1"/>
  <c r="AI397" i="1"/>
  <c r="B397" i="1"/>
  <c r="AI395" i="1"/>
  <c r="B395" i="1"/>
  <c r="AI393" i="1"/>
  <c r="B393" i="1"/>
  <c r="AI391" i="1"/>
  <c r="B391" i="1"/>
  <c r="AI389" i="1"/>
  <c r="B389" i="1"/>
  <c r="AI387" i="1"/>
  <c r="B387" i="1"/>
  <c r="AI385" i="1"/>
  <c r="B385" i="1"/>
  <c r="AI383" i="1"/>
  <c r="B383" i="1"/>
  <c r="AI381" i="1"/>
  <c r="B381" i="1"/>
  <c r="AI379" i="1"/>
  <c r="B379" i="1"/>
  <c r="AI377" i="1"/>
  <c r="B377" i="1"/>
  <c r="AI375" i="1"/>
  <c r="B375" i="1"/>
  <c r="AI373" i="1"/>
  <c r="B373" i="1"/>
  <c r="AI371" i="1"/>
  <c r="B371" i="1"/>
  <c r="AI369" i="1"/>
  <c r="B369" i="1"/>
  <c r="AI367" i="1"/>
  <c r="B367" i="1"/>
  <c r="AI365" i="1"/>
  <c r="B365" i="1"/>
  <c r="AI363" i="1"/>
  <c r="B363" i="1"/>
  <c r="AI361" i="1"/>
  <c r="B361" i="1"/>
  <c r="AI359" i="1"/>
  <c r="B359" i="1"/>
  <c r="AI357" i="1"/>
  <c r="B357" i="1"/>
  <c r="AI355" i="1"/>
  <c r="B355" i="1"/>
  <c r="AI353" i="1"/>
  <c r="B353" i="1"/>
  <c r="AI351" i="1"/>
  <c r="B351" i="1"/>
  <c r="AI349" i="1"/>
  <c r="B349" i="1"/>
  <c r="AI347" i="1"/>
  <c r="B347" i="1"/>
  <c r="AI345" i="1"/>
  <c r="B345" i="1"/>
  <c r="AI343" i="1"/>
  <c r="B343" i="1"/>
  <c r="AI341" i="1"/>
  <c r="B341" i="1"/>
  <c r="AI339" i="1"/>
  <c r="B339" i="1"/>
  <c r="AI337" i="1"/>
  <c r="B337" i="1"/>
  <c r="AI335" i="1"/>
  <c r="B335" i="1"/>
  <c r="AI333" i="1"/>
  <c r="B333" i="1"/>
  <c r="AI331" i="1"/>
  <c r="B331" i="1"/>
  <c r="AI329" i="1"/>
  <c r="B329" i="1"/>
  <c r="AI327" i="1"/>
  <c r="B327" i="1"/>
  <c r="AI325" i="1"/>
  <c r="B325" i="1"/>
  <c r="AI323" i="1"/>
  <c r="B323" i="1"/>
  <c r="AI321" i="1"/>
  <c r="B321" i="1"/>
  <c r="AI319" i="1"/>
  <c r="B319" i="1"/>
  <c r="AI317" i="1"/>
  <c r="B317" i="1"/>
  <c r="AI315" i="1"/>
  <c r="B315" i="1"/>
  <c r="AI313" i="1"/>
  <c r="B313" i="1"/>
  <c r="AI311" i="1"/>
  <c r="B311" i="1"/>
  <c r="AI309" i="1"/>
  <c r="B309" i="1"/>
  <c r="AI307" i="1"/>
  <c r="B307" i="1"/>
  <c r="AI305" i="1"/>
  <c r="B305" i="1"/>
  <c r="AI303" i="1"/>
  <c r="B303" i="1"/>
  <c r="AI301" i="1"/>
  <c r="B301" i="1"/>
  <c r="AI299" i="1"/>
  <c r="B299" i="1"/>
  <c r="AI297" i="1"/>
  <c r="B297" i="1"/>
  <c r="AI295" i="1"/>
  <c r="B295" i="1"/>
  <c r="AI293" i="1"/>
  <c r="B293" i="1"/>
  <c r="AI291" i="1"/>
  <c r="B291" i="1"/>
  <c r="AI289" i="1"/>
  <c r="B289" i="1"/>
  <c r="AI287" i="1"/>
  <c r="B287" i="1"/>
  <c r="AI285" i="1"/>
  <c r="B285" i="1"/>
  <c r="AI283" i="1"/>
  <c r="B283" i="1"/>
  <c r="AI281" i="1"/>
  <c r="B281" i="1"/>
  <c r="AI279" i="1"/>
  <c r="B279" i="1"/>
  <c r="AI277" i="1"/>
  <c r="B277" i="1"/>
  <c r="AI275" i="1"/>
  <c r="B275" i="1"/>
  <c r="AI273" i="1"/>
  <c r="B273" i="1"/>
  <c r="AI271" i="1"/>
  <c r="B271" i="1"/>
  <c r="AI269" i="1"/>
  <c r="B269" i="1"/>
  <c r="AI267" i="1"/>
  <c r="B267" i="1"/>
  <c r="AI265" i="1"/>
  <c r="B265" i="1"/>
  <c r="AI263" i="1"/>
  <c r="B263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868" i="1"/>
  <c r="AI868" i="1"/>
  <c r="B866" i="1"/>
  <c r="AI866" i="1"/>
  <c r="B864" i="1"/>
  <c r="AI864" i="1"/>
  <c r="B862" i="1"/>
  <c r="AI862" i="1"/>
  <c r="B860" i="1"/>
  <c r="AI860" i="1"/>
  <c r="B858" i="1"/>
  <c r="AI858" i="1"/>
  <c r="B856" i="1"/>
  <c r="AI856" i="1"/>
  <c r="B854" i="1"/>
  <c r="AI854" i="1"/>
  <c r="B852" i="1"/>
  <c r="AI852" i="1"/>
  <c r="B850" i="1"/>
  <c r="AI850" i="1"/>
  <c r="B848" i="1"/>
  <c r="AI848" i="1"/>
  <c r="B846" i="1"/>
  <c r="AI846" i="1"/>
  <c r="B844" i="1"/>
  <c r="AI844" i="1"/>
  <c r="B842" i="1"/>
  <c r="AI842" i="1"/>
  <c r="B840" i="1"/>
  <c r="AI840" i="1"/>
  <c r="B838" i="1"/>
  <c r="AI838" i="1"/>
  <c r="B836" i="1"/>
  <c r="AI836" i="1"/>
  <c r="B834" i="1"/>
  <c r="AI834" i="1"/>
  <c r="B832" i="1"/>
  <c r="AI832" i="1"/>
  <c r="B830" i="1"/>
  <c r="AI830" i="1"/>
  <c r="B828" i="1"/>
  <c r="AI828" i="1"/>
  <c r="B826" i="1"/>
  <c r="AI826" i="1"/>
  <c r="B824" i="1"/>
  <c r="AI824" i="1"/>
  <c r="B822" i="1"/>
  <c r="AI822" i="1"/>
  <c r="B820" i="1"/>
  <c r="AI820" i="1"/>
  <c r="B818" i="1"/>
  <c r="AI818" i="1"/>
  <c r="B816" i="1"/>
  <c r="AI816" i="1"/>
  <c r="B814" i="1"/>
  <c r="AI814" i="1"/>
  <c r="B812" i="1"/>
  <c r="AI812" i="1"/>
  <c r="B810" i="1"/>
  <c r="AI810" i="1"/>
  <c r="B808" i="1"/>
  <c r="AI808" i="1"/>
  <c r="B806" i="1"/>
  <c r="AI806" i="1"/>
  <c r="B804" i="1"/>
  <c r="AI804" i="1"/>
  <c r="B802" i="1"/>
  <c r="AI802" i="1"/>
  <c r="B800" i="1"/>
  <c r="AI800" i="1"/>
  <c r="B798" i="1"/>
  <c r="AI798" i="1"/>
  <c r="B796" i="1"/>
  <c r="AI796" i="1"/>
  <c r="B794" i="1"/>
  <c r="AI794" i="1"/>
  <c r="B792" i="1"/>
  <c r="AI792" i="1"/>
  <c r="B790" i="1"/>
  <c r="AI790" i="1"/>
  <c r="B788" i="1"/>
  <c r="AI788" i="1"/>
  <c r="B786" i="1"/>
  <c r="AI786" i="1"/>
  <c r="B784" i="1"/>
  <c r="AI784" i="1"/>
  <c r="B782" i="1"/>
  <c r="AI782" i="1"/>
  <c r="B780" i="1"/>
  <c r="AI780" i="1"/>
  <c r="B778" i="1"/>
  <c r="AI778" i="1"/>
  <c r="B776" i="1"/>
  <c r="AI776" i="1"/>
  <c r="B774" i="1"/>
  <c r="AI774" i="1"/>
  <c r="B772" i="1"/>
  <c r="AI772" i="1"/>
  <c r="B770" i="1"/>
  <c r="AI770" i="1"/>
  <c r="B768" i="1"/>
  <c r="AI768" i="1"/>
  <c r="B766" i="1"/>
  <c r="AI766" i="1"/>
  <c r="B764" i="1"/>
  <c r="AI764" i="1"/>
  <c r="B762" i="1"/>
  <c r="AI762" i="1"/>
  <c r="B760" i="1"/>
  <c r="AI760" i="1"/>
  <c r="B758" i="1"/>
  <c r="AI758" i="1"/>
  <c r="B756" i="1"/>
  <c r="AI756" i="1"/>
  <c r="B754" i="1"/>
  <c r="AI754" i="1"/>
  <c r="B752" i="1"/>
  <c r="AI752" i="1"/>
  <c r="B750" i="1"/>
  <c r="AI750" i="1"/>
  <c r="B748" i="1"/>
  <c r="AI748" i="1"/>
  <c r="B746" i="1"/>
  <c r="AI746" i="1"/>
  <c r="B744" i="1"/>
  <c r="AI744" i="1"/>
  <c r="B742" i="1"/>
  <c r="AI742" i="1"/>
  <c r="B740" i="1"/>
  <c r="AI740" i="1"/>
  <c r="B738" i="1"/>
  <c r="AI738" i="1"/>
  <c r="B736" i="1"/>
  <c r="AI736" i="1"/>
  <c r="B734" i="1"/>
  <c r="AI734" i="1"/>
  <c r="B732" i="1"/>
  <c r="AI732" i="1"/>
  <c r="B730" i="1"/>
  <c r="AI730" i="1"/>
  <c r="B728" i="1"/>
  <c r="AI728" i="1"/>
  <c r="B726" i="1"/>
  <c r="AI726" i="1"/>
  <c r="B724" i="1"/>
  <c r="AI724" i="1"/>
  <c r="B722" i="1"/>
  <c r="AI722" i="1"/>
  <c r="B720" i="1"/>
  <c r="AI720" i="1"/>
  <c r="B718" i="1"/>
  <c r="AI718" i="1"/>
  <c r="B716" i="1"/>
  <c r="AI716" i="1"/>
  <c r="B714" i="1"/>
  <c r="AI714" i="1"/>
  <c r="B712" i="1"/>
  <c r="AI712" i="1"/>
  <c r="B710" i="1"/>
  <c r="AI710" i="1"/>
  <c r="B708" i="1"/>
  <c r="AI708" i="1"/>
  <c r="B706" i="1"/>
  <c r="AI706" i="1"/>
  <c r="B704" i="1"/>
  <c r="AI704" i="1"/>
  <c r="B702" i="1"/>
  <c r="AI702" i="1"/>
  <c r="B700" i="1"/>
  <c r="AI700" i="1"/>
  <c r="B698" i="1"/>
  <c r="AI698" i="1"/>
  <c r="B696" i="1"/>
  <c r="AI696" i="1"/>
  <c r="B694" i="1"/>
  <c r="AI694" i="1"/>
  <c r="B692" i="1"/>
  <c r="AI692" i="1"/>
  <c r="B690" i="1"/>
  <c r="AI690" i="1"/>
  <c r="B688" i="1"/>
  <c r="AI688" i="1"/>
  <c r="B686" i="1"/>
  <c r="AI686" i="1"/>
  <c r="B684" i="1"/>
  <c r="AI684" i="1"/>
  <c r="B682" i="1"/>
  <c r="AI682" i="1"/>
  <c r="B680" i="1"/>
  <c r="AI680" i="1"/>
  <c r="B678" i="1"/>
  <c r="AI678" i="1"/>
  <c r="B676" i="1"/>
  <c r="AI676" i="1"/>
  <c r="B674" i="1"/>
  <c r="AI674" i="1"/>
  <c r="B672" i="1"/>
  <c r="AI672" i="1"/>
  <c r="B670" i="1"/>
  <c r="AI670" i="1"/>
  <c r="B668" i="1"/>
  <c r="AI668" i="1"/>
  <c r="B666" i="1"/>
  <c r="AI666" i="1"/>
  <c r="B664" i="1"/>
  <c r="AI664" i="1"/>
  <c r="B662" i="1"/>
  <c r="AI662" i="1"/>
  <c r="B660" i="1"/>
  <c r="AI660" i="1"/>
  <c r="B658" i="1"/>
  <c r="AI658" i="1"/>
  <c r="B656" i="1"/>
  <c r="AI656" i="1"/>
  <c r="B654" i="1"/>
  <c r="AI654" i="1"/>
  <c r="B652" i="1"/>
  <c r="AI652" i="1"/>
  <c r="B650" i="1"/>
  <c r="AI650" i="1"/>
  <c r="B648" i="1"/>
  <c r="AI648" i="1"/>
  <c r="B646" i="1"/>
  <c r="AI646" i="1"/>
  <c r="B644" i="1"/>
  <c r="AI644" i="1"/>
  <c r="B642" i="1"/>
  <c r="AI642" i="1"/>
  <c r="B640" i="1"/>
  <c r="AI640" i="1"/>
  <c r="B638" i="1"/>
  <c r="AI638" i="1"/>
  <c r="B636" i="1"/>
  <c r="AI636" i="1"/>
  <c r="B634" i="1"/>
  <c r="AI634" i="1"/>
  <c r="B632" i="1"/>
  <c r="AI632" i="1"/>
  <c r="B630" i="1"/>
  <c r="AI630" i="1"/>
  <c r="B628" i="1"/>
  <c r="AI628" i="1"/>
  <c r="B626" i="1"/>
  <c r="AI626" i="1"/>
  <c r="B624" i="1"/>
  <c r="AI624" i="1"/>
  <c r="B622" i="1"/>
  <c r="AI622" i="1"/>
  <c r="B620" i="1"/>
  <c r="AI620" i="1"/>
  <c r="B618" i="1"/>
  <c r="AI618" i="1"/>
  <c r="B616" i="1"/>
  <c r="AI616" i="1"/>
  <c r="B614" i="1"/>
  <c r="AI614" i="1"/>
  <c r="B612" i="1"/>
  <c r="AI612" i="1"/>
  <c r="B610" i="1"/>
  <c r="AI610" i="1"/>
  <c r="B608" i="1"/>
  <c r="AI608" i="1"/>
  <c r="B606" i="1"/>
  <c r="AI606" i="1"/>
  <c r="B604" i="1"/>
  <c r="AI604" i="1"/>
  <c r="AI470" i="1"/>
  <c r="B470" i="1"/>
  <c r="AI468" i="1"/>
  <c r="B468" i="1"/>
  <c r="AI466" i="1"/>
  <c r="B466" i="1"/>
  <c r="AI464" i="1"/>
  <c r="B464" i="1"/>
  <c r="AI462" i="1"/>
  <c r="B462" i="1"/>
  <c r="AI460" i="1"/>
  <c r="B460" i="1"/>
  <c r="AI458" i="1"/>
  <c r="B458" i="1"/>
  <c r="AI456" i="1"/>
  <c r="B456" i="1"/>
  <c r="AI454" i="1"/>
  <c r="B454" i="1"/>
  <c r="AI452" i="1"/>
  <c r="B452" i="1"/>
  <c r="AI450" i="1"/>
  <c r="B450" i="1"/>
  <c r="AI448" i="1"/>
  <c r="B448" i="1"/>
  <c r="AI446" i="1"/>
  <c r="B446" i="1"/>
  <c r="AI444" i="1"/>
  <c r="B444" i="1"/>
  <c r="AI442" i="1"/>
  <c r="B442" i="1"/>
  <c r="AI440" i="1"/>
  <c r="B440" i="1"/>
  <c r="AI438" i="1"/>
  <c r="B438" i="1"/>
  <c r="AI436" i="1"/>
  <c r="B436" i="1"/>
  <c r="AI434" i="1"/>
  <c r="B434" i="1"/>
  <c r="AI432" i="1"/>
  <c r="B432" i="1"/>
  <c r="AI430" i="1"/>
  <c r="B430" i="1"/>
  <c r="AI428" i="1"/>
  <c r="B428" i="1"/>
  <c r="AI426" i="1"/>
  <c r="B426" i="1"/>
  <c r="AI424" i="1"/>
  <c r="B424" i="1"/>
  <c r="AI422" i="1"/>
  <c r="B422" i="1"/>
  <c r="AI420" i="1"/>
  <c r="B420" i="1"/>
  <c r="AI418" i="1"/>
  <c r="B418" i="1"/>
  <c r="AI416" i="1"/>
  <c r="B416" i="1"/>
  <c r="AI414" i="1"/>
  <c r="B414" i="1"/>
  <c r="AI412" i="1"/>
  <c r="B412" i="1"/>
  <c r="AI410" i="1"/>
  <c r="B410" i="1"/>
  <c r="AI408" i="1"/>
  <c r="B408" i="1"/>
  <c r="AI406" i="1"/>
  <c r="B406" i="1"/>
  <c r="AI404" i="1"/>
  <c r="B404" i="1"/>
  <c r="AI402" i="1"/>
  <c r="B402" i="1"/>
  <c r="AI400" i="1"/>
  <c r="B400" i="1"/>
  <c r="AI398" i="1"/>
  <c r="B398" i="1"/>
  <c r="AI396" i="1"/>
  <c r="B396" i="1"/>
  <c r="AI394" i="1"/>
  <c r="B394" i="1"/>
  <c r="AI392" i="1"/>
  <c r="B392" i="1"/>
  <c r="AI390" i="1"/>
  <c r="B390" i="1"/>
  <c r="AI388" i="1"/>
  <c r="B388" i="1"/>
  <c r="AI386" i="1"/>
  <c r="B386" i="1"/>
  <c r="AI384" i="1"/>
  <c r="B384" i="1"/>
  <c r="AI382" i="1"/>
  <c r="B382" i="1"/>
  <c r="AI380" i="1"/>
  <c r="B380" i="1"/>
  <c r="AI378" i="1"/>
  <c r="B378" i="1"/>
  <c r="AI376" i="1"/>
  <c r="B376" i="1"/>
  <c r="AI374" i="1"/>
  <c r="B374" i="1"/>
  <c r="AI372" i="1"/>
  <c r="B372" i="1"/>
  <c r="AI370" i="1"/>
  <c r="B370" i="1"/>
  <c r="AI368" i="1"/>
  <c r="B368" i="1"/>
  <c r="AI366" i="1"/>
  <c r="B366" i="1"/>
  <c r="AI364" i="1"/>
  <c r="B364" i="1"/>
  <c r="AI362" i="1"/>
  <c r="B362" i="1"/>
  <c r="AI360" i="1"/>
  <c r="B360" i="1"/>
  <c r="AI358" i="1"/>
  <c r="B358" i="1"/>
  <c r="AI356" i="1"/>
  <c r="B356" i="1"/>
  <c r="AI354" i="1"/>
  <c r="B354" i="1"/>
  <c r="AI352" i="1"/>
  <c r="B352" i="1"/>
  <c r="AI350" i="1"/>
  <c r="B350" i="1"/>
  <c r="AI348" i="1"/>
  <c r="B348" i="1"/>
  <c r="AI346" i="1"/>
  <c r="B346" i="1"/>
  <c r="AI344" i="1"/>
  <c r="B344" i="1"/>
  <c r="AI342" i="1"/>
  <c r="B342" i="1"/>
  <c r="AI340" i="1"/>
  <c r="B340" i="1"/>
  <c r="AI338" i="1"/>
  <c r="B338" i="1"/>
  <c r="AI336" i="1"/>
  <c r="B336" i="1"/>
  <c r="AI334" i="1"/>
  <c r="B334" i="1"/>
  <c r="AI332" i="1"/>
  <c r="B332" i="1"/>
  <c r="AI330" i="1"/>
  <c r="B330" i="1"/>
  <c r="AI328" i="1"/>
  <c r="B328" i="1"/>
  <c r="AI326" i="1"/>
  <c r="B326" i="1"/>
  <c r="AI324" i="1"/>
  <c r="B324" i="1"/>
  <c r="AI322" i="1"/>
  <c r="B322" i="1"/>
  <c r="AI320" i="1"/>
  <c r="B320" i="1"/>
  <c r="AI318" i="1"/>
  <c r="B318" i="1"/>
  <c r="AI316" i="1"/>
  <c r="B316" i="1"/>
  <c r="AI314" i="1"/>
  <c r="B314" i="1"/>
  <c r="AI312" i="1"/>
  <c r="B312" i="1"/>
  <c r="AI310" i="1"/>
  <c r="B310" i="1"/>
  <c r="AI308" i="1"/>
  <c r="B308" i="1"/>
  <c r="AI306" i="1"/>
  <c r="B306" i="1"/>
  <c r="AI304" i="1"/>
  <c r="B304" i="1"/>
  <c r="AI302" i="1"/>
  <c r="B302" i="1"/>
  <c r="AI300" i="1"/>
  <c r="B300" i="1"/>
  <c r="AI298" i="1"/>
  <c r="B298" i="1"/>
  <c r="AI296" i="1"/>
  <c r="B296" i="1"/>
  <c r="AI294" i="1"/>
  <c r="B294" i="1"/>
  <c r="AI292" i="1"/>
  <c r="B292" i="1"/>
  <c r="AI290" i="1"/>
  <c r="B290" i="1"/>
  <c r="AI288" i="1"/>
  <c r="B288" i="1"/>
  <c r="AI286" i="1"/>
  <c r="B286" i="1"/>
  <c r="AI284" i="1"/>
  <c r="B284" i="1"/>
  <c r="AI282" i="1"/>
  <c r="B282" i="1"/>
  <c r="AI280" i="1"/>
  <c r="B280" i="1"/>
  <c r="AI278" i="1"/>
  <c r="B278" i="1"/>
  <c r="AI276" i="1"/>
  <c r="B276" i="1"/>
  <c r="AI274" i="1"/>
  <c r="B274" i="1"/>
  <c r="AI272" i="1"/>
  <c r="B272" i="1"/>
  <c r="AI270" i="1"/>
  <c r="B270" i="1"/>
  <c r="AI268" i="1"/>
  <c r="B268" i="1"/>
  <c r="AI266" i="1"/>
  <c r="B266" i="1"/>
  <c r="AI264" i="1"/>
  <c r="B264" i="1"/>
  <c r="AI262" i="1"/>
  <c r="B262" i="1"/>
  <c r="B260" i="1"/>
  <c r="AI260" i="1"/>
  <c r="B258" i="1"/>
  <c r="AI258" i="1"/>
  <c r="B256" i="1"/>
  <c r="AI256" i="1"/>
  <c r="B254" i="1"/>
  <c r="AI254" i="1"/>
  <c r="B252" i="1"/>
  <c r="AI252" i="1"/>
  <c r="B250" i="1"/>
  <c r="AI250" i="1"/>
  <c r="B248" i="1"/>
  <c r="AI248" i="1"/>
  <c r="B246" i="1"/>
  <c r="AI246" i="1"/>
  <c r="B244" i="1"/>
  <c r="AI244" i="1"/>
  <c r="B242" i="1"/>
  <c r="AI242" i="1"/>
  <c r="B240" i="1"/>
  <c r="AI240" i="1"/>
  <c r="B238" i="1"/>
  <c r="AI238" i="1"/>
  <c r="B236" i="1"/>
  <c r="AI236" i="1"/>
  <c r="B234" i="1"/>
  <c r="AI234" i="1"/>
  <c r="B232" i="1"/>
  <c r="AI232" i="1"/>
  <c r="B230" i="1"/>
  <c r="AI230" i="1"/>
  <c r="B228" i="1"/>
  <c r="AI228" i="1"/>
  <c r="B226" i="1"/>
  <c r="AI226" i="1"/>
  <c r="B261" i="1"/>
  <c r="AI261" i="1"/>
  <c r="B259" i="1"/>
  <c r="AI259" i="1"/>
  <c r="B257" i="1"/>
  <c r="AI257" i="1"/>
  <c r="B255" i="1"/>
  <c r="AI255" i="1"/>
  <c r="B253" i="1"/>
  <c r="AI253" i="1"/>
  <c r="B251" i="1"/>
  <c r="AI251" i="1"/>
  <c r="B249" i="1"/>
  <c r="AI249" i="1"/>
  <c r="B247" i="1"/>
  <c r="AI247" i="1"/>
  <c r="B245" i="1"/>
  <c r="AI245" i="1"/>
  <c r="B243" i="1"/>
  <c r="AI243" i="1"/>
  <c r="B241" i="1"/>
  <c r="AI241" i="1"/>
  <c r="B239" i="1"/>
  <c r="AI239" i="1"/>
  <c r="B237" i="1"/>
  <c r="AI237" i="1"/>
  <c r="B235" i="1"/>
  <c r="AI235" i="1"/>
  <c r="B233" i="1"/>
  <c r="AI233" i="1"/>
  <c r="B231" i="1"/>
  <c r="AI231" i="1"/>
  <c r="B229" i="1"/>
  <c r="AI229" i="1"/>
  <c r="B227" i="1"/>
  <c r="AI227" i="1"/>
  <c r="B225" i="1"/>
  <c r="AI225" i="1"/>
  <c r="B223" i="1"/>
  <c r="AI223" i="1"/>
  <c r="B221" i="1"/>
  <c r="AI221" i="1"/>
  <c r="B219" i="1"/>
  <c r="AI219" i="1"/>
  <c r="B217" i="1"/>
  <c r="AI217" i="1"/>
  <c r="B215" i="1"/>
  <c r="AI215" i="1"/>
  <c r="B213" i="1"/>
  <c r="AI213" i="1"/>
  <c r="B211" i="1"/>
  <c r="AI211" i="1"/>
  <c r="B209" i="1"/>
  <c r="AI209" i="1"/>
  <c r="B207" i="1"/>
  <c r="AI207" i="1"/>
  <c r="B205" i="1"/>
  <c r="AI205" i="1"/>
  <c r="B203" i="1"/>
  <c r="AI203" i="1"/>
  <c r="B201" i="1"/>
  <c r="AI201" i="1"/>
  <c r="B199" i="1"/>
  <c r="AI199" i="1"/>
  <c r="B197" i="1"/>
  <c r="AI197" i="1"/>
  <c r="B195" i="1"/>
  <c r="AI195" i="1"/>
  <c r="B193" i="1"/>
  <c r="AI193" i="1"/>
  <c r="B191" i="1"/>
  <c r="AI191" i="1"/>
  <c r="B189" i="1"/>
  <c r="AI189" i="1"/>
  <c r="B187" i="1"/>
  <c r="AI187" i="1"/>
  <c r="B185" i="1"/>
  <c r="AI185" i="1"/>
  <c r="B183" i="1"/>
  <c r="AI183" i="1"/>
  <c r="B181" i="1"/>
  <c r="AI181" i="1"/>
  <c r="B179" i="1"/>
  <c r="AI179" i="1"/>
  <c r="B177" i="1"/>
  <c r="AI177" i="1"/>
  <c r="B175" i="1"/>
  <c r="AI175" i="1"/>
  <c r="B173" i="1"/>
  <c r="AI173" i="1"/>
  <c r="B171" i="1"/>
  <c r="AI171" i="1"/>
  <c r="B169" i="1"/>
  <c r="AI169" i="1"/>
  <c r="B167" i="1"/>
  <c r="AI167" i="1"/>
  <c r="B165" i="1"/>
  <c r="AI165" i="1"/>
  <c r="B163" i="1"/>
  <c r="AI163" i="1"/>
  <c r="B161" i="1"/>
  <c r="AI161" i="1"/>
  <c r="B159" i="1"/>
  <c r="AI159" i="1"/>
  <c r="B157" i="1"/>
  <c r="AI157" i="1"/>
  <c r="B155" i="1"/>
  <c r="AI155" i="1"/>
  <c r="B153" i="1"/>
  <c r="AI153" i="1"/>
  <c r="B151" i="1"/>
  <c r="AI151" i="1"/>
  <c r="B149" i="1"/>
  <c r="AI149" i="1"/>
  <c r="B147" i="1"/>
  <c r="AI147" i="1"/>
  <c r="B145" i="1"/>
  <c r="AI145" i="1"/>
  <c r="B143" i="1"/>
  <c r="AI143" i="1"/>
  <c r="B141" i="1"/>
  <c r="AI141" i="1"/>
  <c r="B139" i="1"/>
  <c r="AI139" i="1"/>
  <c r="B137" i="1"/>
  <c r="AI137" i="1"/>
  <c r="B135" i="1"/>
  <c r="AI135" i="1"/>
  <c r="B133" i="1"/>
  <c r="AI133" i="1"/>
  <c r="B131" i="1"/>
  <c r="AI131" i="1"/>
  <c r="B129" i="1"/>
  <c r="AI129" i="1"/>
  <c r="B127" i="1"/>
  <c r="AI127" i="1"/>
  <c r="B125" i="1"/>
  <c r="AI125" i="1"/>
  <c r="B123" i="1"/>
  <c r="AI123" i="1"/>
  <c r="B121" i="1"/>
  <c r="AI121" i="1"/>
  <c r="B119" i="1"/>
  <c r="AI119" i="1"/>
  <c r="B117" i="1"/>
  <c r="AI117" i="1"/>
  <c r="B115" i="1"/>
  <c r="AI115" i="1"/>
  <c r="B113" i="1"/>
  <c r="AI113" i="1"/>
  <c r="B111" i="1"/>
  <c r="AI111" i="1"/>
  <c r="B109" i="1"/>
  <c r="AI109" i="1"/>
  <c r="B107" i="1"/>
  <c r="AI107" i="1"/>
  <c r="B105" i="1"/>
  <c r="AI105" i="1"/>
  <c r="B103" i="1"/>
  <c r="AI103" i="1"/>
  <c r="B101" i="1"/>
  <c r="AI101" i="1"/>
  <c r="B99" i="1"/>
  <c r="AI99" i="1"/>
  <c r="B97" i="1"/>
  <c r="AI97" i="1"/>
  <c r="B95" i="1"/>
  <c r="AI95" i="1"/>
  <c r="B93" i="1"/>
  <c r="AI93" i="1"/>
  <c r="B91" i="1"/>
  <c r="AI91" i="1"/>
  <c r="B89" i="1"/>
  <c r="AI89" i="1"/>
  <c r="B87" i="1"/>
  <c r="AI87" i="1"/>
  <c r="B85" i="1"/>
  <c r="AI85" i="1"/>
  <c r="B83" i="1"/>
  <c r="AI83" i="1"/>
  <c r="B81" i="1"/>
  <c r="AI81" i="1"/>
  <c r="B79" i="1"/>
  <c r="AI79" i="1"/>
  <c r="B77" i="1"/>
  <c r="AI77" i="1"/>
  <c r="B75" i="1"/>
  <c r="AI75" i="1"/>
  <c r="B73" i="1"/>
  <c r="AI73" i="1"/>
  <c r="B71" i="1"/>
  <c r="AI71" i="1"/>
  <c r="B69" i="1"/>
  <c r="AI69" i="1"/>
  <c r="B67" i="1"/>
  <c r="AI67" i="1"/>
  <c r="B65" i="1"/>
  <c r="AI65" i="1"/>
  <c r="B63" i="1"/>
  <c r="AI63" i="1"/>
  <c r="B61" i="1"/>
  <c r="AI61" i="1"/>
  <c r="B59" i="1"/>
  <c r="AI59" i="1"/>
  <c r="B57" i="1"/>
  <c r="AI57" i="1"/>
  <c r="B55" i="1"/>
  <c r="AI55" i="1"/>
  <c r="B53" i="1"/>
  <c r="AI53" i="1"/>
  <c r="B51" i="1"/>
  <c r="AI51" i="1"/>
  <c r="B49" i="1"/>
  <c r="AI49" i="1"/>
  <c r="B47" i="1"/>
  <c r="AI47" i="1"/>
  <c r="B45" i="1"/>
  <c r="AI45" i="1"/>
  <c r="B43" i="1"/>
  <c r="AI43" i="1"/>
  <c r="B41" i="1"/>
  <c r="AI41" i="1"/>
  <c r="B39" i="1"/>
  <c r="AI39" i="1"/>
  <c r="B37" i="1"/>
  <c r="AI37" i="1"/>
  <c r="B35" i="1"/>
  <c r="AI35" i="1"/>
  <c r="B33" i="1"/>
  <c r="AI33" i="1"/>
  <c r="B31" i="1"/>
  <c r="AI31" i="1"/>
  <c r="B29" i="1"/>
  <c r="AI29" i="1"/>
  <c r="B27" i="1"/>
  <c r="AI27" i="1"/>
  <c r="B25" i="1"/>
  <c r="AI25" i="1"/>
  <c r="B23" i="1"/>
  <c r="AI23" i="1"/>
  <c r="B21" i="1"/>
  <c r="AI21" i="1"/>
  <c r="B19" i="1"/>
  <c r="AI19" i="1"/>
  <c r="B17" i="1"/>
  <c r="AI17" i="1"/>
  <c r="B9" i="1"/>
  <c r="AI9" i="1"/>
  <c r="B10" i="1"/>
  <c r="AI10" i="1"/>
  <c r="B16" i="1"/>
  <c r="B15" i="1"/>
  <c r="B14" i="1"/>
  <c r="B13" i="1"/>
  <c r="R296" i="1"/>
  <c r="R294" i="1"/>
  <c r="R292" i="1"/>
  <c r="R290" i="1"/>
  <c r="R288" i="1"/>
  <c r="R286" i="1"/>
  <c r="R284" i="1"/>
  <c r="R282" i="1"/>
  <c r="R280" i="1"/>
  <c r="R278" i="1"/>
  <c r="R276" i="1"/>
  <c r="R274" i="1"/>
  <c r="R272" i="1"/>
  <c r="R270" i="1"/>
  <c r="R268" i="1"/>
  <c r="R266" i="1"/>
  <c r="R264" i="1"/>
  <c r="R262" i="1"/>
  <c r="R260" i="1"/>
  <c r="R258" i="1"/>
  <c r="R256" i="1"/>
  <c r="R254" i="1"/>
  <c r="R252" i="1"/>
  <c r="R250" i="1"/>
  <c r="R248" i="1"/>
  <c r="R246" i="1"/>
  <c r="R244" i="1"/>
  <c r="R242" i="1"/>
  <c r="R240" i="1"/>
  <c r="R238" i="1"/>
  <c r="R236" i="1"/>
  <c r="R234" i="1"/>
  <c r="R232" i="1"/>
  <c r="R230" i="1"/>
  <c r="R228" i="1"/>
  <c r="R226" i="1"/>
  <c r="R224" i="1"/>
  <c r="R222" i="1"/>
  <c r="R220" i="1"/>
  <c r="R218" i="1"/>
  <c r="R216" i="1"/>
  <c r="R214" i="1"/>
  <c r="R212" i="1"/>
  <c r="R210" i="1"/>
  <c r="R208" i="1"/>
  <c r="R206" i="1"/>
  <c r="R204" i="1"/>
  <c r="R202" i="1"/>
  <c r="R200" i="1"/>
  <c r="R198" i="1"/>
  <c r="R196" i="1"/>
  <c r="R194" i="1"/>
  <c r="R192" i="1"/>
  <c r="R190" i="1"/>
  <c r="R188" i="1"/>
  <c r="R186" i="1"/>
  <c r="R184" i="1"/>
  <c r="R182" i="1"/>
  <c r="R180" i="1"/>
  <c r="R178" i="1"/>
  <c r="R176" i="1"/>
  <c r="R174" i="1"/>
  <c r="R172" i="1"/>
  <c r="R170" i="1"/>
  <c r="R168" i="1"/>
  <c r="R166" i="1"/>
  <c r="R164" i="1"/>
  <c r="R162" i="1"/>
  <c r="R160" i="1"/>
  <c r="R158" i="1"/>
  <c r="R156" i="1"/>
  <c r="R154" i="1"/>
  <c r="R152" i="1"/>
  <c r="R150" i="1"/>
  <c r="R148" i="1"/>
  <c r="R146" i="1"/>
  <c r="R144" i="1"/>
  <c r="R142" i="1"/>
  <c r="R140" i="1"/>
  <c r="R138" i="1"/>
  <c r="R136" i="1"/>
  <c r="R134" i="1"/>
  <c r="R132" i="1"/>
  <c r="R130" i="1"/>
  <c r="R128" i="1"/>
  <c r="R126" i="1"/>
  <c r="R124" i="1"/>
  <c r="R122" i="1"/>
  <c r="R120" i="1"/>
  <c r="R118" i="1"/>
  <c r="R116" i="1"/>
  <c r="R114" i="1"/>
  <c r="R112" i="1"/>
  <c r="R110" i="1"/>
  <c r="R108" i="1"/>
  <c r="R106" i="1"/>
  <c r="R104" i="1"/>
  <c r="R102" i="1"/>
  <c r="R100" i="1"/>
  <c r="R98" i="1"/>
  <c r="R96" i="1"/>
  <c r="R94" i="1"/>
  <c r="R92" i="1"/>
  <c r="R90" i="1"/>
  <c r="R88" i="1"/>
  <c r="R86" i="1"/>
  <c r="R84" i="1"/>
  <c r="R82" i="1"/>
  <c r="R80" i="1"/>
  <c r="R78" i="1"/>
  <c r="R76" i="1"/>
  <c r="R74" i="1"/>
  <c r="R72" i="1"/>
  <c r="R70" i="1"/>
  <c r="R68" i="1"/>
  <c r="R66" i="1"/>
  <c r="R64" i="1"/>
  <c r="R62" i="1"/>
  <c r="R60" i="1"/>
  <c r="R58" i="1"/>
  <c r="R56" i="1"/>
  <c r="R54" i="1"/>
  <c r="R52" i="1"/>
  <c r="R50" i="1"/>
  <c r="R48" i="1"/>
  <c r="R46" i="1"/>
  <c r="R44" i="1"/>
  <c r="R42" i="1"/>
  <c r="R40" i="1"/>
  <c r="R38" i="1"/>
  <c r="R36" i="1"/>
  <c r="R34" i="1"/>
  <c r="R32" i="1"/>
  <c r="R30" i="1"/>
  <c r="R28" i="1"/>
  <c r="R26" i="1"/>
  <c r="R24" i="1"/>
  <c r="R22" i="1"/>
  <c r="R20" i="1"/>
  <c r="R18" i="1"/>
  <c r="R16" i="1"/>
  <c r="R14" i="1"/>
  <c r="R12" i="1"/>
  <c r="R10" i="1"/>
  <c r="R8" i="1"/>
  <c r="R7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B653" i="1"/>
  <c r="B651" i="1"/>
  <c r="B649" i="1"/>
  <c r="B647" i="1"/>
  <c r="B224" i="1"/>
  <c r="B222" i="1"/>
  <c r="B220" i="1"/>
  <c r="B218" i="1"/>
  <c r="B216" i="1"/>
  <c r="B214" i="1"/>
  <c r="B212" i="1"/>
  <c r="B210" i="1"/>
  <c r="B208" i="1"/>
  <c r="B206" i="1"/>
  <c r="B204" i="1"/>
  <c r="B202" i="1"/>
  <c r="B200" i="1"/>
  <c r="B198" i="1"/>
  <c r="B196" i="1"/>
  <c r="B194" i="1"/>
  <c r="B192" i="1"/>
  <c r="B190" i="1"/>
  <c r="B188" i="1"/>
  <c r="B186" i="1"/>
  <c r="B184" i="1"/>
  <c r="B182" i="1"/>
  <c r="B180" i="1"/>
  <c r="B178" i="1"/>
  <c r="B176" i="1"/>
  <c r="B174" i="1"/>
  <c r="B172" i="1"/>
  <c r="B170" i="1"/>
  <c r="B168" i="1"/>
  <c r="B166" i="1"/>
  <c r="B164" i="1"/>
  <c r="B162" i="1"/>
  <c r="B160" i="1"/>
  <c r="B158" i="1"/>
  <c r="B156" i="1"/>
  <c r="B154" i="1"/>
  <c r="B152" i="1"/>
  <c r="B150" i="1"/>
  <c r="B148" i="1"/>
  <c r="B146" i="1"/>
  <c r="B144" i="1"/>
  <c r="B142" i="1"/>
  <c r="B140" i="1"/>
  <c r="B138" i="1"/>
  <c r="B136" i="1"/>
  <c r="B134" i="1"/>
  <c r="B132" i="1"/>
  <c r="B130" i="1"/>
  <c r="B128" i="1"/>
  <c r="B126" i="1"/>
  <c r="B124" i="1"/>
  <c r="B122" i="1"/>
  <c r="B120" i="1"/>
  <c r="B118" i="1"/>
  <c r="B116" i="1"/>
  <c r="B114" i="1"/>
  <c r="B112" i="1"/>
  <c r="B110" i="1"/>
  <c r="B108" i="1"/>
  <c r="B106" i="1"/>
  <c r="B104" i="1"/>
  <c r="B102" i="1"/>
  <c r="B100" i="1"/>
  <c r="B98" i="1"/>
  <c r="B96" i="1"/>
  <c r="B94" i="1"/>
  <c r="O519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9" i="1"/>
  <c r="B617" i="1"/>
  <c r="B615" i="1"/>
  <c r="B613" i="1"/>
  <c r="B611" i="1"/>
  <c r="B609" i="1"/>
  <c r="B607" i="1"/>
  <c r="B605" i="1"/>
  <c r="B92" i="1"/>
  <c r="B90" i="1"/>
  <c r="B88" i="1"/>
  <c r="B86" i="1"/>
  <c r="B84" i="1"/>
  <c r="B82" i="1"/>
  <c r="B80" i="1"/>
  <c r="B78" i="1"/>
  <c r="B76" i="1"/>
  <c r="B74" i="1"/>
  <c r="B72" i="1"/>
  <c r="B70" i="1"/>
  <c r="B68" i="1"/>
  <c r="B66" i="1"/>
  <c r="B64" i="1"/>
  <c r="B62" i="1"/>
  <c r="B60" i="1"/>
  <c r="B58" i="1"/>
  <c r="B56" i="1"/>
  <c r="B54" i="1"/>
  <c r="B52" i="1"/>
  <c r="B50" i="1"/>
  <c r="B48" i="1"/>
  <c r="B46" i="1"/>
  <c r="B44" i="1"/>
  <c r="B42" i="1"/>
  <c r="B40" i="1"/>
  <c r="B38" i="1"/>
  <c r="B36" i="1"/>
  <c r="B34" i="1"/>
  <c r="B32" i="1"/>
  <c r="B30" i="1"/>
  <c r="B28" i="1"/>
  <c r="B26" i="1"/>
  <c r="B24" i="1"/>
  <c r="B22" i="1"/>
  <c r="B20" i="1"/>
  <c r="B18" i="1"/>
  <c r="O521" i="1"/>
  <c r="O513" i="1"/>
  <c r="X2011" i="1" l="1"/>
  <c r="T575" i="1"/>
  <c r="T442" i="1"/>
  <c r="X471" i="1"/>
  <c r="X476" i="1"/>
  <c r="X481" i="1"/>
  <c r="X470" i="1"/>
  <c r="X2066" i="1"/>
  <c r="X20" i="1"/>
  <c r="X28" i="1"/>
  <c r="X44" i="1"/>
  <c r="X60" i="1"/>
  <c r="X76" i="1"/>
  <c r="X92" i="1"/>
  <c r="X108" i="1"/>
  <c r="X124" i="1"/>
  <c r="X140" i="1"/>
  <c r="X148" i="1"/>
  <c r="X164" i="1"/>
  <c r="X180" i="1"/>
  <c r="X196" i="1"/>
  <c r="X212" i="1"/>
  <c r="X228" i="1"/>
  <c r="X244" i="1"/>
  <c r="X260" i="1"/>
  <c r="X268" i="1"/>
  <c r="X284" i="1"/>
  <c r="X300" i="1"/>
  <c r="X316" i="1"/>
  <c r="X2071" i="1"/>
  <c r="X2057" i="1"/>
  <c r="X25" i="1"/>
  <c r="X41" i="1"/>
  <c r="X57" i="1"/>
  <c r="X73" i="1"/>
  <c r="X89" i="1"/>
  <c r="X105" i="1"/>
  <c r="X121" i="1"/>
  <c r="X137" i="1"/>
  <c r="X153" i="1"/>
  <c r="X169" i="1"/>
  <c r="X185" i="1"/>
  <c r="X201" i="1"/>
  <c r="X217" i="1"/>
  <c r="X241" i="1"/>
  <c r="X257" i="1"/>
  <c r="X273" i="1"/>
  <c r="X289" i="1"/>
  <c r="X305" i="1"/>
  <c r="X321" i="1"/>
  <c r="X26" i="1"/>
  <c r="X34" i="1"/>
  <c r="X42" i="1"/>
  <c r="X50" i="1"/>
  <c r="X58" i="1"/>
  <c r="X66" i="1"/>
  <c r="X74" i="1"/>
  <c r="X82" i="1"/>
  <c r="X90" i="1"/>
  <c r="X98" i="1"/>
  <c r="X106" i="1"/>
  <c r="X114" i="1"/>
  <c r="X122" i="1"/>
  <c r="X130" i="1"/>
  <c r="X138" i="1"/>
  <c r="X146" i="1"/>
  <c r="X154" i="1"/>
  <c r="X162" i="1"/>
  <c r="X170" i="1"/>
  <c r="X178" i="1"/>
  <c r="X186" i="1"/>
  <c r="X194" i="1"/>
  <c r="X202" i="1"/>
  <c r="X210" i="1"/>
  <c r="X218" i="1"/>
  <c r="X226" i="1"/>
  <c r="X234" i="1"/>
  <c r="X242" i="1"/>
  <c r="X250" i="1"/>
  <c r="X258" i="1"/>
  <c r="X266" i="1"/>
  <c r="X274" i="1"/>
  <c r="X282" i="1"/>
  <c r="X290" i="1"/>
  <c r="X298" i="1"/>
  <c r="X306" i="1"/>
  <c r="X314" i="1"/>
  <c r="X322" i="1"/>
  <c r="X330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99" i="1"/>
  <c r="X415" i="1"/>
  <c r="X487" i="1"/>
  <c r="T556" i="1"/>
  <c r="X19" i="1"/>
  <c r="X2056" i="1"/>
  <c r="X17" i="1"/>
  <c r="X2064" i="1"/>
  <c r="X36" i="1"/>
  <c r="X52" i="1"/>
  <c r="X68" i="1"/>
  <c r="X84" i="1"/>
  <c r="X100" i="1"/>
  <c r="X116" i="1"/>
  <c r="X132" i="1"/>
  <c r="X156" i="1"/>
  <c r="X172" i="1"/>
  <c r="X188" i="1"/>
  <c r="X204" i="1"/>
  <c r="X220" i="1"/>
  <c r="X236" i="1"/>
  <c r="X252" i="1"/>
  <c r="X276" i="1"/>
  <c r="X292" i="1"/>
  <c r="X308" i="1"/>
  <c r="X324" i="1"/>
  <c r="X2063" i="1"/>
  <c r="X9" i="1"/>
  <c r="X33" i="1"/>
  <c r="X49" i="1"/>
  <c r="X65" i="1"/>
  <c r="X81" i="1"/>
  <c r="X97" i="1"/>
  <c r="X113" i="1"/>
  <c r="X129" i="1"/>
  <c r="X145" i="1"/>
  <c r="X161" i="1"/>
  <c r="X177" i="1"/>
  <c r="X193" i="1"/>
  <c r="X209" i="1"/>
  <c r="X225" i="1"/>
  <c r="X233" i="1"/>
  <c r="X249" i="1"/>
  <c r="X265" i="1"/>
  <c r="X281" i="1"/>
  <c r="X297" i="1"/>
  <c r="X313" i="1"/>
  <c r="X329" i="1"/>
  <c r="X2058" i="1"/>
  <c r="X336" i="1"/>
  <c r="X344" i="1"/>
  <c r="X352" i="1"/>
  <c r="X360" i="1"/>
  <c r="X368" i="1"/>
  <c r="X376" i="1"/>
  <c r="X384" i="1"/>
  <c r="X2068" i="1"/>
  <c r="X2067" i="1"/>
  <c r="X2055" i="1"/>
  <c r="X2050" i="1"/>
  <c r="X2054" i="1"/>
  <c r="X21" i="1"/>
  <c r="X12" i="1"/>
  <c r="T432" i="1"/>
  <c r="T448" i="1"/>
  <c r="T464" i="1"/>
  <c r="T480" i="1"/>
  <c r="T421" i="1"/>
  <c r="T437" i="1"/>
  <c r="T453" i="1"/>
  <c r="T469" i="1"/>
  <c r="T588" i="1"/>
  <c r="X519" i="1"/>
  <c r="X1663" i="1"/>
  <c r="X1703" i="1"/>
  <c r="X1719" i="1"/>
  <c r="X1791" i="1"/>
  <c r="X1827" i="1"/>
  <c r="X1835" i="1"/>
  <c r="X1843" i="1"/>
  <c r="X1851" i="1"/>
  <c r="X1867" i="1"/>
  <c r="X1883" i="1"/>
  <c r="X1720" i="1"/>
  <c r="X1728" i="1"/>
  <c r="X1736" i="1"/>
  <c r="X1744" i="1"/>
  <c r="X1752" i="1"/>
  <c r="X1860" i="1"/>
  <c r="X1868" i="1"/>
  <c r="X1876" i="1"/>
  <c r="X1884" i="1"/>
  <c r="X1982" i="1"/>
  <c r="X622" i="1"/>
  <c r="X630" i="1"/>
  <c r="X638" i="1"/>
  <c r="X646" i="1"/>
  <c r="X654" i="1"/>
  <c r="X662" i="1"/>
  <c r="X670" i="1"/>
  <c r="X678" i="1"/>
  <c r="X686" i="1"/>
  <c r="X694" i="1"/>
  <c r="X702" i="1"/>
  <c r="X710" i="1"/>
  <c r="X718" i="1"/>
  <c r="X726" i="1"/>
  <c r="X734" i="1"/>
  <c r="X742" i="1"/>
  <c r="X750" i="1"/>
  <c r="X758" i="1"/>
  <c r="X766" i="1"/>
  <c r="X774" i="1"/>
  <c r="X782" i="1"/>
  <c r="X790" i="1"/>
  <c r="X798" i="1"/>
  <c r="X806" i="1"/>
  <c r="X814" i="1"/>
  <c r="X822" i="1"/>
  <c r="X830" i="1"/>
  <c r="X838" i="1"/>
  <c r="X846" i="1"/>
  <c r="X854" i="1"/>
  <c r="X862" i="1"/>
  <c r="X870" i="1"/>
  <c r="X878" i="1"/>
  <c r="X886" i="1"/>
  <c r="X894" i="1"/>
  <c r="X1801" i="1"/>
  <c r="X1809" i="1"/>
  <c r="X1817" i="1"/>
  <c r="X1646" i="1"/>
  <c r="X1654" i="1"/>
  <c r="X1662" i="1"/>
  <c r="X1702" i="1"/>
  <c r="X1890" i="1"/>
  <c r="X1898" i="1"/>
  <c r="X1906" i="1"/>
  <c r="X1914" i="1"/>
  <c r="X1953" i="1"/>
  <c r="X1961" i="1"/>
  <c r="X1969" i="1"/>
  <c r="X1977" i="1"/>
  <c r="X1972" i="1"/>
  <c r="X629" i="1"/>
  <c r="X645" i="1"/>
  <c r="X661" i="1"/>
  <c r="X534" i="1"/>
  <c r="X542" i="1"/>
  <c r="X559" i="1"/>
  <c r="X580" i="1"/>
  <c r="X584" i="1"/>
  <c r="X597" i="1"/>
  <c r="X601" i="1"/>
  <c r="X631" i="1"/>
  <c r="X647" i="1"/>
  <c r="X663" i="1"/>
  <c r="X679" i="1"/>
  <c r="X695" i="1"/>
  <c r="X711" i="1"/>
  <c r="X548" i="1"/>
  <c r="X573" i="1"/>
  <c r="X590" i="1"/>
  <c r="X603" i="1"/>
  <c r="X607" i="1"/>
  <c r="X611" i="1"/>
  <c r="X615" i="1"/>
  <c r="X619" i="1"/>
  <c r="X1697" i="1"/>
  <c r="X1705" i="1"/>
  <c r="X1713" i="1"/>
  <c r="X1721" i="1"/>
  <c r="X1729" i="1"/>
  <c r="X1745" i="1"/>
  <c r="X1793" i="1"/>
  <c r="X1829" i="1"/>
  <c r="X1837" i="1"/>
  <c r="X1845" i="1"/>
  <c r="X1853" i="1"/>
  <c r="X1861" i="1"/>
  <c r="X1877" i="1"/>
  <c r="X1738" i="1"/>
  <c r="X1746" i="1"/>
  <c r="X1754" i="1"/>
  <c r="X1862" i="1"/>
  <c r="X1870" i="1"/>
  <c r="X1878" i="1"/>
  <c r="X1886" i="1"/>
  <c r="X1989" i="1"/>
  <c r="X1968" i="1"/>
  <c r="X677" i="1"/>
  <c r="X693" i="1"/>
  <c r="X709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44" i="1"/>
  <c r="X752" i="1"/>
  <c r="X760" i="1"/>
  <c r="X768" i="1"/>
  <c r="X776" i="1"/>
  <c r="X784" i="1"/>
  <c r="X792" i="1"/>
  <c r="X800" i="1"/>
  <c r="X808" i="1"/>
  <c r="X816" i="1"/>
  <c r="X824" i="1"/>
  <c r="X832" i="1"/>
  <c r="X840" i="1"/>
  <c r="X848" i="1"/>
  <c r="X856" i="1"/>
  <c r="X864" i="1"/>
  <c r="X872" i="1"/>
  <c r="X880" i="1"/>
  <c r="X888" i="1"/>
  <c r="X896" i="1"/>
  <c r="X1647" i="1"/>
  <c r="X1655" i="1"/>
  <c r="X1671" i="1"/>
  <c r="X1679" i="1"/>
  <c r="X1687" i="1"/>
  <c r="X1695" i="1"/>
  <c r="X1727" i="1"/>
  <c r="X1743" i="1"/>
  <c r="X1803" i="1"/>
  <c r="X1811" i="1"/>
  <c r="X1819" i="1"/>
  <c r="X1859" i="1"/>
  <c r="X1875" i="1"/>
  <c r="X1648" i="1"/>
  <c r="X1656" i="1"/>
  <c r="X1664" i="1"/>
  <c r="X1672" i="1"/>
  <c r="X1680" i="1"/>
  <c r="X1688" i="1"/>
  <c r="X1696" i="1"/>
  <c r="X1704" i="1"/>
  <c r="X1760" i="1"/>
  <c r="X1768" i="1"/>
  <c r="X1776" i="1"/>
  <c r="X1784" i="1"/>
  <c r="X1804" i="1"/>
  <c r="X1812" i="1"/>
  <c r="X1820" i="1"/>
  <c r="X1844" i="1"/>
  <c r="X1852" i="1"/>
  <c r="X1892" i="1"/>
  <c r="X1900" i="1"/>
  <c r="X1908" i="1"/>
  <c r="X1916" i="1"/>
  <c r="X1923" i="1"/>
  <c r="X1931" i="1"/>
  <c r="X1939" i="1"/>
  <c r="X1947" i="1"/>
  <c r="X1955" i="1"/>
  <c r="X1963" i="1"/>
  <c r="X1971" i="1"/>
  <c r="X1979" i="1"/>
  <c r="X1987" i="1"/>
  <c r="X2003" i="1"/>
  <c r="X2020" i="1"/>
  <c r="X2024" i="1"/>
  <c r="X1974" i="1"/>
  <c r="X623" i="1"/>
  <c r="X639" i="1"/>
  <c r="X626" i="1"/>
  <c r="X642" i="1"/>
  <c r="X658" i="1"/>
  <c r="X674" i="1"/>
  <c r="X690" i="1"/>
  <c r="X564" i="1"/>
  <c r="X581" i="1"/>
  <c r="X585" i="1"/>
  <c r="X598" i="1"/>
  <c r="X625" i="1"/>
  <c r="X641" i="1"/>
  <c r="X657" i="1"/>
  <c r="X673" i="1"/>
  <c r="X689" i="1"/>
  <c r="X705" i="1"/>
  <c r="X532" i="1"/>
  <c r="X549" i="1"/>
  <c r="X566" i="1"/>
  <c r="X574" i="1"/>
  <c r="X587" i="1"/>
  <c r="X591" i="1"/>
  <c r="X604" i="1"/>
  <c r="X608" i="1"/>
  <c r="X612" i="1"/>
  <c r="X628" i="1"/>
  <c r="X636" i="1"/>
  <c r="X644" i="1"/>
  <c r="X652" i="1"/>
  <c r="X660" i="1"/>
  <c r="X668" i="1"/>
  <c r="X676" i="1"/>
  <c r="X684" i="1"/>
  <c r="X692" i="1"/>
  <c r="X700" i="1"/>
  <c r="X708" i="1"/>
  <c r="X716" i="1"/>
  <c r="X724" i="1"/>
  <c r="X732" i="1"/>
  <c r="X740" i="1"/>
  <c r="X748" i="1"/>
  <c r="X756" i="1"/>
  <c r="X764" i="1"/>
  <c r="X772" i="1"/>
  <c r="X780" i="1"/>
  <c r="X788" i="1"/>
  <c r="X796" i="1"/>
  <c r="X804" i="1"/>
  <c r="X812" i="1"/>
  <c r="X820" i="1"/>
  <c r="X828" i="1"/>
  <c r="X836" i="1"/>
  <c r="X844" i="1"/>
  <c r="X852" i="1"/>
  <c r="X860" i="1"/>
  <c r="X868" i="1"/>
  <c r="X876" i="1"/>
  <c r="X884" i="1"/>
  <c r="X892" i="1"/>
  <c r="X1739" i="1"/>
  <c r="X1755" i="1"/>
  <c r="X1807" i="1"/>
  <c r="X1815" i="1"/>
  <c r="X1644" i="1"/>
  <c r="X1652" i="1"/>
  <c r="X1660" i="1"/>
  <c r="X1700" i="1"/>
  <c r="X1848" i="1"/>
  <c r="X1888" i="1"/>
  <c r="X1896" i="1"/>
  <c r="X1904" i="1"/>
  <c r="X1912" i="1"/>
  <c r="X1919" i="1"/>
  <c r="X1959" i="1"/>
  <c r="X1967" i="1"/>
  <c r="X1975" i="1"/>
  <c r="X1999" i="1"/>
  <c r="X1970" i="1"/>
  <c r="X655" i="1"/>
  <c r="X671" i="1"/>
  <c r="X687" i="1"/>
  <c r="X703" i="1"/>
  <c r="X634" i="1"/>
  <c r="X650" i="1"/>
  <c r="X666" i="1"/>
  <c r="X682" i="1"/>
  <c r="X698" i="1"/>
  <c r="X627" i="1"/>
  <c r="X643" i="1"/>
  <c r="X659" i="1"/>
  <c r="X675" i="1"/>
  <c r="X691" i="1"/>
  <c r="X707" i="1"/>
  <c r="X1645" i="1"/>
  <c r="X1653" i="1"/>
  <c r="X1661" i="1"/>
  <c r="X1669" i="1"/>
  <c r="X1677" i="1"/>
  <c r="X1685" i="1"/>
  <c r="X1693" i="1"/>
  <c r="X1701" i="1"/>
  <c r="X1717" i="1"/>
  <c r="X1725" i="1"/>
  <c r="X1741" i="1"/>
  <c r="X1757" i="1"/>
  <c r="X1825" i="1"/>
  <c r="X1833" i="1"/>
  <c r="X1841" i="1"/>
  <c r="X1849" i="1"/>
  <c r="X1857" i="1"/>
  <c r="X1873" i="1"/>
  <c r="X1670" i="1"/>
  <c r="X1678" i="1"/>
  <c r="X1686" i="1"/>
  <c r="X1694" i="1"/>
  <c r="X1726" i="1"/>
  <c r="X1734" i="1"/>
  <c r="X1742" i="1"/>
  <c r="X1750" i="1"/>
  <c r="X1758" i="1"/>
  <c r="X1766" i="1"/>
  <c r="X1774" i="1"/>
  <c r="X1782" i="1"/>
  <c r="X1790" i="1"/>
  <c r="X1802" i="1"/>
  <c r="X1810" i="1"/>
  <c r="X1818" i="1"/>
  <c r="X1858" i="1"/>
  <c r="X1866" i="1"/>
  <c r="X1874" i="1"/>
  <c r="X1882" i="1"/>
  <c r="X1921" i="1"/>
  <c r="X1929" i="1"/>
  <c r="X1937" i="1"/>
  <c r="X1945" i="1"/>
  <c r="X1985" i="1"/>
  <c r="X1980" i="1"/>
  <c r="X540" i="1"/>
  <c r="X557" i="1"/>
  <c r="X582" i="1"/>
  <c r="X595" i="1"/>
  <c r="X599" i="1"/>
  <c r="X620" i="1"/>
  <c r="X525" i="1"/>
  <c r="X550" i="1"/>
  <c r="X567" i="1"/>
  <c r="X588" i="1"/>
  <c r="X592" i="1"/>
  <c r="X605" i="1"/>
  <c r="X609" i="1"/>
  <c r="X613" i="1"/>
  <c r="X617" i="1"/>
  <c r="X498" i="1"/>
  <c r="X515" i="1"/>
  <c r="X495" i="1"/>
  <c r="X503" i="1"/>
  <c r="X511" i="1"/>
  <c r="X500" i="1"/>
  <c r="X517" i="1"/>
  <c r="X565" i="1"/>
  <c r="X556" i="1"/>
  <c r="X541" i="1"/>
  <c r="X558" i="1"/>
  <c r="X583" i="1"/>
  <c r="X600" i="1"/>
  <c r="X526" i="1"/>
  <c r="X551" i="1"/>
  <c r="X572" i="1"/>
  <c r="X589" i="1"/>
  <c r="X593" i="1"/>
  <c r="X606" i="1"/>
  <c r="X610" i="1"/>
  <c r="X484" i="1"/>
  <c r="X502" i="1"/>
  <c r="X489" i="1"/>
  <c r="X497" i="1"/>
  <c r="X505" i="1"/>
  <c r="X514" i="1"/>
  <c r="X488" i="1"/>
  <c r="X504" i="1"/>
  <c r="X575" i="1"/>
  <c r="X594" i="1"/>
  <c r="X706" i="1"/>
  <c r="X714" i="1"/>
  <c r="X722" i="1"/>
  <c r="X730" i="1"/>
  <c r="X738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1649" i="1"/>
  <c r="X1657" i="1"/>
  <c r="X1665" i="1"/>
  <c r="X1673" i="1"/>
  <c r="X1681" i="1"/>
  <c r="X1689" i="1"/>
  <c r="X1737" i="1"/>
  <c r="X1753" i="1"/>
  <c r="X1805" i="1"/>
  <c r="X1813" i="1"/>
  <c r="X1821" i="1"/>
  <c r="X1869" i="1"/>
  <c r="X1885" i="1"/>
  <c r="X1642" i="1"/>
  <c r="X1650" i="1"/>
  <c r="X1658" i="1"/>
  <c r="X1666" i="1"/>
  <c r="X1674" i="1"/>
  <c r="X1682" i="1"/>
  <c r="X1690" i="1"/>
  <c r="X1698" i="1"/>
  <c r="X1706" i="1"/>
  <c r="X1714" i="1"/>
  <c r="X1722" i="1"/>
  <c r="X1762" i="1"/>
  <c r="X1770" i="1"/>
  <c r="X1778" i="1"/>
  <c r="X1786" i="1"/>
  <c r="X1806" i="1"/>
  <c r="X1814" i="1"/>
  <c r="X1822" i="1"/>
  <c r="X1846" i="1"/>
  <c r="X1854" i="1"/>
  <c r="X1894" i="1"/>
  <c r="X1902" i="1"/>
  <c r="X1910" i="1"/>
  <c r="X1918" i="1"/>
  <c r="X1925" i="1"/>
  <c r="X1933" i="1"/>
  <c r="X1941" i="1"/>
  <c r="X1949" i="1"/>
  <c r="X1957" i="1"/>
  <c r="X1965" i="1"/>
  <c r="X1973" i="1"/>
  <c r="X1981" i="1"/>
  <c r="X1997" i="1"/>
  <c r="X490" i="1"/>
  <c r="X506" i="1"/>
  <c r="X1976" i="1"/>
  <c r="X491" i="1"/>
  <c r="X499" i="1"/>
  <c r="X507" i="1"/>
  <c r="X518" i="1"/>
  <c r="X474" i="1"/>
  <c r="X492" i="1"/>
  <c r="X508" i="1"/>
  <c r="X543" i="1"/>
  <c r="X602" i="1"/>
  <c r="X1795" i="1"/>
  <c r="X533" i="1"/>
  <c r="X1643" i="1"/>
  <c r="X1651" i="1"/>
  <c r="X1659" i="1"/>
  <c r="X1667" i="1"/>
  <c r="X1675" i="1"/>
  <c r="X1683" i="1"/>
  <c r="X1691" i="1"/>
  <c r="X1699" i="1"/>
  <c r="X1715" i="1"/>
  <c r="X1723" i="1"/>
  <c r="X1747" i="1"/>
  <c r="X1797" i="1"/>
  <c r="X1831" i="1"/>
  <c r="X1839" i="1"/>
  <c r="X1847" i="1"/>
  <c r="X1855" i="1"/>
  <c r="X1863" i="1"/>
  <c r="X1879" i="1"/>
  <c r="X1887" i="1"/>
  <c r="X1668" i="1"/>
  <c r="X1676" i="1"/>
  <c r="X1684" i="1"/>
  <c r="X1692" i="1"/>
  <c r="X1716" i="1"/>
  <c r="X1740" i="1"/>
  <c r="X1748" i="1"/>
  <c r="X1756" i="1"/>
  <c r="X1764" i="1"/>
  <c r="X1772" i="1"/>
  <c r="X1780" i="1"/>
  <c r="X1788" i="1"/>
  <c r="X1798" i="1"/>
  <c r="X1808" i="1"/>
  <c r="X1816" i="1"/>
  <c r="X1856" i="1"/>
  <c r="X1864" i="1"/>
  <c r="X1872" i="1"/>
  <c r="X1880" i="1"/>
  <c r="X1927" i="1"/>
  <c r="X1935" i="1"/>
  <c r="X1943" i="1"/>
  <c r="X1983" i="1"/>
  <c r="X1991" i="1"/>
  <c r="X494" i="1"/>
  <c r="X510" i="1"/>
  <c r="X1978" i="1"/>
  <c r="X493" i="1"/>
  <c r="X501" i="1"/>
  <c r="X509" i="1"/>
  <c r="X496" i="1"/>
  <c r="X512" i="1"/>
  <c r="X586" i="1"/>
  <c r="X1799" i="1"/>
  <c r="X483" i="1"/>
  <c r="X485" i="1"/>
  <c r="X486" i="1"/>
  <c r="X480" i="1"/>
  <c r="T593" i="1"/>
  <c r="X472" i="1"/>
  <c r="X7" i="1"/>
  <c r="T533" i="1"/>
  <c r="T596" i="1"/>
  <c r="X2028" i="1"/>
  <c r="X2032" i="1"/>
  <c r="X2036" i="1"/>
  <c r="X2040" i="1"/>
  <c r="X2044" i="1"/>
  <c r="X2046" i="1"/>
  <c r="X479" i="1"/>
  <c r="X473" i="1"/>
  <c r="X477" i="1"/>
  <c r="X482" i="1"/>
  <c r="T428" i="1"/>
  <c r="T444" i="1"/>
  <c r="T460" i="1"/>
  <c r="T476" i="1"/>
  <c r="T433" i="1"/>
  <c r="T449" i="1"/>
  <c r="T465" i="1"/>
  <c r="T481" i="1"/>
  <c r="X478" i="1"/>
  <c r="X475" i="1"/>
  <c r="T519" i="1"/>
  <c r="X461" i="1"/>
  <c r="X464" i="1"/>
  <c r="X448" i="1"/>
  <c r="X2001" i="1"/>
  <c r="T559" i="1"/>
  <c r="T420" i="1"/>
  <c r="T436" i="1"/>
  <c r="T452" i="1"/>
  <c r="T468" i="1"/>
  <c r="T425" i="1"/>
  <c r="T441" i="1"/>
  <c r="T457" i="1"/>
  <c r="T473" i="1"/>
  <c r="T604" i="1"/>
  <c r="T564" i="1"/>
  <c r="X441" i="1"/>
  <c r="T525" i="1"/>
  <c r="T550" i="1"/>
  <c r="T617" i="1"/>
  <c r="T565" i="1"/>
  <c r="X2017" i="1"/>
  <c r="X2021" i="1"/>
  <c r="X2025" i="1"/>
  <c r="X2029" i="1"/>
  <c r="X2033" i="1"/>
  <c r="X2037" i="1"/>
  <c r="X2041" i="1"/>
  <c r="X2045" i="1"/>
  <c r="T592" i="1"/>
  <c r="X436" i="1"/>
  <c r="T620" i="1"/>
  <c r="X2018" i="1"/>
  <c r="X2022" i="1"/>
  <c r="X2026" i="1"/>
  <c r="X2030" i="1"/>
  <c r="X2034" i="1"/>
  <c r="X2038" i="1"/>
  <c r="X2042" i="1"/>
  <c r="T583" i="1"/>
  <c r="T505" i="1"/>
  <c r="P520" i="1"/>
  <c r="T524" i="1"/>
  <c r="T532" i="1"/>
  <c r="T608" i="1"/>
  <c r="T612" i="1"/>
  <c r="X450" i="1"/>
  <c r="X2049" i="1"/>
  <c r="X443" i="1"/>
  <c r="X459" i="1"/>
  <c r="X454" i="1"/>
  <c r="X442" i="1"/>
  <c r="X596" i="1"/>
  <c r="T485" i="1"/>
  <c r="T610" i="1"/>
  <c r="T586" i="1"/>
  <c r="X2005" i="1"/>
  <c r="X2013" i="1"/>
  <c r="X434" i="1"/>
  <c r="X466" i="1"/>
  <c r="X2047" i="1"/>
  <c r="X435" i="1"/>
  <c r="X467" i="1"/>
  <c r="X438" i="1"/>
  <c r="X433" i="1"/>
  <c r="X453" i="1"/>
  <c r="X428" i="1"/>
  <c r="X456" i="1"/>
  <c r="T567" i="1"/>
  <c r="T609" i="1"/>
  <c r="T535" i="1"/>
  <c r="T598" i="1"/>
  <c r="X2019" i="1"/>
  <c r="X2023" i="1"/>
  <c r="X2027" i="1"/>
  <c r="X2031" i="1"/>
  <c r="X2035" i="1"/>
  <c r="X2039" i="1"/>
  <c r="X2043" i="1"/>
  <c r="X449" i="1"/>
  <c r="X469" i="1"/>
  <c r="X2015" i="1"/>
  <c r="X420" i="1"/>
  <c r="X421" i="1"/>
  <c r="X429" i="1"/>
  <c r="X445" i="1"/>
  <c r="X457" i="1"/>
  <c r="X440" i="1"/>
  <c r="X452" i="1"/>
  <c r="X468" i="1"/>
  <c r="X2007" i="1"/>
  <c r="X2016" i="1"/>
  <c r="X2048" i="1"/>
  <c r="X439" i="1"/>
  <c r="X455" i="1"/>
  <c r="X446" i="1"/>
  <c r="X424" i="1"/>
  <c r="X425" i="1"/>
  <c r="X437" i="1"/>
  <c r="X465" i="1"/>
  <c r="X432" i="1"/>
  <c r="X444" i="1"/>
  <c r="X460" i="1"/>
  <c r="X426" i="1"/>
  <c r="X458" i="1"/>
  <c r="X2014" i="1"/>
  <c r="X431" i="1"/>
  <c r="X447" i="1"/>
  <c r="X463" i="1"/>
  <c r="X430" i="1"/>
  <c r="X462" i="1"/>
  <c r="T540" i="1"/>
  <c r="T557" i="1"/>
  <c r="T582" i="1"/>
  <c r="T595" i="1"/>
  <c r="T599" i="1"/>
  <c r="T584" i="1"/>
  <c r="T605" i="1"/>
  <c r="T613" i="1"/>
  <c r="T580" i="1"/>
  <c r="T422" i="1"/>
  <c r="T454" i="1"/>
  <c r="T486" i="1"/>
  <c r="T501" i="1"/>
  <c r="T551" i="1"/>
  <c r="T606" i="1"/>
  <c r="T614" i="1"/>
  <c r="T601" i="1"/>
  <c r="T490" i="1"/>
  <c r="T534" i="1"/>
  <c r="T566" i="1"/>
  <c r="T587" i="1"/>
  <c r="T607" i="1"/>
  <c r="T581" i="1"/>
  <c r="T574" i="1"/>
  <c r="T542" i="1"/>
  <c r="T506" i="1"/>
  <c r="T474" i="1"/>
  <c r="T549" i="1"/>
  <c r="T573" i="1"/>
  <c r="T591" i="1"/>
  <c r="X535" i="1"/>
  <c r="T597" i="1"/>
  <c r="T438" i="1"/>
  <c r="T470" i="1"/>
  <c r="T543" i="1"/>
  <c r="T602" i="1"/>
  <c r="X614" i="1"/>
  <c r="T489" i="1"/>
  <c r="T502" i="1"/>
  <c r="T541" i="1"/>
  <c r="T600" i="1"/>
  <c r="T572" i="1"/>
  <c r="T526" i="1"/>
  <c r="T589" i="1"/>
  <c r="T426" i="1"/>
  <c r="T458" i="1"/>
  <c r="T548" i="1"/>
  <c r="T590" i="1"/>
  <c r="T603" i="1"/>
  <c r="T611" i="1"/>
  <c r="T615" i="1"/>
  <c r="T619" i="1"/>
  <c r="T558" i="1"/>
  <c r="T585" i="1"/>
  <c r="O520" i="1"/>
  <c r="T520" i="1" s="1"/>
  <c r="Q548" i="1"/>
  <c r="U548" i="1" s="1"/>
  <c r="Q550" i="1"/>
  <c r="U550" i="1" s="1"/>
  <c r="Q552" i="1"/>
  <c r="U552" i="1" s="1"/>
  <c r="Q554" i="1"/>
  <c r="U554" i="1" s="1"/>
  <c r="Q556" i="1"/>
  <c r="U556" i="1" s="1"/>
  <c r="Q558" i="1"/>
  <c r="U558" i="1" s="1"/>
  <c r="Q560" i="1"/>
  <c r="U560" i="1" s="1"/>
  <c r="Q562" i="1"/>
  <c r="U562" i="1" s="1"/>
  <c r="Q564" i="1"/>
  <c r="U564" i="1" s="1"/>
  <c r="Q566" i="1"/>
  <c r="U566" i="1" s="1"/>
  <c r="Q568" i="1"/>
  <c r="U568" i="1" s="1"/>
  <c r="Q570" i="1"/>
  <c r="U570" i="1" s="1"/>
  <c r="Q572" i="1"/>
  <c r="U572" i="1" s="1"/>
  <c r="Q574" i="1"/>
  <c r="U574" i="1" s="1"/>
  <c r="Q576" i="1"/>
  <c r="U576" i="1" s="1"/>
  <c r="Q578" i="1"/>
  <c r="U578" i="1" s="1"/>
  <c r="Q580" i="1"/>
  <c r="U580" i="1" s="1"/>
  <c r="Q582" i="1"/>
  <c r="U582" i="1" s="1"/>
  <c r="Q584" i="1"/>
  <c r="U584" i="1" s="1"/>
  <c r="Q586" i="1"/>
  <c r="U586" i="1" s="1"/>
  <c r="Q588" i="1"/>
  <c r="U588" i="1" s="1"/>
  <c r="Q590" i="1"/>
  <c r="U590" i="1" s="1"/>
  <c r="Q592" i="1"/>
  <c r="U592" i="1" s="1"/>
  <c r="Q594" i="1"/>
  <c r="U594" i="1" s="1"/>
  <c r="Q596" i="1"/>
  <c r="U596" i="1" s="1"/>
  <c r="Q598" i="1"/>
  <c r="U598" i="1" s="1"/>
  <c r="Q600" i="1"/>
  <c r="U600" i="1" s="1"/>
  <c r="Q602" i="1"/>
  <c r="U602" i="1" s="1"/>
  <c r="Q604" i="1"/>
  <c r="U604" i="1" s="1"/>
  <c r="Q606" i="1"/>
  <c r="U606" i="1" s="1"/>
  <c r="Q608" i="1"/>
  <c r="U608" i="1" s="1"/>
  <c r="Q610" i="1"/>
  <c r="U610" i="1" s="1"/>
  <c r="Q612" i="1"/>
  <c r="U612" i="1" s="1"/>
  <c r="Q614" i="1"/>
  <c r="U614" i="1" s="1"/>
  <c r="Q616" i="1"/>
  <c r="U616" i="1" s="1"/>
  <c r="Q618" i="1"/>
  <c r="U618" i="1" s="1"/>
  <c r="Q620" i="1"/>
  <c r="U620" i="1" s="1"/>
  <c r="Q622" i="1"/>
  <c r="U622" i="1" s="1"/>
  <c r="Q624" i="1"/>
  <c r="U624" i="1" s="1"/>
  <c r="Q626" i="1"/>
  <c r="U626" i="1" s="1"/>
  <c r="Q628" i="1"/>
  <c r="U628" i="1" s="1"/>
  <c r="Q630" i="1"/>
  <c r="U630" i="1" s="1"/>
  <c r="Q632" i="1"/>
  <c r="U632" i="1" s="1"/>
  <c r="Q634" i="1"/>
  <c r="U634" i="1" s="1"/>
  <c r="Q636" i="1"/>
  <c r="U636" i="1" s="1"/>
  <c r="Q638" i="1"/>
  <c r="U638" i="1" s="1"/>
  <c r="Q640" i="1"/>
  <c r="U640" i="1" s="1"/>
  <c r="Q642" i="1"/>
  <c r="U642" i="1" s="1"/>
  <c r="Q644" i="1"/>
  <c r="U644" i="1" s="1"/>
  <c r="Q646" i="1"/>
  <c r="U646" i="1" s="1"/>
  <c r="Q648" i="1"/>
  <c r="U648" i="1" s="1"/>
  <c r="Q650" i="1"/>
  <c r="U650" i="1" s="1"/>
  <c r="Q652" i="1"/>
  <c r="U652" i="1" s="1"/>
  <c r="Q654" i="1"/>
  <c r="U654" i="1" s="1"/>
  <c r="Q656" i="1"/>
  <c r="U656" i="1" s="1"/>
  <c r="Q658" i="1"/>
  <c r="U658" i="1" s="1"/>
  <c r="Q660" i="1"/>
  <c r="U660" i="1" s="1"/>
  <c r="Q662" i="1"/>
  <c r="U662" i="1" s="1"/>
  <c r="Q664" i="1"/>
  <c r="U664" i="1" s="1"/>
  <c r="Q666" i="1"/>
  <c r="U666" i="1" s="1"/>
  <c r="Q668" i="1"/>
  <c r="U668" i="1" s="1"/>
  <c r="Q670" i="1"/>
  <c r="U670" i="1" s="1"/>
  <c r="Q672" i="1"/>
  <c r="U672" i="1" s="1"/>
  <c r="Q674" i="1"/>
  <c r="U674" i="1" s="1"/>
  <c r="Q676" i="1"/>
  <c r="U676" i="1" s="1"/>
  <c r="Q678" i="1"/>
  <c r="U678" i="1" s="1"/>
  <c r="Q680" i="1"/>
  <c r="U680" i="1" s="1"/>
  <c r="Q682" i="1"/>
  <c r="U682" i="1" s="1"/>
  <c r="Q684" i="1"/>
  <c r="U684" i="1" s="1"/>
  <c r="Q686" i="1"/>
  <c r="U686" i="1" s="1"/>
  <c r="Q688" i="1"/>
  <c r="U688" i="1" s="1"/>
  <c r="Q690" i="1"/>
  <c r="U690" i="1" s="1"/>
  <c r="Q692" i="1"/>
  <c r="U692" i="1" s="1"/>
  <c r="Q694" i="1"/>
  <c r="U694" i="1" s="1"/>
  <c r="Q696" i="1"/>
  <c r="U696" i="1" s="1"/>
  <c r="Q698" i="1"/>
  <c r="U698" i="1" s="1"/>
  <c r="Q700" i="1"/>
  <c r="U700" i="1" s="1"/>
  <c r="Q702" i="1"/>
  <c r="U702" i="1" s="1"/>
  <c r="Q704" i="1"/>
  <c r="U704" i="1" s="1"/>
  <c r="Q706" i="1"/>
  <c r="U706" i="1" s="1"/>
  <c r="Q708" i="1"/>
  <c r="U708" i="1" s="1"/>
  <c r="Q710" i="1"/>
  <c r="U710" i="1" s="1"/>
  <c r="Q712" i="1"/>
  <c r="U712" i="1" s="1"/>
  <c r="Q714" i="1"/>
  <c r="U714" i="1" s="1"/>
  <c r="Q716" i="1"/>
  <c r="U716" i="1" s="1"/>
  <c r="Q718" i="1"/>
  <c r="U718" i="1" s="1"/>
  <c r="Q720" i="1"/>
  <c r="U720" i="1" s="1"/>
  <c r="Q722" i="1"/>
  <c r="U722" i="1" s="1"/>
  <c r="Q724" i="1"/>
  <c r="U724" i="1" s="1"/>
  <c r="Q726" i="1"/>
  <c r="U726" i="1" s="1"/>
  <c r="Q728" i="1"/>
  <c r="U728" i="1" s="1"/>
  <c r="Q730" i="1"/>
  <c r="U730" i="1" s="1"/>
  <c r="Q732" i="1"/>
  <c r="U732" i="1" s="1"/>
  <c r="Q734" i="1"/>
  <c r="U734" i="1" s="1"/>
  <c r="Q736" i="1"/>
  <c r="U736" i="1" s="1"/>
  <c r="Q738" i="1"/>
  <c r="U738" i="1" s="1"/>
  <c r="Q740" i="1"/>
  <c r="U740" i="1" s="1"/>
  <c r="Q742" i="1"/>
  <c r="U742" i="1" s="1"/>
  <c r="Q744" i="1"/>
  <c r="U744" i="1" s="1"/>
  <c r="Q746" i="1"/>
  <c r="U746" i="1" s="1"/>
  <c r="Q748" i="1"/>
  <c r="U748" i="1" s="1"/>
  <c r="Q750" i="1"/>
  <c r="U750" i="1" s="1"/>
  <c r="Q752" i="1"/>
  <c r="U752" i="1" s="1"/>
  <c r="Q754" i="1"/>
  <c r="U754" i="1" s="1"/>
  <c r="Q756" i="1"/>
  <c r="U756" i="1" s="1"/>
  <c r="Q758" i="1"/>
  <c r="U758" i="1" s="1"/>
  <c r="Q760" i="1"/>
  <c r="U760" i="1" s="1"/>
  <c r="Q762" i="1"/>
  <c r="U762" i="1" s="1"/>
  <c r="Q764" i="1"/>
  <c r="U764" i="1" s="1"/>
  <c r="Q766" i="1"/>
  <c r="U766" i="1" s="1"/>
  <c r="Q768" i="1"/>
  <c r="U768" i="1" s="1"/>
  <c r="Q770" i="1"/>
  <c r="U770" i="1" s="1"/>
  <c r="Q772" i="1"/>
  <c r="U772" i="1" s="1"/>
  <c r="Q774" i="1"/>
  <c r="U774" i="1" s="1"/>
  <c r="Q776" i="1"/>
  <c r="U776" i="1" s="1"/>
  <c r="Q778" i="1"/>
  <c r="U778" i="1" s="1"/>
  <c r="Q780" i="1"/>
  <c r="U780" i="1" s="1"/>
  <c r="Q782" i="1"/>
  <c r="U782" i="1" s="1"/>
  <c r="Q784" i="1"/>
  <c r="U784" i="1" s="1"/>
  <c r="Q786" i="1"/>
  <c r="U786" i="1" s="1"/>
  <c r="Q788" i="1"/>
  <c r="U788" i="1" s="1"/>
  <c r="Q790" i="1"/>
  <c r="U790" i="1" s="1"/>
  <c r="Q792" i="1"/>
  <c r="U792" i="1" s="1"/>
  <c r="Q794" i="1"/>
  <c r="U794" i="1" s="1"/>
  <c r="Q796" i="1"/>
  <c r="U796" i="1" s="1"/>
  <c r="Q798" i="1"/>
  <c r="U798" i="1" s="1"/>
  <c r="Q800" i="1"/>
  <c r="U800" i="1" s="1"/>
  <c r="Q802" i="1"/>
  <c r="U802" i="1" s="1"/>
  <c r="Q804" i="1"/>
  <c r="U804" i="1" s="1"/>
  <c r="Q806" i="1"/>
  <c r="U806" i="1" s="1"/>
  <c r="Q808" i="1"/>
  <c r="U808" i="1" s="1"/>
  <c r="Q810" i="1"/>
  <c r="U810" i="1" s="1"/>
  <c r="Q812" i="1"/>
  <c r="U812" i="1" s="1"/>
  <c r="Q814" i="1"/>
  <c r="U814" i="1" s="1"/>
  <c r="Q816" i="1"/>
  <c r="U816" i="1" s="1"/>
  <c r="Q818" i="1"/>
  <c r="U818" i="1" s="1"/>
  <c r="Q820" i="1"/>
  <c r="U820" i="1" s="1"/>
  <c r="Q822" i="1"/>
  <c r="U822" i="1" s="1"/>
  <c r="Q824" i="1"/>
  <c r="U824" i="1" s="1"/>
  <c r="Q826" i="1"/>
  <c r="U826" i="1" s="1"/>
  <c r="Q828" i="1"/>
  <c r="U828" i="1" s="1"/>
  <c r="Q830" i="1"/>
  <c r="U830" i="1" s="1"/>
  <c r="Q832" i="1"/>
  <c r="U832" i="1" s="1"/>
  <c r="Q834" i="1"/>
  <c r="U834" i="1" s="1"/>
  <c r="Q836" i="1"/>
  <c r="U836" i="1" s="1"/>
  <c r="Q838" i="1"/>
  <c r="U838" i="1" s="1"/>
  <c r="Q840" i="1"/>
  <c r="U840" i="1" s="1"/>
  <c r="Q842" i="1"/>
  <c r="U842" i="1" s="1"/>
  <c r="Q844" i="1"/>
  <c r="U844" i="1" s="1"/>
  <c r="Q846" i="1"/>
  <c r="U846" i="1" s="1"/>
  <c r="Q848" i="1"/>
  <c r="U848" i="1" s="1"/>
  <c r="Q850" i="1"/>
  <c r="U850" i="1" s="1"/>
  <c r="Q852" i="1"/>
  <c r="U852" i="1" s="1"/>
  <c r="Q854" i="1"/>
  <c r="U854" i="1" s="1"/>
  <c r="Q856" i="1"/>
  <c r="U856" i="1" s="1"/>
  <c r="Q858" i="1"/>
  <c r="U858" i="1" s="1"/>
  <c r="Q860" i="1"/>
  <c r="U860" i="1" s="1"/>
  <c r="Q862" i="1"/>
  <c r="U862" i="1" s="1"/>
  <c r="Q864" i="1"/>
  <c r="U864" i="1" s="1"/>
  <c r="Q866" i="1"/>
  <c r="U866" i="1" s="1"/>
  <c r="Q868" i="1"/>
  <c r="U868" i="1" s="1"/>
  <c r="Q870" i="1"/>
  <c r="U870" i="1" s="1"/>
  <c r="Q872" i="1"/>
  <c r="U872" i="1" s="1"/>
  <c r="Q874" i="1"/>
  <c r="U874" i="1" s="1"/>
  <c r="Q876" i="1"/>
  <c r="U876" i="1" s="1"/>
  <c r="Q878" i="1"/>
  <c r="U878" i="1" s="1"/>
  <c r="Q880" i="1"/>
  <c r="U880" i="1" s="1"/>
  <c r="Q882" i="1"/>
  <c r="U882" i="1" s="1"/>
  <c r="Q884" i="1"/>
  <c r="U884" i="1" s="1"/>
  <c r="Q886" i="1"/>
  <c r="U886" i="1" s="1"/>
  <c r="Q888" i="1"/>
  <c r="U888" i="1" s="1"/>
  <c r="Q890" i="1"/>
  <c r="U890" i="1" s="1"/>
  <c r="Q892" i="1"/>
  <c r="U892" i="1" s="1"/>
  <c r="Q894" i="1"/>
  <c r="U894" i="1" s="1"/>
  <c r="Q896" i="1"/>
  <c r="U896" i="1" s="1"/>
  <c r="Q898" i="1"/>
  <c r="U898" i="1" s="1"/>
  <c r="Q900" i="1"/>
  <c r="U900" i="1" s="1"/>
  <c r="Q902" i="1"/>
  <c r="U902" i="1" s="1"/>
  <c r="Q904" i="1"/>
  <c r="U904" i="1" s="1"/>
  <c r="Q906" i="1"/>
  <c r="U906" i="1" s="1"/>
  <c r="Q908" i="1"/>
  <c r="U908" i="1" s="1"/>
  <c r="Q910" i="1"/>
  <c r="U910" i="1" s="1"/>
  <c r="Q912" i="1"/>
  <c r="U912" i="1" s="1"/>
  <c r="Q914" i="1"/>
  <c r="U914" i="1" s="1"/>
  <c r="Q916" i="1"/>
  <c r="U916" i="1" s="1"/>
  <c r="Q918" i="1"/>
  <c r="U918" i="1" s="1"/>
  <c r="Q920" i="1"/>
  <c r="U920" i="1" s="1"/>
  <c r="Q922" i="1"/>
  <c r="U922" i="1" s="1"/>
  <c r="Q924" i="1"/>
  <c r="U924" i="1" s="1"/>
  <c r="Q926" i="1"/>
  <c r="U926" i="1" s="1"/>
  <c r="Q928" i="1"/>
  <c r="U928" i="1" s="1"/>
  <c r="Q930" i="1"/>
  <c r="U930" i="1" s="1"/>
  <c r="Q932" i="1"/>
  <c r="U932" i="1" s="1"/>
  <c r="Q934" i="1"/>
  <c r="U934" i="1" s="1"/>
  <c r="Q936" i="1"/>
  <c r="U936" i="1" s="1"/>
  <c r="Q938" i="1"/>
  <c r="U938" i="1" s="1"/>
  <c r="Q940" i="1"/>
  <c r="U940" i="1" s="1"/>
  <c r="Q942" i="1"/>
  <c r="U942" i="1" s="1"/>
  <c r="Q944" i="1"/>
  <c r="U944" i="1" s="1"/>
  <c r="Q946" i="1"/>
  <c r="U946" i="1" s="1"/>
  <c r="Q948" i="1"/>
  <c r="U948" i="1" s="1"/>
  <c r="Q950" i="1"/>
  <c r="U950" i="1" s="1"/>
  <c r="Q952" i="1"/>
  <c r="U952" i="1" s="1"/>
  <c r="Q954" i="1"/>
  <c r="U954" i="1" s="1"/>
  <c r="Q956" i="1"/>
  <c r="U956" i="1" s="1"/>
  <c r="Q958" i="1"/>
  <c r="U958" i="1" s="1"/>
  <c r="Q960" i="1"/>
  <c r="U960" i="1" s="1"/>
  <c r="Q962" i="1"/>
  <c r="U962" i="1" s="1"/>
  <c r="Q964" i="1"/>
  <c r="U964" i="1" s="1"/>
  <c r="Q966" i="1"/>
  <c r="U966" i="1" s="1"/>
  <c r="Q968" i="1"/>
  <c r="U968" i="1" s="1"/>
  <c r="Q970" i="1"/>
  <c r="U970" i="1" s="1"/>
  <c r="Q972" i="1"/>
  <c r="U972" i="1" s="1"/>
  <c r="Q974" i="1"/>
  <c r="U974" i="1" s="1"/>
  <c r="Q976" i="1"/>
  <c r="U976" i="1" s="1"/>
  <c r="Q978" i="1"/>
  <c r="U978" i="1" s="1"/>
  <c r="Q980" i="1"/>
  <c r="U980" i="1" s="1"/>
  <c r="Q982" i="1"/>
  <c r="U982" i="1" s="1"/>
  <c r="Q984" i="1"/>
  <c r="U984" i="1" s="1"/>
  <c r="Q986" i="1"/>
  <c r="U986" i="1" s="1"/>
  <c r="Q988" i="1"/>
  <c r="U988" i="1" s="1"/>
  <c r="Q990" i="1"/>
  <c r="U990" i="1" s="1"/>
  <c r="Q992" i="1"/>
  <c r="U992" i="1" s="1"/>
  <c r="Q994" i="1"/>
  <c r="U994" i="1" s="1"/>
  <c r="Q996" i="1"/>
  <c r="U996" i="1" s="1"/>
  <c r="Q998" i="1"/>
  <c r="U998" i="1" s="1"/>
  <c r="Q1000" i="1"/>
  <c r="U1000" i="1" s="1"/>
  <c r="Q1002" i="1"/>
  <c r="U1002" i="1" s="1"/>
  <c r="Q1004" i="1"/>
  <c r="U1004" i="1" s="1"/>
  <c r="Q1006" i="1"/>
  <c r="U1006" i="1" s="1"/>
  <c r="Q1008" i="1"/>
  <c r="U1008" i="1" s="1"/>
  <c r="Q1010" i="1"/>
  <c r="U1010" i="1" s="1"/>
  <c r="Q1012" i="1"/>
  <c r="U1012" i="1" s="1"/>
  <c r="Q1014" i="1"/>
  <c r="U1014" i="1" s="1"/>
  <c r="Q1016" i="1"/>
  <c r="U1016" i="1" s="1"/>
  <c r="Q1018" i="1"/>
  <c r="U1018" i="1" s="1"/>
  <c r="Q1020" i="1"/>
  <c r="U1020" i="1" s="1"/>
  <c r="Q1022" i="1"/>
  <c r="U1022" i="1" s="1"/>
  <c r="Q1024" i="1"/>
  <c r="U1024" i="1" s="1"/>
  <c r="Q1026" i="1"/>
  <c r="U1026" i="1" s="1"/>
  <c r="Q1028" i="1"/>
  <c r="U1028" i="1" s="1"/>
  <c r="Q1030" i="1"/>
  <c r="U1030" i="1" s="1"/>
  <c r="Q1032" i="1"/>
  <c r="U1032" i="1" s="1"/>
  <c r="Q1034" i="1"/>
  <c r="U1034" i="1" s="1"/>
  <c r="Q1036" i="1"/>
  <c r="U1036" i="1" s="1"/>
  <c r="Q1038" i="1"/>
  <c r="U1038" i="1" s="1"/>
  <c r="Q1040" i="1"/>
  <c r="U1040" i="1" s="1"/>
  <c r="Q1042" i="1"/>
  <c r="U1042" i="1" s="1"/>
  <c r="Q1044" i="1"/>
  <c r="U1044" i="1" s="1"/>
  <c r="Q1046" i="1"/>
  <c r="U1046" i="1" s="1"/>
  <c r="Q1048" i="1"/>
  <c r="U1048" i="1" s="1"/>
  <c r="Q1050" i="1"/>
  <c r="U1050" i="1" s="1"/>
  <c r="Q1052" i="1"/>
  <c r="U1052" i="1" s="1"/>
  <c r="Q1054" i="1"/>
  <c r="U1054" i="1" s="1"/>
  <c r="Q1056" i="1"/>
  <c r="U1056" i="1" s="1"/>
  <c r="Q1058" i="1"/>
  <c r="U1058" i="1" s="1"/>
  <c r="Q1060" i="1"/>
  <c r="U1060" i="1" s="1"/>
  <c r="Q1062" i="1"/>
  <c r="U1062" i="1" s="1"/>
  <c r="Q1064" i="1"/>
  <c r="U1064" i="1" s="1"/>
  <c r="Q1066" i="1"/>
  <c r="U1066" i="1" s="1"/>
  <c r="Q1068" i="1"/>
  <c r="U1068" i="1" s="1"/>
  <c r="Q1070" i="1"/>
  <c r="U1070" i="1" s="1"/>
  <c r="Q1072" i="1"/>
  <c r="U1072" i="1" s="1"/>
  <c r="Q1074" i="1"/>
  <c r="U1074" i="1" s="1"/>
  <c r="Q1076" i="1"/>
  <c r="U1076" i="1" s="1"/>
  <c r="Q1078" i="1"/>
  <c r="U1078" i="1" s="1"/>
  <c r="Q1080" i="1"/>
  <c r="U1080" i="1" s="1"/>
  <c r="Q1082" i="1"/>
  <c r="U1082" i="1" s="1"/>
  <c r="Q1084" i="1"/>
  <c r="U1084" i="1" s="1"/>
  <c r="Q1086" i="1"/>
  <c r="U1086" i="1" s="1"/>
  <c r="Q1088" i="1"/>
  <c r="U1088" i="1" s="1"/>
  <c r="Q1090" i="1"/>
  <c r="U1090" i="1" s="1"/>
  <c r="Q1092" i="1"/>
  <c r="U1092" i="1" s="1"/>
  <c r="Q1094" i="1"/>
  <c r="U1094" i="1" s="1"/>
  <c r="Q1096" i="1"/>
  <c r="U1096" i="1" s="1"/>
  <c r="Q1098" i="1"/>
  <c r="U1098" i="1" s="1"/>
  <c r="Q1100" i="1"/>
  <c r="U1100" i="1" s="1"/>
  <c r="Q1102" i="1"/>
  <c r="U1102" i="1" s="1"/>
  <c r="Q1104" i="1"/>
  <c r="U1104" i="1" s="1"/>
  <c r="Q1106" i="1"/>
  <c r="U1106" i="1" s="1"/>
  <c r="Q1108" i="1"/>
  <c r="U1108" i="1" s="1"/>
  <c r="Q1110" i="1"/>
  <c r="U1110" i="1" s="1"/>
  <c r="Q1112" i="1"/>
  <c r="U1112" i="1" s="1"/>
  <c r="Q1114" i="1"/>
  <c r="U1114" i="1" s="1"/>
  <c r="Q1116" i="1"/>
  <c r="U1116" i="1" s="1"/>
  <c r="Q1118" i="1"/>
  <c r="U1118" i="1" s="1"/>
  <c r="Q1120" i="1"/>
  <c r="U1120" i="1" s="1"/>
  <c r="Q1122" i="1"/>
  <c r="U1122" i="1" s="1"/>
  <c r="Q1124" i="1"/>
  <c r="U1124" i="1" s="1"/>
  <c r="Q1126" i="1"/>
  <c r="U1126" i="1" s="1"/>
  <c r="Q1128" i="1"/>
  <c r="U1128" i="1" s="1"/>
  <c r="Q1130" i="1"/>
  <c r="U1130" i="1" s="1"/>
  <c r="Q1132" i="1"/>
  <c r="U1132" i="1" s="1"/>
  <c r="Q1134" i="1"/>
  <c r="U1134" i="1" s="1"/>
  <c r="Q1136" i="1"/>
  <c r="U1136" i="1" s="1"/>
  <c r="Q1138" i="1"/>
  <c r="U1138" i="1" s="1"/>
  <c r="Q1140" i="1"/>
  <c r="U1140" i="1" s="1"/>
  <c r="Q1142" i="1"/>
  <c r="U1142" i="1" s="1"/>
  <c r="Q1144" i="1"/>
  <c r="U1144" i="1" s="1"/>
  <c r="Q1146" i="1"/>
  <c r="U1146" i="1" s="1"/>
  <c r="Q1148" i="1"/>
  <c r="U1148" i="1" s="1"/>
  <c r="Q1150" i="1"/>
  <c r="U1150" i="1" s="1"/>
  <c r="Q1152" i="1"/>
  <c r="U1152" i="1" s="1"/>
  <c r="Q1154" i="1"/>
  <c r="U1154" i="1" s="1"/>
  <c r="Q1156" i="1"/>
  <c r="U1156" i="1" s="1"/>
  <c r="Q1158" i="1"/>
  <c r="U1158" i="1" s="1"/>
  <c r="Q1160" i="1"/>
  <c r="U1160" i="1" s="1"/>
  <c r="Q1162" i="1"/>
  <c r="U1162" i="1" s="1"/>
  <c r="Q1164" i="1"/>
  <c r="U1164" i="1" s="1"/>
  <c r="Q1166" i="1"/>
  <c r="U1166" i="1" s="1"/>
  <c r="Q1168" i="1"/>
  <c r="U1168" i="1" s="1"/>
  <c r="Q1170" i="1"/>
  <c r="U1170" i="1" s="1"/>
  <c r="Q1172" i="1"/>
  <c r="U1172" i="1" s="1"/>
  <c r="Q1174" i="1"/>
  <c r="U1174" i="1" s="1"/>
  <c r="Q1176" i="1"/>
  <c r="U1176" i="1" s="1"/>
  <c r="Q1178" i="1"/>
  <c r="U1178" i="1" s="1"/>
  <c r="Q1180" i="1"/>
  <c r="U1180" i="1" s="1"/>
  <c r="Q1182" i="1"/>
  <c r="U1182" i="1" s="1"/>
  <c r="Q1184" i="1"/>
  <c r="U1184" i="1" s="1"/>
  <c r="Q1186" i="1"/>
  <c r="U1186" i="1" s="1"/>
  <c r="Q1188" i="1"/>
  <c r="U1188" i="1" s="1"/>
  <c r="Q1190" i="1"/>
  <c r="U1190" i="1" s="1"/>
  <c r="Q1192" i="1"/>
  <c r="U1192" i="1" s="1"/>
  <c r="Q1194" i="1"/>
  <c r="U1194" i="1" s="1"/>
  <c r="Q1196" i="1"/>
  <c r="U1196" i="1" s="1"/>
  <c r="Q1198" i="1"/>
  <c r="U1198" i="1" s="1"/>
  <c r="Q1200" i="1"/>
  <c r="U1200" i="1" s="1"/>
  <c r="Q1202" i="1"/>
  <c r="U1202" i="1" s="1"/>
  <c r="Q1204" i="1"/>
  <c r="U1204" i="1" s="1"/>
  <c r="Q1206" i="1"/>
  <c r="U1206" i="1" s="1"/>
  <c r="Q1208" i="1"/>
  <c r="U1208" i="1" s="1"/>
  <c r="Q1210" i="1"/>
  <c r="U1210" i="1" s="1"/>
  <c r="Q1212" i="1"/>
  <c r="U1212" i="1" s="1"/>
  <c r="Q1214" i="1"/>
  <c r="U1214" i="1" s="1"/>
  <c r="Q1216" i="1"/>
  <c r="U1216" i="1" s="1"/>
  <c r="Q1218" i="1"/>
  <c r="U1218" i="1" s="1"/>
  <c r="Q1220" i="1"/>
  <c r="U1220" i="1" s="1"/>
  <c r="Q1222" i="1"/>
  <c r="U1222" i="1" s="1"/>
  <c r="Q1224" i="1"/>
  <c r="U1224" i="1" s="1"/>
  <c r="Q1226" i="1"/>
  <c r="U1226" i="1" s="1"/>
  <c r="Q1228" i="1"/>
  <c r="U1228" i="1" s="1"/>
  <c r="Q1230" i="1"/>
  <c r="U1230" i="1" s="1"/>
  <c r="Q1232" i="1"/>
  <c r="U1232" i="1" s="1"/>
  <c r="Q1234" i="1"/>
  <c r="U1234" i="1" s="1"/>
  <c r="Q1236" i="1"/>
  <c r="U1236" i="1" s="1"/>
  <c r="Q1238" i="1"/>
  <c r="U1238" i="1" s="1"/>
  <c r="Q1240" i="1"/>
  <c r="U1240" i="1" s="1"/>
  <c r="Q1242" i="1"/>
  <c r="U1242" i="1" s="1"/>
  <c r="Q1244" i="1"/>
  <c r="U1244" i="1" s="1"/>
  <c r="Q1246" i="1"/>
  <c r="U1246" i="1" s="1"/>
  <c r="Q1248" i="1"/>
  <c r="U1248" i="1" s="1"/>
  <c r="Q1250" i="1"/>
  <c r="U1250" i="1" s="1"/>
  <c r="Q1252" i="1"/>
  <c r="U1252" i="1" s="1"/>
  <c r="Q1254" i="1"/>
  <c r="U1254" i="1" s="1"/>
  <c r="Q1256" i="1"/>
  <c r="U1256" i="1" s="1"/>
  <c r="Q1258" i="1"/>
  <c r="U1258" i="1" s="1"/>
  <c r="Q1260" i="1"/>
  <c r="U1260" i="1" s="1"/>
  <c r="Q1262" i="1"/>
  <c r="U1262" i="1" s="1"/>
  <c r="Q1264" i="1"/>
  <c r="U1264" i="1" s="1"/>
  <c r="Q1266" i="1"/>
  <c r="U1266" i="1" s="1"/>
  <c r="Q1268" i="1"/>
  <c r="U1268" i="1" s="1"/>
  <c r="Q1270" i="1"/>
  <c r="U1270" i="1" s="1"/>
  <c r="Q1272" i="1"/>
  <c r="U1272" i="1" s="1"/>
  <c r="Q1274" i="1"/>
  <c r="U1274" i="1" s="1"/>
  <c r="Q1276" i="1"/>
  <c r="U1276" i="1" s="1"/>
  <c r="Q1278" i="1"/>
  <c r="U1278" i="1" s="1"/>
  <c r="Q1280" i="1"/>
  <c r="U1280" i="1" s="1"/>
  <c r="Q1282" i="1"/>
  <c r="U1282" i="1" s="1"/>
  <c r="Q1284" i="1"/>
  <c r="U1284" i="1" s="1"/>
  <c r="Q1286" i="1"/>
  <c r="U1286" i="1" s="1"/>
  <c r="Q1288" i="1"/>
  <c r="U1288" i="1" s="1"/>
  <c r="Q1290" i="1"/>
  <c r="U1290" i="1" s="1"/>
  <c r="Q1292" i="1"/>
  <c r="U1292" i="1" s="1"/>
  <c r="Q1294" i="1"/>
  <c r="U1294" i="1" s="1"/>
  <c r="Q1296" i="1"/>
  <c r="U1296" i="1" s="1"/>
  <c r="Q1298" i="1"/>
  <c r="U1298" i="1" s="1"/>
  <c r="Q1300" i="1"/>
  <c r="U1300" i="1" s="1"/>
  <c r="Q1302" i="1"/>
  <c r="U1302" i="1" s="1"/>
  <c r="Q1304" i="1"/>
  <c r="U1304" i="1" s="1"/>
  <c r="Q1306" i="1"/>
  <c r="U1306" i="1" s="1"/>
  <c r="Q1308" i="1"/>
  <c r="U1308" i="1" s="1"/>
  <c r="Q1310" i="1"/>
  <c r="U1310" i="1" s="1"/>
  <c r="Q1312" i="1"/>
  <c r="U1312" i="1" s="1"/>
  <c r="Q1314" i="1"/>
  <c r="U1314" i="1" s="1"/>
  <c r="Q1316" i="1"/>
  <c r="U1316" i="1" s="1"/>
  <c r="Q1318" i="1"/>
  <c r="U1318" i="1" s="1"/>
  <c r="Q1320" i="1"/>
  <c r="U1320" i="1" s="1"/>
  <c r="Q1322" i="1"/>
  <c r="U1322" i="1" s="1"/>
  <c r="Q1324" i="1"/>
  <c r="U1324" i="1" s="1"/>
  <c r="Q1326" i="1"/>
  <c r="U1326" i="1" s="1"/>
  <c r="Q1328" i="1"/>
  <c r="U1328" i="1" s="1"/>
  <c r="Q1330" i="1"/>
  <c r="U1330" i="1" s="1"/>
  <c r="Q1332" i="1"/>
  <c r="U1332" i="1" s="1"/>
  <c r="Q1334" i="1"/>
  <c r="U1334" i="1" s="1"/>
  <c r="Q1336" i="1"/>
  <c r="U1336" i="1" s="1"/>
  <c r="Q1338" i="1"/>
  <c r="U1338" i="1" s="1"/>
  <c r="Q1340" i="1"/>
  <c r="U1340" i="1" s="1"/>
  <c r="Q1342" i="1"/>
  <c r="U1342" i="1" s="1"/>
  <c r="Q1344" i="1"/>
  <c r="U1344" i="1" s="1"/>
  <c r="Q1346" i="1"/>
  <c r="U1346" i="1" s="1"/>
  <c r="Q1348" i="1"/>
  <c r="U1348" i="1" s="1"/>
  <c r="Q1350" i="1"/>
  <c r="U1350" i="1" s="1"/>
  <c r="Q1352" i="1"/>
  <c r="U1352" i="1" s="1"/>
  <c r="Q1354" i="1"/>
  <c r="U1354" i="1" s="1"/>
  <c r="Q1356" i="1"/>
  <c r="U1356" i="1" s="1"/>
  <c r="Q1358" i="1"/>
  <c r="U1358" i="1" s="1"/>
  <c r="Q1360" i="1"/>
  <c r="U1360" i="1" s="1"/>
  <c r="Q1362" i="1"/>
  <c r="U1362" i="1" s="1"/>
  <c r="Q1364" i="1"/>
  <c r="U1364" i="1" s="1"/>
  <c r="Q1366" i="1"/>
  <c r="U1366" i="1" s="1"/>
  <c r="Q1368" i="1"/>
  <c r="U1368" i="1" s="1"/>
  <c r="Q1370" i="1"/>
  <c r="U1370" i="1" s="1"/>
  <c r="Q1372" i="1"/>
  <c r="U1372" i="1" s="1"/>
  <c r="Q1374" i="1"/>
  <c r="U1374" i="1" s="1"/>
  <c r="Q1376" i="1"/>
  <c r="U1376" i="1" s="1"/>
  <c r="Q1378" i="1"/>
  <c r="U1378" i="1" s="1"/>
  <c r="Q1380" i="1"/>
  <c r="U1380" i="1" s="1"/>
  <c r="Q1382" i="1"/>
  <c r="U1382" i="1" s="1"/>
  <c r="Q1384" i="1"/>
  <c r="U1384" i="1" s="1"/>
  <c r="Q1386" i="1"/>
  <c r="U1386" i="1" s="1"/>
  <c r="Q1388" i="1"/>
  <c r="U1388" i="1" s="1"/>
  <c r="Q1390" i="1"/>
  <c r="U1390" i="1" s="1"/>
  <c r="Q1392" i="1"/>
  <c r="U1392" i="1" s="1"/>
  <c r="Q1394" i="1"/>
  <c r="U1394" i="1" s="1"/>
  <c r="Q1396" i="1"/>
  <c r="U1396" i="1" s="1"/>
  <c r="Q1398" i="1"/>
  <c r="U1398" i="1" s="1"/>
  <c r="Q1400" i="1"/>
  <c r="U1400" i="1" s="1"/>
  <c r="Q1402" i="1"/>
  <c r="U1402" i="1" s="1"/>
  <c r="Q1404" i="1"/>
  <c r="U1404" i="1" s="1"/>
  <c r="Q1406" i="1"/>
  <c r="U1406" i="1" s="1"/>
  <c r="Q1408" i="1"/>
  <c r="U1408" i="1" s="1"/>
  <c r="Q1410" i="1"/>
  <c r="U1410" i="1" s="1"/>
  <c r="Q1412" i="1"/>
  <c r="U1412" i="1" s="1"/>
  <c r="Q1414" i="1"/>
  <c r="U1414" i="1" s="1"/>
  <c r="Q1416" i="1"/>
  <c r="U1416" i="1" s="1"/>
  <c r="Q1418" i="1"/>
  <c r="U1418" i="1" s="1"/>
  <c r="Q1420" i="1"/>
  <c r="U1420" i="1" s="1"/>
  <c r="Q1422" i="1"/>
  <c r="U1422" i="1" s="1"/>
  <c r="Q1424" i="1"/>
  <c r="U1424" i="1" s="1"/>
  <c r="Q1426" i="1"/>
  <c r="U1426" i="1" s="1"/>
  <c r="Q1428" i="1"/>
  <c r="U1428" i="1" s="1"/>
  <c r="Q1430" i="1"/>
  <c r="U1430" i="1" s="1"/>
  <c r="Q1432" i="1"/>
  <c r="U1432" i="1" s="1"/>
  <c r="Q1434" i="1"/>
  <c r="U1434" i="1" s="1"/>
  <c r="Q1436" i="1"/>
  <c r="U1436" i="1" s="1"/>
  <c r="Q1438" i="1"/>
  <c r="U1438" i="1" s="1"/>
  <c r="Q1440" i="1"/>
  <c r="U1440" i="1" s="1"/>
  <c r="Q1442" i="1"/>
  <c r="U1442" i="1" s="1"/>
  <c r="Q1444" i="1"/>
  <c r="U1444" i="1" s="1"/>
  <c r="Q1446" i="1"/>
  <c r="U1446" i="1" s="1"/>
  <c r="Q1448" i="1"/>
  <c r="U1448" i="1" s="1"/>
  <c r="Q1450" i="1"/>
  <c r="U1450" i="1" s="1"/>
  <c r="Q1452" i="1"/>
  <c r="U1452" i="1" s="1"/>
  <c r="Q1454" i="1"/>
  <c r="U1454" i="1" s="1"/>
  <c r="Q1456" i="1"/>
  <c r="U1456" i="1" s="1"/>
  <c r="Q1458" i="1"/>
  <c r="U1458" i="1" s="1"/>
  <c r="Q1460" i="1"/>
  <c r="U1460" i="1" s="1"/>
  <c r="Q1462" i="1"/>
  <c r="U1462" i="1" s="1"/>
  <c r="Q1464" i="1"/>
  <c r="U1464" i="1" s="1"/>
  <c r="Q1466" i="1"/>
  <c r="U1466" i="1" s="1"/>
  <c r="Q1468" i="1"/>
  <c r="U1468" i="1" s="1"/>
  <c r="Q1470" i="1"/>
  <c r="U1470" i="1" s="1"/>
  <c r="Q1472" i="1"/>
  <c r="U1472" i="1" s="1"/>
  <c r="Q1474" i="1"/>
  <c r="U1474" i="1" s="1"/>
  <c r="Q1476" i="1"/>
  <c r="U1476" i="1" s="1"/>
  <c r="Q1478" i="1"/>
  <c r="U1478" i="1" s="1"/>
  <c r="Q1480" i="1"/>
  <c r="U1480" i="1" s="1"/>
  <c r="Q1482" i="1"/>
  <c r="U1482" i="1" s="1"/>
  <c r="Q1484" i="1"/>
  <c r="U1484" i="1" s="1"/>
  <c r="Q1486" i="1"/>
  <c r="U1486" i="1" s="1"/>
  <c r="Q1488" i="1"/>
  <c r="U1488" i="1" s="1"/>
  <c r="Q1490" i="1"/>
  <c r="U1490" i="1" s="1"/>
  <c r="Q1492" i="1"/>
  <c r="U1492" i="1" s="1"/>
  <c r="Q1494" i="1"/>
  <c r="U1494" i="1" s="1"/>
  <c r="Q1496" i="1"/>
  <c r="U1496" i="1" s="1"/>
  <c r="Q1498" i="1"/>
  <c r="U1498" i="1" s="1"/>
  <c r="Q1500" i="1"/>
  <c r="U1500" i="1" s="1"/>
  <c r="Q1502" i="1"/>
  <c r="U1502" i="1" s="1"/>
  <c r="Q1504" i="1"/>
  <c r="U1504" i="1" s="1"/>
  <c r="Q1506" i="1"/>
  <c r="U1506" i="1" s="1"/>
  <c r="Q1508" i="1"/>
  <c r="U1508" i="1" s="1"/>
  <c r="Q1510" i="1"/>
  <c r="U1510" i="1" s="1"/>
  <c r="Q1512" i="1"/>
  <c r="U1512" i="1" s="1"/>
  <c r="Q1514" i="1"/>
  <c r="U1514" i="1" s="1"/>
  <c r="Q1516" i="1"/>
  <c r="U1516" i="1" s="1"/>
  <c r="Q1518" i="1"/>
  <c r="U1518" i="1" s="1"/>
  <c r="Q1520" i="1"/>
  <c r="U1520" i="1" s="1"/>
  <c r="Q1522" i="1"/>
  <c r="U1522" i="1" s="1"/>
  <c r="Q1524" i="1"/>
  <c r="U1524" i="1" s="1"/>
  <c r="Q1526" i="1"/>
  <c r="U1526" i="1" s="1"/>
  <c r="Q1528" i="1"/>
  <c r="U1528" i="1" s="1"/>
  <c r="Q1530" i="1"/>
  <c r="U1530" i="1" s="1"/>
  <c r="Q1532" i="1"/>
  <c r="U1532" i="1" s="1"/>
  <c r="Q1534" i="1"/>
  <c r="U1534" i="1" s="1"/>
  <c r="Q1536" i="1"/>
  <c r="U1536" i="1" s="1"/>
  <c r="Q1538" i="1"/>
  <c r="U1538" i="1" s="1"/>
  <c r="Q547" i="1"/>
  <c r="U547" i="1" s="1"/>
  <c r="Q549" i="1"/>
  <c r="U549" i="1" s="1"/>
  <c r="Q551" i="1"/>
  <c r="U551" i="1" s="1"/>
  <c r="Q553" i="1"/>
  <c r="U553" i="1" s="1"/>
  <c r="Q555" i="1"/>
  <c r="U555" i="1" s="1"/>
  <c r="Q557" i="1"/>
  <c r="U557" i="1" s="1"/>
  <c r="Q559" i="1"/>
  <c r="U559" i="1" s="1"/>
  <c r="Q561" i="1"/>
  <c r="U561" i="1" s="1"/>
  <c r="Q563" i="1"/>
  <c r="U563" i="1" s="1"/>
  <c r="Q565" i="1"/>
  <c r="U565" i="1" s="1"/>
  <c r="Q567" i="1"/>
  <c r="U567" i="1" s="1"/>
  <c r="Q569" i="1"/>
  <c r="U569" i="1" s="1"/>
  <c r="Q571" i="1"/>
  <c r="U571" i="1" s="1"/>
  <c r="Q573" i="1"/>
  <c r="U573" i="1" s="1"/>
  <c r="Q575" i="1"/>
  <c r="U575" i="1" s="1"/>
  <c r="Q577" i="1"/>
  <c r="U577" i="1" s="1"/>
  <c r="Q579" i="1"/>
  <c r="U579" i="1" s="1"/>
  <c r="Q581" i="1"/>
  <c r="U581" i="1" s="1"/>
  <c r="Q583" i="1"/>
  <c r="U583" i="1" s="1"/>
  <c r="Q585" i="1"/>
  <c r="U585" i="1" s="1"/>
  <c r="Q587" i="1"/>
  <c r="U587" i="1" s="1"/>
  <c r="Q589" i="1"/>
  <c r="U589" i="1" s="1"/>
  <c r="Q591" i="1"/>
  <c r="U591" i="1" s="1"/>
  <c r="Q593" i="1"/>
  <c r="U593" i="1" s="1"/>
  <c r="Q595" i="1"/>
  <c r="U595" i="1" s="1"/>
  <c r="Q597" i="1"/>
  <c r="U597" i="1" s="1"/>
  <c r="Q599" i="1"/>
  <c r="U599" i="1" s="1"/>
  <c r="Q601" i="1"/>
  <c r="U601" i="1" s="1"/>
  <c r="Q603" i="1"/>
  <c r="U603" i="1" s="1"/>
  <c r="Q605" i="1"/>
  <c r="U605" i="1" s="1"/>
  <c r="Q607" i="1"/>
  <c r="U607" i="1" s="1"/>
  <c r="Q609" i="1"/>
  <c r="U609" i="1" s="1"/>
  <c r="Q611" i="1"/>
  <c r="U611" i="1" s="1"/>
  <c r="Q613" i="1"/>
  <c r="U613" i="1" s="1"/>
  <c r="Q615" i="1"/>
  <c r="U615" i="1" s="1"/>
  <c r="Q617" i="1"/>
  <c r="U617" i="1" s="1"/>
  <c r="Q619" i="1"/>
  <c r="U619" i="1" s="1"/>
  <c r="Q621" i="1"/>
  <c r="U621" i="1" s="1"/>
  <c r="Q623" i="1"/>
  <c r="U623" i="1" s="1"/>
  <c r="Q625" i="1"/>
  <c r="U625" i="1" s="1"/>
  <c r="Q627" i="1"/>
  <c r="U627" i="1" s="1"/>
  <c r="Q629" i="1"/>
  <c r="U629" i="1" s="1"/>
  <c r="Q631" i="1"/>
  <c r="U631" i="1" s="1"/>
  <c r="Q633" i="1"/>
  <c r="U633" i="1" s="1"/>
  <c r="Q635" i="1"/>
  <c r="U635" i="1" s="1"/>
  <c r="Q637" i="1"/>
  <c r="U637" i="1" s="1"/>
  <c r="Q639" i="1"/>
  <c r="U639" i="1" s="1"/>
  <c r="Q641" i="1"/>
  <c r="U641" i="1" s="1"/>
  <c r="Q643" i="1"/>
  <c r="U643" i="1" s="1"/>
  <c r="Q645" i="1"/>
  <c r="U645" i="1" s="1"/>
  <c r="Q647" i="1"/>
  <c r="U647" i="1" s="1"/>
  <c r="Q649" i="1"/>
  <c r="U649" i="1" s="1"/>
  <c r="Q651" i="1"/>
  <c r="U651" i="1" s="1"/>
  <c r="Q653" i="1"/>
  <c r="U653" i="1" s="1"/>
  <c r="Q655" i="1"/>
  <c r="U655" i="1" s="1"/>
  <c r="Q657" i="1"/>
  <c r="U657" i="1" s="1"/>
  <c r="Q659" i="1"/>
  <c r="U659" i="1" s="1"/>
  <c r="Q661" i="1"/>
  <c r="U661" i="1" s="1"/>
  <c r="Q663" i="1"/>
  <c r="U663" i="1" s="1"/>
  <c r="Q665" i="1"/>
  <c r="U665" i="1" s="1"/>
  <c r="Q667" i="1"/>
  <c r="U667" i="1" s="1"/>
  <c r="Q669" i="1"/>
  <c r="U669" i="1" s="1"/>
  <c r="Q671" i="1"/>
  <c r="U671" i="1" s="1"/>
  <c r="Q673" i="1"/>
  <c r="U673" i="1" s="1"/>
  <c r="Q675" i="1"/>
  <c r="U675" i="1" s="1"/>
  <c r="Q677" i="1"/>
  <c r="U677" i="1" s="1"/>
  <c r="Q679" i="1"/>
  <c r="U679" i="1" s="1"/>
  <c r="Q681" i="1"/>
  <c r="U681" i="1" s="1"/>
  <c r="Q683" i="1"/>
  <c r="U683" i="1" s="1"/>
  <c r="Q685" i="1"/>
  <c r="U685" i="1" s="1"/>
  <c r="Q687" i="1"/>
  <c r="U687" i="1" s="1"/>
  <c r="Q689" i="1"/>
  <c r="U689" i="1" s="1"/>
  <c r="Q691" i="1"/>
  <c r="U691" i="1" s="1"/>
  <c r="Q693" i="1"/>
  <c r="U693" i="1" s="1"/>
  <c r="Q695" i="1"/>
  <c r="U695" i="1" s="1"/>
  <c r="Q697" i="1"/>
  <c r="U697" i="1" s="1"/>
  <c r="Q699" i="1"/>
  <c r="U699" i="1" s="1"/>
  <c r="Q701" i="1"/>
  <c r="U701" i="1" s="1"/>
  <c r="Q703" i="1"/>
  <c r="U703" i="1" s="1"/>
  <c r="Q705" i="1"/>
  <c r="U705" i="1" s="1"/>
  <c r="Q707" i="1"/>
  <c r="U707" i="1" s="1"/>
  <c r="Q709" i="1"/>
  <c r="U709" i="1" s="1"/>
  <c r="Q711" i="1"/>
  <c r="U711" i="1" s="1"/>
  <c r="Q713" i="1"/>
  <c r="U713" i="1" s="1"/>
  <c r="Q715" i="1"/>
  <c r="U715" i="1" s="1"/>
  <c r="Q717" i="1"/>
  <c r="U717" i="1" s="1"/>
  <c r="Q719" i="1"/>
  <c r="U719" i="1" s="1"/>
  <c r="Q721" i="1"/>
  <c r="U721" i="1" s="1"/>
  <c r="Q723" i="1"/>
  <c r="U723" i="1" s="1"/>
  <c r="Q725" i="1"/>
  <c r="U725" i="1" s="1"/>
  <c r="Q727" i="1"/>
  <c r="U727" i="1" s="1"/>
  <c r="Q729" i="1"/>
  <c r="U729" i="1" s="1"/>
  <c r="Q731" i="1"/>
  <c r="U731" i="1" s="1"/>
  <c r="Q733" i="1"/>
  <c r="U733" i="1" s="1"/>
  <c r="Q735" i="1"/>
  <c r="U735" i="1" s="1"/>
  <c r="Q737" i="1"/>
  <c r="U737" i="1" s="1"/>
  <c r="Q739" i="1"/>
  <c r="U739" i="1" s="1"/>
  <c r="Q741" i="1"/>
  <c r="U741" i="1" s="1"/>
  <c r="Q743" i="1"/>
  <c r="U743" i="1" s="1"/>
  <c r="Q745" i="1"/>
  <c r="U745" i="1" s="1"/>
  <c r="Q747" i="1"/>
  <c r="U747" i="1" s="1"/>
  <c r="Q749" i="1"/>
  <c r="U749" i="1" s="1"/>
  <c r="Q751" i="1"/>
  <c r="U751" i="1" s="1"/>
  <c r="Q753" i="1"/>
  <c r="U753" i="1" s="1"/>
  <c r="Q755" i="1"/>
  <c r="U755" i="1" s="1"/>
  <c r="Q757" i="1"/>
  <c r="U757" i="1" s="1"/>
  <c r="Q759" i="1"/>
  <c r="U759" i="1" s="1"/>
  <c r="Q761" i="1"/>
  <c r="U761" i="1" s="1"/>
  <c r="Q763" i="1"/>
  <c r="U763" i="1" s="1"/>
  <c r="Q765" i="1"/>
  <c r="U765" i="1" s="1"/>
  <c r="Q767" i="1"/>
  <c r="U767" i="1" s="1"/>
  <c r="Q769" i="1"/>
  <c r="U769" i="1" s="1"/>
  <c r="Q771" i="1"/>
  <c r="U771" i="1" s="1"/>
  <c r="Q773" i="1"/>
  <c r="U773" i="1" s="1"/>
  <c r="Q775" i="1"/>
  <c r="U775" i="1" s="1"/>
  <c r="Q777" i="1"/>
  <c r="U777" i="1" s="1"/>
  <c r="Q779" i="1"/>
  <c r="U779" i="1" s="1"/>
  <c r="Q781" i="1"/>
  <c r="U781" i="1" s="1"/>
  <c r="Q783" i="1"/>
  <c r="U783" i="1" s="1"/>
  <c r="Q785" i="1"/>
  <c r="U785" i="1" s="1"/>
  <c r="Q787" i="1"/>
  <c r="U787" i="1" s="1"/>
  <c r="Q789" i="1"/>
  <c r="U789" i="1" s="1"/>
  <c r="Q791" i="1"/>
  <c r="U791" i="1" s="1"/>
  <c r="Q793" i="1"/>
  <c r="U793" i="1" s="1"/>
  <c r="Q795" i="1"/>
  <c r="U795" i="1" s="1"/>
  <c r="Q797" i="1"/>
  <c r="U797" i="1" s="1"/>
  <c r="Q799" i="1"/>
  <c r="U799" i="1" s="1"/>
  <c r="Q801" i="1"/>
  <c r="U801" i="1" s="1"/>
  <c r="Q803" i="1"/>
  <c r="U803" i="1" s="1"/>
  <c r="Q805" i="1"/>
  <c r="U805" i="1" s="1"/>
  <c r="Q807" i="1"/>
  <c r="U807" i="1" s="1"/>
  <c r="Q809" i="1"/>
  <c r="U809" i="1" s="1"/>
  <c r="Q811" i="1"/>
  <c r="U811" i="1" s="1"/>
  <c r="Q813" i="1"/>
  <c r="U813" i="1" s="1"/>
  <c r="Q815" i="1"/>
  <c r="U815" i="1" s="1"/>
  <c r="Q817" i="1"/>
  <c r="U817" i="1" s="1"/>
  <c r="Q819" i="1"/>
  <c r="U819" i="1" s="1"/>
  <c r="Q821" i="1"/>
  <c r="U821" i="1" s="1"/>
  <c r="Q823" i="1"/>
  <c r="U823" i="1" s="1"/>
  <c r="Q825" i="1"/>
  <c r="U825" i="1" s="1"/>
  <c r="Q827" i="1"/>
  <c r="U827" i="1" s="1"/>
  <c r="Q829" i="1"/>
  <c r="U829" i="1" s="1"/>
  <c r="Q831" i="1"/>
  <c r="U831" i="1" s="1"/>
  <c r="Q833" i="1"/>
  <c r="U833" i="1" s="1"/>
  <c r="Q835" i="1"/>
  <c r="U835" i="1" s="1"/>
  <c r="Q837" i="1"/>
  <c r="U837" i="1" s="1"/>
  <c r="Q839" i="1"/>
  <c r="U839" i="1" s="1"/>
  <c r="Q841" i="1"/>
  <c r="U841" i="1" s="1"/>
  <c r="Q843" i="1"/>
  <c r="U843" i="1" s="1"/>
  <c r="Q845" i="1"/>
  <c r="U845" i="1" s="1"/>
  <c r="Q847" i="1"/>
  <c r="U847" i="1" s="1"/>
  <c r="Q849" i="1"/>
  <c r="U849" i="1" s="1"/>
  <c r="Q851" i="1"/>
  <c r="U851" i="1" s="1"/>
  <c r="Q853" i="1"/>
  <c r="U853" i="1" s="1"/>
  <c r="Q855" i="1"/>
  <c r="U855" i="1" s="1"/>
  <c r="Q857" i="1"/>
  <c r="U857" i="1" s="1"/>
  <c r="Q859" i="1"/>
  <c r="U859" i="1" s="1"/>
  <c r="Q861" i="1"/>
  <c r="U861" i="1" s="1"/>
  <c r="Q863" i="1"/>
  <c r="U863" i="1" s="1"/>
  <c r="Q865" i="1"/>
  <c r="U865" i="1" s="1"/>
  <c r="Q867" i="1"/>
  <c r="U867" i="1" s="1"/>
  <c r="Q869" i="1"/>
  <c r="U869" i="1" s="1"/>
  <c r="Q871" i="1"/>
  <c r="U871" i="1" s="1"/>
  <c r="Q873" i="1"/>
  <c r="U873" i="1" s="1"/>
  <c r="Q875" i="1"/>
  <c r="U875" i="1" s="1"/>
  <c r="Q877" i="1"/>
  <c r="U877" i="1" s="1"/>
  <c r="Q879" i="1"/>
  <c r="U879" i="1" s="1"/>
  <c r="Q881" i="1"/>
  <c r="U881" i="1" s="1"/>
  <c r="Q883" i="1"/>
  <c r="U883" i="1" s="1"/>
  <c r="Q885" i="1"/>
  <c r="U885" i="1" s="1"/>
  <c r="Q887" i="1"/>
  <c r="U887" i="1" s="1"/>
  <c r="Q889" i="1"/>
  <c r="U889" i="1" s="1"/>
  <c r="Q891" i="1"/>
  <c r="U891" i="1" s="1"/>
  <c r="Q893" i="1"/>
  <c r="U893" i="1" s="1"/>
  <c r="Q895" i="1"/>
  <c r="U895" i="1" s="1"/>
  <c r="Q897" i="1"/>
  <c r="U897" i="1" s="1"/>
  <c r="Q899" i="1"/>
  <c r="U899" i="1" s="1"/>
  <c r="Q901" i="1"/>
  <c r="U901" i="1" s="1"/>
  <c r="Q903" i="1"/>
  <c r="U903" i="1" s="1"/>
  <c r="Q905" i="1"/>
  <c r="U905" i="1" s="1"/>
  <c r="Q907" i="1"/>
  <c r="U907" i="1" s="1"/>
  <c r="Q909" i="1"/>
  <c r="U909" i="1" s="1"/>
  <c r="Q911" i="1"/>
  <c r="U911" i="1" s="1"/>
  <c r="Q913" i="1"/>
  <c r="U913" i="1" s="1"/>
  <c r="Q915" i="1"/>
  <c r="U915" i="1" s="1"/>
  <c r="Q917" i="1"/>
  <c r="U917" i="1" s="1"/>
  <c r="Q919" i="1"/>
  <c r="U919" i="1" s="1"/>
  <c r="Q921" i="1"/>
  <c r="U921" i="1" s="1"/>
  <c r="Q923" i="1"/>
  <c r="U923" i="1" s="1"/>
  <c r="Q925" i="1"/>
  <c r="U925" i="1" s="1"/>
  <c r="Q927" i="1"/>
  <c r="U927" i="1" s="1"/>
  <c r="Q929" i="1"/>
  <c r="U929" i="1" s="1"/>
  <c r="Q931" i="1"/>
  <c r="U931" i="1" s="1"/>
  <c r="Q933" i="1"/>
  <c r="U933" i="1" s="1"/>
  <c r="Q935" i="1"/>
  <c r="U935" i="1" s="1"/>
  <c r="Q937" i="1"/>
  <c r="U937" i="1" s="1"/>
  <c r="Q939" i="1"/>
  <c r="U939" i="1" s="1"/>
  <c r="Q941" i="1"/>
  <c r="U941" i="1" s="1"/>
  <c r="Q943" i="1"/>
  <c r="U943" i="1" s="1"/>
  <c r="Q945" i="1"/>
  <c r="U945" i="1" s="1"/>
  <c r="Q947" i="1"/>
  <c r="U947" i="1" s="1"/>
  <c r="Q949" i="1"/>
  <c r="U949" i="1" s="1"/>
  <c r="Q951" i="1"/>
  <c r="U951" i="1" s="1"/>
  <c r="Q953" i="1"/>
  <c r="U953" i="1" s="1"/>
  <c r="Q955" i="1"/>
  <c r="U955" i="1" s="1"/>
  <c r="Q957" i="1"/>
  <c r="U957" i="1" s="1"/>
  <c r="Q959" i="1"/>
  <c r="U959" i="1" s="1"/>
  <c r="Q961" i="1"/>
  <c r="U961" i="1" s="1"/>
  <c r="Q963" i="1"/>
  <c r="U963" i="1" s="1"/>
  <c r="Q965" i="1"/>
  <c r="U965" i="1" s="1"/>
  <c r="Q967" i="1"/>
  <c r="U967" i="1" s="1"/>
  <c r="Q969" i="1"/>
  <c r="U969" i="1" s="1"/>
  <c r="Q971" i="1"/>
  <c r="U971" i="1" s="1"/>
  <c r="Q973" i="1"/>
  <c r="U973" i="1" s="1"/>
  <c r="Q975" i="1"/>
  <c r="U975" i="1" s="1"/>
  <c r="Q977" i="1"/>
  <c r="U977" i="1" s="1"/>
  <c r="Q979" i="1"/>
  <c r="U979" i="1" s="1"/>
  <c r="Q981" i="1"/>
  <c r="U981" i="1" s="1"/>
  <c r="Q983" i="1"/>
  <c r="U983" i="1" s="1"/>
  <c r="Q985" i="1"/>
  <c r="U985" i="1" s="1"/>
  <c r="Q987" i="1"/>
  <c r="U987" i="1" s="1"/>
  <c r="Q989" i="1"/>
  <c r="U989" i="1" s="1"/>
  <c r="Q991" i="1"/>
  <c r="U991" i="1" s="1"/>
  <c r="Q993" i="1"/>
  <c r="U993" i="1" s="1"/>
  <c r="Q995" i="1"/>
  <c r="U995" i="1" s="1"/>
  <c r="Q997" i="1"/>
  <c r="U997" i="1" s="1"/>
  <c r="Q999" i="1"/>
  <c r="U999" i="1" s="1"/>
  <c r="Q1001" i="1"/>
  <c r="U1001" i="1" s="1"/>
  <c r="Q1003" i="1"/>
  <c r="U1003" i="1" s="1"/>
  <c r="Q1005" i="1"/>
  <c r="U1005" i="1" s="1"/>
  <c r="Q1007" i="1"/>
  <c r="U1007" i="1" s="1"/>
  <c r="Q1009" i="1"/>
  <c r="U1009" i="1" s="1"/>
  <c r="Q1011" i="1"/>
  <c r="U1011" i="1" s="1"/>
  <c r="Q1013" i="1"/>
  <c r="U1013" i="1" s="1"/>
  <c r="Q1015" i="1"/>
  <c r="U1015" i="1" s="1"/>
  <c r="Q1017" i="1"/>
  <c r="U1017" i="1" s="1"/>
  <c r="Q1019" i="1"/>
  <c r="U1019" i="1" s="1"/>
  <c r="Q1021" i="1"/>
  <c r="U1021" i="1" s="1"/>
  <c r="Q1023" i="1"/>
  <c r="U1023" i="1" s="1"/>
  <c r="Q1025" i="1"/>
  <c r="U1025" i="1" s="1"/>
  <c r="Q1027" i="1"/>
  <c r="U1027" i="1" s="1"/>
  <c r="Q1029" i="1"/>
  <c r="U1029" i="1" s="1"/>
  <c r="Q1031" i="1"/>
  <c r="U1031" i="1" s="1"/>
  <c r="Q1033" i="1"/>
  <c r="U1033" i="1" s="1"/>
  <c r="Q1035" i="1"/>
  <c r="U1035" i="1" s="1"/>
  <c r="Q1037" i="1"/>
  <c r="U1037" i="1" s="1"/>
  <c r="Q1039" i="1"/>
  <c r="U1039" i="1" s="1"/>
  <c r="Q1041" i="1"/>
  <c r="U1041" i="1" s="1"/>
  <c r="Q1043" i="1"/>
  <c r="U1043" i="1" s="1"/>
  <c r="Q1045" i="1"/>
  <c r="U1045" i="1" s="1"/>
  <c r="Q1047" i="1"/>
  <c r="U1047" i="1" s="1"/>
  <c r="Q1049" i="1"/>
  <c r="U1049" i="1" s="1"/>
  <c r="Q1051" i="1"/>
  <c r="U1051" i="1" s="1"/>
  <c r="Q1053" i="1"/>
  <c r="U1053" i="1" s="1"/>
  <c r="Q1055" i="1"/>
  <c r="U1055" i="1" s="1"/>
  <c r="Q1057" i="1"/>
  <c r="U1057" i="1" s="1"/>
  <c r="Q1059" i="1"/>
  <c r="U1059" i="1" s="1"/>
  <c r="Q1061" i="1"/>
  <c r="U1061" i="1" s="1"/>
  <c r="Q1063" i="1"/>
  <c r="U1063" i="1" s="1"/>
  <c r="Q1065" i="1"/>
  <c r="U1065" i="1" s="1"/>
  <c r="Q1067" i="1"/>
  <c r="U1067" i="1" s="1"/>
  <c r="Q1069" i="1"/>
  <c r="U1069" i="1" s="1"/>
  <c r="Q1071" i="1"/>
  <c r="U1071" i="1" s="1"/>
  <c r="Q1073" i="1"/>
  <c r="U1073" i="1" s="1"/>
  <c r="Q1075" i="1"/>
  <c r="U1075" i="1" s="1"/>
  <c r="Q1077" i="1"/>
  <c r="U1077" i="1" s="1"/>
  <c r="Q1079" i="1"/>
  <c r="U1079" i="1" s="1"/>
  <c r="Q1081" i="1"/>
  <c r="U1081" i="1" s="1"/>
  <c r="Q1083" i="1"/>
  <c r="U1083" i="1" s="1"/>
  <c r="Q1085" i="1"/>
  <c r="U1085" i="1" s="1"/>
  <c r="Q1087" i="1"/>
  <c r="U1087" i="1" s="1"/>
  <c r="Q1089" i="1"/>
  <c r="U1089" i="1" s="1"/>
  <c r="Q1091" i="1"/>
  <c r="U1091" i="1" s="1"/>
  <c r="Q1093" i="1"/>
  <c r="U1093" i="1" s="1"/>
  <c r="Q1095" i="1"/>
  <c r="U1095" i="1" s="1"/>
  <c r="Q1097" i="1"/>
  <c r="U1097" i="1" s="1"/>
  <c r="Q1099" i="1"/>
  <c r="U1099" i="1" s="1"/>
  <c r="Q1101" i="1"/>
  <c r="U1101" i="1" s="1"/>
  <c r="Q1103" i="1"/>
  <c r="U1103" i="1" s="1"/>
  <c r="Q1105" i="1"/>
  <c r="U1105" i="1" s="1"/>
  <c r="Q1107" i="1"/>
  <c r="U1107" i="1" s="1"/>
  <c r="Q1109" i="1"/>
  <c r="U1109" i="1" s="1"/>
  <c r="Q1111" i="1"/>
  <c r="U1111" i="1" s="1"/>
  <c r="Q1113" i="1"/>
  <c r="U1113" i="1" s="1"/>
  <c r="Q1115" i="1"/>
  <c r="U1115" i="1" s="1"/>
  <c r="Q1117" i="1"/>
  <c r="U1117" i="1" s="1"/>
  <c r="Q1119" i="1"/>
  <c r="U1119" i="1" s="1"/>
  <c r="Q1121" i="1"/>
  <c r="U1121" i="1" s="1"/>
  <c r="Q1123" i="1"/>
  <c r="U1123" i="1" s="1"/>
  <c r="Q1125" i="1"/>
  <c r="U1125" i="1" s="1"/>
  <c r="Q1127" i="1"/>
  <c r="U1127" i="1" s="1"/>
  <c r="Q1129" i="1"/>
  <c r="U1129" i="1" s="1"/>
  <c r="Q1131" i="1"/>
  <c r="U1131" i="1" s="1"/>
  <c r="Q1133" i="1"/>
  <c r="U1133" i="1" s="1"/>
  <c r="Q1135" i="1"/>
  <c r="U1135" i="1" s="1"/>
  <c r="Q1137" i="1"/>
  <c r="U1137" i="1" s="1"/>
  <c r="Q1139" i="1"/>
  <c r="U1139" i="1" s="1"/>
  <c r="Q1141" i="1"/>
  <c r="U1141" i="1" s="1"/>
  <c r="Q1143" i="1"/>
  <c r="U1143" i="1" s="1"/>
  <c r="Q1145" i="1"/>
  <c r="U1145" i="1" s="1"/>
  <c r="Q1147" i="1"/>
  <c r="U1147" i="1" s="1"/>
  <c r="Q1149" i="1"/>
  <c r="U1149" i="1" s="1"/>
  <c r="Q1151" i="1"/>
  <c r="U1151" i="1" s="1"/>
  <c r="Q1153" i="1"/>
  <c r="U1153" i="1" s="1"/>
  <c r="Q1155" i="1"/>
  <c r="U1155" i="1" s="1"/>
  <c r="Q1157" i="1"/>
  <c r="U1157" i="1" s="1"/>
  <c r="Q1159" i="1"/>
  <c r="U1159" i="1" s="1"/>
  <c r="Q1161" i="1"/>
  <c r="U1161" i="1" s="1"/>
  <c r="Q1163" i="1"/>
  <c r="U1163" i="1" s="1"/>
  <c r="Q1165" i="1"/>
  <c r="U1165" i="1" s="1"/>
  <c r="Q1167" i="1"/>
  <c r="U1167" i="1" s="1"/>
  <c r="Q1169" i="1"/>
  <c r="U1169" i="1" s="1"/>
  <c r="Q1171" i="1"/>
  <c r="U1171" i="1" s="1"/>
  <c r="Q1173" i="1"/>
  <c r="U1173" i="1" s="1"/>
  <c r="Q1175" i="1"/>
  <c r="U1175" i="1" s="1"/>
  <c r="Q1177" i="1"/>
  <c r="U1177" i="1" s="1"/>
  <c r="Q1179" i="1"/>
  <c r="U1179" i="1" s="1"/>
  <c r="Q1181" i="1"/>
  <c r="U1181" i="1" s="1"/>
  <c r="Q1183" i="1"/>
  <c r="U1183" i="1" s="1"/>
  <c r="Q1185" i="1"/>
  <c r="U1185" i="1" s="1"/>
  <c r="Q1187" i="1"/>
  <c r="U1187" i="1" s="1"/>
  <c r="Q1189" i="1"/>
  <c r="U1189" i="1" s="1"/>
  <c r="Q1191" i="1"/>
  <c r="U1191" i="1" s="1"/>
  <c r="Q1193" i="1"/>
  <c r="U1193" i="1" s="1"/>
  <c r="Q1195" i="1"/>
  <c r="U1195" i="1" s="1"/>
  <c r="Q1197" i="1"/>
  <c r="U1197" i="1" s="1"/>
  <c r="Q1199" i="1"/>
  <c r="U1199" i="1" s="1"/>
  <c r="Q1201" i="1"/>
  <c r="U1201" i="1" s="1"/>
  <c r="Q1203" i="1"/>
  <c r="U1203" i="1" s="1"/>
  <c r="Q1205" i="1"/>
  <c r="U1205" i="1" s="1"/>
  <c r="Q1207" i="1"/>
  <c r="U1207" i="1" s="1"/>
  <c r="Q1209" i="1"/>
  <c r="U1209" i="1" s="1"/>
  <c r="Q1211" i="1"/>
  <c r="U1211" i="1" s="1"/>
  <c r="Q1213" i="1"/>
  <c r="U1213" i="1" s="1"/>
  <c r="Q1215" i="1"/>
  <c r="U1215" i="1" s="1"/>
  <c r="Q1217" i="1"/>
  <c r="U1217" i="1" s="1"/>
  <c r="Q1219" i="1"/>
  <c r="U1219" i="1" s="1"/>
  <c r="Q1221" i="1"/>
  <c r="U1221" i="1" s="1"/>
  <c r="Q1223" i="1"/>
  <c r="U1223" i="1" s="1"/>
  <c r="Q1225" i="1"/>
  <c r="U1225" i="1" s="1"/>
  <c r="Q1227" i="1"/>
  <c r="U1227" i="1" s="1"/>
  <c r="Q1229" i="1"/>
  <c r="U1229" i="1" s="1"/>
  <c r="Q1231" i="1"/>
  <c r="U1231" i="1" s="1"/>
  <c r="Q1233" i="1"/>
  <c r="U1233" i="1" s="1"/>
  <c r="Q1235" i="1"/>
  <c r="U1235" i="1" s="1"/>
  <c r="Q1237" i="1"/>
  <c r="U1237" i="1" s="1"/>
  <c r="Q1239" i="1"/>
  <c r="U1239" i="1" s="1"/>
  <c r="Q1241" i="1"/>
  <c r="U1241" i="1" s="1"/>
  <c r="Q1243" i="1"/>
  <c r="U1243" i="1" s="1"/>
  <c r="Q1245" i="1"/>
  <c r="U1245" i="1" s="1"/>
  <c r="Q1247" i="1"/>
  <c r="U1247" i="1" s="1"/>
  <c r="Q1249" i="1"/>
  <c r="U1249" i="1" s="1"/>
  <c r="Q1251" i="1"/>
  <c r="U1251" i="1" s="1"/>
  <c r="Q1253" i="1"/>
  <c r="U1253" i="1" s="1"/>
  <c r="Q1255" i="1"/>
  <c r="U1255" i="1" s="1"/>
  <c r="Q1257" i="1"/>
  <c r="U1257" i="1" s="1"/>
  <c r="Q1259" i="1"/>
  <c r="U1259" i="1" s="1"/>
  <c r="Q1261" i="1"/>
  <c r="U1261" i="1" s="1"/>
  <c r="Q1263" i="1"/>
  <c r="U1263" i="1" s="1"/>
  <c r="Q1265" i="1"/>
  <c r="U1265" i="1" s="1"/>
  <c r="Q1267" i="1"/>
  <c r="U1267" i="1" s="1"/>
  <c r="Q1269" i="1"/>
  <c r="U1269" i="1" s="1"/>
  <c r="Q1271" i="1"/>
  <c r="U1271" i="1" s="1"/>
  <c r="Q1273" i="1"/>
  <c r="U1273" i="1" s="1"/>
  <c r="Q1275" i="1"/>
  <c r="U1275" i="1" s="1"/>
  <c r="Q1277" i="1"/>
  <c r="U1277" i="1" s="1"/>
  <c r="Q1279" i="1"/>
  <c r="U1279" i="1" s="1"/>
  <c r="Q1281" i="1"/>
  <c r="U1281" i="1" s="1"/>
  <c r="Q1283" i="1"/>
  <c r="U1283" i="1" s="1"/>
  <c r="Q1285" i="1"/>
  <c r="U1285" i="1" s="1"/>
  <c r="Q1287" i="1"/>
  <c r="U1287" i="1" s="1"/>
  <c r="Q1289" i="1"/>
  <c r="U1289" i="1" s="1"/>
  <c r="Q1291" i="1"/>
  <c r="U1291" i="1" s="1"/>
  <c r="Q1293" i="1"/>
  <c r="U1293" i="1" s="1"/>
  <c r="Q1295" i="1"/>
  <c r="U1295" i="1" s="1"/>
  <c r="Q1297" i="1"/>
  <c r="U1297" i="1" s="1"/>
  <c r="Q1299" i="1"/>
  <c r="U1299" i="1" s="1"/>
  <c r="Q1301" i="1"/>
  <c r="U1301" i="1" s="1"/>
  <c r="Q1303" i="1"/>
  <c r="U1303" i="1" s="1"/>
  <c r="Q1305" i="1"/>
  <c r="U1305" i="1" s="1"/>
  <c r="Q1307" i="1"/>
  <c r="U1307" i="1" s="1"/>
  <c r="Q1309" i="1"/>
  <c r="U1309" i="1" s="1"/>
  <c r="Q1311" i="1"/>
  <c r="U1311" i="1" s="1"/>
  <c r="Q1313" i="1"/>
  <c r="U1313" i="1" s="1"/>
  <c r="Q1315" i="1"/>
  <c r="U1315" i="1" s="1"/>
  <c r="Q1317" i="1"/>
  <c r="U1317" i="1" s="1"/>
  <c r="Q1319" i="1"/>
  <c r="U1319" i="1" s="1"/>
  <c r="Q1321" i="1"/>
  <c r="U1321" i="1" s="1"/>
  <c r="Q1323" i="1"/>
  <c r="U1323" i="1" s="1"/>
  <c r="Q1325" i="1"/>
  <c r="U1325" i="1" s="1"/>
  <c r="Q1327" i="1"/>
  <c r="U1327" i="1" s="1"/>
  <c r="Q1329" i="1"/>
  <c r="U1329" i="1" s="1"/>
  <c r="Q1331" i="1"/>
  <c r="U1331" i="1" s="1"/>
  <c r="Q1333" i="1"/>
  <c r="U1333" i="1" s="1"/>
  <c r="Q1335" i="1"/>
  <c r="U1335" i="1" s="1"/>
  <c r="Q1337" i="1"/>
  <c r="U1337" i="1" s="1"/>
  <c r="Q1339" i="1"/>
  <c r="U1339" i="1" s="1"/>
  <c r="Q1341" i="1"/>
  <c r="U1341" i="1" s="1"/>
  <c r="Q1343" i="1"/>
  <c r="U1343" i="1" s="1"/>
  <c r="Q1345" i="1"/>
  <c r="U1345" i="1" s="1"/>
  <c r="Q1347" i="1"/>
  <c r="U1347" i="1" s="1"/>
  <c r="Q1349" i="1"/>
  <c r="U1349" i="1" s="1"/>
  <c r="Q1351" i="1"/>
  <c r="U1351" i="1" s="1"/>
  <c r="Q1353" i="1"/>
  <c r="U1353" i="1" s="1"/>
  <c r="Q1355" i="1"/>
  <c r="U1355" i="1" s="1"/>
  <c r="Q1357" i="1"/>
  <c r="U1357" i="1" s="1"/>
  <c r="Q1359" i="1"/>
  <c r="U1359" i="1" s="1"/>
  <c r="Q1361" i="1"/>
  <c r="U1361" i="1" s="1"/>
  <c r="Q1363" i="1"/>
  <c r="U1363" i="1" s="1"/>
  <c r="Q1365" i="1"/>
  <c r="U1365" i="1" s="1"/>
  <c r="Q1367" i="1"/>
  <c r="U1367" i="1" s="1"/>
  <c r="Q1369" i="1"/>
  <c r="U1369" i="1" s="1"/>
  <c r="Q1371" i="1"/>
  <c r="U1371" i="1" s="1"/>
  <c r="Q1373" i="1"/>
  <c r="U1373" i="1" s="1"/>
  <c r="Q1375" i="1"/>
  <c r="U1375" i="1" s="1"/>
  <c r="Q1377" i="1"/>
  <c r="U1377" i="1" s="1"/>
  <c r="Q1379" i="1"/>
  <c r="U1379" i="1" s="1"/>
  <c r="Q1381" i="1"/>
  <c r="U1381" i="1" s="1"/>
  <c r="Q1383" i="1"/>
  <c r="U1383" i="1" s="1"/>
  <c r="Q1385" i="1"/>
  <c r="U1385" i="1" s="1"/>
  <c r="Q1387" i="1"/>
  <c r="U1387" i="1" s="1"/>
  <c r="Q1389" i="1"/>
  <c r="U1389" i="1" s="1"/>
  <c r="Q1391" i="1"/>
  <c r="U1391" i="1" s="1"/>
  <c r="Q1393" i="1"/>
  <c r="U1393" i="1" s="1"/>
  <c r="Q1395" i="1"/>
  <c r="U1395" i="1" s="1"/>
  <c r="Q1397" i="1"/>
  <c r="U1397" i="1" s="1"/>
  <c r="Q1399" i="1"/>
  <c r="U1399" i="1" s="1"/>
  <c r="Q1401" i="1"/>
  <c r="U1401" i="1" s="1"/>
  <c r="Q1403" i="1"/>
  <c r="U1403" i="1" s="1"/>
  <c r="Q1405" i="1"/>
  <c r="U1405" i="1" s="1"/>
  <c r="Q1407" i="1"/>
  <c r="U1407" i="1" s="1"/>
  <c r="Q1409" i="1"/>
  <c r="U1409" i="1" s="1"/>
  <c r="Q1411" i="1"/>
  <c r="U1411" i="1" s="1"/>
  <c r="Q1413" i="1"/>
  <c r="U1413" i="1" s="1"/>
  <c r="Q1415" i="1"/>
  <c r="U1415" i="1" s="1"/>
  <c r="Q1417" i="1"/>
  <c r="U1417" i="1" s="1"/>
  <c r="Q1419" i="1"/>
  <c r="U1419" i="1" s="1"/>
  <c r="Q1421" i="1"/>
  <c r="U1421" i="1" s="1"/>
  <c r="Q1423" i="1"/>
  <c r="U1423" i="1" s="1"/>
  <c r="Q1425" i="1"/>
  <c r="U1425" i="1" s="1"/>
  <c r="Q1427" i="1"/>
  <c r="U1427" i="1" s="1"/>
  <c r="Q1429" i="1"/>
  <c r="U1429" i="1" s="1"/>
  <c r="Q1431" i="1"/>
  <c r="U1431" i="1" s="1"/>
  <c r="Q1433" i="1"/>
  <c r="U1433" i="1" s="1"/>
  <c r="Q1435" i="1"/>
  <c r="U1435" i="1" s="1"/>
  <c r="Q1437" i="1"/>
  <c r="U1437" i="1" s="1"/>
  <c r="Q1439" i="1"/>
  <c r="U1439" i="1" s="1"/>
  <c r="Q1441" i="1"/>
  <c r="U1441" i="1" s="1"/>
  <c r="Q1443" i="1"/>
  <c r="U1443" i="1" s="1"/>
  <c r="Q1445" i="1"/>
  <c r="U1445" i="1" s="1"/>
  <c r="Q1447" i="1"/>
  <c r="U1447" i="1" s="1"/>
  <c r="Q1449" i="1"/>
  <c r="U1449" i="1" s="1"/>
  <c r="Q1451" i="1"/>
  <c r="U1451" i="1" s="1"/>
  <c r="Q1453" i="1"/>
  <c r="U1453" i="1" s="1"/>
  <c r="Q1455" i="1"/>
  <c r="U1455" i="1" s="1"/>
  <c r="Q1457" i="1"/>
  <c r="U1457" i="1" s="1"/>
  <c r="Q1459" i="1"/>
  <c r="U1459" i="1" s="1"/>
  <c r="Q1461" i="1"/>
  <c r="U1461" i="1" s="1"/>
  <c r="Q1463" i="1"/>
  <c r="U1463" i="1" s="1"/>
  <c r="Q1465" i="1"/>
  <c r="U1465" i="1" s="1"/>
  <c r="Q1467" i="1"/>
  <c r="U1467" i="1" s="1"/>
  <c r="Q1469" i="1"/>
  <c r="U1469" i="1" s="1"/>
  <c r="Q1471" i="1"/>
  <c r="U1471" i="1" s="1"/>
  <c r="Q1473" i="1"/>
  <c r="U1473" i="1" s="1"/>
  <c r="Q1475" i="1"/>
  <c r="U1475" i="1" s="1"/>
  <c r="Q1477" i="1"/>
  <c r="U1477" i="1" s="1"/>
  <c r="Q1479" i="1"/>
  <c r="U1479" i="1" s="1"/>
  <c r="Q1481" i="1"/>
  <c r="U1481" i="1" s="1"/>
  <c r="Q1483" i="1"/>
  <c r="U1483" i="1" s="1"/>
  <c r="Q1485" i="1"/>
  <c r="U1485" i="1" s="1"/>
  <c r="Q1487" i="1"/>
  <c r="U1487" i="1" s="1"/>
  <c r="Q1489" i="1"/>
  <c r="U1489" i="1" s="1"/>
  <c r="Q1491" i="1"/>
  <c r="U1491" i="1" s="1"/>
  <c r="Q1493" i="1"/>
  <c r="U1493" i="1" s="1"/>
  <c r="Q1495" i="1"/>
  <c r="U1495" i="1" s="1"/>
  <c r="Q1497" i="1"/>
  <c r="U1497" i="1" s="1"/>
  <c r="Q1499" i="1"/>
  <c r="U1499" i="1" s="1"/>
  <c r="Q1501" i="1"/>
  <c r="U1501" i="1" s="1"/>
  <c r="Q1503" i="1"/>
  <c r="U1503" i="1" s="1"/>
  <c r="Q1505" i="1"/>
  <c r="U1505" i="1" s="1"/>
  <c r="Q1507" i="1"/>
  <c r="U1507" i="1" s="1"/>
  <c r="Q1509" i="1"/>
  <c r="U1509" i="1" s="1"/>
  <c r="Q1511" i="1"/>
  <c r="U1511" i="1" s="1"/>
  <c r="Q1513" i="1"/>
  <c r="U1513" i="1" s="1"/>
  <c r="Q1515" i="1"/>
  <c r="U1515" i="1" s="1"/>
  <c r="Q1517" i="1"/>
  <c r="U1517" i="1" s="1"/>
  <c r="Q1519" i="1"/>
  <c r="U1519" i="1" s="1"/>
  <c r="Q1521" i="1"/>
  <c r="U1521" i="1" s="1"/>
  <c r="Q1523" i="1"/>
  <c r="U1523" i="1" s="1"/>
  <c r="Q1525" i="1"/>
  <c r="U1525" i="1" s="1"/>
  <c r="Q1527" i="1"/>
  <c r="U1527" i="1" s="1"/>
  <c r="Q1529" i="1"/>
  <c r="U1529" i="1" s="1"/>
  <c r="Q1531" i="1"/>
  <c r="U1531" i="1" s="1"/>
  <c r="Q1533" i="1"/>
  <c r="U1533" i="1" s="1"/>
  <c r="Q1535" i="1"/>
  <c r="U1535" i="1" s="1"/>
  <c r="Q1537" i="1"/>
  <c r="U1537" i="1" s="1"/>
  <c r="Q1540" i="1"/>
  <c r="U1540" i="1" s="1"/>
  <c r="Q1542" i="1"/>
  <c r="U1542" i="1" s="1"/>
  <c r="Q1544" i="1"/>
  <c r="U1544" i="1" s="1"/>
  <c r="Q1546" i="1"/>
  <c r="U1546" i="1" s="1"/>
  <c r="Q1548" i="1"/>
  <c r="U1548" i="1" s="1"/>
  <c r="Q1550" i="1"/>
  <c r="U1550" i="1" s="1"/>
  <c r="Q1552" i="1"/>
  <c r="U1552" i="1" s="1"/>
  <c r="Q1554" i="1"/>
  <c r="U1554" i="1" s="1"/>
  <c r="Q1556" i="1"/>
  <c r="U1556" i="1" s="1"/>
  <c r="Q1558" i="1"/>
  <c r="U1558" i="1" s="1"/>
  <c r="Q1560" i="1"/>
  <c r="U1560" i="1" s="1"/>
  <c r="Q1562" i="1"/>
  <c r="U1562" i="1" s="1"/>
  <c r="Q1564" i="1"/>
  <c r="U1564" i="1" s="1"/>
  <c r="Q1566" i="1"/>
  <c r="U1566" i="1" s="1"/>
  <c r="Q1568" i="1"/>
  <c r="U1568" i="1" s="1"/>
  <c r="Q1570" i="1"/>
  <c r="U1570" i="1" s="1"/>
  <c r="Q1572" i="1"/>
  <c r="U1572" i="1" s="1"/>
  <c r="Q1574" i="1"/>
  <c r="U1574" i="1" s="1"/>
  <c r="Q1576" i="1"/>
  <c r="U1576" i="1" s="1"/>
  <c r="Q1578" i="1"/>
  <c r="U1578" i="1" s="1"/>
  <c r="Q1580" i="1"/>
  <c r="U1580" i="1" s="1"/>
  <c r="Q1582" i="1"/>
  <c r="U1582" i="1" s="1"/>
  <c r="Q1584" i="1"/>
  <c r="U1584" i="1" s="1"/>
  <c r="Q1586" i="1"/>
  <c r="U1586" i="1" s="1"/>
  <c r="Q1588" i="1"/>
  <c r="U1588" i="1" s="1"/>
  <c r="Q1590" i="1"/>
  <c r="U1590" i="1" s="1"/>
  <c r="Q1592" i="1"/>
  <c r="U1592" i="1" s="1"/>
  <c r="Q1594" i="1"/>
  <c r="U1594" i="1" s="1"/>
  <c r="Q1596" i="1"/>
  <c r="U1596" i="1" s="1"/>
  <c r="Q1598" i="1"/>
  <c r="U1598" i="1" s="1"/>
  <c r="Q1600" i="1"/>
  <c r="U1600" i="1" s="1"/>
  <c r="Q1602" i="1"/>
  <c r="U1602" i="1" s="1"/>
  <c r="Q1604" i="1"/>
  <c r="U1604" i="1" s="1"/>
  <c r="Q1606" i="1"/>
  <c r="U1606" i="1" s="1"/>
  <c r="Q1608" i="1"/>
  <c r="U1608" i="1" s="1"/>
  <c r="Q1610" i="1"/>
  <c r="U1610" i="1" s="1"/>
  <c r="Q1612" i="1"/>
  <c r="U1612" i="1" s="1"/>
  <c r="Q1614" i="1"/>
  <c r="U1614" i="1" s="1"/>
  <c r="Q1616" i="1"/>
  <c r="U1616" i="1" s="1"/>
  <c r="Q1618" i="1"/>
  <c r="U1618" i="1" s="1"/>
  <c r="Q1620" i="1"/>
  <c r="U1620" i="1" s="1"/>
  <c r="Q1622" i="1"/>
  <c r="U1622" i="1" s="1"/>
  <c r="Q1624" i="1"/>
  <c r="U1624" i="1" s="1"/>
  <c r="Q1626" i="1"/>
  <c r="U1626" i="1" s="1"/>
  <c r="Q1628" i="1"/>
  <c r="U1628" i="1" s="1"/>
  <c r="Q1630" i="1"/>
  <c r="U1630" i="1" s="1"/>
  <c r="Q1632" i="1"/>
  <c r="U1632" i="1" s="1"/>
  <c r="Q1634" i="1"/>
  <c r="U1634" i="1" s="1"/>
  <c r="Q1636" i="1"/>
  <c r="U1636" i="1" s="1"/>
  <c r="Q1638" i="1"/>
  <c r="U1638" i="1" s="1"/>
  <c r="Q1640" i="1"/>
  <c r="U1640" i="1" s="1"/>
  <c r="Q1642" i="1"/>
  <c r="U1642" i="1" s="1"/>
  <c r="Q1644" i="1"/>
  <c r="U1644" i="1" s="1"/>
  <c r="Q1646" i="1"/>
  <c r="U1646" i="1" s="1"/>
  <c r="Q1648" i="1"/>
  <c r="U1648" i="1" s="1"/>
  <c r="Q1650" i="1"/>
  <c r="U1650" i="1" s="1"/>
  <c r="Q1652" i="1"/>
  <c r="U1652" i="1" s="1"/>
  <c r="Q1654" i="1"/>
  <c r="U1654" i="1" s="1"/>
  <c r="Q1656" i="1"/>
  <c r="U1656" i="1" s="1"/>
  <c r="Q1658" i="1"/>
  <c r="U1658" i="1" s="1"/>
  <c r="Q1660" i="1"/>
  <c r="U1660" i="1" s="1"/>
  <c r="Q1662" i="1"/>
  <c r="U1662" i="1" s="1"/>
  <c r="Q1664" i="1"/>
  <c r="U1664" i="1" s="1"/>
  <c r="Q1666" i="1"/>
  <c r="U1666" i="1" s="1"/>
  <c r="Q1668" i="1"/>
  <c r="U1668" i="1" s="1"/>
  <c r="Q1670" i="1"/>
  <c r="U1670" i="1" s="1"/>
  <c r="Q1672" i="1"/>
  <c r="U1672" i="1" s="1"/>
  <c r="Q1674" i="1"/>
  <c r="U1674" i="1" s="1"/>
  <c r="Q1676" i="1"/>
  <c r="U1676" i="1" s="1"/>
  <c r="Q1678" i="1"/>
  <c r="U1678" i="1" s="1"/>
  <c r="Q1680" i="1"/>
  <c r="U1680" i="1" s="1"/>
  <c r="Q1682" i="1"/>
  <c r="U1682" i="1" s="1"/>
  <c r="Q1684" i="1"/>
  <c r="U1684" i="1" s="1"/>
  <c r="Q1686" i="1"/>
  <c r="U1686" i="1" s="1"/>
  <c r="Q1688" i="1"/>
  <c r="U1688" i="1" s="1"/>
  <c r="Q1690" i="1"/>
  <c r="U1690" i="1" s="1"/>
  <c r="Q1692" i="1"/>
  <c r="U1692" i="1" s="1"/>
  <c r="Q1694" i="1"/>
  <c r="U1694" i="1" s="1"/>
  <c r="Q1696" i="1"/>
  <c r="U1696" i="1" s="1"/>
  <c r="Q1698" i="1"/>
  <c r="U1698" i="1" s="1"/>
  <c r="Q1700" i="1"/>
  <c r="U1700" i="1" s="1"/>
  <c r="Q1702" i="1"/>
  <c r="U1702" i="1" s="1"/>
  <c r="Q1704" i="1"/>
  <c r="U1704" i="1" s="1"/>
  <c r="Q1706" i="1"/>
  <c r="U1706" i="1" s="1"/>
  <c r="Q1708" i="1"/>
  <c r="U1708" i="1" s="1"/>
  <c r="Q1710" i="1"/>
  <c r="U1710" i="1" s="1"/>
  <c r="Q1712" i="1"/>
  <c r="U1712" i="1" s="1"/>
  <c r="Q1714" i="1"/>
  <c r="U1714" i="1" s="1"/>
  <c r="Q1716" i="1"/>
  <c r="U1716" i="1" s="1"/>
  <c r="Q1718" i="1"/>
  <c r="U1718" i="1" s="1"/>
  <c r="Q1720" i="1"/>
  <c r="U1720" i="1" s="1"/>
  <c r="Q1722" i="1"/>
  <c r="U1722" i="1" s="1"/>
  <c r="Q1724" i="1"/>
  <c r="U1724" i="1" s="1"/>
  <c r="Q1726" i="1"/>
  <c r="U1726" i="1" s="1"/>
  <c r="Q1728" i="1"/>
  <c r="U1728" i="1" s="1"/>
  <c r="Q1730" i="1"/>
  <c r="U1730" i="1" s="1"/>
  <c r="Q1732" i="1"/>
  <c r="U1732" i="1" s="1"/>
  <c r="Q1734" i="1"/>
  <c r="U1734" i="1" s="1"/>
  <c r="Q1736" i="1"/>
  <c r="U1736" i="1" s="1"/>
  <c r="Q1738" i="1"/>
  <c r="U1738" i="1" s="1"/>
  <c r="Q1740" i="1"/>
  <c r="U1740" i="1" s="1"/>
  <c r="Q1742" i="1"/>
  <c r="U1742" i="1" s="1"/>
  <c r="Q1744" i="1"/>
  <c r="U1744" i="1" s="1"/>
  <c r="Q1746" i="1"/>
  <c r="U1746" i="1" s="1"/>
  <c r="Q1748" i="1"/>
  <c r="U1748" i="1" s="1"/>
  <c r="Q1750" i="1"/>
  <c r="U1750" i="1" s="1"/>
  <c r="Q1752" i="1"/>
  <c r="U1752" i="1" s="1"/>
  <c r="Q1754" i="1"/>
  <c r="U1754" i="1" s="1"/>
  <c r="Q1756" i="1"/>
  <c r="U1756" i="1" s="1"/>
  <c r="Q1758" i="1"/>
  <c r="U1758" i="1" s="1"/>
  <c r="Q1760" i="1"/>
  <c r="U1760" i="1" s="1"/>
  <c r="Q1762" i="1"/>
  <c r="U1762" i="1" s="1"/>
  <c r="Q1764" i="1"/>
  <c r="U1764" i="1" s="1"/>
  <c r="Q1766" i="1"/>
  <c r="U1766" i="1" s="1"/>
  <c r="Q1768" i="1"/>
  <c r="U1768" i="1" s="1"/>
  <c r="Q1770" i="1"/>
  <c r="U1770" i="1" s="1"/>
  <c r="Q1772" i="1"/>
  <c r="U1772" i="1" s="1"/>
  <c r="Q1774" i="1"/>
  <c r="U1774" i="1" s="1"/>
  <c r="Q1776" i="1"/>
  <c r="U1776" i="1" s="1"/>
  <c r="Q1778" i="1"/>
  <c r="U1778" i="1" s="1"/>
  <c r="Q1780" i="1"/>
  <c r="U1780" i="1" s="1"/>
  <c r="Q1782" i="1"/>
  <c r="U1782" i="1" s="1"/>
  <c r="Q1784" i="1"/>
  <c r="U1784" i="1" s="1"/>
  <c r="Q1786" i="1"/>
  <c r="U1786" i="1" s="1"/>
  <c r="Q1788" i="1"/>
  <c r="U1788" i="1" s="1"/>
  <c r="Q1790" i="1"/>
  <c r="U1790" i="1" s="1"/>
  <c r="Q1792" i="1"/>
  <c r="U1792" i="1" s="1"/>
  <c r="Q1794" i="1"/>
  <c r="U1794" i="1" s="1"/>
  <c r="Q1796" i="1"/>
  <c r="U1796" i="1" s="1"/>
  <c r="Q1798" i="1"/>
  <c r="U1798" i="1" s="1"/>
  <c r="Q1800" i="1"/>
  <c r="U1800" i="1" s="1"/>
  <c r="Q1802" i="1"/>
  <c r="U1802" i="1" s="1"/>
  <c r="Q1804" i="1"/>
  <c r="U1804" i="1" s="1"/>
  <c r="Q1806" i="1"/>
  <c r="U1806" i="1" s="1"/>
  <c r="Q1808" i="1"/>
  <c r="U1808" i="1" s="1"/>
  <c r="Q1810" i="1"/>
  <c r="U1810" i="1" s="1"/>
  <c r="Q1812" i="1"/>
  <c r="U1812" i="1" s="1"/>
  <c r="Q1814" i="1"/>
  <c r="U1814" i="1" s="1"/>
  <c r="Q1816" i="1"/>
  <c r="U1816" i="1" s="1"/>
  <c r="Q1818" i="1"/>
  <c r="U1818" i="1" s="1"/>
  <c r="Q1820" i="1"/>
  <c r="U1820" i="1" s="1"/>
  <c r="Q1822" i="1"/>
  <c r="U1822" i="1" s="1"/>
  <c r="Q1824" i="1"/>
  <c r="U1824" i="1" s="1"/>
  <c r="Q1826" i="1"/>
  <c r="U1826" i="1" s="1"/>
  <c r="Q1828" i="1"/>
  <c r="U1828" i="1" s="1"/>
  <c r="Q1830" i="1"/>
  <c r="U1830" i="1" s="1"/>
  <c r="Q1832" i="1"/>
  <c r="U1832" i="1" s="1"/>
  <c r="Q1834" i="1"/>
  <c r="U1834" i="1" s="1"/>
  <c r="Q1836" i="1"/>
  <c r="U1836" i="1" s="1"/>
  <c r="Q1838" i="1"/>
  <c r="U1838" i="1" s="1"/>
  <c r="Q1840" i="1"/>
  <c r="U1840" i="1" s="1"/>
  <c r="Q1842" i="1"/>
  <c r="U1842" i="1" s="1"/>
  <c r="Q1844" i="1"/>
  <c r="U1844" i="1" s="1"/>
  <c r="Q1846" i="1"/>
  <c r="U1846" i="1" s="1"/>
  <c r="Q1848" i="1"/>
  <c r="U1848" i="1" s="1"/>
  <c r="Q1850" i="1"/>
  <c r="U1850" i="1" s="1"/>
  <c r="Q1852" i="1"/>
  <c r="U1852" i="1" s="1"/>
  <c r="Q1854" i="1"/>
  <c r="U1854" i="1" s="1"/>
  <c r="Q1856" i="1"/>
  <c r="U1856" i="1" s="1"/>
  <c r="Q1858" i="1"/>
  <c r="U1858" i="1" s="1"/>
  <c r="Q1860" i="1"/>
  <c r="U1860" i="1" s="1"/>
  <c r="Q1862" i="1"/>
  <c r="U1862" i="1" s="1"/>
  <c r="Q1864" i="1"/>
  <c r="U1864" i="1" s="1"/>
  <c r="Q1866" i="1"/>
  <c r="U1866" i="1" s="1"/>
  <c r="Q1868" i="1"/>
  <c r="U1868" i="1" s="1"/>
  <c r="Q1870" i="1"/>
  <c r="U1870" i="1" s="1"/>
  <c r="Q1872" i="1"/>
  <c r="U1872" i="1" s="1"/>
  <c r="Q1874" i="1"/>
  <c r="U1874" i="1" s="1"/>
  <c r="Q1876" i="1"/>
  <c r="U1876" i="1" s="1"/>
  <c r="Q1878" i="1"/>
  <c r="U1878" i="1" s="1"/>
  <c r="Q1880" i="1"/>
  <c r="U1880" i="1" s="1"/>
  <c r="Q1882" i="1"/>
  <c r="U1882" i="1" s="1"/>
  <c r="Q1884" i="1"/>
  <c r="U1884" i="1" s="1"/>
  <c r="Q1886" i="1"/>
  <c r="U1886" i="1" s="1"/>
  <c r="Q1888" i="1"/>
  <c r="U1888" i="1" s="1"/>
  <c r="Q1890" i="1"/>
  <c r="U1890" i="1" s="1"/>
  <c r="Q1892" i="1"/>
  <c r="U1892" i="1" s="1"/>
  <c r="Q1894" i="1"/>
  <c r="U1894" i="1" s="1"/>
  <c r="Q1896" i="1"/>
  <c r="U1896" i="1" s="1"/>
  <c r="Q1898" i="1"/>
  <c r="U1898" i="1" s="1"/>
  <c r="Q1900" i="1"/>
  <c r="U1900" i="1" s="1"/>
  <c r="Q1902" i="1"/>
  <c r="U1902" i="1" s="1"/>
  <c r="Q1904" i="1"/>
  <c r="U1904" i="1" s="1"/>
  <c r="Q1906" i="1"/>
  <c r="U1906" i="1" s="1"/>
  <c r="Q1908" i="1"/>
  <c r="U1908" i="1" s="1"/>
  <c r="Q1910" i="1"/>
  <c r="U1910" i="1" s="1"/>
  <c r="Q1912" i="1"/>
  <c r="U1912" i="1" s="1"/>
  <c r="Q1914" i="1"/>
  <c r="U1914" i="1" s="1"/>
  <c r="Q1916" i="1"/>
  <c r="U1916" i="1" s="1"/>
  <c r="Q1918" i="1"/>
  <c r="U1918" i="1" s="1"/>
  <c r="Q1920" i="1"/>
  <c r="U1920" i="1" s="1"/>
  <c r="Q1922" i="1"/>
  <c r="U1922" i="1" s="1"/>
  <c r="Q1924" i="1"/>
  <c r="U1924" i="1" s="1"/>
  <c r="Q1926" i="1"/>
  <c r="U1926" i="1" s="1"/>
  <c r="Q1928" i="1"/>
  <c r="U1928" i="1" s="1"/>
  <c r="Q1930" i="1"/>
  <c r="U1930" i="1" s="1"/>
  <c r="Q1932" i="1"/>
  <c r="U1932" i="1" s="1"/>
  <c r="Q1934" i="1"/>
  <c r="U1934" i="1" s="1"/>
  <c r="Q1936" i="1"/>
  <c r="U1936" i="1" s="1"/>
  <c r="Q1938" i="1"/>
  <c r="U1938" i="1" s="1"/>
  <c r="Q1940" i="1"/>
  <c r="U1940" i="1" s="1"/>
  <c r="Q1942" i="1"/>
  <c r="U1942" i="1" s="1"/>
  <c r="Q1944" i="1"/>
  <c r="U1944" i="1" s="1"/>
  <c r="Q1946" i="1"/>
  <c r="U1946" i="1" s="1"/>
  <c r="Q1948" i="1"/>
  <c r="U1948" i="1" s="1"/>
  <c r="Q1950" i="1"/>
  <c r="U1950" i="1" s="1"/>
  <c r="Q1952" i="1"/>
  <c r="U1952" i="1" s="1"/>
  <c r="Q1954" i="1"/>
  <c r="U1954" i="1" s="1"/>
  <c r="Q1956" i="1"/>
  <c r="U1956" i="1" s="1"/>
  <c r="Q1958" i="1"/>
  <c r="U1958" i="1" s="1"/>
  <c r="Q1960" i="1"/>
  <c r="U1960" i="1" s="1"/>
  <c r="Q1962" i="1"/>
  <c r="U1962" i="1" s="1"/>
  <c r="Q1964" i="1"/>
  <c r="U1964" i="1" s="1"/>
  <c r="Q1966" i="1"/>
  <c r="U1966" i="1" s="1"/>
  <c r="Q1968" i="1"/>
  <c r="U1968" i="1" s="1"/>
  <c r="Q1970" i="1"/>
  <c r="U1970" i="1" s="1"/>
  <c r="Q1972" i="1"/>
  <c r="U1972" i="1" s="1"/>
  <c r="Q1974" i="1"/>
  <c r="U1974" i="1" s="1"/>
  <c r="Q1976" i="1"/>
  <c r="U1976" i="1" s="1"/>
  <c r="Q1978" i="1"/>
  <c r="U1978" i="1" s="1"/>
  <c r="Q1980" i="1"/>
  <c r="U1980" i="1" s="1"/>
  <c r="Q1982" i="1"/>
  <c r="U1982" i="1" s="1"/>
  <c r="Q1984" i="1"/>
  <c r="U1984" i="1" s="1"/>
  <c r="Q1986" i="1"/>
  <c r="U1986" i="1" s="1"/>
  <c r="Q1988" i="1"/>
  <c r="U1988" i="1" s="1"/>
  <c r="Q1990" i="1"/>
  <c r="U1990" i="1" s="1"/>
  <c r="Q1992" i="1"/>
  <c r="U1992" i="1" s="1"/>
  <c r="Q1994" i="1"/>
  <c r="U1994" i="1" s="1"/>
  <c r="Q1996" i="1"/>
  <c r="U1996" i="1" s="1"/>
  <c r="Q1998" i="1"/>
  <c r="U1998" i="1" s="1"/>
  <c r="Q2000" i="1"/>
  <c r="U2000" i="1" s="1"/>
  <c r="Q2002" i="1"/>
  <c r="U2002" i="1" s="1"/>
  <c r="Q2004" i="1"/>
  <c r="U2004" i="1" s="1"/>
  <c r="Q2006" i="1"/>
  <c r="U2006" i="1" s="1"/>
  <c r="Q2008" i="1"/>
  <c r="U2008" i="1" s="1"/>
  <c r="Q2010" i="1"/>
  <c r="U2010" i="1" s="1"/>
  <c r="Q2012" i="1"/>
  <c r="U2012" i="1" s="1"/>
  <c r="Q2014" i="1"/>
  <c r="U2014" i="1" s="1"/>
  <c r="Q2016" i="1"/>
  <c r="U2016" i="1" s="1"/>
  <c r="Q2018" i="1"/>
  <c r="U2018" i="1" s="1"/>
  <c r="Q2020" i="1"/>
  <c r="U2020" i="1" s="1"/>
  <c r="Q2022" i="1"/>
  <c r="U2022" i="1" s="1"/>
  <c r="Q2024" i="1"/>
  <c r="U2024" i="1" s="1"/>
  <c r="Q2026" i="1"/>
  <c r="U2026" i="1" s="1"/>
  <c r="Q2028" i="1"/>
  <c r="U2028" i="1" s="1"/>
  <c r="Q2030" i="1"/>
  <c r="U2030" i="1" s="1"/>
  <c r="Q2032" i="1"/>
  <c r="U2032" i="1" s="1"/>
  <c r="Q2034" i="1"/>
  <c r="U2034" i="1" s="1"/>
  <c r="Q2036" i="1"/>
  <c r="U2036" i="1" s="1"/>
  <c r="Q2038" i="1"/>
  <c r="U2038" i="1" s="1"/>
  <c r="Q2040" i="1"/>
  <c r="U2040" i="1" s="1"/>
  <c r="Q2042" i="1"/>
  <c r="U2042" i="1" s="1"/>
  <c r="Q2044" i="1"/>
  <c r="U2044" i="1" s="1"/>
  <c r="Q2046" i="1"/>
  <c r="U2046" i="1" s="1"/>
  <c r="Q2048" i="1"/>
  <c r="U2048" i="1" s="1"/>
  <c r="Q2050" i="1"/>
  <c r="U2050" i="1" s="1"/>
  <c r="Q2052" i="1"/>
  <c r="U2052" i="1" s="1"/>
  <c r="Q2054" i="1"/>
  <c r="U2054" i="1" s="1"/>
  <c r="Q2056" i="1"/>
  <c r="U2056" i="1" s="1"/>
  <c r="Q2058" i="1"/>
  <c r="U2058" i="1" s="1"/>
  <c r="Q2060" i="1"/>
  <c r="U2060" i="1" s="1"/>
  <c r="Q2062" i="1"/>
  <c r="U2062" i="1" s="1"/>
  <c r="Q2064" i="1"/>
  <c r="U2064" i="1" s="1"/>
  <c r="Q2066" i="1"/>
  <c r="U2066" i="1" s="1"/>
  <c r="Q2068" i="1"/>
  <c r="U2068" i="1" s="1"/>
  <c r="Q2070" i="1"/>
  <c r="U2070" i="1" s="1"/>
  <c r="Q2072" i="1"/>
  <c r="U2072" i="1" s="1"/>
  <c r="Q2074" i="1"/>
  <c r="U2074" i="1" s="1"/>
  <c r="Q1539" i="1"/>
  <c r="U1539" i="1" s="1"/>
  <c r="Q1541" i="1"/>
  <c r="U1541" i="1" s="1"/>
  <c r="Q1543" i="1"/>
  <c r="U1543" i="1" s="1"/>
  <c r="Q1545" i="1"/>
  <c r="U1545" i="1" s="1"/>
  <c r="Q1547" i="1"/>
  <c r="U1547" i="1" s="1"/>
  <c r="Q1549" i="1"/>
  <c r="U1549" i="1" s="1"/>
  <c r="Q1551" i="1"/>
  <c r="U1551" i="1" s="1"/>
  <c r="Q1553" i="1"/>
  <c r="U1553" i="1" s="1"/>
  <c r="Q1555" i="1"/>
  <c r="U1555" i="1" s="1"/>
  <c r="Q1557" i="1"/>
  <c r="U1557" i="1" s="1"/>
  <c r="Q1559" i="1"/>
  <c r="U1559" i="1" s="1"/>
  <c r="Q1561" i="1"/>
  <c r="U1561" i="1" s="1"/>
  <c r="Q1563" i="1"/>
  <c r="U1563" i="1" s="1"/>
  <c r="Q1565" i="1"/>
  <c r="U1565" i="1" s="1"/>
  <c r="Q1567" i="1"/>
  <c r="U1567" i="1" s="1"/>
  <c r="Q1569" i="1"/>
  <c r="U1569" i="1" s="1"/>
  <c r="Q1571" i="1"/>
  <c r="U1571" i="1" s="1"/>
  <c r="Q1573" i="1"/>
  <c r="U1573" i="1" s="1"/>
  <c r="Q1575" i="1"/>
  <c r="U1575" i="1" s="1"/>
  <c r="Q1577" i="1"/>
  <c r="U1577" i="1" s="1"/>
  <c r="Q1579" i="1"/>
  <c r="U1579" i="1" s="1"/>
  <c r="Q1581" i="1"/>
  <c r="U1581" i="1" s="1"/>
  <c r="Q1583" i="1"/>
  <c r="U1583" i="1" s="1"/>
  <c r="Q1585" i="1"/>
  <c r="U1585" i="1" s="1"/>
  <c r="Q1587" i="1"/>
  <c r="U1587" i="1" s="1"/>
  <c r="Q1589" i="1"/>
  <c r="U1589" i="1" s="1"/>
  <c r="Q1591" i="1"/>
  <c r="U1591" i="1" s="1"/>
  <c r="Q1593" i="1"/>
  <c r="U1593" i="1" s="1"/>
  <c r="Q1595" i="1"/>
  <c r="U1595" i="1" s="1"/>
  <c r="Q1597" i="1"/>
  <c r="U1597" i="1" s="1"/>
  <c r="Q1599" i="1"/>
  <c r="U1599" i="1" s="1"/>
  <c r="Q1601" i="1"/>
  <c r="U1601" i="1" s="1"/>
  <c r="Q1603" i="1"/>
  <c r="U1603" i="1" s="1"/>
  <c r="Q1605" i="1"/>
  <c r="U1605" i="1" s="1"/>
  <c r="Q1607" i="1"/>
  <c r="U1607" i="1" s="1"/>
  <c r="Q1609" i="1"/>
  <c r="U1609" i="1" s="1"/>
  <c r="Q1611" i="1"/>
  <c r="U1611" i="1" s="1"/>
  <c r="Q1613" i="1"/>
  <c r="U1613" i="1" s="1"/>
  <c r="Q1615" i="1"/>
  <c r="U1615" i="1" s="1"/>
  <c r="Q1617" i="1"/>
  <c r="U1617" i="1" s="1"/>
  <c r="Q1619" i="1"/>
  <c r="U1619" i="1" s="1"/>
  <c r="Q1621" i="1"/>
  <c r="U1621" i="1" s="1"/>
  <c r="Q1623" i="1"/>
  <c r="U1623" i="1" s="1"/>
  <c r="Q1625" i="1"/>
  <c r="U1625" i="1" s="1"/>
  <c r="Q1627" i="1"/>
  <c r="U1627" i="1" s="1"/>
  <c r="Q1629" i="1"/>
  <c r="U1629" i="1" s="1"/>
  <c r="Q1631" i="1"/>
  <c r="U1631" i="1" s="1"/>
  <c r="Q1633" i="1"/>
  <c r="U1633" i="1" s="1"/>
  <c r="Q1635" i="1"/>
  <c r="U1635" i="1" s="1"/>
  <c r="Q1637" i="1"/>
  <c r="U1637" i="1" s="1"/>
  <c r="Q1639" i="1"/>
  <c r="U1639" i="1" s="1"/>
  <c r="Q1641" i="1"/>
  <c r="U1641" i="1" s="1"/>
  <c r="Q1643" i="1"/>
  <c r="U1643" i="1" s="1"/>
  <c r="Q1645" i="1"/>
  <c r="U1645" i="1" s="1"/>
  <c r="Q1647" i="1"/>
  <c r="U1647" i="1" s="1"/>
  <c r="Q1649" i="1"/>
  <c r="U1649" i="1" s="1"/>
  <c r="Q1651" i="1"/>
  <c r="U1651" i="1" s="1"/>
  <c r="Q1653" i="1"/>
  <c r="U1653" i="1" s="1"/>
  <c r="Q1655" i="1"/>
  <c r="U1655" i="1" s="1"/>
  <c r="Q1657" i="1"/>
  <c r="U1657" i="1" s="1"/>
  <c r="Q1659" i="1"/>
  <c r="U1659" i="1" s="1"/>
  <c r="Q1661" i="1"/>
  <c r="U1661" i="1" s="1"/>
  <c r="Q1663" i="1"/>
  <c r="U1663" i="1" s="1"/>
  <c r="Q1665" i="1"/>
  <c r="U1665" i="1" s="1"/>
  <c r="Q1667" i="1"/>
  <c r="U1667" i="1" s="1"/>
  <c r="Q1669" i="1"/>
  <c r="U1669" i="1" s="1"/>
  <c r="Q1671" i="1"/>
  <c r="U1671" i="1" s="1"/>
  <c r="Q1673" i="1"/>
  <c r="U1673" i="1" s="1"/>
  <c r="Q1675" i="1"/>
  <c r="U1675" i="1" s="1"/>
  <c r="Q1677" i="1"/>
  <c r="U1677" i="1" s="1"/>
  <c r="Q1679" i="1"/>
  <c r="U1679" i="1" s="1"/>
  <c r="Q1681" i="1"/>
  <c r="U1681" i="1" s="1"/>
  <c r="Q1683" i="1"/>
  <c r="U1683" i="1" s="1"/>
  <c r="Q1685" i="1"/>
  <c r="U1685" i="1" s="1"/>
  <c r="Q1687" i="1"/>
  <c r="U1687" i="1" s="1"/>
  <c r="Q1689" i="1"/>
  <c r="U1689" i="1" s="1"/>
  <c r="Q1691" i="1"/>
  <c r="U1691" i="1" s="1"/>
  <c r="Q1693" i="1"/>
  <c r="U1693" i="1" s="1"/>
  <c r="Q1695" i="1"/>
  <c r="U1695" i="1" s="1"/>
  <c r="Q1697" i="1"/>
  <c r="U1697" i="1" s="1"/>
  <c r="Q1699" i="1"/>
  <c r="U1699" i="1" s="1"/>
  <c r="Q1701" i="1"/>
  <c r="U1701" i="1" s="1"/>
  <c r="Q1703" i="1"/>
  <c r="U1703" i="1" s="1"/>
  <c r="Q1705" i="1"/>
  <c r="U1705" i="1" s="1"/>
  <c r="Q1707" i="1"/>
  <c r="U1707" i="1" s="1"/>
  <c r="Q1709" i="1"/>
  <c r="U1709" i="1" s="1"/>
  <c r="Q1711" i="1"/>
  <c r="U1711" i="1" s="1"/>
  <c r="Q1713" i="1"/>
  <c r="U1713" i="1" s="1"/>
  <c r="Q1715" i="1"/>
  <c r="U1715" i="1" s="1"/>
  <c r="Q1717" i="1"/>
  <c r="U1717" i="1" s="1"/>
  <c r="Q1719" i="1"/>
  <c r="U1719" i="1" s="1"/>
  <c r="Q1721" i="1"/>
  <c r="U1721" i="1" s="1"/>
  <c r="Q1723" i="1"/>
  <c r="U1723" i="1" s="1"/>
  <c r="Q1725" i="1"/>
  <c r="U1725" i="1" s="1"/>
  <c r="Q1727" i="1"/>
  <c r="U1727" i="1" s="1"/>
  <c r="Q1729" i="1"/>
  <c r="U1729" i="1" s="1"/>
  <c r="Q1731" i="1"/>
  <c r="U1731" i="1" s="1"/>
  <c r="Q1733" i="1"/>
  <c r="U1733" i="1" s="1"/>
  <c r="Q1735" i="1"/>
  <c r="U1735" i="1" s="1"/>
  <c r="Q1737" i="1"/>
  <c r="U1737" i="1" s="1"/>
  <c r="Q1739" i="1"/>
  <c r="U1739" i="1" s="1"/>
  <c r="Q1741" i="1"/>
  <c r="U1741" i="1" s="1"/>
  <c r="Q1743" i="1"/>
  <c r="U1743" i="1" s="1"/>
  <c r="Q1745" i="1"/>
  <c r="U1745" i="1" s="1"/>
  <c r="Q1747" i="1"/>
  <c r="U1747" i="1" s="1"/>
  <c r="Q1749" i="1"/>
  <c r="U1749" i="1" s="1"/>
  <c r="Q1751" i="1"/>
  <c r="U1751" i="1" s="1"/>
  <c r="Q1753" i="1"/>
  <c r="U1753" i="1" s="1"/>
  <c r="Q1755" i="1"/>
  <c r="U1755" i="1" s="1"/>
  <c r="Q1757" i="1"/>
  <c r="U1757" i="1" s="1"/>
  <c r="Q1759" i="1"/>
  <c r="U1759" i="1" s="1"/>
  <c r="Q1761" i="1"/>
  <c r="U1761" i="1" s="1"/>
  <c r="Q1763" i="1"/>
  <c r="U1763" i="1" s="1"/>
  <c r="Q1765" i="1"/>
  <c r="U1765" i="1" s="1"/>
  <c r="Q1767" i="1"/>
  <c r="U1767" i="1" s="1"/>
  <c r="Q1769" i="1"/>
  <c r="U1769" i="1" s="1"/>
  <c r="Q1771" i="1"/>
  <c r="U1771" i="1" s="1"/>
  <c r="Q1773" i="1"/>
  <c r="U1773" i="1" s="1"/>
  <c r="Q1775" i="1"/>
  <c r="U1775" i="1" s="1"/>
  <c r="Q1777" i="1"/>
  <c r="U1777" i="1" s="1"/>
  <c r="Q1779" i="1"/>
  <c r="U1779" i="1" s="1"/>
  <c r="Q1781" i="1"/>
  <c r="U1781" i="1" s="1"/>
  <c r="Q1783" i="1"/>
  <c r="U1783" i="1" s="1"/>
  <c r="Q1785" i="1"/>
  <c r="U1785" i="1" s="1"/>
  <c r="Q1787" i="1"/>
  <c r="U1787" i="1" s="1"/>
  <c r="Q1789" i="1"/>
  <c r="U1789" i="1" s="1"/>
  <c r="Q1791" i="1"/>
  <c r="U1791" i="1" s="1"/>
  <c r="Q1793" i="1"/>
  <c r="U1793" i="1" s="1"/>
  <c r="Q1795" i="1"/>
  <c r="U1795" i="1" s="1"/>
  <c r="Q1797" i="1"/>
  <c r="U1797" i="1" s="1"/>
  <c r="Q1799" i="1"/>
  <c r="U1799" i="1" s="1"/>
  <c r="Q1801" i="1"/>
  <c r="U1801" i="1" s="1"/>
  <c r="Q1803" i="1"/>
  <c r="U1803" i="1" s="1"/>
  <c r="Q1805" i="1"/>
  <c r="U1805" i="1" s="1"/>
  <c r="Q1807" i="1"/>
  <c r="U1807" i="1" s="1"/>
  <c r="Q1809" i="1"/>
  <c r="U1809" i="1" s="1"/>
  <c r="Q1811" i="1"/>
  <c r="U1811" i="1" s="1"/>
  <c r="Q1813" i="1"/>
  <c r="U1813" i="1" s="1"/>
  <c r="Q1815" i="1"/>
  <c r="U1815" i="1" s="1"/>
  <c r="Q1817" i="1"/>
  <c r="U1817" i="1" s="1"/>
  <c r="Q1819" i="1"/>
  <c r="U1819" i="1" s="1"/>
  <c r="Q1821" i="1"/>
  <c r="U1821" i="1" s="1"/>
  <c r="Q1823" i="1"/>
  <c r="U1823" i="1" s="1"/>
  <c r="Q1825" i="1"/>
  <c r="U1825" i="1" s="1"/>
  <c r="Q1827" i="1"/>
  <c r="U1827" i="1" s="1"/>
  <c r="Q1829" i="1"/>
  <c r="U1829" i="1" s="1"/>
  <c r="Q1831" i="1"/>
  <c r="U1831" i="1" s="1"/>
  <c r="Q1833" i="1"/>
  <c r="U1833" i="1" s="1"/>
  <c r="Q1835" i="1"/>
  <c r="U1835" i="1" s="1"/>
  <c r="Q1837" i="1"/>
  <c r="U1837" i="1" s="1"/>
  <c r="Q1839" i="1"/>
  <c r="U1839" i="1" s="1"/>
  <c r="Q1841" i="1"/>
  <c r="U1841" i="1" s="1"/>
  <c r="Q1843" i="1"/>
  <c r="U1843" i="1" s="1"/>
  <c r="Q1845" i="1"/>
  <c r="U1845" i="1" s="1"/>
  <c r="Q1847" i="1"/>
  <c r="U1847" i="1" s="1"/>
  <c r="Q1849" i="1"/>
  <c r="U1849" i="1" s="1"/>
  <c r="Q1851" i="1"/>
  <c r="U1851" i="1" s="1"/>
  <c r="Q1853" i="1"/>
  <c r="U1853" i="1" s="1"/>
  <c r="Q1855" i="1"/>
  <c r="U1855" i="1" s="1"/>
  <c r="Q1857" i="1"/>
  <c r="U1857" i="1" s="1"/>
  <c r="Q1859" i="1"/>
  <c r="U1859" i="1" s="1"/>
  <c r="Q1861" i="1"/>
  <c r="U1861" i="1" s="1"/>
  <c r="Q1863" i="1"/>
  <c r="U1863" i="1" s="1"/>
  <c r="Q1865" i="1"/>
  <c r="U1865" i="1" s="1"/>
  <c r="Q1867" i="1"/>
  <c r="U1867" i="1" s="1"/>
  <c r="Q1869" i="1"/>
  <c r="U1869" i="1" s="1"/>
  <c r="Q1871" i="1"/>
  <c r="U1871" i="1" s="1"/>
  <c r="Q1873" i="1"/>
  <c r="U1873" i="1" s="1"/>
  <c r="Q1875" i="1"/>
  <c r="U1875" i="1" s="1"/>
  <c r="Q1877" i="1"/>
  <c r="U1877" i="1" s="1"/>
  <c r="Q1879" i="1"/>
  <c r="U1879" i="1" s="1"/>
  <c r="Q1881" i="1"/>
  <c r="U1881" i="1" s="1"/>
  <c r="Q1883" i="1"/>
  <c r="U1883" i="1" s="1"/>
  <c r="Q1885" i="1"/>
  <c r="U1885" i="1" s="1"/>
  <c r="Q1887" i="1"/>
  <c r="U1887" i="1" s="1"/>
  <c r="Q1889" i="1"/>
  <c r="U1889" i="1" s="1"/>
  <c r="Q1891" i="1"/>
  <c r="U1891" i="1" s="1"/>
  <c r="Q1893" i="1"/>
  <c r="U1893" i="1" s="1"/>
  <c r="Q1895" i="1"/>
  <c r="U1895" i="1" s="1"/>
  <c r="Q1897" i="1"/>
  <c r="U1897" i="1" s="1"/>
  <c r="Q1899" i="1"/>
  <c r="U1899" i="1" s="1"/>
  <c r="Q1901" i="1"/>
  <c r="U1901" i="1" s="1"/>
  <c r="Q1903" i="1"/>
  <c r="U1903" i="1" s="1"/>
  <c r="Q1905" i="1"/>
  <c r="U1905" i="1" s="1"/>
  <c r="Q1907" i="1"/>
  <c r="U1907" i="1" s="1"/>
  <c r="Q1909" i="1"/>
  <c r="U1909" i="1" s="1"/>
  <c r="Q1911" i="1"/>
  <c r="U1911" i="1" s="1"/>
  <c r="Q1913" i="1"/>
  <c r="U1913" i="1" s="1"/>
  <c r="Q1915" i="1"/>
  <c r="U1915" i="1" s="1"/>
  <c r="Q1917" i="1"/>
  <c r="U1917" i="1" s="1"/>
  <c r="Q1919" i="1"/>
  <c r="U1919" i="1" s="1"/>
  <c r="Q1921" i="1"/>
  <c r="U1921" i="1" s="1"/>
  <c r="Q1923" i="1"/>
  <c r="U1923" i="1" s="1"/>
  <c r="Q1925" i="1"/>
  <c r="U1925" i="1" s="1"/>
  <c r="Q1927" i="1"/>
  <c r="U1927" i="1" s="1"/>
  <c r="Q1929" i="1"/>
  <c r="U1929" i="1" s="1"/>
  <c r="Q1931" i="1"/>
  <c r="U1931" i="1" s="1"/>
  <c r="Q1933" i="1"/>
  <c r="U1933" i="1" s="1"/>
  <c r="Q1935" i="1"/>
  <c r="U1935" i="1" s="1"/>
  <c r="Q1937" i="1"/>
  <c r="U1937" i="1" s="1"/>
  <c r="Q1939" i="1"/>
  <c r="U1939" i="1" s="1"/>
  <c r="Q1941" i="1"/>
  <c r="U1941" i="1" s="1"/>
  <c r="Q1943" i="1"/>
  <c r="U1943" i="1" s="1"/>
  <c r="Q1945" i="1"/>
  <c r="U1945" i="1" s="1"/>
  <c r="Q1947" i="1"/>
  <c r="U1947" i="1" s="1"/>
  <c r="Q1949" i="1"/>
  <c r="U1949" i="1" s="1"/>
  <c r="Q1951" i="1"/>
  <c r="U1951" i="1" s="1"/>
  <c r="Q1953" i="1"/>
  <c r="U1953" i="1" s="1"/>
  <c r="Q1955" i="1"/>
  <c r="U1955" i="1" s="1"/>
  <c r="Q1957" i="1"/>
  <c r="U1957" i="1" s="1"/>
  <c r="Q1959" i="1"/>
  <c r="U1959" i="1" s="1"/>
  <c r="Q1961" i="1"/>
  <c r="U1961" i="1" s="1"/>
  <c r="Q1963" i="1"/>
  <c r="U1963" i="1" s="1"/>
  <c r="Q1965" i="1"/>
  <c r="U1965" i="1" s="1"/>
  <c r="Q1967" i="1"/>
  <c r="U1967" i="1" s="1"/>
  <c r="Q1969" i="1"/>
  <c r="U1969" i="1" s="1"/>
  <c r="Q1971" i="1"/>
  <c r="U1971" i="1" s="1"/>
  <c r="Q1973" i="1"/>
  <c r="U1973" i="1" s="1"/>
  <c r="Q1975" i="1"/>
  <c r="U1975" i="1" s="1"/>
  <c r="Q1977" i="1"/>
  <c r="U1977" i="1" s="1"/>
  <c r="Q1979" i="1"/>
  <c r="U1979" i="1" s="1"/>
  <c r="Q1981" i="1"/>
  <c r="U1981" i="1" s="1"/>
  <c r="Q1983" i="1"/>
  <c r="U1983" i="1" s="1"/>
  <c r="Q1985" i="1"/>
  <c r="U1985" i="1" s="1"/>
  <c r="Q1987" i="1"/>
  <c r="U1987" i="1" s="1"/>
  <c r="Q1989" i="1"/>
  <c r="U1989" i="1" s="1"/>
  <c r="Q1991" i="1"/>
  <c r="U1991" i="1" s="1"/>
  <c r="Q1993" i="1"/>
  <c r="U1993" i="1" s="1"/>
  <c r="Q1995" i="1"/>
  <c r="U1995" i="1" s="1"/>
  <c r="Q1997" i="1"/>
  <c r="U1997" i="1" s="1"/>
  <c r="Q1999" i="1"/>
  <c r="U1999" i="1" s="1"/>
  <c r="Q2001" i="1"/>
  <c r="U2001" i="1" s="1"/>
  <c r="Q2003" i="1"/>
  <c r="U2003" i="1" s="1"/>
  <c r="Q2005" i="1"/>
  <c r="U2005" i="1" s="1"/>
  <c r="Q2007" i="1"/>
  <c r="U2007" i="1" s="1"/>
  <c r="Q2009" i="1"/>
  <c r="U2009" i="1" s="1"/>
  <c r="Q2011" i="1"/>
  <c r="U2011" i="1" s="1"/>
  <c r="Q2013" i="1"/>
  <c r="U2013" i="1" s="1"/>
  <c r="Q2015" i="1"/>
  <c r="U2015" i="1" s="1"/>
  <c r="Q2017" i="1"/>
  <c r="U2017" i="1" s="1"/>
  <c r="Q2019" i="1"/>
  <c r="U2019" i="1" s="1"/>
  <c r="Q2021" i="1"/>
  <c r="U2021" i="1" s="1"/>
  <c r="Q2023" i="1"/>
  <c r="U2023" i="1" s="1"/>
  <c r="Q2025" i="1"/>
  <c r="U2025" i="1" s="1"/>
  <c r="Q2027" i="1"/>
  <c r="U2027" i="1" s="1"/>
  <c r="Q2029" i="1"/>
  <c r="U2029" i="1" s="1"/>
  <c r="Q2031" i="1"/>
  <c r="U2031" i="1" s="1"/>
  <c r="Q2033" i="1"/>
  <c r="U2033" i="1" s="1"/>
  <c r="Q2035" i="1"/>
  <c r="U2035" i="1" s="1"/>
  <c r="Q2037" i="1"/>
  <c r="U2037" i="1" s="1"/>
  <c r="Q2039" i="1"/>
  <c r="U2039" i="1" s="1"/>
  <c r="Q2041" i="1"/>
  <c r="U2041" i="1" s="1"/>
  <c r="Q2043" i="1"/>
  <c r="U2043" i="1" s="1"/>
  <c r="Q2045" i="1"/>
  <c r="U2045" i="1" s="1"/>
  <c r="Q2047" i="1"/>
  <c r="U2047" i="1" s="1"/>
  <c r="Q2049" i="1"/>
  <c r="U2049" i="1" s="1"/>
  <c r="Q2051" i="1"/>
  <c r="U2051" i="1" s="1"/>
  <c r="Q2053" i="1"/>
  <c r="U2053" i="1" s="1"/>
  <c r="Q2055" i="1"/>
  <c r="U2055" i="1" s="1"/>
  <c r="Q2057" i="1"/>
  <c r="U2057" i="1" s="1"/>
  <c r="Q2059" i="1"/>
  <c r="U2059" i="1" s="1"/>
  <c r="Q2061" i="1"/>
  <c r="U2061" i="1" s="1"/>
  <c r="Q2063" i="1"/>
  <c r="U2063" i="1" s="1"/>
  <c r="Q2065" i="1"/>
  <c r="U2065" i="1" s="1"/>
  <c r="Q2067" i="1"/>
  <c r="U2067" i="1" s="1"/>
  <c r="Q2069" i="1"/>
  <c r="U2069" i="1" s="1"/>
  <c r="Q2071" i="1"/>
  <c r="U2071" i="1" s="1"/>
  <c r="Q2073" i="1"/>
  <c r="U2073" i="1" s="1"/>
  <c r="R520" i="1"/>
  <c r="V520" i="1" s="1"/>
  <c r="V549" i="1"/>
  <c r="V557" i="1"/>
  <c r="V565" i="1"/>
  <c r="V573" i="1"/>
  <c r="V581" i="1"/>
  <c r="V589" i="1"/>
  <c r="V597" i="1"/>
  <c r="V605" i="1"/>
  <c r="V613" i="1"/>
  <c r="V621" i="1"/>
  <c r="V629" i="1"/>
  <c r="V637" i="1"/>
  <c r="V645" i="1"/>
  <c r="V653" i="1"/>
  <c r="V552" i="1"/>
  <c r="V560" i="1"/>
  <c r="V568" i="1"/>
  <c r="V576" i="1"/>
  <c r="V584" i="1"/>
  <c r="V592" i="1"/>
  <c r="V600" i="1"/>
  <c r="V608" i="1"/>
  <c r="V616" i="1"/>
  <c r="V624" i="1"/>
  <c r="V632" i="1"/>
  <c r="V640" i="1"/>
  <c r="V648" i="1"/>
  <c r="V551" i="1"/>
  <c r="V559" i="1"/>
  <c r="V567" i="1"/>
  <c r="V575" i="1"/>
  <c r="V583" i="1"/>
  <c r="V591" i="1"/>
  <c r="V599" i="1"/>
  <c r="V607" i="1"/>
  <c r="V615" i="1"/>
  <c r="V623" i="1"/>
  <c r="V631" i="1"/>
  <c r="V639" i="1"/>
  <c r="V647" i="1"/>
  <c r="V655" i="1"/>
  <c r="V554" i="1"/>
  <c r="V562" i="1"/>
  <c r="V570" i="1"/>
  <c r="V578" i="1"/>
  <c r="V586" i="1"/>
  <c r="V594" i="1"/>
  <c r="V602" i="1"/>
  <c r="V610" i="1"/>
  <c r="V618" i="1"/>
  <c r="V626" i="1"/>
  <c r="V634" i="1"/>
  <c r="V642" i="1"/>
  <c r="V650" i="1"/>
  <c r="V553" i="1"/>
  <c r="V561" i="1"/>
  <c r="V569" i="1"/>
  <c r="V577" i="1"/>
  <c r="V585" i="1"/>
  <c r="V593" i="1"/>
  <c r="V601" i="1"/>
  <c r="V609" i="1"/>
  <c r="V617" i="1"/>
  <c r="V625" i="1"/>
  <c r="V633" i="1"/>
  <c r="V641" i="1"/>
  <c r="V649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547" i="1"/>
  <c r="V555" i="1"/>
  <c r="V563" i="1"/>
  <c r="V571" i="1"/>
  <c r="V579" i="1"/>
  <c r="V587" i="1"/>
  <c r="V595" i="1"/>
  <c r="V603" i="1"/>
  <c r="V611" i="1"/>
  <c r="V619" i="1"/>
  <c r="V627" i="1"/>
  <c r="V635" i="1"/>
  <c r="V643" i="1"/>
  <c r="V651" i="1"/>
  <c r="V558" i="1"/>
  <c r="V566" i="1"/>
  <c r="V574" i="1"/>
  <c r="V582" i="1"/>
  <c r="V590" i="1"/>
  <c r="V598" i="1"/>
  <c r="V606" i="1"/>
  <c r="V614" i="1"/>
  <c r="V622" i="1"/>
  <c r="V630" i="1"/>
  <c r="V638" i="1"/>
  <c r="V646" i="1"/>
  <c r="V654" i="1"/>
  <c r="V15" i="1"/>
  <c r="V23" i="1"/>
  <c r="V31" i="1"/>
  <c r="V39" i="1"/>
  <c r="V47" i="1"/>
  <c r="V55" i="1"/>
  <c r="V63" i="1"/>
  <c r="V71" i="1"/>
  <c r="V79" i="1"/>
  <c r="V87" i="1"/>
  <c r="V95" i="1"/>
  <c r="V103" i="1"/>
  <c r="V111" i="1"/>
  <c r="V119" i="1"/>
  <c r="V13" i="1"/>
  <c r="V21" i="1"/>
  <c r="V29" i="1"/>
  <c r="V37" i="1"/>
  <c r="V45" i="1"/>
  <c r="V53" i="1"/>
  <c r="V61" i="1"/>
  <c r="V69" i="1"/>
  <c r="V77" i="1"/>
  <c r="V85" i="1"/>
  <c r="V93" i="1"/>
  <c r="V101" i="1"/>
  <c r="V109" i="1"/>
  <c r="V117" i="1"/>
  <c r="V127" i="1"/>
  <c r="V135" i="1"/>
  <c r="V143" i="1"/>
  <c r="V151" i="1"/>
  <c r="V159" i="1"/>
  <c r="V167" i="1"/>
  <c r="V175" i="1"/>
  <c r="V183" i="1"/>
  <c r="V191" i="1"/>
  <c r="V199" i="1"/>
  <c r="V207" i="1"/>
  <c r="V215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51" i="1"/>
  <c r="V359" i="1"/>
  <c r="V367" i="1"/>
  <c r="V375" i="1"/>
  <c r="V383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5" i="1"/>
  <c r="V503" i="1"/>
  <c r="V511" i="1"/>
  <c r="V10" i="1"/>
  <c r="V18" i="1"/>
  <c r="V26" i="1"/>
  <c r="V34" i="1"/>
  <c r="V42" i="1"/>
  <c r="V50" i="1"/>
  <c r="V58" i="1"/>
  <c r="V66" i="1"/>
  <c r="V74" i="1"/>
  <c r="V82" i="1"/>
  <c r="V90" i="1"/>
  <c r="V98" i="1"/>
  <c r="V106" i="1"/>
  <c r="V114" i="1"/>
  <c r="V122" i="1"/>
  <c r="V130" i="1"/>
  <c r="V138" i="1"/>
  <c r="V146" i="1"/>
  <c r="V154" i="1"/>
  <c r="V162" i="1"/>
  <c r="V170" i="1"/>
  <c r="V178" i="1"/>
  <c r="V186" i="1"/>
  <c r="V194" i="1"/>
  <c r="V202" i="1"/>
  <c r="V210" i="1"/>
  <c r="V218" i="1"/>
  <c r="V226" i="1"/>
  <c r="V234" i="1"/>
  <c r="V242" i="1"/>
  <c r="V250" i="1"/>
  <c r="V258" i="1"/>
  <c r="V266" i="1"/>
  <c r="V274" i="1"/>
  <c r="V282" i="1"/>
  <c r="V290" i="1"/>
  <c r="V298" i="1"/>
  <c r="V306" i="1"/>
  <c r="V314" i="1"/>
  <c r="V322" i="1"/>
  <c r="V330" i="1"/>
  <c r="V338" i="1"/>
  <c r="V346" i="1"/>
  <c r="V354" i="1"/>
  <c r="V362" i="1"/>
  <c r="V370" i="1"/>
  <c r="V378" i="1"/>
  <c r="V386" i="1"/>
  <c r="V394" i="1"/>
  <c r="V402" i="1"/>
  <c r="V410" i="1"/>
  <c r="V418" i="1"/>
  <c r="V426" i="1"/>
  <c r="V434" i="1"/>
  <c r="V442" i="1"/>
  <c r="V450" i="1"/>
  <c r="V458" i="1"/>
  <c r="V466" i="1"/>
  <c r="V474" i="1"/>
  <c r="V482" i="1"/>
  <c r="V490" i="1"/>
  <c r="V498" i="1"/>
  <c r="V506" i="1"/>
  <c r="V514" i="1"/>
  <c r="V521" i="1"/>
  <c r="V529" i="1"/>
  <c r="V537" i="1"/>
  <c r="V545" i="1"/>
  <c r="V522" i="1"/>
  <c r="V530" i="1"/>
  <c r="V538" i="1"/>
  <c r="V546" i="1"/>
  <c r="V125" i="1"/>
  <c r="V133" i="1"/>
  <c r="V141" i="1"/>
  <c r="V149" i="1"/>
  <c r="V157" i="1"/>
  <c r="V165" i="1"/>
  <c r="V173" i="1"/>
  <c r="V181" i="1"/>
  <c r="V189" i="1"/>
  <c r="V197" i="1"/>
  <c r="V205" i="1"/>
  <c r="V213" i="1"/>
  <c r="V221" i="1"/>
  <c r="V229" i="1"/>
  <c r="V237" i="1"/>
  <c r="V245" i="1"/>
  <c r="V253" i="1"/>
  <c r="V261" i="1"/>
  <c r="V269" i="1"/>
  <c r="V277" i="1"/>
  <c r="V285" i="1"/>
  <c r="V293" i="1"/>
  <c r="V301" i="1"/>
  <c r="V309" i="1"/>
  <c r="V317" i="1"/>
  <c r="V325" i="1"/>
  <c r="V333" i="1"/>
  <c r="V341" i="1"/>
  <c r="V349" i="1"/>
  <c r="V357" i="1"/>
  <c r="V365" i="1"/>
  <c r="V373" i="1"/>
  <c r="V381" i="1"/>
  <c r="V389" i="1"/>
  <c r="V397" i="1"/>
  <c r="V405" i="1"/>
  <c r="V413" i="1"/>
  <c r="V421" i="1"/>
  <c r="V429" i="1"/>
  <c r="V437" i="1"/>
  <c r="V445" i="1"/>
  <c r="V453" i="1"/>
  <c r="V461" i="1"/>
  <c r="V469" i="1"/>
  <c r="V477" i="1"/>
  <c r="V485" i="1"/>
  <c r="V493" i="1"/>
  <c r="V501" i="1"/>
  <c r="V509" i="1"/>
  <c r="V8" i="1"/>
  <c r="V16" i="1"/>
  <c r="V24" i="1"/>
  <c r="V32" i="1"/>
  <c r="V40" i="1"/>
  <c r="V48" i="1"/>
  <c r="V56" i="1"/>
  <c r="V64" i="1"/>
  <c r="V72" i="1"/>
  <c r="V80" i="1"/>
  <c r="V88" i="1"/>
  <c r="V96" i="1"/>
  <c r="V104" i="1"/>
  <c r="V112" i="1"/>
  <c r="V120" i="1"/>
  <c r="V128" i="1"/>
  <c r="V136" i="1"/>
  <c r="V144" i="1"/>
  <c r="V152" i="1"/>
  <c r="V160" i="1"/>
  <c r="V168" i="1"/>
  <c r="V176" i="1"/>
  <c r="V184" i="1"/>
  <c r="V192" i="1"/>
  <c r="V200" i="1"/>
  <c r="V208" i="1"/>
  <c r="V216" i="1"/>
  <c r="V224" i="1"/>
  <c r="V232" i="1"/>
  <c r="V240" i="1"/>
  <c r="V248" i="1"/>
  <c r="V256" i="1"/>
  <c r="V264" i="1"/>
  <c r="V272" i="1"/>
  <c r="V280" i="1"/>
  <c r="V288" i="1"/>
  <c r="V296" i="1"/>
  <c r="V304" i="1"/>
  <c r="V312" i="1"/>
  <c r="V320" i="1"/>
  <c r="V328" i="1"/>
  <c r="V336" i="1"/>
  <c r="V344" i="1"/>
  <c r="V352" i="1"/>
  <c r="V360" i="1"/>
  <c r="V368" i="1"/>
  <c r="V376" i="1"/>
  <c r="V384" i="1"/>
  <c r="V392" i="1"/>
  <c r="V400" i="1"/>
  <c r="V408" i="1"/>
  <c r="V416" i="1"/>
  <c r="V424" i="1"/>
  <c r="V432" i="1"/>
  <c r="V440" i="1"/>
  <c r="V448" i="1"/>
  <c r="V456" i="1"/>
  <c r="V464" i="1"/>
  <c r="V472" i="1"/>
  <c r="V480" i="1"/>
  <c r="V488" i="1"/>
  <c r="V496" i="1"/>
  <c r="V504" i="1"/>
  <c r="V512" i="1"/>
  <c r="V519" i="1"/>
  <c r="V527" i="1"/>
  <c r="V535" i="1"/>
  <c r="V543" i="1"/>
  <c r="V528" i="1"/>
  <c r="V536" i="1"/>
  <c r="V544" i="1"/>
  <c r="V11" i="1"/>
  <c r="V19" i="1"/>
  <c r="V27" i="1"/>
  <c r="V35" i="1"/>
  <c r="V43" i="1"/>
  <c r="V51" i="1"/>
  <c r="V59" i="1"/>
  <c r="V67" i="1"/>
  <c r="V75" i="1"/>
  <c r="V83" i="1"/>
  <c r="V91" i="1"/>
  <c r="V99" i="1"/>
  <c r="V107" i="1"/>
  <c r="V115" i="1"/>
  <c r="V9" i="1"/>
  <c r="V17" i="1"/>
  <c r="V25" i="1"/>
  <c r="V33" i="1"/>
  <c r="V41" i="1"/>
  <c r="V49" i="1"/>
  <c r="V57" i="1"/>
  <c r="V65" i="1"/>
  <c r="V73" i="1"/>
  <c r="V81" i="1"/>
  <c r="V89" i="1"/>
  <c r="V97" i="1"/>
  <c r="V105" i="1"/>
  <c r="V113" i="1"/>
  <c r="V123" i="1"/>
  <c r="V131" i="1"/>
  <c r="V139" i="1"/>
  <c r="V147" i="1"/>
  <c r="V155" i="1"/>
  <c r="V163" i="1"/>
  <c r="V171" i="1"/>
  <c r="V179" i="1"/>
  <c r="V187" i="1"/>
  <c r="V195" i="1"/>
  <c r="V203" i="1"/>
  <c r="V211" i="1"/>
  <c r="V219" i="1"/>
  <c r="V227" i="1"/>
  <c r="V235" i="1"/>
  <c r="V243" i="1"/>
  <c r="V251" i="1"/>
  <c r="V259" i="1"/>
  <c r="V267" i="1"/>
  <c r="V275" i="1"/>
  <c r="V283" i="1"/>
  <c r="V291" i="1"/>
  <c r="V299" i="1"/>
  <c r="V307" i="1"/>
  <c r="V315" i="1"/>
  <c r="V323" i="1"/>
  <c r="V331" i="1"/>
  <c r="V339" i="1"/>
  <c r="V347" i="1"/>
  <c r="V355" i="1"/>
  <c r="V363" i="1"/>
  <c r="V371" i="1"/>
  <c r="V379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9" i="1"/>
  <c r="V507" i="1"/>
  <c r="V515" i="1"/>
  <c r="V14" i="1"/>
  <c r="V22" i="1"/>
  <c r="V30" i="1"/>
  <c r="V38" i="1"/>
  <c r="V46" i="1"/>
  <c r="V54" i="1"/>
  <c r="V62" i="1"/>
  <c r="V70" i="1"/>
  <c r="V78" i="1"/>
  <c r="V86" i="1"/>
  <c r="V94" i="1"/>
  <c r="V102" i="1"/>
  <c r="V110" i="1"/>
  <c r="V118" i="1"/>
  <c r="V126" i="1"/>
  <c r="V134" i="1"/>
  <c r="V142" i="1"/>
  <c r="V150" i="1"/>
  <c r="V158" i="1"/>
  <c r="V166" i="1"/>
  <c r="V174" i="1"/>
  <c r="V182" i="1"/>
  <c r="V190" i="1"/>
  <c r="V198" i="1"/>
  <c r="V206" i="1"/>
  <c r="V214" i="1"/>
  <c r="V222" i="1"/>
  <c r="V230" i="1"/>
  <c r="V238" i="1"/>
  <c r="V246" i="1"/>
  <c r="V254" i="1"/>
  <c r="V262" i="1"/>
  <c r="V270" i="1"/>
  <c r="V278" i="1"/>
  <c r="V286" i="1"/>
  <c r="V294" i="1"/>
  <c r="V302" i="1"/>
  <c r="V310" i="1"/>
  <c r="V318" i="1"/>
  <c r="V326" i="1"/>
  <c r="V334" i="1"/>
  <c r="V342" i="1"/>
  <c r="V350" i="1"/>
  <c r="V358" i="1"/>
  <c r="V366" i="1"/>
  <c r="V374" i="1"/>
  <c r="V382" i="1"/>
  <c r="V390" i="1"/>
  <c r="V398" i="1"/>
  <c r="V406" i="1"/>
  <c r="V414" i="1"/>
  <c r="V422" i="1"/>
  <c r="V430" i="1"/>
  <c r="V438" i="1"/>
  <c r="V446" i="1"/>
  <c r="V454" i="1"/>
  <c r="V462" i="1"/>
  <c r="V470" i="1"/>
  <c r="V478" i="1"/>
  <c r="V486" i="1"/>
  <c r="V494" i="1"/>
  <c r="V502" i="1"/>
  <c r="V510" i="1"/>
  <c r="V517" i="1"/>
  <c r="V525" i="1"/>
  <c r="V533" i="1"/>
  <c r="V541" i="1"/>
  <c r="V518" i="1"/>
  <c r="V526" i="1"/>
  <c r="V534" i="1"/>
  <c r="V542" i="1"/>
  <c r="V121" i="1"/>
  <c r="V129" i="1"/>
  <c r="V137" i="1"/>
  <c r="V145" i="1"/>
  <c r="V153" i="1"/>
  <c r="V161" i="1"/>
  <c r="V169" i="1"/>
  <c r="V177" i="1"/>
  <c r="V185" i="1"/>
  <c r="V193" i="1"/>
  <c r="V201" i="1"/>
  <c r="V209" i="1"/>
  <c r="V217" i="1"/>
  <c r="V225" i="1"/>
  <c r="V233" i="1"/>
  <c r="V241" i="1"/>
  <c r="V249" i="1"/>
  <c r="V257" i="1"/>
  <c r="V265" i="1"/>
  <c r="V273" i="1"/>
  <c r="V281" i="1"/>
  <c r="V289" i="1"/>
  <c r="V297" i="1"/>
  <c r="V305" i="1"/>
  <c r="V313" i="1"/>
  <c r="V321" i="1"/>
  <c r="V329" i="1"/>
  <c r="V337" i="1"/>
  <c r="V345" i="1"/>
  <c r="V353" i="1"/>
  <c r="V361" i="1"/>
  <c r="V369" i="1"/>
  <c r="V377" i="1"/>
  <c r="V385" i="1"/>
  <c r="V393" i="1"/>
  <c r="V401" i="1"/>
  <c r="V409" i="1"/>
  <c r="V417" i="1"/>
  <c r="V425" i="1"/>
  <c r="V433" i="1"/>
  <c r="V441" i="1"/>
  <c r="V449" i="1"/>
  <c r="V457" i="1"/>
  <c r="V465" i="1"/>
  <c r="V473" i="1"/>
  <c r="V481" i="1"/>
  <c r="V489" i="1"/>
  <c r="V497" i="1"/>
  <c r="V505" i="1"/>
  <c r="V513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3" i="1"/>
  <c r="V531" i="1"/>
  <c r="V539" i="1"/>
  <c r="V7" i="1"/>
  <c r="V524" i="1"/>
  <c r="V532" i="1"/>
  <c r="V540" i="1"/>
  <c r="Q544" i="1"/>
  <c r="U544" i="1" s="1"/>
  <c r="Q540" i="1"/>
  <c r="U540" i="1" s="1"/>
  <c r="Q536" i="1"/>
  <c r="U536" i="1" s="1"/>
  <c r="Q532" i="1"/>
  <c r="U532" i="1" s="1"/>
  <c r="Q528" i="1"/>
  <c r="U528" i="1" s="1"/>
  <c r="Q524" i="1"/>
  <c r="U524" i="1" s="1"/>
  <c r="Q520" i="1"/>
  <c r="Q516" i="1"/>
  <c r="U516" i="1" s="1"/>
  <c r="Q512" i="1"/>
  <c r="U512" i="1" s="1"/>
  <c r="Q508" i="1"/>
  <c r="U508" i="1" s="1"/>
  <c r="Q504" i="1"/>
  <c r="U504" i="1" s="1"/>
  <c r="Q500" i="1"/>
  <c r="U500" i="1" s="1"/>
  <c r="Q496" i="1"/>
  <c r="U496" i="1" s="1"/>
  <c r="Q492" i="1"/>
  <c r="U492" i="1" s="1"/>
  <c r="Q488" i="1"/>
  <c r="U488" i="1" s="1"/>
  <c r="Q484" i="1"/>
  <c r="U484" i="1" s="1"/>
  <c r="Q480" i="1"/>
  <c r="U480" i="1" s="1"/>
  <c r="Q476" i="1"/>
  <c r="U476" i="1" s="1"/>
  <c r="Q545" i="1"/>
  <c r="U545" i="1" s="1"/>
  <c r="Q541" i="1"/>
  <c r="U541" i="1" s="1"/>
  <c r="Q537" i="1"/>
  <c r="U537" i="1" s="1"/>
  <c r="Q533" i="1"/>
  <c r="U533" i="1" s="1"/>
  <c r="Q529" i="1"/>
  <c r="U529" i="1" s="1"/>
  <c r="Q525" i="1"/>
  <c r="U525" i="1" s="1"/>
  <c r="Q521" i="1"/>
  <c r="U521" i="1" s="1"/>
  <c r="Q517" i="1"/>
  <c r="U517" i="1" s="1"/>
  <c r="Q513" i="1"/>
  <c r="U513" i="1" s="1"/>
  <c r="Q509" i="1"/>
  <c r="U509" i="1" s="1"/>
  <c r="Q505" i="1"/>
  <c r="U505" i="1" s="1"/>
  <c r="Q501" i="1"/>
  <c r="U501" i="1" s="1"/>
  <c r="Q497" i="1"/>
  <c r="U497" i="1" s="1"/>
  <c r="Q493" i="1"/>
  <c r="U493" i="1" s="1"/>
  <c r="Q489" i="1"/>
  <c r="U489" i="1" s="1"/>
  <c r="Q472" i="1"/>
  <c r="U472" i="1" s="1"/>
  <c r="Q468" i="1"/>
  <c r="U468" i="1" s="1"/>
  <c r="Q464" i="1"/>
  <c r="U464" i="1" s="1"/>
  <c r="Q460" i="1"/>
  <c r="U460" i="1" s="1"/>
  <c r="Q456" i="1"/>
  <c r="U456" i="1" s="1"/>
  <c r="Q452" i="1"/>
  <c r="U452" i="1" s="1"/>
  <c r="Q448" i="1"/>
  <c r="U448" i="1" s="1"/>
  <c r="Q444" i="1"/>
  <c r="U444" i="1" s="1"/>
  <c r="Q440" i="1"/>
  <c r="U440" i="1" s="1"/>
  <c r="Q436" i="1"/>
  <c r="U436" i="1" s="1"/>
  <c r="Q432" i="1"/>
  <c r="U432" i="1" s="1"/>
  <c r="Q428" i="1"/>
  <c r="U428" i="1" s="1"/>
  <c r="Q424" i="1"/>
  <c r="U424" i="1" s="1"/>
  <c r="Q420" i="1"/>
  <c r="U420" i="1" s="1"/>
  <c r="Q416" i="1"/>
  <c r="U416" i="1" s="1"/>
  <c r="Q412" i="1"/>
  <c r="U412" i="1" s="1"/>
  <c r="Q408" i="1"/>
  <c r="U408" i="1" s="1"/>
  <c r="Q404" i="1"/>
  <c r="U404" i="1" s="1"/>
  <c r="Q400" i="1"/>
  <c r="U400" i="1" s="1"/>
  <c r="Q396" i="1"/>
  <c r="U396" i="1" s="1"/>
  <c r="Q392" i="1"/>
  <c r="U392" i="1" s="1"/>
  <c r="Q388" i="1"/>
  <c r="U388" i="1" s="1"/>
  <c r="Q384" i="1"/>
  <c r="U384" i="1" s="1"/>
  <c r="Q380" i="1"/>
  <c r="U380" i="1" s="1"/>
  <c r="Q376" i="1"/>
  <c r="U376" i="1" s="1"/>
  <c r="Q372" i="1"/>
  <c r="U372" i="1" s="1"/>
  <c r="Q368" i="1"/>
  <c r="U368" i="1" s="1"/>
  <c r="Q364" i="1"/>
  <c r="U364" i="1" s="1"/>
  <c r="Q360" i="1"/>
  <c r="U360" i="1" s="1"/>
  <c r="Q356" i="1"/>
  <c r="U356" i="1" s="1"/>
  <c r="Q352" i="1"/>
  <c r="U352" i="1" s="1"/>
  <c r="Q348" i="1"/>
  <c r="U348" i="1" s="1"/>
  <c r="Q344" i="1"/>
  <c r="U344" i="1" s="1"/>
  <c r="Q340" i="1"/>
  <c r="U340" i="1" s="1"/>
  <c r="Q336" i="1"/>
  <c r="U336" i="1" s="1"/>
  <c r="Q332" i="1"/>
  <c r="U332" i="1" s="1"/>
  <c r="Q328" i="1"/>
  <c r="U328" i="1" s="1"/>
  <c r="Q324" i="1"/>
  <c r="U324" i="1" s="1"/>
  <c r="Q320" i="1"/>
  <c r="U320" i="1" s="1"/>
  <c r="Q316" i="1"/>
  <c r="U316" i="1" s="1"/>
  <c r="Q312" i="1"/>
  <c r="U312" i="1" s="1"/>
  <c r="Q308" i="1"/>
  <c r="U308" i="1" s="1"/>
  <c r="Q304" i="1"/>
  <c r="Q300" i="1"/>
  <c r="Q296" i="1"/>
  <c r="Q292" i="1"/>
  <c r="Q288" i="1"/>
  <c r="Q284" i="1"/>
  <c r="Q280" i="1"/>
  <c r="Q276" i="1"/>
  <c r="Q272" i="1"/>
  <c r="Q268" i="1"/>
  <c r="Q264" i="1"/>
  <c r="Q260" i="1"/>
  <c r="Q256" i="1"/>
  <c r="Q252" i="1"/>
  <c r="Q248" i="1"/>
  <c r="Q244" i="1"/>
  <c r="Q240" i="1"/>
  <c r="Q236" i="1"/>
  <c r="Q232" i="1"/>
  <c r="Q228" i="1"/>
  <c r="Q224" i="1"/>
  <c r="Q220" i="1"/>
  <c r="Q216" i="1"/>
  <c r="Q212" i="1"/>
  <c r="Q208" i="1"/>
  <c r="Q204" i="1"/>
  <c r="Q200" i="1"/>
  <c r="Q196" i="1"/>
  <c r="Q192" i="1"/>
  <c r="Q188" i="1"/>
  <c r="Q184" i="1"/>
  <c r="Q180" i="1"/>
  <c r="Q176" i="1"/>
  <c r="Q172" i="1"/>
  <c r="Q168" i="1"/>
  <c r="Q164" i="1"/>
  <c r="Q160" i="1"/>
  <c r="Q156" i="1"/>
  <c r="Q152" i="1"/>
  <c r="Q148" i="1"/>
  <c r="Q144" i="1"/>
  <c r="Q140" i="1"/>
  <c r="Q136" i="1"/>
  <c r="Q132" i="1"/>
  <c r="Q128" i="1"/>
  <c r="Q124" i="1"/>
  <c r="Q120" i="1"/>
  <c r="Q116" i="1"/>
  <c r="Q112" i="1"/>
  <c r="Q108" i="1"/>
  <c r="Q104" i="1"/>
  <c r="Q100" i="1"/>
  <c r="Q96" i="1"/>
  <c r="Q92" i="1"/>
  <c r="Q88" i="1"/>
  <c r="Q84" i="1"/>
  <c r="Q80" i="1"/>
  <c r="Q76" i="1"/>
  <c r="Q72" i="1"/>
  <c r="Q68" i="1"/>
  <c r="Q64" i="1"/>
  <c r="Q60" i="1"/>
  <c r="Q56" i="1"/>
  <c r="Q52" i="1"/>
  <c r="Q48" i="1"/>
  <c r="Q44" i="1"/>
  <c r="Q40" i="1"/>
  <c r="Q36" i="1"/>
  <c r="Q32" i="1"/>
  <c r="Q28" i="1"/>
  <c r="Q24" i="1"/>
  <c r="Q20" i="1"/>
  <c r="Q16" i="1"/>
  <c r="Q12" i="1"/>
  <c r="Q8" i="1"/>
  <c r="Q487" i="1"/>
  <c r="U487" i="1" s="1"/>
  <c r="Q483" i="1"/>
  <c r="U483" i="1" s="1"/>
  <c r="Q479" i="1"/>
  <c r="U479" i="1" s="1"/>
  <c r="Q475" i="1"/>
  <c r="U475" i="1" s="1"/>
  <c r="Q471" i="1"/>
  <c r="U471" i="1" s="1"/>
  <c r="Q467" i="1"/>
  <c r="U467" i="1" s="1"/>
  <c r="Q463" i="1"/>
  <c r="U463" i="1" s="1"/>
  <c r="Q459" i="1"/>
  <c r="U459" i="1" s="1"/>
  <c r="Q455" i="1"/>
  <c r="U455" i="1" s="1"/>
  <c r="Q451" i="1"/>
  <c r="U451" i="1" s="1"/>
  <c r="Q447" i="1"/>
  <c r="U447" i="1" s="1"/>
  <c r="Q443" i="1"/>
  <c r="U443" i="1" s="1"/>
  <c r="Q439" i="1"/>
  <c r="U439" i="1" s="1"/>
  <c r="Q435" i="1"/>
  <c r="U435" i="1" s="1"/>
  <c r="Q431" i="1"/>
  <c r="U431" i="1" s="1"/>
  <c r="Q427" i="1"/>
  <c r="U427" i="1" s="1"/>
  <c r="Q423" i="1"/>
  <c r="U423" i="1" s="1"/>
  <c r="Q419" i="1"/>
  <c r="U419" i="1" s="1"/>
  <c r="Q415" i="1"/>
  <c r="U415" i="1" s="1"/>
  <c r="Q411" i="1"/>
  <c r="U411" i="1" s="1"/>
  <c r="Q407" i="1"/>
  <c r="U407" i="1" s="1"/>
  <c r="Q403" i="1"/>
  <c r="U403" i="1" s="1"/>
  <c r="Q399" i="1"/>
  <c r="U399" i="1" s="1"/>
  <c r="Q395" i="1"/>
  <c r="U395" i="1" s="1"/>
  <c r="Q391" i="1"/>
  <c r="U391" i="1" s="1"/>
  <c r="Q387" i="1"/>
  <c r="U387" i="1" s="1"/>
  <c r="Q383" i="1"/>
  <c r="U383" i="1" s="1"/>
  <c r="Q379" i="1"/>
  <c r="U379" i="1" s="1"/>
  <c r="Q375" i="1"/>
  <c r="U375" i="1" s="1"/>
  <c r="Q371" i="1"/>
  <c r="U371" i="1" s="1"/>
  <c r="Q367" i="1"/>
  <c r="U367" i="1" s="1"/>
  <c r="Q363" i="1"/>
  <c r="U363" i="1" s="1"/>
  <c r="Q359" i="1"/>
  <c r="U359" i="1" s="1"/>
  <c r="Q355" i="1"/>
  <c r="U355" i="1" s="1"/>
  <c r="Q351" i="1"/>
  <c r="U351" i="1" s="1"/>
  <c r="Q347" i="1"/>
  <c r="U347" i="1" s="1"/>
  <c r="Q343" i="1"/>
  <c r="U343" i="1" s="1"/>
  <c r="Q339" i="1"/>
  <c r="U339" i="1" s="1"/>
  <c r="Q335" i="1"/>
  <c r="U335" i="1" s="1"/>
  <c r="Q331" i="1"/>
  <c r="U331" i="1" s="1"/>
  <c r="Q327" i="1"/>
  <c r="U327" i="1" s="1"/>
  <c r="Q323" i="1"/>
  <c r="U323" i="1" s="1"/>
  <c r="Q319" i="1"/>
  <c r="U319" i="1" s="1"/>
  <c r="Q315" i="1"/>
  <c r="U315" i="1" s="1"/>
  <c r="Q311" i="1"/>
  <c r="U311" i="1" s="1"/>
  <c r="Q307" i="1"/>
  <c r="Q303" i="1"/>
  <c r="Q299" i="1"/>
  <c r="Q295" i="1"/>
  <c r="Q291" i="1"/>
  <c r="Q287" i="1"/>
  <c r="Q283" i="1"/>
  <c r="Q279" i="1"/>
  <c r="Q275" i="1"/>
  <c r="Q271" i="1"/>
  <c r="Q267" i="1"/>
  <c r="Q263" i="1"/>
  <c r="Q259" i="1"/>
  <c r="Q255" i="1"/>
  <c r="Q251" i="1"/>
  <c r="Q247" i="1"/>
  <c r="Q243" i="1"/>
  <c r="Q239" i="1"/>
  <c r="Q235" i="1"/>
  <c r="Q231" i="1"/>
  <c r="Q227" i="1"/>
  <c r="Q223" i="1"/>
  <c r="Q219" i="1"/>
  <c r="Q215" i="1"/>
  <c r="Q211" i="1"/>
  <c r="Q207" i="1"/>
  <c r="Q203" i="1"/>
  <c r="Q199" i="1"/>
  <c r="Q195" i="1"/>
  <c r="Q191" i="1"/>
  <c r="Q187" i="1"/>
  <c r="Q183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119" i="1"/>
  <c r="Q115" i="1"/>
  <c r="Q111" i="1"/>
  <c r="Q107" i="1"/>
  <c r="Q103" i="1"/>
  <c r="Q99" i="1"/>
  <c r="Q95" i="1"/>
  <c r="Q91" i="1"/>
  <c r="Q87" i="1"/>
  <c r="Q83" i="1"/>
  <c r="Q79" i="1"/>
  <c r="Q75" i="1"/>
  <c r="Q71" i="1"/>
  <c r="Q67" i="1"/>
  <c r="Q63" i="1"/>
  <c r="Q59" i="1"/>
  <c r="Q55" i="1"/>
  <c r="Q51" i="1"/>
  <c r="Q47" i="1"/>
  <c r="Q43" i="1"/>
  <c r="Q39" i="1"/>
  <c r="Q35" i="1"/>
  <c r="Q31" i="1"/>
  <c r="Q27" i="1"/>
  <c r="Q23" i="1"/>
  <c r="Q19" i="1"/>
  <c r="Q15" i="1"/>
  <c r="Q11" i="1"/>
  <c r="Q546" i="1"/>
  <c r="U546" i="1" s="1"/>
  <c r="Q542" i="1"/>
  <c r="U542" i="1" s="1"/>
  <c r="Q538" i="1"/>
  <c r="U538" i="1" s="1"/>
  <c r="Q534" i="1"/>
  <c r="U534" i="1" s="1"/>
  <c r="Q530" i="1"/>
  <c r="U530" i="1" s="1"/>
  <c r="Q526" i="1"/>
  <c r="U526" i="1" s="1"/>
  <c r="Q522" i="1"/>
  <c r="U522" i="1" s="1"/>
  <c r="Q518" i="1"/>
  <c r="U518" i="1" s="1"/>
  <c r="Q514" i="1"/>
  <c r="U514" i="1" s="1"/>
  <c r="Q510" i="1"/>
  <c r="U510" i="1" s="1"/>
  <c r="Q506" i="1"/>
  <c r="U506" i="1" s="1"/>
  <c r="Q502" i="1"/>
  <c r="U502" i="1" s="1"/>
  <c r="Q498" i="1"/>
  <c r="U498" i="1" s="1"/>
  <c r="Q494" i="1"/>
  <c r="U494" i="1" s="1"/>
  <c r="Q490" i="1"/>
  <c r="U490" i="1" s="1"/>
  <c r="Q486" i="1"/>
  <c r="U486" i="1" s="1"/>
  <c r="Q482" i="1"/>
  <c r="U482" i="1" s="1"/>
  <c r="Q478" i="1"/>
  <c r="U478" i="1" s="1"/>
  <c r="Q7" i="1"/>
  <c r="Q543" i="1"/>
  <c r="U543" i="1" s="1"/>
  <c r="Q539" i="1"/>
  <c r="U539" i="1" s="1"/>
  <c r="Q535" i="1"/>
  <c r="U535" i="1" s="1"/>
  <c r="Q531" i="1"/>
  <c r="U531" i="1" s="1"/>
  <c r="Q527" i="1"/>
  <c r="U527" i="1" s="1"/>
  <c r="Q523" i="1"/>
  <c r="U523" i="1" s="1"/>
  <c r="Q519" i="1"/>
  <c r="U519" i="1" s="1"/>
  <c r="Q515" i="1"/>
  <c r="U515" i="1" s="1"/>
  <c r="Q511" i="1"/>
  <c r="U511" i="1" s="1"/>
  <c r="Q507" i="1"/>
  <c r="U507" i="1" s="1"/>
  <c r="Q503" i="1"/>
  <c r="U503" i="1" s="1"/>
  <c r="Q499" i="1"/>
  <c r="U499" i="1" s="1"/>
  <c r="Q495" i="1"/>
  <c r="U495" i="1" s="1"/>
  <c r="Q491" i="1"/>
  <c r="U491" i="1" s="1"/>
  <c r="Q474" i="1"/>
  <c r="U474" i="1" s="1"/>
  <c r="Q470" i="1"/>
  <c r="U470" i="1" s="1"/>
  <c r="Q466" i="1"/>
  <c r="U466" i="1" s="1"/>
  <c r="Q462" i="1"/>
  <c r="U462" i="1" s="1"/>
  <c r="Q458" i="1"/>
  <c r="U458" i="1" s="1"/>
  <c r="Q454" i="1"/>
  <c r="U454" i="1" s="1"/>
  <c r="Q450" i="1"/>
  <c r="U450" i="1" s="1"/>
  <c r="Q446" i="1"/>
  <c r="U446" i="1" s="1"/>
  <c r="Q442" i="1"/>
  <c r="U442" i="1" s="1"/>
  <c r="Q438" i="1"/>
  <c r="U438" i="1" s="1"/>
  <c r="Q434" i="1"/>
  <c r="U434" i="1" s="1"/>
  <c r="Q430" i="1"/>
  <c r="U430" i="1" s="1"/>
  <c r="Q426" i="1"/>
  <c r="U426" i="1" s="1"/>
  <c r="Q422" i="1"/>
  <c r="U422" i="1" s="1"/>
  <c r="Q418" i="1"/>
  <c r="U418" i="1" s="1"/>
  <c r="Q414" i="1"/>
  <c r="U414" i="1" s="1"/>
  <c r="Q410" i="1"/>
  <c r="U410" i="1" s="1"/>
  <c r="Q406" i="1"/>
  <c r="U406" i="1" s="1"/>
  <c r="Q402" i="1"/>
  <c r="U402" i="1" s="1"/>
  <c r="Q398" i="1"/>
  <c r="U398" i="1" s="1"/>
  <c r="Q394" i="1"/>
  <c r="U394" i="1" s="1"/>
  <c r="Q390" i="1"/>
  <c r="U390" i="1" s="1"/>
  <c r="Q386" i="1"/>
  <c r="U386" i="1" s="1"/>
  <c r="Q382" i="1"/>
  <c r="U382" i="1" s="1"/>
  <c r="Q378" i="1"/>
  <c r="U378" i="1" s="1"/>
  <c r="Q374" i="1"/>
  <c r="U374" i="1" s="1"/>
  <c r="Q370" i="1"/>
  <c r="Q366" i="1"/>
  <c r="U366" i="1" s="1"/>
  <c r="Q362" i="1"/>
  <c r="U362" i="1" s="1"/>
  <c r="Q358" i="1"/>
  <c r="U358" i="1" s="1"/>
  <c r="Q354" i="1"/>
  <c r="U354" i="1" s="1"/>
  <c r="Q350" i="1"/>
  <c r="U350" i="1" s="1"/>
  <c r="Q346" i="1"/>
  <c r="U346" i="1" s="1"/>
  <c r="Q342" i="1"/>
  <c r="U342" i="1" s="1"/>
  <c r="Q338" i="1"/>
  <c r="U338" i="1" s="1"/>
  <c r="Q334" i="1"/>
  <c r="U334" i="1" s="1"/>
  <c r="Q330" i="1"/>
  <c r="U330" i="1" s="1"/>
  <c r="Q326" i="1"/>
  <c r="U326" i="1" s="1"/>
  <c r="Q322" i="1"/>
  <c r="U322" i="1" s="1"/>
  <c r="Q318" i="1"/>
  <c r="U318" i="1" s="1"/>
  <c r="Q314" i="1"/>
  <c r="U314" i="1" s="1"/>
  <c r="Q310" i="1"/>
  <c r="U310" i="1" s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485" i="1"/>
  <c r="U485" i="1" s="1"/>
  <c r="Q481" i="1"/>
  <c r="U481" i="1" s="1"/>
  <c r="Q477" i="1"/>
  <c r="U477" i="1" s="1"/>
  <c r="Q473" i="1"/>
  <c r="U473" i="1" s="1"/>
  <c r="Q469" i="1"/>
  <c r="U469" i="1" s="1"/>
  <c r="Q465" i="1"/>
  <c r="U465" i="1" s="1"/>
  <c r="Q461" i="1"/>
  <c r="U461" i="1" s="1"/>
  <c r="Q457" i="1"/>
  <c r="U457" i="1" s="1"/>
  <c r="Q453" i="1"/>
  <c r="U453" i="1" s="1"/>
  <c r="Q449" i="1"/>
  <c r="U449" i="1" s="1"/>
  <c r="Q445" i="1"/>
  <c r="U445" i="1" s="1"/>
  <c r="Q441" i="1"/>
  <c r="U441" i="1" s="1"/>
  <c r="Q437" i="1"/>
  <c r="U437" i="1" s="1"/>
  <c r="Q433" i="1"/>
  <c r="U433" i="1" s="1"/>
  <c r="Q429" i="1"/>
  <c r="U429" i="1" s="1"/>
  <c r="Q425" i="1"/>
  <c r="U425" i="1" s="1"/>
  <c r="Q421" i="1"/>
  <c r="U421" i="1" s="1"/>
  <c r="Q417" i="1"/>
  <c r="U417" i="1" s="1"/>
  <c r="Q413" i="1"/>
  <c r="U413" i="1" s="1"/>
  <c r="Q409" i="1"/>
  <c r="U409" i="1" s="1"/>
  <c r="Q405" i="1"/>
  <c r="U405" i="1" s="1"/>
  <c r="Q401" i="1"/>
  <c r="U401" i="1" s="1"/>
  <c r="Q397" i="1"/>
  <c r="U397" i="1" s="1"/>
  <c r="Q393" i="1"/>
  <c r="U393" i="1" s="1"/>
  <c r="Q389" i="1"/>
  <c r="U389" i="1" s="1"/>
  <c r="Q385" i="1"/>
  <c r="U385" i="1" s="1"/>
  <c r="Q381" i="1"/>
  <c r="U381" i="1" s="1"/>
  <c r="Q377" i="1"/>
  <c r="U377" i="1" s="1"/>
  <c r="Q373" i="1"/>
  <c r="U373" i="1" s="1"/>
  <c r="Q369" i="1"/>
  <c r="U369" i="1" s="1"/>
  <c r="Q365" i="1"/>
  <c r="U365" i="1" s="1"/>
  <c r="Q361" i="1"/>
  <c r="U361" i="1" s="1"/>
  <c r="Q357" i="1"/>
  <c r="U357" i="1" s="1"/>
  <c r="Q353" i="1"/>
  <c r="U353" i="1" s="1"/>
  <c r="Q349" i="1"/>
  <c r="U349" i="1" s="1"/>
  <c r="Q345" i="1"/>
  <c r="U345" i="1" s="1"/>
  <c r="Q341" i="1"/>
  <c r="U341" i="1" s="1"/>
  <c r="Q337" i="1"/>
  <c r="U337" i="1" s="1"/>
  <c r="Q333" i="1"/>
  <c r="U333" i="1" s="1"/>
  <c r="Q329" i="1"/>
  <c r="U329" i="1" s="1"/>
  <c r="Q325" i="1"/>
  <c r="U325" i="1" s="1"/>
  <c r="Q321" i="1"/>
  <c r="U321" i="1" s="1"/>
  <c r="Q317" i="1"/>
  <c r="U317" i="1" s="1"/>
  <c r="Q313" i="1"/>
  <c r="U313" i="1" s="1"/>
  <c r="Q309" i="1"/>
  <c r="U309" i="1" s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Q109" i="1"/>
  <c r="Q105" i="1"/>
  <c r="Q101" i="1"/>
  <c r="Q97" i="1"/>
  <c r="Q93" i="1"/>
  <c r="Q89" i="1"/>
  <c r="Q85" i="1"/>
  <c r="Q81" i="1"/>
  <c r="Q77" i="1"/>
  <c r="Q73" i="1"/>
  <c r="Q69" i="1"/>
  <c r="Q65" i="1"/>
  <c r="Q61" i="1"/>
  <c r="Q57" i="1"/>
  <c r="Q53" i="1"/>
  <c r="Q49" i="1"/>
  <c r="Q45" i="1"/>
  <c r="Q41" i="1"/>
  <c r="Q37" i="1"/>
  <c r="Q33" i="1"/>
  <c r="Q29" i="1"/>
  <c r="Q25" i="1"/>
  <c r="Q21" i="1"/>
  <c r="Q17" i="1"/>
  <c r="Q13" i="1"/>
  <c r="Q9" i="1"/>
  <c r="T332" i="1"/>
  <c r="X332" i="1"/>
  <c r="T388" i="1"/>
  <c r="X388" i="1"/>
  <c r="T392" i="1"/>
  <c r="X392" i="1"/>
  <c r="T396" i="1"/>
  <c r="X396" i="1"/>
  <c r="T400" i="1"/>
  <c r="X400" i="1"/>
  <c r="T404" i="1"/>
  <c r="X404" i="1"/>
  <c r="T408" i="1"/>
  <c r="X408" i="1"/>
  <c r="T412" i="1"/>
  <c r="X412" i="1"/>
  <c r="T416" i="1"/>
  <c r="X416" i="1"/>
  <c r="T334" i="1"/>
  <c r="X334" i="1"/>
  <c r="X338" i="1"/>
  <c r="T338" i="1"/>
  <c r="T342" i="1"/>
  <c r="X342" i="1"/>
  <c r="X346" i="1"/>
  <c r="T346" i="1"/>
  <c r="T350" i="1"/>
  <c r="X350" i="1"/>
  <c r="X354" i="1"/>
  <c r="T354" i="1"/>
  <c r="T358" i="1"/>
  <c r="X358" i="1"/>
  <c r="X362" i="1"/>
  <c r="T362" i="1"/>
  <c r="T374" i="1"/>
  <c r="X374" i="1"/>
  <c r="X378" i="1"/>
  <c r="T378" i="1"/>
  <c r="T390" i="1"/>
  <c r="X390" i="1"/>
  <c r="X394" i="1"/>
  <c r="T394" i="1"/>
  <c r="T406" i="1"/>
  <c r="X406" i="1"/>
  <c r="X410" i="1"/>
  <c r="T410" i="1"/>
  <c r="T333" i="1"/>
  <c r="X333" i="1"/>
  <c r="X389" i="1"/>
  <c r="T389" i="1"/>
  <c r="X393" i="1"/>
  <c r="T393" i="1"/>
  <c r="T397" i="1"/>
  <c r="X397" i="1"/>
  <c r="T401" i="1"/>
  <c r="X401" i="1"/>
  <c r="X405" i="1"/>
  <c r="T405" i="1"/>
  <c r="X409" i="1"/>
  <c r="T409" i="1"/>
  <c r="T413" i="1"/>
  <c r="X413" i="1"/>
  <c r="T417" i="1"/>
  <c r="X417" i="1"/>
  <c r="T335" i="1"/>
  <c r="X335" i="1"/>
  <c r="T339" i="1"/>
  <c r="X339" i="1"/>
  <c r="T343" i="1"/>
  <c r="X343" i="1"/>
  <c r="T347" i="1"/>
  <c r="X347" i="1"/>
  <c r="T351" i="1"/>
  <c r="X351" i="1"/>
  <c r="T355" i="1"/>
  <c r="X355" i="1"/>
  <c r="X516" i="1"/>
  <c r="T516" i="1"/>
  <c r="X523" i="1"/>
  <c r="T523" i="1"/>
  <c r="X536" i="1"/>
  <c r="T536" i="1"/>
  <c r="X538" i="1"/>
  <c r="T538" i="1"/>
  <c r="X561" i="1"/>
  <c r="T561" i="1"/>
  <c r="X563" i="1"/>
  <c r="T563" i="1"/>
  <c r="X576" i="1"/>
  <c r="T576" i="1"/>
  <c r="X578" i="1"/>
  <c r="T578" i="1"/>
  <c r="X527" i="1"/>
  <c r="T527" i="1"/>
  <c r="X529" i="1"/>
  <c r="T529" i="1"/>
  <c r="X531" i="1"/>
  <c r="T531" i="1"/>
  <c r="X544" i="1"/>
  <c r="T544" i="1"/>
  <c r="X546" i="1"/>
  <c r="T546" i="1"/>
  <c r="X552" i="1"/>
  <c r="T552" i="1"/>
  <c r="X554" i="1"/>
  <c r="T554" i="1"/>
  <c r="X569" i="1"/>
  <c r="T569" i="1"/>
  <c r="X571" i="1"/>
  <c r="T571" i="1"/>
  <c r="T366" i="1"/>
  <c r="T370" i="1"/>
  <c r="T382" i="1"/>
  <c r="T386" i="1"/>
  <c r="T398" i="1"/>
  <c r="T414" i="1"/>
  <c r="T434" i="1"/>
  <c r="T450" i="1"/>
  <c r="T466" i="1"/>
  <c r="T478" i="1"/>
  <c r="T498" i="1"/>
  <c r="T515" i="1"/>
  <c r="T627" i="1"/>
  <c r="T633" i="1"/>
  <c r="T641" i="1"/>
  <c r="T649" i="1"/>
  <c r="T657" i="1"/>
  <c r="T665" i="1"/>
  <c r="T673" i="1"/>
  <c r="T681" i="1"/>
  <c r="T689" i="1"/>
  <c r="T699" i="1"/>
  <c r="T707" i="1"/>
  <c r="T715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95" i="1"/>
  <c r="T403" i="1"/>
  <c r="T411" i="1"/>
  <c r="T419" i="1"/>
  <c r="T427" i="1"/>
  <c r="T435" i="1"/>
  <c r="T443" i="1"/>
  <c r="T451" i="1"/>
  <c r="T459" i="1"/>
  <c r="T467" i="1"/>
  <c r="T475" i="1"/>
  <c r="T483" i="1"/>
  <c r="T487" i="1"/>
  <c r="T491" i="1"/>
  <c r="T495" i="1"/>
  <c r="T499" i="1"/>
  <c r="T503" i="1"/>
  <c r="T507" i="1"/>
  <c r="T511" i="1"/>
  <c r="T518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21" i="1"/>
  <c r="T725" i="1"/>
  <c r="T729" i="1"/>
  <c r="T733" i="1"/>
  <c r="T737" i="1"/>
  <c r="T741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X522" i="1"/>
  <c r="T522" i="1"/>
  <c r="X537" i="1"/>
  <c r="T537" i="1"/>
  <c r="X539" i="1"/>
  <c r="T539" i="1"/>
  <c r="X560" i="1"/>
  <c r="T560" i="1"/>
  <c r="X562" i="1"/>
  <c r="T562" i="1"/>
  <c r="X577" i="1"/>
  <c r="T577" i="1"/>
  <c r="X579" i="1"/>
  <c r="T579" i="1"/>
  <c r="X528" i="1"/>
  <c r="T528" i="1"/>
  <c r="X530" i="1"/>
  <c r="T530" i="1"/>
  <c r="X545" i="1"/>
  <c r="T545" i="1"/>
  <c r="X547" i="1"/>
  <c r="T547" i="1"/>
  <c r="X553" i="1"/>
  <c r="T553" i="1"/>
  <c r="X555" i="1"/>
  <c r="T555" i="1"/>
  <c r="X568" i="1"/>
  <c r="T568" i="1"/>
  <c r="X570" i="1"/>
  <c r="T570" i="1"/>
  <c r="X616" i="1"/>
  <c r="T616" i="1"/>
  <c r="X618" i="1"/>
  <c r="T618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402" i="1"/>
  <c r="T418" i="1"/>
  <c r="T484" i="1"/>
  <c r="T494" i="1"/>
  <c r="T510" i="1"/>
  <c r="T623" i="1"/>
  <c r="T629" i="1"/>
  <c r="T637" i="1"/>
  <c r="T645" i="1"/>
  <c r="T653" i="1"/>
  <c r="T661" i="1"/>
  <c r="T669" i="1"/>
  <c r="T677" i="1"/>
  <c r="T685" i="1"/>
  <c r="T695" i="1"/>
  <c r="T703" i="1"/>
  <c r="T711" i="1"/>
  <c r="T717" i="1"/>
  <c r="T359" i="1"/>
  <c r="T363" i="1"/>
  <c r="T367" i="1"/>
  <c r="T371" i="1"/>
  <c r="T375" i="1"/>
  <c r="T379" i="1"/>
  <c r="T383" i="1"/>
  <c r="T387" i="1"/>
  <c r="T391" i="1"/>
  <c r="T399" i="1"/>
  <c r="T407" i="1"/>
  <c r="T415" i="1"/>
  <c r="T423" i="1"/>
  <c r="T431" i="1"/>
  <c r="T439" i="1"/>
  <c r="T447" i="1"/>
  <c r="T455" i="1"/>
  <c r="T463" i="1"/>
  <c r="T471" i="1"/>
  <c r="T479" i="1"/>
  <c r="T493" i="1"/>
  <c r="T497" i="1"/>
  <c r="T509" i="1"/>
  <c r="T514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9" i="1"/>
  <c r="T723" i="1"/>
  <c r="T727" i="1"/>
  <c r="T731" i="1"/>
  <c r="T735" i="1"/>
  <c r="T739" i="1"/>
  <c r="T743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708" i="1"/>
  <c r="T710" i="1"/>
  <c r="T712" i="1"/>
  <c r="T714" i="1"/>
  <c r="T716" i="1"/>
  <c r="T718" i="1"/>
  <c r="T720" i="1"/>
  <c r="T722" i="1"/>
  <c r="T724" i="1"/>
  <c r="T726" i="1"/>
  <c r="T728" i="1"/>
  <c r="T730" i="1"/>
  <c r="T732" i="1"/>
  <c r="T734" i="1"/>
  <c r="T736" i="1"/>
  <c r="T738" i="1"/>
  <c r="T740" i="1"/>
  <c r="T742" i="1"/>
  <c r="T744" i="1"/>
  <c r="T129" i="1"/>
  <c r="T131" i="1"/>
  <c r="T133" i="1"/>
  <c r="T135" i="1"/>
  <c r="T137" i="1"/>
  <c r="T139" i="1"/>
  <c r="T141" i="1"/>
  <c r="T143" i="1"/>
  <c r="T145" i="1"/>
  <c r="T147" i="1"/>
  <c r="T149" i="1"/>
  <c r="T151" i="1"/>
  <c r="T153" i="1"/>
  <c r="T155" i="1"/>
  <c r="T157" i="1"/>
  <c r="T159" i="1"/>
  <c r="T161" i="1"/>
  <c r="T163" i="1"/>
  <c r="T165" i="1"/>
  <c r="T167" i="1"/>
  <c r="T169" i="1"/>
  <c r="T171" i="1"/>
  <c r="T173" i="1"/>
  <c r="T175" i="1"/>
  <c r="T177" i="1"/>
  <c r="T179" i="1"/>
  <c r="T181" i="1"/>
  <c r="T183" i="1"/>
  <c r="T185" i="1"/>
  <c r="T187" i="1"/>
  <c r="T189" i="1"/>
  <c r="T191" i="1"/>
  <c r="T193" i="1"/>
  <c r="T195" i="1"/>
  <c r="T197" i="1"/>
  <c r="T199" i="1"/>
  <c r="T201" i="1"/>
  <c r="T203" i="1"/>
  <c r="T205" i="1"/>
  <c r="T207" i="1"/>
  <c r="T209" i="1"/>
  <c r="T211" i="1"/>
  <c r="T213" i="1"/>
  <c r="T215" i="1"/>
  <c r="T217" i="1"/>
  <c r="T219" i="1"/>
  <c r="T221" i="1"/>
  <c r="T223" i="1"/>
  <c r="T225" i="1"/>
  <c r="T227" i="1"/>
  <c r="T229" i="1"/>
  <c r="T231" i="1"/>
  <c r="T233" i="1"/>
  <c r="T235" i="1"/>
  <c r="T237" i="1"/>
  <c r="T239" i="1"/>
  <c r="T241" i="1"/>
  <c r="T243" i="1"/>
  <c r="T245" i="1"/>
  <c r="T247" i="1"/>
  <c r="T249" i="1"/>
  <c r="T251" i="1"/>
  <c r="T253" i="1"/>
  <c r="T255" i="1"/>
  <c r="T257" i="1"/>
  <c r="T259" i="1"/>
  <c r="T261" i="1"/>
  <c r="T263" i="1"/>
  <c r="T265" i="1"/>
  <c r="T267" i="1"/>
  <c r="T269" i="1"/>
  <c r="T271" i="1"/>
  <c r="T273" i="1"/>
  <c r="T275" i="1"/>
  <c r="T277" i="1"/>
  <c r="T279" i="1"/>
  <c r="T281" i="1"/>
  <c r="T283" i="1"/>
  <c r="T285" i="1"/>
  <c r="T287" i="1"/>
  <c r="T289" i="1"/>
  <c r="T291" i="1"/>
  <c r="T293" i="1"/>
  <c r="T295" i="1"/>
  <c r="T297" i="1"/>
  <c r="T299" i="1"/>
  <c r="T301" i="1"/>
  <c r="T303" i="1"/>
  <c r="T305" i="1"/>
  <c r="T307" i="1"/>
  <c r="T309" i="1"/>
  <c r="T311" i="1"/>
  <c r="T313" i="1"/>
  <c r="T315" i="1"/>
  <c r="T317" i="1"/>
  <c r="T319" i="1"/>
  <c r="T321" i="1"/>
  <c r="T323" i="1"/>
  <c r="T325" i="1"/>
  <c r="T327" i="1"/>
  <c r="T329" i="1"/>
  <c r="T331" i="1"/>
  <c r="T430" i="1"/>
  <c r="T446" i="1"/>
  <c r="T462" i="1"/>
  <c r="T482" i="1"/>
  <c r="T488" i="1"/>
  <c r="T492" i="1"/>
  <c r="T496" i="1"/>
  <c r="T500" i="1"/>
  <c r="T504" i="1"/>
  <c r="T508" i="1"/>
  <c r="T512" i="1"/>
  <c r="T517" i="1"/>
  <c r="T621" i="1"/>
  <c r="T625" i="1"/>
  <c r="T631" i="1"/>
  <c r="T635" i="1"/>
  <c r="T639" i="1"/>
  <c r="T643" i="1"/>
  <c r="T647" i="1"/>
  <c r="T651" i="1"/>
  <c r="T655" i="1"/>
  <c r="T659" i="1"/>
  <c r="T663" i="1"/>
  <c r="T667" i="1"/>
  <c r="T671" i="1"/>
  <c r="T675" i="1"/>
  <c r="T679" i="1"/>
  <c r="T683" i="1"/>
  <c r="T687" i="1"/>
  <c r="T691" i="1"/>
  <c r="T693" i="1"/>
  <c r="T697" i="1"/>
  <c r="T701" i="1"/>
  <c r="T705" i="1"/>
  <c r="T709" i="1"/>
  <c r="T713" i="1"/>
  <c r="X513" i="1"/>
  <c r="T513" i="1"/>
  <c r="X521" i="1"/>
  <c r="T521" i="1"/>
  <c r="U370" i="1" l="1"/>
  <c r="U3" i="1"/>
  <c r="U520" i="1"/>
  <c r="X520" i="1"/>
  <c r="U13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7" i="1"/>
  <c r="U15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12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9" i="1"/>
  <c r="U17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73" i="1"/>
  <c r="U281" i="1"/>
  <c r="U289" i="1"/>
  <c r="U297" i="1"/>
  <c r="U305" i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11" i="1"/>
  <c r="U19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8" i="1"/>
  <c r="U16" i="1"/>
  <c r="U24" i="1"/>
  <c r="U32" i="1"/>
  <c r="U40" i="1"/>
  <c r="U48" i="1"/>
  <c r="U56" i="1"/>
  <c r="U64" i="1"/>
  <c r="U72" i="1"/>
  <c r="U80" i="1"/>
  <c r="U88" i="1"/>
  <c r="U96" i="1"/>
  <c r="U104" i="1"/>
  <c r="U112" i="1"/>
  <c r="U120" i="1"/>
  <c r="U128" i="1"/>
  <c r="U136" i="1"/>
  <c r="U144" i="1"/>
  <c r="U152" i="1"/>
  <c r="U160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V2" i="1"/>
  <c r="AD520" i="1" s="1"/>
  <c r="U265" i="1"/>
  <c r="AM651" i="1"/>
  <c r="AM647" i="1"/>
  <c r="AM643" i="1"/>
  <c r="AM639" i="1"/>
  <c r="AM635" i="1"/>
  <c r="AM631" i="1"/>
  <c r="AM627" i="1"/>
  <c r="AM623" i="1"/>
  <c r="AM619" i="1"/>
  <c r="AM615" i="1"/>
  <c r="AM611" i="1"/>
  <c r="AM607" i="1"/>
  <c r="AM603" i="1"/>
  <c r="AM599" i="1"/>
  <c r="AM595" i="1"/>
  <c r="AM591" i="1"/>
  <c r="AM587" i="1"/>
  <c r="AM583" i="1"/>
  <c r="AM579" i="1"/>
  <c r="AM575" i="1"/>
  <c r="AM571" i="1"/>
  <c r="AM567" i="1"/>
  <c r="AM563" i="1"/>
  <c r="AM559" i="1"/>
  <c r="AM555" i="1"/>
  <c r="AM551" i="1"/>
  <c r="AM547" i="1"/>
  <c r="AM649" i="1"/>
  <c r="AM645" i="1"/>
  <c r="AM641" i="1"/>
  <c r="AM637" i="1"/>
  <c r="AM633" i="1"/>
  <c r="AM629" i="1"/>
  <c r="AM625" i="1"/>
  <c r="AM621" i="1"/>
  <c r="AM617" i="1"/>
  <c r="AM613" i="1"/>
  <c r="AM609" i="1"/>
  <c r="AM605" i="1"/>
  <c r="AM601" i="1"/>
  <c r="AM597" i="1"/>
  <c r="AM593" i="1"/>
  <c r="AM589" i="1"/>
  <c r="AM585" i="1"/>
  <c r="AM581" i="1"/>
  <c r="AM577" i="1"/>
  <c r="AM573" i="1"/>
  <c r="AM569" i="1"/>
  <c r="AM565" i="1"/>
  <c r="AM561" i="1"/>
  <c r="AM557" i="1"/>
  <c r="AM553" i="1"/>
  <c r="AM549" i="1"/>
  <c r="AM550" i="1"/>
  <c r="AM554" i="1"/>
  <c r="AM558" i="1"/>
  <c r="AM562" i="1"/>
  <c r="AM566" i="1"/>
  <c r="AM570" i="1"/>
  <c r="AM574" i="1"/>
  <c r="AM578" i="1"/>
  <c r="AM582" i="1"/>
  <c r="AM586" i="1"/>
  <c r="AM590" i="1"/>
  <c r="AM594" i="1"/>
  <c r="AM598" i="1"/>
  <c r="AM602" i="1"/>
  <c r="AM606" i="1"/>
  <c r="AM610" i="1"/>
  <c r="AM614" i="1"/>
  <c r="AM618" i="1"/>
  <c r="AM622" i="1"/>
  <c r="AM626" i="1"/>
  <c r="AM630" i="1"/>
  <c r="AM634" i="1"/>
  <c r="AM638" i="1"/>
  <c r="AM642" i="1"/>
  <c r="AM646" i="1"/>
  <c r="AM650" i="1"/>
  <c r="AM548" i="1"/>
  <c r="AM552" i="1"/>
  <c r="AM556" i="1"/>
  <c r="AM560" i="1"/>
  <c r="AM564" i="1"/>
  <c r="AM568" i="1"/>
  <c r="AM572" i="1"/>
  <c r="AM576" i="1"/>
  <c r="AM580" i="1"/>
  <c r="AM584" i="1"/>
  <c r="AM588" i="1"/>
  <c r="AM592" i="1"/>
  <c r="AM596" i="1"/>
  <c r="AM600" i="1"/>
  <c r="AM604" i="1"/>
  <c r="AM608" i="1"/>
  <c r="AM612" i="1"/>
  <c r="AM616" i="1"/>
  <c r="AM620" i="1"/>
  <c r="AM624" i="1"/>
  <c r="AM628" i="1"/>
  <c r="AM632" i="1"/>
  <c r="AM636" i="1"/>
  <c r="AM640" i="1"/>
  <c r="AM644" i="1"/>
  <c r="AM648" i="1"/>
  <c r="U2" i="1" l="1"/>
  <c r="Y156" i="1" s="1"/>
  <c r="AD7" i="1"/>
  <c r="AD519" i="1"/>
  <c r="AD18" i="1"/>
  <c r="AD34" i="1"/>
  <c r="AD50" i="1"/>
  <c r="AD66" i="1"/>
  <c r="AD82" i="1"/>
  <c r="AD98" i="1"/>
  <c r="AD114" i="1"/>
  <c r="AD130" i="1"/>
  <c r="AD146" i="1"/>
  <c r="AD166" i="1"/>
  <c r="AD182" i="1"/>
  <c r="AD198" i="1"/>
  <c r="AD214" i="1"/>
  <c r="AD230" i="1"/>
  <c r="AD246" i="1"/>
  <c r="AD262" i="1"/>
  <c r="AD274" i="1"/>
  <c r="AD282" i="1"/>
  <c r="AD290" i="1"/>
  <c r="AD12" i="1"/>
  <c r="AD20" i="1"/>
  <c r="AD28" i="1"/>
  <c r="AD36" i="1"/>
  <c r="AD44" i="1"/>
  <c r="AD52" i="1"/>
  <c r="AD60" i="1"/>
  <c r="AD68" i="1"/>
  <c r="AD76" i="1"/>
  <c r="AD84" i="1"/>
  <c r="AD92" i="1"/>
  <c r="AD100" i="1"/>
  <c r="AD108" i="1"/>
  <c r="AD116" i="1"/>
  <c r="AD124" i="1"/>
  <c r="AD132" i="1"/>
  <c r="AD140" i="1"/>
  <c r="AD148" i="1"/>
  <c r="AD156" i="1"/>
  <c r="AD164" i="1"/>
  <c r="AD172" i="1"/>
  <c r="AD180" i="1"/>
  <c r="AD188" i="1"/>
  <c r="AD196" i="1"/>
  <c r="AD204" i="1"/>
  <c r="AD212" i="1"/>
  <c r="AD220" i="1"/>
  <c r="AD228" i="1"/>
  <c r="AD236" i="1"/>
  <c r="AD244" i="1"/>
  <c r="AD252" i="1"/>
  <c r="AD260" i="1"/>
  <c r="AD268" i="1"/>
  <c r="AD276" i="1"/>
  <c r="AD284" i="1"/>
  <c r="AD292" i="1"/>
  <c r="AD15" i="1"/>
  <c r="AD23" i="1"/>
  <c r="AD31" i="1"/>
  <c r="AD39" i="1"/>
  <c r="AD47" i="1"/>
  <c r="AD55" i="1"/>
  <c r="AD63" i="1"/>
  <c r="AD71" i="1"/>
  <c r="AD79" i="1"/>
  <c r="AD87" i="1"/>
  <c r="AD95" i="1"/>
  <c r="AD103" i="1"/>
  <c r="AD111" i="1"/>
  <c r="AD119" i="1"/>
  <c r="AD127" i="1"/>
  <c r="AD135" i="1"/>
  <c r="AD143" i="1"/>
  <c r="AD151" i="1"/>
  <c r="AD159" i="1"/>
  <c r="AD167" i="1"/>
  <c r="AD175" i="1"/>
  <c r="AD183" i="1"/>
  <c r="AD191" i="1"/>
  <c r="AD199" i="1"/>
  <c r="AD207" i="1"/>
  <c r="AD215" i="1"/>
  <c r="AD223" i="1"/>
  <c r="AD231" i="1"/>
  <c r="AD239" i="1"/>
  <c r="AD247" i="1"/>
  <c r="AD255" i="1"/>
  <c r="AD263" i="1"/>
  <c r="AD271" i="1"/>
  <c r="AD279" i="1"/>
  <c r="AD287" i="1"/>
  <c r="AD295" i="1"/>
  <c r="AD303" i="1"/>
  <c r="AD311" i="1"/>
  <c r="AD319" i="1"/>
  <c r="AD327" i="1"/>
  <c r="AD335" i="1"/>
  <c r="AD343" i="1"/>
  <c r="AD351" i="1"/>
  <c r="AD359" i="1"/>
  <c r="AD367" i="1"/>
  <c r="AD375" i="1"/>
  <c r="AD383" i="1"/>
  <c r="AD391" i="1"/>
  <c r="AD399" i="1"/>
  <c r="AD407" i="1"/>
  <c r="AD415" i="1"/>
  <c r="AD423" i="1"/>
  <c r="AD431" i="1"/>
  <c r="AD439" i="1"/>
  <c r="AD447" i="1"/>
  <c r="AD455" i="1"/>
  <c r="AD463" i="1"/>
  <c r="AD471" i="1"/>
  <c r="AD479" i="1"/>
  <c r="AD487" i="1"/>
  <c r="AD495" i="1"/>
  <c r="AD503" i="1"/>
  <c r="AD511" i="1"/>
  <c r="AD524" i="1"/>
  <c r="AD532" i="1"/>
  <c r="AD540" i="1"/>
  <c r="AD298" i="1"/>
  <c r="AD306" i="1"/>
  <c r="AD314" i="1"/>
  <c r="AD322" i="1"/>
  <c r="AD330" i="1"/>
  <c r="AD338" i="1"/>
  <c r="AD346" i="1"/>
  <c r="AD354" i="1"/>
  <c r="AD362" i="1"/>
  <c r="AD370" i="1"/>
  <c r="AD378" i="1"/>
  <c r="AD386" i="1"/>
  <c r="AD394" i="1"/>
  <c r="AD402" i="1"/>
  <c r="AD410" i="1"/>
  <c r="AD418" i="1"/>
  <c r="AD426" i="1"/>
  <c r="AD434" i="1"/>
  <c r="AD442" i="1"/>
  <c r="AD450" i="1"/>
  <c r="AD458" i="1"/>
  <c r="AD466" i="1"/>
  <c r="AD474" i="1"/>
  <c r="AD482" i="1"/>
  <c r="AD490" i="1"/>
  <c r="AD498" i="1"/>
  <c r="AD506" i="1"/>
  <c r="AD514" i="1"/>
  <c r="AD523" i="1"/>
  <c r="AD531" i="1"/>
  <c r="AD539" i="1"/>
  <c r="AD22" i="1"/>
  <c r="AD38" i="1"/>
  <c r="AD54" i="1"/>
  <c r="AD70" i="1"/>
  <c r="AD86" i="1"/>
  <c r="AD102" i="1"/>
  <c r="AD118" i="1"/>
  <c r="AD134" i="1"/>
  <c r="AD150" i="1"/>
  <c r="AD162" i="1"/>
  <c r="AD178" i="1"/>
  <c r="AD194" i="1"/>
  <c r="AD210" i="1"/>
  <c r="AD226" i="1"/>
  <c r="AD242" i="1"/>
  <c r="AD258" i="1"/>
  <c r="AD9" i="1"/>
  <c r="AD17" i="1"/>
  <c r="AD25" i="1"/>
  <c r="AD33" i="1"/>
  <c r="AD41" i="1"/>
  <c r="AD49" i="1"/>
  <c r="AD57" i="1"/>
  <c r="AD65" i="1"/>
  <c r="AD73" i="1"/>
  <c r="AD81" i="1"/>
  <c r="AD89" i="1"/>
  <c r="AD97" i="1"/>
  <c r="AD105" i="1"/>
  <c r="AD113" i="1"/>
  <c r="AD121" i="1"/>
  <c r="AD129" i="1"/>
  <c r="AD137" i="1"/>
  <c r="AD145" i="1"/>
  <c r="AD153" i="1"/>
  <c r="AD161" i="1"/>
  <c r="AD169" i="1"/>
  <c r="AD177" i="1"/>
  <c r="AD185" i="1"/>
  <c r="AD193" i="1"/>
  <c r="AD201" i="1"/>
  <c r="AD209" i="1"/>
  <c r="AD217" i="1"/>
  <c r="AD225" i="1"/>
  <c r="AD233" i="1"/>
  <c r="AD241" i="1"/>
  <c r="AD249" i="1"/>
  <c r="AD257" i="1"/>
  <c r="AD265" i="1"/>
  <c r="AD273" i="1"/>
  <c r="AD281" i="1"/>
  <c r="AD289" i="1"/>
  <c r="AD297" i="1"/>
  <c r="AD305" i="1"/>
  <c r="AD313" i="1"/>
  <c r="AD321" i="1"/>
  <c r="AD329" i="1"/>
  <c r="AD337" i="1"/>
  <c r="AD345" i="1"/>
  <c r="AD353" i="1"/>
  <c r="AD361" i="1"/>
  <c r="AD369" i="1"/>
  <c r="AD377" i="1"/>
  <c r="AD385" i="1"/>
  <c r="AD393" i="1"/>
  <c r="AD401" i="1"/>
  <c r="AD409" i="1"/>
  <c r="AD417" i="1"/>
  <c r="AD425" i="1"/>
  <c r="AD433" i="1"/>
  <c r="AD441" i="1"/>
  <c r="AD449" i="1"/>
  <c r="AD457" i="1"/>
  <c r="AD465" i="1"/>
  <c r="AD473" i="1"/>
  <c r="AD481" i="1"/>
  <c r="AD489" i="1"/>
  <c r="AD497" i="1"/>
  <c r="AD505" i="1"/>
  <c r="AD513" i="1"/>
  <c r="AD522" i="1"/>
  <c r="AD530" i="1"/>
  <c r="AD538" i="1"/>
  <c r="AD546" i="1"/>
  <c r="AD304" i="1"/>
  <c r="AD312" i="1"/>
  <c r="AD320" i="1"/>
  <c r="AD328" i="1"/>
  <c r="AD336" i="1"/>
  <c r="AD344" i="1"/>
  <c r="AD352" i="1"/>
  <c r="AD360" i="1"/>
  <c r="AD368" i="1"/>
  <c r="AD376" i="1"/>
  <c r="AD384" i="1"/>
  <c r="AD392" i="1"/>
  <c r="AD400" i="1"/>
  <c r="AD408" i="1"/>
  <c r="AD416" i="1"/>
  <c r="AD424" i="1"/>
  <c r="AD432" i="1"/>
  <c r="AD440" i="1"/>
  <c r="AD448" i="1"/>
  <c r="AD456" i="1"/>
  <c r="AD464" i="1"/>
  <c r="AD472" i="1"/>
  <c r="AD480" i="1"/>
  <c r="AD488" i="1"/>
  <c r="AD496" i="1"/>
  <c r="AD504" i="1"/>
  <c r="AD512" i="1"/>
  <c r="AD521" i="1"/>
  <c r="AD529" i="1"/>
  <c r="AD537" i="1"/>
  <c r="AD545" i="1"/>
  <c r="AD10" i="1"/>
  <c r="AD26" i="1"/>
  <c r="AD42" i="1"/>
  <c r="AD58" i="1"/>
  <c r="AD74" i="1"/>
  <c r="AD90" i="1"/>
  <c r="AD106" i="1"/>
  <c r="AD122" i="1"/>
  <c r="AD138" i="1"/>
  <c r="AD158" i="1"/>
  <c r="AD174" i="1"/>
  <c r="AD190" i="1"/>
  <c r="AD206" i="1"/>
  <c r="AD222" i="1"/>
  <c r="AD238" i="1"/>
  <c r="AD254" i="1"/>
  <c r="AD270" i="1"/>
  <c r="AD278" i="1"/>
  <c r="AD286" i="1"/>
  <c r="AD294" i="1"/>
  <c r="AD8" i="1"/>
  <c r="AD16" i="1"/>
  <c r="AD24" i="1"/>
  <c r="AD32" i="1"/>
  <c r="AD40" i="1"/>
  <c r="AD48" i="1"/>
  <c r="AD56" i="1"/>
  <c r="AD64" i="1"/>
  <c r="AD72" i="1"/>
  <c r="AD80" i="1"/>
  <c r="AD88" i="1"/>
  <c r="AD96" i="1"/>
  <c r="AD104" i="1"/>
  <c r="AD112" i="1"/>
  <c r="AD120" i="1"/>
  <c r="AD128" i="1"/>
  <c r="AD136" i="1"/>
  <c r="AD144" i="1"/>
  <c r="AD152" i="1"/>
  <c r="AD160" i="1"/>
  <c r="AD168" i="1"/>
  <c r="AD176" i="1"/>
  <c r="AD184" i="1"/>
  <c r="AD192" i="1"/>
  <c r="AD200" i="1"/>
  <c r="AD208" i="1"/>
  <c r="AD216" i="1"/>
  <c r="AD224" i="1"/>
  <c r="AD232" i="1"/>
  <c r="AD240" i="1"/>
  <c r="AD248" i="1"/>
  <c r="AD256" i="1"/>
  <c r="AD264" i="1"/>
  <c r="AD272" i="1"/>
  <c r="AD280" i="1"/>
  <c r="AD288" i="1"/>
  <c r="AD296" i="1"/>
  <c r="AD11" i="1"/>
  <c r="AD19" i="1"/>
  <c r="AD27" i="1"/>
  <c r="AD35" i="1"/>
  <c r="AD43" i="1"/>
  <c r="AD51" i="1"/>
  <c r="AD59" i="1"/>
  <c r="AD67" i="1"/>
  <c r="AD75" i="1"/>
  <c r="AD83" i="1"/>
  <c r="AD91" i="1"/>
  <c r="AD99" i="1"/>
  <c r="AD107" i="1"/>
  <c r="AD115" i="1"/>
  <c r="AD123" i="1"/>
  <c r="AD131" i="1"/>
  <c r="AD139" i="1"/>
  <c r="AD147" i="1"/>
  <c r="AD155" i="1"/>
  <c r="AD163" i="1"/>
  <c r="AD171" i="1"/>
  <c r="AD179" i="1"/>
  <c r="AD187" i="1"/>
  <c r="AD195" i="1"/>
  <c r="AD203" i="1"/>
  <c r="AD211" i="1"/>
  <c r="AD219" i="1"/>
  <c r="AD227" i="1"/>
  <c r="AD235" i="1"/>
  <c r="AD243" i="1"/>
  <c r="AD251" i="1"/>
  <c r="AD259" i="1"/>
  <c r="AD267" i="1"/>
  <c r="AD275" i="1"/>
  <c r="AD283" i="1"/>
  <c r="AD291" i="1"/>
  <c r="AD299" i="1"/>
  <c r="AD307" i="1"/>
  <c r="AD315" i="1"/>
  <c r="AD323" i="1"/>
  <c r="AD331" i="1"/>
  <c r="AD339" i="1"/>
  <c r="AD347" i="1"/>
  <c r="AD355" i="1"/>
  <c r="AD363" i="1"/>
  <c r="AD371" i="1"/>
  <c r="AD379" i="1"/>
  <c r="AD387" i="1"/>
  <c r="AD395" i="1"/>
  <c r="AD403" i="1"/>
  <c r="AD411" i="1"/>
  <c r="AD419" i="1"/>
  <c r="AD427" i="1"/>
  <c r="AD435" i="1"/>
  <c r="AD443" i="1"/>
  <c r="AD451" i="1"/>
  <c r="AD459" i="1"/>
  <c r="AD467" i="1"/>
  <c r="AD475" i="1"/>
  <c r="AD483" i="1"/>
  <c r="AD491" i="1"/>
  <c r="AD499" i="1"/>
  <c r="AD507" i="1"/>
  <c r="AD515" i="1"/>
  <c r="AD528" i="1"/>
  <c r="AD536" i="1"/>
  <c r="AD544" i="1"/>
  <c r="AD302" i="1"/>
  <c r="AD310" i="1"/>
  <c r="AD318" i="1"/>
  <c r="AD326" i="1"/>
  <c r="AD334" i="1"/>
  <c r="AD342" i="1"/>
  <c r="AD350" i="1"/>
  <c r="AD358" i="1"/>
  <c r="AD366" i="1"/>
  <c r="AD374" i="1"/>
  <c r="AD382" i="1"/>
  <c r="AD390" i="1"/>
  <c r="AD398" i="1"/>
  <c r="AD406" i="1"/>
  <c r="AD414" i="1"/>
  <c r="AD422" i="1"/>
  <c r="AD430" i="1"/>
  <c r="AD438" i="1"/>
  <c r="AD446" i="1"/>
  <c r="AD454" i="1"/>
  <c r="AD462" i="1"/>
  <c r="AD470" i="1"/>
  <c r="AD478" i="1"/>
  <c r="AD486" i="1"/>
  <c r="AD494" i="1"/>
  <c r="AD502" i="1"/>
  <c r="AD510" i="1"/>
  <c r="AD518" i="1"/>
  <c r="AD527" i="1"/>
  <c r="AD535" i="1"/>
  <c r="AD543" i="1"/>
  <c r="AD14" i="1"/>
  <c r="AD30" i="1"/>
  <c r="AD46" i="1"/>
  <c r="AD62" i="1"/>
  <c r="AD78" i="1"/>
  <c r="AD94" i="1"/>
  <c r="AD110" i="1"/>
  <c r="AD126" i="1"/>
  <c r="AD142" i="1"/>
  <c r="AD154" i="1"/>
  <c r="AD170" i="1"/>
  <c r="AD186" i="1"/>
  <c r="AD202" i="1"/>
  <c r="AD218" i="1"/>
  <c r="AD234" i="1"/>
  <c r="AD250" i="1"/>
  <c r="AD266" i="1"/>
  <c r="AD13" i="1"/>
  <c r="AD21" i="1"/>
  <c r="AD29" i="1"/>
  <c r="AD37" i="1"/>
  <c r="AD45" i="1"/>
  <c r="AD53" i="1"/>
  <c r="AD61" i="1"/>
  <c r="AD69" i="1"/>
  <c r="AD77" i="1"/>
  <c r="AD85" i="1"/>
  <c r="AD93" i="1"/>
  <c r="AD101" i="1"/>
  <c r="AD109" i="1"/>
  <c r="AD117" i="1"/>
  <c r="AD125" i="1"/>
  <c r="AD133" i="1"/>
  <c r="AD141" i="1"/>
  <c r="AD149" i="1"/>
  <c r="AD157" i="1"/>
  <c r="AD165" i="1"/>
  <c r="AD173" i="1"/>
  <c r="AD181" i="1"/>
  <c r="AD189" i="1"/>
  <c r="AD197" i="1"/>
  <c r="AD205" i="1"/>
  <c r="AD213" i="1"/>
  <c r="AD221" i="1"/>
  <c r="AD229" i="1"/>
  <c r="AD237" i="1"/>
  <c r="AD245" i="1"/>
  <c r="AD253" i="1"/>
  <c r="AD261" i="1"/>
  <c r="AD269" i="1"/>
  <c r="AD277" i="1"/>
  <c r="AD285" i="1"/>
  <c r="AD293" i="1"/>
  <c r="AD301" i="1"/>
  <c r="AD309" i="1"/>
  <c r="AD317" i="1"/>
  <c r="AD325" i="1"/>
  <c r="AD333" i="1"/>
  <c r="AD341" i="1"/>
  <c r="AD349" i="1"/>
  <c r="AD357" i="1"/>
  <c r="AD365" i="1"/>
  <c r="AD373" i="1"/>
  <c r="AD381" i="1"/>
  <c r="AD389" i="1"/>
  <c r="AD397" i="1"/>
  <c r="AD405" i="1"/>
  <c r="AD413" i="1"/>
  <c r="AD421" i="1"/>
  <c r="AD429" i="1"/>
  <c r="AD437" i="1"/>
  <c r="AD445" i="1"/>
  <c r="AD453" i="1"/>
  <c r="AD461" i="1"/>
  <c r="AD469" i="1"/>
  <c r="AD477" i="1"/>
  <c r="AD485" i="1"/>
  <c r="AD493" i="1"/>
  <c r="AD501" i="1"/>
  <c r="AD509" i="1"/>
  <c r="AD517" i="1"/>
  <c r="AD526" i="1"/>
  <c r="AD534" i="1"/>
  <c r="AD542" i="1"/>
  <c r="AD300" i="1"/>
  <c r="AD308" i="1"/>
  <c r="AD316" i="1"/>
  <c r="AD324" i="1"/>
  <c r="AD332" i="1"/>
  <c r="AD340" i="1"/>
  <c r="AD348" i="1"/>
  <c r="AD356" i="1"/>
  <c r="AD364" i="1"/>
  <c r="AD372" i="1"/>
  <c r="AD380" i="1"/>
  <c r="AD388" i="1"/>
  <c r="AD396" i="1"/>
  <c r="AD404" i="1"/>
  <c r="AD412" i="1"/>
  <c r="AD420" i="1"/>
  <c r="AD428" i="1"/>
  <c r="AD436" i="1"/>
  <c r="AD444" i="1"/>
  <c r="AD452" i="1"/>
  <c r="AD460" i="1"/>
  <c r="AD468" i="1"/>
  <c r="AD476" i="1"/>
  <c r="AD484" i="1"/>
  <c r="AD492" i="1"/>
  <c r="AD500" i="1"/>
  <c r="AD508" i="1"/>
  <c r="AD516" i="1"/>
  <c r="AD525" i="1"/>
  <c r="AD533" i="1"/>
  <c r="AD541" i="1"/>
  <c r="Y284" i="1"/>
  <c r="Y157" i="1" l="1"/>
  <c r="Y71" i="1"/>
  <c r="Y285" i="1"/>
  <c r="Y199" i="1"/>
  <c r="Y118" i="1"/>
  <c r="Y28" i="1"/>
  <c r="Y29" i="1"/>
  <c r="Y246" i="1"/>
  <c r="Y13" i="1"/>
  <c r="Y331" i="1"/>
  <c r="Y306" i="1"/>
  <c r="Y370" i="1"/>
  <c r="Y319" i="1"/>
  <c r="Y341" i="1"/>
  <c r="Y373" i="1"/>
  <c r="Y364" i="1"/>
  <c r="Y363" i="1"/>
  <c r="Y382" i="1"/>
  <c r="Y386" i="1"/>
  <c r="Y327" i="1"/>
  <c r="Y383" i="1"/>
  <c r="Y318" i="1"/>
  <c r="Y328" i="1"/>
  <c r="Y360" i="1"/>
  <c r="Y309" i="1"/>
  <c r="Y349" i="1"/>
  <c r="Y381" i="1"/>
  <c r="Y340" i="1"/>
  <c r="Y372" i="1"/>
  <c r="Y321" i="1"/>
  <c r="Y353" i="1"/>
  <c r="Y385" i="1"/>
  <c r="Y305" i="1"/>
  <c r="Y390" i="1"/>
  <c r="Y388" i="1"/>
  <c r="Y351" i="1"/>
  <c r="Y408" i="1"/>
  <c r="Y356" i="1"/>
  <c r="Y376" i="1"/>
  <c r="Y399" i="1"/>
  <c r="Y395" i="1"/>
  <c r="Y339" i="1"/>
  <c r="Y350" i="1"/>
  <c r="Y377" i="1"/>
  <c r="Y384" i="1"/>
  <c r="Y407" i="1"/>
  <c r="Y394" i="1"/>
  <c r="Y346" i="1"/>
  <c r="Y380" i="1"/>
  <c r="Y317" i="1"/>
  <c r="Y391" i="1"/>
  <c r="Y379" i="1"/>
  <c r="Y347" i="1"/>
  <c r="Y335" i="1"/>
  <c r="Y369" i="1"/>
  <c r="Y312" i="1"/>
  <c r="Y406" i="1"/>
  <c r="Y313" i="1"/>
  <c r="Y405" i="1"/>
  <c r="Y361" i="1"/>
  <c r="Y336" i="1"/>
  <c r="Y310" i="1"/>
  <c r="Y404" i="1"/>
  <c r="Y337" i="1"/>
  <c r="Y323" i="1"/>
  <c r="Y374" i="1"/>
  <c r="Y324" i="1"/>
  <c r="Y389" i="1"/>
  <c r="Y329" i="1"/>
  <c r="Y403" i="1"/>
  <c r="Y307" i="1"/>
  <c r="Y358" i="1"/>
  <c r="Y387" i="1"/>
  <c r="Y343" i="1"/>
  <c r="Y400" i="1"/>
  <c r="Y316" i="1"/>
  <c r="Y344" i="1"/>
  <c r="Y367" i="1"/>
  <c r="Y315" i="1"/>
  <c r="Y401" i="1"/>
  <c r="Y334" i="1"/>
  <c r="Y345" i="1"/>
  <c r="Y352" i="1"/>
  <c r="Y375" i="1"/>
  <c r="Y378" i="1"/>
  <c r="Y338" i="1"/>
  <c r="Y348" i="1"/>
  <c r="Y368" i="1"/>
  <c r="Y359" i="1"/>
  <c r="Y398" i="1"/>
  <c r="Y342" i="1"/>
  <c r="Y314" i="1"/>
  <c r="Y392" i="1"/>
  <c r="Y365" i="1"/>
  <c r="Y311" i="1"/>
  <c r="Y326" i="1"/>
  <c r="Y396" i="1"/>
  <c r="Y320" i="1"/>
  <c r="Y362" i="1"/>
  <c r="Y308" i="1"/>
  <c r="Y402" i="1"/>
  <c r="Y333" i="1"/>
  <c r="Y366" i="1"/>
  <c r="Y397" i="1"/>
  <c r="Y332" i="1"/>
  <c r="Y325" i="1"/>
  <c r="Y330" i="1"/>
  <c r="Y355" i="1"/>
  <c r="Y393" i="1"/>
  <c r="Y371" i="1"/>
  <c r="Y354" i="1"/>
  <c r="Y357" i="1"/>
  <c r="Y322" i="1"/>
  <c r="Y61" i="1"/>
  <c r="Y189" i="1"/>
  <c r="Y22" i="1"/>
  <c r="Y150" i="1"/>
  <c r="Y278" i="1"/>
  <c r="Y103" i="1"/>
  <c r="Y231" i="1"/>
  <c r="Y60" i="1"/>
  <c r="Y188" i="1"/>
  <c r="Y93" i="1"/>
  <c r="Y221" i="1"/>
  <c r="Y54" i="1"/>
  <c r="Y182" i="1"/>
  <c r="Y7" i="1"/>
  <c r="Y135" i="1"/>
  <c r="Y263" i="1"/>
  <c r="Y92" i="1"/>
  <c r="Y220" i="1"/>
  <c r="Y125" i="1"/>
  <c r="Y253" i="1"/>
  <c r="Y86" i="1"/>
  <c r="Y214" i="1"/>
  <c r="Y39" i="1"/>
  <c r="Y167" i="1"/>
  <c r="Y295" i="1"/>
  <c r="Y124" i="1"/>
  <c r="Y252" i="1"/>
  <c r="Y27" i="1"/>
  <c r="AE18" i="1"/>
  <c r="AE34" i="1"/>
  <c r="AF34" i="1" s="1"/>
  <c r="AE50" i="1"/>
  <c r="AF50" i="1" s="1"/>
  <c r="AE66" i="1"/>
  <c r="AF66" i="1" s="1"/>
  <c r="AE82" i="1"/>
  <c r="AF82" i="1" s="1"/>
  <c r="AE98" i="1"/>
  <c r="AE114" i="1"/>
  <c r="AF114" i="1" s="1"/>
  <c r="AE130" i="1"/>
  <c r="AF130" i="1" s="1"/>
  <c r="AE146" i="1"/>
  <c r="AF146" i="1" s="1"/>
  <c r="AE162" i="1"/>
  <c r="AF162" i="1" s="1"/>
  <c r="AE178" i="1"/>
  <c r="AF178" i="1" s="1"/>
  <c r="AE194" i="1"/>
  <c r="AF194" i="1" s="1"/>
  <c r="AE210" i="1"/>
  <c r="AF210" i="1" s="1"/>
  <c r="AE226" i="1"/>
  <c r="AF226" i="1" s="1"/>
  <c r="AE12" i="1"/>
  <c r="AF12" i="1" s="1"/>
  <c r="AE28" i="1"/>
  <c r="AF28" i="1" s="1"/>
  <c r="AE44" i="1"/>
  <c r="AF44" i="1" s="1"/>
  <c r="AE60" i="1"/>
  <c r="AF60" i="1" s="1"/>
  <c r="AE76" i="1"/>
  <c r="AF76" i="1" s="1"/>
  <c r="AE92" i="1"/>
  <c r="AF92" i="1" s="1"/>
  <c r="AE108" i="1"/>
  <c r="AF108" i="1" s="1"/>
  <c r="AE124" i="1"/>
  <c r="AF124" i="1" s="1"/>
  <c r="AE140" i="1"/>
  <c r="AF140" i="1" s="1"/>
  <c r="AE156" i="1"/>
  <c r="AF156" i="1" s="1"/>
  <c r="AE172" i="1"/>
  <c r="AF172" i="1" s="1"/>
  <c r="AE188" i="1"/>
  <c r="AF188" i="1" s="1"/>
  <c r="AE204" i="1"/>
  <c r="AF204" i="1" s="1"/>
  <c r="AE220" i="1"/>
  <c r="AF220" i="1" s="1"/>
  <c r="AE236" i="1"/>
  <c r="AF236" i="1" s="1"/>
  <c r="AE252" i="1"/>
  <c r="AF252" i="1" s="1"/>
  <c r="AE268" i="1"/>
  <c r="AF268" i="1" s="1"/>
  <c r="AE284" i="1"/>
  <c r="AF284" i="1" s="1"/>
  <c r="AE17" i="1"/>
  <c r="AF17" i="1" s="1"/>
  <c r="AE33" i="1"/>
  <c r="AF33" i="1" s="1"/>
  <c r="AE49" i="1"/>
  <c r="AF49" i="1" s="1"/>
  <c r="AE65" i="1"/>
  <c r="AF65" i="1" s="1"/>
  <c r="AE81" i="1"/>
  <c r="AF81" i="1" s="1"/>
  <c r="AE97" i="1"/>
  <c r="AF97" i="1" s="1"/>
  <c r="AE113" i="1"/>
  <c r="AF113" i="1" s="1"/>
  <c r="AE129" i="1"/>
  <c r="AF129" i="1" s="1"/>
  <c r="AE145" i="1"/>
  <c r="AF145" i="1" s="1"/>
  <c r="AE161" i="1"/>
  <c r="AF161" i="1" s="1"/>
  <c r="AE177" i="1"/>
  <c r="AF177" i="1" s="1"/>
  <c r="AE193" i="1"/>
  <c r="AF193" i="1" s="1"/>
  <c r="AE209" i="1"/>
  <c r="AF209" i="1" s="1"/>
  <c r="AE225" i="1"/>
  <c r="AF225" i="1" s="1"/>
  <c r="AE39" i="1"/>
  <c r="AF39" i="1" s="1"/>
  <c r="AE103" i="1"/>
  <c r="AF103" i="1" s="1"/>
  <c r="AE167" i="1"/>
  <c r="AF167" i="1" s="1"/>
  <c r="AE231" i="1"/>
  <c r="AF231" i="1" s="1"/>
  <c r="AE255" i="1"/>
  <c r="AF255" i="1" s="1"/>
  <c r="AE277" i="1"/>
  <c r="AF277" i="1" s="1"/>
  <c r="AE296" i="1"/>
  <c r="AF296" i="1" s="1"/>
  <c r="AE312" i="1"/>
  <c r="AF312" i="1" s="1"/>
  <c r="AE328" i="1"/>
  <c r="AF328" i="1" s="1"/>
  <c r="AE344" i="1"/>
  <c r="AF344" i="1" s="1"/>
  <c r="AE360" i="1"/>
  <c r="AF360" i="1" s="1"/>
  <c r="AE376" i="1"/>
  <c r="AF376" i="1" s="1"/>
  <c r="AE392" i="1"/>
  <c r="AF392" i="1" s="1"/>
  <c r="AE408" i="1"/>
  <c r="AF408" i="1" s="1"/>
  <c r="AE424" i="1"/>
  <c r="AF424" i="1" s="1"/>
  <c r="AE440" i="1"/>
  <c r="AF440" i="1" s="1"/>
  <c r="AE456" i="1"/>
  <c r="AF456" i="1" s="1"/>
  <c r="AE472" i="1"/>
  <c r="AF472" i="1" s="1"/>
  <c r="AE488" i="1"/>
  <c r="AF488" i="1" s="1"/>
  <c r="AE504" i="1"/>
  <c r="AF504" i="1" s="1"/>
  <c r="AE520" i="1"/>
  <c r="AF520" i="1" s="1"/>
  <c r="AE536" i="1"/>
  <c r="AF536" i="1" s="1"/>
  <c r="AE485" i="1"/>
  <c r="AF485" i="1" s="1"/>
  <c r="AE517" i="1"/>
  <c r="AF517" i="1" s="1"/>
  <c r="AE11" i="1"/>
  <c r="AF11" i="1" s="1"/>
  <c r="AE75" i="1"/>
  <c r="AF75" i="1" s="1"/>
  <c r="AE139" i="1"/>
  <c r="AF139" i="1" s="1"/>
  <c r="AE203" i="1"/>
  <c r="AF203" i="1" s="1"/>
  <c r="AE246" i="1"/>
  <c r="AF246" i="1" s="1"/>
  <c r="AE267" i="1"/>
  <c r="AF267" i="1" s="1"/>
  <c r="AE289" i="1"/>
  <c r="AF289" i="1" s="1"/>
  <c r="AE305" i="1"/>
  <c r="AF305" i="1" s="1"/>
  <c r="AE321" i="1"/>
  <c r="AF321" i="1" s="1"/>
  <c r="AE337" i="1"/>
  <c r="AF337" i="1" s="1"/>
  <c r="AE353" i="1"/>
  <c r="AF353" i="1" s="1"/>
  <c r="AE369" i="1"/>
  <c r="AF369" i="1" s="1"/>
  <c r="AE385" i="1"/>
  <c r="AF385" i="1" s="1"/>
  <c r="AE401" i="1"/>
  <c r="AF401" i="1" s="1"/>
  <c r="AE417" i="1"/>
  <c r="AF417" i="1" s="1"/>
  <c r="AE433" i="1"/>
  <c r="AF433" i="1" s="1"/>
  <c r="AE449" i="1"/>
  <c r="AF449" i="1" s="1"/>
  <c r="AE465" i="1"/>
  <c r="AF465" i="1" s="1"/>
  <c r="AE489" i="1"/>
  <c r="AF489" i="1" s="1"/>
  <c r="AE525" i="1"/>
  <c r="AF525" i="1" s="1"/>
  <c r="AE95" i="1"/>
  <c r="AF95" i="1" s="1"/>
  <c r="AE223" i="1"/>
  <c r="AF223" i="1" s="1"/>
  <c r="AE274" i="1"/>
  <c r="AF274" i="1" s="1"/>
  <c r="AE310" i="1"/>
  <c r="AF310" i="1" s="1"/>
  <c r="AE342" i="1"/>
  <c r="AF342" i="1" s="1"/>
  <c r="AE374" i="1"/>
  <c r="AF374" i="1" s="1"/>
  <c r="AE406" i="1"/>
  <c r="AF406" i="1" s="1"/>
  <c r="AE438" i="1"/>
  <c r="AF438" i="1" s="1"/>
  <c r="AE470" i="1"/>
  <c r="AF470" i="1" s="1"/>
  <c r="AE502" i="1"/>
  <c r="AF502" i="1" s="1"/>
  <c r="AE534" i="1"/>
  <c r="AF534" i="1" s="1"/>
  <c r="AE503" i="1"/>
  <c r="AF503" i="1" s="1"/>
  <c r="AE15" i="1"/>
  <c r="AF15" i="1" s="1"/>
  <c r="AE237" i="1"/>
  <c r="AF237" i="1" s="1"/>
  <c r="AE314" i="1"/>
  <c r="AF314" i="1" s="1"/>
  <c r="AE370" i="1"/>
  <c r="AF370" i="1" s="1"/>
  <c r="AE426" i="1"/>
  <c r="AF426" i="1" s="1"/>
  <c r="AE482" i="1"/>
  <c r="AF482" i="1" s="1"/>
  <c r="AE538" i="1"/>
  <c r="AF538" i="1" s="1"/>
  <c r="AE179" i="1"/>
  <c r="AF179" i="1" s="1"/>
  <c r="AE299" i="1"/>
  <c r="AF299" i="1" s="1"/>
  <c r="AE355" i="1"/>
  <c r="AF355" i="1" s="1"/>
  <c r="AE411" i="1"/>
  <c r="AF411" i="1" s="1"/>
  <c r="AE467" i="1"/>
  <c r="AF467" i="1" s="1"/>
  <c r="AE523" i="1"/>
  <c r="AF523" i="1" s="1"/>
  <c r="AE99" i="1"/>
  <c r="AF99" i="1" s="1"/>
  <c r="AE227" i="1"/>
  <c r="AF227" i="1" s="1"/>
  <c r="AE275" i="1"/>
  <c r="AF275" i="1" s="1"/>
  <c r="AE311" i="1"/>
  <c r="AF311" i="1" s="1"/>
  <c r="AE343" i="1"/>
  <c r="AF343" i="1" s="1"/>
  <c r="AE375" i="1"/>
  <c r="AF375" i="1" s="1"/>
  <c r="AE407" i="1"/>
  <c r="AF407" i="1" s="1"/>
  <c r="AE439" i="1"/>
  <c r="AF439" i="1" s="1"/>
  <c r="AE471" i="1"/>
  <c r="AF471" i="1" s="1"/>
  <c r="AE527" i="1"/>
  <c r="AF527" i="1" s="1"/>
  <c r="AE175" i="1"/>
  <c r="AF175" i="1" s="1"/>
  <c r="AE306" i="1"/>
  <c r="AF306" i="1" s="1"/>
  <c r="AE378" i="1"/>
  <c r="AF378" i="1" s="1"/>
  <c r="AE450" i="1"/>
  <c r="AF450" i="1" s="1"/>
  <c r="AE530" i="1"/>
  <c r="AF530" i="1" s="1"/>
  <c r="AE211" i="1"/>
  <c r="AF211" i="1" s="1"/>
  <c r="AE315" i="1"/>
  <c r="AF315" i="1" s="1"/>
  <c r="AE387" i="1"/>
  <c r="AF387" i="1" s="1"/>
  <c r="AE459" i="1"/>
  <c r="AF459" i="1" s="1"/>
  <c r="AE531" i="1"/>
  <c r="AF531" i="1" s="1"/>
  <c r="AE62" i="1"/>
  <c r="AF62" i="1" s="1"/>
  <c r="AE142" i="1"/>
  <c r="AF142" i="1" s="1"/>
  <c r="AE174" i="1"/>
  <c r="AF174" i="1" s="1"/>
  <c r="AE222" i="1"/>
  <c r="AF222" i="1" s="1"/>
  <c r="AE40" i="1"/>
  <c r="AF40" i="1" s="1"/>
  <c r="AE88" i="1"/>
  <c r="AF88" i="1" s="1"/>
  <c r="AE152" i="1"/>
  <c r="AF152" i="1" s="1"/>
  <c r="AE184" i="1"/>
  <c r="AF184" i="1" s="1"/>
  <c r="AE232" i="1"/>
  <c r="AF232" i="1" s="1"/>
  <c r="AE280" i="1"/>
  <c r="AF280" i="1" s="1"/>
  <c r="AE61" i="1"/>
  <c r="AF61" i="1" s="1"/>
  <c r="AE93" i="1"/>
  <c r="AF93" i="1" s="1"/>
  <c r="AE141" i="1"/>
  <c r="AF141" i="1" s="1"/>
  <c r="AE189" i="1"/>
  <c r="AF189" i="1" s="1"/>
  <c r="AE23" i="1"/>
  <c r="AF23" i="1" s="1"/>
  <c r="AE215" i="1"/>
  <c r="AF215" i="1" s="1"/>
  <c r="AE308" i="1"/>
  <c r="AF308" i="1" s="1"/>
  <c r="AE356" i="1"/>
  <c r="AF356" i="1" s="1"/>
  <c r="AE404" i="1"/>
  <c r="AF404" i="1" s="1"/>
  <c r="AE436" i="1"/>
  <c r="AF436" i="1" s="1"/>
  <c r="AE500" i="1"/>
  <c r="AF500" i="1" s="1"/>
  <c r="AE481" i="1"/>
  <c r="AF481" i="1" s="1"/>
  <c r="AE123" i="1"/>
  <c r="AF123" i="1" s="1"/>
  <c r="AE262" i="1"/>
  <c r="AF262" i="1" s="1"/>
  <c r="AE301" i="1"/>
  <c r="AF301" i="1" s="1"/>
  <c r="AE365" i="1"/>
  <c r="AF365" i="1" s="1"/>
  <c r="AE397" i="1"/>
  <c r="AF397" i="1" s="1"/>
  <c r="AE461" i="1"/>
  <c r="AF461" i="1" s="1"/>
  <c r="AE513" i="1"/>
  <c r="AF513" i="1" s="1"/>
  <c r="AE302" i="1"/>
  <c r="AF302" i="1" s="1"/>
  <c r="AE366" i="1"/>
  <c r="AF366" i="1" s="1"/>
  <c r="AE462" i="1"/>
  <c r="AF462" i="1" s="1"/>
  <c r="AE7" i="1"/>
  <c r="AF7" i="1" s="1"/>
  <c r="AE354" i="1"/>
  <c r="AF354" i="1" s="1"/>
  <c r="AE22" i="1"/>
  <c r="AF22" i="1" s="1"/>
  <c r="AE38" i="1"/>
  <c r="AF38" i="1" s="1"/>
  <c r="AE54" i="1"/>
  <c r="AF54" i="1" s="1"/>
  <c r="AE70" i="1"/>
  <c r="AF70" i="1" s="1"/>
  <c r="AE86" i="1"/>
  <c r="AF86" i="1" s="1"/>
  <c r="AE102" i="1"/>
  <c r="AF102" i="1" s="1"/>
  <c r="AE118" i="1"/>
  <c r="AF118" i="1" s="1"/>
  <c r="AE134" i="1"/>
  <c r="AF134" i="1" s="1"/>
  <c r="AE150" i="1"/>
  <c r="AF150" i="1" s="1"/>
  <c r="AE166" i="1"/>
  <c r="AF166" i="1" s="1"/>
  <c r="AE182" i="1"/>
  <c r="AF182" i="1" s="1"/>
  <c r="AE198" i="1"/>
  <c r="AF198" i="1" s="1"/>
  <c r="AE214" i="1"/>
  <c r="AF214" i="1" s="1"/>
  <c r="AE230" i="1"/>
  <c r="AF230" i="1" s="1"/>
  <c r="AE16" i="1"/>
  <c r="AF16" i="1" s="1"/>
  <c r="AE32" i="1"/>
  <c r="AF32" i="1" s="1"/>
  <c r="AE48" i="1"/>
  <c r="AF48" i="1" s="1"/>
  <c r="AE64" i="1"/>
  <c r="AF64" i="1" s="1"/>
  <c r="AE80" i="1"/>
  <c r="AF80" i="1" s="1"/>
  <c r="AE96" i="1"/>
  <c r="AF96" i="1" s="1"/>
  <c r="AE112" i="1"/>
  <c r="AF112" i="1" s="1"/>
  <c r="AE128" i="1"/>
  <c r="AF128" i="1" s="1"/>
  <c r="AE144" i="1"/>
  <c r="AF144" i="1" s="1"/>
  <c r="AE160" i="1"/>
  <c r="AF160" i="1" s="1"/>
  <c r="AE176" i="1"/>
  <c r="AF176" i="1" s="1"/>
  <c r="AE192" i="1"/>
  <c r="AF192" i="1" s="1"/>
  <c r="AE208" i="1"/>
  <c r="AF208" i="1" s="1"/>
  <c r="AE224" i="1"/>
  <c r="AF224" i="1" s="1"/>
  <c r="AE240" i="1"/>
  <c r="AF240" i="1" s="1"/>
  <c r="AE256" i="1"/>
  <c r="AF256" i="1" s="1"/>
  <c r="AE272" i="1"/>
  <c r="AF272" i="1" s="1"/>
  <c r="AE288" i="1"/>
  <c r="AF288" i="1" s="1"/>
  <c r="AE21" i="1"/>
  <c r="AF21" i="1" s="1"/>
  <c r="AE37" i="1"/>
  <c r="AF37" i="1" s="1"/>
  <c r="AE53" i="1"/>
  <c r="AF53" i="1" s="1"/>
  <c r="AE69" i="1"/>
  <c r="AF69" i="1" s="1"/>
  <c r="AE85" i="1"/>
  <c r="AF85" i="1" s="1"/>
  <c r="AE101" i="1"/>
  <c r="AF101" i="1" s="1"/>
  <c r="AE117" i="1"/>
  <c r="AF117" i="1" s="1"/>
  <c r="AE133" i="1"/>
  <c r="AF133" i="1" s="1"/>
  <c r="AE149" i="1"/>
  <c r="AF149" i="1" s="1"/>
  <c r="AE165" i="1"/>
  <c r="AF165" i="1" s="1"/>
  <c r="AE181" i="1"/>
  <c r="AF181" i="1" s="1"/>
  <c r="AE197" i="1"/>
  <c r="AF197" i="1" s="1"/>
  <c r="AE213" i="1"/>
  <c r="AF213" i="1" s="1"/>
  <c r="AE229" i="1"/>
  <c r="AF229" i="1" s="1"/>
  <c r="AE55" i="1"/>
  <c r="AF55" i="1" s="1"/>
  <c r="AE119" i="1"/>
  <c r="AF119" i="1" s="1"/>
  <c r="AE183" i="1"/>
  <c r="AF183" i="1" s="1"/>
  <c r="AE239" i="1"/>
  <c r="AF239" i="1" s="1"/>
  <c r="AE261" i="1"/>
  <c r="AF261" i="1" s="1"/>
  <c r="AE282" i="1"/>
  <c r="AF282" i="1" s="1"/>
  <c r="AE300" i="1"/>
  <c r="AF300" i="1" s="1"/>
  <c r="AE316" i="1"/>
  <c r="AF316" i="1" s="1"/>
  <c r="AE332" i="1"/>
  <c r="AF332" i="1" s="1"/>
  <c r="AE348" i="1"/>
  <c r="AF348" i="1" s="1"/>
  <c r="AE364" i="1"/>
  <c r="AF364" i="1" s="1"/>
  <c r="AE380" i="1"/>
  <c r="AF380" i="1" s="1"/>
  <c r="AE396" i="1"/>
  <c r="AF396" i="1" s="1"/>
  <c r="AE412" i="1"/>
  <c r="AF412" i="1" s="1"/>
  <c r="AE428" i="1"/>
  <c r="AF428" i="1" s="1"/>
  <c r="AE444" i="1"/>
  <c r="AF444" i="1" s="1"/>
  <c r="AE460" i="1"/>
  <c r="AF460" i="1" s="1"/>
  <c r="AE476" i="1"/>
  <c r="AF476" i="1" s="1"/>
  <c r="AE492" i="1"/>
  <c r="AF492" i="1" s="1"/>
  <c r="AE508" i="1"/>
  <c r="AF508" i="1" s="1"/>
  <c r="AE524" i="1"/>
  <c r="AF524" i="1" s="1"/>
  <c r="AE540" i="1"/>
  <c r="AF540" i="1" s="1"/>
  <c r="AE493" i="1"/>
  <c r="AF493" i="1" s="1"/>
  <c r="AE521" i="1"/>
  <c r="AF521" i="1" s="1"/>
  <c r="AE27" i="1"/>
  <c r="AF27" i="1" s="1"/>
  <c r="AE91" i="1"/>
  <c r="AF91" i="1" s="1"/>
  <c r="AE155" i="1"/>
  <c r="AF155" i="1" s="1"/>
  <c r="AE219" i="1"/>
  <c r="AF219" i="1" s="1"/>
  <c r="AE251" i="1"/>
  <c r="AF251" i="1" s="1"/>
  <c r="AE273" i="1"/>
  <c r="AF273" i="1" s="1"/>
  <c r="AE293" i="1"/>
  <c r="AF293" i="1" s="1"/>
  <c r="AE309" i="1"/>
  <c r="AF309" i="1" s="1"/>
  <c r="AE325" i="1"/>
  <c r="AF325" i="1" s="1"/>
  <c r="AE341" i="1"/>
  <c r="AF341" i="1" s="1"/>
  <c r="AE357" i="1"/>
  <c r="AF357" i="1" s="1"/>
  <c r="AE373" i="1"/>
  <c r="AF373" i="1" s="1"/>
  <c r="AE389" i="1"/>
  <c r="AF389" i="1" s="1"/>
  <c r="AE405" i="1"/>
  <c r="AF405" i="1" s="1"/>
  <c r="AE421" i="1"/>
  <c r="AF421" i="1" s="1"/>
  <c r="AE437" i="1"/>
  <c r="AF437" i="1" s="1"/>
  <c r="AE453" i="1"/>
  <c r="AF453" i="1" s="1"/>
  <c r="AE469" i="1"/>
  <c r="AF469" i="1" s="1"/>
  <c r="AE497" i="1"/>
  <c r="AF497" i="1" s="1"/>
  <c r="AE533" i="1"/>
  <c r="AF533" i="1" s="1"/>
  <c r="AE127" i="1"/>
  <c r="AF127" i="1" s="1"/>
  <c r="AE242" i="1"/>
  <c r="AF242" i="1" s="1"/>
  <c r="AE285" i="1"/>
  <c r="AF285" i="1" s="1"/>
  <c r="AE318" i="1"/>
  <c r="AF318" i="1" s="1"/>
  <c r="AE350" i="1"/>
  <c r="AF350" i="1" s="1"/>
  <c r="AE382" i="1"/>
  <c r="AF382" i="1" s="1"/>
  <c r="AE414" i="1"/>
  <c r="AF414" i="1" s="1"/>
  <c r="AE446" i="1"/>
  <c r="AF446" i="1" s="1"/>
  <c r="AE478" i="1"/>
  <c r="AF478" i="1" s="1"/>
  <c r="AE510" i="1"/>
  <c r="AF510" i="1" s="1"/>
  <c r="AE541" i="1"/>
  <c r="AF541" i="1" s="1"/>
  <c r="AE519" i="1"/>
  <c r="AF519" i="1" s="1"/>
  <c r="AE79" i="1"/>
  <c r="AF79" i="1" s="1"/>
  <c r="AE258" i="1"/>
  <c r="AF258" i="1" s="1"/>
  <c r="AE322" i="1"/>
  <c r="AF322" i="1" s="1"/>
  <c r="AE386" i="1"/>
  <c r="AF386" i="1" s="1"/>
  <c r="AE442" i="1"/>
  <c r="AF442" i="1" s="1"/>
  <c r="AE498" i="1"/>
  <c r="AF498" i="1" s="1"/>
  <c r="AE19" i="1"/>
  <c r="AF19" i="1" s="1"/>
  <c r="AE238" i="1"/>
  <c r="AF238" i="1" s="1"/>
  <c r="AE307" i="1"/>
  <c r="AF307" i="1" s="1"/>
  <c r="AE363" i="1"/>
  <c r="AF363" i="1" s="1"/>
  <c r="AE427" i="1"/>
  <c r="AF427" i="1" s="1"/>
  <c r="AE483" i="1"/>
  <c r="AF483" i="1" s="1"/>
  <c r="AE539" i="1"/>
  <c r="AF539" i="1" s="1"/>
  <c r="AE131" i="1"/>
  <c r="AF131" i="1" s="1"/>
  <c r="AE243" i="1"/>
  <c r="AF243" i="1" s="1"/>
  <c r="AE286" i="1"/>
  <c r="AF286" i="1" s="1"/>
  <c r="AE319" i="1"/>
  <c r="AF319" i="1" s="1"/>
  <c r="AE351" i="1"/>
  <c r="AF351" i="1" s="1"/>
  <c r="AE383" i="1"/>
  <c r="AF383" i="1" s="1"/>
  <c r="AE415" i="1"/>
  <c r="AF415" i="1" s="1"/>
  <c r="AE447" i="1"/>
  <c r="AF447" i="1" s="1"/>
  <c r="AE479" i="1"/>
  <c r="AF479" i="1" s="1"/>
  <c r="AE542" i="1"/>
  <c r="AF542" i="1" s="1"/>
  <c r="AE247" i="1"/>
  <c r="AF247" i="1" s="1"/>
  <c r="AE330" i="1"/>
  <c r="AF330" i="1" s="1"/>
  <c r="AE402" i="1"/>
  <c r="AF402" i="1" s="1"/>
  <c r="AE474" i="1"/>
  <c r="AF474" i="1" s="1"/>
  <c r="AE543" i="1"/>
  <c r="AF543" i="1" s="1"/>
  <c r="AE249" i="1"/>
  <c r="AF249" i="1" s="1"/>
  <c r="AE331" i="1"/>
  <c r="AF331" i="1" s="1"/>
  <c r="AE403" i="1"/>
  <c r="AF403" i="1" s="1"/>
  <c r="AE475" i="1"/>
  <c r="AF475" i="1" s="1"/>
  <c r="AE545" i="1"/>
  <c r="AF545" i="1" s="1"/>
  <c r="AE78" i="1"/>
  <c r="AF78" i="1" s="1"/>
  <c r="AE110" i="1"/>
  <c r="AF110" i="1" s="1"/>
  <c r="AE158" i="1"/>
  <c r="AF158" i="1" s="1"/>
  <c r="AE206" i="1"/>
  <c r="AF206" i="1" s="1"/>
  <c r="AE24" i="1"/>
  <c r="AF24" i="1" s="1"/>
  <c r="AE72" i="1"/>
  <c r="AF72" i="1" s="1"/>
  <c r="AE120" i="1"/>
  <c r="AF120" i="1" s="1"/>
  <c r="AE168" i="1"/>
  <c r="AF168" i="1" s="1"/>
  <c r="AE216" i="1"/>
  <c r="AF216" i="1" s="1"/>
  <c r="AE264" i="1"/>
  <c r="AF264" i="1" s="1"/>
  <c r="AE29" i="1"/>
  <c r="AF29" i="1" s="1"/>
  <c r="AE77" i="1"/>
  <c r="AF77" i="1" s="1"/>
  <c r="AE125" i="1"/>
  <c r="AF125" i="1" s="1"/>
  <c r="AE173" i="1"/>
  <c r="AF173" i="1" s="1"/>
  <c r="AE221" i="1"/>
  <c r="AF221" i="1" s="1"/>
  <c r="AE151" i="1"/>
  <c r="AF151" i="1" s="1"/>
  <c r="AE271" i="1"/>
  <c r="AF271" i="1" s="1"/>
  <c r="AE324" i="1"/>
  <c r="AF324" i="1" s="1"/>
  <c r="AE372" i="1"/>
  <c r="AF372" i="1" s="1"/>
  <c r="AE420" i="1"/>
  <c r="AF420" i="1" s="1"/>
  <c r="AE468" i="1"/>
  <c r="AF468" i="1" s="1"/>
  <c r="AE516" i="1"/>
  <c r="AF516" i="1" s="1"/>
  <c r="AE509" i="1"/>
  <c r="AF509" i="1" s="1"/>
  <c r="AE537" i="1"/>
  <c r="AF537" i="1" s="1"/>
  <c r="AE187" i="1"/>
  <c r="AF187" i="1" s="1"/>
  <c r="AE283" i="1"/>
  <c r="AF283" i="1" s="1"/>
  <c r="AE333" i="1"/>
  <c r="AF333" i="1" s="1"/>
  <c r="AE381" i="1"/>
  <c r="AF381" i="1" s="1"/>
  <c r="AE429" i="1"/>
  <c r="AF429" i="1" s="1"/>
  <c r="AE477" i="1"/>
  <c r="AF477" i="1" s="1"/>
  <c r="AE191" i="1"/>
  <c r="AF191" i="1" s="1"/>
  <c r="AE334" i="1"/>
  <c r="AF334" i="1" s="1"/>
  <c r="AE430" i="1"/>
  <c r="AF430" i="1" s="1"/>
  <c r="AE526" i="1"/>
  <c r="AF526" i="1" s="1"/>
  <c r="AE207" i="1"/>
  <c r="AF207" i="1" s="1"/>
  <c r="AE10" i="1"/>
  <c r="AF10" i="1" s="1"/>
  <c r="AE26" i="1"/>
  <c r="AF26" i="1" s="1"/>
  <c r="AE42" i="1"/>
  <c r="AF42" i="1" s="1"/>
  <c r="AE58" i="1"/>
  <c r="AF58" i="1" s="1"/>
  <c r="AE74" i="1"/>
  <c r="AF74" i="1" s="1"/>
  <c r="AE90" i="1"/>
  <c r="AF90" i="1" s="1"/>
  <c r="AE106" i="1"/>
  <c r="AF106" i="1" s="1"/>
  <c r="AE122" i="1"/>
  <c r="AF122" i="1" s="1"/>
  <c r="AE138" i="1"/>
  <c r="AF138" i="1" s="1"/>
  <c r="AE154" i="1"/>
  <c r="AF154" i="1" s="1"/>
  <c r="AE170" i="1"/>
  <c r="AF170" i="1" s="1"/>
  <c r="AE186" i="1"/>
  <c r="AF186" i="1" s="1"/>
  <c r="AE202" i="1"/>
  <c r="AF202" i="1" s="1"/>
  <c r="AE218" i="1"/>
  <c r="AF218" i="1" s="1"/>
  <c r="AE234" i="1"/>
  <c r="AF234" i="1" s="1"/>
  <c r="AE20" i="1"/>
  <c r="AF20" i="1" s="1"/>
  <c r="AE36" i="1"/>
  <c r="AF36" i="1" s="1"/>
  <c r="AE52" i="1"/>
  <c r="AF52" i="1" s="1"/>
  <c r="AE68" i="1"/>
  <c r="AF68" i="1" s="1"/>
  <c r="AE84" i="1"/>
  <c r="AF84" i="1" s="1"/>
  <c r="AE100" i="1"/>
  <c r="AF100" i="1" s="1"/>
  <c r="AE116" i="1"/>
  <c r="AF116" i="1" s="1"/>
  <c r="AE132" i="1"/>
  <c r="AF132" i="1" s="1"/>
  <c r="AE148" i="1"/>
  <c r="AF148" i="1" s="1"/>
  <c r="AE164" i="1"/>
  <c r="AF164" i="1" s="1"/>
  <c r="AE180" i="1"/>
  <c r="AF180" i="1" s="1"/>
  <c r="AE196" i="1"/>
  <c r="AF196" i="1" s="1"/>
  <c r="AE212" i="1"/>
  <c r="AF212" i="1" s="1"/>
  <c r="AE228" i="1"/>
  <c r="AF228" i="1" s="1"/>
  <c r="AE244" i="1"/>
  <c r="AF244" i="1" s="1"/>
  <c r="AE260" i="1"/>
  <c r="AF260" i="1" s="1"/>
  <c r="AE276" i="1"/>
  <c r="AF276" i="1" s="1"/>
  <c r="AE9" i="1"/>
  <c r="AF9" i="1" s="1"/>
  <c r="AE25" i="1"/>
  <c r="AF25" i="1" s="1"/>
  <c r="AE41" i="1"/>
  <c r="AF41" i="1" s="1"/>
  <c r="AE57" i="1"/>
  <c r="AF57" i="1" s="1"/>
  <c r="AE73" i="1"/>
  <c r="AF73" i="1" s="1"/>
  <c r="AE89" i="1"/>
  <c r="AF89" i="1" s="1"/>
  <c r="AE105" i="1"/>
  <c r="AF105" i="1" s="1"/>
  <c r="AE121" i="1"/>
  <c r="AF121" i="1" s="1"/>
  <c r="AE137" i="1"/>
  <c r="AF137" i="1" s="1"/>
  <c r="AE153" i="1"/>
  <c r="AF153" i="1" s="1"/>
  <c r="AE169" i="1"/>
  <c r="AF169" i="1" s="1"/>
  <c r="AE185" i="1"/>
  <c r="AF185" i="1" s="1"/>
  <c r="AE201" i="1"/>
  <c r="AF201" i="1" s="1"/>
  <c r="AE217" i="1"/>
  <c r="AF217" i="1" s="1"/>
  <c r="AE233" i="1"/>
  <c r="AF233" i="1" s="1"/>
  <c r="AE71" i="1"/>
  <c r="AF71" i="1" s="1"/>
  <c r="AE135" i="1"/>
  <c r="AF135" i="1" s="1"/>
  <c r="AE199" i="1"/>
  <c r="AF199" i="1" s="1"/>
  <c r="AE245" i="1"/>
  <c r="AF245" i="1" s="1"/>
  <c r="AE266" i="1"/>
  <c r="AF266" i="1" s="1"/>
  <c r="AE287" i="1"/>
  <c r="AF287" i="1" s="1"/>
  <c r="AE304" i="1"/>
  <c r="AF304" i="1" s="1"/>
  <c r="AE320" i="1"/>
  <c r="AF320" i="1" s="1"/>
  <c r="AE336" i="1"/>
  <c r="AF336" i="1" s="1"/>
  <c r="AE352" i="1"/>
  <c r="AF352" i="1" s="1"/>
  <c r="AE368" i="1"/>
  <c r="AF368" i="1" s="1"/>
  <c r="AE384" i="1"/>
  <c r="AF384" i="1" s="1"/>
  <c r="AE400" i="1"/>
  <c r="AF400" i="1" s="1"/>
  <c r="AE416" i="1"/>
  <c r="AF416" i="1" s="1"/>
  <c r="AE432" i="1"/>
  <c r="AF432" i="1" s="1"/>
  <c r="AE448" i="1"/>
  <c r="AF448" i="1" s="1"/>
  <c r="AE464" i="1"/>
  <c r="AF464" i="1" s="1"/>
  <c r="AE480" i="1"/>
  <c r="AF480" i="1" s="1"/>
  <c r="AE496" i="1"/>
  <c r="AF496" i="1" s="1"/>
  <c r="AE512" i="1"/>
  <c r="AF512" i="1" s="1"/>
  <c r="AE528" i="1"/>
  <c r="AF528" i="1" s="1"/>
  <c r="AE544" i="1"/>
  <c r="AF544" i="1" s="1"/>
  <c r="AE501" i="1"/>
  <c r="AF501" i="1" s="1"/>
  <c r="AE529" i="1"/>
  <c r="AF529" i="1" s="1"/>
  <c r="AE43" i="1"/>
  <c r="AF43" i="1" s="1"/>
  <c r="AE107" i="1"/>
  <c r="AF107" i="1" s="1"/>
  <c r="AE171" i="1"/>
  <c r="AF171" i="1" s="1"/>
  <c r="AE235" i="1"/>
  <c r="AF235" i="1" s="1"/>
  <c r="AE257" i="1"/>
  <c r="AF257" i="1" s="1"/>
  <c r="AE278" i="1"/>
  <c r="AF278" i="1" s="1"/>
  <c r="AE297" i="1"/>
  <c r="AF297" i="1" s="1"/>
  <c r="AE313" i="1"/>
  <c r="AF313" i="1" s="1"/>
  <c r="AE329" i="1"/>
  <c r="AF329" i="1" s="1"/>
  <c r="AE345" i="1"/>
  <c r="AF345" i="1" s="1"/>
  <c r="AE361" i="1"/>
  <c r="AF361" i="1" s="1"/>
  <c r="AE377" i="1"/>
  <c r="AF377" i="1" s="1"/>
  <c r="AE393" i="1"/>
  <c r="AF393" i="1" s="1"/>
  <c r="AE409" i="1"/>
  <c r="AF409" i="1" s="1"/>
  <c r="AE425" i="1"/>
  <c r="AF425" i="1" s="1"/>
  <c r="AE441" i="1"/>
  <c r="AF441" i="1" s="1"/>
  <c r="AE457" i="1"/>
  <c r="AF457" i="1" s="1"/>
  <c r="AE473" i="1"/>
  <c r="AF473" i="1" s="1"/>
  <c r="AE505" i="1"/>
  <c r="AF505" i="1" s="1"/>
  <c r="AE31" i="1"/>
  <c r="AF31" i="1" s="1"/>
  <c r="AE159" i="1"/>
  <c r="AF159" i="1" s="1"/>
  <c r="AE253" i="1"/>
  <c r="AF253" i="1" s="1"/>
  <c r="AE294" i="1"/>
  <c r="AF294" i="1" s="1"/>
  <c r="AE326" i="1"/>
  <c r="AF326" i="1" s="1"/>
  <c r="AE358" i="1"/>
  <c r="AF358" i="1" s="1"/>
  <c r="AE390" i="1"/>
  <c r="AF390" i="1" s="1"/>
  <c r="AE422" i="1"/>
  <c r="AF422" i="1" s="1"/>
  <c r="AE454" i="1"/>
  <c r="AF454" i="1" s="1"/>
  <c r="AE486" i="1"/>
  <c r="AF486" i="1" s="1"/>
  <c r="AE518" i="1"/>
  <c r="AF518" i="1" s="1"/>
  <c r="AE546" i="1"/>
  <c r="AF546" i="1" s="1"/>
  <c r="AE535" i="1"/>
  <c r="AF535" i="1" s="1"/>
  <c r="AE143" i="1"/>
  <c r="AF143" i="1" s="1"/>
  <c r="AE279" i="1"/>
  <c r="AF279" i="1" s="1"/>
  <c r="AE338" i="1"/>
  <c r="AF338" i="1" s="1"/>
  <c r="AE394" i="1"/>
  <c r="AF394" i="1" s="1"/>
  <c r="AE458" i="1"/>
  <c r="AF458" i="1" s="1"/>
  <c r="AE514" i="1"/>
  <c r="AF514" i="1" s="1"/>
  <c r="AE83" i="1"/>
  <c r="AF83" i="1" s="1"/>
  <c r="AE259" i="1"/>
  <c r="AF259" i="1" s="1"/>
  <c r="AE323" i="1"/>
  <c r="AF323" i="1" s="1"/>
  <c r="AE379" i="1"/>
  <c r="AF379" i="1" s="1"/>
  <c r="AE435" i="1"/>
  <c r="AF435" i="1" s="1"/>
  <c r="AE499" i="1"/>
  <c r="AF499" i="1" s="1"/>
  <c r="AE35" i="1"/>
  <c r="AF35" i="1" s="1"/>
  <c r="AE163" i="1"/>
  <c r="AF163" i="1" s="1"/>
  <c r="AE254" i="1"/>
  <c r="AF254" i="1" s="1"/>
  <c r="AE295" i="1"/>
  <c r="AF295" i="1" s="1"/>
  <c r="AE327" i="1"/>
  <c r="AF327" i="1" s="1"/>
  <c r="AE359" i="1"/>
  <c r="AF359" i="1" s="1"/>
  <c r="AE391" i="1"/>
  <c r="AF391" i="1" s="1"/>
  <c r="AE423" i="1"/>
  <c r="AF423" i="1" s="1"/>
  <c r="AE455" i="1"/>
  <c r="AF455" i="1" s="1"/>
  <c r="AE495" i="1"/>
  <c r="AF495" i="1" s="1"/>
  <c r="AE47" i="1"/>
  <c r="AF47" i="1" s="1"/>
  <c r="AE269" i="1"/>
  <c r="AF269" i="1" s="1"/>
  <c r="AE346" i="1"/>
  <c r="AF346" i="1" s="1"/>
  <c r="AE418" i="1"/>
  <c r="AF418" i="1" s="1"/>
  <c r="AE490" i="1"/>
  <c r="AF490" i="1" s="1"/>
  <c r="AE51" i="1"/>
  <c r="AF51" i="1" s="1"/>
  <c r="AE270" i="1"/>
  <c r="AF270" i="1" s="1"/>
  <c r="AE347" i="1"/>
  <c r="AF347" i="1" s="1"/>
  <c r="AE419" i="1"/>
  <c r="AF419" i="1" s="1"/>
  <c r="AE491" i="1"/>
  <c r="AF491" i="1" s="1"/>
  <c r="AE94" i="1"/>
  <c r="AF94" i="1" s="1"/>
  <c r="AE126" i="1"/>
  <c r="AF126" i="1" s="1"/>
  <c r="AE190" i="1"/>
  <c r="AF190" i="1" s="1"/>
  <c r="AE8" i="1"/>
  <c r="AF8" i="1" s="1"/>
  <c r="AE56" i="1"/>
  <c r="AF56" i="1" s="1"/>
  <c r="AE104" i="1"/>
  <c r="AF104" i="1" s="1"/>
  <c r="AE136" i="1"/>
  <c r="AF136" i="1" s="1"/>
  <c r="AE200" i="1"/>
  <c r="AF200" i="1" s="1"/>
  <c r="AE248" i="1"/>
  <c r="AF248" i="1" s="1"/>
  <c r="AE13" i="1"/>
  <c r="AF13" i="1" s="1"/>
  <c r="AE45" i="1"/>
  <c r="AF45" i="1" s="1"/>
  <c r="AE109" i="1"/>
  <c r="AF109" i="1" s="1"/>
  <c r="AE157" i="1"/>
  <c r="AF157" i="1" s="1"/>
  <c r="AE205" i="1"/>
  <c r="AF205" i="1" s="1"/>
  <c r="AE87" i="1"/>
  <c r="AF87" i="1" s="1"/>
  <c r="AE250" i="1"/>
  <c r="AF250" i="1" s="1"/>
  <c r="AE292" i="1"/>
  <c r="AF292" i="1" s="1"/>
  <c r="AE340" i="1"/>
  <c r="AF340" i="1" s="1"/>
  <c r="AE388" i="1"/>
  <c r="AF388" i="1" s="1"/>
  <c r="AE452" i="1"/>
  <c r="AF452" i="1" s="1"/>
  <c r="AE484" i="1"/>
  <c r="AF484" i="1" s="1"/>
  <c r="AE532" i="1"/>
  <c r="AF532" i="1" s="1"/>
  <c r="AE59" i="1"/>
  <c r="AF59" i="1" s="1"/>
  <c r="AE241" i="1"/>
  <c r="AF241" i="1" s="1"/>
  <c r="AE317" i="1"/>
  <c r="AF317" i="1" s="1"/>
  <c r="AE349" i="1"/>
  <c r="AF349" i="1" s="1"/>
  <c r="AE413" i="1"/>
  <c r="AF413" i="1" s="1"/>
  <c r="AE445" i="1"/>
  <c r="AF445" i="1" s="1"/>
  <c r="AE63" i="1"/>
  <c r="AF63" i="1" s="1"/>
  <c r="AE263" i="1"/>
  <c r="AF263" i="1" s="1"/>
  <c r="AE398" i="1"/>
  <c r="AF398" i="1" s="1"/>
  <c r="AE494" i="1"/>
  <c r="AF494" i="1" s="1"/>
  <c r="AE487" i="1"/>
  <c r="AF487" i="1" s="1"/>
  <c r="AE298" i="1"/>
  <c r="AF298" i="1" s="1"/>
  <c r="AE14" i="1"/>
  <c r="AF14" i="1" s="1"/>
  <c r="AE30" i="1"/>
  <c r="AF30" i="1" s="1"/>
  <c r="AE46" i="1"/>
  <c r="AF46" i="1" s="1"/>
  <c r="AE522" i="1"/>
  <c r="AF522" i="1" s="1"/>
  <c r="AE395" i="1"/>
  <c r="AF395" i="1" s="1"/>
  <c r="AE195" i="1"/>
  <c r="AF195" i="1" s="1"/>
  <c r="AE367" i="1"/>
  <c r="AF367" i="1" s="1"/>
  <c r="AE511" i="1"/>
  <c r="AF511" i="1" s="1"/>
  <c r="AE434" i="1"/>
  <c r="AF434" i="1" s="1"/>
  <c r="AE371" i="1"/>
  <c r="AF371" i="1" s="1"/>
  <c r="AE147" i="1"/>
  <c r="AF147" i="1" s="1"/>
  <c r="AE451" i="1"/>
  <c r="AF451" i="1" s="1"/>
  <c r="AE265" i="1"/>
  <c r="AF265" i="1" s="1"/>
  <c r="AE399" i="1"/>
  <c r="AF399" i="1" s="1"/>
  <c r="AE111" i="1"/>
  <c r="AF111" i="1" s="1"/>
  <c r="AE506" i="1"/>
  <c r="AF506" i="1" s="1"/>
  <c r="AE443" i="1"/>
  <c r="AF443" i="1" s="1"/>
  <c r="AE339" i="1"/>
  <c r="AF339" i="1" s="1"/>
  <c r="AE335" i="1"/>
  <c r="AF335" i="1" s="1"/>
  <c r="AE362" i="1"/>
  <c r="AF362" i="1" s="1"/>
  <c r="AE410" i="1"/>
  <c r="AF410" i="1" s="1"/>
  <c r="AE281" i="1"/>
  <c r="AF281" i="1" s="1"/>
  <c r="AE507" i="1"/>
  <c r="AF507" i="1" s="1"/>
  <c r="AE303" i="1"/>
  <c r="AF303" i="1" s="1"/>
  <c r="AE431" i="1"/>
  <c r="AF431" i="1" s="1"/>
  <c r="AE290" i="1"/>
  <c r="AF290" i="1" s="1"/>
  <c r="AE115" i="1"/>
  <c r="AF115" i="1" s="1"/>
  <c r="AE515" i="1"/>
  <c r="AF515" i="1" s="1"/>
  <c r="AE466" i="1"/>
  <c r="AF466" i="1" s="1"/>
  <c r="AE463" i="1"/>
  <c r="AF463" i="1" s="1"/>
  <c r="AE67" i="1"/>
  <c r="AF67" i="1" s="1"/>
  <c r="AE291" i="1"/>
  <c r="AF291" i="1" s="1"/>
  <c r="AF18" i="1"/>
  <c r="AF98" i="1"/>
  <c r="Y113" i="1"/>
  <c r="Y170" i="1"/>
  <c r="Y297" i="1"/>
  <c r="Y33" i="1"/>
  <c r="Y74" i="1"/>
  <c r="Y219" i="1"/>
  <c r="Y209" i="1"/>
  <c r="Y250" i="1"/>
  <c r="Y81" i="1"/>
  <c r="Y161" i="1"/>
  <c r="Y241" i="1"/>
  <c r="Y42" i="1"/>
  <c r="Y122" i="1"/>
  <c r="Y202" i="1"/>
  <c r="Y298" i="1"/>
  <c r="Y123" i="1"/>
  <c r="Y48" i="1"/>
  <c r="Y45" i="1"/>
  <c r="Y109" i="1"/>
  <c r="Y173" i="1"/>
  <c r="Y237" i="1"/>
  <c r="Y301" i="1"/>
  <c r="Y70" i="1"/>
  <c r="Y134" i="1"/>
  <c r="Y198" i="1"/>
  <c r="Y262" i="1"/>
  <c r="Y23" i="1"/>
  <c r="Y87" i="1"/>
  <c r="Y151" i="1"/>
  <c r="Y215" i="1"/>
  <c r="Y279" i="1"/>
  <c r="Y44" i="1"/>
  <c r="Y108" i="1"/>
  <c r="Y172" i="1"/>
  <c r="Y236" i="1"/>
  <c r="Y300" i="1"/>
  <c r="Y17" i="1"/>
  <c r="Y97" i="1"/>
  <c r="Y177" i="1"/>
  <c r="Y281" i="1"/>
  <c r="Y58" i="1"/>
  <c r="Y138" i="1"/>
  <c r="Y234" i="1"/>
  <c r="Y11" i="1"/>
  <c r="Y155" i="1"/>
  <c r="Y112" i="1"/>
  <c r="Y77" i="1"/>
  <c r="Y141" i="1"/>
  <c r="Y205" i="1"/>
  <c r="Y269" i="1"/>
  <c r="Y38" i="1"/>
  <c r="Y102" i="1"/>
  <c r="Y166" i="1"/>
  <c r="Y230" i="1"/>
  <c r="Y294" i="1"/>
  <c r="Y55" i="1"/>
  <c r="Y119" i="1"/>
  <c r="Y183" i="1"/>
  <c r="Y247" i="1"/>
  <c r="Y12" i="1"/>
  <c r="Y76" i="1"/>
  <c r="Y140" i="1"/>
  <c r="Y204" i="1"/>
  <c r="Y268" i="1"/>
  <c r="Y49" i="1"/>
  <c r="Y145" i="1"/>
  <c r="Y225" i="1"/>
  <c r="Y10" i="1"/>
  <c r="Y106" i="1"/>
  <c r="Y186" i="1"/>
  <c r="Y266" i="1"/>
  <c r="Y91" i="1"/>
  <c r="Y251" i="1"/>
  <c r="Y283" i="1"/>
  <c r="Y65" i="1"/>
  <c r="Y129" i="1"/>
  <c r="Y193" i="1"/>
  <c r="Y257" i="1"/>
  <c r="Y26" i="1"/>
  <c r="Y90" i="1"/>
  <c r="Y154" i="1"/>
  <c r="Y218" i="1"/>
  <c r="Y282" i="1"/>
  <c r="Y59" i="1"/>
  <c r="Y187" i="1"/>
  <c r="Y8" i="1"/>
  <c r="Y43" i="1"/>
  <c r="Y75" i="1"/>
  <c r="Y107" i="1"/>
  <c r="Y139" i="1"/>
  <c r="Y171" i="1"/>
  <c r="Y203" i="1"/>
  <c r="Y235" i="1"/>
  <c r="Y267" i="1"/>
  <c r="Y299" i="1"/>
  <c r="Y24" i="1"/>
  <c r="Y80" i="1"/>
  <c r="Y160" i="1"/>
  <c r="Y21" i="1"/>
  <c r="Y53" i="1"/>
  <c r="Y85" i="1"/>
  <c r="Y117" i="1"/>
  <c r="Y149" i="1"/>
  <c r="Y181" i="1"/>
  <c r="Y213" i="1"/>
  <c r="Y245" i="1"/>
  <c r="Y277" i="1"/>
  <c r="Y14" i="1"/>
  <c r="Y46" i="1"/>
  <c r="Y78" i="1"/>
  <c r="Y110" i="1"/>
  <c r="Y142" i="1"/>
  <c r="Y174" i="1"/>
  <c r="Y206" i="1"/>
  <c r="Y238" i="1"/>
  <c r="Y270" i="1"/>
  <c r="Y302" i="1"/>
  <c r="Y31" i="1"/>
  <c r="Y63" i="1"/>
  <c r="Y95" i="1"/>
  <c r="Y127" i="1"/>
  <c r="Y159" i="1"/>
  <c r="Y191" i="1"/>
  <c r="Y223" i="1"/>
  <c r="Y255" i="1"/>
  <c r="Y287" i="1"/>
  <c r="Y20" i="1"/>
  <c r="Y52" i="1"/>
  <c r="Y84" i="1"/>
  <c r="Y116" i="1"/>
  <c r="Y148" i="1"/>
  <c r="Y180" i="1"/>
  <c r="Y212" i="1"/>
  <c r="Y244" i="1"/>
  <c r="Y276" i="1"/>
  <c r="Y265" i="1"/>
  <c r="Y9" i="1"/>
  <c r="Y41" i="1"/>
  <c r="Y73" i="1"/>
  <c r="Y105" i="1"/>
  <c r="Y137" i="1"/>
  <c r="Y169" i="1"/>
  <c r="Y201" i="1"/>
  <c r="Y233" i="1"/>
  <c r="Y273" i="1"/>
  <c r="Y34" i="1"/>
  <c r="Y66" i="1"/>
  <c r="Y98" i="1"/>
  <c r="Y130" i="1"/>
  <c r="Y162" i="1"/>
  <c r="Y194" i="1"/>
  <c r="Y226" i="1"/>
  <c r="Y258" i="1"/>
  <c r="Y290" i="1"/>
  <c r="Y19" i="1"/>
  <c r="Y51" i="1"/>
  <c r="Y83" i="1"/>
  <c r="Y115" i="1"/>
  <c r="Y147" i="1"/>
  <c r="Y179" i="1"/>
  <c r="Y211" i="1"/>
  <c r="Y243" i="1"/>
  <c r="Y275" i="1"/>
  <c r="Y40" i="1"/>
  <c r="Y88" i="1"/>
  <c r="Y176" i="1"/>
  <c r="Y37" i="1"/>
  <c r="Y69" i="1"/>
  <c r="Y101" i="1"/>
  <c r="Y133" i="1"/>
  <c r="Y165" i="1"/>
  <c r="Y197" i="1"/>
  <c r="Y229" i="1"/>
  <c r="Y261" i="1"/>
  <c r="Y293" i="1"/>
  <c r="Y30" i="1"/>
  <c r="Y62" i="1"/>
  <c r="Y94" i="1"/>
  <c r="Y126" i="1"/>
  <c r="Y158" i="1"/>
  <c r="Y190" i="1"/>
  <c r="Y222" i="1"/>
  <c r="Y254" i="1"/>
  <c r="Y286" i="1"/>
  <c r="Y15" i="1"/>
  <c r="Y47" i="1"/>
  <c r="Y79" i="1"/>
  <c r="Y111" i="1"/>
  <c r="Y143" i="1"/>
  <c r="Y175" i="1"/>
  <c r="Y207" i="1"/>
  <c r="Y239" i="1"/>
  <c r="Y271" i="1"/>
  <c r="Y303" i="1"/>
  <c r="Y36" i="1"/>
  <c r="Y68" i="1"/>
  <c r="Y100" i="1"/>
  <c r="Y132" i="1"/>
  <c r="Y164" i="1"/>
  <c r="Y196" i="1"/>
  <c r="Y228" i="1"/>
  <c r="Y260" i="1"/>
  <c r="Y292" i="1"/>
  <c r="Y25" i="1"/>
  <c r="Y57" i="1"/>
  <c r="Y89" i="1"/>
  <c r="Y121" i="1"/>
  <c r="Y153" i="1"/>
  <c r="Y185" i="1"/>
  <c r="Y217" i="1"/>
  <c r="Y249" i="1"/>
  <c r="Y289" i="1"/>
  <c r="Y18" i="1"/>
  <c r="Y50" i="1"/>
  <c r="Y82" i="1"/>
  <c r="Y114" i="1"/>
  <c r="Y146" i="1"/>
  <c r="Y178" i="1"/>
  <c r="Y210" i="1"/>
  <c r="Y242" i="1"/>
  <c r="Y274" i="1"/>
  <c r="Y35" i="1"/>
  <c r="Y67" i="1"/>
  <c r="Y99" i="1"/>
  <c r="Y131" i="1"/>
  <c r="Y163" i="1"/>
  <c r="Y195" i="1"/>
  <c r="Y227" i="1"/>
  <c r="Y259" i="1"/>
  <c r="Y291" i="1"/>
  <c r="Y16" i="1"/>
  <c r="Y56" i="1"/>
  <c r="Y120" i="1"/>
  <c r="Y32" i="1"/>
  <c r="Y64" i="1"/>
  <c r="Y96" i="1"/>
  <c r="Y128" i="1"/>
  <c r="Y200" i="1"/>
  <c r="Y72" i="1"/>
  <c r="Y104" i="1"/>
  <c r="Y144" i="1"/>
  <c r="Y248" i="1"/>
  <c r="Y136" i="1"/>
  <c r="Y152" i="1"/>
  <c r="Y168" i="1"/>
  <c r="Y184" i="1"/>
  <c r="Y216" i="1"/>
  <c r="Y280" i="1"/>
  <c r="Y192" i="1"/>
  <c r="Y208" i="1"/>
  <c r="Y232" i="1"/>
  <c r="Y264" i="1"/>
  <c r="Y296" i="1"/>
  <c r="Y224" i="1"/>
  <c r="Y240" i="1"/>
  <c r="Y256" i="1"/>
  <c r="Y272" i="1"/>
  <c r="Y288" i="1"/>
  <c r="Y304" i="1"/>
  <c r="U4" i="1"/>
  <c r="Y1800" i="1" s="1"/>
  <c r="Y1796" i="1" l="1"/>
  <c r="Y594" i="1"/>
  <c r="Y424" i="1"/>
  <c r="Y449" i="1"/>
  <c r="Y481" i="1"/>
  <c r="Y515" i="1"/>
  <c r="Y454" i="1"/>
  <c r="Y490" i="1"/>
  <c r="Y567" i="1"/>
  <c r="Y592" i="1"/>
  <c r="Y610" i="1"/>
  <c r="Y422" i="1"/>
  <c r="Y431" i="1"/>
  <c r="Y447" i="1"/>
  <c r="Y463" i="1"/>
  <c r="Y479" i="1"/>
  <c r="Y495" i="1"/>
  <c r="Y511" i="1"/>
  <c r="Y436" i="1"/>
  <c r="Y452" i="1"/>
  <c r="Y468" i="1"/>
  <c r="Y484" i="1"/>
  <c r="Y500" i="1"/>
  <c r="Y517" i="1"/>
  <c r="Y2070" i="1"/>
  <c r="Y2071" i="1"/>
  <c r="Y2055" i="1"/>
  <c r="Y557" i="1"/>
  <c r="Y599" i="1"/>
  <c r="Y627" i="1"/>
  <c r="Y643" i="1"/>
  <c r="Y659" i="1"/>
  <c r="Y675" i="1"/>
  <c r="Y691" i="1"/>
  <c r="Y707" i="1"/>
  <c r="Y723" i="1"/>
  <c r="Y739" i="1"/>
  <c r="Y755" i="1"/>
  <c r="Y771" i="1"/>
  <c r="Y787" i="1"/>
  <c r="Y803" i="1"/>
  <c r="Y819" i="1"/>
  <c r="Y835" i="1"/>
  <c r="Y851" i="1"/>
  <c r="Y867" i="1"/>
  <c r="Y883" i="1"/>
  <c r="Y899" i="1"/>
  <c r="Y915" i="1"/>
  <c r="Y550" i="1"/>
  <c r="Y607" i="1"/>
  <c r="Y615" i="1"/>
  <c r="Y626" i="1"/>
  <c r="Y642" i="1"/>
  <c r="Y658" i="1"/>
  <c r="Y674" i="1"/>
  <c r="Y690" i="1"/>
  <c r="Y706" i="1"/>
  <c r="Y722" i="1"/>
  <c r="Y738" i="1"/>
  <c r="Y754" i="1"/>
  <c r="Y770" i="1"/>
  <c r="Y786" i="1"/>
  <c r="Y802" i="1"/>
  <c r="Y818" i="1"/>
  <c r="Y834" i="1"/>
  <c r="Y850" i="1"/>
  <c r="Y866" i="1"/>
  <c r="Y882" i="1"/>
  <c r="Y898" i="1"/>
  <c r="Y914" i="1"/>
  <c r="Y929" i="1"/>
  <c r="Y945" i="1"/>
  <c r="Y961" i="1"/>
  <c r="Y977" i="1"/>
  <c r="Y993" i="1"/>
  <c r="Y1009" i="1"/>
  <c r="Y1025" i="1"/>
  <c r="Y1041" i="1"/>
  <c r="Y1057" i="1"/>
  <c r="Y1073" i="1"/>
  <c r="Y1089" i="1"/>
  <c r="Y1105" i="1"/>
  <c r="Y1121" i="1"/>
  <c r="Y1137" i="1"/>
  <c r="Y1153" i="1"/>
  <c r="Y1169" i="1"/>
  <c r="Y1185" i="1"/>
  <c r="Y1201" i="1"/>
  <c r="Y1217" i="1"/>
  <c r="Y1233" i="1"/>
  <c r="Y1249" i="1"/>
  <c r="Y1265" i="1"/>
  <c r="Y1281" i="1"/>
  <c r="Y1297" i="1"/>
  <c r="Y1313" i="1"/>
  <c r="Y1329" i="1"/>
  <c r="Y1345" i="1"/>
  <c r="Y1361" i="1"/>
  <c r="Y1377" i="1"/>
  <c r="Y1393" i="1"/>
  <c r="Y1409" i="1"/>
  <c r="Y1425" i="1"/>
  <c r="Y1441" i="1"/>
  <c r="Y1457" i="1"/>
  <c r="Y1473" i="1"/>
  <c r="Y1489" i="1"/>
  <c r="Y1505" i="1"/>
  <c r="Y1521" i="1"/>
  <c r="Y1537" i="1"/>
  <c r="Y1553" i="1"/>
  <c r="Y1569" i="1"/>
  <c r="Y1585" i="1"/>
  <c r="Y1601" i="1"/>
  <c r="Y1617" i="1"/>
  <c r="Y1633" i="1"/>
  <c r="Y1649" i="1"/>
  <c r="Y1665" i="1"/>
  <c r="Y1681" i="1"/>
  <c r="Y1697" i="1"/>
  <c r="Y1713" i="1"/>
  <c r="Y1729" i="1"/>
  <c r="Y1745" i="1"/>
  <c r="Y1761" i="1"/>
  <c r="Y1777" i="1"/>
  <c r="Y1793" i="1"/>
  <c r="Y1813" i="1"/>
  <c r="Y1829" i="1"/>
  <c r="Y1845" i="1"/>
  <c r="Y1861" i="1"/>
  <c r="Y1877" i="1"/>
  <c r="Y1893" i="1"/>
  <c r="Y930" i="1"/>
  <c r="Y946" i="1"/>
  <c r="Y962" i="1"/>
  <c r="Y978" i="1"/>
  <c r="Y994" i="1"/>
  <c r="Y1010" i="1"/>
  <c r="Y1026" i="1"/>
  <c r="Y1042" i="1"/>
  <c r="Y1058" i="1"/>
  <c r="Y1074" i="1"/>
  <c r="Y1090" i="1"/>
  <c r="Y1106" i="1"/>
  <c r="Y1122" i="1"/>
  <c r="Y1138" i="1"/>
  <c r="Y1154" i="1"/>
  <c r="Y1170" i="1"/>
  <c r="Y1186" i="1"/>
  <c r="Y1202" i="1"/>
  <c r="Y1218" i="1"/>
  <c r="Y1234" i="1"/>
  <c r="Y1250" i="1"/>
  <c r="Y1266" i="1"/>
  <c r="Y1282" i="1"/>
  <c r="Y1298" i="1"/>
  <c r="Y1314" i="1"/>
  <c r="Y1330" i="1"/>
  <c r="Y1346" i="1"/>
  <c r="Y1362" i="1"/>
  <c r="Y1378" i="1"/>
  <c r="Y1394" i="1"/>
  <c r="Y1410" i="1"/>
  <c r="Y1426" i="1"/>
  <c r="Y1442" i="1"/>
  <c r="Y1458" i="1"/>
  <c r="Y1474" i="1"/>
  <c r="Y1490" i="1"/>
  <c r="Y1506" i="1"/>
  <c r="Y1522" i="1"/>
  <c r="Y1538" i="1"/>
  <c r="Y1554" i="1"/>
  <c r="Y1570" i="1"/>
  <c r="Y1586" i="1"/>
  <c r="Y1602" i="1"/>
  <c r="Y1618" i="1"/>
  <c r="Y1634" i="1"/>
  <c r="Y1650" i="1"/>
  <c r="Y1666" i="1"/>
  <c r="Y1682" i="1"/>
  <c r="Y1698" i="1"/>
  <c r="Y1714" i="1"/>
  <c r="Y1730" i="1"/>
  <c r="Y1746" i="1"/>
  <c r="Y1762" i="1"/>
  <c r="Y1778" i="1"/>
  <c r="Y1794" i="1"/>
  <c r="Y1814" i="1"/>
  <c r="Y1830" i="1"/>
  <c r="Y1846" i="1"/>
  <c r="Y1862" i="1"/>
  <c r="Y1878" i="1"/>
  <c r="Y1894" i="1"/>
  <c r="Y1910" i="1"/>
  <c r="Y1926" i="1"/>
  <c r="Y1942" i="1"/>
  <c r="Y1909" i="1"/>
  <c r="Y1925" i="1"/>
  <c r="Y1941" i="1"/>
  <c r="Y1957" i="1"/>
  <c r="Y1973" i="1"/>
  <c r="Y1989" i="1"/>
  <c r="Y2005" i="1"/>
  <c r="Y2019" i="1"/>
  <c r="Y2027" i="1"/>
  <c r="Y2035" i="1"/>
  <c r="Y2043" i="1"/>
  <c r="Y1960" i="1"/>
  <c r="Y1976" i="1"/>
  <c r="Y1992" i="1"/>
  <c r="Y2008" i="1"/>
  <c r="Y2049" i="1"/>
  <c r="Y1795" i="1"/>
  <c r="Y421" i="1"/>
  <c r="Y453" i="1"/>
  <c r="Y485" i="1"/>
  <c r="Y426" i="1"/>
  <c r="Y458" i="1"/>
  <c r="Y486" i="1"/>
  <c r="Y535" i="1"/>
  <c r="Y606" i="1"/>
  <c r="Y2052" i="1"/>
  <c r="Y2062" i="1"/>
  <c r="Y2061" i="1"/>
  <c r="Y524" i="1"/>
  <c r="Y581" i="1"/>
  <c r="Y625" i="1"/>
  <c r="Y641" i="1"/>
  <c r="Y657" i="1"/>
  <c r="Y673" i="1"/>
  <c r="Y689" i="1"/>
  <c r="Y705" i="1"/>
  <c r="Y721" i="1"/>
  <c r="Y737" i="1"/>
  <c r="Y753" i="1"/>
  <c r="Y769" i="1"/>
  <c r="Y785" i="1"/>
  <c r="Y801" i="1"/>
  <c r="Y817" i="1"/>
  <c r="Y556" i="1"/>
  <c r="Y533" i="1"/>
  <c r="Y433" i="1"/>
  <c r="Y465" i="1"/>
  <c r="Y497" i="1"/>
  <c r="Y438" i="1"/>
  <c r="Y474" i="1"/>
  <c r="Y506" i="1"/>
  <c r="Y551" i="1"/>
  <c r="Y608" i="1"/>
  <c r="Y612" i="1"/>
  <c r="Y423" i="1"/>
  <c r="Y439" i="1"/>
  <c r="Y455" i="1"/>
  <c r="Y471" i="1"/>
  <c r="Y487" i="1"/>
  <c r="Y503" i="1"/>
  <c r="Y428" i="1"/>
  <c r="Y444" i="1"/>
  <c r="Y460" i="1"/>
  <c r="Y476" i="1"/>
  <c r="Y492" i="1"/>
  <c r="Y508" i="1"/>
  <c r="Y2051" i="1"/>
  <c r="Y2058" i="1"/>
  <c r="Y2063" i="1"/>
  <c r="Y540" i="1"/>
  <c r="Y595" i="1"/>
  <c r="Y620" i="1"/>
  <c r="Y635" i="1"/>
  <c r="Y651" i="1"/>
  <c r="Y667" i="1"/>
  <c r="Y683" i="1"/>
  <c r="Y699" i="1"/>
  <c r="Y715" i="1"/>
  <c r="Y731" i="1"/>
  <c r="Y747" i="1"/>
  <c r="Y763" i="1"/>
  <c r="Y779" i="1"/>
  <c r="Y795" i="1"/>
  <c r="Y811" i="1"/>
  <c r="Y827" i="1"/>
  <c r="Y843" i="1"/>
  <c r="Y859" i="1"/>
  <c r="Y875" i="1"/>
  <c r="Y891" i="1"/>
  <c r="Y907" i="1"/>
  <c r="Y525" i="1"/>
  <c r="Y603" i="1"/>
  <c r="Y611" i="1"/>
  <c r="Y619" i="1"/>
  <c r="Y634" i="1"/>
  <c r="Y650" i="1"/>
  <c r="Y666" i="1"/>
  <c r="Y682" i="1"/>
  <c r="Y698" i="1"/>
  <c r="Y714" i="1"/>
  <c r="Y730" i="1"/>
  <c r="Y746" i="1"/>
  <c r="Y762" i="1"/>
  <c r="Y778" i="1"/>
  <c r="Y794" i="1"/>
  <c r="Y810" i="1"/>
  <c r="Y826" i="1"/>
  <c r="Y842" i="1"/>
  <c r="Y858" i="1"/>
  <c r="Y874" i="1"/>
  <c r="Y890" i="1"/>
  <c r="Y906" i="1"/>
  <c r="Y922" i="1"/>
  <c r="Y937" i="1"/>
  <c r="Y953" i="1"/>
  <c r="Y969" i="1"/>
  <c r="Y985" i="1"/>
  <c r="Y1001" i="1"/>
  <c r="Y1017" i="1"/>
  <c r="Y1033" i="1"/>
  <c r="Y1049" i="1"/>
  <c r="Y1065" i="1"/>
  <c r="Y1081" i="1"/>
  <c r="Y1097" i="1"/>
  <c r="Y1113" i="1"/>
  <c r="Y1129" i="1"/>
  <c r="Y1145" i="1"/>
  <c r="Y1161" i="1"/>
  <c r="Y1177" i="1"/>
  <c r="Y1193" i="1"/>
  <c r="Y1209" i="1"/>
  <c r="Y1225" i="1"/>
  <c r="Y1241" i="1"/>
  <c r="Y1257" i="1"/>
  <c r="Y1273" i="1"/>
  <c r="Y1289" i="1"/>
  <c r="Y1305" i="1"/>
  <c r="Y1321" i="1"/>
  <c r="Y1337" i="1"/>
  <c r="Y1353" i="1"/>
  <c r="Y1369" i="1"/>
  <c r="Y1385" i="1"/>
  <c r="Y1401" i="1"/>
  <c r="Y1417" i="1"/>
  <c r="Y1433" i="1"/>
  <c r="Y1449" i="1"/>
  <c r="Y1465" i="1"/>
  <c r="Y1481" i="1"/>
  <c r="Y1497" i="1"/>
  <c r="Y1513" i="1"/>
  <c r="Y1529" i="1"/>
  <c r="Y1545" i="1"/>
  <c r="Y1561" i="1"/>
  <c r="Y1577" i="1"/>
  <c r="Y1593" i="1"/>
  <c r="Y1609" i="1"/>
  <c r="Y1625" i="1"/>
  <c r="Y1641" i="1"/>
  <c r="Y1657" i="1"/>
  <c r="Y1673" i="1"/>
  <c r="Y1689" i="1"/>
  <c r="Y1705" i="1"/>
  <c r="Y1721" i="1"/>
  <c r="Y1737" i="1"/>
  <c r="Y1753" i="1"/>
  <c r="Y1769" i="1"/>
  <c r="Y1785" i="1"/>
  <c r="Y1805" i="1"/>
  <c r="Y1821" i="1"/>
  <c r="Y1837" i="1"/>
  <c r="Y1853" i="1"/>
  <c r="Y1869" i="1"/>
  <c r="Y1885" i="1"/>
  <c r="Y1901" i="1"/>
  <c r="Y938" i="1"/>
  <c r="Y954" i="1"/>
  <c r="Y970" i="1"/>
  <c r="Y986" i="1"/>
  <c r="Y1002" i="1"/>
  <c r="Y1018" i="1"/>
  <c r="Y1034" i="1"/>
  <c r="Y1050" i="1"/>
  <c r="Y1066" i="1"/>
  <c r="Y1082" i="1"/>
  <c r="Y1098" i="1"/>
  <c r="Y1114" i="1"/>
  <c r="Y1130" i="1"/>
  <c r="Y1146" i="1"/>
  <c r="Y1162" i="1"/>
  <c r="Y1178" i="1"/>
  <c r="Y1194" i="1"/>
  <c r="Y1210" i="1"/>
  <c r="Y1226" i="1"/>
  <c r="Y1242" i="1"/>
  <c r="Y1258" i="1"/>
  <c r="Y1274" i="1"/>
  <c r="Y1290" i="1"/>
  <c r="Y1306" i="1"/>
  <c r="Y1322" i="1"/>
  <c r="Y1338" i="1"/>
  <c r="Y1354" i="1"/>
  <c r="Y1370" i="1"/>
  <c r="Y1386" i="1"/>
  <c r="Y1402" i="1"/>
  <c r="Y1418" i="1"/>
  <c r="Y1434" i="1"/>
  <c r="Y1450" i="1"/>
  <c r="Y1466" i="1"/>
  <c r="Y1482" i="1"/>
  <c r="Y1498" i="1"/>
  <c r="Y1514" i="1"/>
  <c r="Y1530" i="1"/>
  <c r="Y1546" i="1"/>
  <c r="Y1562" i="1"/>
  <c r="Y1578" i="1"/>
  <c r="Y1594" i="1"/>
  <c r="Y1610" i="1"/>
  <c r="Y1626" i="1"/>
  <c r="Y1642" i="1"/>
  <c r="Y1658" i="1"/>
  <c r="Y1674" i="1"/>
  <c r="Y1690" i="1"/>
  <c r="Y1706" i="1"/>
  <c r="Y1722" i="1"/>
  <c r="Y1738" i="1"/>
  <c r="Y1754" i="1"/>
  <c r="Y1770" i="1"/>
  <c r="Y1786" i="1"/>
  <c r="Y1806" i="1"/>
  <c r="Y1822" i="1"/>
  <c r="Y1838" i="1"/>
  <c r="Y1854" i="1"/>
  <c r="Y1870" i="1"/>
  <c r="Y1886" i="1"/>
  <c r="Y1902" i="1"/>
  <c r="Y1918" i="1"/>
  <c r="Y1934" i="1"/>
  <c r="Y1950" i="1"/>
  <c r="Y1917" i="1"/>
  <c r="Y1933" i="1"/>
  <c r="Y1949" i="1"/>
  <c r="Y1965" i="1"/>
  <c r="Y1981" i="1"/>
  <c r="Y1997" i="1"/>
  <c r="Y2013" i="1"/>
  <c r="Y2023" i="1"/>
  <c r="Y2031" i="1"/>
  <c r="Y2039" i="1"/>
  <c r="Y1952" i="1"/>
  <c r="Y1968" i="1"/>
  <c r="Y1984" i="1"/>
  <c r="Y2000" i="1"/>
  <c r="Y2015" i="1"/>
  <c r="Y565" i="1"/>
  <c r="Y519" i="1"/>
  <c r="Y437" i="1"/>
  <c r="Y469" i="1"/>
  <c r="Y501" i="1"/>
  <c r="Y442" i="1"/>
  <c r="Y470" i="1"/>
  <c r="Y502" i="1"/>
  <c r="Y604" i="1"/>
  <c r="Y582" i="1"/>
  <c r="Y2072" i="1"/>
  <c r="Y2069" i="1"/>
  <c r="Y418" i="1"/>
  <c r="Y411" i="1"/>
  <c r="Y558" i="1"/>
  <c r="Y585" i="1"/>
  <c r="Y633" i="1"/>
  <c r="Y649" i="1"/>
  <c r="Y665" i="1"/>
  <c r="Y681" i="1"/>
  <c r="Y697" i="1"/>
  <c r="Y713" i="1"/>
  <c r="Y729" i="1"/>
  <c r="Y745" i="1"/>
  <c r="Y761" i="1"/>
  <c r="Y777" i="1"/>
  <c r="Y793" i="1"/>
  <c r="Y809" i="1"/>
  <c r="Y825" i="1"/>
  <c r="Y833" i="1"/>
  <c r="Y849" i="1"/>
  <c r="Y865" i="1"/>
  <c r="Y881" i="1"/>
  <c r="Y897" i="1"/>
  <c r="Y913" i="1"/>
  <c r="Y532" i="1"/>
  <c r="Y574" i="1"/>
  <c r="Y593" i="1"/>
  <c r="Y636" i="1"/>
  <c r="Y652" i="1"/>
  <c r="Y668" i="1"/>
  <c r="Y684" i="1"/>
  <c r="Y700" i="1"/>
  <c r="Y716" i="1"/>
  <c r="Y732" i="1"/>
  <c r="Y748" i="1"/>
  <c r="Y764" i="1"/>
  <c r="Y780" i="1"/>
  <c r="Y796" i="1"/>
  <c r="Y812" i="1"/>
  <c r="Y828" i="1"/>
  <c r="Y844" i="1"/>
  <c r="Y860" i="1"/>
  <c r="Y876" i="1"/>
  <c r="Y892" i="1"/>
  <c r="Y908" i="1"/>
  <c r="Y923" i="1"/>
  <c r="Y939" i="1"/>
  <c r="Y955" i="1"/>
  <c r="Y971" i="1"/>
  <c r="Y987" i="1"/>
  <c r="Y1003" i="1"/>
  <c r="Y1019" i="1"/>
  <c r="Y1035" i="1"/>
  <c r="Y1051" i="1"/>
  <c r="Y1067" i="1"/>
  <c r="Y1083" i="1"/>
  <c r="Y1099" i="1"/>
  <c r="Y1115" i="1"/>
  <c r="Y1131" i="1"/>
  <c r="Y1147" i="1"/>
  <c r="Y1163" i="1"/>
  <c r="Y1179" i="1"/>
  <c r="Y441" i="1"/>
  <c r="Y473" i="1"/>
  <c r="Y505" i="1"/>
  <c r="Y446" i="1"/>
  <c r="Y482" i="1"/>
  <c r="Y514" i="1"/>
  <c r="Y584" i="1"/>
  <c r="Y614" i="1"/>
  <c r="Y427" i="1"/>
  <c r="Y443" i="1"/>
  <c r="Y459" i="1"/>
  <c r="Y475" i="1"/>
  <c r="Y491" i="1"/>
  <c r="Y507" i="1"/>
  <c r="Y432" i="1"/>
  <c r="Y448" i="1"/>
  <c r="Y464" i="1"/>
  <c r="Y480" i="1"/>
  <c r="Y496" i="1"/>
  <c r="Y512" i="1"/>
  <c r="Y2064" i="1"/>
  <c r="Y2067" i="1"/>
  <c r="Y542" i="1"/>
  <c r="Y597" i="1"/>
  <c r="Y623" i="1"/>
  <c r="Y639" i="1"/>
  <c r="Y655" i="1"/>
  <c r="Y671" i="1"/>
  <c r="Y687" i="1"/>
  <c r="Y703" i="1"/>
  <c r="Y719" i="1"/>
  <c r="Y735" i="1"/>
  <c r="Y751" i="1"/>
  <c r="Y767" i="1"/>
  <c r="Y783" i="1"/>
  <c r="Y799" i="1"/>
  <c r="Y815" i="1"/>
  <c r="Y831" i="1"/>
  <c r="Y847" i="1"/>
  <c r="Y863" i="1"/>
  <c r="Y879" i="1"/>
  <c r="Y895" i="1"/>
  <c r="Y911" i="1"/>
  <c r="Y548" i="1"/>
  <c r="Y605" i="1"/>
  <c r="Y613" i="1"/>
  <c r="Y622" i="1"/>
  <c r="Y638" i="1"/>
  <c r="Y654" i="1"/>
  <c r="Y670" i="1"/>
  <c r="Y686" i="1"/>
  <c r="Y702" i="1"/>
  <c r="Y718" i="1"/>
  <c r="Y734" i="1"/>
  <c r="Y750" i="1"/>
  <c r="Y766" i="1"/>
  <c r="Y782" i="1"/>
  <c r="Y798" i="1"/>
  <c r="Y814" i="1"/>
  <c r="Y830" i="1"/>
  <c r="Y846" i="1"/>
  <c r="Y862" i="1"/>
  <c r="Y878" i="1"/>
  <c r="Y894" i="1"/>
  <c r="Y910" i="1"/>
  <c r="Y925" i="1"/>
  <c r="Y941" i="1"/>
  <c r="Y957" i="1"/>
  <c r="Y973" i="1"/>
  <c r="Y989" i="1"/>
  <c r="Y1005" i="1"/>
  <c r="Y1021" i="1"/>
  <c r="Y1037" i="1"/>
  <c r="Y1053" i="1"/>
  <c r="Y1069" i="1"/>
  <c r="Y1085" i="1"/>
  <c r="Y1101" i="1"/>
  <c r="Y1117" i="1"/>
  <c r="Y1133" i="1"/>
  <c r="Y1149" i="1"/>
  <c r="Y1165" i="1"/>
  <c r="Y1181" i="1"/>
  <c r="Y1197" i="1"/>
  <c r="Y1213" i="1"/>
  <c r="Y1229" i="1"/>
  <c r="Y1245" i="1"/>
  <c r="Y1261" i="1"/>
  <c r="Y1277" i="1"/>
  <c r="Y1293" i="1"/>
  <c r="Y1309" i="1"/>
  <c r="Y1325" i="1"/>
  <c r="Y1341" i="1"/>
  <c r="Y1357" i="1"/>
  <c r="Y1373" i="1"/>
  <c r="Y1389" i="1"/>
  <c r="Y1405" i="1"/>
  <c r="Y1421" i="1"/>
  <c r="Y1437" i="1"/>
  <c r="Y1453" i="1"/>
  <c r="Y1469" i="1"/>
  <c r="Y1485" i="1"/>
  <c r="Y1501" i="1"/>
  <c r="Y1517" i="1"/>
  <c r="Y1533" i="1"/>
  <c r="Y1549" i="1"/>
  <c r="Y1565" i="1"/>
  <c r="Y1581" i="1"/>
  <c r="Y1597" i="1"/>
  <c r="Y1613" i="1"/>
  <c r="Y1629" i="1"/>
  <c r="Y1645" i="1"/>
  <c r="Y1661" i="1"/>
  <c r="Y1677" i="1"/>
  <c r="Y1693" i="1"/>
  <c r="Y1709" i="1"/>
  <c r="Y1725" i="1"/>
  <c r="Y1741" i="1"/>
  <c r="Y1757" i="1"/>
  <c r="Y1773" i="1"/>
  <c r="Y1789" i="1"/>
  <c r="Y1809" i="1"/>
  <c r="Y1825" i="1"/>
  <c r="Y1841" i="1"/>
  <c r="Y1857" i="1"/>
  <c r="Y1873" i="1"/>
  <c r="Y1889" i="1"/>
  <c r="Y926" i="1"/>
  <c r="Y942" i="1"/>
  <c r="Y958" i="1"/>
  <c r="Y974" i="1"/>
  <c r="Y990" i="1"/>
  <c r="Y1006" i="1"/>
  <c r="Y1022" i="1"/>
  <c r="Y1038" i="1"/>
  <c r="Y1054" i="1"/>
  <c r="Y1070" i="1"/>
  <c r="Y1086" i="1"/>
  <c r="Y1102" i="1"/>
  <c r="Y1118" i="1"/>
  <c r="Y1134" i="1"/>
  <c r="Y1150" i="1"/>
  <c r="Y1166" i="1"/>
  <c r="Y1182" i="1"/>
  <c r="Y1198" i="1"/>
  <c r="Y1214" i="1"/>
  <c r="Y1230" i="1"/>
  <c r="Y1246" i="1"/>
  <c r="Y1262" i="1"/>
  <c r="Y1278" i="1"/>
  <c r="Y1294" i="1"/>
  <c r="Y1310" i="1"/>
  <c r="Y1326" i="1"/>
  <c r="Y1342" i="1"/>
  <c r="Y1358" i="1"/>
  <c r="Y1374" i="1"/>
  <c r="Y1390" i="1"/>
  <c r="Y1406" i="1"/>
  <c r="Y1422" i="1"/>
  <c r="Y1438" i="1"/>
  <c r="Y1454" i="1"/>
  <c r="Y1470" i="1"/>
  <c r="Y1486" i="1"/>
  <c r="Y1502" i="1"/>
  <c r="Y1518" i="1"/>
  <c r="Y1534" i="1"/>
  <c r="Y1550" i="1"/>
  <c r="Y1566" i="1"/>
  <c r="Y1582" i="1"/>
  <c r="Y1598" i="1"/>
  <c r="Y1614" i="1"/>
  <c r="Y1630" i="1"/>
  <c r="Y1646" i="1"/>
  <c r="Y1662" i="1"/>
  <c r="Y1678" i="1"/>
  <c r="Y1694" i="1"/>
  <c r="Y1710" i="1"/>
  <c r="Y1726" i="1"/>
  <c r="Y1742" i="1"/>
  <c r="Y1758" i="1"/>
  <c r="Y1774" i="1"/>
  <c r="Y1790" i="1"/>
  <c r="Y1810" i="1"/>
  <c r="Y1826" i="1"/>
  <c r="Y1842" i="1"/>
  <c r="Y1858" i="1"/>
  <c r="Y1874" i="1"/>
  <c r="Y1890" i="1"/>
  <c r="Y1906" i="1"/>
  <c r="Y1922" i="1"/>
  <c r="Y1938" i="1"/>
  <c r="Y1905" i="1"/>
  <c r="Y1921" i="1"/>
  <c r="Y1937" i="1"/>
  <c r="Y1953" i="1"/>
  <c r="Y1969" i="1"/>
  <c r="Y1985" i="1"/>
  <c r="Y2001" i="1"/>
  <c r="Y2017" i="1"/>
  <c r="Y2025" i="1"/>
  <c r="Y2033" i="1"/>
  <c r="Y2041" i="1"/>
  <c r="Y1956" i="1"/>
  <c r="Y1972" i="1"/>
  <c r="Y1988" i="1"/>
  <c r="Y2004" i="1"/>
  <c r="Y2047" i="1"/>
  <c r="Y602" i="1"/>
  <c r="Y420" i="1"/>
  <c r="Y445" i="1"/>
  <c r="Y477" i="1"/>
  <c r="Y509" i="1"/>
  <c r="Y450" i="1"/>
  <c r="Y478" i="1"/>
  <c r="Y510" i="1"/>
  <c r="Y590" i="1"/>
  <c r="Y598" i="1"/>
  <c r="Y2054" i="1"/>
  <c r="Y2073" i="1"/>
  <c r="Y2059" i="1"/>
  <c r="Y2056" i="1"/>
  <c r="Y541" i="1"/>
  <c r="Y583" i="1"/>
  <c r="Y629" i="1"/>
  <c r="Y645" i="1"/>
  <c r="Y661" i="1"/>
  <c r="Y677" i="1"/>
  <c r="Y693" i="1"/>
  <c r="Y709" i="1"/>
  <c r="Y725" i="1"/>
  <c r="Y741" i="1"/>
  <c r="Y757" i="1"/>
  <c r="Y773" i="1"/>
  <c r="Y789" i="1"/>
  <c r="Y805" i="1"/>
  <c r="Y821" i="1"/>
  <c r="Y837" i="1"/>
  <c r="Y853" i="1"/>
  <c r="Y869" i="1"/>
  <c r="Y885" i="1"/>
  <c r="Y901" i="1"/>
  <c r="Y917" i="1"/>
  <c r="Y549" i="1"/>
  <c r="Y587" i="1"/>
  <c r="Y624" i="1"/>
  <c r="Y640" i="1"/>
  <c r="Y656" i="1"/>
  <c r="Y672" i="1"/>
  <c r="Y688" i="1"/>
  <c r="Y704" i="1"/>
  <c r="Y720" i="1"/>
  <c r="Y736" i="1"/>
  <c r="Y752" i="1"/>
  <c r="Y768" i="1"/>
  <c r="Y784" i="1"/>
  <c r="Y800" i="1"/>
  <c r="Y816" i="1"/>
  <c r="Y832" i="1"/>
  <c r="Y848" i="1"/>
  <c r="Y864" i="1"/>
  <c r="Y880" i="1"/>
  <c r="Y896" i="1"/>
  <c r="Y912" i="1"/>
  <c r="Y927" i="1"/>
  <c r="Y943" i="1"/>
  <c r="Y959" i="1"/>
  <c r="Y975" i="1"/>
  <c r="Y991" i="1"/>
  <c r="Y1007" i="1"/>
  <c r="Y1023" i="1"/>
  <c r="Y1039" i="1"/>
  <c r="Y1055" i="1"/>
  <c r="Y1071" i="1"/>
  <c r="Y1087" i="1"/>
  <c r="Y1103" i="1"/>
  <c r="Y1119" i="1"/>
  <c r="Y1135" i="1"/>
  <c r="Y1151" i="1"/>
  <c r="Y1167" i="1"/>
  <c r="Y1183" i="1"/>
  <c r="Y1199" i="1"/>
  <c r="Y1215" i="1"/>
  <c r="Y1231" i="1"/>
  <c r="Y1247" i="1"/>
  <c r="Y1263" i="1"/>
  <c r="Y1279" i="1"/>
  <c r="Y1295" i="1"/>
  <c r="Y1311" i="1"/>
  <c r="Y1327" i="1"/>
  <c r="Y1343" i="1"/>
  <c r="Y1359" i="1"/>
  <c r="Y1375" i="1"/>
  <c r="Y1391" i="1"/>
  <c r="Y1407" i="1"/>
  <c r="Y1423" i="1"/>
  <c r="Y1439" i="1"/>
  <c r="Y1455" i="1"/>
  <c r="Y1471" i="1"/>
  <c r="Y1487" i="1"/>
  <c r="Y1503" i="1"/>
  <c r="Y1519" i="1"/>
  <c r="Y1535" i="1"/>
  <c r="Y1551" i="1"/>
  <c r="Y1567" i="1"/>
  <c r="Y1583" i="1"/>
  <c r="Y1599" i="1"/>
  <c r="Y1615" i="1"/>
  <c r="Y1631" i="1"/>
  <c r="Y1647" i="1"/>
  <c r="Y1663" i="1"/>
  <c r="Y1679" i="1"/>
  <c r="Y1695" i="1"/>
  <c r="Y1711" i="1"/>
  <c r="Y1727" i="1"/>
  <c r="Y1743" i="1"/>
  <c r="Y1759" i="1"/>
  <c r="Y1775" i="1"/>
  <c r="Y1791" i="1"/>
  <c r="Y1811" i="1"/>
  <c r="Y1827" i="1"/>
  <c r="Y1843" i="1"/>
  <c r="Y1859" i="1"/>
  <c r="Y1875" i="1"/>
  <c r="Y1891" i="1"/>
  <c r="Y928" i="1"/>
  <c r="Y944" i="1"/>
  <c r="Y960" i="1"/>
  <c r="Y976" i="1"/>
  <c r="Y992" i="1"/>
  <c r="Y1008" i="1"/>
  <c r="Y1024" i="1"/>
  <c r="Y1040" i="1"/>
  <c r="Y1056" i="1"/>
  <c r="Y1072" i="1"/>
  <c r="Y1088" i="1"/>
  <c r="Y1104" i="1"/>
  <c r="Y1120" i="1"/>
  <c r="Y1136" i="1"/>
  <c r="Y1152" i="1"/>
  <c r="Y1168" i="1"/>
  <c r="Y1184" i="1"/>
  <c r="Y1200" i="1"/>
  <c r="Y1216" i="1"/>
  <c r="Y1232" i="1"/>
  <c r="Y1248" i="1"/>
  <c r="Y1264" i="1"/>
  <c r="Y1280" i="1"/>
  <c r="Y1296" i="1"/>
  <c r="Y1312" i="1"/>
  <c r="Y1328" i="1"/>
  <c r="Y1344" i="1"/>
  <c r="Y1360" i="1"/>
  <c r="Y1376" i="1"/>
  <c r="Y1392" i="1"/>
  <c r="Y1408" i="1"/>
  <c r="Y1424" i="1"/>
  <c r="Y1440" i="1"/>
  <c r="Y1456" i="1"/>
  <c r="Y1472" i="1"/>
  <c r="Y1488" i="1"/>
  <c r="Y1504" i="1"/>
  <c r="Y1520" i="1"/>
  <c r="Y1536" i="1"/>
  <c r="Y1552" i="1"/>
  <c r="Y1568" i="1"/>
  <c r="Y1584" i="1"/>
  <c r="Y1600" i="1"/>
  <c r="Y1616" i="1"/>
  <c r="Y1632" i="1"/>
  <c r="Y1648" i="1"/>
  <c r="Y1664" i="1"/>
  <c r="Y1680" i="1"/>
  <c r="Y1696" i="1"/>
  <c r="Y1712" i="1"/>
  <c r="Y1728" i="1"/>
  <c r="Y1744" i="1"/>
  <c r="Y1760" i="1"/>
  <c r="Y1776" i="1"/>
  <c r="Y1792" i="1"/>
  <c r="Y1812" i="1"/>
  <c r="Y1828" i="1"/>
  <c r="Y1844" i="1"/>
  <c r="Y1860" i="1"/>
  <c r="Y1876" i="1"/>
  <c r="Y1892" i="1"/>
  <c r="Y1908" i="1"/>
  <c r="Y1924" i="1"/>
  <c r="Y1940" i="1"/>
  <c r="Y1907" i="1"/>
  <c r="Y1923" i="1"/>
  <c r="Y1939" i="1"/>
  <c r="Y1955" i="1"/>
  <c r="Y1971" i="1"/>
  <c r="Y1987" i="1"/>
  <c r="Y2003" i="1"/>
  <c r="Y2020" i="1"/>
  <c r="Y2028" i="1"/>
  <c r="Y2036" i="1"/>
  <c r="Y2044" i="1"/>
  <c r="Y1966" i="1"/>
  <c r="Y1982" i="1"/>
  <c r="Y1998" i="1"/>
  <c r="Y2014" i="1"/>
  <c r="Y586" i="1"/>
  <c r="Y1187" i="1"/>
  <c r="Y1203" i="1"/>
  <c r="Y1219" i="1"/>
  <c r="Y1235" i="1"/>
  <c r="Y1251" i="1"/>
  <c r="Y1267" i="1"/>
  <c r="Y1283" i="1"/>
  <c r="Y1299" i="1"/>
  <c r="Y1315" i="1"/>
  <c r="Y1331" i="1"/>
  <c r="Y1347" i="1"/>
  <c r="Y1363" i="1"/>
  <c r="Y1379" i="1"/>
  <c r="Y1395" i="1"/>
  <c r="Y1411" i="1"/>
  <c r="Y1427" i="1"/>
  <c r="Y1443" i="1"/>
  <c r="Y1459" i="1"/>
  <c r="Y1475" i="1"/>
  <c r="Y1491" i="1"/>
  <c r="Y1507" i="1"/>
  <c r="Y1523" i="1"/>
  <c r="Y1539" i="1"/>
  <c r="Y1555" i="1"/>
  <c r="Y1571" i="1"/>
  <c r="Y1587" i="1"/>
  <c r="Y1603" i="1"/>
  <c r="Y1619" i="1"/>
  <c r="Y1635" i="1"/>
  <c r="Y1651" i="1"/>
  <c r="Y1667" i="1"/>
  <c r="Y1683" i="1"/>
  <c r="Y1699" i="1"/>
  <c r="Y1715" i="1"/>
  <c r="Y1731" i="1"/>
  <c r="Y1747" i="1"/>
  <c r="Y1763" i="1"/>
  <c r="Y1779" i="1"/>
  <c r="Y1797" i="1"/>
  <c r="Y1815" i="1"/>
  <c r="Y1831" i="1"/>
  <c r="Y1847" i="1"/>
  <c r="Y1863" i="1"/>
  <c r="Y1879" i="1"/>
  <c r="Y1895" i="1"/>
  <c r="Y932" i="1"/>
  <c r="Y948" i="1"/>
  <c r="Y841" i="1"/>
  <c r="Y857" i="1"/>
  <c r="Y873" i="1"/>
  <c r="Y889" i="1"/>
  <c r="Y905" i="1"/>
  <c r="Y921" i="1"/>
  <c r="Y566" i="1"/>
  <c r="Y589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1" i="1"/>
  <c r="Y947" i="1"/>
  <c r="Y963" i="1"/>
  <c r="Y979" i="1"/>
  <c r="Y995" i="1"/>
  <c r="Y1011" i="1"/>
  <c r="Y1027" i="1"/>
  <c r="Y1043" i="1"/>
  <c r="Y1059" i="1"/>
  <c r="Y1075" i="1"/>
  <c r="Y1091" i="1"/>
  <c r="Y1107" i="1"/>
  <c r="Y1123" i="1"/>
  <c r="Y1139" i="1"/>
  <c r="Y1155" i="1"/>
  <c r="Y1171" i="1"/>
  <c r="Y425" i="1"/>
  <c r="Y457" i="1"/>
  <c r="Y489" i="1"/>
  <c r="Y430" i="1"/>
  <c r="Y462" i="1"/>
  <c r="Y498" i="1"/>
  <c r="Y596" i="1"/>
  <c r="Y600" i="1"/>
  <c r="Y419" i="1"/>
  <c r="Y435" i="1"/>
  <c r="Y451" i="1"/>
  <c r="Y467" i="1"/>
  <c r="Y483" i="1"/>
  <c r="Y499" i="1"/>
  <c r="Y518" i="1"/>
  <c r="Y440" i="1"/>
  <c r="Y456" i="1"/>
  <c r="Y472" i="1"/>
  <c r="Y488" i="1"/>
  <c r="Y504" i="1"/>
  <c r="Y2053" i="1"/>
  <c r="Y2060" i="1"/>
  <c r="Y2068" i="1"/>
  <c r="Y2057" i="1"/>
  <c r="Y534" i="1"/>
  <c r="Y580" i="1"/>
  <c r="Y601" i="1"/>
  <c r="Y631" i="1"/>
  <c r="Y647" i="1"/>
  <c r="Y663" i="1"/>
  <c r="Y679" i="1"/>
  <c r="Y695" i="1"/>
  <c r="Y711" i="1"/>
  <c r="Y727" i="1"/>
  <c r="Y743" i="1"/>
  <c r="Y759" i="1"/>
  <c r="Y775" i="1"/>
  <c r="Y791" i="1"/>
  <c r="Y807" i="1"/>
  <c r="Y823" i="1"/>
  <c r="Y839" i="1"/>
  <c r="Y855" i="1"/>
  <c r="Y871" i="1"/>
  <c r="Y887" i="1"/>
  <c r="Y903" i="1"/>
  <c r="Y919" i="1"/>
  <c r="Y573" i="1"/>
  <c r="Y609" i="1"/>
  <c r="Y617" i="1"/>
  <c r="Y630" i="1"/>
  <c r="Y646" i="1"/>
  <c r="Y662" i="1"/>
  <c r="Y678" i="1"/>
  <c r="Y694" i="1"/>
  <c r="Y710" i="1"/>
  <c r="Y726" i="1"/>
  <c r="Y742" i="1"/>
  <c r="Y758" i="1"/>
  <c r="Y774" i="1"/>
  <c r="Y790" i="1"/>
  <c r="Y806" i="1"/>
  <c r="Y822" i="1"/>
  <c r="Y838" i="1"/>
  <c r="Y854" i="1"/>
  <c r="Y870" i="1"/>
  <c r="Y886" i="1"/>
  <c r="Y902" i="1"/>
  <c r="Y918" i="1"/>
  <c r="Y933" i="1"/>
  <c r="Y949" i="1"/>
  <c r="Y965" i="1"/>
  <c r="Y981" i="1"/>
  <c r="Y997" i="1"/>
  <c r="Y1013" i="1"/>
  <c r="Y1029" i="1"/>
  <c r="Y1045" i="1"/>
  <c r="Y1061" i="1"/>
  <c r="Y1077" i="1"/>
  <c r="Y1093" i="1"/>
  <c r="Y1109" i="1"/>
  <c r="Y1125" i="1"/>
  <c r="Y1141" i="1"/>
  <c r="Y1157" i="1"/>
  <c r="Y1173" i="1"/>
  <c r="Y1189" i="1"/>
  <c r="Y1205" i="1"/>
  <c r="Y1221" i="1"/>
  <c r="Y1237" i="1"/>
  <c r="Y1253" i="1"/>
  <c r="Y1269" i="1"/>
  <c r="Y1285" i="1"/>
  <c r="Y1301" i="1"/>
  <c r="Y1317" i="1"/>
  <c r="Y1333" i="1"/>
  <c r="Y1349" i="1"/>
  <c r="Y1365" i="1"/>
  <c r="Y1381" i="1"/>
  <c r="Y1397" i="1"/>
  <c r="Y1413" i="1"/>
  <c r="Y1429" i="1"/>
  <c r="Y1445" i="1"/>
  <c r="Y1461" i="1"/>
  <c r="Y1477" i="1"/>
  <c r="Y1493" i="1"/>
  <c r="Y1509" i="1"/>
  <c r="Y1525" i="1"/>
  <c r="Y1541" i="1"/>
  <c r="Y1557" i="1"/>
  <c r="Y1573" i="1"/>
  <c r="Y1589" i="1"/>
  <c r="Y1605" i="1"/>
  <c r="Y1621" i="1"/>
  <c r="Y1637" i="1"/>
  <c r="Y1653" i="1"/>
  <c r="Y1669" i="1"/>
  <c r="Y1685" i="1"/>
  <c r="Y1701" i="1"/>
  <c r="Y1717" i="1"/>
  <c r="Y1733" i="1"/>
  <c r="Y1749" i="1"/>
  <c r="Y1765" i="1"/>
  <c r="Y1781" i="1"/>
  <c r="Y1801" i="1"/>
  <c r="Y1817" i="1"/>
  <c r="Y1833" i="1"/>
  <c r="Y1849" i="1"/>
  <c r="Y1865" i="1"/>
  <c r="Y1881" i="1"/>
  <c r="Y1897" i="1"/>
  <c r="Y934" i="1"/>
  <c r="Y950" i="1"/>
  <c r="Y966" i="1"/>
  <c r="Y982" i="1"/>
  <c r="Y998" i="1"/>
  <c r="Y1014" i="1"/>
  <c r="Y1030" i="1"/>
  <c r="Y1046" i="1"/>
  <c r="Y1062" i="1"/>
  <c r="Y1078" i="1"/>
  <c r="Y1094" i="1"/>
  <c r="Y1110" i="1"/>
  <c r="Y1126" i="1"/>
  <c r="Y1142" i="1"/>
  <c r="Y1158" i="1"/>
  <c r="Y1174" i="1"/>
  <c r="Y1190" i="1"/>
  <c r="Y1206" i="1"/>
  <c r="Y1222" i="1"/>
  <c r="Y1238" i="1"/>
  <c r="Y1254" i="1"/>
  <c r="Y1270" i="1"/>
  <c r="Y1286" i="1"/>
  <c r="Y1302" i="1"/>
  <c r="Y1318" i="1"/>
  <c r="Y1334" i="1"/>
  <c r="Y1350" i="1"/>
  <c r="Y1366" i="1"/>
  <c r="Y1382" i="1"/>
  <c r="Y1398" i="1"/>
  <c r="Y1414" i="1"/>
  <c r="Y1430" i="1"/>
  <c r="Y1446" i="1"/>
  <c r="Y1462" i="1"/>
  <c r="Y1478" i="1"/>
  <c r="Y1494" i="1"/>
  <c r="Y1510" i="1"/>
  <c r="Y1526" i="1"/>
  <c r="Y1542" i="1"/>
  <c r="Y1558" i="1"/>
  <c r="Y1574" i="1"/>
  <c r="Y1590" i="1"/>
  <c r="Y1606" i="1"/>
  <c r="Y1622" i="1"/>
  <c r="Y1638" i="1"/>
  <c r="Y1654" i="1"/>
  <c r="Y1670" i="1"/>
  <c r="Y1686" i="1"/>
  <c r="Y1702" i="1"/>
  <c r="Y1718" i="1"/>
  <c r="Y1734" i="1"/>
  <c r="Y1750" i="1"/>
  <c r="Y1766" i="1"/>
  <c r="Y1782" i="1"/>
  <c r="Y1802" i="1"/>
  <c r="Y1818" i="1"/>
  <c r="Y1834" i="1"/>
  <c r="Y1850" i="1"/>
  <c r="Y1866" i="1"/>
  <c r="Y1882" i="1"/>
  <c r="Y1898" i="1"/>
  <c r="Y1914" i="1"/>
  <c r="Y1930" i="1"/>
  <c r="Y1946" i="1"/>
  <c r="Y1913" i="1"/>
  <c r="Y1929" i="1"/>
  <c r="Y1945" i="1"/>
  <c r="Y1961" i="1"/>
  <c r="Y1977" i="1"/>
  <c r="Y1993" i="1"/>
  <c r="Y2009" i="1"/>
  <c r="Y2021" i="1"/>
  <c r="Y2029" i="1"/>
  <c r="Y2037" i="1"/>
  <c r="Y2045" i="1"/>
  <c r="Y1964" i="1"/>
  <c r="Y1980" i="1"/>
  <c r="Y1996" i="1"/>
  <c r="Y2012" i="1"/>
  <c r="Y543" i="1"/>
  <c r="Y2074" i="1"/>
  <c r="Y429" i="1"/>
  <c r="Y461" i="1"/>
  <c r="Y493" i="1"/>
  <c r="Y434" i="1"/>
  <c r="Y466" i="1"/>
  <c r="Y494" i="1"/>
  <c r="Y588" i="1"/>
  <c r="Y559" i="1"/>
  <c r="Y2050" i="1"/>
  <c r="Y2066" i="1"/>
  <c r="Y2065" i="1"/>
  <c r="Y414" i="1"/>
  <c r="Y415" i="1"/>
  <c r="Y564" i="1"/>
  <c r="Y621" i="1"/>
  <c r="Y637" i="1"/>
  <c r="Y653" i="1"/>
  <c r="Y669" i="1"/>
  <c r="Y685" i="1"/>
  <c r="Y701" i="1"/>
  <c r="Y717" i="1"/>
  <c r="Y733" i="1"/>
  <c r="Y749" i="1"/>
  <c r="Y765" i="1"/>
  <c r="Y781" i="1"/>
  <c r="Y797" i="1"/>
  <c r="Y813" i="1"/>
  <c r="Y829" i="1"/>
  <c r="Y845" i="1"/>
  <c r="Y861" i="1"/>
  <c r="Y877" i="1"/>
  <c r="Y893" i="1"/>
  <c r="Y909" i="1"/>
  <c r="Y526" i="1"/>
  <c r="Y572" i="1"/>
  <c r="Y591" i="1"/>
  <c r="Y632" i="1"/>
  <c r="Y648" i="1"/>
  <c r="Y664" i="1"/>
  <c r="Y680" i="1"/>
  <c r="Y696" i="1"/>
  <c r="Y712" i="1"/>
  <c r="Y728" i="1"/>
  <c r="Y744" i="1"/>
  <c r="Y760" i="1"/>
  <c r="Y776" i="1"/>
  <c r="Y792" i="1"/>
  <c r="Y808" i="1"/>
  <c r="Y824" i="1"/>
  <c r="Y840" i="1"/>
  <c r="Y856" i="1"/>
  <c r="Y872" i="1"/>
  <c r="Y888" i="1"/>
  <c r="Y904" i="1"/>
  <c r="Y920" i="1"/>
  <c r="Y935" i="1"/>
  <c r="Y951" i="1"/>
  <c r="Y967" i="1"/>
  <c r="Y983" i="1"/>
  <c r="Y999" i="1"/>
  <c r="Y1015" i="1"/>
  <c r="Y1031" i="1"/>
  <c r="Y1047" i="1"/>
  <c r="Y1063" i="1"/>
  <c r="Y1079" i="1"/>
  <c r="Y1095" i="1"/>
  <c r="Y1111" i="1"/>
  <c r="Y1127" i="1"/>
  <c r="Y1143" i="1"/>
  <c r="Y1159" i="1"/>
  <c r="Y1175" i="1"/>
  <c r="Y1191" i="1"/>
  <c r="Y1207" i="1"/>
  <c r="Y1223" i="1"/>
  <c r="Y1239" i="1"/>
  <c r="Y1255" i="1"/>
  <c r="Y1271" i="1"/>
  <c r="Y1287" i="1"/>
  <c r="Y1303" i="1"/>
  <c r="Y1319" i="1"/>
  <c r="Y1335" i="1"/>
  <c r="Y1351" i="1"/>
  <c r="Y1367" i="1"/>
  <c r="Y1383" i="1"/>
  <c r="Y1399" i="1"/>
  <c r="Y1415" i="1"/>
  <c r="Y1431" i="1"/>
  <c r="Y1447" i="1"/>
  <c r="Y1463" i="1"/>
  <c r="Y1479" i="1"/>
  <c r="Y1495" i="1"/>
  <c r="Y1511" i="1"/>
  <c r="Y1527" i="1"/>
  <c r="Y1543" i="1"/>
  <c r="Y1559" i="1"/>
  <c r="Y1575" i="1"/>
  <c r="Y1591" i="1"/>
  <c r="Y1607" i="1"/>
  <c r="Y1623" i="1"/>
  <c r="Y1639" i="1"/>
  <c r="Y1655" i="1"/>
  <c r="Y1671" i="1"/>
  <c r="Y1687" i="1"/>
  <c r="Y1703" i="1"/>
  <c r="Y1719" i="1"/>
  <c r="Y1735" i="1"/>
  <c r="Y1751" i="1"/>
  <c r="Y1767" i="1"/>
  <c r="Y1783" i="1"/>
  <c r="Y1803" i="1"/>
  <c r="Y1819" i="1"/>
  <c r="Y1835" i="1"/>
  <c r="Y1851" i="1"/>
  <c r="Y1867" i="1"/>
  <c r="Y1883" i="1"/>
  <c r="Y1899" i="1"/>
  <c r="Y936" i="1"/>
  <c r="Y952" i="1"/>
  <c r="Y968" i="1"/>
  <c r="Y984" i="1"/>
  <c r="Y1000" i="1"/>
  <c r="Y1016" i="1"/>
  <c r="Y1032" i="1"/>
  <c r="Y1048" i="1"/>
  <c r="Y1064" i="1"/>
  <c r="Y1080" i="1"/>
  <c r="Y1096" i="1"/>
  <c r="Y1112" i="1"/>
  <c r="Y1128" i="1"/>
  <c r="Y1144" i="1"/>
  <c r="Y1160" i="1"/>
  <c r="Y1176" i="1"/>
  <c r="Y1192" i="1"/>
  <c r="Y1208" i="1"/>
  <c r="Y1224" i="1"/>
  <c r="Y1240" i="1"/>
  <c r="Y1256" i="1"/>
  <c r="Y1272" i="1"/>
  <c r="Y1288" i="1"/>
  <c r="Y1304" i="1"/>
  <c r="Y1320" i="1"/>
  <c r="Y1336" i="1"/>
  <c r="Y1352" i="1"/>
  <c r="Y1368" i="1"/>
  <c r="Y1384" i="1"/>
  <c r="Y1400" i="1"/>
  <c r="Y1416" i="1"/>
  <c r="Y1432" i="1"/>
  <c r="Y1448" i="1"/>
  <c r="Y1464" i="1"/>
  <c r="Y1480" i="1"/>
  <c r="Y1496" i="1"/>
  <c r="Y1512" i="1"/>
  <c r="Y1528" i="1"/>
  <c r="Y1544" i="1"/>
  <c r="Y1560" i="1"/>
  <c r="Y1576" i="1"/>
  <c r="Y1592" i="1"/>
  <c r="Y1608" i="1"/>
  <c r="Y1624" i="1"/>
  <c r="Y1640" i="1"/>
  <c r="Y1656" i="1"/>
  <c r="Y1672" i="1"/>
  <c r="Y1688" i="1"/>
  <c r="Y1704" i="1"/>
  <c r="Y1720" i="1"/>
  <c r="Y1736" i="1"/>
  <c r="Y1752" i="1"/>
  <c r="Y1768" i="1"/>
  <c r="Y1784" i="1"/>
  <c r="Y1804" i="1"/>
  <c r="Y1820" i="1"/>
  <c r="Y1836" i="1"/>
  <c r="Y1852" i="1"/>
  <c r="Y1868" i="1"/>
  <c r="Y1884" i="1"/>
  <c r="Y1900" i="1"/>
  <c r="Y1916" i="1"/>
  <c r="Y1932" i="1"/>
  <c r="Y1948" i="1"/>
  <c r="Y1915" i="1"/>
  <c r="Y1931" i="1"/>
  <c r="Y1947" i="1"/>
  <c r="Y1963" i="1"/>
  <c r="Y1979" i="1"/>
  <c r="Y1995" i="1"/>
  <c r="Y2011" i="1"/>
  <c r="Y2024" i="1"/>
  <c r="Y2032" i="1"/>
  <c r="Y2040" i="1"/>
  <c r="Y1958" i="1"/>
  <c r="Y1974" i="1"/>
  <c r="Y1990" i="1"/>
  <c r="Y2006" i="1"/>
  <c r="Y2046" i="1"/>
  <c r="Y1799" i="1"/>
  <c r="Y1195" i="1"/>
  <c r="Y1211" i="1"/>
  <c r="Y1227" i="1"/>
  <c r="Y1243" i="1"/>
  <c r="Y1259" i="1"/>
  <c r="Y1275" i="1"/>
  <c r="Y1291" i="1"/>
  <c r="Y1307" i="1"/>
  <c r="Y1323" i="1"/>
  <c r="Y1339" i="1"/>
  <c r="Y1355" i="1"/>
  <c r="Y1371" i="1"/>
  <c r="Y1387" i="1"/>
  <c r="Y1403" i="1"/>
  <c r="Y1419" i="1"/>
  <c r="Y1435" i="1"/>
  <c r="Y1451" i="1"/>
  <c r="Y1467" i="1"/>
  <c r="Y1483" i="1"/>
  <c r="Y1499" i="1"/>
  <c r="Y1515" i="1"/>
  <c r="Y1531" i="1"/>
  <c r="Y1547" i="1"/>
  <c r="Y1563" i="1"/>
  <c r="Y1579" i="1"/>
  <c r="Y1595" i="1"/>
  <c r="Y1611" i="1"/>
  <c r="Y1627" i="1"/>
  <c r="Y1643" i="1"/>
  <c r="Y1659" i="1"/>
  <c r="Y1675" i="1"/>
  <c r="Y1691" i="1"/>
  <c r="Y1707" i="1"/>
  <c r="Y1723" i="1"/>
  <c r="Y1739" i="1"/>
  <c r="Y1755" i="1"/>
  <c r="Y1771" i="1"/>
  <c r="Y1787" i="1"/>
  <c r="Y1807" i="1"/>
  <c r="Y1823" i="1"/>
  <c r="Y1839" i="1"/>
  <c r="Y1855" i="1"/>
  <c r="Y1871" i="1"/>
  <c r="Y1887" i="1"/>
  <c r="Y924" i="1"/>
  <c r="Y940" i="1"/>
  <c r="Y956" i="1"/>
  <c r="Y964" i="1"/>
  <c r="Y980" i="1"/>
  <c r="Y996" i="1"/>
  <c r="Y1012" i="1"/>
  <c r="Y1028" i="1"/>
  <c r="Y1044" i="1"/>
  <c r="Y1060" i="1"/>
  <c r="Y1076" i="1"/>
  <c r="Y1092" i="1"/>
  <c r="Y1108" i="1"/>
  <c r="Y1124" i="1"/>
  <c r="Y1140" i="1"/>
  <c r="Y1156" i="1"/>
  <c r="Y1172" i="1"/>
  <c r="Y1188" i="1"/>
  <c r="Y1204" i="1"/>
  <c r="Y1220" i="1"/>
  <c r="Y1236" i="1"/>
  <c r="Y1252" i="1"/>
  <c r="Y1268" i="1"/>
  <c r="Y1284" i="1"/>
  <c r="Y1300" i="1"/>
  <c r="Y1316" i="1"/>
  <c r="Y1332" i="1"/>
  <c r="Y1348" i="1"/>
  <c r="Y1364" i="1"/>
  <c r="Y1380" i="1"/>
  <c r="Y1396" i="1"/>
  <c r="Y1412" i="1"/>
  <c r="Y1428" i="1"/>
  <c r="Y1444" i="1"/>
  <c r="Y1460" i="1"/>
  <c r="Y1476" i="1"/>
  <c r="Y1492" i="1"/>
  <c r="Y1508" i="1"/>
  <c r="Y1524" i="1"/>
  <c r="Y1540" i="1"/>
  <c r="Y1556" i="1"/>
  <c r="Y1572" i="1"/>
  <c r="Y1588" i="1"/>
  <c r="Y1604" i="1"/>
  <c r="Y1620" i="1"/>
  <c r="Y1636" i="1"/>
  <c r="Y1652" i="1"/>
  <c r="Y1668" i="1"/>
  <c r="Y1684" i="1"/>
  <c r="Y1700" i="1"/>
  <c r="Y1716" i="1"/>
  <c r="Y1732" i="1"/>
  <c r="Y1748" i="1"/>
  <c r="Y1764" i="1"/>
  <c r="Y1780" i="1"/>
  <c r="Y1798" i="1"/>
  <c r="Y1816" i="1"/>
  <c r="Y1832" i="1"/>
  <c r="Y1848" i="1"/>
  <c r="Y1864" i="1"/>
  <c r="Y1880" i="1"/>
  <c r="Y1896" i="1"/>
  <c r="Y1912" i="1"/>
  <c r="Y1928" i="1"/>
  <c r="Y1944" i="1"/>
  <c r="Y1911" i="1"/>
  <c r="Y1927" i="1"/>
  <c r="Y1943" i="1"/>
  <c r="Y1959" i="1"/>
  <c r="Y1975" i="1"/>
  <c r="Y1991" i="1"/>
  <c r="Y2007" i="1"/>
  <c r="Y2022" i="1"/>
  <c r="Y2030" i="1"/>
  <c r="Y2038" i="1"/>
  <c r="Y1954" i="1"/>
  <c r="Y1970" i="1"/>
  <c r="Y1986" i="1"/>
  <c r="Y2002" i="1"/>
  <c r="Y2016" i="1"/>
  <c r="Y575" i="1"/>
  <c r="Y523" i="1"/>
  <c r="Y563" i="1"/>
  <c r="Y529" i="1"/>
  <c r="Y552" i="1"/>
  <c r="Y522" i="1"/>
  <c r="Y562" i="1"/>
  <c r="Y530" i="1"/>
  <c r="Y555" i="1"/>
  <c r="Y618" i="1"/>
  <c r="Y536" i="1"/>
  <c r="Y576" i="1"/>
  <c r="Y531" i="1"/>
  <c r="Y554" i="1"/>
  <c r="Y537" i="1"/>
  <c r="Y577" i="1"/>
  <c r="Y545" i="1"/>
  <c r="Y568" i="1"/>
  <c r="Y513" i="1"/>
  <c r="Y972" i="1"/>
  <c r="Y988" i="1"/>
  <c r="Y1004" i="1"/>
  <c r="Y1020" i="1"/>
  <c r="Y1036" i="1"/>
  <c r="Y1052" i="1"/>
  <c r="Y1068" i="1"/>
  <c r="Y1084" i="1"/>
  <c r="Y1100" i="1"/>
  <c r="Y1116" i="1"/>
  <c r="Y1132" i="1"/>
  <c r="Y1148" i="1"/>
  <c r="Y1164" i="1"/>
  <c r="Y1180" i="1"/>
  <c r="Y1196" i="1"/>
  <c r="Y1212" i="1"/>
  <c r="Y1228" i="1"/>
  <c r="Y1244" i="1"/>
  <c r="Y1260" i="1"/>
  <c r="Y1276" i="1"/>
  <c r="Y1292" i="1"/>
  <c r="Y1308" i="1"/>
  <c r="Y1324" i="1"/>
  <c r="Y1340" i="1"/>
  <c r="Y1356" i="1"/>
  <c r="Y1372" i="1"/>
  <c r="Y1388" i="1"/>
  <c r="Y1404" i="1"/>
  <c r="Y1420" i="1"/>
  <c r="Y1436" i="1"/>
  <c r="Y1452" i="1"/>
  <c r="Y1468" i="1"/>
  <c r="Y1484" i="1"/>
  <c r="Y1500" i="1"/>
  <c r="Y1516" i="1"/>
  <c r="Y1532" i="1"/>
  <c r="Y1548" i="1"/>
  <c r="Y1564" i="1"/>
  <c r="Y1580" i="1"/>
  <c r="Y1596" i="1"/>
  <c r="Y1612" i="1"/>
  <c r="Y1628" i="1"/>
  <c r="Y1644" i="1"/>
  <c r="Y1660" i="1"/>
  <c r="Y1676" i="1"/>
  <c r="Y1692" i="1"/>
  <c r="Y1708" i="1"/>
  <c r="Y1724" i="1"/>
  <c r="Y1740" i="1"/>
  <c r="Y1756" i="1"/>
  <c r="Y1772" i="1"/>
  <c r="Y1788" i="1"/>
  <c r="Y1808" i="1"/>
  <c r="Y1824" i="1"/>
  <c r="Y1840" i="1"/>
  <c r="Y1856" i="1"/>
  <c r="Y1872" i="1"/>
  <c r="Y1888" i="1"/>
  <c r="Y1904" i="1"/>
  <c r="Y1920" i="1"/>
  <c r="Y1936" i="1"/>
  <c r="Y1903" i="1"/>
  <c r="Y1919" i="1"/>
  <c r="Y1935" i="1"/>
  <c r="Y1951" i="1"/>
  <c r="Y1967" i="1"/>
  <c r="Y1983" i="1"/>
  <c r="Y1999" i="1"/>
  <c r="Y2018" i="1"/>
  <c r="Y2026" i="1"/>
  <c r="Y2034" i="1"/>
  <c r="Y2042" i="1"/>
  <c r="Y1962" i="1"/>
  <c r="Y1978" i="1"/>
  <c r="Y1994" i="1"/>
  <c r="Y2010" i="1"/>
  <c r="Y2048" i="1"/>
  <c r="Y416" i="1"/>
  <c r="Y417" i="1"/>
  <c r="Y410" i="1"/>
  <c r="Y409" i="1"/>
  <c r="Y538" i="1"/>
  <c r="Y578" i="1"/>
  <c r="Y544" i="1"/>
  <c r="Y569" i="1"/>
  <c r="Y539" i="1"/>
  <c r="Y579" i="1"/>
  <c r="Y547" i="1"/>
  <c r="Y570" i="1"/>
  <c r="Y521" i="1"/>
  <c r="Y412" i="1"/>
  <c r="Y413" i="1"/>
  <c r="Y520" i="1"/>
  <c r="Y516" i="1"/>
  <c r="Y561" i="1"/>
  <c r="Y527" i="1"/>
  <c r="Y546" i="1"/>
  <c r="Y571" i="1"/>
  <c r="Y560" i="1"/>
  <c r="Y528" i="1"/>
  <c r="Y553" i="1"/>
  <c r="Y616" i="1"/>
  <c r="Z2053" i="1" l="1"/>
  <c r="AA2053" i="1" s="1"/>
  <c r="Z1261" i="1"/>
  <c r="AA1261" i="1" s="1"/>
  <c r="Z1378" i="1"/>
  <c r="AA1378" i="1" s="1"/>
  <c r="Z2021" i="1"/>
  <c r="AA2021" i="1" s="1"/>
  <c r="Z956" i="1"/>
  <c r="Z1595" i="1"/>
  <c r="AA1595" i="1" s="1"/>
  <c r="Z1696" i="1"/>
  <c r="AA1696" i="1" s="1"/>
  <c r="Z1473" i="1"/>
  <c r="AA1473" i="1" s="1"/>
  <c r="Z1868" i="1"/>
  <c r="AA1868" i="1" s="1"/>
  <c r="Z1568" i="1"/>
  <c r="AA1568" i="1" s="1"/>
  <c r="Z1195" i="1"/>
  <c r="AA1195" i="1" s="1"/>
  <c r="Z1621" i="1"/>
  <c r="AA1621" i="1" s="1"/>
  <c r="Z1720" i="1"/>
  <c r="AA1720" i="1" s="1"/>
  <c r="Z1835" i="1"/>
  <c r="AA1835" i="1" s="1"/>
  <c r="Z1260" i="1"/>
  <c r="AA1260" i="1" s="1"/>
  <c r="Z1548" i="1"/>
  <c r="AA1548" i="1" s="1"/>
  <c r="AA956" i="1"/>
  <c r="Z24" i="1"/>
  <c r="AA24" i="1" s="1"/>
  <c r="Z2023" i="1"/>
  <c r="AA2023" i="1" s="1"/>
  <c r="Z1656" i="1"/>
  <c r="AA1656" i="1" s="1"/>
  <c r="Z1196" i="1"/>
  <c r="AA1196" i="1" s="1"/>
  <c r="Z1667" i="1"/>
  <c r="AA1667" i="1" s="1"/>
  <c r="Z1848" i="1"/>
  <c r="AA1848" i="1" s="1"/>
  <c r="Z1779" i="1"/>
  <c r="AA1779" i="1" s="1"/>
  <c r="Z1983" i="1"/>
  <c r="AA1983" i="1" s="1"/>
  <c r="Z825" i="1"/>
  <c r="AA825" i="1" s="1"/>
  <c r="Z695" i="1"/>
  <c r="AA695" i="1" s="1"/>
  <c r="Z1824" i="1"/>
  <c r="AA1824" i="1" s="1"/>
  <c r="Z1993" i="1"/>
  <c r="AA1993" i="1" s="1"/>
  <c r="Z177" i="1"/>
  <c r="AA177" i="1" s="1"/>
  <c r="Z1737" i="1"/>
  <c r="AA1737" i="1" s="1"/>
  <c r="Z241" i="1"/>
  <c r="AA241" i="1" s="1"/>
  <c r="Z49" i="1"/>
  <c r="AA49" i="1" s="1"/>
  <c r="Z1674" i="1"/>
  <c r="AA1674" i="1" s="1"/>
  <c r="Z1384" i="1"/>
  <c r="AA1384" i="1" s="1"/>
  <c r="Z1659" i="1"/>
  <c r="AA1659" i="1" s="1"/>
  <c r="Z1543" i="1"/>
  <c r="AA1543" i="1" s="1"/>
  <c r="Z892" i="1"/>
  <c r="AA892" i="1" s="1"/>
  <c r="Z1156" i="1"/>
  <c r="AA1156" i="1" s="1"/>
  <c r="Z2012" i="1"/>
  <c r="AA2012" i="1" s="1"/>
  <c r="Z1672" i="1"/>
  <c r="AA1672" i="1" s="1"/>
  <c r="Z1194" i="1"/>
  <c r="AA1194" i="1" s="1"/>
  <c r="Z128" i="1"/>
  <c r="AA128" i="1" s="1"/>
  <c r="Z660" i="1"/>
  <c r="AA660" i="1" s="1"/>
  <c r="Z470" i="1"/>
  <c r="AA470" i="1" s="1"/>
  <c r="Z602" i="1"/>
  <c r="AA602" i="1" s="1"/>
  <c r="Z103" i="1"/>
  <c r="AA103" i="1" s="1"/>
  <c r="Z1615" i="1"/>
  <c r="AA1615" i="1" s="1"/>
  <c r="Z1701" i="1"/>
  <c r="AA1701" i="1" s="1"/>
  <c r="Z1933" i="1"/>
  <c r="AA1933" i="1" s="1"/>
  <c r="Z2013" i="1"/>
  <c r="AA2013" i="1" s="1"/>
  <c r="Z2057" i="1"/>
  <c r="AA2057" i="1" s="1"/>
  <c r="Z1597" i="1"/>
  <c r="AA1597" i="1" s="1"/>
  <c r="Z1645" i="1"/>
  <c r="AA1645" i="1" s="1"/>
  <c r="Z504" i="1"/>
  <c r="AA504" i="1" s="1"/>
  <c r="Z1856" i="1"/>
  <c r="AA1856" i="1" s="1"/>
  <c r="Z1516" i="1"/>
  <c r="AA1516" i="1" s="1"/>
  <c r="Z740" i="1"/>
  <c r="AA740" i="1" s="1"/>
  <c r="Z1642" i="1"/>
  <c r="AA1642" i="1" s="1"/>
  <c r="Z1163" i="1"/>
  <c r="AA1163" i="1" s="1"/>
  <c r="Z1229" i="1"/>
  <c r="AA1229" i="1" s="1"/>
  <c r="Z663" i="1"/>
  <c r="AA663" i="1" s="1"/>
  <c r="Z273" i="1"/>
  <c r="AA273" i="1" s="1"/>
  <c r="Z1855" i="1"/>
  <c r="AA1855" i="1" s="1"/>
  <c r="Z2040" i="1"/>
  <c r="AA2040" i="1" s="1"/>
  <c r="Z1551" i="1"/>
  <c r="AA1551" i="1" s="1"/>
  <c r="Z1787" i="1"/>
  <c r="AA1787" i="1" s="1"/>
  <c r="Z1671" i="1"/>
  <c r="AA1671" i="1" s="1"/>
  <c r="Z1036" i="1"/>
  <c r="AA1036" i="1" s="1"/>
  <c r="Z1276" i="1"/>
  <c r="AA1276" i="1" s="1"/>
  <c r="Z2044" i="1"/>
  <c r="AA2044" i="1" s="1"/>
  <c r="Z1704" i="1"/>
  <c r="AA1704" i="1" s="1"/>
  <c r="Z1258" i="1"/>
  <c r="AA1258" i="1" s="1"/>
  <c r="Z512" i="1"/>
  <c r="AA512" i="1" s="1"/>
  <c r="Z894" i="1"/>
  <c r="AA894" i="1" s="1"/>
  <c r="Z656" i="1"/>
  <c r="AA656" i="1" s="1"/>
  <c r="Z744" i="1"/>
  <c r="AA744" i="1" s="1"/>
  <c r="Z199" i="1"/>
  <c r="AA199" i="1" s="1"/>
  <c r="Z1471" i="1"/>
  <c r="AA1471" i="1" s="1"/>
  <c r="Z1939" i="1"/>
  <c r="AA1939" i="1" s="1"/>
  <c r="Z2049" i="1"/>
  <c r="AA2049" i="1" s="1"/>
  <c r="Z1785" i="1"/>
  <c r="AA1785" i="1" s="1"/>
  <c r="Z940" i="1"/>
  <c r="AA940" i="1" s="1"/>
  <c r="Z1489" i="1"/>
  <c r="AA1489" i="1" s="1"/>
  <c r="Z488" i="1"/>
  <c r="AA488" i="1" s="1"/>
  <c r="Z1940" i="1"/>
  <c r="AA1940" i="1" s="1"/>
  <c r="Z1684" i="1"/>
  <c r="AA1684" i="1" s="1"/>
  <c r="Z1394" i="1"/>
  <c r="AA1394" i="1" s="1"/>
  <c r="Z882" i="1"/>
  <c r="AA882" i="1" s="1"/>
  <c r="Z1160" i="1"/>
  <c r="AA1160" i="1" s="1"/>
  <c r="Z560" i="1"/>
  <c r="AA560" i="1" s="1"/>
  <c r="Z1958" i="1"/>
  <c r="AA1958" i="1" s="1"/>
  <c r="Z1702" i="1"/>
  <c r="AA1702" i="1" s="1"/>
  <c r="Z1430" i="1"/>
  <c r="AA1430" i="1" s="1"/>
  <c r="Z918" i="1"/>
  <c r="AA918" i="1" s="1"/>
  <c r="Z76" i="1"/>
  <c r="AA76" i="1" s="1"/>
  <c r="Z1223" i="1"/>
  <c r="AA1223" i="1" s="1"/>
  <c r="Z967" i="1"/>
  <c r="AA967" i="1" s="1"/>
  <c r="Z672" i="1"/>
  <c r="AA672" i="1" s="1"/>
  <c r="Z78" i="1"/>
  <c r="AA78" i="1" s="1"/>
  <c r="Z1161" i="1"/>
  <c r="AA1161" i="1" s="1"/>
  <c r="Z802" i="1"/>
  <c r="AA802" i="1" s="1"/>
  <c r="Z210" i="1"/>
  <c r="AA210" i="1" s="1"/>
  <c r="Z595" i="1"/>
  <c r="AA595" i="1" s="1"/>
  <c r="Z243" i="1"/>
  <c r="AA243" i="1" s="1"/>
  <c r="Z541" i="1"/>
  <c r="AA541" i="1" s="1"/>
  <c r="Z205" i="1"/>
  <c r="AA205" i="1" s="1"/>
  <c r="Z372" i="1"/>
  <c r="AA372" i="1" s="1"/>
  <c r="Z1538" i="1"/>
  <c r="AA1538" i="1" s="1"/>
  <c r="Z1059" i="1"/>
  <c r="AA1059" i="1" s="1"/>
  <c r="Z1125" i="1"/>
  <c r="AA1125" i="1" s="1"/>
  <c r="Z559" i="1"/>
  <c r="AA559" i="1" s="1"/>
  <c r="Z1034" i="1"/>
  <c r="AA1034" i="1" s="1"/>
  <c r="Z1866" i="1"/>
  <c r="AA1866" i="1" s="1"/>
  <c r="Z1387" i="1"/>
  <c r="AA1387" i="1" s="1"/>
  <c r="Z1453" i="1"/>
  <c r="AA1453" i="1" s="1"/>
  <c r="Z122" i="1"/>
  <c r="AA122" i="1" s="1"/>
  <c r="Z497" i="1"/>
  <c r="AA497" i="1" s="1"/>
  <c r="Z1679" i="1"/>
  <c r="AA1679" i="1" s="1"/>
  <c r="Z1867" i="1"/>
  <c r="AA1867" i="1" s="1"/>
  <c r="Z1799" i="1"/>
  <c r="AA1799" i="1" s="1"/>
  <c r="Z1180" i="1"/>
  <c r="AA1180" i="1" s="1"/>
  <c r="Z1388" i="1"/>
  <c r="AA1388" i="1" s="1"/>
  <c r="Z8" i="1"/>
  <c r="AA8" i="1" s="1"/>
  <c r="Z1736" i="1"/>
  <c r="AA1736" i="1" s="1"/>
  <c r="Z1322" i="1"/>
  <c r="AA1322" i="1" s="1"/>
  <c r="Z812" i="1"/>
  <c r="AA812" i="1" s="1"/>
  <c r="Z1086" i="1"/>
  <c r="AA1086" i="1" s="1"/>
  <c r="Z784" i="1"/>
  <c r="AA784" i="1" s="1"/>
  <c r="Z861" i="1"/>
  <c r="AA861" i="1" s="1"/>
  <c r="Z295" i="1"/>
  <c r="AA295" i="1" s="1"/>
  <c r="Z1232" i="1"/>
  <c r="AA1232" i="1" s="1"/>
  <c r="Z1396" i="1"/>
  <c r="AA1396" i="1" s="1"/>
  <c r="Z1392" i="1"/>
  <c r="AA1392" i="1" s="1"/>
  <c r="Z1651" i="1"/>
  <c r="AA1651" i="1" s="1"/>
  <c r="Z2063" i="1"/>
  <c r="AA2063" i="1" s="1"/>
  <c r="Z1741" i="1"/>
  <c r="AA1741" i="1" s="1"/>
  <c r="Z1761" i="1"/>
  <c r="AA1761" i="1" s="1"/>
  <c r="Z844" i="1"/>
  <c r="AA844" i="1" s="1"/>
  <c r="Z1920" i="1"/>
  <c r="AA1920" i="1" s="1"/>
  <c r="Z1580" i="1"/>
  <c r="AA1580" i="1" s="1"/>
  <c r="Z1018" i="1"/>
  <c r="AA1018" i="1" s="1"/>
  <c r="Z1834" i="1"/>
  <c r="AA1834" i="1" s="1"/>
  <c r="Z1355" i="1"/>
  <c r="AA1355" i="1" s="1"/>
  <c r="Z1421" i="1"/>
  <c r="AA1421" i="1" s="1"/>
  <c r="Z58" i="1"/>
  <c r="AA58" i="1" s="1"/>
  <c r="Z465" i="1"/>
  <c r="AA465" i="1" s="1"/>
  <c r="Z1923" i="1"/>
  <c r="AA1923" i="1" s="1"/>
  <c r="Z796" i="1"/>
  <c r="AA796" i="1" s="1"/>
  <c r="Z1775" i="1"/>
  <c r="AA1775" i="1" s="1"/>
  <c r="Z1931" i="1"/>
  <c r="AA1931" i="1" s="1"/>
  <c r="Z1873" i="1"/>
  <c r="AA1873" i="1" s="1"/>
  <c r="Z1324" i="1"/>
  <c r="AA1324" i="1" s="1"/>
  <c r="Z1481" i="1"/>
  <c r="AA1481" i="1" s="1"/>
  <c r="Z136" i="1"/>
  <c r="AA136" i="1" s="1"/>
  <c r="Z1768" i="1"/>
  <c r="AA1768" i="1" s="1"/>
  <c r="Z1386" i="1"/>
  <c r="AA1386" i="1" s="1"/>
  <c r="Z1008" i="1"/>
  <c r="AA1008" i="1" s="1"/>
  <c r="Z1278" i="1"/>
  <c r="AA1278" i="1" s="1"/>
  <c r="Z891" i="1"/>
  <c r="AA891" i="1" s="1"/>
  <c r="Z957" i="1"/>
  <c r="AA957" i="1" s="1"/>
  <c r="Z391" i="1"/>
  <c r="AA391" i="1" s="1"/>
  <c r="Z1663" i="1"/>
  <c r="AA1663" i="1" s="1"/>
  <c r="Z2035" i="1"/>
  <c r="AA2035" i="1" s="1"/>
  <c r="Z1935" i="1"/>
  <c r="AA1935" i="1" s="1"/>
  <c r="Z1432" i="1"/>
  <c r="AA1432" i="1" s="1"/>
  <c r="Z1164" i="1"/>
  <c r="AA1164" i="1" s="1"/>
  <c r="Z1573" i="1"/>
  <c r="AA1573" i="1" s="1"/>
  <c r="Z753" i="1"/>
  <c r="AA753" i="1" s="1"/>
  <c r="Z1988" i="1"/>
  <c r="AA1988" i="1" s="1"/>
  <c r="Z1732" i="1"/>
  <c r="AA1732" i="1" s="1"/>
  <c r="Z1476" i="1"/>
  <c r="AA1476" i="1" s="1"/>
  <c r="Z978" i="1"/>
  <c r="AA978" i="1" s="1"/>
  <c r="Z196" i="1"/>
  <c r="AA196" i="1" s="1"/>
  <c r="Z716" i="1"/>
  <c r="AA716" i="1" s="1"/>
  <c r="Z2006" i="1"/>
  <c r="AA2006" i="1" s="1"/>
  <c r="Z1750" i="1"/>
  <c r="AA1750" i="1" s="1"/>
  <c r="Z1494" i="1"/>
  <c r="AA1494" i="1" s="1"/>
  <c r="Z1014" i="1"/>
  <c r="AA1014" i="1" s="1"/>
  <c r="Z268" i="1"/>
  <c r="AA268" i="1" s="1"/>
  <c r="Z1271" i="1"/>
  <c r="AA1271" i="1" s="1"/>
  <c r="Z1015" i="1"/>
  <c r="AA1015" i="1" s="1"/>
  <c r="Z736" i="1"/>
  <c r="AA736" i="1" s="1"/>
  <c r="Z206" i="1"/>
  <c r="AA206" i="1" s="1"/>
  <c r="Z1225" i="1"/>
  <c r="AA1225" i="1" s="1"/>
  <c r="Z873" i="1"/>
  <c r="AA873" i="1" s="1"/>
  <c r="Z338" i="1"/>
  <c r="AA338" i="1" s="1"/>
  <c r="Z659" i="1"/>
  <c r="AA659" i="1" s="1"/>
  <c r="Z307" i="1"/>
  <c r="AA307" i="1" s="1"/>
  <c r="Z605" i="1"/>
  <c r="AA605" i="1" s="1"/>
  <c r="Z269" i="1"/>
  <c r="AA269" i="1" s="1"/>
  <c r="Z676" i="1"/>
  <c r="AA676" i="1" s="1"/>
  <c r="Z1730" i="1"/>
  <c r="AA1730" i="1" s="1"/>
  <c r="Z1251" i="1"/>
  <c r="AA1251" i="1" s="1"/>
  <c r="Z1317" i="1"/>
  <c r="AA1317" i="1" s="1"/>
  <c r="Z751" i="1"/>
  <c r="AA751" i="1" s="1"/>
  <c r="Z1781" i="1"/>
  <c r="AA1781" i="1" s="1"/>
  <c r="Z1888" i="1"/>
  <c r="AA1888" i="1" s="1"/>
  <c r="Z1484" i="1"/>
  <c r="AA1484" i="1" s="1"/>
  <c r="Z404" i="1"/>
  <c r="AA404" i="1" s="1"/>
  <c r="Z1546" i="1"/>
  <c r="AA1546" i="1" s="1"/>
  <c r="Z1067" i="1"/>
  <c r="AA1067" i="1" s="1"/>
  <c r="Z1133" i="1"/>
  <c r="AA1133" i="1" s="1"/>
  <c r="Z567" i="1"/>
  <c r="AA567" i="1" s="1"/>
  <c r="Z1811" i="1"/>
  <c r="AA1811" i="1" s="1"/>
  <c r="Z1991" i="1"/>
  <c r="AA1991" i="1" s="1"/>
  <c r="Z1499" i="1"/>
  <c r="AA1499" i="1" s="1"/>
  <c r="Z1272" i="1"/>
  <c r="AA1272" i="1" s="1"/>
  <c r="Z646" i="1"/>
  <c r="AA646" i="1" s="1"/>
  <c r="Z1012" i="1"/>
  <c r="AA1012" i="1" s="1"/>
  <c r="Z1968" i="1"/>
  <c r="AA1968" i="1" s="1"/>
  <c r="Z1628" i="1"/>
  <c r="AA1628" i="1" s="1"/>
  <c r="Z1114" i="1"/>
  <c r="AA1114" i="1" s="1"/>
  <c r="Z1978" i="1"/>
  <c r="AA1978" i="1" s="1"/>
  <c r="Z156" i="1"/>
  <c r="AA156" i="1" s="1"/>
  <c r="Z214" i="1"/>
  <c r="AA214" i="1" s="1"/>
  <c r="Z346" i="1"/>
  <c r="AA346" i="1" s="1"/>
  <c r="Z609" i="1"/>
  <c r="AA609" i="1" s="1"/>
  <c r="Z1555" i="1"/>
  <c r="AA1555" i="1" s="1"/>
  <c r="Z1420" i="1"/>
  <c r="AA1420" i="1" s="1"/>
  <c r="Z1869" i="1"/>
  <c r="AA1869" i="1" s="1"/>
  <c r="Z2027" i="1"/>
  <c r="AA2027" i="1" s="1"/>
  <c r="Z1969" i="1"/>
  <c r="AA1969" i="1" s="1"/>
  <c r="Z1501" i="1"/>
  <c r="AA1501" i="1" s="1"/>
  <c r="Z1565" i="1"/>
  <c r="AA1565" i="1" s="1"/>
  <c r="Z328" i="1"/>
  <c r="AA328" i="1" s="1"/>
  <c r="Z1816" i="1"/>
  <c r="AA1816" i="1" s="1"/>
  <c r="Z1472" i="1"/>
  <c r="AA1472" i="1" s="1"/>
  <c r="Z276" i="1"/>
  <c r="AA276" i="1" s="1"/>
  <c r="Z1514" i="1"/>
  <c r="AA1514" i="1" s="1"/>
  <c r="Z1035" i="1"/>
  <c r="AA1035" i="1" s="1"/>
  <c r="Z1101" i="1"/>
  <c r="AA1101" i="1" s="1"/>
  <c r="Z535" i="1"/>
  <c r="AA535" i="1" s="1"/>
  <c r="Z145" i="1"/>
  <c r="AA145" i="1" s="1"/>
  <c r="Z1735" i="1"/>
  <c r="AA1735" i="1" s="1"/>
  <c r="Z1975" i="1"/>
  <c r="AA1975" i="1" s="1"/>
  <c r="Z1288" i="1"/>
  <c r="AA1288" i="1" s="1"/>
  <c r="Z1627" i="1"/>
  <c r="AA1627" i="1" s="1"/>
  <c r="Z1495" i="1"/>
  <c r="AA1495" i="1" s="1"/>
  <c r="Z836" i="1"/>
  <c r="AA836" i="1" s="1"/>
  <c r="Z1132" i="1"/>
  <c r="AA1132" i="1" s="1"/>
  <c r="Z2000" i="1"/>
  <c r="AA2000" i="1" s="1"/>
  <c r="Z1660" i="1"/>
  <c r="AA1660" i="1" s="1"/>
  <c r="Z1178" i="1"/>
  <c r="AA1178" i="1" s="1"/>
  <c r="Z2074" i="1"/>
  <c r="AA2074" i="1" s="1"/>
  <c r="Z540" i="1"/>
  <c r="AA540" i="1" s="1"/>
  <c r="Z406" i="1"/>
  <c r="AA406" i="1" s="1"/>
  <c r="Z538" i="1"/>
  <c r="AA538" i="1" s="1"/>
  <c r="Z71" i="1"/>
  <c r="AA71" i="1" s="1"/>
  <c r="Z1224" i="1"/>
  <c r="AA1224" i="1" s="1"/>
  <c r="Z1875" i="1"/>
  <c r="AA1875" i="1" s="1"/>
  <c r="Z1985" i="1"/>
  <c r="AA1985" i="1" s="1"/>
  <c r="Z1713" i="1"/>
  <c r="AA1713" i="1" s="1"/>
  <c r="Z785" i="1"/>
  <c r="AA785" i="1" s="1"/>
  <c r="Z1404" i="1"/>
  <c r="AA1404" i="1" s="1"/>
  <c r="Z360" i="1"/>
  <c r="AA360" i="1" s="1"/>
  <c r="Z1908" i="1"/>
  <c r="AA1908" i="1" s="1"/>
  <c r="Z1652" i="1"/>
  <c r="AA1652" i="1" s="1"/>
  <c r="Z1330" i="1"/>
  <c r="AA1330" i="1" s="1"/>
  <c r="Z814" i="1"/>
  <c r="AA814" i="1" s="1"/>
  <c r="Z1096" i="1"/>
  <c r="AA1096" i="1" s="1"/>
  <c r="Z432" i="1"/>
  <c r="AA432" i="1" s="1"/>
  <c r="Z1926" i="1"/>
  <c r="AA1926" i="1" s="1"/>
  <c r="Z1670" i="1"/>
  <c r="AA1670" i="1" s="1"/>
  <c r="Z1366" i="1"/>
  <c r="AA1366" i="1" s="1"/>
  <c r="Z854" i="1"/>
  <c r="AA854" i="1" s="1"/>
  <c r="Z1447" i="1"/>
  <c r="AA1447" i="1" s="1"/>
  <c r="Z1191" i="1"/>
  <c r="AA1191" i="1" s="1"/>
  <c r="Z935" i="1"/>
  <c r="AA935" i="1" s="1"/>
  <c r="Z622" i="1"/>
  <c r="AA622" i="1" s="1"/>
  <c r="Z1449" i="1"/>
  <c r="AA1449" i="1" s="1"/>
  <c r="Z1113" i="1"/>
  <c r="AA1113" i="1" s="1"/>
  <c r="Z760" i="1"/>
  <c r="AA760" i="1" s="1"/>
  <c r="Z114" i="1"/>
  <c r="AA114" i="1" s="1"/>
  <c r="Z547" i="1"/>
  <c r="AA547" i="1" s="1"/>
  <c r="Z211" i="1"/>
  <c r="AA211" i="1" s="1"/>
  <c r="Z493" i="1"/>
  <c r="AA493" i="1" s="1"/>
  <c r="Z157" i="1"/>
  <c r="AA157" i="1" s="1"/>
  <c r="Z1088" i="1"/>
  <c r="AA1088" i="1" s="1"/>
  <c r="Z1358" i="1"/>
  <c r="AA1358" i="1" s="1"/>
  <c r="Z931" i="1"/>
  <c r="AA931" i="1" s="1"/>
  <c r="Z997" i="1"/>
  <c r="AA997" i="1" s="1"/>
  <c r="Z431" i="1"/>
  <c r="AA431" i="1" s="1"/>
  <c r="Z1290" i="1"/>
  <c r="AA1290" i="1" s="1"/>
  <c r="Z684" i="1"/>
  <c r="AA684" i="1" s="1"/>
  <c r="Z990" i="1"/>
  <c r="AA990" i="1" s="1"/>
  <c r="Z720" i="1"/>
  <c r="AA720" i="1" s="1"/>
  <c r="Z808" i="1"/>
  <c r="AA808" i="1" s="1"/>
  <c r="Z247" i="1"/>
  <c r="AA247" i="1" s="1"/>
  <c r="Z1941" i="1"/>
  <c r="AA1941" i="1" s="1"/>
  <c r="Z2029" i="1"/>
  <c r="AA2029" i="1" s="1"/>
  <c r="Z2065" i="1"/>
  <c r="AA2065" i="1" s="1"/>
  <c r="Z1613" i="1"/>
  <c r="AA1613" i="1" s="1"/>
  <c r="Z1653" i="1"/>
  <c r="AA1653" i="1" s="1"/>
  <c r="Z520" i="1"/>
  <c r="AA520" i="1" s="1"/>
  <c r="Z1864" i="1"/>
  <c r="AA1864" i="1" s="1"/>
  <c r="Z1520" i="1"/>
  <c r="AA1520" i="1" s="1"/>
  <c r="Z782" i="1"/>
  <c r="AA782" i="1" s="1"/>
  <c r="Z1658" i="1"/>
  <c r="AA1658" i="1" s="1"/>
  <c r="Z1179" i="1"/>
  <c r="AA1179" i="1" s="1"/>
  <c r="Z1245" i="1"/>
  <c r="AA1245" i="1" s="1"/>
  <c r="Z679" i="1"/>
  <c r="AA679" i="1" s="1"/>
  <c r="Z289" i="1"/>
  <c r="AA289" i="1" s="1"/>
  <c r="Z2073" i="1"/>
  <c r="AA2073" i="1" s="1"/>
  <c r="Z2060" i="1"/>
  <c r="AA2060" i="1" s="1"/>
  <c r="Z1567" i="1"/>
  <c r="AA1567" i="1" s="1"/>
  <c r="Z1819" i="1"/>
  <c r="AA1819" i="1" s="1"/>
  <c r="Z1687" i="1"/>
  <c r="AA1687" i="1" s="1"/>
  <c r="Z1052" i="1"/>
  <c r="AA1052" i="1" s="1"/>
  <c r="Z1300" i="1"/>
  <c r="AA1300" i="1" s="1"/>
  <c r="Z2048" i="1"/>
  <c r="AA2048" i="1" s="1"/>
  <c r="Z1708" i="1"/>
  <c r="AA1708" i="1" s="1"/>
  <c r="Z1274" i="1"/>
  <c r="AA1274" i="1" s="1"/>
  <c r="Z576" i="1"/>
  <c r="AA576" i="1" s="1"/>
  <c r="Z926" i="1"/>
  <c r="AA926" i="1" s="1"/>
  <c r="Z677" i="1"/>
  <c r="AA677" i="1" s="1"/>
  <c r="Z765" i="1"/>
  <c r="AA765" i="1" s="1"/>
  <c r="Z215" i="1"/>
  <c r="AA215" i="1" s="1"/>
  <c r="Z1949" i="1"/>
  <c r="AA1949" i="1" s="1"/>
  <c r="Z908" i="1"/>
  <c r="AA908" i="1" s="1"/>
  <c r="Z2045" i="1"/>
  <c r="AA2045" i="1" s="1"/>
  <c r="Z1424" i="1"/>
  <c r="AA1424" i="1" s="1"/>
  <c r="Z1879" i="1"/>
  <c r="AA1879" i="1" s="1"/>
  <c r="Z1685" i="1"/>
  <c r="AA1685" i="1" s="1"/>
  <c r="Z1709" i="1"/>
  <c r="AA1709" i="1" s="1"/>
  <c r="Z710" i="1"/>
  <c r="AA710" i="1" s="1"/>
  <c r="Z1896" i="1"/>
  <c r="AA1896" i="1" s="1"/>
  <c r="Z1552" i="1"/>
  <c r="AA1552" i="1" s="1"/>
  <c r="Z938" i="1"/>
  <c r="AA938" i="1" s="1"/>
  <c r="Z1754" i="1"/>
  <c r="AA1754" i="1" s="1"/>
  <c r="Z1275" i="1"/>
  <c r="AA1275" i="1" s="1"/>
  <c r="Z1341" i="1"/>
  <c r="AA1341" i="1" s="1"/>
  <c r="Z775" i="1"/>
  <c r="AA775" i="1" s="1"/>
  <c r="Z385" i="1"/>
  <c r="AA385" i="1" s="1"/>
  <c r="Z1587" i="1"/>
  <c r="AA1587" i="1" s="1"/>
  <c r="Z1611" i="1"/>
  <c r="AA1611" i="1" s="1"/>
  <c r="Z1825" i="1"/>
  <c r="AA1825" i="1" s="1"/>
  <c r="Z1529" i="1"/>
  <c r="AA1529" i="1" s="1"/>
  <c r="Z1745" i="1"/>
  <c r="AA1745" i="1" s="1"/>
  <c r="Z1116" i="1"/>
  <c r="AA1116" i="1" s="1"/>
  <c r="Z40" i="1"/>
  <c r="AA40" i="1" s="1"/>
  <c r="Z1828" i="1"/>
  <c r="AA1828" i="1" s="1"/>
  <c r="Z1572" i="1"/>
  <c r="AA1572" i="1" s="1"/>
  <c r="Z1170" i="1"/>
  <c r="AA1170" i="1" s="1"/>
  <c r="Z580" i="1"/>
  <c r="AA580" i="1" s="1"/>
  <c r="Z936" i="1"/>
  <c r="AA936" i="1" s="1"/>
  <c r="Z112" i="1"/>
  <c r="AA112" i="1" s="1"/>
  <c r="Z1846" i="1"/>
  <c r="AA1846" i="1" s="1"/>
  <c r="Z1590" i="1"/>
  <c r="AA1590" i="1" s="1"/>
  <c r="Z1206" i="1"/>
  <c r="AA1206" i="1" s="1"/>
  <c r="Z649" i="1"/>
  <c r="AA649" i="1" s="1"/>
  <c r="Z1367" i="1"/>
  <c r="AA1367" i="1" s="1"/>
  <c r="Z1111" i="1"/>
  <c r="AA1111" i="1" s="1"/>
  <c r="Z855" i="1"/>
  <c r="AA855" i="1" s="1"/>
  <c r="Z462" i="1"/>
  <c r="AA462" i="1" s="1"/>
  <c r="Z1353" i="1"/>
  <c r="AA1353" i="1" s="1"/>
  <c r="Z1001" i="1"/>
  <c r="AA1001" i="1" s="1"/>
  <c r="Z594" i="1"/>
  <c r="AA594" i="1" s="1"/>
  <c r="Z787" i="1"/>
  <c r="AA787" i="1" s="1"/>
  <c r="Z435" i="1"/>
  <c r="AA435" i="1" s="1"/>
  <c r="Z99" i="1"/>
  <c r="AA99" i="1" s="1"/>
  <c r="Z397" i="1"/>
  <c r="AA397" i="1" s="1"/>
  <c r="Z45" i="1"/>
  <c r="AA45" i="1" s="1"/>
  <c r="Z160" i="1"/>
  <c r="AA160" i="1" s="1"/>
  <c r="Z681" i="1"/>
  <c r="AA681" i="1" s="1"/>
  <c r="Z486" i="1"/>
  <c r="AA486" i="1" s="1"/>
  <c r="Z618" i="1"/>
  <c r="AA618" i="1" s="1"/>
  <c r="Z111" i="1"/>
  <c r="AA111" i="1" s="1"/>
  <c r="Z992" i="1"/>
  <c r="AA992" i="1" s="1"/>
  <c r="Z224" i="1"/>
  <c r="AA224" i="1" s="1"/>
  <c r="Z1874" i="1"/>
  <c r="AA1874" i="1" s="1"/>
  <c r="Z1618" i="1"/>
  <c r="AA1618" i="1" s="1"/>
  <c r="Z1262" i="1"/>
  <c r="AA1262" i="1" s="1"/>
  <c r="Z724" i="1"/>
  <c r="AA724" i="1" s="1"/>
  <c r="Z1395" i="1"/>
  <c r="AA1395" i="1" s="1"/>
  <c r="Z1139" i="1"/>
  <c r="AA1139" i="1" s="1"/>
  <c r="Z883" i="1"/>
  <c r="AA883" i="1" s="1"/>
  <c r="Z518" i="1"/>
  <c r="AA518" i="1" s="1"/>
  <c r="Z1461" i="1"/>
  <c r="AA1461" i="1" s="1"/>
  <c r="Z1205" i="1"/>
  <c r="AA1205" i="1" s="1"/>
  <c r="Z949" i="1"/>
  <c r="AA949" i="1" s="1"/>
  <c r="Z648" i="1"/>
  <c r="AA648" i="1" s="1"/>
  <c r="Z138" i="1"/>
  <c r="AA138" i="1" s="1"/>
  <c r="Z639" i="1"/>
  <c r="AA639" i="1" s="1"/>
  <c r="Z383" i="1"/>
  <c r="AA383" i="1" s="1"/>
  <c r="Z127" i="1"/>
  <c r="AA127" i="1" s="1"/>
  <c r="Z505" i="1"/>
  <c r="AA505" i="1" s="1"/>
  <c r="Z249" i="1"/>
  <c r="AA249" i="1" s="1"/>
  <c r="Z994" i="1"/>
  <c r="AA994" i="1" s="1"/>
  <c r="Z228" i="1"/>
  <c r="AA228" i="1" s="1"/>
  <c r="Z737" i="1"/>
  <c r="AA737" i="1" s="1"/>
  <c r="Z2014" i="1"/>
  <c r="AA2014" i="1" s="1"/>
  <c r="Z1758" i="1"/>
  <c r="AA1758" i="1" s="1"/>
  <c r="Z1502" i="1"/>
  <c r="AA1502" i="1" s="1"/>
  <c r="Z1030" i="1"/>
  <c r="AA1030" i="1" s="1"/>
  <c r="Z300" i="1"/>
  <c r="AA300" i="1" s="1"/>
  <c r="Z1279" i="1"/>
  <c r="AA1279" i="1" s="1"/>
  <c r="Z1023" i="1"/>
  <c r="AA1023" i="1" s="1"/>
  <c r="Z746" i="1"/>
  <c r="AA746" i="1" s="1"/>
  <c r="Z286" i="1"/>
  <c r="AA286" i="1" s="1"/>
  <c r="Z1345" i="1"/>
  <c r="AA1345" i="1" s="1"/>
  <c r="Z1089" i="1"/>
  <c r="AA1089" i="1" s="1"/>
  <c r="Z833" i="1"/>
  <c r="AA833" i="1" s="1"/>
  <c r="Z418" i="1"/>
  <c r="AA418" i="1" s="1"/>
  <c r="Z779" i="1"/>
  <c r="AA779" i="1" s="1"/>
  <c r="Z523" i="1"/>
  <c r="AA523" i="1" s="1"/>
  <c r="Z267" i="1"/>
  <c r="AA267" i="1" s="1"/>
  <c r="Z11" i="1"/>
  <c r="AA11" i="1" s="1"/>
  <c r="Z389" i="1"/>
  <c r="AA389" i="1" s="1"/>
  <c r="Z133" i="1"/>
  <c r="AA133" i="1" s="1"/>
  <c r="Z297" i="1"/>
  <c r="AA297" i="1" s="1"/>
  <c r="Z41" i="1"/>
  <c r="AA41" i="1" s="1"/>
  <c r="Z420" i="1"/>
  <c r="AA420" i="1" s="1"/>
  <c r="Z856" i="1"/>
  <c r="AA856" i="1" s="1"/>
  <c r="Z2062" i="1"/>
  <c r="AA2062" i="1" s="1"/>
  <c r="Z1806" i="1"/>
  <c r="AA1806" i="1" s="1"/>
  <c r="Z1550" i="1"/>
  <c r="AA1550" i="1" s="1"/>
  <c r="Z1126" i="1"/>
  <c r="AA1126" i="1" s="1"/>
  <c r="Z492" i="1"/>
  <c r="AA492" i="1" s="1"/>
  <c r="Z1327" i="1"/>
  <c r="AA1327" i="1" s="1"/>
  <c r="Z1071" i="1"/>
  <c r="AA1071" i="1" s="1"/>
  <c r="Z810" i="1"/>
  <c r="AA810" i="1" s="1"/>
  <c r="Z382" i="1"/>
  <c r="AA382" i="1" s="1"/>
  <c r="Z1393" i="1"/>
  <c r="AA1393" i="1" s="1"/>
  <c r="Z1137" i="1"/>
  <c r="AA1137" i="1" s="1"/>
  <c r="Z881" i="1"/>
  <c r="AA881" i="1" s="1"/>
  <c r="Z514" i="1"/>
  <c r="AA514" i="1" s="1"/>
  <c r="Z827" i="1"/>
  <c r="AA827" i="1" s="1"/>
  <c r="Z571" i="1"/>
  <c r="AA571" i="1" s="1"/>
  <c r="Z315" i="1"/>
  <c r="AA315" i="1" s="1"/>
  <c r="Z59" i="1"/>
  <c r="AA59" i="1" s="1"/>
  <c r="Z437" i="1"/>
  <c r="AA437" i="1" s="1"/>
  <c r="Z181" i="1"/>
  <c r="AA181" i="1" s="1"/>
  <c r="Z308" i="1"/>
  <c r="AA308" i="1" s="1"/>
  <c r="Z790" i="1"/>
  <c r="AA790" i="1" s="1"/>
  <c r="Z2034" i="1"/>
  <c r="AA2034" i="1" s="1"/>
  <c r="Z1778" i="1"/>
  <c r="AA1778" i="1" s="1"/>
  <c r="Z1522" i="1"/>
  <c r="AA1522" i="1" s="1"/>
  <c r="Z1070" i="1"/>
  <c r="AA1070" i="1" s="1"/>
  <c r="Z380" i="1"/>
  <c r="AA380" i="1" s="1"/>
  <c r="Z1299" i="1"/>
  <c r="AA1299" i="1" s="1"/>
  <c r="Z1043" i="1"/>
  <c r="AA1043" i="1" s="1"/>
  <c r="Z773" i="1"/>
  <c r="AA773" i="1" s="1"/>
  <c r="Z326" i="1"/>
  <c r="AA326" i="1" s="1"/>
  <c r="Z1365" i="1"/>
  <c r="AA1365" i="1" s="1"/>
  <c r="Z1109" i="1"/>
  <c r="AA1109" i="1" s="1"/>
  <c r="Z853" i="1"/>
  <c r="AA853" i="1" s="1"/>
  <c r="Z458" i="1"/>
  <c r="AA458" i="1" s="1"/>
  <c r="Z799" i="1"/>
  <c r="AA799" i="1" s="1"/>
  <c r="Z543" i="1"/>
  <c r="AA543" i="1" s="1"/>
  <c r="Z287" i="1"/>
  <c r="AA287" i="1" s="1"/>
  <c r="Z31" i="1"/>
  <c r="AA31" i="1" s="1"/>
  <c r="Z409" i="1"/>
  <c r="AA409" i="1" s="1"/>
  <c r="Z153" i="1"/>
  <c r="AA153" i="1" s="1"/>
  <c r="Z793" i="1"/>
  <c r="AA793" i="1" s="1"/>
  <c r="Z1080" i="1"/>
  <c r="AA1080" i="1" s="1"/>
  <c r="Z400" i="1"/>
  <c r="AA400" i="1" s="1"/>
  <c r="Z1918" i="1"/>
  <c r="AA1918" i="1" s="1"/>
  <c r="Z1662" i="1"/>
  <c r="AA1662" i="1" s="1"/>
  <c r="Z1350" i="1"/>
  <c r="AA1350" i="1" s="1"/>
  <c r="Z838" i="1"/>
  <c r="AA838" i="1" s="1"/>
  <c r="Z1439" i="1"/>
  <c r="AA1439" i="1" s="1"/>
  <c r="Z1183" i="1"/>
  <c r="AA1183" i="1" s="1"/>
  <c r="Z927" i="1"/>
  <c r="AA927" i="1" s="1"/>
  <c r="Z606" i="1"/>
  <c r="AA606" i="1" s="1"/>
  <c r="Z94" i="1"/>
  <c r="AA94" i="1" s="1"/>
  <c r="Z1249" i="1"/>
  <c r="AA1249" i="1" s="1"/>
  <c r="Z993" i="1"/>
  <c r="AA993" i="1" s="1"/>
  <c r="Z706" i="1"/>
  <c r="AA706" i="1" s="1"/>
  <c r="Z226" i="1"/>
  <c r="AA226" i="1" s="1"/>
  <c r="Z683" i="1"/>
  <c r="AA683" i="1" s="1"/>
  <c r="Z427" i="1"/>
  <c r="AA427" i="1" s="1"/>
  <c r="Z171" i="1"/>
  <c r="AA171" i="1" s="1"/>
  <c r="Z549" i="1"/>
  <c r="AA549" i="1" s="1"/>
  <c r="Z293" i="1"/>
  <c r="AA293" i="1" s="1"/>
  <c r="Z37" i="1"/>
  <c r="AA37" i="1" s="1"/>
  <c r="Z14" i="1"/>
  <c r="AA14" i="1" s="1"/>
  <c r="Z1209" i="1"/>
  <c r="AA1209" i="1" s="1"/>
  <c r="Z953" i="1"/>
  <c r="AA953" i="1" s="1"/>
  <c r="Z653" i="1"/>
  <c r="AA653" i="1" s="1"/>
  <c r="Z146" i="1"/>
  <c r="AA146" i="1" s="1"/>
  <c r="Z643" i="1"/>
  <c r="AA643" i="1" s="1"/>
  <c r="Z387" i="1"/>
  <c r="AA387" i="1" s="1"/>
  <c r="Z131" i="1"/>
  <c r="AA131" i="1" s="1"/>
  <c r="Z509" i="1"/>
  <c r="AA509" i="1" s="1"/>
  <c r="Z253" i="1"/>
  <c r="AA253" i="1" s="1"/>
  <c r="Z874" i="1"/>
  <c r="AA874" i="1" s="1"/>
  <c r="Z1152" i="1"/>
  <c r="AA1152" i="1" s="1"/>
  <c r="Z544" i="1"/>
  <c r="AA544" i="1" s="1"/>
  <c r="Z1954" i="1"/>
  <c r="AA1954" i="1" s="1"/>
  <c r="Z1698" i="1"/>
  <c r="AA1698" i="1" s="1"/>
  <c r="Z1422" i="1"/>
  <c r="AA1422" i="1" s="1"/>
  <c r="Z910" i="1"/>
  <c r="AA910" i="1" s="1"/>
  <c r="Z60" i="1"/>
  <c r="AA60" i="1" s="1"/>
  <c r="Z1219" i="1"/>
  <c r="AA1219" i="1" s="1"/>
  <c r="Z963" i="1"/>
  <c r="AA963" i="1" s="1"/>
  <c r="Z666" i="1"/>
  <c r="AA666" i="1" s="1"/>
  <c r="Z166" i="1"/>
  <c r="AA166" i="1" s="1"/>
  <c r="Z1285" i="1"/>
  <c r="AA1285" i="1" s="1"/>
  <c r="Z1029" i="1"/>
  <c r="AA1029" i="1" s="1"/>
  <c r="Z754" i="1"/>
  <c r="AA754" i="1" s="1"/>
  <c r="Z298" i="1"/>
  <c r="AA298" i="1" s="1"/>
  <c r="Z719" i="1"/>
  <c r="AA719" i="1" s="1"/>
  <c r="Z463" i="1"/>
  <c r="AA463" i="1" s="1"/>
  <c r="Z207" i="1"/>
  <c r="AA207" i="1" s="1"/>
  <c r="Z585" i="1"/>
  <c r="AA585" i="1" s="1"/>
  <c r="Z329" i="1"/>
  <c r="AA329" i="1" s="1"/>
  <c r="Z73" i="1"/>
  <c r="AA73" i="1" s="1"/>
  <c r="Z548" i="1"/>
  <c r="AA548" i="1" s="1"/>
  <c r="Z920" i="1"/>
  <c r="AA920" i="1" s="1"/>
  <c r="Z80" i="1"/>
  <c r="AA80" i="1" s="1"/>
  <c r="Z1838" i="1"/>
  <c r="AA1838" i="1" s="1"/>
  <c r="Z1582" i="1"/>
  <c r="AA1582" i="1" s="1"/>
  <c r="Z1190" i="1"/>
  <c r="AA1190" i="1" s="1"/>
  <c r="Z620" i="1"/>
  <c r="AA620" i="1" s="1"/>
  <c r="Z1359" i="1"/>
  <c r="AA1359" i="1" s="1"/>
  <c r="Z1103" i="1"/>
  <c r="AA1103" i="1" s="1"/>
  <c r="Z847" i="1"/>
  <c r="AA847" i="1" s="1"/>
  <c r="Z446" i="1"/>
  <c r="AA446" i="1" s="1"/>
  <c r="Z1425" i="1"/>
  <c r="AA1425" i="1" s="1"/>
  <c r="Z1169" i="1"/>
  <c r="AA1169" i="1" s="1"/>
  <c r="Z913" i="1"/>
  <c r="AA913" i="1" s="1"/>
  <c r="Z578" i="1"/>
  <c r="AA578" i="1" s="1"/>
  <c r="Z66" i="1"/>
  <c r="AA66" i="1" s="1"/>
  <c r="Z603" i="1"/>
  <c r="AA603" i="1" s="1"/>
  <c r="Z347" i="1"/>
  <c r="AA347" i="1" s="1"/>
  <c r="Z91" i="1"/>
  <c r="AA91" i="1" s="1"/>
  <c r="Z469" i="1"/>
  <c r="AA469" i="1" s="1"/>
  <c r="Z213" i="1"/>
  <c r="AA213" i="1" s="1"/>
  <c r="Z1976" i="1"/>
  <c r="AA1976" i="1" s="1"/>
  <c r="Z1669" i="1"/>
  <c r="AA1669" i="1" s="1"/>
  <c r="Z1416" i="1"/>
  <c r="AA1416" i="1" s="1"/>
  <c r="Z1559" i="1"/>
  <c r="AA1559" i="1" s="1"/>
  <c r="Z1853" i="1"/>
  <c r="AA1853" i="1" s="1"/>
  <c r="Z1760" i="1"/>
  <c r="AA1760" i="1" s="1"/>
  <c r="Z817" i="1"/>
  <c r="AA817" i="1" s="1"/>
  <c r="Z1963" i="1"/>
  <c r="AA1963" i="1" s="1"/>
  <c r="Z305" i="1"/>
  <c r="AA305" i="1" s="1"/>
  <c r="Z1418" i="1"/>
  <c r="AA1418" i="1" s="1"/>
  <c r="Z1104" i="1"/>
  <c r="AA1104" i="1" s="1"/>
  <c r="Z1374" i="1"/>
  <c r="AA1374" i="1" s="1"/>
  <c r="Z939" i="1"/>
  <c r="AA939" i="1" s="1"/>
  <c r="Z1005" i="1"/>
  <c r="AA1005" i="1" s="1"/>
  <c r="Z439" i="1"/>
  <c r="AA439" i="1" s="1"/>
  <c r="Z1456" i="1"/>
  <c r="AA1456" i="1" s="1"/>
  <c r="Z1699" i="1"/>
  <c r="AA1699" i="1" s="1"/>
  <c r="Z1184" i="1"/>
  <c r="AA1184" i="1" s="1"/>
  <c r="Z1757" i="1"/>
  <c r="AA1757" i="1" s="1"/>
  <c r="Z1765" i="1"/>
  <c r="AA1765" i="1" s="1"/>
  <c r="Z860" i="1"/>
  <c r="AA860" i="1" s="1"/>
  <c r="Z1928" i="1"/>
  <c r="AA1928" i="1" s="1"/>
  <c r="Z1584" i="1"/>
  <c r="AA1584" i="1" s="1"/>
  <c r="Z1026" i="1"/>
  <c r="AA1026" i="1" s="1"/>
  <c r="Z1850" i="1"/>
  <c r="AA1850" i="1" s="1"/>
  <c r="Z1371" i="1"/>
  <c r="AA1371" i="1" s="1"/>
  <c r="Z1437" i="1"/>
  <c r="AA1437" i="1" s="1"/>
  <c r="Z90" i="1"/>
  <c r="AA90" i="1" s="1"/>
  <c r="Z481" i="1"/>
  <c r="AA481" i="1" s="1"/>
  <c r="Z1883" i="1"/>
  <c r="AA1883" i="1" s="1"/>
  <c r="Z876" i="1"/>
  <c r="AA876" i="1" s="1"/>
  <c r="Z1791" i="1"/>
  <c r="AA1791" i="1" s="1"/>
  <c r="Z1947" i="1"/>
  <c r="AA1947" i="1" s="1"/>
  <c r="Z1881" i="1"/>
  <c r="AA1881" i="1" s="1"/>
  <c r="Z1340" i="1"/>
  <c r="AA1340" i="1" s="1"/>
  <c r="Z1497" i="1"/>
  <c r="AA1497" i="1" s="1"/>
  <c r="Z152" i="1"/>
  <c r="AA152" i="1" s="1"/>
  <c r="Z1772" i="1"/>
  <c r="AA1772" i="1" s="1"/>
  <c r="Z1402" i="1"/>
  <c r="AA1402" i="1" s="1"/>
  <c r="Z1040" i="1"/>
  <c r="AA1040" i="1" s="1"/>
  <c r="Z1310" i="1"/>
  <c r="AA1310" i="1" s="1"/>
  <c r="Z907" i="1"/>
  <c r="AA907" i="1" s="1"/>
  <c r="Z973" i="1"/>
  <c r="AA973" i="1" s="1"/>
  <c r="Z407" i="1"/>
  <c r="AA407" i="1" s="1"/>
  <c r="Z17" i="1"/>
  <c r="AA17" i="1" s="1"/>
  <c r="Z1769" i="1"/>
  <c r="AA1769" i="1" s="1"/>
  <c r="Z1715" i="1"/>
  <c r="AA1715" i="1" s="1"/>
  <c r="Z1927" i="1"/>
  <c r="AA1927" i="1" s="1"/>
  <c r="Z1440" i="1"/>
  <c r="AA1440" i="1" s="1"/>
  <c r="Z1208" i="1"/>
  <c r="AA1208" i="1" s="1"/>
  <c r="Z536" i="1"/>
  <c r="AA536" i="1" s="1"/>
  <c r="Z972" i="1"/>
  <c r="AA972" i="1" s="1"/>
  <c r="Z1960" i="1"/>
  <c r="AA1960" i="1" s="1"/>
  <c r="Z1616" i="1"/>
  <c r="AA1616" i="1" s="1"/>
  <c r="Z1090" i="1"/>
  <c r="AA1090" i="1" s="1"/>
  <c r="Z1946" i="1"/>
  <c r="AA1946" i="1" s="1"/>
  <c r="Z28" i="1"/>
  <c r="AA28" i="1" s="1"/>
  <c r="Z150" i="1"/>
  <c r="AA150" i="1" s="1"/>
  <c r="Z282" i="1"/>
  <c r="AA282" i="1" s="1"/>
  <c r="Z577" i="1"/>
  <c r="AA577" i="1" s="1"/>
  <c r="Z1943" i="1"/>
  <c r="AA1943" i="1" s="1"/>
  <c r="Z1803" i="1"/>
  <c r="AA1803" i="1" s="1"/>
  <c r="Z1921" i="1"/>
  <c r="AA1921" i="1" s="1"/>
  <c r="Z1641" i="1"/>
  <c r="AA1641" i="1" s="1"/>
  <c r="Z568" i="1"/>
  <c r="AA568" i="1" s="1"/>
  <c r="Z1284" i="1"/>
  <c r="AA1284" i="1" s="1"/>
  <c r="Z232" i="1"/>
  <c r="AA232" i="1" s="1"/>
  <c r="Z1876" i="1"/>
  <c r="AA1876" i="1" s="1"/>
  <c r="Z1620" i="1"/>
  <c r="AA1620" i="1" s="1"/>
  <c r="Z1266" i="1"/>
  <c r="AA1266" i="1" s="1"/>
  <c r="Z729" i="1"/>
  <c r="AA729" i="1" s="1"/>
  <c r="Z1032" i="1"/>
  <c r="AA1032" i="1" s="1"/>
  <c r="Z304" i="1"/>
  <c r="AA304" i="1" s="1"/>
  <c r="Z1894" i="1"/>
  <c r="AA1894" i="1" s="1"/>
  <c r="Z1638" i="1"/>
  <c r="AA1638" i="1" s="1"/>
  <c r="Z1302" i="1"/>
  <c r="AA1302" i="1" s="1"/>
  <c r="Z777" i="1"/>
  <c r="AA777" i="1" s="1"/>
  <c r="Z1415" i="1"/>
  <c r="AA1415" i="1" s="1"/>
  <c r="Z1159" i="1"/>
  <c r="AA1159" i="1" s="1"/>
  <c r="Z903" i="1"/>
  <c r="AA903" i="1" s="1"/>
  <c r="Z558" i="1"/>
  <c r="AA558" i="1" s="1"/>
  <c r="Z1417" i="1"/>
  <c r="AA1417" i="1" s="1"/>
  <c r="Z1065" i="1"/>
  <c r="AA1065" i="1" s="1"/>
  <c r="Z696" i="1"/>
  <c r="AA696" i="1" s="1"/>
  <c r="Z50" i="1"/>
  <c r="AA50" i="1" s="1"/>
  <c r="Z499" i="1"/>
  <c r="AA499" i="1" s="1"/>
  <c r="Z163" i="1"/>
  <c r="AA163" i="1" s="1"/>
  <c r="Z461" i="1"/>
  <c r="AA461" i="1" s="1"/>
  <c r="Z109" i="1"/>
  <c r="AA109" i="1" s="1"/>
  <c r="Z832" i="1"/>
  <c r="AA832" i="1" s="1"/>
  <c r="Z1102" i="1"/>
  <c r="AA1102" i="1" s="1"/>
  <c r="Z794" i="1"/>
  <c r="AA794" i="1" s="1"/>
  <c r="Z869" i="1"/>
  <c r="AA869" i="1" s="1"/>
  <c r="Z303" i="1"/>
  <c r="AA303" i="1" s="1"/>
  <c r="Z654" i="1"/>
  <c r="AA654" i="1" s="1"/>
  <c r="Z1610" i="1"/>
  <c r="AA1610" i="1" s="1"/>
  <c r="Z1131" i="1"/>
  <c r="AA1131" i="1" s="1"/>
  <c r="Z1197" i="1"/>
  <c r="AA1197" i="1" s="1"/>
  <c r="Z631" i="1"/>
  <c r="AA631" i="1" s="1"/>
  <c r="Z1919" i="1"/>
  <c r="AA1919" i="1" s="1"/>
  <c r="Z1192" i="1"/>
  <c r="AA1192" i="1" s="1"/>
  <c r="Z1579" i="1"/>
  <c r="AA1579" i="1" s="1"/>
  <c r="Z1463" i="1"/>
  <c r="AA1463" i="1" s="1"/>
  <c r="Z764" i="1"/>
  <c r="AA764" i="1" s="1"/>
  <c r="Z1084" i="1"/>
  <c r="AA1084" i="1" s="1"/>
  <c r="Z1992" i="1"/>
  <c r="AA1992" i="1" s="1"/>
  <c r="Z1648" i="1"/>
  <c r="AA1648" i="1" s="1"/>
  <c r="Z1154" i="1"/>
  <c r="AA1154" i="1" s="1"/>
  <c r="Z2042" i="1"/>
  <c r="AA2042" i="1" s="1"/>
  <c r="Z412" i="1"/>
  <c r="AA412" i="1" s="1"/>
  <c r="Z342" i="1"/>
  <c r="AA342" i="1" s="1"/>
  <c r="Z474" i="1"/>
  <c r="AA474" i="1" s="1"/>
  <c r="Z39" i="1"/>
  <c r="AA39" i="1" s="1"/>
  <c r="Z1903" i="1"/>
  <c r="AA1903" i="1" s="1"/>
  <c r="Z1589" i="1"/>
  <c r="AA1589" i="1" s="1"/>
  <c r="Z1901" i="1"/>
  <c r="AA1901" i="1" s="1"/>
  <c r="Z7" i="1"/>
  <c r="AA7" i="1" s="1"/>
  <c r="Z2009" i="1"/>
  <c r="AA2009" i="1" s="1"/>
  <c r="Z1549" i="1"/>
  <c r="AA1549" i="1" s="1"/>
  <c r="Z1609" i="1"/>
  <c r="AA1609" i="1" s="1"/>
  <c r="Z408" i="1"/>
  <c r="AA408" i="1" s="1"/>
  <c r="Z1836" i="1"/>
  <c r="AA1836" i="1" s="1"/>
  <c r="Z1496" i="1"/>
  <c r="AA1496" i="1" s="1"/>
  <c r="Z532" i="1"/>
  <c r="AA532" i="1" s="1"/>
  <c r="Z1578" i="1"/>
  <c r="AA1578" i="1" s="1"/>
  <c r="Z1099" i="1"/>
  <c r="AA1099" i="1" s="1"/>
  <c r="Z1165" i="1"/>
  <c r="AA1165" i="1" s="1"/>
  <c r="Z599" i="1"/>
  <c r="AA599" i="1" s="1"/>
  <c r="Z209" i="1"/>
  <c r="AA209" i="1" s="1"/>
  <c r="Z1905" i="1"/>
  <c r="AA1905" i="1" s="1"/>
  <c r="Z1952" i="1"/>
  <c r="AA1952" i="1" s="1"/>
  <c r="Z1448" i="1"/>
  <c r="AA1448" i="1" s="1"/>
  <c r="Z1707" i="1"/>
  <c r="AA1707" i="1" s="1"/>
  <c r="Z1591" i="1"/>
  <c r="AA1591" i="1" s="1"/>
  <c r="Z924" i="1"/>
  <c r="AA924" i="1" s="1"/>
  <c r="Z1204" i="1"/>
  <c r="AA1204" i="1" s="1"/>
  <c r="Z2024" i="1"/>
  <c r="AA2024" i="1" s="1"/>
  <c r="Z1680" i="1"/>
  <c r="AA1680" i="1" s="1"/>
  <c r="Z1218" i="1"/>
  <c r="AA1218" i="1" s="1"/>
  <c r="Z256" i="1"/>
  <c r="AA256" i="1" s="1"/>
  <c r="Z745" i="1"/>
  <c r="AA745" i="1" s="1"/>
  <c r="Z534" i="1"/>
  <c r="AA534" i="1" s="1"/>
  <c r="Z658" i="1"/>
  <c r="AA658" i="1" s="1"/>
  <c r="Z135" i="1"/>
  <c r="AA135" i="1" s="1"/>
  <c r="Z1352" i="1"/>
  <c r="AA1352" i="1" s="1"/>
  <c r="Z1907" i="1"/>
  <c r="AA1907" i="1" s="1"/>
  <c r="Z2017" i="1"/>
  <c r="AA2017" i="1" s="1"/>
  <c r="Z1749" i="1"/>
  <c r="AA1749" i="1" s="1"/>
  <c r="Z868" i="1"/>
  <c r="AA868" i="1" s="1"/>
  <c r="Z1460" i="1"/>
  <c r="AA1460" i="1" s="1"/>
  <c r="Z424" i="1"/>
  <c r="AA424" i="1" s="1"/>
  <c r="Z1924" i="1"/>
  <c r="AA1924" i="1" s="1"/>
  <c r="Z1668" i="1"/>
  <c r="AA1668" i="1" s="1"/>
  <c r="Z1362" i="1"/>
  <c r="AA1362" i="1" s="1"/>
  <c r="Z850" i="1"/>
  <c r="AA850" i="1" s="1"/>
  <c r="Z1128" i="1"/>
  <c r="AA1128" i="1" s="1"/>
  <c r="Z496" i="1"/>
  <c r="AA496" i="1" s="1"/>
  <c r="Z1942" i="1"/>
  <c r="AA1942" i="1" s="1"/>
  <c r="Z1686" i="1"/>
  <c r="AA1686" i="1" s="1"/>
  <c r="Z1398" i="1"/>
  <c r="AA1398" i="1" s="1"/>
  <c r="Z886" i="1"/>
  <c r="AA886" i="1" s="1"/>
  <c r="Z12" i="1"/>
  <c r="AA12" i="1" s="1"/>
  <c r="Z1207" i="1"/>
  <c r="AA1207" i="1" s="1"/>
  <c r="Z951" i="1"/>
  <c r="AA951" i="1" s="1"/>
  <c r="Z650" i="1"/>
  <c r="AA650" i="1" s="1"/>
  <c r="Z46" i="1"/>
  <c r="AA46" i="1" s="1"/>
  <c r="Z1129" i="1"/>
  <c r="AA1129" i="1" s="1"/>
  <c r="Z781" i="1"/>
  <c r="AA781" i="1" s="1"/>
  <c r="Z178" i="1"/>
  <c r="AA178" i="1" s="1"/>
  <c r="Z563" i="1"/>
  <c r="AA563" i="1" s="1"/>
  <c r="Z227" i="1"/>
  <c r="AA227" i="1" s="1"/>
  <c r="Z525" i="1"/>
  <c r="AA525" i="1" s="1"/>
  <c r="Z173" i="1"/>
  <c r="AA173" i="1" s="1"/>
  <c r="Z116" i="1"/>
  <c r="AA116" i="1" s="1"/>
  <c r="Z1474" i="1"/>
  <c r="AA1474" i="1" s="1"/>
  <c r="Z995" i="1"/>
  <c r="AA995" i="1" s="1"/>
  <c r="Z1061" i="1"/>
  <c r="AA1061" i="1" s="1"/>
  <c r="Z495" i="1"/>
  <c r="AA495" i="1" s="1"/>
  <c r="Z1477" i="1"/>
  <c r="AA1477" i="1" s="1"/>
  <c r="Z1784" i="1"/>
  <c r="AA1784" i="1" s="1"/>
  <c r="Z1338" i="1"/>
  <c r="AA1338" i="1" s="1"/>
  <c r="Z848" i="1"/>
  <c r="AA848" i="1" s="1"/>
  <c r="Z1118" i="1"/>
  <c r="AA1118" i="1" s="1"/>
  <c r="Z805" i="1"/>
  <c r="AA805" i="1" s="1"/>
  <c r="Z877" i="1"/>
  <c r="AA877" i="1" s="1"/>
  <c r="Z311" i="1"/>
  <c r="AA311" i="1" s="1"/>
  <c r="Z2005" i="1"/>
  <c r="AA2005" i="1" s="1"/>
  <c r="Z1296" i="1"/>
  <c r="AA1296" i="1" s="1"/>
  <c r="Z1795" i="1"/>
  <c r="AA1795" i="1" s="1"/>
  <c r="Z1661" i="1"/>
  <c r="AA1661" i="1" s="1"/>
  <c r="Z1693" i="1"/>
  <c r="AA1693" i="1" s="1"/>
  <c r="Z657" i="1"/>
  <c r="AA657" i="1" s="1"/>
  <c r="Z1884" i="1"/>
  <c r="AA1884" i="1" s="1"/>
  <c r="Z1544" i="1"/>
  <c r="AA1544" i="1" s="1"/>
  <c r="Z906" i="1"/>
  <c r="AA906" i="1" s="1"/>
  <c r="Z1722" i="1"/>
  <c r="AA1722" i="1" s="1"/>
  <c r="Z1243" i="1"/>
  <c r="AA1243" i="1" s="1"/>
  <c r="Z1309" i="1"/>
  <c r="AA1309" i="1" s="1"/>
  <c r="Z743" i="1"/>
  <c r="AA743" i="1" s="1"/>
  <c r="Z353" i="1"/>
  <c r="AA353" i="1" s="1"/>
  <c r="Z1408" i="1"/>
  <c r="AA1408" i="1" s="1"/>
  <c r="Z200" i="1"/>
  <c r="AA200" i="1" s="1"/>
  <c r="Z1647" i="1"/>
  <c r="AA1647" i="1" s="1"/>
  <c r="Z1859" i="1"/>
  <c r="AA1859" i="1" s="1"/>
  <c r="Z1783" i="1"/>
  <c r="AA1783" i="1" s="1"/>
  <c r="Z1140" i="1"/>
  <c r="AA1140" i="1" s="1"/>
  <c r="Z1372" i="1"/>
  <c r="AA1372" i="1" s="1"/>
  <c r="Z2072" i="1"/>
  <c r="AA2072" i="1" s="1"/>
  <c r="Z1728" i="1"/>
  <c r="AA1728" i="1" s="1"/>
  <c r="Z1314" i="1"/>
  <c r="AA1314" i="1" s="1"/>
  <c r="Z769" i="1"/>
  <c r="AA769" i="1" s="1"/>
  <c r="Z1054" i="1"/>
  <c r="AA1054" i="1" s="1"/>
  <c r="Z762" i="1"/>
  <c r="AA762" i="1" s="1"/>
  <c r="Z845" i="1"/>
  <c r="AA845" i="1" s="1"/>
  <c r="Z279" i="1"/>
  <c r="AA279" i="1" s="1"/>
  <c r="Z1507" i="1"/>
  <c r="AA1507" i="1" s="1"/>
  <c r="Z1292" i="1"/>
  <c r="AA1292" i="1" s="1"/>
  <c r="Z1328" i="1"/>
  <c r="AA1328" i="1" s="1"/>
  <c r="Z1619" i="1"/>
  <c r="AA1619" i="1" s="1"/>
  <c r="Z2015" i="1"/>
  <c r="AA2015" i="1" s="1"/>
  <c r="Z1733" i="1"/>
  <c r="AA1733" i="1" s="1"/>
  <c r="Z1753" i="1"/>
  <c r="AA1753" i="1" s="1"/>
  <c r="Z806" i="1"/>
  <c r="AA806" i="1" s="1"/>
  <c r="Z1916" i="1"/>
  <c r="AA1916" i="1" s="1"/>
  <c r="Z1576" i="1"/>
  <c r="AA1576" i="1" s="1"/>
  <c r="Z1002" i="1"/>
  <c r="AA1002" i="1" s="1"/>
  <c r="Z1818" i="1"/>
  <c r="AA1818" i="1" s="1"/>
  <c r="Z1339" i="1"/>
  <c r="AA1339" i="1" s="1"/>
  <c r="Z1405" i="1"/>
  <c r="AA1405" i="1" s="1"/>
  <c r="Z26" i="1"/>
  <c r="AA26" i="1" s="1"/>
  <c r="Z449" i="1"/>
  <c r="AA449" i="1" s="1"/>
  <c r="Z1747" i="1"/>
  <c r="AA1747" i="1" s="1"/>
  <c r="Z1675" i="1"/>
  <c r="AA1675" i="1" s="1"/>
  <c r="Z1857" i="1"/>
  <c r="AA1857" i="1" s="1"/>
  <c r="Z1569" i="1"/>
  <c r="AA1569" i="1" s="1"/>
  <c r="Z1773" i="1"/>
  <c r="AA1773" i="1" s="1"/>
  <c r="Z1172" i="1"/>
  <c r="AA1172" i="1" s="1"/>
  <c r="Z104" i="1"/>
  <c r="AA104" i="1" s="1"/>
  <c r="Z1844" i="1"/>
  <c r="AA1844" i="1" s="1"/>
  <c r="Z1588" i="1"/>
  <c r="AA1588" i="1" s="1"/>
  <c r="Z1202" i="1"/>
  <c r="AA1202" i="1" s="1"/>
  <c r="Z644" i="1"/>
  <c r="AA644" i="1" s="1"/>
  <c r="Z968" i="1"/>
  <c r="AA968" i="1" s="1"/>
  <c r="Z176" i="1"/>
  <c r="AA176" i="1" s="1"/>
  <c r="Z1862" i="1"/>
  <c r="AA1862" i="1" s="1"/>
  <c r="Z1606" i="1"/>
  <c r="AA1606" i="1" s="1"/>
  <c r="Z1238" i="1"/>
  <c r="AA1238" i="1" s="1"/>
  <c r="Z692" i="1"/>
  <c r="AA692" i="1" s="1"/>
  <c r="Z1383" i="1"/>
  <c r="AA1383" i="1" s="1"/>
  <c r="Z1127" i="1"/>
  <c r="AA1127" i="1" s="1"/>
  <c r="Z871" i="1"/>
  <c r="AA871" i="1" s="1"/>
  <c r="Z494" i="1"/>
  <c r="AA494" i="1" s="1"/>
  <c r="Z1369" i="1"/>
  <c r="AA1369" i="1" s="1"/>
  <c r="Z1033" i="1"/>
  <c r="AA1033" i="1" s="1"/>
  <c r="Z626" i="1"/>
  <c r="AA626" i="1" s="1"/>
  <c r="Z803" i="1"/>
  <c r="AA803" i="1" s="1"/>
  <c r="Z467" i="1"/>
  <c r="AA467" i="1" s="1"/>
  <c r="Z115" i="1"/>
  <c r="AA115" i="1" s="1"/>
  <c r="Z413" i="1"/>
  <c r="AA413" i="1" s="1"/>
  <c r="Z77" i="1"/>
  <c r="AA77" i="1" s="1"/>
  <c r="Z416" i="1"/>
  <c r="AA416" i="1" s="1"/>
  <c r="Z846" i="1"/>
  <c r="AA846" i="1" s="1"/>
  <c r="Z614" i="1"/>
  <c r="AA614" i="1" s="1"/>
  <c r="Z712" i="1"/>
  <c r="AA712" i="1" s="1"/>
  <c r="Z175" i="1"/>
  <c r="AA175" i="1" s="1"/>
  <c r="Z1122" i="1"/>
  <c r="AA1122" i="1" s="1"/>
  <c r="Z1994" i="1"/>
  <c r="AA1994" i="1" s="1"/>
  <c r="Z220" i="1"/>
  <c r="AA220" i="1" s="1"/>
  <c r="Z246" i="1"/>
  <c r="AA246" i="1" s="1"/>
  <c r="Z378" i="1"/>
  <c r="AA378" i="1" s="1"/>
  <c r="Z625" i="1"/>
  <c r="AA625" i="1" s="1"/>
  <c r="Z1807" i="1"/>
  <c r="AA1807" i="1" s="1"/>
  <c r="Z1955" i="1"/>
  <c r="AA1955" i="1" s="1"/>
  <c r="Z1897" i="1"/>
  <c r="AA1897" i="1" s="1"/>
  <c r="Z1364" i="1"/>
  <c r="AA1364" i="1" s="1"/>
  <c r="Z1505" i="1"/>
  <c r="AA1505" i="1" s="1"/>
  <c r="Z184" i="1"/>
  <c r="AA184" i="1" s="1"/>
  <c r="Z1776" i="1"/>
  <c r="AA1776" i="1" s="1"/>
  <c r="Z1410" i="1"/>
  <c r="AA1410" i="1" s="1"/>
  <c r="Z1072" i="1"/>
  <c r="AA1072" i="1" s="1"/>
  <c r="Z1342" i="1"/>
  <c r="AA1342" i="1" s="1"/>
  <c r="Z923" i="1"/>
  <c r="AA923" i="1" s="1"/>
  <c r="Z989" i="1"/>
  <c r="AA989" i="1" s="1"/>
  <c r="Z423" i="1"/>
  <c r="AA423" i="1" s="1"/>
  <c r="Z33" i="1"/>
  <c r="AA33" i="1" s="1"/>
  <c r="Z1721" i="1"/>
  <c r="AA1721" i="1" s="1"/>
  <c r="Z1763" i="1"/>
  <c r="AA1763" i="1" s="1"/>
  <c r="Z1967" i="1"/>
  <c r="AA1967" i="1" s="1"/>
  <c r="Z1467" i="1"/>
  <c r="AA1467" i="1" s="1"/>
  <c r="Z1240" i="1"/>
  <c r="AA1240" i="1" s="1"/>
  <c r="Z616" i="1"/>
  <c r="AA616" i="1" s="1"/>
  <c r="Z988" i="1"/>
  <c r="AA988" i="1" s="1"/>
  <c r="Z1964" i="1"/>
  <c r="AA1964" i="1" s="1"/>
  <c r="Z1624" i="1"/>
  <c r="AA1624" i="1" s="1"/>
  <c r="Z1098" i="1"/>
  <c r="AA1098" i="1" s="1"/>
  <c r="Z1962" i="1"/>
  <c r="AA1962" i="1" s="1"/>
  <c r="Z92" i="1"/>
  <c r="AA92" i="1" s="1"/>
  <c r="Z182" i="1"/>
  <c r="AA182" i="1" s="1"/>
  <c r="Z314" i="1"/>
  <c r="AA314" i="1" s="1"/>
  <c r="Z593" i="1"/>
  <c r="AA593" i="1" s="1"/>
  <c r="Z1360" i="1"/>
  <c r="AA1360" i="1" s="1"/>
  <c r="Z1332" i="1"/>
  <c r="AA1332" i="1" s="1"/>
  <c r="Z1861" i="1"/>
  <c r="AA1861" i="1" s="1"/>
  <c r="Z2019" i="1"/>
  <c r="AA2019" i="1" s="1"/>
  <c r="Z1961" i="1"/>
  <c r="AA1961" i="1" s="1"/>
  <c r="Z1485" i="1"/>
  <c r="AA1485" i="1" s="1"/>
  <c r="Z1557" i="1"/>
  <c r="AA1557" i="1" s="1"/>
  <c r="Z312" i="1"/>
  <c r="AA312" i="1" s="1"/>
  <c r="Z1808" i="1"/>
  <c r="AA1808" i="1" s="1"/>
  <c r="Z1468" i="1"/>
  <c r="AA1468" i="1" s="1"/>
  <c r="Z212" i="1"/>
  <c r="AA212" i="1" s="1"/>
  <c r="Z1498" i="1"/>
  <c r="AA1498" i="1" s="1"/>
  <c r="Z1019" i="1"/>
  <c r="AA1019" i="1" s="1"/>
  <c r="Z1085" i="1"/>
  <c r="AA1085" i="1" s="1"/>
  <c r="Z519" i="1"/>
  <c r="AA519" i="1" s="1"/>
  <c r="Z129" i="1"/>
  <c r="AA129" i="1" s="1"/>
  <c r="Z1981" i="1"/>
  <c r="AA1981" i="1" s="1"/>
  <c r="Z1248" i="1"/>
  <c r="AA1248" i="1" s="1"/>
  <c r="Z1575" i="1"/>
  <c r="AA1575" i="1" s="1"/>
  <c r="Z1308" i="1"/>
  <c r="AA1308" i="1" s="1"/>
  <c r="Z1629" i="1"/>
  <c r="AA1629" i="1" s="1"/>
  <c r="Z884" i="1"/>
  <c r="AA884" i="1" s="1"/>
  <c r="Z2020" i="1"/>
  <c r="AA2020" i="1" s="1"/>
  <c r="Z1764" i="1"/>
  <c r="AA1764" i="1" s="1"/>
  <c r="Z1508" i="1"/>
  <c r="AA1508" i="1" s="1"/>
  <c r="Z1042" i="1"/>
  <c r="AA1042" i="1" s="1"/>
  <c r="Z324" i="1"/>
  <c r="AA324" i="1" s="1"/>
  <c r="Z801" i="1"/>
  <c r="AA801" i="1" s="1"/>
  <c r="Z2038" i="1"/>
  <c r="AA2038" i="1" s="1"/>
  <c r="Z1782" i="1"/>
  <c r="AA1782" i="1" s="1"/>
  <c r="Z1526" i="1"/>
  <c r="AA1526" i="1" s="1"/>
  <c r="Z1078" i="1"/>
  <c r="AA1078" i="1" s="1"/>
  <c r="Z396" i="1"/>
  <c r="AA396" i="1" s="1"/>
  <c r="Z1303" i="1"/>
  <c r="AA1303" i="1" s="1"/>
  <c r="Z1047" i="1"/>
  <c r="AA1047" i="1" s="1"/>
  <c r="Z778" i="1"/>
  <c r="AA778" i="1" s="1"/>
  <c r="Z302" i="1"/>
  <c r="AA302" i="1" s="1"/>
  <c r="Z1257" i="1"/>
  <c r="AA1257" i="1" s="1"/>
  <c r="Z921" i="1"/>
  <c r="AA921" i="1" s="1"/>
  <c r="Z434" i="1"/>
  <c r="AA434" i="1" s="1"/>
  <c r="Z691" i="1"/>
  <c r="AA691" i="1" s="1"/>
  <c r="Z355" i="1"/>
  <c r="AA355" i="1" s="1"/>
  <c r="Z19" i="1"/>
  <c r="AA19" i="1" s="1"/>
  <c r="Z301" i="1"/>
  <c r="AA301" i="1" s="1"/>
  <c r="Z804" i="1"/>
  <c r="AA804" i="1" s="1"/>
  <c r="Z1858" i="1"/>
  <c r="AA1858" i="1" s="1"/>
  <c r="Z1379" i="1"/>
  <c r="AA1379" i="1" s="1"/>
  <c r="Z1445" i="1"/>
  <c r="AA1445" i="1" s="1"/>
  <c r="Z106" i="1"/>
  <c r="AA106" i="1" s="1"/>
  <c r="Z489" i="1"/>
  <c r="AA489" i="1" s="1"/>
  <c r="Z864" i="1"/>
  <c r="AA864" i="1" s="1"/>
  <c r="Z2066" i="1"/>
  <c r="AA2066" i="1" s="1"/>
  <c r="Z1810" i="1"/>
  <c r="AA1810" i="1" s="1"/>
  <c r="Z1554" i="1"/>
  <c r="AA1554" i="1" s="1"/>
  <c r="Z1134" i="1"/>
  <c r="AA1134" i="1" s="1"/>
  <c r="Z508" i="1"/>
  <c r="AA508" i="1" s="1"/>
  <c r="Z1331" i="1"/>
  <c r="AA1331" i="1" s="1"/>
  <c r="Z1075" i="1"/>
  <c r="AA1075" i="1" s="1"/>
  <c r="Z816" i="1"/>
  <c r="AA816" i="1" s="1"/>
  <c r="Z390" i="1"/>
  <c r="AA390" i="1" s="1"/>
  <c r="Z1397" i="1"/>
  <c r="AA1397" i="1" s="1"/>
  <c r="Z1141" i="1"/>
  <c r="AA1141" i="1" s="1"/>
  <c r="Z885" i="1"/>
  <c r="AA885" i="1" s="1"/>
  <c r="Z522" i="1"/>
  <c r="AA522" i="1" s="1"/>
  <c r="Z10" i="1"/>
  <c r="AA10" i="1" s="1"/>
  <c r="Z575" i="1"/>
  <c r="AA575" i="1" s="1"/>
  <c r="Z319" i="1"/>
  <c r="AA319" i="1" s="1"/>
  <c r="Z63" i="1"/>
  <c r="AA63" i="1" s="1"/>
  <c r="Z441" i="1"/>
  <c r="AA441" i="1" s="1"/>
  <c r="Z185" i="1"/>
  <c r="AA185" i="1" s="1"/>
  <c r="Z866" i="1"/>
  <c r="AA866" i="1" s="1"/>
  <c r="Z1144" i="1"/>
  <c r="AA1144" i="1" s="1"/>
  <c r="Z528" i="1"/>
  <c r="AA528" i="1" s="1"/>
  <c r="Z1950" i="1"/>
  <c r="AA1950" i="1" s="1"/>
  <c r="Z1694" i="1"/>
  <c r="AA1694" i="1" s="1"/>
  <c r="Z1414" i="1"/>
  <c r="AA1414" i="1" s="1"/>
  <c r="Z902" i="1"/>
  <c r="AA902" i="1" s="1"/>
  <c r="Z44" i="1"/>
  <c r="AA44" i="1" s="1"/>
  <c r="Z1215" i="1"/>
  <c r="AA1215" i="1" s="1"/>
  <c r="Z959" i="1"/>
  <c r="AA959" i="1" s="1"/>
  <c r="Z661" i="1"/>
  <c r="AA661" i="1" s="1"/>
  <c r="Z158" i="1"/>
  <c r="AA158" i="1" s="1"/>
  <c r="Z1281" i="1"/>
  <c r="AA1281" i="1" s="1"/>
  <c r="Z1025" i="1"/>
  <c r="AA1025" i="1" s="1"/>
  <c r="Z749" i="1"/>
  <c r="AA749" i="1" s="1"/>
  <c r="Z290" i="1"/>
  <c r="AA290" i="1" s="1"/>
  <c r="Z715" i="1"/>
  <c r="AA715" i="1" s="1"/>
  <c r="Z459" i="1"/>
  <c r="AA459" i="1" s="1"/>
  <c r="Z203" i="1"/>
  <c r="AA203" i="1" s="1"/>
  <c r="Z581" i="1"/>
  <c r="AA581" i="1" s="1"/>
  <c r="Z325" i="1"/>
  <c r="AA325" i="1" s="1"/>
  <c r="Z69" i="1"/>
  <c r="AA69" i="1" s="1"/>
  <c r="Z233" i="1"/>
  <c r="AA233" i="1" s="1"/>
  <c r="Z962" i="1"/>
  <c r="AA962" i="1" s="1"/>
  <c r="Z164" i="1"/>
  <c r="AA164" i="1" s="1"/>
  <c r="Z694" i="1"/>
  <c r="AA694" i="1" s="1"/>
  <c r="Z1998" i="1"/>
  <c r="AA1998" i="1" s="1"/>
  <c r="Z1742" i="1"/>
  <c r="AA1742" i="1" s="1"/>
  <c r="Z1486" i="1"/>
  <c r="AA1486" i="1" s="1"/>
  <c r="Z998" i="1"/>
  <c r="AA998" i="1" s="1"/>
  <c r="Z236" i="1"/>
  <c r="AA236" i="1" s="1"/>
  <c r="Z1263" i="1"/>
  <c r="AA1263" i="1" s="1"/>
  <c r="Z1007" i="1"/>
  <c r="AA1007" i="1" s="1"/>
  <c r="Z725" i="1"/>
  <c r="AA725" i="1" s="1"/>
  <c r="Z254" i="1"/>
  <c r="AA254" i="1" s="1"/>
  <c r="Z1329" i="1"/>
  <c r="AA1329" i="1" s="1"/>
  <c r="Z1073" i="1"/>
  <c r="AA1073" i="1" s="1"/>
  <c r="Z813" i="1"/>
  <c r="AA813" i="1" s="1"/>
  <c r="Z386" i="1"/>
  <c r="AA386" i="1" s="1"/>
  <c r="Z763" i="1"/>
  <c r="AA763" i="1" s="1"/>
  <c r="Z507" i="1"/>
  <c r="AA507" i="1" s="1"/>
  <c r="Z251" i="1"/>
  <c r="AA251" i="1" s="1"/>
  <c r="Z629" i="1"/>
  <c r="AA629" i="1" s="1"/>
  <c r="Z373" i="1"/>
  <c r="AA373" i="1" s="1"/>
  <c r="Z117" i="1"/>
  <c r="AA117" i="1" s="1"/>
  <c r="Z52" i="1"/>
  <c r="AA52" i="1" s="1"/>
  <c r="Z608" i="1"/>
  <c r="AA608" i="1" s="1"/>
  <c r="Z1970" i="1"/>
  <c r="AA1970" i="1" s="1"/>
  <c r="Z1714" i="1"/>
  <c r="AA1714" i="1" s="1"/>
  <c r="Z1454" i="1"/>
  <c r="AA1454" i="1" s="1"/>
  <c r="Z942" i="1"/>
  <c r="AA942" i="1" s="1"/>
  <c r="Z124" i="1"/>
  <c r="AA124" i="1" s="1"/>
  <c r="Z1235" i="1"/>
  <c r="AA1235" i="1" s="1"/>
  <c r="Z979" i="1"/>
  <c r="AA979" i="1" s="1"/>
  <c r="Z688" i="1"/>
  <c r="AA688" i="1" s="1"/>
  <c r="Z198" i="1"/>
  <c r="AA198" i="1" s="1"/>
  <c r="Z1301" i="1"/>
  <c r="AA1301" i="1" s="1"/>
  <c r="Z1045" i="1"/>
  <c r="AA1045" i="1" s="1"/>
  <c r="Z776" i="1"/>
  <c r="AA776" i="1" s="1"/>
  <c r="Z330" i="1"/>
  <c r="AA330" i="1" s="1"/>
  <c r="Z735" i="1"/>
  <c r="AA735" i="1" s="1"/>
  <c r="Z479" i="1"/>
  <c r="AA479" i="1" s="1"/>
  <c r="Z223" i="1"/>
  <c r="AA223" i="1" s="1"/>
  <c r="Z601" i="1"/>
  <c r="AA601" i="1" s="1"/>
  <c r="Z345" i="1"/>
  <c r="AA345" i="1" s="1"/>
  <c r="Z89" i="1"/>
  <c r="AA89" i="1" s="1"/>
  <c r="Z612" i="1"/>
  <c r="AA612" i="1" s="1"/>
  <c r="Z952" i="1"/>
  <c r="AA952" i="1" s="1"/>
  <c r="Z144" i="1"/>
  <c r="AA144" i="1" s="1"/>
  <c r="Z1854" i="1"/>
  <c r="AA1854" i="1" s="1"/>
  <c r="Z1598" i="1"/>
  <c r="AA1598" i="1" s="1"/>
  <c r="Z1222" i="1"/>
  <c r="AA1222" i="1" s="1"/>
  <c r="Z670" i="1"/>
  <c r="AA670" i="1" s="1"/>
  <c r="Z1375" i="1"/>
  <c r="AA1375" i="1" s="1"/>
  <c r="Z1119" i="1"/>
  <c r="AA1119" i="1" s="1"/>
  <c r="Z863" i="1"/>
  <c r="AA863" i="1" s="1"/>
  <c r="Z478" i="1"/>
  <c r="AA478" i="1" s="1"/>
  <c r="Z1441" i="1"/>
  <c r="AA1441" i="1" s="1"/>
  <c r="Z1185" i="1"/>
  <c r="AA1185" i="1" s="1"/>
  <c r="Z929" i="1"/>
  <c r="AA929" i="1" s="1"/>
  <c r="Z610" i="1"/>
  <c r="AA610" i="1" s="1"/>
  <c r="Z98" i="1"/>
  <c r="AA98" i="1" s="1"/>
  <c r="Z619" i="1"/>
  <c r="AA619" i="1" s="1"/>
  <c r="Z363" i="1"/>
  <c r="AA363" i="1" s="1"/>
  <c r="Z107" i="1"/>
  <c r="AA107" i="1" s="1"/>
  <c r="Z485" i="1"/>
  <c r="AA485" i="1" s="1"/>
  <c r="Z229" i="1"/>
  <c r="AA229" i="1" s="1"/>
  <c r="Z398" i="1"/>
  <c r="AA398" i="1" s="1"/>
  <c r="Z1401" i="1"/>
  <c r="AA1401" i="1" s="1"/>
  <c r="Z1145" i="1"/>
  <c r="AA1145" i="1" s="1"/>
  <c r="Z889" i="1"/>
  <c r="AA889" i="1" s="1"/>
  <c r="Z530" i="1"/>
  <c r="AA530" i="1" s="1"/>
  <c r="Z18" i="1"/>
  <c r="AA18" i="1" s="1"/>
  <c r="Z579" i="1"/>
  <c r="AA579" i="1" s="1"/>
  <c r="Z323" i="1"/>
  <c r="AA323" i="1" s="1"/>
  <c r="Z67" i="1"/>
  <c r="AA67" i="1" s="1"/>
  <c r="Z445" i="1"/>
  <c r="AA445" i="1" s="1"/>
  <c r="Z189" i="1"/>
  <c r="AA189" i="1" s="1"/>
  <c r="Z718" i="1"/>
  <c r="AA718" i="1" s="1"/>
  <c r="Z1024" i="1"/>
  <c r="AA1024" i="1" s="1"/>
  <c r="Z288" i="1"/>
  <c r="AA288" i="1" s="1"/>
  <c r="Z1890" i="1"/>
  <c r="AA1890" i="1" s="1"/>
  <c r="Z1634" i="1"/>
  <c r="AA1634" i="1" s="1"/>
  <c r="Z1294" i="1"/>
  <c r="AA1294" i="1" s="1"/>
  <c r="Z766" i="1"/>
  <c r="AA766" i="1" s="1"/>
  <c r="Z1411" i="1"/>
  <c r="AA1411" i="1" s="1"/>
  <c r="Z1155" i="1"/>
  <c r="AA1155" i="1" s="1"/>
  <c r="Z899" i="1"/>
  <c r="AA899" i="1" s="1"/>
  <c r="Z550" i="1"/>
  <c r="AA550" i="1" s="1"/>
  <c r="Z38" i="1"/>
  <c r="AA38" i="1" s="1"/>
  <c r="Z1221" i="1"/>
  <c r="AA1221" i="1" s="1"/>
  <c r="Z965" i="1"/>
  <c r="AA965" i="1" s="1"/>
  <c r="Z669" i="1"/>
  <c r="AA669" i="1" s="1"/>
  <c r="Z170" i="1"/>
  <c r="AA170" i="1" s="1"/>
  <c r="Z655" i="1"/>
  <c r="AA655" i="1" s="1"/>
  <c r="Z399" i="1"/>
  <c r="AA399" i="1" s="1"/>
  <c r="Z143" i="1"/>
  <c r="AA143" i="1" s="1"/>
  <c r="Z521" i="1"/>
  <c r="AA521" i="1" s="1"/>
  <c r="Z265" i="1"/>
  <c r="AA265" i="1" s="1"/>
  <c r="Z9" i="1"/>
  <c r="AA9" i="1" s="1"/>
  <c r="Z292" i="1"/>
  <c r="AA292" i="1" s="1"/>
  <c r="Z780" i="1"/>
  <c r="AA780" i="1" s="1"/>
  <c r="Z2030" i="1"/>
  <c r="AA2030" i="1" s="1"/>
  <c r="Z1774" i="1"/>
  <c r="AA1774" i="1" s="1"/>
  <c r="Z1518" i="1"/>
  <c r="AA1518" i="1" s="1"/>
  <c r="Z1062" i="1"/>
  <c r="AA1062" i="1" s="1"/>
  <c r="Z364" i="1"/>
  <c r="AA364" i="1" s="1"/>
  <c r="Z1295" i="1"/>
  <c r="AA1295" i="1" s="1"/>
  <c r="Z1039" i="1"/>
  <c r="AA1039" i="1" s="1"/>
  <c r="Z768" i="1"/>
  <c r="AA768" i="1" s="1"/>
  <c r="Z318" i="1"/>
  <c r="AA318" i="1" s="1"/>
  <c r="Z1361" i="1"/>
  <c r="AA1361" i="1" s="1"/>
  <c r="Z1105" i="1"/>
  <c r="AA1105" i="1" s="1"/>
  <c r="Z849" i="1"/>
  <c r="AA849" i="1" s="1"/>
  <c r="Z450" i="1"/>
  <c r="AA450" i="1" s="1"/>
  <c r="Z795" i="1"/>
  <c r="AA795" i="1" s="1"/>
  <c r="Z539" i="1"/>
  <c r="AA539" i="1" s="1"/>
  <c r="Z283" i="1"/>
  <c r="AA283" i="1" s="1"/>
  <c r="Z27" i="1"/>
  <c r="AA27" i="1" s="1"/>
  <c r="Z405" i="1"/>
  <c r="AA405" i="1" s="1"/>
  <c r="Z149" i="1"/>
  <c r="AA149" i="1" s="1"/>
  <c r="Z376" i="1"/>
  <c r="AA376" i="1" s="1"/>
  <c r="Z1865" i="1"/>
  <c r="AA1865" i="1" s="1"/>
  <c r="Z1996" i="1"/>
  <c r="AA1996" i="1" s="1"/>
  <c r="Z1813" i="1"/>
  <c r="AA1813" i="1" s="1"/>
  <c r="Z1695" i="1"/>
  <c r="AA1695" i="1" s="1"/>
  <c r="Z1504" i="1"/>
  <c r="AA1504" i="1" s="1"/>
  <c r="Z1028" i="1"/>
  <c r="AA1028" i="1" s="1"/>
  <c r="Z2033" i="1"/>
  <c r="AA2033" i="1" s="1"/>
  <c r="Z1847" i="1"/>
  <c r="AA1847" i="1" s="1"/>
  <c r="Z1912" i="1"/>
  <c r="AA1912" i="1" s="1"/>
  <c r="Z1625" i="1"/>
  <c r="AA1625" i="1" s="1"/>
  <c r="Z1256" i="1"/>
  <c r="AA1256" i="1" s="1"/>
  <c r="Z1740" i="1"/>
  <c r="AA1740" i="1" s="1"/>
  <c r="Z1250" i="1"/>
  <c r="AA1250" i="1" s="1"/>
  <c r="Z448" i="1"/>
  <c r="AA448" i="1" s="1"/>
  <c r="Z862" i="1"/>
  <c r="AA862" i="1" s="1"/>
  <c r="Z630" i="1"/>
  <c r="AA630" i="1" s="1"/>
  <c r="Z722" i="1"/>
  <c r="AA722" i="1" s="1"/>
  <c r="Z183" i="1"/>
  <c r="AA183" i="1" s="1"/>
  <c r="Z1909" i="1"/>
  <c r="AA1909" i="1" s="1"/>
  <c r="Z1957" i="1"/>
  <c r="AA1957" i="1" s="1"/>
  <c r="Z2025" i="1"/>
  <c r="AA2025" i="1" s="1"/>
  <c r="Z1561" i="1"/>
  <c r="AA1561" i="1" s="1"/>
  <c r="Z1617" i="1"/>
  <c r="AA1617" i="1" s="1"/>
  <c r="Z440" i="1"/>
  <c r="AA440" i="1" s="1"/>
  <c r="Z1840" i="1"/>
  <c r="AA1840" i="1" s="1"/>
  <c r="Z1500" i="1"/>
  <c r="AA1500" i="1" s="1"/>
  <c r="Z596" i="1"/>
  <c r="AA596" i="1" s="1"/>
  <c r="Z1594" i="1"/>
  <c r="AA1594" i="1" s="1"/>
  <c r="Z1115" i="1"/>
  <c r="AA1115" i="1" s="1"/>
  <c r="Z1181" i="1"/>
  <c r="AA1181" i="1" s="1"/>
  <c r="Z615" i="1"/>
  <c r="AA615" i="1" s="1"/>
  <c r="Z225" i="1"/>
  <c r="AA225" i="1" s="1"/>
  <c r="Z1945" i="1"/>
  <c r="AA1945" i="1" s="1"/>
  <c r="Z1932" i="1"/>
  <c r="AA1932" i="1" s="1"/>
  <c r="Z1487" i="1"/>
  <c r="AA1487" i="1" s="1"/>
  <c r="Z1723" i="1"/>
  <c r="AA1723" i="1" s="1"/>
  <c r="Z1607" i="1"/>
  <c r="AA1607" i="1" s="1"/>
  <c r="Z964" i="1"/>
  <c r="AA964" i="1" s="1"/>
  <c r="Z1220" i="1"/>
  <c r="AA1220" i="1" s="1"/>
  <c r="Z2028" i="1"/>
  <c r="AA2028" i="1" s="1"/>
  <c r="Z1688" i="1"/>
  <c r="AA1688" i="1" s="1"/>
  <c r="Z1226" i="1"/>
  <c r="AA1226" i="1" s="1"/>
  <c r="Z320" i="1"/>
  <c r="AA320" i="1" s="1"/>
  <c r="Z788" i="1"/>
  <c r="AA788" i="1" s="1"/>
  <c r="Z566" i="1"/>
  <c r="AA566" i="1" s="1"/>
  <c r="Z680" i="1"/>
  <c r="AA680" i="1" s="1"/>
  <c r="Z151" i="1"/>
  <c r="AA151" i="1" s="1"/>
  <c r="Z1821" i="1"/>
  <c r="AA1821" i="1" s="1"/>
  <c r="Z668" i="1"/>
  <c r="AA668" i="1" s="1"/>
  <c r="Z1973" i="1"/>
  <c r="AA1973" i="1" s="1"/>
  <c r="Z2069" i="1"/>
  <c r="AA2069" i="1" s="1"/>
  <c r="Z1683" i="1"/>
  <c r="AA1683" i="1" s="1"/>
  <c r="Z1633" i="1"/>
  <c r="AA1633" i="1" s="1"/>
  <c r="Z1673" i="1"/>
  <c r="AA1673" i="1" s="1"/>
  <c r="Z600" i="1"/>
  <c r="AA600" i="1" s="1"/>
  <c r="Z1872" i="1"/>
  <c r="AA1872" i="1" s="1"/>
  <c r="Z1532" i="1"/>
  <c r="AA1532" i="1" s="1"/>
  <c r="Z858" i="1"/>
  <c r="AA858" i="1" s="1"/>
  <c r="Z1690" i="1"/>
  <c r="AA1690" i="1" s="1"/>
  <c r="Z1211" i="1"/>
  <c r="AA1211" i="1" s="1"/>
  <c r="Z1277" i="1"/>
  <c r="AA1277" i="1" s="1"/>
  <c r="Z711" i="1"/>
  <c r="AA711" i="1" s="1"/>
  <c r="Z321" i="1"/>
  <c r="AA321" i="1" s="1"/>
  <c r="Z1475" i="1"/>
  <c r="AA1475" i="1" s="1"/>
  <c r="Z1547" i="1"/>
  <c r="AA1547" i="1" s="1"/>
  <c r="Z1767" i="1"/>
  <c r="AA1767" i="1" s="1"/>
  <c r="Z1493" i="1"/>
  <c r="AA1493" i="1" s="1"/>
  <c r="Z1717" i="1"/>
  <c r="AA1717" i="1" s="1"/>
  <c r="Z1060" i="1"/>
  <c r="AA1060" i="1" s="1"/>
  <c r="Z2068" i="1"/>
  <c r="AA2068" i="1" s="1"/>
  <c r="Z1812" i="1"/>
  <c r="AA1812" i="1" s="1"/>
  <c r="Z1556" i="1"/>
  <c r="AA1556" i="1" s="1"/>
  <c r="Z1138" i="1"/>
  <c r="AA1138" i="1" s="1"/>
  <c r="Z516" i="1"/>
  <c r="AA516" i="1" s="1"/>
  <c r="Z904" i="1"/>
  <c r="AA904" i="1" s="1"/>
  <c r="Z48" i="1"/>
  <c r="AA48" i="1" s="1"/>
  <c r="Z1830" i="1"/>
  <c r="AA1830" i="1" s="1"/>
  <c r="Z1574" i="1"/>
  <c r="AA1574" i="1" s="1"/>
  <c r="Z1174" i="1"/>
  <c r="AA1174" i="1" s="1"/>
  <c r="Z588" i="1"/>
  <c r="AA588" i="1" s="1"/>
  <c r="Z1351" i="1"/>
  <c r="AA1351" i="1" s="1"/>
  <c r="Z1095" i="1"/>
  <c r="AA1095" i="1" s="1"/>
  <c r="Z839" i="1"/>
  <c r="AA839" i="1" s="1"/>
  <c r="Z430" i="1"/>
  <c r="AA430" i="1" s="1"/>
  <c r="Z1321" i="1"/>
  <c r="AA1321" i="1" s="1"/>
  <c r="Z985" i="1"/>
  <c r="AA985" i="1" s="1"/>
  <c r="Z562" i="1"/>
  <c r="AA562" i="1" s="1"/>
  <c r="Z755" i="1"/>
  <c r="AA755" i="1" s="1"/>
  <c r="Z419" i="1"/>
  <c r="AA419" i="1" s="1"/>
  <c r="Z83" i="1"/>
  <c r="AA83" i="1" s="1"/>
  <c r="Z365" i="1"/>
  <c r="AA365" i="1" s="1"/>
  <c r="Z29" i="1"/>
  <c r="AA29" i="1" s="1"/>
  <c r="Z2050" i="1"/>
  <c r="AA2050" i="1" s="1"/>
  <c r="Z444" i="1"/>
  <c r="AA444" i="1" s="1"/>
  <c r="Z358" i="1"/>
  <c r="AA358" i="1" s="1"/>
  <c r="Z490" i="1"/>
  <c r="AA490" i="1" s="1"/>
  <c r="Z47" i="1"/>
  <c r="AA47" i="1" s="1"/>
  <c r="Z976" i="1"/>
  <c r="AA976" i="1" s="1"/>
  <c r="Z1246" i="1"/>
  <c r="AA1246" i="1" s="1"/>
  <c r="Z875" i="1"/>
  <c r="AA875" i="1" s="1"/>
  <c r="Z941" i="1"/>
  <c r="AA941" i="1" s="1"/>
  <c r="Z375" i="1"/>
  <c r="AA375" i="1" s="1"/>
  <c r="Z1168" i="1"/>
  <c r="AA1168" i="1" s="1"/>
  <c r="Z1523" i="1"/>
  <c r="AA1523" i="1" s="1"/>
  <c r="Z1959" i="1"/>
  <c r="AA1959" i="1" s="1"/>
  <c r="Z1705" i="1"/>
  <c r="AA1705" i="1" s="1"/>
  <c r="Z1729" i="1"/>
  <c r="AA1729" i="1" s="1"/>
  <c r="Z774" i="1"/>
  <c r="AA774" i="1" s="1"/>
  <c r="Z1904" i="1"/>
  <c r="AA1904" i="1" s="1"/>
  <c r="Z1564" i="1"/>
  <c r="AA1564" i="1" s="1"/>
  <c r="Z970" i="1"/>
  <c r="AA970" i="1" s="1"/>
  <c r="Z1786" i="1"/>
  <c r="AA1786" i="1" s="1"/>
  <c r="Z1307" i="1"/>
  <c r="AA1307" i="1" s="1"/>
  <c r="Z1373" i="1"/>
  <c r="AA1373" i="1" s="1"/>
  <c r="Z807" i="1"/>
  <c r="AA807" i="1" s="1"/>
  <c r="Z417" i="1"/>
  <c r="AA417" i="1" s="1"/>
  <c r="Z1691" i="1"/>
  <c r="AA1691" i="1" s="1"/>
  <c r="Z456" i="1"/>
  <c r="AA456" i="1" s="1"/>
  <c r="Z1727" i="1"/>
  <c r="AA1727" i="1" s="1"/>
  <c r="Z1899" i="1"/>
  <c r="AA1899" i="1" s="1"/>
  <c r="Z1841" i="1"/>
  <c r="AA1841" i="1" s="1"/>
  <c r="Z1252" i="1"/>
  <c r="AA1252" i="1" s="1"/>
  <c r="Z1444" i="1"/>
  <c r="AA1444" i="1" s="1"/>
  <c r="Z72" i="1"/>
  <c r="AA72" i="1" s="1"/>
  <c r="Z1752" i="1"/>
  <c r="AA1752" i="1" s="1"/>
  <c r="Z1354" i="1"/>
  <c r="AA1354" i="1" s="1"/>
  <c r="Z912" i="1"/>
  <c r="AA912" i="1" s="1"/>
  <c r="Z1182" i="1"/>
  <c r="AA1182" i="1" s="1"/>
  <c r="Z843" i="1"/>
  <c r="AA843" i="1" s="1"/>
  <c r="Z909" i="1"/>
  <c r="AA909" i="1" s="1"/>
  <c r="Z343" i="1"/>
  <c r="AA343" i="1" s="1"/>
  <c r="Z2055" i="1"/>
  <c r="AA2055" i="1" s="1"/>
  <c r="Z1577" i="1"/>
  <c r="AA1577" i="1" s="1"/>
  <c r="Z1539" i="1"/>
  <c r="AA1539" i="1" s="1"/>
  <c r="Z1823" i="1"/>
  <c r="AA1823" i="1" s="1"/>
  <c r="Z1280" i="1"/>
  <c r="AA1280" i="1" s="1"/>
  <c r="Z1777" i="1"/>
  <c r="AA1777" i="1" s="1"/>
  <c r="Z1789" i="1"/>
  <c r="AA1789" i="1" s="1"/>
  <c r="Z900" i="1"/>
  <c r="AA900" i="1" s="1"/>
  <c r="Z1936" i="1"/>
  <c r="AA1936" i="1" s="1"/>
  <c r="Z1596" i="1"/>
  <c r="AA1596" i="1" s="1"/>
  <c r="Z1050" i="1"/>
  <c r="AA1050" i="1" s="1"/>
  <c r="Z1882" i="1"/>
  <c r="AA1882" i="1" s="1"/>
  <c r="Z1403" i="1"/>
  <c r="AA1403" i="1" s="1"/>
  <c r="Z22" i="1"/>
  <c r="AA22" i="1" s="1"/>
  <c r="Z154" i="1"/>
  <c r="AA154" i="1" s="1"/>
  <c r="Z513" i="1"/>
  <c r="AA513" i="1" s="1"/>
  <c r="Z1863" i="1"/>
  <c r="AA1863" i="1" s="1"/>
  <c r="Z1739" i="1"/>
  <c r="AA1739" i="1" s="1"/>
  <c r="Z1889" i="1"/>
  <c r="AA1889" i="1" s="1"/>
  <c r="Z1605" i="1"/>
  <c r="AA1605" i="1" s="1"/>
  <c r="Z1801" i="1"/>
  <c r="AA1801" i="1" s="1"/>
  <c r="Z1228" i="1"/>
  <c r="AA1228" i="1" s="1"/>
  <c r="Z168" i="1"/>
  <c r="AA168" i="1" s="1"/>
  <c r="Z1860" i="1"/>
  <c r="AA1860" i="1" s="1"/>
  <c r="Z1604" i="1"/>
  <c r="AA1604" i="1" s="1"/>
  <c r="Z1234" i="1"/>
  <c r="AA1234" i="1" s="1"/>
  <c r="Z686" i="1"/>
  <c r="AA686" i="1" s="1"/>
  <c r="Z1000" i="1"/>
  <c r="AA1000" i="1" s="1"/>
  <c r="Z240" i="1"/>
  <c r="AA240" i="1" s="1"/>
  <c r="Z1878" i="1"/>
  <c r="AA1878" i="1" s="1"/>
  <c r="Z1622" i="1"/>
  <c r="AA1622" i="1" s="1"/>
  <c r="Z1270" i="1"/>
  <c r="AA1270" i="1" s="1"/>
  <c r="Z734" i="1"/>
  <c r="AA734" i="1" s="1"/>
  <c r="Z1399" i="1"/>
  <c r="AA1399" i="1" s="1"/>
  <c r="Z1143" i="1"/>
  <c r="AA1143" i="1" s="1"/>
  <c r="Z887" i="1"/>
  <c r="AA887" i="1" s="1"/>
  <c r="Z526" i="1"/>
  <c r="AA526" i="1" s="1"/>
  <c r="Z1385" i="1"/>
  <c r="AA1385" i="1" s="1"/>
  <c r="Z1049" i="1"/>
  <c r="AA1049" i="1" s="1"/>
  <c r="Z674" i="1"/>
  <c r="AA674" i="1" s="1"/>
  <c r="Z819" i="1"/>
  <c r="AA819" i="1" s="1"/>
  <c r="Z483" i="1"/>
  <c r="AA483" i="1" s="1"/>
  <c r="Z147" i="1"/>
  <c r="AA147" i="1" s="1"/>
  <c r="Z429" i="1"/>
  <c r="AA429" i="1" s="1"/>
  <c r="Z93" i="1"/>
  <c r="AA93" i="1" s="1"/>
  <c r="Z662" i="1"/>
  <c r="AA662" i="1" s="1"/>
  <c r="Z974" i="1"/>
  <c r="AA974" i="1" s="1"/>
  <c r="Z709" i="1"/>
  <c r="AA709" i="1" s="1"/>
  <c r="Z797" i="1"/>
  <c r="AA797" i="1" s="1"/>
  <c r="Z239" i="1"/>
  <c r="AA239" i="1" s="1"/>
  <c r="Z700" i="1"/>
  <c r="AA700" i="1" s="1"/>
  <c r="Z1676" i="1"/>
  <c r="AA1676" i="1" s="1"/>
  <c r="Z1162" i="1"/>
  <c r="AA1162" i="1" s="1"/>
  <c r="Z2058" i="1"/>
  <c r="AA2058" i="1" s="1"/>
  <c r="Z476" i="1"/>
  <c r="AA476" i="1" s="1"/>
  <c r="Z374" i="1"/>
  <c r="AA374" i="1" s="1"/>
  <c r="Z506" i="1"/>
  <c r="AA506" i="1" s="1"/>
  <c r="Z55" i="1"/>
  <c r="AA55" i="1" s="1"/>
  <c r="Z1845" i="1"/>
  <c r="AA1845" i="1" s="1"/>
  <c r="Z1995" i="1"/>
  <c r="AA1995" i="1" s="1"/>
  <c r="Z1937" i="1"/>
  <c r="AA1937" i="1" s="1"/>
  <c r="Z1465" i="1"/>
  <c r="AA1465" i="1" s="1"/>
  <c r="Z1541" i="1"/>
  <c r="AA1541" i="1" s="1"/>
  <c r="Z264" i="1"/>
  <c r="AA264" i="1" s="1"/>
  <c r="Z1800" i="1"/>
  <c r="AA1800" i="1" s="1"/>
  <c r="Z1450" i="1"/>
  <c r="AA1450" i="1" s="1"/>
  <c r="Z84" i="1"/>
  <c r="AA84" i="1" s="1"/>
  <c r="Z1466" i="1"/>
  <c r="AA1466" i="1" s="1"/>
  <c r="Z987" i="1"/>
  <c r="AA987" i="1" s="1"/>
  <c r="Z1053" i="1"/>
  <c r="AA1053" i="1" s="1"/>
  <c r="Z487" i="1"/>
  <c r="AA487" i="1" s="1"/>
  <c r="Z97" i="1"/>
  <c r="AA97" i="1" s="1"/>
  <c r="Z1336" i="1"/>
  <c r="AA1336" i="1" s="1"/>
  <c r="Z1895" i="1"/>
  <c r="AA1895" i="1" s="1"/>
  <c r="Z2071" i="1"/>
  <c r="AA2071" i="1" s="1"/>
  <c r="Z1563" i="1"/>
  <c r="AA1563" i="1" s="1"/>
  <c r="Z1400" i="1"/>
  <c r="AA1400" i="1" s="1"/>
  <c r="Z742" i="1"/>
  <c r="AA742" i="1" s="1"/>
  <c r="Z1076" i="1"/>
  <c r="AA1076" i="1" s="1"/>
  <c r="Z1984" i="1"/>
  <c r="AA1984" i="1" s="1"/>
  <c r="Z1644" i="1"/>
  <c r="AA1644" i="1" s="1"/>
  <c r="Z1146" i="1"/>
  <c r="AA1146" i="1" s="1"/>
  <c r="Z2026" i="1"/>
  <c r="AA2026" i="1" s="1"/>
  <c r="Z348" i="1"/>
  <c r="AA348" i="1" s="1"/>
  <c r="Z310" i="1"/>
  <c r="AA310" i="1" s="1"/>
  <c r="Z442" i="1"/>
  <c r="AA442" i="1" s="1"/>
  <c r="Z23" i="1"/>
  <c r="AA23" i="1" s="1"/>
  <c r="Z2007" i="1"/>
  <c r="AA2007" i="1" s="1"/>
  <c r="Z1553" i="1"/>
  <c r="AA1553" i="1" s="1"/>
  <c r="Z1893" i="1"/>
  <c r="AA1893" i="1" s="1"/>
  <c r="Z2059" i="1"/>
  <c r="AA2059" i="1" s="1"/>
  <c r="Z2001" i="1"/>
  <c r="AA2001" i="1" s="1"/>
  <c r="Z1537" i="1"/>
  <c r="AA1537" i="1" s="1"/>
  <c r="Z1593" i="1"/>
  <c r="AA1593" i="1" s="1"/>
  <c r="Z392" i="1"/>
  <c r="AA392" i="1" s="1"/>
  <c r="Z1832" i="1"/>
  <c r="AA1832" i="1" s="1"/>
  <c r="Z1488" i="1"/>
  <c r="AA1488" i="1" s="1"/>
  <c r="Z468" i="1"/>
  <c r="AA468" i="1" s="1"/>
  <c r="Z1562" i="1"/>
  <c r="AA1562" i="1" s="1"/>
  <c r="Z1083" i="1"/>
  <c r="AA1083" i="1" s="1"/>
  <c r="Z1149" i="1"/>
  <c r="AA1149" i="1" s="1"/>
  <c r="Z583" i="1"/>
  <c r="AA583" i="1" s="1"/>
  <c r="Z193" i="1"/>
  <c r="AA193" i="1" s="1"/>
  <c r="Z2037" i="1"/>
  <c r="AA2037" i="1" s="1"/>
  <c r="Z1376" i="1"/>
  <c r="AA1376" i="1" s="1"/>
  <c r="Z1639" i="1"/>
  <c r="AA1639" i="1" s="1"/>
  <c r="Z1380" i="1"/>
  <c r="AA1380" i="1" s="1"/>
  <c r="Z1657" i="1"/>
  <c r="AA1657" i="1" s="1"/>
  <c r="Z948" i="1"/>
  <c r="AA948" i="1" s="1"/>
  <c r="Z2036" i="1"/>
  <c r="AA2036" i="1" s="1"/>
  <c r="Z1780" i="1"/>
  <c r="AA1780" i="1" s="1"/>
  <c r="Z1524" i="1"/>
  <c r="AA1524" i="1" s="1"/>
  <c r="Z1074" i="1"/>
  <c r="AA1074" i="1" s="1"/>
  <c r="Z388" i="1"/>
  <c r="AA388" i="1" s="1"/>
  <c r="Z840" i="1"/>
  <c r="AA840" i="1" s="1"/>
  <c r="Z2054" i="1"/>
  <c r="AA2054" i="1" s="1"/>
  <c r="Z1798" i="1"/>
  <c r="AA1798" i="1" s="1"/>
  <c r="Z1542" i="1"/>
  <c r="AA1542" i="1" s="1"/>
  <c r="Z1110" i="1"/>
  <c r="AA1110" i="1" s="1"/>
  <c r="Z460" i="1"/>
  <c r="AA460" i="1" s="1"/>
  <c r="Z1319" i="1"/>
  <c r="AA1319" i="1" s="1"/>
  <c r="Z1063" i="1"/>
  <c r="AA1063" i="1" s="1"/>
  <c r="Z800" i="1"/>
  <c r="AA800" i="1" s="1"/>
  <c r="Z334" i="1"/>
  <c r="AA334" i="1" s="1"/>
  <c r="Z1289" i="1"/>
  <c r="AA1289" i="1" s="1"/>
  <c r="Z937" i="1"/>
  <c r="AA937" i="1" s="1"/>
  <c r="Z466" i="1"/>
  <c r="AA466" i="1" s="1"/>
  <c r="Z723" i="1"/>
  <c r="AA723" i="1" s="1"/>
  <c r="Z371" i="1"/>
  <c r="AA371" i="1" s="1"/>
  <c r="Z35" i="1"/>
  <c r="AA35" i="1" s="1"/>
  <c r="Z333" i="1"/>
  <c r="AA333" i="1" s="1"/>
  <c r="Z842" i="1"/>
  <c r="AA842" i="1" s="1"/>
  <c r="Z1922" i="1"/>
  <c r="AA1922" i="1" s="1"/>
  <c r="Z1443" i="1"/>
  <c r="AA1443" i="1" s="1"/>
  <c r="Z102" i="1"/>
  <c r="AA102" i="1" s="1"/>
  <c r="Z234" i="1"/>
  <c r="AA234" i="1" s="1"/>
  <c r="Z553" i="1"/>
  <c r="AA553" i="1" s="1"/>
  <c r="Z922" i="1"/>
  <c r="AA922" i="1" s="1"/>
  <c r="Z1738" i="1"/>
  <c r="AA1738" i="1" s="1"/>
  <c r="Z1259" i="1"/>
  <c r="AA1259" i="1" s="1"/>
  <c r="Z1325" i="1"/>
  <c r="AA1325" i="1" s="1"/>
  <c r="Z759" i="1"/>
  <c r="AA759" i="1" s="1"/>
  <c r="Z369" i="1"/>
  <c r="AA369" i="1" s="1"/>
  <c r="Z1503" i="1"/>
  <c r="AA1503" i="1" s="1"/>
  <c r="Z1755" i="1"/>
  <c r="AA1755" i="1" s="1"/>
  <c r="Z1623" i="1"/>
  <c r="AA1623" i="1" s="1"/>
  <c r="Z980" i="1"/>
  <c r="AA980" i="1" s="1"/>
  <c r="Z1244" i="1"/>
  <c r="AA1244" i="1" s="1"/>
  <c r="Z2032" i="1"/>
  <c r="AA2032" i="1" s="1"/>
  <c r="Z1692" i="1"/>
  <c r="AA1692" i="1" s="1"/>
  <c r="Z1242" i="1"/>
  <c r="AA1242" i="1" s="1"/>
  <c r="Z384" i="1"/>
  <c r="AA384" i="1" s="1"/>
  <c r="Z830" i="1"/>
  <c r="AA830" i="1" s="1"/>
  <c r="Z598" i="1"/>
  <c r="AA598" i="1" s="1"/>
  <c r="Z701" i="1"/>
  <c r="AA701" i="1" s="1"/>
  <c r="Z167" i="1"/>
  <c r="AA167" i="1" s="1"/>
  <c r="Z1759" i="1"/>
  <c r="AA1759" i="1" s="1"/>
  <c r="Z1817" i="1"/>
  <c r="AA1817" i="1" s="1"/>
  <c r="Z1989" i="1"/>
  <c r="AA1989" i="1" s="1"/>
  <c r="Z1200" i="1"/>
  <c r="AA1200" i="1" s="1"/>
  <c r="Z1731" i="1"/>
  <c r="AA1731" i="1" s="1"/>
  <c r="Z1649" i="1"/>
  <c r="AA1649" i="1" s="1"/>
  <c r="Z1681" i="1"/>
  <c r="AA1681" i="1" s="1"/>
  <c r="Z632" i="1"/>
  <c r="AA632" i="1" s="1"/>
  <c r="Z1880" i="1"/>
  <c r="AA1880" i="1" s="1"/>
  <c r="Z1536" i="1"/>
  <c r="AA1536" i="1" s="1"/>
  <c r="Z890" i="1"/>
  <c r="AA890" i="1" s="1"/>
  <c r="Z1706" i="1"/>
  <c r="AA1706" i="1" s="1"/>
  <c r="Z1227" i="1"/>
  <c r="AA1227" i="1" s="1"/>
  <c r="Z1293" i="1"/>
  <c r="AA1293" i="1" s="1"/>
  <c r="Z727" i="1"/>
  <c r="AA727" i="1" s="1"/>
  <c r="Z337" i="1"/>
  <c r="AA337" i="1" s="1"/>
  <c r="Z1216" i="1"/>
  <c r="AA1216" i="1" s="1"/>
  <c r="Z120" i="1"/>
  <c r="AA120" i="1" s="1"/>
  <c r="Z1631" i="1"/>
  <c r="AA1631" i="1" s="1"/>
  <c r="Z1851" i="1"/>
  <c r="AA1851" i="1" s="1"/>
  <c r="Z1751" i="1"/>
  <c r="AA1751" i="1" s="1"/>
  <c r="Z1124" i="1"/>
  <c r="AA1124" i="1" s="1"/>
  <c r="Z1356" i="1"/>
  <c r="AA1356" i="1" s="1"/>
  <c r="Z2064" i="1"/>
  <c r="AA2064" i="1" s="1"/>
  <c r="Z1724" i="1"/>
  <c r="AA1724" i="1" s="1"/>
  <c r="Z1306" i="1"/>
  <c r="AA1306" i="1" s="1"/>
  <c r="Z726" i="1"/>
  <c r="AA726" i="1" s="1"/>
  <c r="Z1022" i="1"/>
  <c r="AA1022" i="1" s="1"/>
  <c r="Z741" i="1"/>
  <c r="AA741" i="1" s="1"/>
  <c r="Z829" i="1"/>
  <c r="AA829" i="1" s="1"/>
  <c r="Z263" i="1"/>
  <c r="AA263" i="1" s="1"/>
  <c r="Z1535" i="1"/>
  <c r="AA1535" i="1" s="1"/>
  <c r="Z1971" i="1"/>
  <c r="AA1971" i="1" s="1"/>
  <c r="Z1635" i="1"/>
  <c r="AA1635" i="1" s="1"/>
  <c r="Z1176" i="1"/>
  <c r="AA1176" i="1" s="1"/>
  <c r="Z1020" i="1"/>
  <c r="AA1020" i="1" s="1"/>
  <c r="Z1517" i="1"/>
  <c r="AA1517" i="1" s="1"/>
  <c r="Z584" i="1"/>
  <c r="AA584" i="1" s="1"/>
  <c r="Z1956" i="1"/>
  <c r="AA1956" i="1" s="1"/>
  <c r="Z1700" i="1"/>
  <c r="AA1700" i="1" s="1"/>
  <c r="Z1426" i="1"/>
  <c r="AA1426" i="1" s="1"/>
  <c r="Z914" i="1"/>
  <c r="AA914" i="1" s="1"/>
  <c r="Z68" i="1"/>
  <c r="AA68" i="1" s="1"/>
  <c r="Z624" i="1"/>
  <c r="AA624" i="1" s="1"/>
  <c r="Z1974" i="1"/>
  <c r="AA1974" i="1" s="1"/>
  <c r="Z1718" i="1"/>
  <c r="AA1718" i="1" s="1"/>
  <c r="Z1462" i="1"/>
  <c r="AA1462" i="1" s="1"/>
  <c r="Z950" i="1"/>
  <c r="AA950" i="1" s="1"/>
  <c r="Z140" i="1"/>
  <c r="AA140" i="1" s="1"/>
  <c r="Z1239" i="1"/>
  <c r="AA1239" i="1" s="1"/>
  <c r="Z983" i="1"/>
  <c r="AA983" i="1" s="1"/>
  <c r="Z693" i="1"/>
  <c r="AA693" i="1" s="1"/>
  <c r="Z110" i="1"/>
  <c r="AA110" i="1" s="1"/>
  <c r="Z1177" i="1"/>
  <c r="AA1177" i="1" s="1"/>
  <c r="Z841" i="1"/>
  <c r="AA841" i="1" s="1"/>
  <c r="Z242" i="1"/>
  <c r="AA242" i="1" s="1"/>
  <c r="Z611" i="1"/>
  <c r="AA611" i="1" s="1"/>
  <c r="Z275" i="1"/>
  <c r="AA275" i="1" s="1"/>
  <c r="Z557" i="1"/>
  <c r="AA557" i="1" s="1"/>
  <c r="Z221" i="1"/>
  <c r="AA221" i="1" s="1"/>
  <c r="Z436" i="1"/>
  <c r="AA436" i="1" s="1"/>
  <c r="Z1602" i="1"/>
  <c r="AA1602" i="1" s="1"/>
  <c r="Z1123" i="1"/>
  <c r="AA1123" i="1" s="1"/>
  <c r="Z1189" i="1"/>
  <c r="AA1189" i="1" s="1"/>
  <c r="Z623" i="1"/>
  <c r="AA623" i="1" s="1"/>
  <c r="Z180" i="1"/>
  <c r="AA180" i="1" s="1"/>
  <c r="Z705" i="1"/>
  <c r="AA705" i="1" s="1"/>
  <c r="Z2002" i="1"/>
  <c r="AA2002" i="1" s="1"/>
  <c r="Z1746" i="1"/>
  <c r="AA1746" i="1" s="1"/>
  <c r="Z1490" i="1"/>
  <c r="AA1490" i="1" s="1"/>
  <c r="Z1006" i="1"/>
  <c r="AA1006" i="1" s="1"/>
  <c r="Z252" i="1"/>
  <c r="AA252" i="1" s="1"/>
  <c r="Z1267" i="1"/>
  <c r="AA1267" i="1" s="1"/>
  <c r="Z1011" i="1"/>
  <c r="AA1011" i="1" s="1"/>
  <c r="Z730" i="1"/>
  <c r="AA730" i="1" s="1"/>
  <c r="Z262" i="1"/>
  <c r="AA262" i="1" s="1"/>
  <c r="Z1333" i="1"/>
  <c r="AA1333" i="1" s="1"/>
  <c r="Z1077" i="1"/>
  <c r="AA1077" i="1" s="1"/>
  <c r="Z818" i="1"/>
  <c r="AA818" i="1" s="1"/>
  <c r="Z394" i="1"/>
  <c r="AA394" i="1" s="1"/>
  <c r="Z767" i="1"/>
  <c r="AA767" i="1" s="1"/>
  <c r="Z511" i="1"/>
  <c r="AA511" i="1" s="1"/>
  <c r="Z255" i="1"/>
  <c r="AA255" i="1" s="1"/>
  <c r="Z633" i="1"/>
  <c r="AA633" i="1" s="1"/>
  <c r="Z377" i="1"/>
  <c r="AA377" i="1" s="1"/>
  <c r="Z121" i="1"/>
  <c r="AA121" i="1" s="1"/>
  <c r="Z708" i="1"/>
  <c r="AA708" i="1" s="1"/>
  <c r="Z1016" i="1"/>
  <c r="AA1016" i="1" s="1"/>
  <c r="Z272" i="1"/>
  <c r="AA272" i="1" s="1"/>
  <c r="Z1886" i="1"/>
  <c r="AA1886" i="1" s="1"/>
  <c r="Z1630" i="1"/>
  <c r="AA1630" i="1" s="1"/>
  <c r="Z1286" i="1"/>
  <c r="AA1286" i="1" s="1"/>
  <c r="Z756" i="1"/>
  <c r="AA756" i="1" s="1"/>
  <c r="Z1407" i="1"/>
  <c r="AA1407" i="1" s="1"/>
  <c r="Z1151" i="1"/>
  <c r="AA1151" i="1" s="1"/>
  <c r="Z895" i="1"/>
  <c r="AA895" i="1" s="1"/>
  <c r="Z542" i="1"/>
  <c r="AA542" i="1" s="1"/>
  <c r="Z30" i="1"/>
  <c r="AA30" i="1" s="1"/>
  <c r="Z1217" i="1"/>
  <c r="AA1217" i="1" s="1"/>
  <c r="Z961" i="1"/>
  <c r="AA961" i="1" s="1"/>
  <c r="Z664" i="1"/>
  <c r="AA664" i="1" s="1"/>
  <c r="Z162" i="1"/>
  <c r="AA162" i="1" s="1"/>
  <c r="Z651" i="1"/>
  <c r="AA651" i="1" s="1"/>
  <c r="Z395" i="1"/>
  <c r="AA395" i="1" s="1"/>
  <c r="Z139" i="1"/>
  <c r="AA139" i="1" s="1"/>
  <c r="Z517" i="1"/>
  <c r="AA517" i="1" s="1"/>
  <c r="Z261" i="1"/>
  <c r="AA261" i="1" s="1"/>
  <c r="Z425" i="1"/>
  <c r="AA425" i="1" s="1"/>
  <c r="Z169" i="1"/>
  <c r="AA169" i="1" s="1"/>
  <c r="Z834" i="1"/>
  <c r="AA834" i="1" s="1"/>
  <c r="Z1112" i="1"/>
  <c r="AA1112" i="1" s="1"/>
  <c r="Z464" i="1"/>
  <c r="AA464" i="1" s="1"/>
  <c r="Z1934" i="1"/>
  <c r="AA1934" i="1" s="1"/>
  <c r="Z1678" i="1"/>
  <c r="AA1678" i="1" s="1"/>
  <c r="Z1382" i="1"/>
  <c r="AA1382" i="1" s="1"/>
  <c r="Z870" i="1"/>
  <c r="AA870" i="1" s="1"/>
  <c r="Z1455" i="1"/>
  <c r="AA1455" i="1" s="1"/>
  <c r="Z1199" i="1"/>
  <c r="AA1199" i="1" s="1"/>
  <c r="Z943" i="1"/>
  <c r="AA943" i="1" s="1"/>
  <c r="Z638" i="1"/>
  <c r="AA638" i="1" s="1"/>
  <c r="Z126" i="1"/>
  <c r="AA126" i="1" s="1"/>
  <c r="Z1265" i="1"/>
  <c r="AA1265" i="1" s="1"/>
  <c r="Z1009" i="1"/>
  <c r="AA1009" i="1" s="1"/>
  <c r="Z728" i="1"/>
  <c r="AA728" i="1" s="1"/>
  <c r="Z258" i="1"/>
  <c r="AA258" i="1" s="1"/>
  <c r="Z699" i="1"/>
  <c r="AA699" i="1" s="1"/>
  <c r="Z443" i="1"/>
  <c r="AA443" i="1" s="1"/>
  <c r="Z187" i="1"/>
  <c r="AA187" i="1" s="1"/>
  <c r="Z565" i="1"/>
  <c r="AA565" i="1" s="1"/>
  <c r="Z309" i="1"/>
  <c r="AA309" i="1" s="1"/>
  <c r="Z53" i="1"/>
  <c r="AA53" i="1" s="1"/>
  <c r="Z1056" i="1"/>
  <c r="AA1056" i="1" s="1"/>
  <c r="Z352" i="1"/>
  <c r="AA352" i="1" s="1"/>
  <c r="Z1906" i="1"/>
  <c r="AA1906" i="1" s="1"/>
  <c r="Z1650" i="1"/>
  <c r="AA1650" i="1" s="1"/>
  <c r="Z1326" i="1"/>
  <c r="AA1326" i="1" s="1"/>
  <c r="Z809" i="1"/>
  <c r="AA809" i="1" s="1"/>
  <c r="Z1427" i="1"/>
  <c r="AA1427" i="1" s="1"/>
  <c r="Z1171" i="1"/>
  <c r="AA1171" i="1" s="1"/>
  <c r="Z915" i="1"/>
  <c r="AA915" i="1" s="1"/>
  <c r="Z582" i="1"/>
  <c r="AA582" i="1" s="1"/>
  <c r="Z70" i="1"/>
  <c r="AA70" i="1" s="1"/>
  <c r="Z1237" i="1"/>
  <c r="AA1237" i="1" s="1"/>
  <c r="Z981" i="1"/>
  <c r="AA981" i="1" s="1"/>
  <c r="Z690" i="1"/>
  <c r="AA690" i="1" s="1"/>
  <c r="Z202" i="1"/>
  <c r="AA202" i="1" s="1"/>
  <c r="Z671" i="1"/>
  <c r="AA671" i="1" s="1"/>
  <c r="Z415" i="1"/>
  <c r="AA415" i="1" s="1"/>
  <c r="Z159" i="1"/>
  <c r="AA159" i="1" s="1"/>
  <c r="Z537" i="1"/>
  <c r="AA537" i="1" s="1"/>
  <c r="Z281" i="1"/>
  <c r="AA281" i="1" s="1"/>
  <c r="Z25" i="1"/>
  <c r="AA25" i="1" s="1"/>
  <c r="Z356" i="1"/>
  <c r="AA356" i="1" s="1"/>
  <c r="Z822" i="1"/>
  <c r="AA822" i="1" s="1"/>
  <c r="Z2046" i="1"/>
  <c r="AA2046" i="1" s="1"/>
  <c r="Z1790" i="1"/>
  <c r="AA1790" i="1" s="1"/>
  <c r="Z1534" i="1"/>
  <c r="AA1534" i="1" s="1"/>
  <c r="Z1094" i="1"/>
  <c r="AA1094" i="1" s="1"/>
  <c r="Z428" i="1"/>
  <c r="AA428" i="1" s="1"/>
  <c r="Z1311" i="1"/>
  <c r="AA1311" i="1" s="1"/>
  <c r="Z1055" i="1"/>
  <c r="AA1055" i="1" s="1"/>
  <c r="Z789" i="1"/>
  <c r="AA789" i="1" s="1"/>
  <c r="Z350" i="1"/>
  <c r="AA350" i="1" s="1"/>
  <c r="Z1377" i="1"/>
  <c r="AA1377" i="1" s="1"/>
  <c r="Z1121" i="1"/>
  <c r="AA1121" i="1" s="1"/>
  <c r="Z865" i="1"/>
  <c r="AA865" i="1" s="1"/>
  <c r="Z482" i="1"/>
  <c r="AA482" i="1" s="1"/>
  <c r="Z811" i="1"/>
  <c r="AA811" i="1" s="1"/>
  <c r="Z555" i="1"/>
  <c r="AA555" i="1" s="1"/>
  <c r="Z299" i="1"/>
  <c r="AA299" i="1" s="1"/>
  <c r="Z43" i="1"/>
  <c r="AA43" i="1" s="1"/>
  <c r="Z421" i="1"/>
  <c r="AA421" i="1" s="1"/>
  <c r="Z165" i="1"/>
  <c r="AA165" i="1" s="1"/>
  <c r="Z270" i="1"/>
  <c r="AA270" i="1" s="1"/>
  <c r="Z1337" i="1"/>
  <c r="AA1337" i="1" s="1"/>
  <c r="Z1081" i="1"/>
  <c r="AA1081" i="1" s="1"/>
  <c r="Z824" i="1"/>
  <c r="AA824" i="1" s="1"/>
  <c r="Z402" i="1"/>
  <c r="AA402" i="1" s="1"/>
  <c r="Z771" i="1"/>
  <c r="AA771" i="1" s="1"/>
  <c r="Z515" i="1"/>
  <c r="AA515" i="1" s="1"/>
  <c r="Z259" i="1"/>
  <c r="AA259" i="1" s="1"/>
  <c r="Z637" i="1"/>
  <c r="AA637" i="1" s="1"/>
  <c r="Z381" i="1"/>
  <c r="AA381" i="1" s="1"/>
  <c r="Z125" i="1"/>
  <c r="AA125" i="1" s="1"/>
  <c r="Z500" i="1"/>
  <c r="AA500" i="1" s="1"/>
  <c r="Z896" i="1"/>
  <c r="AA896" i="1" s="1"/>
  <c r="Z32" i="1"/>
  <c r="AA32" i="1" s="1"/>
  <c r="Z1826" i="1"/>
  <c r="AA1826" i="1" s="1"/>
  <c r="Z1570" i="1"/>
  <c r="AA1570" i="1" s="1"/>
  <c r="Z1166" i="1"/>
  <c r="AA1166" i="1" s="1"/>
  <c r="Z572" i="1"/>
  <c r="AA572" i="1" s="1"/>
  <c r="Z1347" i="1"/>
  <c r="AA1347" i="1" s="1"/>
  <c r="Z1091" i="1"/>
  <c r="AA1091" i="1" s="1"/>
  <c r="Z835" i="1"/>
  <c r="AA835" i="1" s="1"/>
  <c r="Z422" i="1"/>
  <c r="AA422" i="1" s="1"/>
  <c r="Z1413" i="1"/>
  <c r="AA1413" i="1" s="1"/>
  <c r="Z1157" i="1"/>
  <c r="AA1157" i="1" s="1"/>
  <c r="Z901" i="1"/>
  <c r="AA901" i="1" s="1"/>
  <c r="Z554" i="1"/>
  <c r="AA554" i="1" s="1"/>
  <c r="Z42" i="1"/>
  <c r="AA42" i="1" s="1"/>
  <c r="Z591" i="1"/>
  <c r="AA591" i="1" s="1"/>
  <c r="Z335" i="1"/>
  <c r="AA335" i="1" s="1"/>
  <c r="Z79" i="1"/>
  <c r="AA79" i="1" s="1"/>
  <c r="Z457" i="1"/>
  <c r="AA457" i="1" s="1"/>
  <c r="Z201" i="1"/>
  <c r="AA201" i="1" s="1"/>
  <c r="Z898" i="1"/>
  <c r="AA898" i="1" s="1"/>
  <c r="Z36" i="1"/>
  <c r="AA36" i="1" s="1"/>
  <c r="Z592" i="1"/>
  <c r="AA592" i="1" s="1"/>
  <c r="Z1966" i="1"/>
  <c r="AA1966" i="1" s="1"/>
  <c r="Z1710" i="1"/>
  <c r="AA1710" i="1" s="1"/>
  <c r="Z1446" i="1"/>
  <c r="AA1446" i="1" s="1"/>
  <c r="Z934" i="1"/>
  <c r="AA934" i="1" s="1"/>
  <c r="Z108" i="1"/>
  <c r="AA108" i="1" s="1"/>
  <c r="Z1231" i="1"/>
  <c r="AA1231" i="1" s="1"/>
  <c r="Z975" i="1"/>
  <c r="AA975" i="1" s="1"/>
  <c r="Z682" i="1"/>
  <c r="AA682" i="1" s="1"/>
  <c r="Z190" i="1"/>
  <c r="AA190" i="1" s="1"/>
  <c r="Z1297" i="1"/>
  <c r="AA1297" i="1" s="1"/>
  <c r="Z1041" i="1"/>
  <c r="AA1041" i="1" s="1"/>
  <c r="Z770" i="1"/>
  <c r="AA770" i="1" s="1"/>
  <c r="Z322" i="1"/>
  <c r="AA322" i="1" s="1"/>
  <c r="Z731" i="1"/>
  <c r="AA731" i="1" s="1"/>
  <c r="Z475" i="1"/>
  <c r="AA475" i="1" s="1"/>
  <c r="Z219" i="1"/>
  <c r="AA219" i="1" s="1"/>
  <c r="Z597" i="1"/>
  <c r="AA597" i="1" s="1"/>
  <c r="Z341" i="1"/>
  <c r="AA341" i="1" s="1"/>
  <c r="Z85" i="1"/>
  <c r="AA85" i="1" s="1"/>
  <c r="Z1513" i="1"/>
  <c r="AA1513" i="1" s="1"/>
  <c r="Z1515" i="1"/>
  <c r="AA1515" i="1" s="1"/>
  <c r="Z113" i="1"/>
  <c r="AA113" i="1" s="1"/>
  <c r="Z280" i="1"/>
  <c r="AA280" i="1" s="1"/>
  <c r="Z1655" i="1"/>
  <c r="AA1655" i="1" s="1"/>
  <c r="Z1885" i="1"/>
  <c r="AA1885" i="1" s="1"/>
  <c r="Z1632" i="1"/>
  <c r="AA1632" i="1" s="1"/>
  <c r="Z1082" i="1"/>
  <c r="AA1082" i="1" s="1"/>
  <c r="Z1930" i="1"/>
  <c r="AA1930" i="1" s="1"/>
  <c r="Z1451" i="1"/>
  <c r="AA1451" i="1" s="1"/>
  <c r="Z118" i="1"/>
  <c r="AA118" i="1" s="1"/>
  <c r="Z250" i="1"/>
  <c r="AA250" i="1" s="1"/>
  <c r="Z561" i="1"/>
  <c r="AA561" i="1" s="1"/>
  <c r="Z1743" i="1"/>
  <c r="AA1743" i="1" s="1"/>
  <c r="Z1915" i="1"/>
  <c r="AA1915" i="1" s="1"/>
  <c r="Z1849" i="1"/>
  <c r="AA1849" i="1" s="1"/>
  <c r="Z1268" i="1"/>
  <c r="AA1268" i="1" s="1"/>
  <c r="Z1469" i="1"/>
  <c r="AA1469" i="1" s="1"/>
  <c r="Z88" i="1"/>
  <c r="AA88" i="1" s="1"/>
  <c r="Z1756" i="1"/>
  <c r="AA1756" i="1" s="1"/>
  <c r="Z1370" i="1"/>
  <c r="AA1370" i="1" s="1"/>
  <c r="Z944" i="1"/>
  <c r="AA944" i="1" s="1"/>
  <c r="Z1214" i="1"/>
  <c r="AA1214" i="1" s="1"/>
  <c r="Z859" i="1"/>
  <c r="AA859" i="1" s="1"/>
  <c r="Z925" i="1"/>
  <c r="AA925" i="1" s="1"/>
  <c r="Z359" i="1"/>
  <c r="AA359" i="1" s="1"/>
  <c r="Z1951" i="1"/>
  <c r="AA1951" i="1" s="1"/>
  <c r="Z1521" i="1"/>
  <c r="AA1521" i="1" s="1"/>
  <c r="Z1571" i="1"/>
  <c r="AA1571" i="1" s="1"/>
  <c r="Z1839" i="1"/>
  <c r="AA1839" i="1" s="1"/>
  <c r="Z1312" i="1"/>
  <c r="AA1312" i="1" s="1"/>
  <c r="Z1793" i="1"/>
  <c r="AA1793" i="1" s="1"/>
  <c r="Z1797" i="1"/>
  <c r="AA1797" i="1" s="1"/>
  <c r="Z916" i="1"/>
  <c r="AA916" i="1" s="1"/>
  <c r="Z1944" i="1"/>
  <c r="AA1944" i="1" s="1"/>
  <c r="Z1600" i="1"/>
  <c r="AA1600" i="1" s="1"/>
  <c r="Z1058" i="1"/>
  <c r="AA1058" i="1" s="1"/>
  <c r="Z1898" i="1"/>
  <c r="AA1898" i="1" s="1"/>
  <c r="Z1419" i="1"/>
  <c r="AA1419" i="1" s="1"/>
  <c r="Z54" i="1"/>
  <c r="AA54" i="1" s="1"/>
  <c r="Z186" i="1"/>
  <c r="AA186" i="1" s="1"/>
  <c r="Z529" i="1"/>
  <c r="AA529" i="1" s="1"/>
  <c r="Z2011" i="1"/>
  <c r="AA2011" i="1" s="1"/>
  <c r="Z1100" i="1"/>
  <c r="AA1100" i="1" s="1"/>
  <c r="Z1829" i="1"/>
  <c r="AA1829" i="1" s="1"/>
  <c r="Z1979" i="1"/>
  <c r="AA1979" i="1" s="1"/>
  <c r="Z1913" i="1"/>
  <c r="AA1913" i="1" s="1"/>
  <c r="Z1412" i="1"/>
  <c r="AA1412" i="1" s="1"/>
  <c r="Z1525" i="1"/>
  <c r="AA1525" i="1" s="1"/>
  <c r="Z216" i="1"/>
  <c r="AA216" i="1" s="1"/>
  <c r="Z1788" i="1"/>
  <c r="AA1788" i="1" s="1"/>
  <c r="Z1434" i="1"/>
  <c r="AA1434" i="1" s="1"/>
  <c r="Z1136" i="1"/>
  <c r="AA1136" i="1" s="1"/>
  <c r="Z1406" i="1"/>
  <c r="AA1406" i="1" s="1"/>
  <c r="Z955" i="1"/>
  <c r="AA955" i="1" s="1"/>
  <c r="Z1021" i="1"/>
  <c r="AA1021" i="1" s="1"/>
  <c r="Z455" i="1"/>
  <c r="AA455" i="1" s="1"/>
  <c r="Z65" i="1"/>
  <c r="AA65" i="1" s="1"/>
  <c r="Z2067" i="1"/>
  <c r="AA2067" i="1" s="1"/>
  <c r="Z2039" i="1"/>
  <c r="AA2039" i="1" s="1"/>
  <c r="Z1511" i="1"/>
  <c r="AA1511" i="1" s="1"/>
  <c r="Z1236" i="1"/>
  <c r="AA1236" i="1" s="1"/>
  <c r="Z1601" i="1"/>
  <c r="AA1601" i="1" s="1"/>
  <c r="Z828" i="1"/>
  <c r="AA828" i="1" s="1"/>
  <c r="Z2004" i="1"/>
  <c r="AA2004" i="1" s="1"/>
  <c r="Z1748" i="1"/>
  <c r="AA1748" i="1" s="1"/>
  <c r="Z1492" i="1"/>
  <c r="AA1492" i="1" s="1"/>
  <c r="Z1010" i="1"/>
  <c r="AA1010" i="1" s="1"/>
  <c r="Z260" i="1"/>
  <c r="AA260" i="1" s="1"/>
  <c r="Z758" i="1"/>
  <c r="AA758" i="1" s="1"/>
  <c r="Z2022" i="1"/>
  <c r="AA2022" i="1" s="1"/>
  <c r="Z1766" i="1"/>
  <c r="AA1766" i="1" s="1"/>
  <c r="Z1510" i="1"/>
  <c r="AA1510" i="1" s="1"/>
  <c r="Z1046" i="1"/>
  <c r="AA1046" i="1" s="1"/>
  <c r="Z332" i="1"/>
  <c r="AA332" i="1" s="1"/>
  <c r="Z1287" i="1"/>
  <c r="AA1287" i="1" s="1"/>
  <c r="Z1031" i="1"/>
  <c r="AA1031" i="1" s="1"/>
  <c r="Z757" i="1"/>
  <c r="AA757" i="1" s="1"/>
  <c r="Z238" i="1"/>
  <c r="AA238" i="1" s="1"/>
  <c r="Z1241" i="1"/>
  <c r="AA1241" i="1" s="1"/>
  <c r="Z905" i="1"/>
  <c r="AA905" i="1" s="1"/>
  <c r="Z370" i="1"/>
  <c r="AA370" i="1" s="1"/>
  <c r="Z675" i="1"/>
  <c r="AA675" i="1" s="1"/>
  <c r="Z339" i="1"/>
  <c r="AA339" i="1" s="1"/>
  <c r="Z621" i="1"/>
  <c r="AA621" i="1" s="1"/>
  <c r="Z285" i="1"/>
  <c r="AA285" i="1" s="1"/>
  <c r="Z761" i="1"/>
  <c r="AA761" i="1" s="1"/>
  <c r="Z1794" i="1"/>
  <c r="AA1794" i="1" s="1"/>
  <c r="Z1315" i="1"/>
  <c r="AA1315" i="1" s="1"/>
  <c r="Z1381" i="1"/>
  <c r="AA1381" i="1" s="1"/>
  <c r="Z815" i="1"/>
  <c r="AA815" i="1" s="1"/>
  <c r="Z1210" i="1"/>
  <c r="AA1210" i="1" s="1"/>
  <c r="Z192" i="1"/>
  <c r="AA192" i="1" s="1"/>
  <c r="Z702" i="1"/>
  <c r="AA702" i="1" s="1"/>
  <c r="Z502" i="1"/>
  <c r="AA502" i="1" s="1"/>
  <c r="Z634" i="1"/>
  <c r="AA634" i="1" s="1"/>
  <c r="Z119" i="1"/>
  <c r="AA119" i="1" s="1"/>
  <c r="Z1877" i="1"/>
  <c r="AA1877" i="1" s="1"/>
  <c r="Z2043" i="1"/>
  <c r="AA2043" i="1" s="1"/>
  <c r="Z1977" i="1"/>
  <c r="AA1977" i="1" s="1"/>
  <c r="Z1509" i="1"/>
  <c r="AA1509" i="1" s="1"/>
  <c r="Z1581" i="1"/>
  <c r="AA1581" i="1" s="1"/>
  <c r="Z344" i="1"/>
  <c r="AA344" i="1" s="1"/>
  <c r="Z1820" i="1"/>
  <c r="AA1820" i="1" s="1"/>
  <c r="Z1480" i="1"/>
  <c r="AA1480" i="1" s="1"/>
  <c r="Z340" i="1"/>
  <c r="AA340" i="1" s="1"/>
  <c r="Z1530" i="1"/>
  <c r="AA1530" i="1" s="1"/>
  <c r="Z1051" i="1"/>
  <c r="AA1051" i="1" s="1"/>
  <c r="Z1117" i="1"/>
  <c r="AA1117" i="1" s="1"/>
  <c r="Z551" i="1"/>
  <c r="AA551" i="1" s="1"/>
  <c r="Z161" i="1"/>
  <c r="AA161" i="1" s="1"/>
  <c r="Z1815" i="1"/>
  <c r="AA1815" i="1" s="1"/>
  <c r="Z1999" i="1"/>
  <c r="AA1999" i="1" s="1"/>
  <c r="Z1320" i="1"/>
  <c r="AA1320" i="1" s="1"/>
  <c r="Z1643" i="1"/>
  <c r="AA1643" i="1" s="1"/>
  <c r="Z1527" i="1"/>
  <c r="AA1527" i="1" s="1"/>
  <c r="Z852" i="1"/>
  <c r="AA852" i="1" s="1"/>
  <c r="Z1148" i="1"/>
  <c r="AA1148" i="1" s="1"/>
  <c r="Z2008" i="1"/>
  <c r="AA2008" i="1" s="1"/>
  <c r="Z1664" i="1"/>
  <c r="AA1664" i="1" s="1"/>
  <c r="Z1186" i="1"/>
  <c r="AA1186" i="1" s="1"/>
  <c r="Z64" i="1"/>
  <c r="AA64" i="1" s="1"/>
  <c r="Z604" i="1"/>
  <c r="AA604" i="1" s="1"/>
  <c r="Z438" i="1"/>
  <c r="AA438" i="1" s="1"/>
  <c r="Z570" i="1"/>
  <c r="AA570" i="1" s="1"/>
  <c r="Z87" i="1"/>
  <c r="AA87" i="1" s="1"/>
  <c r="Z1519" i="1"/>
  <c r="AA1519" i="1" s="1"/>
  <c r="Z1665" i="1"/>
  <c r="AA1665" i="1" s="1"/>
  <c r="Z1925" i="1"/>
  <c r="AA1925" i="1" s="1"/>
  <c r="Z1997" i="1"/>
  <c r="AA1997" i="1" s="1"/>
  <c r="Z2041" i="1"/>
  <c r="AA2041" i="1" s="1"/>
  <c r="Z1585" i="1"/>
  <c r="AA1585" i="1" s="1"/>
  <c r="Z1637" i="1"/>
  <c r="AA1637" i="1" s="1"/>
  <c r="Z472" i="1"/>
  <c r="AA472" i="1" s="1"/>
  <c r="Z1852" i="1"/>
  <c r="AA1852" i="1" s="1"/>
  <c r="Z1512" i="1"/>
  <c r="AA1512" i="1" s="1"/>
  <c r="Z697" i="1"/>
  <c r="AA697" i="1" s="1"/>
  <c r="Z1626" i="1"/>
  <c r="AA1626" i="1" s="1"/>
  <c r="Z1147" i="1"/>
  <c r="AA1147" i="1" s="1"/>
  <c r="Z1213" i="1"/>
  <c r="AA1213" i="1" s="1"/>
  <c r="Z647" i="1"/>
  <c r="AA647" i="1" s="1"/>
  <c r="Z257" i="1"/>
  <c r="AA257" i="1" s="1"/>
  <c r="Z1264" i="1"/>
  <c r="AA1264" i="1" s="1"/>
  <c r="Z1483" i="1"/>
  <c r="AA1483" i="1" s="1"/>
  <c r="Z1703" i="1"/>
  <c r="AA1703" i="1" s="1"/>
  <c r="Z1452" i="1"/>
  <c r="AA1452" i="1" s="1"/>
  <c r="Z1689" i="1"/>
  <c r="AA1689" i="1" s="1"/>
  <c r="Z1004" i="1"/>
  <c r="AA1004" i="1" s="1"/>
  <c r="Z2052" i="1"/>
  <c r="AA2052" i="1" s="1"/>
  <c r="Z1796" i="1"/>
  <c r="AA1796" i="1" s="1"/>
  <c r="Z1540" i="1"/>
  <c r="AA1540" i="1" s="1"/>
  <c r="Z1106" i="1"/>
  <c r="AA1106" i="1" s="1"/>
  <c r="Z452" i="1"/>
  <c r="AA452" i="1" s="1"/>
  <c r="Z872" i="1"/>
  <c r="AA872" i="1" s="1"/>
  <c r="Z2070" i="1"/>
  <c r="AA2070" i="1" s="1"/>
  <c r="Z1814" i="1"/>
  <c r="AA1814" i="1" s="1"/>
  <c r="Z1558" i="1"/>
  <c r="AA1558" i="1" s="1"/>
  <c r="Z1142" i="1"/>
  <c r="AA1142" i="1" s="1"/>
  <c r="Z524" i="1"/>
  <c r="AA524" i="1" s="1"/>
  <c r="Z1335" i="1"/>
  <c r="AA1335" i="1" s="1"/>
  <c r="Z1079" i="1"/>
  <c r="AA1079" i="1" s="1"/>
  <c r="Z821" i="1"/>
  <c r="AA821" i="1" s="1"/>
  <c r="Z366" i="1"/>
  <c r="AA366" i="1" s="1"/>
  <c r="Z1305" i="1"/>
  <c r="AA1305" i="1" s="1"/>
  <c r="Z969" i="1"/>
  <c r="AA969" i="1" s="1"/>
  <c r="Z498" i="1"/>
  <c r="AA498" i="1" s="1"/>
  <c r="Z739" i="1"/>
  <c r="AA739" i="1" s="1"/>
  <c r="Z403" i="1"/>
  <c r="AA403" i="1" s="1"/>
  <c r="Z51" i="1"/>
  <c r="AA51" i="1" s="1"/>
  <c r="Z349" i="1"/>
  <c r="AA349" i="1" s="1"/>
  <c r="Z13" i="1"/>
  <c r="AA13" i="1" s="1"/>
  <c r="Z1986" i="1"/>
  <c r="AA1986" i="1" s="1"/>
  <c r="Z188" i="1"/>
  <c r="AA188" i="1" s="1"/>
  <c r="Z230" i="1"/>
  <c r="AA230" i="1" s="1"/>
  <c r="Z362" i="1"/>
  <c r="AA362" i="1" s="1"/>
  <c r="Z617" i="1"/>
  <c r="AA617" i="1" s="1"/>
  <c r="Z2016" i="1"/>
  <c r="AA2016" i="1" s="1"/>
  <c r="Z1592" i="1"/>
  <c r="AA1592" i="1" s="1"/>
  <c r="Z986" i="1"/>
  <c r="AA986" i="1" s="1"/>
  <c r="Z1802" i="1"/>
  <c r="AA1802" i="1" s="1"/>
  <c r="Z1323" i="1"/>
  <c r="AA1323" i="1" s="1"/>
  <c r="Z1389" i="1"/>
  <c r="AA1389" i="1" s="1"/>
  <c r="Z823" i="1"/>
  <c r="AA823" i="1" s="1"/>
  <c r="Z433" i="1"/>
  <c r="AA433" i="1" s="1"/>
  <c r="Z1583" i="1"/>
  <c r="AA1583" i="1" s="1"/>
  <c r="Z1827" i="1"/>
  <c r="AA1827" i="1" s="1"/>
  <c r="Z1719" i="1"/>
  <c r="AA1719" i="1" s="1"/>
  <c r="Z1068" i="1"/>
  <c r="AA1068" i="1" s="1"/>
  <c r="Z1316" i="1"/>
  <c r="AA1316" i="1" s="1"/>
  <c r="Z2056" i="1"/>
  <c r="AA2056" i="1" s="1"/>
  <c r="Z1712" i="1"/>
  <c r="AA1712" i="1" s="1"/>
  <c r="Z1282" i="1"/>
  <c r="AA1282" i="1" s="1"/>
  <c r="Z640" i="1"/>
  <c r="AA640" i="1" s="1"/>
  <c r="Z958" i="1"/>
  <c r="AA958" i="1" s="1"/>
  <c r="Z698" i="1"/>
  <c r="AA698" i="1" s="1"/>
  <c r="Z786" i="1"/>
  <c r="AA786" i="1" s="1"/>
  <c r="Z231" i="1"/>
  <c r="AA231" i="1" s="1"/>
  <c r="Z1917" i="1"/>
  <c r="AA1917" i="1" s="1"/>
  <c r="Z996" i="1"/>
  <c r="AA996" i="1" s="1"/>
  <c r="Z2061" i="1"/>
  <c r="AA2061" i="1" s="1"/>
  <c r="Z1491" i="1"/>
  <c r="AA1491" i="1" s="1"/>
  <c r="Z1911" i="1"/>
  <c r="AA1911" i="1" s="1"/>
  <c r="Z1697" i="1"/>
  <c r="AA1697" i="1" s="1"/>
  <c r="Z1725" i="1"/>
  <c r="AA1725" i="1" s="1"/>
  <c r="Z732" i="1"/>
  <c r="AA732" i="1" s="1"/>
  <c r="Z1900" i="1"/>
  <c r="AA1900" i="1" s="1"/>
  <c r="Z1560" i="1"/>
  <c r="AA1560" i="1" s="1"/>
  <c r="Z954" i="1"/>
  <c r="AA954" i="1" s="1"/>
  <c r="Z1770" i="1"/>
  <c r="AA1770" i="1" s="1"/>
  <c r="Z1291" i="1"/>
  <c r="AA1291" i="1" s="1"/>
  <c r="Z1357" i="1"/>
  <c r="AA1357" i="1" s="1"/>
  <c r="Z791" i="1"/>
  <c r="AA791" i="1" s="1"/>
  <c r="Z401" i="1"/>
  <c r="AA401" i="1" s="1"/>
  <c r="Z1771" i="1"/>
  <c r="AA1771" i="1" s="1"/>
  <c r="Z552" i="1"/>
  <c r="AA552" i="1" s="1"/>
  <c r="Z1711" i="1"/>
  <c r="AA1711" i="1" s="1"/>
  <c r="Z1891" i="1"/>
  <c r="AA1891" i="1" s="1"/>
  <c r="Z1833" i="1"/>
  <c r="AA1833" i="1" s="1"/>
  <c r="Z1212" i="1"/>
  <c r="AA1212" i="1" s="1"/>
  <c r="Z1428" i="1"/>
  <c r="AA1428" i="1" s="1"/>
  <c r="Z56" i="1"/>
  <c r="AA56" i="1" s="1"/>
  <c r="Z1744" i="1"/>
  <c r="AA1744" i="1" s="1"/>
  <c r="Z1346" i="1"/>
  <c r="AA1346" i="1" s="1"/>
  <c r="Z880" i="1"/>
  <c r="AA880" i="1" s="1"/>
  <c r="Z1150" i="1"/>
  <c r="AA1150" i="1" s="1"/>
  <c r="Z826" i="1"/>
  <c r="AA826" i="1" s="1"/>
  <c r="Z893" i="1"/>
  <c r="AA893" i="1" s="1"/>
  <c r="Z327" i="1"/>
  <c r="AA327" i="1" s="1"/>
  <c r="Z1599" i="1"/>
  <c r="AA1599" i="1" s="1"/>
  <c r="Z2003" i="1"/>
  <c r="AA2003" i="1" s="1"/>
  <c r="Z1831" i="1"/>
  <c r="AA1831" i="1" s="1"/>
  <c r="Z1304" i="1"/>
  <c r="AA1304" i="1" s="1"/>
  <c r="Z1092" i="1"/>
  <c r="AA1092" i="1" s="1"/>
  <c r="Z1545" i="1"/>
  <c r="AA1545" i="1" s="1"/>
  <c r="Z678" i="1"/>
  <c r="AA678" i="1" s="1"/>
  <c r="Z1972" i="1"/>
  <c r="AA1972" i="1" s="1"/>
  <c r="Z1716" i="1"/>
  <c r="AA1716" i="1" s="1"/>
  <c r="Z1458" i="1"/>
  <c r="AA1458" i="1" s="1"/>
  <c r="Z946" i="1"/>
  <c r="AA946" i="1" s="1"/>
  <c r="Z132" i="1"/>
  <c r="AA132" i="1" s="1"/>
  <c r="Z673" i="1"/>
  <c r="AA673" i="1" s="1"/>
  <c r="Z1990" i="1"/>
  <c r="AA1990" i="1" s="1"/>
  <c r="Z1734" i="1"/>
  <c r="AA1734" i="1" s="1"/>
  <c r="Z1478" i="1"/>
  <c r="AA1478" i="1" s="1"/>
  <c r="Z982" i="1"/>
  <c r="AA982" i="1" s="1"/>
  <c r="Z204" i="1"/>
  <c r="AA204" i="1" s="1"/>
  <c r="Z1255" i="1"/>
  <c r="AA1255" i="1" s="1"/>
  <c r="Z999" i="1"/>
  <c r="AA999" i="1" s="1"/>
  <c r="Z714" i="1"/>
  <c r="AA714" i="1" s="1"/>
  <c r="Z174" i="1"/>
  <c r="AA174" i="1" s="1"/>
  <c r="Z1193" i="1"/>
  <c r="AA1193" i="1" s="1"/>
  <c r="Z857" i="1"/>
  <c r="AA857" i="1" s="1"/>
  <c r="Z306" i="1"/>
  <c r="AA306" i="1" s="1"/>
  <c r="Z627" i="1"/>
  <c r="AA627" i="1" s="1"/>
  <c r="Z291" i="1"/>
  <c r="AA291" i="1" s="1"/>
  <c r="Z589" i="1"/>
  <c r="AA589" i="1" s="1"/>
  <c r="Z237" i="1"/>
  <c r="AA237" i="1" s="1"/>
  <c r="Z628" i="1"/>
  <c r="AA628" i="1" s="1"/>
  <c r="Z1666" i="1"/>
  <c r="AA1666" i="1" s="1"/>
  <c r="Z1187" i="1"/>
  <c r="AA1187" i="1" s="1"/>
  <c r="Z1253" i="1"/>
  <c r="AA1253" i="1" s="1"/>
  <c r="Z687" i="1"/>
  <c r="AA687" i="1" s="1"/>
  <c r="Z1464" i="1"/>
  <c r="AA1464" i="1" s="1"/>
  <c r="Z148" i="1"/>
  <c r="AA148" i="1" s="1"/>
  <c r="Z1482" i="1"/>
  <c r="AA1482" i="1" s="1"/>
  <c r="Z1003" i="1"/>
  <c r="AA1003" i="1" s="1"/>
  <c r="Z1069" i="1"/>
  <c r="AA1069" i="1" s="1"/>
  <c r="Z503" i="1"/>
  <c r="AA503" i="1" s="1"/>
  <c r="Z1603" i="1"/>
  <c r="AA1603" i="1" s="1"/>
  <c r="Z1887" i="1"/>
  <c r="AA1887" i="1" s="1"/>
  <c r="Z1344" i="1"/>
  <c r="AA1344" i="1" s="1"/>
  <c r="Z1805" i="1"/>
  <c r="AA1805" i="1" s="1"/>
  <c r="Z1809" i="1"/>
  <c r="AA1809" i="1" s="1"/>
  <c r="Z932" i="1"/>
  <c r="AA932" i="1" s="1"/>
  <c r="Z1948" i="1"/>
  <c r="AA1948" i="1" s="1"/>
  <c r="Z1608" i="1"/>
  <c r="AA1608" i="1" s="1"/>
  <c r="Z1066" i="1"/>
  <c r="AA1066" i="1" s="1"/>
  <c r="Z1914" i="1"/>
  <c r="AA1914" i="1" s="1"/>
  <c r="Z1435" i="1"/>
  <c r="AA1435" i="1" s="1"/>
  <c r="Z86" i="1"/>
  <c r="AA86" i="1" s="1"/>
  <c r="Z218" i="1"/>
  <c r="AA218" i="1" s="1"/>
  <c r="Z545" i="1"/>
  <c r="AA545" i="1" s="1"/>
  <c r="Z2051" i="1"/>
  <c r="AA2051" i="1" s="1"/>
  <c r="Z1188" i="1"/>
  <c r="AA1188" i="1" s="1"/>
  <c r="Z1837" i="1"/>
  <c r="AA1837" i="1" s="1"/>
  <c r="Z1987" i="1"/>
  <c r="AA1987" i="1" s="1"/>
  <c r="Z1929" i="1"/>
  <c r="AA1929" i="1" s="1"/>
  <c r="Z1436" i="1"/>
  <c r="AA1436" i="1" s="1"/>
  <c r="Z1533" i="1"/>
  <c r="AA1533" i="1" s="1"/>
  <c r="Z248" i="1"/>
  <c r="AA248" i="1" s="1"/>
  <c r="Z1792" i="1"/>
  <c r="AA1792" i="1" s="1"/>
  <c r="Z1442" i="1"/>
  <c r="AA1442" i="1" s="1"/>
  <c r="Z20" i="1"/>
  <c r="AA20" i="1" s="1"/>
  <c r="Z1438" i="1"/>
  <c r="AA1438" i="1" s="1"/>
  <c r="Z971" i="1"/>
  <c r="AA971" i="1" s="1"/>
  <c r="Z1037" i="1"/>
  <c r="AA1037" i="1" s="1"/>
  <c r="Z471" i="1"/>
  <c r="AA471" i="1" s="1"/>
  <c r="Z81" i="1"/>
  <c r="AA81" i="1" s="1"/>
  <c r="Z1479" i="1"/>
  <c r="AA1479" i="1" s="1"/>
  <c r="Z1871" i="1"/>
  <c r="AA1871" i="1" s="1"/>
  <c r="Z2047" i="1"/>
  <c r="AA2047" i="1" s="1"/>
  <c r="Z1531" i="1"/>
  <c r="AA1531" i="1" s="1"/>
  <c r="Z1368" i="1"/>
  <c r="AA1368" i="1" s="1"/>
  <c r="Z721" i="1"/>
  <c r="AA721" i="1" s="1"/>
  <c r="Z1044" i="1"/>
  <c r="AA1044" i="1" s="1"/>
  <c r="Z1980" i="1"/>
  <c r="AA1980" i="1" s="1"/>
  <c r="Z1640" i="1"/>
  <c r="AA1640" i="1" s="1"/>
  <c r="Z1130" i="1"/>
  <c r="AA1130" i="1" s="1"/>
  <c r="Z2010" i="1"/>
  <c r="AA2010" i="1" s="1"/>
  <c r="Z284" i="1"/>
  <c r="AA284" i="1" s="1"/>
  <c r="Z278" i="1"/>
  <c r="AA278" i="1" s="1"/>
  <c r="Z410" i="1"/>
  <c r="AA410" i="1" s="1"/>
  <c r="Z641" i="1"/>
  <c r="AA641" i="1" s="1"/>
  <c r="Z2031" i="1"/>
  <c r="AA2031" i="1" s="1"/>
  <c r="Z1843" i="1"/>
  <c r="AA1843" i="1" s="1"/>
  <c r="Z1953" i="1"/>
  <c r="AA1953" i="1" s="1"/>
  <c r="Z1677" i="1"/>
  <c r="AA1677" i="1" s="1"/>
  <c r="Z689" i="1"/>
  <c r="AA689" i="1" s="1"/>
  <c r="Z1348" i="1"/>
  <c r="AA1348" i="1" s="1"/>
  <c r="Z296" i="1"/>
  <c r="AA296" i="1" s="1"/>
  <c r="Z1892" i="1"/>
  <c r="AA1892" i="1" s="1"/>
  <c r="Z1636" i="1"/>
  <c r="AA1636" i="1" s="1"/>
  <c r="Z1298" i="1"/>
  <c r="AA1298" i="1" s="1"/>
  <c r="Z772" i="1"/>
  <c r="AA772" i="1" s="1"/>
  <c r="Z1064" i="1"/>
  <c r="AA1064" i="1" s="1"/>
  <c r="Z368" i="1"/>
  <c r="AA368" i="1" s="1"/>
  <c r="Z1910" i="1"/>
  <c r="AA1910" i="1" s="1"/>
  <c r="Z1654" i="1"/>
  <c r="AA1654" i="1" s="1"/>
  <c r="Z1334" i="1"/>
  <c r="AA1334" i="1" s="1"/>
  <c r="Z820" i="1"/>
  <c r="AA820" i="1" s="1"/>
  <c r="Z1431" i="1"/>
  <c r="AA1431" i="1" s="1"/>
  <c r="Z1175" i="1"/>
  <c r="AA1175" i="1" s="1"/>
  <c r="Z919" i="1"/>
  <c r="AA919" i="1" s="1"/>
  <c r="Z590" i="1"/>
  <c r="AA590" i="1" s="1"/>
  <c r="Z1433" i="1"/>
  <c r="AA1433" i="1" s="1"/>
  <c r="Z1097" i="1"/>
  <c r="AA1097" i="1" s="1"/>
  <c r="Z717" i="1"/>
  <c r="AA717" i="1" s="1"/>
  <c r="Z82" i="1"/>
  <c r="AA82" i="1" s="1"/>
  <c r="Z531" i="1"/>
  <c r="AA531" i="1" s="1"/>
  <c r="Z179" i="1"/>
  <c r="AA179" i="1" s="1"/>
  <c r="Z477" i="1"/>
  <c r="AA477" i="1" s="1"/>
  <c r="Z141" i="1"/>
  <c r="AA141" i="1" s="1"/>
  <c r="Z960" i="1"/>
  <c r="AA960" i="1" s="1"/>
  <c r="Z1230" i="1"/>
  <c r="AA1230" i="1" s="1"/>
  <c r="Z867" i="1"/>
  <c r="AA867" i="1" s="1"/>
  <c r="Z933" i="1"/>
  <c r="AA933" i="1" s="1"/>
  <c r="Z367" i="1"/>
  <c r="AA367" i="1" s="1"/>
  <c r="Z1120" i="1"/>
  <c r="AA1120" i="1" s="1"/>
  <c r="Z480" i="1"/>
  <c r="AA480" i="1" s="1"/>
  <c r="Z1938" i="1"/>
  <c r="AA1938" i="1" s="1"/>
  <c r="Z1682" i="1"/>
  <c r="AA1682" i="1" s="1"/>
  <c r="Z1390" i="1"/>
  <c r="AA1390" i="1" s="1"/>
  <c r="Z878" i="1"/>
  <c r="AA878" i="1" s="1"/>
  <c r="Z1459" i="1"/>
  <c r="AA1459" i="1" s="1"/>
  <c r="Z1203" i="1"/>
  <c r="AA1203" i="1" s="1"/>
  <c r="Z947" i="1"/>
  <c r="AA947" i="1" s="1"/>
  <c r="Z645" i="1"/>
  <c r="AA645" i="1" s="1"/>
  <c r="Z134" i="1"/>
  <c r="AA134" i="1" s="1"/>
  <c r="Z1269" i="1"/>
  <c r="AA1269" i="1" s="1"/>
  <c r="Z1013" i="1"/>
  <c r="AA1013" i="1" s="1"/>
  <c r="Z733" i="1"/>
  <c r="AA733" i="1" s="1"/>
  <c r="Z266" i="1"/>
  <c r="AA266" i="1" s="1"/>
  <c r="Z703" i="1"/>
  <c r="AA703" i="1" s="1"/>
  <c r="Z447" i="1"/>
  <c r="AA447" i="1" s="1"/>
  <c r="Z191" i="1"/>
  <c r="AA191" i="1" s="1"/>
  <c r="Z569" i="1"/>
  <c r="AA569" i="1" s="1"/>
  <c r="Z313" i="1"/>
  <c r="AA313" i="1" s="1"/>
  <c r="Z57" i="1"/>
  <c r="AA57" i="1" s="1"/>
  <c r="Z484" i="1"/>
  <c r="AA484" i="1" s="1"/>
  <c r="Z888" i="1"/>
  <c r="AA888" i="1" s="1"/>
  <c r="Z16" i="1"/>
  <c r="AA16" i="1" s="1"/>
  <c r="Z1822" i="1"/>
  <c r="AA1822" i="1" s="1"/>
  <c r="Z1566" i="1"/>
  <c r="AA1566" i="1" s="1"/>
  <c r="Z1158" i="1"/>
  <c r="AA1158" i="1" s="1"/>
  <c r="Z556" i="1"/>
  <c r="AA556" i="1" s="1"/>
  <c r="Z1343" i="1"/>
  <c r="AA1343" i="1" s="1"/>
  <c r="Z1087" i="1"/>
  <c r="AA1087" i="1" s="1"/>
  <c r="Z831" i="1"/>
  <c r="AA831" i="1" s="1"/>
  <c r="Z414" i="1"/>
  <c r="AA414" i="1" s="1"/>
  <c r="Z1409" i="1"/>
  <c r="AA1409" i="1" s="1"/>
  <c r="Z1153" i="1"/>
  <c r="AA1153" i="1" s="1"/>
  <c r="Z897" i="1"/>
  <c r="AA897" i="1" s="1"/>
  <c r="Z546" i="1"/>
  <c r="AA546" i="1" s="1"/>
  <c r="Z34" i="1"/>
  <c r="AA34" i="1" s="1"/>
  <c r="Z587" i="1"/>
  <c r="AA587" i="1" s="1"/>
  <c r="Z331" i="1"/>
  <c r="AA331" i="1" s="1"/>
  <c r="Z75" i="1"/>
  <c r="AA75" i="1" s="1"/>
  <c r="Z453" i="1"/>
  <c r="AA453" i="1" s="1"/>
  <c r="Z197" i="1"/>
  <c r="AA197" i="1" s="1"/>
  <c r="Z361" i="1"/>
  <c r="AA361" i="1" s="1"/>
  <c r="Z105" i="1"/>
  <c r="AA105" i="1" s="1"/>
  <c r="Z665" i="1"/>
  <c r="AA665" i="1" s="1"/>
  <c r="Z984" i="1"/>
  <c r="AA984" i="1" s="1"/>
  <c r="Z208" i="1"/>
  <c r="AA208" i="1" s="1"/>
  <c r="Z1870" i="1"/>
  <c r="AA1870" i="1" s="1"/>
  <c r="Z1614" i="1"/>
  <c r="AA1614" i="1" s="1"/>
  <c r="Z1254" i="1"/>
  <c r="AA1254" i="1" s="1"/>
  <c r="Z713" i="1"/>
  <c r="AA713" i="1" s="1"/>
  <c r="Z1391" i="1"/>
  <c r="AA1391" i="1" s="1"/>
  <c r="Z1135" i="1"/>
  <c r="AA1135" i="1" s="1"/>
  <c r="Z879" i="1"/>
  <c r="AA879" i="1" s="1"/>
  <c r="Z510" i="1"/>
  <c r="AA510" i="1" s="1"/>
  <c r="Z1457" i="1"/>
  <c r="AA1457" i="1" s="1"/>
  <c r="Z1201" i="1"/>
  <c r="AA1201" i="1" s="1"/>
  <c r="Z945" i="1"/>
  <c r="AA945" i="1" s="1"/>
  <c r="Z642" i="1"/>
  <c r="AA642" i="1" s="1"/>
  <c r="Z130" i="1"/>
  <c r="AA130" i="1" s="1"/>
  <c r="Z635" i="1"/>
  <c r="AA635" i="1" s="1"/>
  <c r="Z379" i="1"/>
  <c r="AA379" i="1" s="1"/>
  <c r="Z123" i="1"/>
  <c r="AA123" i="1" s="1"/>
  <c r="Z501" i="1"/>
  <c r="AA501" i="1" s="1"/>
  <c r="Z245" i="1"/>
  <c r="AA245" i="1" s="1"/>
  <c r="Z564" i="1"/>
  <c r="AA564" i="1" s="1"/>
  <c r="Z928" i="1"/>
  <c r="AA928" i="1" s="1"/>
  <c r="Z96" i="1"/>
  <c r="AA96" i="1" s="1"/>
  <c r="Z1842" i="1"/>
  <c r="AA1842" i="1" s="1"/>
  <c r="Z1586" i="1"/>
  <c r="AA1586" i="1" s="1"/>
  <c r="Z1198" i="1"/>
  <c r="AA1198" i="1" s="1"/>
  <c r="Z636" i="1"/>
  <c r="AA636" i="1" s="1"/>
  <c r="Z1363" i="1"/>
  <c r="AA1363" i="1" s="1"/>
  <c r="Z1107" i="1"/>
  <c r="AA1107" i="1" s="1"/>
  <c r="Z851" i="1"/>
  <c r="AA851" i="1" s="1"/>
  <c r="Z454" i="1"/>
  <c r="AA454" i="1" s="1"/>
  <c r="Z1429" i="1"/>
  <c r="AA1429" i="1" s="1"/>
  <c r="Z1173" i="1"/>
  <c r="AA1173" i="1" s="1"/>
  <c r="Z917" i="1"/>
  <c r="AA917" i="1" s="1"/>
  <c r="Z586" i="1"/>
  <c r="AA586" i="1" s="1"/>
  <c r="Z74" i="1"/>
  <c r="AA74" i="1" s="1"/>
  <c r="Z607" i="1"/>
  <c r="AA607" i="1" s="1"/>
  <c r="Z351" i="1"/>
  <c r="AA351" i="1" s="1"/>
  <c r="Z95" i="1"/>
  <c r="AA95" i="1" s="1"/>
  <c r="Z473" i="1"/>
  <c r="AA473" i="1" s="1"/>
  <c r="Z217" i="1"/>
  <c r="AA217" i="1" s="1"/>
  <c r="Z930" i="1"/>
  <c r="AA930" i="1" s="1"/>
  <c r="Z100" i="1"/>
  <c r="AA100" i="1" s="1"/>
  <c r="Z652" i="1"/>
  <c r="AA652" i="1" s="1"/>
  <c r="Z1982" i="1"/>
  <c r="AA1982" i="1" s="1"/>
  <c r="Z1726" i="1"/>
  <c r="AA1726" i="1" s="1"/>
  <c r="Z1470" i="1"/>
  <c r="AA1470" i="1" s="1"/>
  <c r="Z966" i="1"/>
  <c r="AA966" i="1" s="1"/>
  <c r="Z172" i="1"/>
  <c r="AA172" i="1" s="1"/>
  <c r="Z1247" i="1"/>
  <c r="AA1247" i="1" s="1"/>
  <c r="Z991" i="1"/>
  <c r="AA991" i="1" s="1"/>
  <c r="Z704" i="1"/>
  <c r="AA704" i="1" s="1"/>
  <c r="Z222" i="1"/>
  <c r="AA222" i="1" s="1"/>
  <c r="Z1313" i="1"/>
  <c r="AA1313" i="1" s="1"/>
  <c r="Z1057" i="1"/>
  <c r="AA1057" i="1" s="1"/>
  <c r="Z792" i="1"/>
  <c r="AA792" i="1" s="1"/>
  <c r="Z354" i="1"/>
  <c r="AA354" i="1" s="1"/>
  <c r="Z747" i="1"/>
  <c r="AA747" i="1" s="1"/>
  <c r="Z491" i="1"/>
  <c r="AA491" i="1" s="1"/>
  <c r="Z235" i="1"/>
  <c r="AA235" i="1" s="1"/>
  <c r="Z613" i="1"/>
  <c r="AA613" i="1" s="1"/>
  <c r="Z357" i="1"/>
  <c r="AA357" i="1" s="1"/>
  <c r="Z101" i="1"/>
  <c r="AA101" i="1" s="1"/>
  <c r="Z142" i="1"/>
  <c r="AA142" i="1" s="1"/>
  <c r="Z1273" i="1"/>
  <c r="AA1273" i="1" s="1"/>
  <c r="Z1017" i="1"/>
  <c r="AA1017" i="1" s="1"/>
  <c r="Z738" i="1"/>
  <c r="AA738" i="1" s="1"/>
  <c r="Z274" i="1"/>
  <c r="AA274" i="1" s="1"/>
  <c r="Z707" i="1"/>
  <c r="AA707" i="1" s="1"/>
  <c r="Z451" i="1"/>
  <c r="AA451" i="1" s="1"/>
  <c r="Z195" i="1"/>
  <c r="AA195" i="1" s="1"/>
  <c r="Z573" i="1"/>
  <c r="AA573" i="1" s="1"/>
  <c r="Z317" i="1"/>
  <c r="AA317" i="1" s="1"/>
  <c r="Z61" i="1"/>
  <c r="AA61" i="1" s="1"/>
  <c r="Z244" i="1"/>
  <c r="AA244" i="1" s="1"/>
  <c r="Z748" i="1"/>
  <c r="AA748" i="1" s="1"/>
  <c r="Z2018" i="1"/>
  <c r="AA2018" i="1" s="1"/>
  <c r="Z1762" i="1"/>
  <c r="AA1762" i="1" s="1"/>
  <c r="Z1506" i="1"/>
  <c r="AA1506" i="1" s="1"/>
  <c r="Z1038" i="1"/>
  <c r="AA1038" i="1" s="1"/>
  <c r="Z316" i="1"/>
  <c r="AA316" i="1" s="1"/>
  <c r="Z1283" i="1"/>
  <c r="AA1283" i="1" s="1"/>
  <c r="Z1027" i="1"/>
  <c r="AA1027" i="1" s="1"/>
  <c r="Z752" i="1"/>
  <c r="AA752" i="1" s="1"/>
  <c r="Z294" i="1"/>
  <c r="AA294" i="1" s="1"/>
  <c r="Z1349" i="1"/>
  <c r="AA1349" i="1" s="1"/>
  <c r="Z1093" i="1"/>
  <c r="AA1093" i="1" s="1"/>
  <c r="Z837" i="1"/>
  <c r="AA837" i="1" s="1"/>
  <c r="Z426" i="1"/>
  <c r="AA426" i="1" s="1"/>
  <c r="Z783" i="1"/>
  <c r="AA783" i="1" s="1"/>
  <c r="Z527" i="1"/>
  <c r="AA527" i="1" s="1"/>
  <c r="Z271" i="1"/>
  <c r="AA271" i="1" s="1"/>
  <c r="Z15" i="1"/>
  <c r="AA15" i="1" s="1"/>
  <c r="Z393" i="1"/>
  <c r="AA393" i="1" s="1"/>
  <c r="Z137" i="1"/>
  <c r="AA137" i="1" s="1"/>
  <c r="Z750" i="1"/>
  <c r="AA750" i="1" s="1"/>
  <c r="Z1048" i="1"/>
  <c r="AA1048" i="1" s="1"/>
  <c r="Z336" i="1"/>
  <c r="AA336" i="1" s="1"/>
  <c r="Z1902" i="1"/>
  <c r="AA1902" i="1" s="1"/>
  <c r="Z1646" i="1"/>
  <c r="AA1646" i="1" s="1"/>
  <c r="Z1318" i="1"/>
  <c r="AA1318" i="1" s="1"/>
  <c r="Z798" i="1"/>
  <c r="AA798" i="1" s="1"/>
  <c r="Z1423" i="1"/>
  <c r="AA1423" i="1" s="1"/>
  <c r="Z1167" i="1"/>
  <c r="AA1167" i="1" s="1"/>
  <c r="Z911" i="1"/>
  <c r="AA911" i="1" s="1"/>
  <c r="Z574" i="1"/>
  <c r="AA574" i="1" s="1"/>
  <c r="Z62" i="1"/>
  <c r="AA62" i="1" s="1"/>
  <c r="Z1233" i="1"/>
  <c r="AA1233" i="1" s="1"/>
  <c r="Z977" i="1"/>
  <c r="AA977" i="1" s="1"/>
  <c r="Z685" i="1"/>
  <c r="AA685" i="1" s="1"/>
  <c r="Z194" i="1"/>
  <c r="AA194" i="1" s="1"/>
  <c r="Z667" i="1"/>
  <c r="AA667" i="1" s="1"/>
  <c r="Z411" i="1"/>
  <c r="AA411" i="1" s="1"/>
  <c r="Z155" i="1"/>
  <c r="AA155" i="1" s="1"/>
  <c r="Z533" i="1"/>
  <c r="AA533" i="1" s="1"/>
  <c r="Z277" i="1"/>
  <c r="AA277" i="1" s="1"/>
  <c r="Z21" i="1"/>
  <c r="AA21" i="1" s="1"/>
  <c r="Z1804" i="1"/>
  <c r="AA1804" i="1" s="1"/>
  <c r="Z1108" i="1"/>
  <c r="AA1108" i="1" s="1"/>
  <c r="Z1965" i="1"/>
  <c r="AA1965" i="1" s="1"/>
  <c r="Z1528" i="1"/>
  <c r="AA1528" i="1" s="1"/>
  <c r="Z1612" i="1"/>
  <c r="AA1612" i="1" s="1"/>
  <c r="AG19" i="1" l="1"/>
  <c r="AM19" i="1" s="1"/>
  <c r="AG35" i="1"/>
  <c r="AM35" i="1" s="1"/>
  <c r="AG51" i="1"/>
  <c r="AM51" i="1" s="1"/>
  <c r="AG67" i="1"/>
  <c r="AM67" i="1" s="1"/>
  <c r="AG83" i="1"/>
  <c r="AM83" i="1" s="1"/>
  <c r="AG99" i="1"/>
  <c r="AM99" i="1" s="1"/>
  <c r="AG115" i="1"/>
  <c r="AM115" i="1" s="1"/>
  <c r="AG131" i="1"/>
  <c r="AM131" i="1" s="1"/>
  <c r="AG147" i="1"/>
  <c r="AM147" i="1" s="1"/>
  <c r="AG163" i="1"/>
  <c r="AM163" i="1" s="1"/>
  <c r="AG179" i="1"/>
  <c r="AM179" i="1" s="1"/>
  <c r="AG195" i="1"/>
  <c r="AM195" i="1" s="1"/>
  <c r="AG211" i="1"/>
  <c r="AM211" i="1" s="1"/>
  <c r="AG227" i="1"/>
  <c r="AM227" i="1" s="1"/>
  <c r="AG243" i="1"/>
  <c r="AM243" i="1" s="1"/>
  <c r="AG259" i="1"/>
  <c r="AM259" i="1" s="1"/>
  <c r="AG275" i="1"/>
  <c r="AM275" i="1" s="1"/>
  <c r="AG291" i="1"/>
  <c r="AM291" i="1" s="1"/>
  <c r="AG307" i="1"/>
  <c r="AM307" i="1" s="1"/>
  <c r="AG323" i="1"/>
  <c r="AM323" i="1" s="1"/>
  <c r="AG339" i="1"/>
  <c r="AM339" i="1" s="1"/>
  <c r="AG355" i="1"/>
  <c r="AM355" i="1" s="1"/>
  <c r="AG371" i="1"/>
  <c r="AM371" i="1" s="1"/>
  <c r="AG387" i="1"/>
  <c r="AM387" i="1" s="1"/>
  <c r="AG403" i="1"/>
  <c r="AM403" i="1" s="1"/>
  <c r="AG419" i="1"/>
  <c r="AM419" i="1" s="1"/>
  <c r="AG435" i="1"/>
  <c r="AM435" i="1" s="1"/>
  <c r="AG451" i="1"/>
  <c r="AM451" i="1" s="1"/>
  <c r="AG467" i="1"/>
  <c r="AM467" i="1" s="1"/>
  <c r="AG483" i="1"/>
  <c r="AM483" i="1" s="1"/>
  <c r="AG499" i="1"/>
  <c r="AM499" i="1" s="1"/>
  <c r="AG515" i="1"/>
  <c r="AM515" i="1" s="1"/>
  <c r="AG18" i="1"/>
  <c r="AM18" i="1" s="1"/>
  <c r="AG34" i="1"/>
  <c r="AM34" i="1" s="1"/>
  <c r="AG50" i="1"/>
  <c r="AM50" i="1" s="1"/>
  <c r="AG66" i="1"/>
  <c r="AM66" i="1" s="1"/>
  <c r="AG82" i="1"/>
  <c r="AM82" i="1" s="1"/>
  <c r="AG98" i="1"/>
  <c r="AM98" i="1" s="1"/>
  <c r="AG114" i="1"/>
  <c r="AM114" i="1" s="1"/>
  <c r="AG130" i="1"/>
  <c r="AM130" i="1" s="1"/>
  <c r="AG146" i="1"/>
  <c r="AM146" i="1" s="1"/>
  <c r="AG162" i="1"/>
  <c r="AM162" i="1" s="1"/>
  <c r="AG178" i="1"/>
  <c r="AM178" i="1" s="1"/>
  <c r="AG194" i="1"/>
  <c r="AM194" i="1" s="1"/>
  <c r="AG210" i="1"/>
  <c r="AM210" i="1" s="1"/>
  <c r="AG226" i="1"/>
  <c r="AM226" i="1" s="1"/>
  <c r="AG242" i="1"/>
  <c r="AM242" i="1" s="1"/>
  <c r="AG258" i="1"/>
  <c r="AM258" i="1" s="1"/>
  <c r="AG274" i="1"/>
  <c r="AM274" i="1" s="1"/>
  <c r="AG290" i="1"/>
  <c r="AM290" i="1" s="1"/>
  <c r="AG306" i="1"/>
  <c r="AM306" i="1" s="1"/>
  <c r="AG322" i="1"/>
  <c r="AM322" i="1" s="1"/>
  <c r="AG338" i="1"/>
  <c r="AM338" i="1" s="1"/>
  <c r="AG354" i="1"/>
  <c r="AM354" i="1" s="1"/>
  <c r="AG370" i="1"/>
  <c r="AM370" i="1" s="1"/>
  <c r="AG386" i="1"/>
  <c r="AM386" i="1" s="1"/>
  <c r="AG402" i="1"/>
  <c r="AM402" i="1" s="1"/>
  <c r="AG418" i="1"/>
  <c r="AM418" i="1" s="1"/>
  <c r="AG434" i="1"/>
  <c r="AM434" i="1" s="1"/>
  <c r="AG450" i="1"/>
  <c r="AM450" i="1" s="1"/>
  <c r="AG466" i="1"/>
  <c r="AM466" i="1" s="1"/>
  <c r="AG482" i="1"/>
  <c r="AM482" i="1" s="1"/>
  <c r="AG498" i="1"/>
  <c r="AM498" i="1" s="1"/>
  <c r="AG516" i="1"/>
  <c r="AM516" i="1" s="1"/>
  <c r="AG534" i="1"/>
  <c r="AM534" i="1" s="1"/>
  <c r="AG518" i="1"/>
  <c r="AM518" i="1" s="1"/>
  <c r="AG535" i="1"/>
  <c r="AM535" i="1" s="1"/>
  <c r="AG9" i="1"/>
  <c r="AM9" i="1" s="1"/>
  <c r="AG25" i="1"/>
  <c r="AM25" i="1" s="1"/>
  <c r="AG41" i="1"/>
  <c r="AM41" i="1" s="1"/>
  <c r="AG57" i="1"/>
  <c r="AM57" i="1" s="1"/>
  <c r="AG73" i="1"/>
  <c r="AM73" i="1" s="1"/>
  <c r="AG89" i="1"/>
  <c r="AM89" i="1" s="1"/>
  <c r="AG105" i="1"/>
  <c r="AM105" i="1" s="1"/>
  <c r="AG121" i="1"/>
  <c r="AM121" i="1" s="1"/>
  <c r="AG137" i="1"/>
  <c r="AM137" i="1" s="1"/>
  <c r="AG153" i="1"/>
  <c r="AM153" i="1" s="1"/>
  <c r="AG169" i="1"/>
  <c r="AM169" i="1" s="1"/>
  <c r="AG185" i="1"/>
  <c r="AM185" i="1" s="1"/>
  <c r="AG201" i="1"/>
  <c r="AM201" i="1" s="1"/>
  <c r="AG217" i="1"/>
  <c r="AM217" i="1" s="1"/>
  <c r="AG23" i="1"/>
  <c r="AM23" i="1" s="1"/>
  <c r="AG39" i="1"/>
  <c r="AM39" i="1" s="1"/>
  <c r="AG55" i="1"/>
  <c r="AM55" i="1" s="1"/>
  <c r="AG71" i="1"/>
  <c r="AM71" i="1" s="1"/>
  <c r="AG87" i="1"/>
  <c r="AM87" i="1" s="1"/>
  <c r="AG103" i="1"/>
  <c r="AM103" i="1" s="1"/>
  <c r="AG119" i="1"/>
  <c r="AM119" i="1" s="1"/>
  <c r="AG135" i="1"/>
  <c r="AM135" i="1" s="1"/>
  <c r="AG151" i="1"/>
  <c r="AM151" i="1" s="1"/>
  <c r="AG167" i="1"/>
  <c r="AM167" i="1" s="1"/>
  <c r="AG183" i="1"/>
  <c r="AM183" i="1" s="1"/>
  <c r="AG199" i="1"/>
  <c r="AM199" i="1" s="1"/>
  <c r="AG215" i="1"/>
  <c r="AM215" i="1" s="1"/>
  <c r="AG231" i="1"/>
  <c r="AM231" i="1" s="1"/>
  <c r="AG247" i="1"/>
  <c r="AM247" i="1" s="1"/>
  <c r="AG263" i="1"/>
  <c r="AM263" i="1" s="1"/>
  <c r="AG279" i="1"/>
  <c r="AM279" i="1" s="1"/>
  <c r="AG295" i="1"/>
  <c r="AM295" i="1" s="1"/>
  <c r="AG311" i="1"/>
  <c r="AM311" i="1" s="1"/>
  <c r="AG327" i="1"/>
  <c r="AM327" i="1" s="1"/>
  <c r="AG343" i="1"/>
  <c r="AM343" i="1" s="1"/>
  <c r="AG359" i="1"/>
  <c r="AM359" i="1" s="1"/>
  <c r="AG375" i="1"/>
  <c r="AM375" i="1" s="1"/>
  <c r="AG391" i="1"/>
  <c r="AM391" i="1" s="1"/>
  <c r="AG407" i="1"/>
  <c r="AM407" i="1" s="1"/>
  <c r="AG423" i="1"/>
  <c r="AM423" i="1" s="1"/>
  <c r="AG439" i="1"/>
  <c r="AM439" i="1" s="1"/>
  <c r="AG455" i="1"/>
  <c r="AM455" i="1" s="1"/>
  <c r="AG471" i="1"/>
  <c r="AM471" i="1" s="1"/>
  <c r="AG487" i="1"/>
  <c r="AM487" i="1" s="1"/>
  <c r="AG503" i="1"/>
  <c r="AM503" i="1" s="1"/>
  <c r="AG519" i="1"/>
  <c r="AM519" i="1" s="1"/>
  <c r="AG22" i="1"/>
  <c r="AM22" i="1" s="1"/>
  <c r="AG38" i="1"/>
  <c r="AM38" i="1" s="1"/>
  <c r="AG54" i="1"/>
  <c r="AM54" i="1" s="1"/>
  <c r="AG70" i="1"/>
  <c r="AM70" i="1" s="1"/>
  <c r="AG86" i="1"/>
  <c r="AM86" i="1" s="1"/>
  <c r="AG102" i="1"/>
  <c r="AM102" i="1" s="1"/>
  <c r="AG118" i="1"/>
  <c r="AM118" i="1" s="1"/>
  <c r="AG134" i="1"/>
  <c r="AM134" i="1" s="1"/>
  <c r="AG150" i="1"/>
  <c r="AM150" i="1" s="1"/>
  <c r="AG166" i="1"/>
  <c r="AM166" i="1" s="1"/>
  <c r="AG182" i="1"/>
  <c r="AM182" i="1" s="1"/>
  <c r="AG198" i="1"/>
  <c r="AM198" i="1" s="1"/>
  <c r="AG214" i="1"/>
  <c r="AM214" i="1" s="1"/>
  <c r="AG230" i="1"/>
  <c r="AM230" i="1" s="1"/>
  <c r="AG246" i="1"/>
  <c r="AM246" i="1" s="1"/>
  <c r="AG262" i="1"/>
  <c r="AM262" i="1" s="1"/>
  <c r="AG278" i="1"/>
  <c r="AM278" i="1" s="1"/>
  <c r="AG294" i="1"/>
  <c r="AM294" i="1" s="1"/>
  <c r="AG310" i="1"/>
  <c r="AM310" i="1" s="1"/>
  <c r="AG326" i="1"/>
  <c r="AM326" i="1" s="1"/>
  <c r="AG342" i="1"/>
  <c r="AM342" i="1" s="1"/>
  <c r="AG358" i="1"/>
  <c r="AM358" i="1" s="1"/>
  <c r="AG374" i="1"/>
  <c r="AM374" i="1" s="1"/>
  <c r="AG390" i="1"/>
  <c r="AM390" i="1" s="1"/>
  <c r="AG406" i="1"/>
  <c r="AM406" i="1" s="1"/>
  <c r="AG422" i="1"/>
  <c r="AM422" i="1" s="1"/>
  <c r="AG438" i="1"/>
  <c r="AM438" i="1" s="1"/>
  <c r="AG454" i="1"/>
  <c r="AM454" i="1" s="1"/>
  <c r="AG470" i="1"/>
  <c r="AM470" i="1" s="1"/>
  <c r="AG486" i="1"/>
  <c r="AM486" i="1" s="1"/>
  <c r="AG502" i="1"/>
  <c r="AM502" i="1" s="1"/>
  <c r="AG522" i="1"/>
  <c r="AM522" i="1" s="1"/>
  <c r="AG538" i="1"/>
  <c r="AM538" i="1" s="1"/>
  <c r="AG523" i="1"/>
  <c r="AM523" i="1" s="1"/>
  <c r="AG539" i="1"/>
  <c r="AM539" i="1" s="1"/>
  <c r="AG13" i="1"/>
  <c r="AM13" i="1" s="1"/>
  <c r="AG29" i="1"/>
  <c r="AM29" i="1" s="1"/>
  <c r="AG45" i="1"/>
  <c r="AM45" i="1" s="1"/>
  <c r="AG61" i="1"/>
  <c r="AM61" i="1" s="1"/>
  <c r="AG77" i="1"/>
  <c r="AM77" i="1" s="1"/>
  <c r="AG93" i="1"/>
  <c r="AM93" i="1" s="1"/>
  <c r="AG109" i="1"/>
  <c r="AM109" i="1" s="1"/>
  <c r="AG125" i="1"/>
  <c r="AM125" i="1" s="1"/>
  <c r="AG31" i="1"/>
  <c r="AM31" i="1" s="1"/>
  <c r="AG63" i="1"/>
  <c r="AM63" i="1" s="1"/>
  <c r="AG95" i="1"/>
  <c r="AM95" i="1" s="1"/>
  <c r="AG127" i="1"/>
  <c r="AM127" i="1" s="1"/>
  <c r="AG159" i="1"/>
  <c r="AM159" i="1" s="1"/>
  <c r="AG191" i="1"/>
  <c r="AM191" i="1" s="1"/>
  <c r="AG223" i="1"/>
  <c r="AM223" i="1" s="1"/>
  <c r="AG255" i="1"/>
  <c r="AM255" i="1" s="1"/>
  <c r="AG287" i="1"/>
  <c r="AM287" i="1" s="1"/>
  <c r="AG319" i="1"/>
  <c r="AM319" i="1" s="1"/>
  <c r="AG351" i="1"/>
  <c r="AM351" i="1" s="1"/>
  <c r="AG383" i="1"/>
  <c r="AM383" i="1" s="1"/>
  <c r="AG415" i="1"/>
  <c r="AM415" i="1" s="1"/>
  <c r="AG447" i="1"/>
  <c r="AM447" i="1" s="1"/>
  <c r="AG479" i="1"/>
  <c r="AM479" i="1" s="1"/>
  <c r="AG511" i="1"/>
  <c r="AM511" i="1" s="1"/>
  <c r="AG30" i="1"/>
  <c r="AM30" i="1" s="1"/>
  <c r="AG62" i="1"/>
  <c r="AM62" i="1" s="1"/>
  <c r="AG94" i="1"/>
  <c r="AM94" i="1" s="1"/>
  <c r="AG126" i="1"/>
  <c r="AM126" i="1" s="1"/>
  <c r="AG158" i="1"/>
  <c r="AM158" i="1" s="1"/>
  <c r="AG190" i="1"/>
  <c r="AM190" i="1" s="1"/>
  <c r="AG222" i="1"/>
  <c r="AM222" i="1" s="1"/>
  <c r="AG254" i="1"/>
  <c r="AM254" i="1" s="1"/>
  <c r="AG286" i="1"/>
  <c r="AM286" i="1" s="1"/>
  <c r="AG318" i="1"/>
  <c r="AM318" i="1" s="1"/>
  <c r="AG350" i="1"/>
  <c r="AM350" i="1" s="1"/>
  <c r="AG382" i="1"/>
  <c r="AM382" i="1" s="1"/>
  <c r="AG414" i="1"/>
  <c r="AM414" i="1" s="1"/>
  <c r="AG446" i="1"/>
  <c r="AM446" i="1" s="1"/>
  <c r="AG478" i="1"/>
  <c r="AM478" i="1" s="1"/>
  <c r="AG510" i="1"/>
  <c r="AM510" i="1" s="1"/>
  <c r="AG546" i="1"/>
  <c r="AM546" i="1" s="1"/>
  <c r="AG7" i="1"/>
  <c r="AM7" i="1" s="1"/>
  <c r="AG37" i="1"/>
  <c r="AM37" i="1" s="1"/>
  <c r="AG69" i="1"/>
  <c r="AM69" i="1" s="1"/>
  <c r="AG101" i="1"/>
  <c r="AM101" i="1" s="1"/>
  <c r="AG133" i="1"/>
  <c r="AM133" i="1" s="1"/>
  <c r="AG157" i="1"/>
  <c r="AM157" i="1" s="1"/>
  <c r="AG177" i="1"/>
  <c r="AM177" i="1" s="1"/>
  <c r="AG197" i="1"/>
  <c r="AM197" i="1" s="1"/>
  <c r="AG221" i="1"/>
  <c r="AM221" i="1" s="1"/>
  <c r="AG237" i="1"/>
  <c r="AM237" i="1" s="1"/>
  <c r="AG253" i="1"/>
  <c r="AM253" i="1" s="1"/>
  <c r="AG269" i="1"/>
  <c r="AM269" i="1" s="1"/>
  <c r="AG285" i="1"/>
  <c r="AM285" i="1" s="1"/>
  <c r="AG301" i="1"/>
  <c r="AM301" i="1" s="1"/>
  <c r="AG317" i="1"/>
  <c r="AM317" i="1" s="1"/>
  <c r="AG333" i="1"/>
  <c r="AM333" i="1" s="1"/>
  <c r="AG349" i="1"/>
  <c r="AM349" i="1" s="1"/>
  <c r="AG365" i="1"/>
  <c r="AM365" i="1" s="1"/>
  <c r="AG381" i="1"/>
  <c r="AM381" i="1" s="1"/>
  <c r="AG397" i="1"/>
  <c r="AM397" i="1" s="1"/>
  <c r="AG413" i="1"/>
  <c r="AM413" i="1" s="1"/>
  <c r="AG429" i="1"/>
  <c r="AM429" i="1" s="1"/>
  <c r="AG445" i="1"/>
  <c r="AM445" i="1" s="1"/>
  <c r="AG461" i="1"/>
  <c r="AM461" i="1" s="1"/>
  <c r="AG477" i="1"/>
  <c r="AM477" i="1" s="1"/>
  <c r="AG493" i="1"/>
  <c r="AM493" i="1" s="1"/>
  <c r="AG509" i="1"/>
  <c r="AM509" i="1" s="1"/>
  <c r="AG12" i="1"/>
  <c r="AM12" i="1" s="1"/>
  <c r="AG28" i="1"/>
  <c r="AM28" i="1" s="1"/>
  <c r="AG44" i="1"/>
  <c r="AM44" i="1" s="1"/>
  <c r="AG60" i="1"/>
  <c r="AM60" i="1" s="1"/>
  <c r="AG76" i="1"/>
  <c r="AM76" i="1" s="1"/>
  <c r="AG92" i="1"/>
  <c r="AM92" i="1" s="1"/>
  <c r="AG108" i="1"/>
  <c r="AM108" i="1" s="1"/>
  <c r="AG124" i="1"/>
  <c r="AM124" i="1" s="1"/>
  <c r="AG140" i="1"/>
  <c r="AM140" i="1" s="1"/>
  <c r="AG15" i="1"/>
  <c r="AM15" i="1" s="1"/>
  <c r="AG47" i="1"/>
  <c r="AM47" i="1" s="1"/>
  <c r="AG79" i="1"/>
  <c r="AM79" i="1" s="1"/>
  <c r="AG111" i="1"/>
  <c r="AM111" i="1" s="1"/>
  <c r="AG143" i="1"/>
  <c r="AM143" i="1" s="1"/>
  <c r="AG175" i="1"/>
  <c r="AM175" i="1" s="1"/>
  <c r="AG207" i="1"/>
  <c r="AM207" i="1" s="1"/>
  <c r="AG239" i="1"/>
  <c r="AM239" i="1" s="1"/>
  <c r="AG271" i="1"/>
  <c r="AM271" i="1" s="1"/>
  <c r="AG303" i="1"/>
  <c r="AM303" i="1" s="1"/>
  <c r="AG335" i="1"/>
  <c r="AM335" i="1" s="1"/>
  <c r="AG367" i="1"/>
  <c r="AM367" i="1" s="1"/>
  <c r="AG399" i="1"/>
  <c r="AM399" i="1" s="1"/>
  <c r="AG431" i="1"/>
  <c r="AM431" i="1" s="1"/>
  <c r="AG463" i="1"/>
  <c r="AM463" i="1" s="1"/>
  <c r="AG495" i="1"/>
  <c r="AM495" i="1" s="1"/>
  <c r="AG14" i="1"/>
  <c r="AM14" i="1" s="1"/>
  <c r="AG46" i="1"/>
  <c r="AM46" i="1" s="1"/>
  <c r="AG78" i="1"/>
  <c r="AM78" i="1" s="1"/>
  <c r="AG110" i="1"/>
  <c r="AM110" i="1" s="1"/>
  <c r="AG142" i="1"/>
  <c r="AM142" i="1" s="1"/>
  <c r="AG174" i="1"/>
  <c r="AM174" i="1" s="1"/>
  <c r="AG206" i="1"/>
  <c r="AM206" i="1" s="1"/>
  <c r="AG238" i="1"/>
  <c r="AM238" i="1" s="1"/>
  <c r="AG270" i="1"/>
  <c r="AM270" i="1" s="1"/>
  <c r="AG302" i="1"/>
  <c r="AM302" i="1" s="1"/>
  <c r="AG334" i="1"/>
  <c r="AM334" i="1" s="1"/>
  <c r="AG366" i="1"/>
  <c r="AM366" i="1" s="1"/>
  <c r="AG398" i="1"/>
  <c r="AM398" i="1" s="1"/>
  <c r="AG430" i="1"/>
  <c r="AM430" i="1" s="1"/>
  <c r="AG462" i="1"/>
  <c r="AM462" i="1" s="1"/>
  <c r="AG494" i="1"/>
  <c r="AM494" i="1" s="1"/>
  <c r="AG530" i="1"/>
  <c r="AM530" i="1" s="1"/>
  <c r="AG531" i="1"/>
  <c r="AM531" i="1" s="1"/>
  <c r="AG21" i="1"/>
  <c r="AM21" i="1" s="1"/>
  <c r="AG53" i="1"/>
  <c r="AM53" i="1" s="1"/>
  <c r="AG85" i="1"/>
  <c r="AM85" i="1" s="1"/>
  <c r="AG117" i="1"/>
  <c r="AM117" i="1" s="1"/>
  <c r="AG145" i="1"/>
  <c r="AM145" i="1" s="1"/>
  <c r="AG165" i="1"/>
  <c r="AM165" i="1" s="1"/>
  <c r="AG189" i="1"/>
  <c r="AM189" i="1" s="1"/>
  <c r="AG209" i="1"/>
  <c r="AM209" i="1" s="1"/>
  <c r="AG229" i="1"/>
  <c r="AM229" i="1" s="1"/>
  <c r="AG245" i="1"/>
  <c r="AM245" i="1" s="1"/>
  <c r="AG261" i="1"/>
  <c r="AM261" i="1" s="1"/>
  <c r="AG277" i="1"/>
  <c r="AM277" i="1" s="1"/>
  <c r="AG293" i="1"/>
  <c r="AM293" i="1" s="1"/>
  <c r="AG309" i="1"/>
  <c r="AM309" i="1" s="1"/>
  <c r="AG325" i="1"/>
  <c r="AM325" i="1" s="1"/>
  <c r="AG341" i="1"/>
  <c r="AM341" i="1" s="1"/>
  <c r="AG357" i="1"/>
  <c r="AM357" i="1" s="1"/>
  <c r="AG373" i="1"/>
  <c r="AM373" i="1" s="1"/>
  <c r="AG389" i="1"/>
  <c r="AM389" i="1" s="1"/>
  <c r="AG405" i="1"/>
  <c r="AM405" i="1" s="1"/>
  <c r="AG421" i="1"/>
  <c r="AM421" i="1" s="1"/>
  <c r="AG437" i="1"/>
  <c r="AM437" i="1" s="1"/>
  <c r="AG453" i="1"/>
  <c r="AM453" i="1" s="1"/>
  <c r="AG469" i="1"/>
  <c r="AM469" i="1" s="1"/>
  <c r="AG485" i="1"/>
  <c r="AM485" i="1" s="1"/>
  <c r="AG501" i="1"/>
  <c r="AM501" i="1" s="1"/>
  <c r="AG517" i="1"/>
  <c r="AM517" i="1" s="1"/>
  <c r="AG20" i="1"/>
  <c r="AM20" i="1" s="1"/>
  <c r="AG36" i="1"/>
  <c r="AM36" i="1" s="1"/>
  <c r="AG52" i="1"/>
  <c r="AM52" i="1" s="1"/>
  <c r="AG68" i="1"/>
  <c r="AM68" i="1" s="1"/>
  <c r="AG84" i="1"/>
  <c r="AM84" i="1" s="1"/>
  <c r="AG100" i="1"/>
  <c r="AM100" i="1" s="1"/>
  <c r="AG116" i="1"/>
  <c r="AM116" i="1" s="1"/>
  <c r="AG132" i="1"/>
  <c r="AM132" i="1" s="1"/>
  <c r="AG148" i="1"/>
  <c r="AM148" i="1" s="1"/>
  <c r="AG164" i="1"/>
  <c r="AM164" i="1" s="1"/>
  <c r="AG180" i="1"/>
  <c r="AM180" i="1" s="1"/>
  <c r="AG196" i="1"/>
  <c r="AM196" i="1" s="1"/>
  <c r="AG212" i="1"/>
  <c r="AM212" i="1" s="1"/>
  <c r="AG228" i="1"/>
  <c r="AM228" i="1" s="1"/>
  <c r="AG244" i="1"/>
  <c r="AM244" i="1" s="1"/>
  <c r="AG260" i="1"/>
  <c r="AM260" i="1" s="1"/>
  <c r="AG276" i="1"/>
  <c r="AM276" i="1" s="1"/>
  <c r="AG292" i="1"/>
  <c r="AM292" i="1" s="1"/>
  <c r="AG308" i="1"/>
  <c r="AM308" i="1" s="1"/>
  <c r="AG324" i="1"/>
  <c r="AM324" i="1" s="1"/>
  <c r="AG340" i="1"/>
  <c r="AM340" i="1" s="1"/>
  <c r="AG27" i="1"/>
  <c r="AM27" i="1" s="1"/>
  <c r="AG59" i="1"/>
  <c r="AM59" i="1" s="1"/>
  <c r="AG91" i="1"/>
  <c r="AM91" i="1" s="1"/>
  <c r="AG123" i="1"/>
  <c r="AM123" i="1" s="1"/>
  <c r="AG155" i="1"/>
  <c r="AM155" i="1" s="1"/>
  <c r="AG187" i="1"/>
  <c r="AM187" i="1" s="1"/>
  <c r="AG219" i="1"/>
  <c r="AM219" i="1" s="1"/>
  <c r="AG251" i="1"/>
  <c r="AM251" i="1" s="1"/>
  <c r="AG283" i="1"/>
  <c r="AM283" i="1" s="1"/>
  <c r="AG315" i="1"/>
  <c r="AM315" i="1" s="1"/>
  <c r="AG347" i="1"/>
  <c r="AM347" i="1" s="1"/>
  <c r="AG379" i="1"/>
  <c r="AM379" i="1" s="1"/>
  <c r="AG411" i="1"/>
  <c r="AM411" i="1" s="1"/>
  <c r="AG443" i="1"/>
  <c r="AM443" i="1" s="1"/>
  <c r="AG475" i="1"/>
  <c r="AM475" i="1" s="1"/>
  <c r="AG507" i="1"/>
  <c r="AM507" i="1" s="1"/>
  <c r="AG26" i="1"/>
  <c r="AM26" i="1" s="1"/>
  <c r="AG58" i="1"/>
  <c r="AM58" i="1" s="1"/>
  <c r="AG90" i="1"/>
  <c r="AM90" i="1" s="1"/>
  <c r="AG122" i="1"/>
  <c r="AM122" i="1" s="1"/>
  <c r="AG154" i="1"/>
  <c r="AM154" i="1" s="1"/>
  <c r="AG186" i="1"/>
  <c r="AM186" i="1" s="1"/>
  <c r="AG218" i="1"/>
  <c r="AM218" i="1" s="1"/>
  <c r="AG11" i="1"/>
  <c r="AM11" i="1" s="1"/>
  <c r="AG139" i="1"/>
  <c r="AM139" i="1" s="1"/>
  <c r="AG267" i="1"/>
  <c r="AM267" i="1" s="1"/>
  <c r="AG395" i="1"/>
  <c r="AM395" i="1" s="1"/>
  <c r="AG10" i="1"/>
  <c r="AM10" i="1" s="1"/>
  <c r="AG138" i="1"/>
  <c r="AM138" i="1" s="1"/>
  <c r="AG250" i="1"/>
  <c r="AM250" i="1" s="1"/>
  <c r="AG314" i="1"/>
  <c r="AM314" i="1" s="1"/>
  <c r="AG378" i="1"/>
  <c r="AM378" i="1" s="1"/>
  <c r="AG442" i="1"/>
  <c r="AM442" i="1" s="1"/>
  <c r="AG506" i="1"/>
  <c r="AM506" i="1" s="1"/>
  <c r="AG543" i="1"/>
  <c r="AM543" i="1" s="1"/>
  <c r="AG65" i="1"/>
  <c r="AM65" i="1" s="1"/>
  <c r="AG129" i="1"/>
  <c r="AM129" i="1" s="1"/>
  <c r="AG173" i="1"/>
  <c r="AM173" i="1" s="1"/>
  <c r="AG213" i="1"/>
  <c r="AM213" i="1" s="1"/>
  <c r="AG249" i="1"/>
  <c r="AM249" i="1" s="1"/>
  <c r="AG281" i="1"/>
  <c r="AM281" i="1" s="1"/>
  <c r="AG313" i="1"/>
  <c r="AM313" i="1" s="1"/>
  <c r="AG345" i="1"/>
  <c r="AM345" i="1" s="1"/>
  <c r="AG377" i="1"/>
  <c r="AM377" i="1" s="1"/>
  <c r="AG409" i="1"/>
  <c r="AM409" i="1" s="1"/>
  <c r="AG441" i="1"/>
  <c r="AM441" i="1" s="1"/>
  <c r="AG473" i="1"/>
  <c r="AM473" i="1" s="1"/>
  <c r="AG505" i="1"/>
  <c r="AM505" i="1" s="1"/>
  <c r="AG24" i="1"/>
  <c r="AM24" i="1" s="1"/>
  <c r="AG56" i="1"/>
  <c r="AM56" i="1" s="1"/>
  <c r="AG88" i="1"/>
  <c r="AM88" i="1" s="1"/>
  <c r="AG120" i="1"/>
  <c r="AM120" i="1" s="1"/>
  <c r="AG152" i="1"/>
  <c r="AM152" i="1" s="1"/>
  <c r="AG172" i="1"/>
  <c r="AM172" i="1" s="1"/>
  <c r="AG192" i="1"/>
  <c r="AM192" i="1" s="1"/>
  <c r="AG216" i="1"/>
  <c r="AM216" i="1" s="1"/>
  <c r="AG236" i="1"/>
  <c r="AM236" i="1" s="1"/>
  <c r="AG256" i="1"/>
  <c r="AM256" i="1" s="1"/>
  <c r="AG280" i="1"/>
  <c r="AM280" i="1" s="1"/>
  <c r="AG300" i="1"/>
  <c r="AM300" i="1" s="1"/>
  <c r="AG320" i="1"/>
  <c r="AM320" i="1" s="1"/>
  <c r="AG344" i="1"/>
  <c r="AM344" i="1" s="1"/>
  <c r="AG360" i="1"/>
  <c r="AM360" i="1" s="1"/>
  <c r="AG376" i="1"/>
  <c r="AM376" i="1" s="1"/>
  <c r="AG392" i="1"/>
  <c r="AM392" i="1" s="1"/>
  <c r="AG408" i="1"/>
  <c r="AM408" i="1" s="1"/>
  <c r="AG424" i="1"/>
  <c r="AM424" i="1" s="1"/>
  <c r="AG440" i="1"/>
  <c r="AM440" i="1" s="1"/>
  <c r="AG456" i="1"/>
  <c r="AM456" i="1" s="1"/>
  <c r="AG472" i="1"/>
  <c r="AM472" i="1" s="1"/>
  <c r="AG488" i="1"/>
  <c r="AM488" i="1" s="1"/>
  <c r="AG504" i="1"/>
  <c r="AM504" i="1" s="1"/>
  <c r="AG524" i="1"/>
  <c r="AM524" i="1" s="1"/>
  <c r="AG540" i="1"/>
  <c r="AM540" i="1" s="1"/>
  <c r="AG525" i="1"/>
  <c r="AM525" i="1" s="1"/>
  <c r="AG541" i="1"/>
  <c r="AM541" i="1" s="1"/>
  <c r="AG272" i="1"/>
  <c r="AM272" i="1" s="1"/>
  <c r="AG372" i="1"/>
  <c r="AM372" i="1" s="1"/>
  <c r="AG420" i="1"/>
  <c r="AM420" i="1" s="1"/>
  <c r="AG484" i="1"/>
  <c r="AM484" i="1" s="1"/>
  <c r="AG536" i="1"/>
  <c r="AM536" i="1" s="1"/>
  <c r="AG43" i="1"/>
  <c r="AM43" i="1" s="1"/>
  <c r="AG171" i="1"/>
  <c r="AM171" i="1" s="1"/>
  <c r="AG299" i="1"/>
  <c r="AM299" i="1" s="1"/>
  <c r="AG427" i="1"/>
  <c r="AM427" i="1" s="1"/>
  <c r="AG42" i="1"/>
  <c r="AM42" i="1" s="1"/>
  <c r="AG170" i="1"/>
  <c r="AM170" i="1" s="1"/>
  <c r="AG266" i="1"/>
  <c r="AM266" i="1" s="1"/>
  <c r="AG330" i="1"/>
  <c r="AM330" i="1" s="1"/>
  <c r="AG394" i="1"/>
  <c r="AM394" i="1" s="1"/>
  <c r="AG458" i="1"/>
  <c r="AM458" i="1" s="1"/>
  <c r="AG526" i="1"/>
  <c r="AM526" i="1" s="1"/>
  <c r="AG17" i="1"/>
  <c r="AM17" i="1" s="1"/>
  <c r="AG81" i="1"/>
  <c r="AM81" i="1" s="1"/>
  <c r="AG141" i="1"/>
  <c r="AM141" i="1" s="1"/>
  <c r="AG181" i="1"/>
  <c r="AM181" i="1" s="1"/>
  <c r="AG225" i="1"/>
  <c r="AM225" i="1" s="1"/>
  <c r="AG257" i="1"/>
  <c r="AM257" i="1" s="1"/>
  <c r="AG289" i="1"/>
  <c r="AM289" i="1" s="1"/>
  <c r="AG321" i="1"/>
  <c r="AM321" i="1" s="1"/>
  <c r="AG353" i="1"/>
  <c r="AM353" i="1" s="1"/>
  <c r="AG385" i="1"/>
  <c r="AM385" i="1" s="1"/>
  <c r="AG417" i="1"/>
  <c r="AM417" i="1" s="1"/>
  <c r="AG449" i="1"/>
  <c r="AM449" i="1" s="1"/>
  <c r="AG481" i="1"/>
  <c r="AM481" i="1" s="1"/>
  <c r="AG513" i="1"/>
  <c r="AM513" i="1" s="1"/>
  <c r="AG32" i="1"/>
  <c r="AM32" i="1" s="1"/>
  <c r="AG64" i="1"/>
  <c r="AM64" i="1" s="1"/>
  <c r="AG96" i="1"/>
  <c r="AM96" i="1" s="1"/>
  <c r="AG128" i="1"/>
  <c r="AM128" i="1" s="1"/>
  <c r="AG156" i="1"/>
  <c r="AM156" i="1" s="1"/>
  <c r="AG176" i="1"/>
  <c r="AM176" i="1" s="1"/>
  <c r="AG200" i="1"/>
  <c r="AM200" i="1" s="1"/>
  <c r="AG220" i="1"/>
  <c r="AM220" i="1" s="1"/>
  <c r="AG240" i="1"/>
  <c r="AM240" i="1" s="1"/>
  <c r="AG264" i="1"/>
  <c r="AM264" i="1" s="1"/>
  <c r="AG284" i="1"/>
  <c r="AM284" i="1" s="1"/>
  <c r="AG304" i="1"/>
  <c r="AM304" i="1" s="1"/>
  <c r="AG328" i="1"/>
  <c r="AM328" i="1" s="1"/>
  <c r="AG348" i="1"/>
  <c r="AM348" i="1" s="1"/>
  <c r="AG364" i="1"/>
  <c r="AM364" i="1" s="1"/>
  <c r="AG380" i="1"/>
  <c r="AM380" i="1" s="1"/>
  <c r="AG396" i="1"/>
  <c r="AM396" i="1" s="1"/>
  <c r="AG412" i="1"/>
  <c r="AM412" i="1" s="1"/>
  <c r="AG428" i="1"/>
  <c r="AM428" i="1" s="1"/>
  <c r="AG444" i="1"/>
  <c r="AM444" i="1" s="1"/>
  <c r="AG460" i="1"/>
  <c r="AM460" i="1" s="1"/>
  <c r="AG476" i="1"/>
  <c r="AM476" i="1" s="1"/>
  <c r="AG492" i="1"/>
  <c r="AM492" i="1" s="1"/>
  <c r="AG508" i="1"/>
  <c r="AM508" i="1" s="1"/>
  <c r="AG528" i="1"/>
  <c r="AM528" i="1" s="1"/>
  <c r="AG544" i="1"/>
  <c r="AM544" i="1" s="1"/>
  <c r="AG529" i="1"/>
  <c r="AM529" i="1" s="1"/>
  <c r="AG545" i="1"/>
  <c r="AM545" i="1" s="1"/>
  <c r="AG296" i="1"/>
  <c r="AM296" i="1" s="1"/>
  <c r="AG356" i="1"/>
  <c r="AM356" i="1" s="1"/>
  <c r="AG436" i="1"/>
  <c r="AM436" i="1" s="1"/>
  <c r="AG468" i="1"/>
  <c r="AM468" i="1" s="1"/>
  <c r="AG521" i="1"/>
  <c r="AM521" i="1" s="1"/>
  <c r="AG75" i="1"/>
  <c r="AM75" i="1" s="1"/>
  <c r="AG203" i="1"/>
  <c r="AM203" i="1" s="1"/>
  <c r="AG331" i="1"/>
  <c r="AM331" i="1" s="1"/>
  <c r="AG459" i="1"/>
  <c r="AM459" i="1" s="1"/>
  <c r="AG74" i="1"/>
  <c r="AM74" i="1" s="1"/>
  <c r="AG202" i="1"/>
  <c r="AM202" i="1" s="1"/>
  <c r="AG282" i="1"/>
  <c r="AM282" i="1" s="1"/>
  <c r="AG346" i="1"/>
  <c r="AM346" i="1" s="1"/>
  <c r="AG410" i="1"/>
  <c r="AM410" i="1" s="1"/>
  <c r="AG474" i="1"/>
  <c r="AM474" i="1" s="1"/>
  <c r="AG542" i="1"/>
  <c r="AM542" i="1" s="1"/>
  <c r="AG33" i="1"/>
  <c r="AM33" i="1" s="1"/>
  <c r="AG97" i="1"/>
  <c r="AM97" i="1" s="1"/>
  <c r="AG149" i="1"/>
  <c r="AM149" i="1" s="1"/>
  <c r="AG193" i="1"/>
  <c r="AM193" i="1" s="1"/>
  <c r="AG233" i="1"/>
  <c r="AM233" i="1" s="1"/>
  <c r="AG265" i="1"/>
  <c r="AM265" i="1" s="1"/>
  <c r="AG297" i="1"/>
  <c r="AM297" i="1" s="1"/>
  <c r="AG329" i="1"/>
  <c r="AM329" i="1" s="1"/>
  <c r="AG361" i="1"/>
  <c r="AM361" i="1" s="1"/>
  <c r="AG393" i="1"/>
  <c r="AM393" i="1" s="1"/>
  <c r="AG425" i="1"/>
  <c r="AM425" i="1" s="1"/>
  <c r="AG457" i="1"/>
  <c r="AM457" i="1" s="1"/>
  <c r="AG489" i="1"/>
  <c r="AM489" i="1" s="1"/>
  <c r="AG8" i="1"/>
  <c r="AM8" i="1" s="1"/>
  <c r="AG40" i="1"/>
  <c r="AM40" i="1" s="1"/>
  <c r="AG72" i="1"/>
  <c r="AM72" i="1" s="1"/>
  <c r="AG104" i="1"/>
  <c r="AM104" i="1" s="1"/>
  <c r="AG136" i="1"/>
  <c r="AM136" i="1" s="1"/>
  <c r="AG160" i="1"/>
  <c r="AM160" i="1" s="1"/>
  <c r="AG184" i="1"/>
  <c r="AM184" i="1" s="1"/>
  <c r="AG204" i="1"/>
  <c r="AM204" i="1" s="1"/>
  <c r="AG224" i="1"/>
  <c r="AM224" i="1" s="1"/>
  <c r="AG248" i="1"/>
  <c r="AM248" i="1" s="1"/>
  <c r="AG268" i="1"/>
  <c r="AM268" i="1" s="1"/>
  <c r="AG288" i="1"/>
  <c r="AM288" i="1" s="1"/>
  <c r="AG312" i="1"/>
  <c r="AM312" i="1" s="1"/>
  <c r="AG332" i="1"/>
  <c r="AM332" i="1" s="1"/>
  <c r="AG352" i="1"/>
  <c r="AM352" i="1" s="1"/>
  <c r="AG368" i="1"/>
  <c r="AM368" i="1" s="1"/>
  <c r="AG384" i="1"/>
  <c r="AM384" i="1" s="1"/>
  <c r="AG400" i="1"/>
  <c r="AM400" i="1" s="1"/>
  <c r="AG416" i="1"/>
  <c r="AM416" i="1" s="1"/>
  <c r="AG432" i="1"/>
  <c r="AM432" i="1" s="1"/>
  <c r="AG448" i="1"/>
  <c r="AM448" i="1" s="1"/>
  <c r="AG464" i="1"/>
  <c r="AM464" i="1" s="1"/>
  <c r="AG480" i="1"/>
  <c r="AM480" i="1" s="1"/>
  <c r="AG496" i="1"/>
  <c r="AM496" i="1" s="1"/>
  <c r="AG512" i="1"/>
  <c r="AM512" i="1" s="1"/>
  <c r="AG532" i="1"/>
  <c r="AM532" i="1" s="1"/>
  <c r="AG514" i="1"/>
  <c r="AM514" i="1" s="1"/>
  <c r="AG533" i="1"/>
  <c r="AM533" i="1" s="1"/>
  <c r="AG107" i="1"/>
  <c r="AM107" i="1" s="1"/>
  <c r="AG235" i="1"/>
  <c r="AM235" i="1" s="1"/>
  <c r="AG363" i="1"/>
  <c r="AM363" i="1" s="1"/>
  <c r="AG491" i="1"/>
  <c r="AM491" i="1" s="1"/>
  <c r="AG106" i="1"/>
  <c r="AM106" i="1" s="1"/>
  <c r="AG234" i="1"/>
  <c r="AM234" i="1" s="1"/>
  <c r="AG298" i="1"/>
  <c r="AM298" i="1" s="1"/>
  <c r="AG362" i="1"/>
  <c r="AM362" i="1" s="1"/>
  <c r="AG426" i="1"/>
  <c r="AM426" i="1" s="1"/>
  <c r="AG490" i="1"/>
  <c r="AM490" i="1" s="1"/>
  <c r="AG527" i="1"/>
  <c r="AM527" i="1" s="1"/>
  <c r="AG49" i="1"/>
  <c r="AM49" i="1" s="1"/>
  <c r="AG113" i="1"/>
  <c r="AM113" i="1" s="1"/>
  <c r="AG161" i="1"/>
  <c r="AM161" i="1" s="1"/>
  <c r="AG205" i="1"/>
  <c r="AM205" i="1" s="1"/>
  <c r="AG241" i="1"/>
  <c r="AM241" i="1" s="1"/>
  <c r="AG273" i="1"/>
  <c r="AM273" i="1" s="1"/>
  <c r="AG305" i="1"/>
  <c r="AM305" i="1" s="1"/>
  <c r="AG337" i="1"/>
  <c r="AM337" i="1" s="1"/>
  <c r="AG369" i="1"/>
  <c r="AM369" i="1" s="1"/>
  <c r="AG401" i="1"/>
  <c r="AM401" i="1" s="1"/>
  <c r="AG433" i="1"/>
  <c r="AM433" i="1" s="1"/>
  <c r="AG465" i="1"/>
  <c r="AM465" i="1" s="1"/>
  <c r="AG497" i="1"/>
  <c r="AM497" i="1" s="1"/>
  <c r="AG16" i="1"/>
  <c r="AM16" i="1" s="1"/>
  <c r="AG48" i="1"/>
  <c r="AM48" i="1" s="1"/>
  <c r="AG80" i="1"/>
  <c r="AM80" i="1" s="1"/>
  <c r="AG112" i="1"/>
  <c r="AM112" i="1" s="1"/>
  <c r="AG144" i="1"/>
  <c r="AM144" i="1" s="1"/>
  <c r="AG168" i="1"/>
  <c r="AM168" i="1" s="1"/>
  <c r="AG188" i="1"/>
  <c r="AM188" i="1" s="1"/>
  <c r="AG208" i="1"/>
  <c r="AM208" i="1" s="1"/>
  <c r="AG232" i="1"/>
  <c r="AM232" i="1" s="1"/>
  <c r="AG252" i="1"/>
  <c r="AM252" i="1" s="1"/>
  <c r="AG316" i="1"/>
  <c r="AM316" i="1" s="1"/>
  <c r="AG336" i="1"/>
  <c r="AM336" i="1" s="1"/>
  <c r="AG388" i="1"/>
  <c r="AM388" i="1" s="1"/>
  <c r="AG404" i="1"/>
  <c r="AM404" i="1" s="1"/>
  <c r="AG452" i="1"/>
  <c r="AM452" i="1" s="1"/>
  <c r="AG500" i="1"/>
  <c r="AM500" i="1" s="1"/>
  <c r="AG520" i="1"/>
  <c r="AM520" i="1" s="1"/>
  <c r="AG537" i="1"/>
  <c r="AM537" i="1" s="1"/>
  <c r="AA2" i="1" l="1"/>
  <c r="AA3" i="1"/>
  <c r="AB389" i="1" s="1"/>
  <c r="AL389" i="1" s="1"/>
  <c r="AB1159" i="1" l="1"/>
  <c r="AL1159" i="1" s="1"/>
  <c r="AQ1159" i="1" s="1"/>
  <c r="M1159" i="5" s="1"/>
  <c r="P1159" i="5" s="1"/>
  <c r="AB1068" i="1"/>
  <c r="AL1068" i="1" s="1"/>
  <c r="AQ1068" i="1" s="1"/>
  <c r="M1068" i="5" s="1"/>
  <c r="P1068" i="5" s="1"/>
  <c r="AB207" i="1"/>
  <c r="AL207" i="1" s="1"/>
  <c r="AN207" i="1" s="1"/>
  <c r="AB1415" i="1"/>
  <c r="AL1415" i="1" s="1"/>
  <c r="AQ1415" i="1" s="1"/>
  <c r="M1415" i="5" s="1"/>
  <c r="P1415" i="5" s="1"/>
  <c r="AB729" i="1"/>
  <c r="AL729" i="1" s="1"/>
  <c r="AQ729" i="1" s="1"/>
  <c r="M729" i="5" s="1"/>
  <c r="P729" i="5" s="1"/>
  <c r="AB1015" i="1"/>
  <c r="AL1015" i="1" s="1"/>
  <c r="AQ1015" i="1" s="1"/>
  <c r="M1015" i="5" s="1"/>
  <c r="P1015" i="5" s="1"/>
  <c r="AB1235" i="1"/>
  <c r="AL1235" i="1" s="1"/>
  <c r="AQ1235" i="1" s="1"/>
  <c r="M1235" i="5" s="1"/>
  <c r="P1235" i="5" s="1"/>
  <c r="AB266" i="1"/>
  <c r="AL266" i="1" s="1"/>
  <c r="AN266" i="1" s="1"/>
  <c r="AB230" i="1"/>
  <c r="AL230" i="1" s="1"/>
  <c r="AN230" i="1" s="1"/>
  <c r="AB555" i="1"/>
  <c r="AL555" i="1" s="1"/>
  <c r="AQ555" i="1" s="1"/>
  <c r="M555" i="5" s="1"/>
  <c r="P555" i="5" s="1"/>
  <c r="AB498" i="1"/>
  <c r="AL498" i="1" s="1"/>
  <c r="AN498" i="1" s="1"/>
  <c r="AB298" i="1"/>
  <c r="AL298" i="1" s="1"/>
  <c r="AN298" i="1" s="1"/>
  <c r="AB737" i="1"/>
  <c r="AL737" i="1" s="1"/>
  <c r="AQ737" i="1" s="1"/>
  <c r="M737" i="5" s="1"/>
  <c r="P737" i="5" s="1"/>
  <c r="AB777" i="1"/>
  <c r="AL777" i="1" s="1"/>
  <c r="AQ777" i="1" s="1"/>
  <c r="M777" i="5" s="1"/>
  <c r="P777" i="5" s="1"/>
  <c r="AB889" i="1"/>
  <c r="AL889" i="1" s="1"/>
  <c r="AQ889" i="1" s="1"/>
  <c r="M889" i="5" s="1"/>
  <c r="P889" i="5" s="1"/>
  <c r="AB1295" i="1"/>
  <c r="AL1295" i="1" s="1"/>
  <c r="AQ1295" i="1" s="1"/>
  <c r="M1295" i="5" s="1"/>
  <c r="P1295" i="5" s="1"/>
  <c r="AB643" i="1"/>
  <c r="AL643" i="1" s="1"/>
  <c r="AQ643" i="1" s="1"/>
  <c r="M643" i="5" s="1"/>
  <c r="P643" i="5" s="1"/>
  <c r="AB396" i="1"/>
  <c r="AL396" i="1" s="1"/>
  <c r="AN396" i="1" s="1"/>
  <c r="AB1047" i="1"/>
  <c r="AL1047" i="1" s="1"/>
  <c r="AQ1047" i="1" s="1"/>
  <c r="M1047" i="5" s="1"/>
  <c r="P1047" i="5" s="1"/>
  <c r="AB971" i="1"/>
  <c r="AL971" i="1" s="1"/>
  <c r="AQ971" i="1" s="1"/>
  <c r="M971" i="5" s="1"/>
  <c r="P971" i="5" s="1"/>
  <c r="AB662" i="1"/>
  <c r="AL662" i="1" s="1"/>
  <c r="AQ662" i="1" s="1"/>
  <c r="M662" i="5" s="1"/>
  <c r="P662" i="5" s="1"/>
  <c r="AB669" i="1"/>
  <c r="AL669" i="1" s="1"/>
  <c r="AQ669" i="1" s="1"/>
  <c r="M669" i="5" s="1"/>
  <c r="P669" i="5" s="1"/>
  <c r="AB943" i="1"/>
  <c r="AL943" i="1" s="1"/>
  <c r="AQ943" i="1" s="1"/>
  <c r="M943" i="5" s="1"/>
  <c r="P943" i="5" s="1"/>
  <c r="AB1369" i="1"/>
  <c r="AL1369" i="1" s="1"/>
  <c r="AQ1369" i="1" s="1"/>
  <c r="M1369" i="5" s="1"/>
  <c r="P1369" i="5" s="1"/>
  <c r="AB1163" i="1"/>
  <c r="AL1163" i="1" s="1"/>
  <c r="AQ1163" i="1" s="1"/>
  <c r="M1163" i="5" s="1"/>
  <c r="P1163" i="5" s="1"/>
  <c r="AB474" i="1"/>
  <c r="AL474" i="1" s="1"/>
  <c r="AQ474" i="1" s="1"/>
  <c r="M474" i="5" s="1"/>
  <c r="P474" i="5" s="1"/>
  <c r="AB798" i="1"/>
  <c r="AL798" i="1" s="1"/>
  <c r="AQ798" i="1" s="1"/>
  <c r="M798" i="5" s="1"/>
  <c r="P798" i="5" s="1"/>
  <c r="AB821" i="1"/>
  <c r="AL821" i="1" s="1"/>
  <c r="AQ821" i="1" s="1"/>
  <c r="M821" i="5" s="1"/>
  <c r="P821" i="5" s="1"/>
  <c r="AB1259" i="1"/>
  <c r="AL1259" i="1" s="1"/>
  <c r="AQ1259" i="1" s="1"/>
  <c r="M1259" i="5" s="1"/>
  <c r="P1259" i="5" s="1"/>
  <c r="AB745" i="1"/>
  <c r="AL745" i="1" s="1"/>
  <c r="AQ745" i="1" s="1"/>
  <c r="M745" i="5" s="1"/>
  <c r="P745" i="5" s="1"/>
  <c r="AB330" i="1"/>
  <c r="AL330" i="1" s="1"/>
  <c r="AN330" i="1" s="1"/>
  <c r="AB1066" i="1"/>
  <c r="AL1066" i="1" s="1"/>
  <c r="AQ1066" i="1" s="1"/>
  <c r="M1066" i="5" s="1"/>
  <c r="P1066" i="5" s="1"/>
  <c r="AB657" i="1"/>
  <c r="AL657" i="1" s="1"/>
  <c r="AQ657" i="1" s="1"/>
  <c r="M657" i="5" s="1"/>
  <c r="P657" i="5" s="1"/>
  <c r="AB1912" i="1"/>
  <c r="AB1171" i="1"/>
  <c r="AL1171" i="1" s="1"/>
  <c r="AQ1171" i="1" s="1"/>
  <c r="M1171" i="5" s="1"/>
  <c r="P1171" i="5" s="1"/>
  <c r="AB693" i="1"/>
  <c r="AL693" i="1" s="1"/>
  <c r="AQ693" i="1" s="1"/>
  <c r="M693" i="5" s="1"/>
  <c r="P693" i="5" s="1"/>
  <c r="AB1075" i="1"/>
  <c r="AL1075" i="1" s="1"/>
  <c r="AQ1075" i="1" s="1"/>
  <c r="M1075" i="5" s="1"/>
  <c r="P1075" i="5" s="1"/>
  <c r="AB1395" i="1"/>
  <c r="AL1395" i="1" s="1"/>
  <c r="AQ1395" i="1" s="1"/>
  <c r="M1395" i="5" s="1"/>
  <c r="P1395" i="5" s="1"/>
  <c r="AB520" i="1"/>
  <c r="AL520" i="1" s="1"/>
  <c r="AN520" i="1" s="1"/>
  <c r="AB15" i="1"/>
  <c r="AL15" i="1" s="1"/>
  <c r="AN15" i="1" s="1"/>
  <c r="AB597" i="1"/>
  <c r="AL597" i="1" s="1"/>
  <c r="AQ597" i="1" s="1"/>
  <c r="M597" i="5" s="1"/>
  <c r="P597" i="5" s="1"/>
  <c r="AB717" i="1"/>
  <c r="AL717" i="1" s="1"/>
  <c r="AQ717" i="1" s="1"/>
  <c r="M717" i="5" s="1"/>
  <c r="P717" i="5" s="1"/>
  <c r="AB1122" i="1"/>
  <c r="AL1122" i="1" s="1"/>
  <c r="AQ1122" i="1" s="1"/>
  <c r="M1122" i="5" s="1"/>
  <c r="P1122" i="5" s="1"/>
  <c r="AB399" i="1"/>
  <c r="AL399" i="1" s="1"/>
  <c r="AQ399" i="1" s="1"/>
  <c r="M399" i="5" s="1"/>
  <c r="P399" i="5" s="1"/>
  <c r="AB795" i="1"/>
  <c r="AL795" i="1" s="1"/>
  <c r="AQ795" i="1" s="1"/>
  <c r="M795" i="5" s="1"/>
  <c r="P795" i="5" s="1"/>
  <c r="AB891" i="1"/>
  <c r="AL891" i="1" s="1"/>
  <c r="AQ891" i="1" s="1"/>
  <c r="M891" i="5" s="1"/>
  <c r="P891" i="5" s="1"/>
  <c r="AB1431" i="1"/>
  <c r="AL1431" i="1" s="1"/>
  <c r="AQ1431" i="1" s="1"/>
  <c r="M1431" i="5" s="1"/>
  <c r="P1431" i="5" s="1"/>
  <c r="AB1535" i="1"/>
  <c r="AL1535" i="1" s="1"/>
  <c r="AQ1535" i="1" s="1"/>
  <c r="M1535" i="5" s="1"/>
  <c r="P1535" i="5" s="1"/>
  <c r="AB1496" i="1"/>
  <c r="AL1496" i="1" s="1"/>
  <c r="AQ1496" i="1" s="1"/>
  <c r="M1496" i="5" s="1"/>
  <c r="P1496" i="5" s="1"/>
  <c r="AB94" i="1"/>
  <c r="AL94" i="1" s="1"/>
  <c r="AN94" i="1" s="1"/>
  <c r="AB434" i="1"/>
  <c r="AL434" i="1" s="1"/>
  <c r="AQ434" i="1" s="1"/>
  <c r="M434" i="5" s="1"/>
  <c r="P434" i="5" s="1"/>
  <c r="AB1359" i="1"/>
  <c r="AL1359" i="1" s="1"/>
  <c r="AQ1359" i="1" s="1"/>
  <c r="M1359" i="5" s="1"/>
  <c r="P1359" i="5" s="1"/>
  <c r="AB254" i="1"/>
  <c r="AL254" i="1" s="1"/>
  <c r="AN254" i="1" s="1"/>
  <c r="AB587" i="1"/>
  <c r="AL587" i="1" s="1"/>
  <c r="AQ587" i="1" s="1"/>
  <c r="M587" i="5" s="1"/>
  <c r="P587" i="5" s="1"/>
  <c r="AB813" i="1"/>
  <c r="AL813" i="1" s="1"/>
  <c r="AQ813" i="1" s="1"/>
  <c r="M813" i="5" s="1"/>
  <c r="P813" i="5" s="1"/>
  <c r="AB742" i="1"/>
  <c r="AL742" i="1" s="1"/>
  <c r="AQ742" i="1" s="1"/>
  <c r="M742" i="5" s="1"/>
  <c r="P742" i="5" s="1"/>
  <c r="AB398" i="1"/>
  <c r="AL398" i="1" s="1"/>
  <c r="AQ398" i="1" s="1"/>
  <c r="M398" i="5" s="1"/>
  <c r="P398" i="5" s="1"/>
  <c r="AB1373" i="1"/>
  <c r="AL1373" i="1" s="1"/>
  <c r="AQ1373" i="1" s="1"/>
  <c r="M1373" i="5" s="1"/>
  <c r="P1373" i="5" s="1"/>
  <c r="AB1461" i="1"/>
  <c r="AL1461" i="1" s="1"/>
  <c r="AQ1461" i="1" s="1"/>
  <c r="M1461" i="5" s="1"/>
  <c r="P1461" i="5" s="1"/>
  <c r="AB704" i="1"/>
  <c r="AL704" i="1" s="1"/>
  <c r="AQ704" i="1" s="1"/>
  <c r="M704" i="5" s="1"/>
  <c r="P704" i="5" s="1"/>
  <c r="AB1189" i="1"/>
  <c r="AL1189" i="1" s="1"/>
  <c r="AQ1189" i="1" s="1"/>
  <c r="M1189" i="5" s="1"/>
  <c r="P1189" i="5" s="1"/>
  <c r="AB1119" i="1"/>
  <c r="AL1119" i="1" s="1"/>
  <c r="AQ1119" i="1" s="1"/>
  <c r="M1119" i="5" s="1"/>
  <c r="P1119" i="5" s="1"/>
  <c r="AB691" i="1"/>
  <c r="AL691" i="1" s="1"/>
  <c r="AQ691" i="1" s="1"/>
  <c r="M691" i="5" s="1"/>
  <c r="P691" i="5" s="1"/>
  <c r="AB581" i="1"/>
  <c r="AL581" i="1" s="1"/>
  <c r="AQ581" i="1" s="1"/>
  <c r="M581" i="5" s="1"/>
  <c r="P581" i="5" s="1"/>
  <c r="AB182" i="1"/>
  <c r="AL182" i="1" s="1"/>
  <c r="AN182" i="1" s="1"/>
  <c r="AB502" i="1"/>
  <c r="AL502" i="1" s="1"/>
  <c r="AN502" i="1" s="1"/>
  <c r="AB965" i="1"/>
  <c r="AL965" i="1" s="1"/>
  <c r="AQ965" i="1" s="1"/>
  <c r="M965" i="5" s="1"/>
  <c r="P965" i="5" s="1"/>
  <c r="AB1433" i="1"/>
  <c r="AL1433" i="1" s="1"/>
  <c r="AQ1433" i="1" s="1"/>
  <c r="M1433" i="5" s="1"/>
  <c r="P1433" i="5" s="1"/>
  <c r="AB1211" i="1"/>
  <c r="AL1211" i="1" s="1"/>
  <c r="AQ1211" i="1" s="1"/>
  <c r="M1211" i="5" s="1"/>
  <c r="P1211" i="5" s="1"/>
  <c r="AB624" i="1"/>
  <c r="AL624" i="1" s="1"/>
  <c r="AN624" i="1" s="1"/>
  <c r="AB558" i="1"/>
  <c r="AL558" i="1" s="1"/>
  <c r="AQ558" i="1" s="1"/>
  <c r="M558" i="5" s="1"/>
  <c r="P558" i="5" s="1"/>
  <c r="AB631" i="1"/>
  <c r="AL631" i="1" s="1"/>
  <c r="AQ631" i="1" s="1"/>
  <c r="M631" i="5" s="1"/>
  <c r="P631" i="5" s="1"/>
  <c r="AB872" i="1"/>
  <c r="AL872" i="1" s="1"/>
  <c r="AQ872" i="1" s="1"/>
  <c r="M872" i="5" s="1"/>
  <c r="P872" i="5" s="1"/>
  <c r="AB490" i="1"/>
  <c r="AL490" i="1" s="1"/>
  <c r="AN490" i="1" s="1"/>
  <c r="AB382" i="1"/>
  <c r="AL382" i="1" s="1"/>
  <c r="AN382" i="1" s="1"/>
  <c r="AB246" i="1"/>
  <c r="AL246" i="1" s="1"/>
  <c r="AN246" i="1" s="1"/>
  <c r="AB1019" i="1"/>
  <c r="AL1019" i="1" s="1"/>
  <c r="AQ1019" i="1" s="1"/>
  <c r="M1019" i="5" s="1"/>
  <c r="P1019" i="5" s="1"/>
  <c r="AB374" i="1"/>
  <c r="AL374" i="1" s="1"/>
  <c r="AQ374" i="1" s="1"/>
  <c r="M374" i="5" s="1"/>
  <c r="P374" i="5" s="1"/>
  <c r="AB110" i="1"/>
  <c r="AL110" i="1" s="1"/>
  <c r="AN110" i="1" s="1"/>
  <c r="AB603" i="1"/>
  <c r="AL603" i="1" s="1"/>
  <c r="AQ603" i="1" s="1"/>
  <c r="M603" i="5" s="1"/>
  <c r="P603" i="5" s="1"/>
  <c r="AB1139" i="1"/>
  <c r="AL1139" i="1" s="1"/>
  <c r="AQ1139" i="1" s="1"/>
  <c r="M1139" i="5" s="1"/>
  <c r="P1139" i="5" s="1"/>
  <c r="AB618" i="1"/>
  <c r="AL618" i="1" s="1"/>
  <c r="AN618" i="1" s="1"/>
  <c r="AB615" i="1"/>
  <c r="AL615" i="1" s="1"/>
  <c r="AQ615" i="1" s="1"/>
  <c r="M615" i="5" s="1"/>
  <c r="P615" i="5" s="1"/>
  <c r="AB959" i="1"/>
  <c r="AL959" i="1" s="1"/>
  <c r="AQ959" i="1" s="1"/>
  <c r="M959" i="5" s="1"/>
  <c r="P959" i="5" s="1"/>
  <c r="AB754" i="1"/>
  <c r="AL754" i="1" s="1"/>
  <c r="AQ754" i="1" s="1"/>
  <c r="M754" i="5" s="1"/>
  <c r="P754" i="5" s="1"/>
  <c r="AB793" i="1"/>
  <c r="AL793" i="1" s="1"/>
  <c r="AQ793" i="1" s="1"/>
  <c r="M793" i="5" s="1"/>
  <c r="P793" i="5" s="1"/>
  <c r="AB1190" i="1"/>
  <c r="AL1190" i="1" s="1"/>
  <c r="AQ1190" i="1" s="1"/>
  <c r="M1190" i="5" s="1"/>
  <c r="P1190" i="5" s="1"/>
  <c r="AB1154" i="1"/>
  <c r="AL1154" i="1" s="1"/>
  <c r="AQ1154" i="1" s="1"/>
  <c r="M1154" i="5" s="1"/>
  <c r="P1154" i="5" s="1"/>
  <c r="AB867" i="1"/>
  <c r="AL867" i="1" s="1"/>
  <c r="AQ867" i="1" s="1"/>
  <c r="M867" i="5" s="1"/>
  <c r="P867" i="5" s="1"/>
  <c r="AB479" i="1"/>
  <c r="AL479" i="1" s="1"/>
  <c r="AN479" i="1" s="1"/>
  <c r="AB689" i="1"/>
  <c r="AL689" i="1" s="1"/>
  <c r="AQ689" i="1" s="1"/>
  <c r="M689" i="5" s="1"/>
  <c r="P689" i="5" s="1"/>
  <c r="AB1287" i="1"/>
  <c r="AL1287" i="1" s="1"/>
  <c r="AQ1287" i="1" s="1"/>
  <c r="M1287" i="5" s="1"/>
  <c r="P1287" i="5" s="1"/>
  <c r="AB1089" i="1"/>
  <c r="AL1089" i="1" s="1"/>
  <c r="AQ1089" i="1" s="1"/>
  <c r="M1089" i="5" s="1"/>
  <c r="P1089" i="5" s="1"/>
  <c r="AB703" i="1"/>
  <c r="AL703" i="1" s="1"/>
  <c r="AQ703" i="1" s="1"/>
  <c r="M703" i="5" s="1"/>
  <c r="P703" i="5" s="1"/>
  <c r="AB957" i="1"/>
  <c r="AL957" i="1" s="1"/>
  <c r="AQ957" i="1" s="1"/>
  <c r="M957" i="5" s="1"/>
  <c r="P957" i="5" s="1"/>
  <c r="AB1267" i="1"/>
  <c r="AL1267" i="1" s="1"/>
  <c r="AQ1267" i="1" s="1"/>
  <c r="M1267" i="5" s="1"/>
  <c r="P1267" i="5" s="1"/>
  <c r="AB676" i="1"/>
  <c r="AL676" i="1" s="1"/>
  <c r="AQ676" i="1" s="1"/>
  <c r="M676" i="5" s="1"/>
  <c r="P676" i="5" s="1"/>
  <c r="AB1309" i="1"/>
  <c r="AL1309" i="1" s="1"/>
  <c r="AQ1309" i="1" s="1"/>
  <c r="M1309" i="5" s="1"/>
  <c r="P1309" i="5" s="1"/>
  <c r="AB1606" i="1"/>
  <c r="AL1606" i="1" s="1"/>
  <c r="AQ1606" i="1" s="1"/>
  <c r="AB287" i="1"/>
  <c r="AL287" i="1" s="1"/>
  <c r="AN287" i="1" s="1"/>
  <c r="AB308" i="1"/>
  <c r="AL308" i="1" s="1"/>
  <c r="AN308" i="1" s="1"/>
  <c r="AB1041" i="1"/>
  <c r="AL1041" i="1" s="1"/>
  <c r="AQ1041" i="1" s="1"/>
  <c r="M1041" i="5" s="1"/>
  <c r="P1041" i="5" s="1"/>
  <c r="AB711" i="1"/>
  <c r="AL711" i="1" s="1"/>
  <c r="AQ711" i="1" s="1"/>
  <c r="M711" i="5" s="1"/>
  <c r="P711" i="5" s="1"/>
  <c r="AB1183" i="1"/>
  <c r="AL1183" i="1" s="1"/>
  <c r="AQ1183" i="1" s="1"/>
  <c r="M1183" i="5" s="1"/>
  <c r="P1183" i="5" s="1"/>
  <c r="AB605" i="1"/>
  <c r="AL605" i="1" s="1"/>
  <c r="AN605" i="1" s="1"/>
  <c r="AB191" i="1"/>
  <c r="AL191" i="1" s="1"/>
  <c r="AN191" i="1" s="1"/>
  <c r="AB1063" i="1"/>
  <c r="AL1063" i="1" s="1"/>
  <c r="AQ1063" i="1" s="1"/>
  <c r="M1063" i="5" s="1"/>
  <c r="P1063" i="5" s="1"/>
  <c r="AB1087" i="1"/>
  <c r="AL1087" i="1" s="1"/>
  <c r="AQ1087" i="1" s="1"/>
  <c r="M1087" i="5" s="1"/>
  <c r="P1087" i="5" s="1"/>
  <c r="AB482" i="1"/>
  <c r="AL482" i="1" s="1"/>
  <c r="AQ482" i="1" s="1"/>
  <c r="M482" i="5" s="1"/>
  <c r="P482" i="5" s="1"/>
  <c r="AB851" i="1"/>
  <c r="AL851" i="1" s="1"/>
  <c r="AQ851" i="1" s="1"/>
  <c r="M851" i="5" s="1"/>
  <c r="P851" i="5" s="1"/>
  <c r="AB276" i="1"/>
  <c r="AL276" i="1" s="1"/>
  <c r="AN276" i="1" s="1"/>
  <c r="AB1275" i="1"/>
  <c r="AL1275" i="1" s="1"/>
  <c r="AQ1275" i="1" s="1"/>
  <c r="M1275" i="5" s="1"/>
  <c r="P1275" i="5" s="1"/>
  <c r="AB1459" i="1"/>
  <c r="AL1459" i="1" s="1"/>
  <c r="AQ1459" i="1" s="1"/>
  <c r="M1459" i="5" s="1"/>
  <c r="P1459" i="5" s="1"/>
  <c r="AB723" i="1"/>
  <c r="AL723" i="1" s="1"/>
  <c r="AQ723" i="1" s="1"/>
  <c r="M723" i="5" s="1"/>
  <c r="P723" i="5" s="1"/>
  <c r="AB522" i="1"/>
  <c r="AL522" i="1" s="1"/>
  <c r="AN522" i="1" s="1"/>
  <c r="AB577" i="1"/>
  <c r="AL577" i="1" s="1"/>
  <c r="AQ577" i="1" s="1"/>
  <c r="M577" i="5" s="1"/>
  <c r="P577" i="5" s="1"/>
  <c r="AB1151" i="1"/>
  <c r="AL1151" i="1" s="1"/>
  <c r="AQ1151" i="1" s="1"/>
  <c r="M1151" i="5" s="1"/>
  <c r="P1151" i="5" s="1"/>
  <c r="AB525" i="1"/>
  <c r="AL525" i="1" s="1"/>
  <c r="AQ525" i="1" s="1"/>
  <c r="M525" i="5" s="1"/>
  <c r="P525" i="5" s="1"/>
  <c r="AB602" i="1"/>
  <c r="AL602" i="1" s="1"/>
  <c r="AN602" i="1" s="1"/>
  <c r="AB1239" i="1"/>
  <c r="AL1239" i="1" s="1"/>
  <c r="AQ1239" i="1" s="1"/>
  <c r="M1239" i="5" s="1"/>
  <c r="P1239" i="5" s="1"/>
  <c r="AB466" i="1"/>
  <c r="AL466" i="1" s="1"/>
  <c r="AQ466" i="1" s="1"/>
  <c r="M466" i="5" s="1"/>
  <c r="P466" i="5" s="1"/>
  <c r="AB1891" i="1"/>
  <c r="AB985" i="1"/>
  <c r="AL985" i="1" s="1"/>
  <c r="AQ985" i="1" s="1"/>
  <c r="M985" i="5" s="1"/>
  <c r="P985" i="5" s="1"/>
  <c r="AB1070" i="1"/>
  <c r="AL1070" i="1" s="1"/>
  <c r="AQ1070" i="1" s="1"/>
  <c r="M1070" i="5" s="1"/>
  <c r="P1070" i="5" s="1"/>
  <c r="AB126" i="1"/>
  <c r="AL126" i="1" s="1"/>
  <c r="AN126" i="1" s="1"/>
  <c r="AB319" i="1"/>
  <c r="AL319" i="1" s="1"/>
  <c r="AB683" i="1"/>
  <c r="AL683" i="1" s="1"/>
  <c r="AQ683" i="1" s="1"/>
  <c r="M683" i="5" s="1"/>
  <c r="P683" i="5" s="1"/>
  <c r="AB859" i="1"/>
  <c r="AL859" i="1" s="1"/>
  <c r="AQ859" i="1" s="1"/>
  <c r="M859" i="5" s="1"/>
  <c r="P859" i="5" s="1"/>
  <c r="AB282" i="1"/>
  <c r="AL282" i="1" s="1"/>
  <c r="AN282" i="1" s="1"/>
  <c r="AB611" i="1"/>
  <c r="AL611" i="1" s="1"/>
  <c r="AQ611" i="1" s="1"/>
  <c r="M611" i="5" s="1"/>
  <c r="P611" i="5" s="1"/>
  <c r="AB583" i="1"/>
  <c r="AL583" i="1" s="1"/>
  <c r="AN583" i="1" s="1"/>
  <c r="AB206" i="1"/>
  <c r="AL206" i="1" s="1"/>
  <c r="AN206" i="1" s="1"/>
  <c r="AB727" i="1"/>
  <c r="AL727" i="1" s="1"/>
  <c r="AQ727" i="1" s="1"/>
  <c r="M727" i="5" s="1"/>
  <c r="P727" i="5" s="1"/>
  <c r="AB749" i="1"/>
  <c r="AL749" i="1" s="1"/>
  <c r="AQ749" i="1" s="1"/>
  <c r="M749" i="5" s="1"/>
  <c r="P749" i="5" s="1"/>
  <c r="AB1017" i="1"/>
  <c r="AL1017" i="1" s="1"/>
  <c r="AQ1017" i="1" s="1"/>
  <c r="M1017" i="5" s="1"/>
  <c r="P1017" i="5" s="1"/>
  <c r="AB1501" i="1"/>
  <c r="AL1501" i="1" s="1"/>
  <c r="AQ1501" i="1" s="1"/>
  <c r="M1501" i="5" s="1"/>
  <c r="P1501" i="5" s="1"/>
  <c r="AB807" i="1"/>
  <c r="AL807" i="1" s="1"/>
  <c r="AQ807" i="1" s="1"/>
  <c r="M807" i="5" s="1"/>
  <c r="P807" i="5" s="1"/>
  <c r="AB1263" i="1"/>
  <c r="AL1263" i="1" s="1"/>
  <c r="AQ1263" i="1" s="1"/>
  <c r="M1263" i="5" s="1"/>
  <c r="P1263" i="5" s="1"/>
  <c r="AB238" i="1"/>
  <c r="AL238" i="1" s="1"/>
  <c r="AN238" i="1" s="1"/>
  <c r="AB978" i="1"/>
  <c r="AL978" i="1" s="1"/>
  <c r="AQ978" i="1" s="1"/>
  <c r="M978" i="5" s="1"/>
  <c r="P978" i="5" s="1"/>
  <c r="AB843" i="1"/>
  <c r="AL843" i="1" s="1"/>
  <c r="AQ843" i="1" s="1"/>
  <c r="M843" i="5" s="1"/>
  <c r="P843" i="5" s="1"/>
  <c r="AB1435" i="1"/>
  <c r="AL1435" i="1" s="1"/>
  <c r="AQ1435" i="1" s="1"/>
  <c r="M1435" i="5" s="1"/>
  <c r="P1435" i="5" s="1"/>
  <c r="AB664" i="1"/>
  <c r="AL664" i="1" s="1"/>
  <c r="AQ664" i="1" s="1"/>
  <c r="M664" i="5" s="1"/>
  <c r="P664" i="5" s="1"/>
  <c r="AB1318" i="1"/>
  <c r="AL1318" i="1" s="1"/>
  <c r="AQ1318" i="1" s="1"/>
  <c r="M1318" i="5" s="1"/>
  <c r="P1318" i="5" s="1"/>
  <c r="AB306" i="1"/>
  <c r="AL306" i="1" s="1"/>
  <c r="AN306" i="1" s="1"/>
  <c r="AB1345" i="1"/>
  <c r="AL1345" i="1" s="1"/>
  <c r="AQ1345" i="1" s="1"/>
  <c r="M1345" i="5" s="1"/>
  <c r="P1345" i="5" s="1"/>
  <c r="AB1368" i="1"/>
  <c r="AL1368" i="1" s="1"/>
  <c r="AQ1368" i="1" s="1"/>
  <c r="M1368" i="5" s="1"/>
  <c r="P1368" i="5" s="1"/>
  <c r="AB1051" i="1"/>
  <c r="AL1051" i="1" s="1"/>
  <c r="AQ1051" i="1" s="1"/>
  <c r="M1051" i="5" s="1"/>
  <c r="P1051" i="5" s="1"/>
  <c r="AB805" i="1"/>
  <c r="AL805" i="1" s="1"/>
  <c r="AQ805" i="1" s="1"/>
  <c r="M805" i="5" s="1"/>
  <c r="P805" i="5" s="1"/>
  <c r="AB765" i="1"/>
  <c r="AL765" i="1" s="1"/>
  <c r="AQ765" i="1" s="1"/>
  <c r="M765" i="5" s="1"/>
  <c r="P765" i="5" s="1"/>
  <c r="AB362" i="1"/>
  <c r="AL362" i="1" s="1"/>
  <c r="AQ362" i="1" s="1"/>
  <c r="M362" i="5" s="1"/>
  <c r="P362" i="5" s="1"/>
  <c r="AB741" i="1"/>
  <c r="AL741" i="1" s="1"/>
  <c r="AQ741" i="1" s="1"/>
  <c r="M741" i="5" s="1"/>
  <c r="P741" i="5" s="1"/>
  <c r="AB386" i="1"/>
  <c r="AL386" i="1" s="1"/>
  <c r="AQ386" i="1" s="1"/>
  <c r="M386" i="5" s="1"/>
  <c r="P386" i="5" s="1"/>
  <c r="AB811" i="1"/>
  <c r="AL811" i="1" s="1"/>
  <c r="AQ811" i="1" s="1"/>
  <c r="M811" i="5" s="1"/>
  <c r="P811" i="5" s="1"/>
  <c r="AB702" i="1"/>
  <c r="AL702" i="1" s="1"/>
  <c r="AQ702" i="1" s="1"/>
  <c r="M702" i="5" s="1"/>
  <c r="P702" i="5" s="1"/>
  <c r="AB773" i="1"/>
  <c r="AL773" i="1" s="1"/>
  <c r="AQ773" i="1" s="1"/>
  <c r="M773" i="5" s="1"/>
  <c r="P773" i="5" s="1"/>
  <c r="AB1283" i="1"/>
  <c r="AL1283" i="1" s="1"/>
  <c r="AQ1283" i="1" s="1"/>
  <c r="M1283" i="5" s="1"/>
  <c r="P1283" i="5" s="1"/>
  <c r="AB346" i="1"/>
  <c r="AL346" i="1" s="1"/>
  <c r="AN346" i="1" s="1"/>
  <c r="AB1113" i="1"/>
  <c r="AL1113" i="1" s="1"/>
  <c r="AQ1113" i="1" s="1"/>
  <c r="M1113" i="5" s="1"/>
  <c r="P1113" i="5" s="1"/>
  <c r="AB326" i="1"/>
  <c r="AL326" i="1" s="1"/>
  <c r="AB486" i="1"/>
  <c r="AL486" i="1" s="1"/>
  <c r="AN486" i="1" s="1"/>
  <c r="AB842" i="1"/>
  <c r="AL842" i="1" s="1"/>
  <c r="AQ842" i="1" s="1"/>
  <c r="M842" i="5" s="1"/>
  <c r="P842" i="5" s="1"/>
  <c r="AB1635" i="1"/>
  <c r="AL1635" i="1" s="1"/>
  <c r="AQ1635" i="1" s="1"/>
  <c r="AB2072" i="1"/>
  <c r="AB14" i="1"/>
  <c r="AL14" i="1" s="1"/>
  <c r="AN14" i="1" s="1"/>
  <c r="AB545" i="1"/>
  <c r="AL545" i="1" s="1"/>
  <c r="AQ545" i="1" s="1"/>
  <c r="M545" i="5" s="1"/>
  <c r="P545" i="5" s="1"/>
  <c r="AB414" i="1"/>
  <c r="AL414" i="1" s="1"/>
  <c r="AN414" i="1" s="1"/>
  <c r="AB833" i="1"/>
  <c r="AL833" i="1" s="1"/>
  <c r="AQ833" i="1" s="1"/>
  <c r="M833" i="5" s="1"/>
  <c r="P833" i="5" s="1"/>
  <c r="AB775" i="1"/>
  <c r="AL775" i="1" s="1"/>
  <c r="AQ775" i="1" s="1"/>
  <c r="M775" i="5" s="1"/>
  <c r="P775" i="5" s="1"/>
  <c r="AB426" i="1"/>
  <c r="AL426" i="1" s="1"/>
  <c r="AN426" i="1" s="1"/>
  <c r="AB659" i="1"/>
  <c r="AL659" i="1" s="1"/>
  <c r="AQ659" i="1" s="1"/>
  <c r="M659" i="5" s="1"/>
  <c r="P659" i="5" s="1"/>
  <c r="AB1147" i="1"/>
  <c r="AL1147" i="1" s="1"/>
  <c r="AQ1147" i="1" s="1"/>
  <c r="M1147" i="5" s="1"/>
  <c r="P1147" i="5" s="1"/>
  <c r="AB1399" i="1"/>
  <c r="AL1399" i="1" s="1"/>
  <c r="AQ1399" i="1" s="1"/>
  <c r="M1399" i="5" s="1"/>
  <c r="P1399" i="5" s="1"/>
  <c r="AB994" i="1"/>
  <c r="AL994" i="1" s="1"/>
  <c r="AQ994" i="1" s="1"/>
  <c r="M994" i="5" s="1"/>
  <c r="P994" i="5" s="1"/>
  <c r="AB1598" i="1"/>
  <c r="AL1598" i="1" s="1"/>
  <c r="AQ1598" i="1" s="1"/>
  <c r="AB900" i="1"/>
  <c r="AL900" i="1" s="1"/>
  <c r="AQ900" i="1" s="1"/>
  <c r="M900" i="5" s="1"/>
  <c r="P900" i="5" s="1"/>
  <c r="AB1968" i="1"/>
  <c r="AB731" i="1"/>
  <c r="AL731" i="1" s="1"/>
  <c r="AQ731" i="1" s="1"/>
  <c r="M731" i="5" s="1"/>
  <c r="P731" i="5" s="1"/>
  <c r="AB549" i="1"/>
  <c r="AL549" i="1" s="1"/>
  <c r="AQ549" i="1" s="1"/>
  <c r="M549" i="5" s="1"/>
  <c r="P549" i="5" s="1"/>
  <c r="AB857" i="1"/>
  <c r="AL857" i="1" s="1"/>
  <c r="AQ857" i="1" s="1"/>
  <c r="M857" i="5" s="1"/>
  <c r="P857" i="5" s="1"/>
  <c r="AB506" i="1"/>
  <c r="AL506" i="1" s="1"/>
  <c r="AN506" i="1" s="1"/>
  <c r="AB585" i="1"/>
  <c r="AL585" i="1" s="1"/>
  <c r="AQ585" i="1" s="1"/>
  <c r="M585" i="5" s="1"/>
  <c r="P585" i="5" s="1"/>
  <c r="AB1007" i="1"/>
  <c r="AL1007" i="1" s="1"/>
  <c r="AQ1007" i="1" s="1"/>
  <c r="M1007" i="5" s="1"/>
  <c r="P1007" i="5" s="1"/>
  <c r="AB673" i="1"/>
  <c r="AL673" i="1" s="1"/>
  <c r="AQ673" i="1" s="1"/>
  <c r="M673" i="5" s="1"/>
  <c r="P673" i="5" s="1"/>
  <c r="AB1095" i="1"/>
  <c r="AL1095" i="1" s="1"/>
  <c r="AQ1095" i="1" s="1"/>
  <c r="M1095" i="5" s="1"/>
  <c r="P1095" i="5" s="1"/>
  <c r="AB1187" i="1"/>
  <c r="AL1187" i="1" s="1"/>
  <c r="AQ1187" i="1" s="1"/>
  <c r="M1187" i="5" s="1"/>
  <c r="P1187" i="5" s="1"/>
  <c r="AB1135" i="1"/>
  <c r="AL1135" i="1" s="1"/>
  <c r="AQ1135" i="1" s="1"/>
  <c r="M1135" i="5" s="1"/>
  <c r="P1135" i="5" s="1"/>
  <c r="AB1169" i="1"/>
  <c r="AL1169" i="1" s="1"/>
  <c r="AQ1169" i="1" s="1"/>
  <c r="M1169" i="5" s="1"/>
  <c r="P1169" i="5" s="1"/>
  <c r="AB1511" i="1"/>
  <c r="AL1511" i="1" s="1"/>
  <c r="AQ1511" i="1" s="1"/>
  <c r="M1511" i="5" s="1"/>
  <c r="P1511" i="5" s="1"/>
  <c r="AB1025" i="1"/>
  <c r="AL1025" i="1" s="1"/>
  <c r="AQ1025" i="1" s="1"/>
  <c r="M1025" i="5" s="1"/>
  <c r="P1025" i="5" s="1"/>
  <c r="AB1011" i="1"/>
  <c r="AL1011" i="1" s="1"/>
  <c r="AQ1011" i="1" s="1"/>
  <c r="M1011" i="5" s="1"/>
  <c r="P1011" i="5" s="1"/>
  <c r="AB1391" i="1"/>
  <c r="AL1391" i="1" s="1"/>
  <c r="AQ1391" i="1" s="1"/>
  <c r="M1391" i="5" s="1"/>
  <c r="P1391" i="5" s="1"/>
  <c r="AB1305" i="1"/>
  <c r="AL1305" i="1" s="1"/>
  <c r="AQ1305" i="1" s="1"/>
  <c r="M1305" i="5" s="1"/>
  <c r="P1305" i="5" s="1"/>
  <c r="AB575" i="1"/>
  <c r="AL575" i="1" s="1"/>
  <c r="AN575" i="1" s="1"/>
  <c r="AB771" i="1"/>
  <c r="AL771" i="1" s="1"/>
  <c r="AQ771" i="1" s="1"/>
  <c r="M771" i="5" s="1"/>
  <c r="P771" i="5" s="1"/>
  <c r="AB255" i="1"/>
  <c r="AL255" i="1" s="1"/>
  <c r="AN255" i="1" s="1"/>
  <c r="AB1161" i="1"/>
  <c r="AL1161" i="1" s="1"/>
  <c r="AQ1161" i="1" s="1"/>
  <c r="M1161" i="5" s="1"/>
  <c r="P1161" i="5" s="1"/>
  <c r="AB893" i="1"/>
  <c r="AL893" i="1" s="1"/>
  <c r="AQ893" i="1" s="1"/>
  <c r="M893" i="5" s="1"/>
  <c r="P893" i="5" s="1"/>
  <c r="AB1363" i="1"/>
  <c r="AL1363" i="1" s="1"/>
  <c r="AQ1363" i="1" s="1"/>
  <c r="M1363" i="5" s="1"/>
  <c r="P1363" i="5" s="1"/>
  <c r="AB999" i="1"/>
  <c r="AL999" i="1" s="1"/>
  <c r="AQ999" i="1" s="1"/>
  <c r="M999" i="5" s="1"/>
  <c r="P999" i="5" s="1"/>
  <c r="AB1195" i="1"/>
  <c r="AL1195" i="1" s="1"/>
  <c r="AQ1195" i="1" s="1"/>
  <c r="M1195" i="5" s="1"/>
  <c r="P1195" i="5" s="1"/>
  <c r="AB1543" i="1"/>
  <c r="AL1543" i="1" s="1"/>
  <c r="AQ1543" i="1" s="1"/>
  <c r="M1543" i="5" s="1"/>
  <c r="P1543" i="5" s="1"/>
  <c r="AB1451" i="1"/>
  <c r="AL1451" i="1" s="1"/>
  <c r="AQ1451" i="1" s="1"/>
  <c r="M1451" i="5" s="1"/>
  <c r="P1451" i="5" s="1"/>
  <c r="AB542" i="1"/>
  <c r="AL542" i="1" s="1"/>
  <c r="AQ542" i="1" s="1"/>
  <c r="M542" i="5" s="1"/>
  <c r="P542" i="5" s="1"/>
  <c r="AB672" i="1"/>
  <c r="AL672" i="1" s="1"/>
  <c r="AQ672" i="1" s="1"/>
  <c r="M672" i="5" s="1"/>
  <c r="P672" i="5" s="1"/>
  <c r="AB1053" i="1"/>
  <c r="AL1053" i="1" s="1"/>
  <c r="AQ1053" i="1" s="1"/>
  <c r="M1053" i="5" s="1"/>
  <c r="P1053" i="5" s="1"/>
  <c r="AB728" i="1"/>
  <c r="AL728" i="1" s="1"/>
  <c r="AQ728" i="1" s="1"/>
  <c r="M728" i="5" s="1"/>
  <c r="P728" i="5" s="1"/>
  <c r="AB667" i="1"/>
  <c r="AL667" i="1" s="1"/>
  <c r="AQ667" i="1" s="1"/>
  <c r="M667" i="5" s="1"/>
  <c r="P667" i="5" s="1"/>
  <c r="AB332" i="1"/>
  <c r="AL332" i="1" s="1"/>
  <c r="AQ332" i="1" s="1"/>
  <c r="M332" i="5" s="1"/>
  <c r="P332" i="5" s="1"/>
  <c r="AB1165" i="1"/>
  <c r="AL1165" i="1" s="1"/>
  <c r="AQ1165" i="1" s="1"/>
  <c r="M1165" i="5" s="1"/>
  <c r="P1165" i="5" s="1"/>
  <c r="AB1029" i="1"/>
  <c r="AL1029" i="1" s="1"/>
  <c r="AQ1029" i="1" s="1"/>
  <c r="M1029" i="5" s="1"/>
  <c r="P1029" i="5" s="1"/>
  <c r="AB1018" i="1"/>
  <c r="AL1018" i="1" s="1"/>
  <c r="AQ1018" i="1" s="1"/>
  <c r="M1018" i="5" s="1"/>
  <c r="P1018" i="5" s="1"/>
  <c r="AB636" i="1"/>
  <c r="AL636" i="1" s="1"/>
  <c r="AQ636" i="1" s="1"/>
  <c r="M636" i="5" s="1"/>
  <c r="P636" i="5" s="1"/>
  <c r="AB1564" i="1"/>
  <c r="AL1564" i="1" s="1"/>
  <c r="AQ1564" i="1" s="1"/>
  <c r="AB1493" i="1"/>
  <c r="AL1493" i="1" s="1"/>
  <c r="AQ1493" i="1" s="1"/>
  <c r="M1493" i="5" s="1"/>
  <c r="P1493" i="5" s="1"/>
  <c r="AB794" i="1"/>
  <c r="AL794" i="1" s="1"/>
  <c r="AQ794" i="1" s="1"/>
  <c r="M794" i="5" s="1"/>
  <c r="P794" i="5" s="1"/>
  <c r="AB1142" i="1"/>
  <c r="AL1142" i="1" s="1"/>
  <c r="AQ1142" i="1" s="1"/>
  <c r="M1142" i="5" s="1"/>
  <c r="P1142" i="5" s="1"/>
  <c r="AB1608" i="1"/>
  <c r="AL1608" i="1" s="1"/>
  <c r="AQ1608" i="1" s="1"/>
  <c r="AB733" i="1"/>
  <c r="AL733" i="1" s="1"/>
  <c r="AQ733" i="1" s="1"/>
  <c r="M733" i="5" s="1"/>
  <c r="P733" i="5" s="1"/>
  <c r="AB809" i="1"/>
  <c r="AL809" i="1" s="1"/>
  <c r="AQ809" i="1" s="1"/>
  <c r="M809" i="5" s="1"/>
  <c r="P809" i="5" s="1"/>
  <c r="AB318" i="1"/>
  <c r="AL318" i="1" s="1"/>
  <c r="AN318" i="1" s="1"/>
  <c r="AB769" i="1"/>
  <c r="AL769" i="1" s="1"/>
  <c r="AQ769" i="1" s="1"/>
  <c r="M769" i="5" s="1"/>
  <c r="P769" i="5" s="1"/>
  <c r="AB1191" i="1"/>
  <c r="AL1191" i="1" s="1"/>
  <c r="AQ1191" i="1" s="1"/>
  <c r="M1191" i="5" s="1"/>
  <c r="P1191" i="5" s="1"/>
  <c r="AB342" i="1"/>
  <c r="AL342" i="1" s="1"/>
  <c r="AQ342" i="1" s="1"/>
  <c r="M342" i="5" s="1"/>
  <c r="P342" i="5" s="1"/>
  <c r="AB62" i="1"/>
  <c r="AL62" i="1" s="1"/>
  <c r="AN62" i="1" s="1"/>
  <c r="AB563" i="1"/>
  <c r="AL563" i="1" s="1"/>
  <c r="AN563" i="1" s="1"/>
  <c r="AB747" i="1"/>
  <c r="AL747" i="1" s="1"/>
  <c r="AQ747" i="1" s="1"/>
  <c r="M747" i="5" s="1"/>
  <c r="P747" i="5" s="1"/>
  <c r="AB1043" i="1"/>
  <c r="AL1043" i="1" s="1"/>
  <c r="AQ1043" i="1" s="1"/>
  <c r="M1043" i="5" s="1"/>
  <c r="P1043" i="5" s="1"/>
  <c r="AB1103" i="1"/>
  <c r="AL1103" i="1" s="1"/>
  <c r="AQ1103" i="1" s="1"/>
  <c r="M1103" i="5" s="1"/>
  <c r="P1103" i="5" s="1"/>
  <c r="AB1057" i="1"/>
  <c r="AL1057" i="1" s="1"/>
  <c r="AQ1057" i="1" s="1"/>
  <c r="M1057" i="5" s="1"/>
  <c r="P1057" i="5" s="1"/>
  <c r="AB366" i="1"/>
  <c r="AL366" i="1" s="1"/>
  <c r="AQ366" i="1" s="1"/>
  <c r="M366" i="5" s="1"/>
  <c r="P366" i="5" s="1"/>
  <c r="AB198" i="1"/>
  <c r="AL198" i="1" s="1"/>
  <c r="AN198" i="1" s="1"/>
  <c r="AB442" i="1"/>
  <c r="AL442" i="1" s="1"/>
  <c r="AN442" i="1" s="1"/>
  <c r="AB1269" i="1"/>
  <c r="AL1269" i="1" s="1"/>
  <c r="AQ1269" i="1" s="1"/>
  <c r="M1269" i="5" s="1"/>
  <c r="P1269" i="5" s="1"/>
  <c r="AB562" i="1"/>
  <c r="AL562" i="1" s="1"/>
  <c r="AQ562" i="1" s="1"/>
  <c r="M562" i="5" s="1"/>
  <c r="P562" i="5" s="1"/>
  <c r="AB351" i="1"/>
  <c r="AL351" i="1" s="1"/>
  <c r="AN351" i="1" s="1"/>
  <c r="AB1143" i="1"/>
  <c r="AL1143" i="1" s="1"/>
  <c r="AQ1143" i="1" s="1"/>
  <c r="M1143" i="5" s="1"/>
  <c r="P1143" i="5" s="1"/>
  <c r="AB774" i="1"/>
  <c r="AL774" i="1" s="1"/>
  <c r="AQ774" i="1" s="1"/>
  <c r="M774" i="5" s="1"/>
  <c r="P774" i="5" s="1"/>
  <c r="AB650" i="1"/>
  <c r="AL650" i="1" s="1"/>
  <c r="AN650" i="1" s="1"/>
  <c r="AB846" i="1"/>
  <c r="AL846" i="1" s="1"/>
  <c r="AQ846" i="1" s="1"/>
  <c r="M846" i="5" s="1"/>
  <c r="P846" i="5" s="1"/>
  <c r="AB420" i="1"/>
  <c r="AL420" i="1" s="1"/>
  <c r="AQ420" i="1" s="1"/>
  <c r="M420" i="5" s="1"/>
  <c r="P420" i="5" s="1"/>
  <c r="AB484" i="1"/>
  <c r="AL484" i="1" s="1"/>
  <c r="AN484" i="1" s="1"/>
  <c r="AB865" i="1"/>
  <c r="AL865" i="1" s="1"/>
  <c r="AQ865" i="1" s="1"/>
  <c r="M865" i="5" s="1"/>
  <c r="P865" i="5" s="1"/>
  <c r="AB663" i="1"/>
  <c r="AL663" i="1" s="1"/>
  <c r="AQ663" i="1" s="1"/>
  <c r="M663" i="5" s="1"/>
  <c r="P663" i="5" s="1"/>
  <c r="AB463" i="1"/>
  <c r="AL463" i="1" s="1"/>
  <c r="AN463" i="1" s="1"/>
  <c r="AB1405" i="1"/>
  <c r="AL1405" i="1" s="1"/>
  <c r="AQ1405" i="1" s="1"/>
  <c r="M1405" i="5" s="1"/>
  <c r="P1405" i="5" s="1"/>
  <c r="AB730" i="1"/>
  <c r="AL730" i="1" s="1"/>
  <c r="AQ730" i="1" s="1"/>
  <c r="M730" i="5" s="1"/>
  <c r="P730" i="5" s="1"/>
  <c r="AB1084" i="1"/>
  <c r="AL1084" i="1" s="1"/>
  <c r="AQ1084" i="1" s="1"/>
  <c r="M1084" i="5" s="1"/>
  <c r="P1084" i="5" s="1"/>
  <c r="AB980" i="1"/>
  <c r="AL980" i="1" s="1"/>
  <c r="AQ980" i="1" s="1"/>
  <c r="M980" i="5" s="1"/>
  <c r="P980" i="5" s="1"/>
  <c r="AB561" i="1"/>
  <c r="AL561" i="1" s="1"/>
  <c r="AQ561" i="1" s="1"/>
  <c r="M561" i="5" s="1"/>
  <c r="P561" i="5" s="1"/>
  <c r="AB1439" i="1"/>
  <c r="AL1439" i="1" s="1"/>
  <c r="AQ1439" i="1" s="1"/>
  <c r="M1439" i="5" s="1"/>
  <c r="P1439" i="5" s="1"/>
  <c r="AB989" i="1"/>
  <c r="AL989" i="1" s="1"/>
  <c r="AQ989" i="1" s="1"/>
  <c r="M989" i="5" s="1"/>
  <c r="P989" i="5" s="1"/>
  <c r="AB1411" i="1"/>
  <c r="AL1411" i="1" s="1"/>
  <c r="AQ1411" i="1" s="1"/>
  <c r="M1411" i="5" s="1"/>
  <c r="P1411" i="5" s="1"/>
  <c r="AB1256" i="1"/>
  <c r="AL1256" i="1" s="1"/>
  <c r="AQ1256" i="1" s="1"/>
  <c r="M1256" i="5" s="1"/>
  <c r="P1256" i="5" s="1"/>
  <c r="AB668" i="1"/>
  <c r="AL668" i="1" s="1"/>
  <c r="AQ668" i="1" s="1"/>
  <c r="M668" i="5" s="1"/>
  <c r="P668" i="5" s="1"/>
  <c r="AB830" i="1"/>
  <c r="AL830" i="1" s="1"/>
  <c r="AQ830" i="1" s="1"/>
  <c r="M830" i="5" s="1"/>
  <c r="P830" i="5" s="1"/>
  <c r="AB1299" i="1"/>
  <c r="AL1299" i="1" s="1"/>
  <c r="AQ1299" i="1" s="1"/>
  <c r="M1299" i="5" s="1"/>
  <c r="P1299" i="5" s="1"/>
  <c r="AB1321" i="1"/>
  <c r="AL1321" i="1" s="1"/>
  <c r="AQ1321" i="1" s="1"/>
  <c r="M1321" i="5" s="1"/>
  <c r="P1321" i="5" s="1"/>
  <c r="AB1222" i="1"/>
  <c r="AL1222" i="1" s="1"/>
  <c r="AQ1222" i="1" s="1"/>
  <c r="M1222" i="5" s="1"/>
  <c r="P1222" i="5" s="1"/>
  <c r="AB1944" i="1"/>
  <c r="AB468" i="1"/>
  <c r="AL468" i="1" s="1"/>
  <c r="AN468" i="1" s="1"/>
  <c r="AB903" i="1"/>
  <c r="AL903" i="1" s="1"/>
  <c r="AQ903" i="1" s="1"/>
  <c r="M903" i="5" s="1"/>
  <c r="P903" i="5" s="1"/>
  <c r="AB995" i="1"/>
  <c r="AL995" i="1" s="1"/>
  <c r="AQ995" i="1" s="1"/>
  <c r="M995" i="5" s="1"/>
  <c r="P995" i="5" s="1"/>
  <c r="AB675" i="1"/>
  <c r="AL675" i="1" s="1"/>
  <c r="AQ675" i="1" s="1"/>
  <c r="M675" i="5" s="1"/>
  <c r="P675" i="5" s="1"/>
  <c r="AB955" i="1"/>
  <c r="AL955" i="1" s="1"/>
  <c r="AQ955" i="1" s="1"/>
  <c r="M955" i="5" s="1"/>
  <c r="P955" i="5" s="1"/>
  <c r="AB709" i="1"/>
  <c r="AL709" i="1" s="1"/>
  <c r="AQ709" i="1" s="1"/>
  <c r="M709" i="5" s="1"/>
  <c r="P709" i="5" s="1"/>
  <c r="AB533" i="1"/>
  <c r="AL533" i="1" s="1"/>
  <c r="AQ533" i="1" s="1"/>
  <c r="M533" i="5" s="1"/>
  <c r="P533" i="5" s="1"/>
  <c r="AB987" i="1"/>
  <c r="AL987" i="1" s="1"/>
  <c r="AQ987" i="1" s="1"/>
  <c r="M987" i="5" s="1"/>
  <c r="P987" i="5" s="1"/>
  <c r="AB931" i="1"/>
  <c r="AL931" i="1" s="1"/>
  <c r="AQ931" i="1" s="1"/>
  <c r="M931" i="5" s="1"/>
  <c r="P931" i="5" s="1"/>
  <c r="AB961" i="1"/>
  <c r="AL961" i="1" s="1"/>
  <c r="AQ961" i="1" s="1"/>
  <c r="M961" i="5" s="1"/>
  <c r="P961" i="5" s="1"/>
  <c r="AB991" i="1"/>
  <c r="AL991" i="1" s="1"/>
  <c r="AQ991" i="1" s="1"/>
  <c r="M991" i="5" s="1"/>
  <c r="P991" i="5" s="1"/>
  <c r="AB1107" i="1"/>
  <c r="AL1107" i="1" s="1"/>
  <c r="AQ1107" i="1" s="1"/>
  <c r="M1107" i="5" s="1"/>
  <c r="P1107" i="5" s="1"/>
  <c r="AB1055" i="1"/>
  <c r="AL1055" i="1" s="1"/>
  <c r="AQ1055" i="1" s="1"/>
  <c r="M1055" i="5" s="1"/>
  <c r="P1055" i="5" s="1"/>
  <c r="AB46" i="1"/>
  <c r="AL46" i="1" s="1"/>
  <c r="AN46" i="1" s="1"/>
  <c r="AB690" i="1"/>
  <c r="AL690" i="1" s="1"/>
  <c r="AQ690" i="1" s="1"/>
  <c r="M690" i="5" s="1"/>
  <c r="P690" i="5" s="1"/>
  <c r="AB661" i="1"/>
  <c r="AL661" i="1" s="1"/>
  <c r="AQ661" i="1" s="1"/>
  <c r="M661" i="5" s="1"/>
  <c r="P661" i="5" s="1"/>
  <c r="AB1319" i="1"/>
  <c r="AL1319" i="1" s="1"/>
  <c r="AQ1319" i="1" s="1"/>
  <c r="M1319" i="5" s="1"/>
  <c r="P1319" i="5" s="1"/>
  <c r="AB778" i="1"/>
  <c r="AL778" i="1" s="1"/>
  <c r="AQ778" i="1" s="1"/>
  <c r="M778" i="5" s="1"/>
  <c r="P778" i="5" s="1"/>
  <c r="AB594" i="1"/>
  <c r="AL594" i="1" s="1"/>
  <c r="AN594" i="1" s="1"/>
  <c r="AB1153" i="1"/>
  <c r="AL1153" i="1" s="1"/>
  <c r="AQ1153" i="1" s="1"/>
  <c r="M1153" i="5" s="1"/>
  <c r="P1153" i="5" s="1"/>
  <c r="AB1185" i="1"/>
  <c r="AL1185" i="1" s="1"/>
  <c r="AQ1185" i="1" s="1"/>
  <c r="M1185" i="5" s="1"/>
  <c r="P1185" i="5" s="1"/>
  <c r="AB682" i="1"/>
  <c r="AL682" i="1" s="1"/>
  <c r="AQ682" i="1" s="1"/>
  <c r="M682" i="5" s="1"/>
  <c r="P682" i="5" s="1"/>
  <c r="AB831" i="1"/>
  <c r="AL831" i="1" s="1"/>
  <c r="AQ831" i="1" s="1"/>
  <c r="M831" i="5" s="1"/>
  <c r="P831" i="5" s="1"/>
  <c r="AB47" i="1"/>
  <c r="AL47" i="1" s="1"/>
  <c r="AN47" i="1" s="1"/>
  <c r="AB1046" i="1"/>
  <c r="AL1046" i="1" s="1"/>
  <c r="AQ1046" i="1" s="1"/>
  <c r="M1046" i="5" s="1"/>
  <c r="P1046" i="5" s="1"/>
  <c r="AB1175" i="1"/>
  <c r="AL1175" i="1" s="1"/>
  <c r="AQ1175" i="1" s="1"/>
  <c r="M1175" i="5" s="1"/>
  <c r="P1175" i="5" s="1"/>
  <c r="AB1049" i="1"/>
  <c r="AL1049" i="1" s="1"/>
  <c r="AQ1049" i="1" s="1"/>
  <c r="M1049" i="5" s="1"/>
  <c r="P1049" i="5" s="1"/>
  <c r="AB930" i="1"/>
  <c r="AL930" i="1" s="1"/>
  <c r="AQ930" i="1" s="1"/>
  <c r="M930" i="5" s="1"/>
  <c r="P930" i="5" s="1"/>
  <c r="AB1446" i="1"/>
  <c r="AL1446" i="1" s="1"/>
  <c r="AQ1446" i="1" s="1"/>
  <c r="M1446" i="5" s="1"/>
  <c r="P1446" i="5" s="1"/>
  <c r="AB1220" i="1"/>
  <c r="AL1220" i="1" s="1"/>
  <c r="AQ1220" i="1" s="1"/>
  <c r="M1220" i="5" s="1"/>
  <c r="P1220" i="5" s="1"/>
  <c r="AB590" i="1"/>
  <c r="AL590" i="1" s="1"/>
  <c r="AQ590" i="1" s="1"/>
  <c r="M590" i="5" s="1"/>
  <c r="P590" i="5" s="1"/>
  <c r="AB740" i="1"/>
  <c r="AL740" i="1" s="1"/>
  <c r="AQ740" i="1" s="1"/>
  <c r="M740" i="5" s="1"/>
  <c r="P740" i="5" s="1"/>
  <c r="AB1350" i="1"/>
  <c r="AL1350" i="1" s="1"/>
  <c r="AQ1350" i="1" s="1"/>
  <c r="M1350" i="5" s="1"/>
  <c r="P1350" i="5" s="1"/>
  <c r="AB609" i="1"/>
  <c r="AL609" i="1" s="1"/>
  <c r="AQ609" i="1" s="1"/>
  <c r="M609" i="5" s="1"/>
  <c r="P609" i="5" s="1"/>
  <c r="AB388" i="1"/>
  <c r="AL388" i="1" s="1"/>
  <c r="AN388" i="1" s="1"/>
  <c r="AB438" i="1"/>
  <c r="AL438" i="1" s="1"/>
  <c r="AQ438" i="1" s="1"/>
  <c r="M438" i="5" s="1"/>
  <c r="P438" i="5" s="1"/>
  <c r="AB1083" i="1"/>
  <c r="AL1083" i="1" s="1"/>
  <c r="AQ1083" i="1" s="1"/>
  <c r="M1083" i="5" s="1"/>
  <c r="P1083" i="5" s="1"/>
  <c r="AB879" i="1"/>
  <c r="AL879" i="1" s="1"/>
  <c r="AQ879" i="1" s="1"/>
  <c r="M879" i="5" s="1"/>
  <c r="P879" i="5" s="1"/>
  <c r="AB378" i="1"/>
  <c r="AL378" i="1" s="1"/>
  <c r="AQ378" i="1" s="1"/>
  <c r="M378" i="5" s="1"/>
  <c r="P378" i="5" s="1"/>
  <c r="AB302" i="1"/>
  <c r="AL302" i="1" s="1"/>
  <c r="AN302" i="1" s="1"/>
  <c r="AB895" i="1"/>
  <c r="AL895" i="1" s="1"/>
  <c r="AQ895" i="1" s="1"/>
  <c r="M895" i="5" s="1"/>
  <c r="P895" i="5" s="1"/>
  <c r="AB825" i="1"/>
  <c r="AL825" i="1" s="1"/>
  <c r="AQ825" i="1" s="1"/>
  <c r="M825" i="5" s="1"/>
  <c r="P825" i="5" s="1"/>
  <c r="AB383" i="1"/>
  <c r="AL383" i="1" s="1"/>
  <c r="AN383" i="1" s="1"/>
  <c r="AB523" i="1"/>
  <c r="AL523" i="1" s="1"/>
  <c r="AQ523" i="1" s="1"/>
  <c r="M523" i="5" s="1"/>
  <c r="P523" i="5" s="1"/>
  <c r="AB284" i="1"/>
  <c r="AL284" i="1" s="1"/>
  <c r="AN284" i="1" s="1"/>
  <c r="AB630" i="1"/>
  <c r="AL630" i="1" s="1"/>
  <c r="AN630" i="1" s="1"/>
  <c r="AB963" i="1"/>
  <c r="AL963" i="1" s="1"/>
  <c r="AQ963" i="1" s="1"/>
  <c r="M963" i="5" s="1"/>
  <c r="P963" i="5" s="1"/>
  <c r="AB757" i="1"/>
  <c r="AL757" i="1" s="1"/>
  <c r="AQ757" i="1" s="1"/>
  <c r="M757" i="5" s="1"/>
  <c r="P757" i="5" s="1"/>
  <c r="AB750" i="1"/>
  <c r="AL750" i="1" s="1"/>
  <c r="AQ750" i="1" s="1"/>
  <c r="M750" i="5" s="1"/>
  <c r="P750" i="5" s="1"/>
  <c r="AB1203" i="1"/>
  <c r="AL1203" i="1" s="1"/>
  <c r="AQ1203" i="1" s="1"/>
  <c r="M1203" i="5" s="1"/>
  <c r="P1203" i="5" s="1"/>
  <c r="AB142" i="1"/>
  <c r="AL142" i="1" s="1"/>
  <c r="AN142" i="1" s="1"/>
  <c r="AB494" i="1"/>
  <c r="AL494" i="1" s="1"/>
  <c r="AN494" i="1" s="1"/>
  <c r="AB1323" i="1"/>
  <c r="AL1323" i="1" s="1"/>
  <c r="AQ1323" i="1" s="1"/>
  <c r="M1323" i="5" s="1"/>
  <c r="P1323" i="5" s="1"/>
  <c r="AB953" i="1"/>
  <c r="AL953" i="1" s="1"/>
  <c r="AQ953" i="1" s="1"/>
  <c r="M953" i="5" s="1"/>
  <c r="P953" i="5" s="1"/>
  <c r="AB239" i="1"/>
  <c r="AL239" i="1" s="1"/>
  <c r="AN239" i="1" s="1"/>
  <c r="AB1449" i="1"/>
  <c r="AL1449" i="1" s="1"/>
  <c r="AQ1449" i="1" s="1"/>
  <c r="M1449" i="5" s="1"/>
  <c r="P1449" i="5" s="1"/>
  <c r="AB621" i="1"/>
  <c r="AL621" i="1" s="1"/>
  <c r="AQ621" i="1" s="1"/>
  <c r="M621" i="5" s="1"/>
  <c r="P621" i="5" s="1"/>
  <c r="AB1090" i="1"/>
  <c r="AL1090" i="1" s="1"/>
  <c r="AQ1090" i="1" s="1"/>
  <c r="M1090" i="5" s="1"/>
  <c r="P1090" i="5" s="1"/>
  <c r="AB1763" i="1"/>
  <c r="AB1133" i="1"/>
  <c r="AL1133" i="1" s="1"/>
  <c r="AQ1133" i="1" s="1"/>
  <c r="M1133" i="5" s="1"/>
  <c r="P1133" i="5" s="1"/>
  <c r="AB1720" i="1"/>
  <c r="AB1162" i="1"/>
  <c r="AL1162" i="1" s="1"/>
  <c r="AQ1162" i="1" s="1"/>
  <c r="M1162" i="5" s="1"/>
  <c r="P1162" i="5" s="1"/>
  <c r="AB1938" i="1"/>
  <c r="AB1471" i="1"/>
  <c r="AL1471" i="1" s="1"/>
  <c r="AQ1471" i="1" s="1"/>
  <c r="M1471" i="5" s="1"/>
  <c r="P1471" i="5" s="1"/>
  <c r="AB881" i="1"/>
  <c r="AL881" i="1" s="1"/>
  <c r="AQ881" i="1" s="1"/>
  <c r="M881" i="5" s="1"/>
  <c r="P881" i="5" s="1"/>
  <c r="AB1035" i="1"/>
  <c r="AL1035" i="1" s="1"/>
  <c r="AQ1035" i="1" s="1"/>
  <c r="M1035" i="5" s="1"/>
  <c r="P1035" i="5" s="1"/>
  <c r="AB548" i="1"/>
  <c r="AL548" i="1" s="1"/>
  <c r="AN548" i="1" s="1"/>
  <c r="AB705" i="1"/>
  <c r="AL705" i="1" s="1"/>
  <c r="AQ705" i="1" s="1"/>
  <c r="M705" i="5" s="1"/>
  <c r="P705" i="5" s="1"/>
  <c r="AB977" i="1"/>
  <c r="AL977" i="1" s="1"/>
  <c r="AQ977" i="1" s="1"/>
  <c r="M977" i="5" s="1"/>
  <c r="P977" i="5" s="1"/>
  <c r="AB570" i="1"/>
  <c r="AL570" i="1" s="1"/>
  <c r="AN570" i="1" s="1"/>
  <c r="AB877" i="1"/>
  <c r="AL877" i="1" s="1"/>
  <c r="AQ877" i="1" s="1"/>
  <c r="M877" i="5" s="1"/>
  <c r="P877" i="5" s="1"/>
  <c r="AB885" i="1"/>
  <c r="AL885" i="1" s="1"/>
  <c r="AQ885" i="1" s="1"/>
  <c r="M885" i="5" s="1"/>
  <c r="P885" i="5" s="1"/>
  <c r="AB550" i="1"/>
  <c r="AL550" i="1" s="1"/>
  <c r="AN550" i="1" s="1"/>
  <c r="AB1467" i="1"/>
  <c r="AL1467" i="1" s="1"/>
  <c r="AQ1467" i="1" s="1"/>
  <c r="M1467" i="5" s="1"/>
  <c r="P1467" i="5" s="1"/>
  <c r="AB1539" i="1"/>
  <c r="AL1539" i="1" s="1"/>
  <c r="AQ1539" i="1" s="1"/>
  <c r="M1539" i="5" s="1"/>
  <c r="P1539" i="5" s="1"/>
  <c r="AB1538" i="1"/>
  <c r="AL1538" i="1" s="1"/>
  <c r="AQ1538" i="1" s="1"/>
  <c r="M1538" i="5" s="1"/>
  <c r="P1538" i="5" s="1"/>
  <c r="AB1179" i="1"/>
  <c r="AL1179" i="1" s="1"/>
  <c r="AQ1179" i="1" s="1"/>
  <c r="M1179" i="5" s="1"/>
  <c r="P1179" i="5" s="1"/>
  <c r="AB1123" i="1"/>
  <c r="AL1123" i="1" s="1"/>
  <c r="AQ1123" i="1" s="1"/>
  <c r="M1123" i="5" s="1"/>
  <c r="P1123" i="5" s="1"/>
  <c r="AB334" i="1"/>
  <c r="AL334" i="1" s="1"/>
  <c r="AQ334" i="1" s="1"/>
  <c r="M334" i="5" s="1"/>
  <c r="P334" i="5" s="1"/>
  <c r="AB260" i="1"/>
  <c r="AL260" i="1" s="1"/>
  <c r="AN260" i="1" s="1"/>
  <c r="AB789" i="1"/>
  <c r="AL789" i="1" s="1"/>
  <c r="AQ789" i="1" s="1"/>
  <c r="M789" i="5" s="1"/>
  <c r="P789" i="5" s="1"/>
  <c r="AB967" i="1"/>
  <c r="AL967" i="1" s="1"/>
  <c r="AQ967" i="1" s="1"/>
  <c r="M967" i="5" s="1"/>
  <c r="P967" i="5" s="1"/>
  <c r="AB911" i="1"/>
  <c r="AL911" i="1" s="1"/>
  <c r="AQ911" i="1" s="1"/>
  <c r="M911" i="5" s="1"/>
  <c r="P911" i="5" s="1"/>
  <c r="AB557" i="1"/>
  <c r="AL557" i="1" s="1"/>
  <c r="AQ557" i="1" s="1"/>
  <c r="M557" i="5" s="1"/>
  <c r="P557" i="5" s="1"/>
  <c r="AB1383" i="1"/>
  <c r="AL1383" i="1" s="1"/>
  <c r="AQ1383" i="1" s="1"/>
  <c r="M1383" i="5" s="1"/>
  <c r="P1383" i="5" s="1"/>
  <c r="AB314" i="1"/>
  <c r="AL314" i="1" s="1"/>
  <c r="AB582" i="1"/>
  <c r="AL582" i="1" s="1"/>
  <c r="AN582" i="1" s="1"/>
  <c r="AB1525" i="1"/>
  <c r="AL1525" i="1" s="1"/>
  <c r="AQ1525" i="1" s="1"/>
  <c r="M1525" i="5" s="1"/>
  <c r="P1525" i="5" s="1"/>
  <c r="AB1341" i="1"/>
  <c r="AL1341" i="1" s="1"/>
  <c r="AQ1341" i="1" s="1"/>
  <c r="M1341" i="5" s="1"/>
  <c r="P1341" i="5" s="1"/>
  <c r="AB753" i="1"/>
  <c r="AL753" i="1" s="1"/>
  <c r="AQ753" i="1" s="1"/>
  <c r="M753" i="5" s="1"/>
  <c r="P753" i="5" s="1"/>
  <c r="AB905" i="1"/>
  <c r="AL905" i="1" s="1"/>
  <c r="AQ905" i="1" s="1"/>
  <c r="M905" i="5" s="1"/>
  <c r="P905" i="5" s="1"/>
  <c r="AB1429" i="1"/>
  <c r="AL1429" i="1" s="1"/>
  <c r="AQ1429" i="1" s="1"/>
  <c r="M1429" i="5" s="1"/>
  <c r="P1429" i="5" s="1"/>
  <c r="AB1245" i="1"/>
  <c r="AL1245" i="1" s="1"/>
  <c r="AQ1245" i="1" s="1"/>
  <c r="M1245" i="5" s="1"/>
  <c r="P1245" i="5" s="1"/>
  <c r="AB875" i="1"/>
  <c r="AL875" i="1" s="1"/>
  <c r="AQ875" i="1" s="1"/>
  <c r="M875" i="5" s="1"/>
  <c r="P875" i="5" s="1"/>
  <c r="AB567" i="1"/>
  <c r="AL567" i="1" s="1"/>
  <c r="AN567" i="1" s="1"/>
  <c r="AB1333" i="1"/>
  <c r="AL1333" i="1" s="1"/>
  <c r="AQ1333" i="1" s="1"/>
  <c r="M1333" i="5" s="1"/>
  <c r="P1333" i="5" s="1"/>
  <c r="AB1337" i="1"/>
  <c r="AL1337" i="1" s="1"/>
  <c r="AQ1337" i="1" s="1"/>
  <c r="M1337" i="5" s="1"/>
  <c r="P1337" i="5" s="1"/>
  <c r="AB1509" i="1"/>
  <c r="AL1509" i="1" s="1"/>
  <c r="AQ1509" i="1" s="1"/>
  <c r="M1509" i="5" s="1"/>
  <c r="P1509" i="5" s="1"/>
  <c r="AB1377" i="1"/>
  <c r="AL1377" i="1" s="1"/>
  <c r="AQ1377" i="1" s="1"/>
  <c r="M1377" i="5" s="1"/>
  <c r="P1377" i="5" s="1"/>
  <c r="AB658" i="1"/>
  <c r="AL658" i="1" s="1"/>
  <c r="AQ658" i="1" s="1"/>
  <c r="M658" i="5" s="1"/>
  <c r="P658" i="5" s="1"/>
  <c r="AB1576" i="1"/>
  <c r="AL1576" i="1" s="1"/>
  <c r="AQ1576" i="1" s="1"/>
  <c r="AB671" i="1"/>
  <c r="AL671" i="1" s="1"/>
  <c r="AQ671" i="1" s="1"/>
  <c r="M671" i="5" s="1"/>
  <c r="P671" i="5" s="1"/>
  <c r="AB1816" i="1"/>
  <c r="AB782" i="1"/>
  <c r="AL782" i="1" s="1"/>
  <c r="AQ782" i="1" s="1"/>
  <c r="M782" i="5" s="1"/>
  <c r="P782" i="5" s="1"/>
  <c r="AB1441" i="1"/>
  <c r="AL1441" i="1" s="1"/>
  <c r="AQ1441" i="1" s="1"/>
  <c r="M1441" i="5" s="1"/>
  <c r="P1441" i="5" s="1"/>
  <c r="AB681" i="1"/>
  <c r="AL681" i="1" s="1"/>
  <c r="AQ681" i="1" s="1"/>
  <c r="M681" i="5" s="1"/>
  <c r="P681" i="5" s="1"/>
  <c r="AB641" i="1"/>
  <c r="AL641" i="1" s="1"/>
  <c r="AN641" i="1" s="1"/>
  <c r="AB1155" i="1"/>
  <c r="AL1155" i="1" s="1"/>
  <c r="AQ1155" i="1" s="1"/>
  <c r="M1155" i="5" s="1"/>
  <c r="P1155" i="5" s="1"/>
  <c r="AB190" i="1"/>
  <c r="AL190" i="1" s="1"/>
  <c r="AN190" i="1" s="1"/>
  <c r="AB715" i="1"/>
  <c r="AL715" i="1" s="1"/>
  <c r="AQ715" i="1" s="1"/>
  <c r="M715" i="5" s="1"/>
  <c r="P715" i="5" s="1"/>
  <c r="AB743" i="1"/>
  <c r="AL743" i="1" s="1"/>
  <c r="AQ743" i="1" s="1"/>
  <c r="M743" i="5" s="1"/>
  <c r="P743" i="5" s="1"/>
  <c r="AB633" i="1"/>
  <c r="AL633" i="1" s="1"/>
  <c r="AN633" i="1" s="1"/>
  <c r="AB1085" i="1"/>
  <c r="AL1085" i="1" s="1"/>
  <c r="AQ1085" i="1" s="1"/>
  <c r="M1085" i="5" s="1"/>
  <c r="P1085" i="5" s="1"/>
  <c r="AB350" i="1"/>
  <c r="AL350" i="1" s="1"/>
  <c r="AN350" i="1" s="1"/>
  <c r="AB646" i="1"/>
  <c r="AL646" i="1" s="1"/>
  <c r="AQ646" i="1" s="1"/>
  <c r="M646" i="5" s="1"/>
  <c r="P646" i="5" s="1"/>
  <c r="AB670" i="1"/>
  <c r="AL670" i="1" s="1"/>
  <c r="AQ670" i="1" s="1"/>
  <c r="M670" i="5" s="1"/>
  <c r="P670" i="5" s="1"/>
  <c r="AB817" i="1"/>
  <c r="AL817" i="1" s="1"/>
  <c r="AQ817" i="1" s="1"/>
  <c r="M817" i="5" s="1"/>
  <c r="P817" i="5" s="1"/>
  <c r="AB790" i="1"/>
  <c r="AL790" i="1" s="1"/>
  <c r="AQ790" i="1" s="1"/>
  <c r="M790" i="5" s="1"/>
  <c r="P790" i="5" s="1"/>
  <c r="AB1277" i="1"/>
  <c r="AL1277" i="1" s="1"/>
  <c r="AQ1277" i="1" s="1"/>
  <c r="M1277" i="5" s="1"/>
  <c r="P1277" i="5" s="1"/>
  <c r="AB956" i="1"/>
  <c r="AL956" i="1" s="1"/>
  <c r="AQ956" i="1" s="1"/>
  <c r="M956" i="5" s="1"/>
  <c r="P956" i="5" s="1"/>
  <c r="AB772" i="1"/>
  <c r="AL772" i="1" s="1"/>
  <c r="AQ772" i="1" s="1"/>
  <c r="M772" i="5" s="1"/>
  <c r="P772" i="5" s="1"/>
  <c r="AB511" i="1"/>
  <c r="AL511" i="1" s="1"/>
  <c r="AN511" i="1" s="1"/>
  <c r="AB1423" i="1"/>
  <c r="AL1423" i="1" s="1"/>
  <c r="AQ1423" i="1" s="1"/>
  <c r="M1423" i="5" s="1"/>
  <c r="P1423" i="5" s="1"/>
  <c r="AB864" i="1"/>
  <c r="AL864" i="1" s="1"/>
  <c r="AQ864" i="1" s="1"/>
  <c r="M864" i="5" s="1"/>
  <c r="P864" i="5" s="1"/>
  <c r="AB367" i="1"/>
  <c r="AL367" i="1" s="1"/>
  <c r="AN367" i="1" s="1"/>
  <c r="AB1148" i="1"/>
  <c r="AL1148" i="1" s="1"/>
  <c r="AQ1148" i="1" s="1"/>
  <c r="M1148" i="5" s="1"/>
  <c r="P1148" i="5" s="1"/>
  <c r="AB31" i="1"/>
  <c r="AL31" i="1" s="1"/>
  <c r="AN31" i="1" s="1"/>
  <c r="AB579" i="1"/>
  <c r="AL579" i="1" s="1"/>
  <c r="AN579" i="1" s="1"/>
  <c r="AB492" i="1"/>
  <c r="AL492" i="1" s="1"/>
  <c r="AQ492" i="1" s="1"/>
  <c r="M492" i="5" s="1"/>
  <c r="P492" i="5" s="1"/>
  <c r="AB979" i="1"/>
  <c r="AL979" i="1" s="1"/>
  <c r="AQ979" i="1" s="1"/>
  <c r="M979" i="5" s="1"/>
  <c r="P979" i="5" s="1"/>
  <c r="AB613" i="1"/>
  <c r="AL613" i="1" s="1"/>
  <c r="AQ613" i="1" s="1"/>
  <c r="M613" i="5" s="1"/>
  <c r="P613" i="5" s="1"/>
  <c r="AB635" i="1"/>
  <c r="AL635" i="1" s="1"/>
  <c r="AQ635" i="1" s="1"/>
  <c r="M635" i="5" s="1"/>
  <c r="P635" i="5" s="1"/>
  <c r="AB645" i="1"/>
  <c r="AL645" i="1" s="1"/>
  <c r="AQ645" i="1" s="1"/>
  <c r="M645" i="5" s="1"/>
  <c r="P645" i="5" s="1"/>
  <c r="AB746" i="1"/>
  <c r="AL746" i="1" s="1"/>
  <c r="AQ746" i="1" s="1"/>
  <c r="M746" i="5" s="1"/>
  <c r="P746" i="5" s="1"/>
  <c r="AB829" i="1"/>
  <c r="AL829" i="1" s="1"/>
  <c r="AQ829" i="1" s="1"/>
  <c r="M829" i="5" s="1"/>
  <c r="P829" i="5" s="1"/>
  <c r="AB1121" i="1"/>
  <c r="AL1121" i="1" s="1"/>
  <c r="AQ1121" i="1" s="1"/>
  <c r="M1121" i="5" s="1"/>
  <c r="P1121" i="5" s="1"/>
  <c r="AB348" i="1"/>
  <c r="AL348" i="1" s="1"/>
  <c r="AN348" i="1" s="1"/>
  <c r="AB779" i="1"/>
  <c r="AL779" i="1" s="1"/>
  <c r="AQ779" i="1" s="1"/>
  <c r="M779" i="5" s="1"/>
  <c r="P779" i="5" s="1"/>
  <c r="AB901" i="1"/>
  <c r="AL901" i="1" s="1"/>
  <c r="AQ901" i="1" s="1"/>
  <c r="M901" i="5" s="1"/>
  <c r="P901" i="5" s="1"/>
  <c r="AB1219" i="1"/>
  <c r="AL1219" i="1" s="1"/>
  <c r="AQ1219" i="1" s="1"/>
  <c r="M1219" i="5" s="1"/>
  <c r="P1219" i="5" s="1"/>
  <c r="AB981" i="1"/>
  <c r="AL981" i="1" s="1"/>
  <c r="AQ981" i="1" s="1"/>
  <c r="M981" i="5" s="1"/>
  <c r="P981" i="5" s="1"/>
  <c r="AB1355" i="1"/>
  <c r="AL1355" i="1" s="1"/>
  <c r="AQ1355" i="1" s="1"/>
  <c r="M1355" i="5" s="1"/>
  <c r="P1355" i="5" s="1"/>
  <c r="AB2040" i="1"/>
  <c r="AB1407" i="1"/>
  <c r="AL1407" i="1" s="1"/>
  <c r="AQ1407" i="1" s="1"/>
  <c r="M1407" i="5" s="1"/>
  <c r="P1407" i="5" s="1"/>
  <c r="AB869" i="1"/>
  <c r="AL869" i="1" s="1"/>
  <c r="AQ869" i="1" s="1"/>
  <c r="M869" i="5" s="1"/>
  <c r="P869" i="5" s="1"/>
  <c r="AB1463" i="1"/>
  <c r="AL1463" i="1" s="1"/>
  <c r="AQ1463" i="1" s="1"/>
  <c r="M1463" i="5" s="1"/>
  <c r="P1463" i="5" s="1"/>
  <c r="AB725" i="1"/>
  <c r="AL725" i="1" s="1"/>
  <c r="AQ725" i="1" s="1"/>
  <c r="M725" i="5" s="1"/>
  <c r="P725" i="5" s="1"/>
  <c r="AB841" i="1"/>
  <c r="AL841" i="1" s="1"/>
  <c r="AQ841" i="1" s="1"/>
  <c r="M841" i="5" s="1"/>
  <c r="P841" i="5" s="1"/>
  <c r="AB30" i="1"/>
  <c r="AL30" i="1" s="1"/>
  <c r="AN30" i="1" s="1"/>
  <c r="AB569" i="1"/>
  <c r="AL569" i="1" s="1"/>
  <c r="AN569" i="1" s="1"/>
  <c r="AB629" i="1"/>
  <c r="AL629" i="1" s="1"/>
  <c r="AQ629" i="1" s="1"/>
  <c r="M629" i="5" s="1"/>
  <c r="P629" i="5" s="1"/>
  <c r="AB1129" i="1"/>
  <c r="AL1129" i="1" s="1"/>
  <c r="AQ1129" i="1" s="1"/>
  <c r="M1129" i="5" s="1"/>
  <c r="P1129" i="5" s="1"/>
  <c r="AB324" i="1"/>
  <c r="AL324" i="1" s="1"/>
  <c r="AN324" i="1" s="1"/>
  <c r="AB873" i="1"/>
  <c r="AL873" i="1" s="1"/>
  <c r="AQ873" i="1" s="1"/>
  <c r="M873" i="5" s="1"/>
  <c r="P873" i="5" s="1"/>
  <c r="AB79" i="1"/>
  <c r="AL79" i="1" s="1"/>
  <c r="AN79" i="1" s="1"/>
  <c r="AB1371" i="1"/>
  <c r="AL1371" i="1" s="1"/>
  <c r="AQ1371" i="1" s="1"/>
  <c r="M1371" i="5" s="1"/>
  <c r="P1371" i="5" s="1"/>
  <c r="AB1127" i="1"/>
  <c r="AL1127" i="1" s="1"/>
  <c r="AQ1127" i="1" s="1"/>
  <c r="M1127" i="5" s="1"/>
  <c r="P1127" i="5" s="1"/>
  <c r="AB1285" i="1"/>
  <c r="AL1285" i="1" s="1"/>
  <c r="AQ1285" i="1" s="1"/>
  <c r="M1285" i="5" s="1"/>
  <c r="P1285" i="5" s="1"/>
  <c r="AB692" i="1"/>
  <c r="AL692" i="1" s="1"/>
  <c r="AQ692" i="1" s="1"/>
  <c r="M692" i="5" s="1"/>
  <c r="P692" i="5" s="1"/>
  <c r="AB1483" i="1"/>
  <c r="AL1483" i="1" s="1"/>
  <c r="AQ1483" i="1" s="1"/>
  <c r="M1483" i="5" s="1"/>
  <c r="P1483" i="5" s="1"/>
  <c r="AB1117" i="1"/>
  <c r="AL1117" i="1" s="1"/>
  <c r="AQ1117" i="1" s="1"/>
  <c r="M1117" i="5" s="1"/>
  <c r="P1117" i="5" s="1"/>
  <c r="AB616" i="1"/>
  <c r="AL616" i="1" s="1"/>
  <c r="AN616" i="1" s="1"/>
  <c r="AB1031" i="1"/>
  <c r="AL1031" i="1" s="1"/>
  <c r="AQ1031" i="1" s="1"/>
  <c r="M1031" i="5" s="1"/>
  <c r="P1031" i="5" s="1"/>
  <c r="AB601" i="1"/>
  <c r="AL601" i="1" s="1"/>
  <c r="AQ601" i="1" s="1"/>
  <c r="M601" i="5" s="1"/>
  <c r="P601" i="5" s="1"/>
  <c r="AB837" i="1"/>
  <c r="AL837" i="1" s="1"/>
  <c r="AQ837" i="1" s="1"/>
  <c r="M837" i="5" s="1"/>
  <c r="P837" i="5" s="1"/>
  <c r="AB478" i="1"/>
  <c r="AL478" i="1" s="1"/>
  <c r="AQ478" i="1" s="1"/>
  <c r="M478" i="5" s="1"/>
  <c r="P478" i="5" s="1"/>
  <c r="AB913" i="1"/>
  <c r="AL913" i="1" s="1"/>
  <c r="AQ913" i="1" s="1"/>
  <c r="M913" i="5" s="1"/>
  <c r="P913" i="5" s="1"/>
  <c r="AB595" i="1"/>
  <c r="AL595" i="1" s="1"/>
  <c r="AQ595" i="1" s="1"/>
  <c r="M595" i="5" s="1"/>
  <c r="P595" i="5" s="1"/>
  <c r="AB571" i="1"/>
  <c r="AL571" i="1" s="1"/>
  <c r="AN571" i="1" s="1"/>
  <c r="AB1105" i="1"/>
  <c r="AL1105" i="1" s="1"/>
  <c r="AQ1105" i="1" s="1"/>
  <c r="M1105" i="5" s="1"/>
  <c r="P1105" i="5" s="1"/>
  <c r="AB415" i="1"/>
  <c r="AL415" i="1" s="1"/>
  <c r="AN415" i="1" s="1"/>
  <c r="AB839" i="1"/>
  <c r="AL839" i="1" s="1"/>
  <c r="AQ839" i="1" s="1"/>
  <c r="M839" i="5" s="1"/>
  <c r="P839" i="5" s="1"/>
  <c r="AB418" i="1"/>
  <c r="AL418" i="1" s="1"/>
  <c r="AQ418" i="1" s="1"/>
  <c r="M418" i="5" s="1"/>
  <c r="P418" i="5" s="1"/>
  <c r="AB518" i="1"/>
  <c r="AL518" i="1" s="1"/>
  <c r="AN518" i="1" s="1"/>
  <c r="AB649" i="1"/>
  <c r="AL649" i="1" s="1"/>
  <c r="AN649" i="1" s="1"/>
  <c r="AB1445" i="1"/>
  <c r="AL1445" i="1" s="1"/>
  <c r="AQ1445" i="1" s="1"/>
  <c r="M1445" i="5" s="1"/>
  <c r="P1445" i="5" s="1"/>
  <c r="AB814" i="1"/>
  <c r="AL814" i="1" s="1"/>
  <c r="AQ814" i="1" s="1"/>
  <c r="M814" i="5" s="1"/>
  <c r="P814" i="5" s="1"/>
  <c r="AB1755" i="1"/>
  <c r="AB63" i="1"/>
  <c r="AL63" i="1" s="1"/>
  <c r="AN63" i="1" s="1"/>
  <c r="AB406" i="1"/>
  <c r="AL406" i="1" s="1"/>
  <c r="AN406" i="1" s="1"/>
  <c r="AB619" i="1"/>
  <c r="AL619" i="1" s="1"/>
  <c r="AQ619" i="1" s="1"/>
  <c r="M619" i="5" s="1"/>
  <c r="P619" i="5" s="1"/>
  <c r="AB915" i="1"/>
  <c r="AL915" i="1" s="1"/>
  <c r="AQ915" i="1" s="1"/>
  <c r="M915" i="5" s="1"/>
  <c r="P915" i="5" s="1"/>
  <c r="AB539" i="1"/>
  <c r="AL539" i="1" s="1"/>
  <c r="AQ539" i="1" s="1"/>
  <c r="M539" i="5" s="1"/>
  <c r="P539" i="5" s="1"/>
  <c r="AB430" i="1"/>
  <c r="AL430" i="1" s="1"/>
  <c r="AQ430" i="1" s="1"/>
  <c r="M430" i="5" s="1"/>
  <c r="P430" i="5" s="1"/>
  <c r="AB665" i="1"/>
  <c r="AL665" i="1" s="1"/>
  <c r="AQ665" i="1" s="1"/>
  <c r="M665" i="5" s="1"/>
  <c r="P665" i="5" s="1"/>
  <c r="AB541" i="1"/>
  <c r="AL541" i="1" s="1"/>
  <c r="AQ541" i="1" s="1"/>
  <c r="M541" i="5" s="1"/>
  <c r="P541" i="5" s="1"/>
  <c r="AB617" i="1"/>
  <c r="AL617" i="1" s="1"/>
  <c r="AQ617" i="1" s="1"/>
  <c r="M617" i="5" s="1"/>
  <c r="P617" i="5" s="1"/>
  <c r="AB1039" i="1"/>
  <c r="AL1039" i="1" s="1"/>
  <c r="AQ1039" i="1" s="1"/>
  <c r="M1039" i="5" s="1"/>
  <c r="P1039" i="5" s="1"/>
  <c r="AB286" i="1"/>
  <c r="AL286" i="1" s="1"/>
  <c r="AB410" i="1"/>
  <c r="AL410" i="1" s="1"/>
  <c r="AQ410" i="1" s="1"/>
  <c r="M410" i="5" s="1"/>
  <c r="P410" i="5" s="1"/>
  <c r="AB701" i="1"/>
  <c r="AL701" i="1" s="1"/>
  <c r="AQ701" i="1" s="1"/>
  <c r="M701" i="5" s="1"/>
  <c r="P701" i="5" s="1"/>
  <c r="AB685" i="1"/>
  <c r="AL685" i="1" s="1"/>
  <c r="AQ685" i="1" s="1"/>
  <c r="M685" i="5" s="1"/>
  <c r="P685" i="5" s="1"/>
  <c r="AB993" i="1"/>
  <c r="AL993" i="1" s="1"/>
  <c r="AQ993" i="1" s="1"/>
  <c r="M993" i="5" s="1"/>
  <c r="P993" i="5" s="1"/>
  <c r="AB937" i="1"/>
  <c r="AL937" i="1" s="1"/>
  <c r="AQ937" i="1" s="1"/>
  <c r="M937" i="5" s="1"/>
  <c r="P937" i="5" s="1"/>
  <c r="AB1079" i="1"/>
  <c r="AL1079" i="1" s="1"/>
  <c r="AQ1079" i="1" s="1"/>
  <c r="M1079" i="5" s="1"/>
  <c r="P1079" i="5" s="1"/>
  <c r="AB1469" i="1"/>
  <c r="AL1469" i="1" s="1"/>
  <c r="AQ1469" i="1" s="1"/>
  <c r="M1469" i="5" s="1"/>
  <c r="P1469" i="5" s="1"/>
  <c r="AB679" i="1"/>
  <c r="AL679" i="1" s="1"/>
  <c r="AQ679" i="1" s="1"/>
  <c r="M679" i="5" s="1"/>
  <c r="P679" i="5" s="1"/>
  <c r="AB651" i="1"/>
  <c r="AL651" i="1" s="1"/>
  <c r="AQ651" i="1" s="1"/>
  <c r="M651" i="5" s="1"/>
  <c r="P651" i="5" s="1"/>
  <c r="AB1073" i="1"/>
  <c r="AL1073" i="1" s="1"/>
  <c r="AQ1073" i="1" s="1"/>
  <c r="M1073" i="5" s="1"/>
  <c r="P1073" i="5" s="1"/>
  <c r="AB402" i="1"/>
  <c r="AL402" i="1" s="1"/>
  <c r="AQ402" i="1" s="1"/>
  <c r="M402" i="5" s="1"/>
  <c r="P402" i="5" s="1"/>
  <c r="AB850" i="1"/>
  <c r="AL850" i="1" s="1"/>
  <c r="AQ850" i="1" s="1"/>
  <c r="M850" i="5" s="1"/>
  <c r="P850" i="5" s="1"/>
  <c r="AB1091" i="1"/>
  <c r="AL1091" i="1" s="1"/>
  <c r="AQ1091" i="1" s="1"/>
  <c r="M1091" i="5" s="1"/>
  <c r="P1091" i="5" s="1"/>
  <c r="AB1215" i="1"/>
  <c r="AL1215" i="1" s="1"/>
  <c r="AQ1215" i="1" s="1"/>
  <c r="M1215" i="5" s="1"/>
  <c r="P1215" i="5" s="1"/>
  <c r="AB969" i="1"/>
  <c r="AL969" i="1" s="1"/>
  <c r="AQ969" i="1" s="1"/>
  <c r="M969" i="5" s="1"/>
  <c r="P969" i="5" s="1"/>
  <c r="AB543" i="1"/>
  <c r="AL543" i="1" s="1"/>
  <c r="AQ543" i="1" s="1"/>
  <c r="M543" i="5" s="1"/>
  <c r="P543" i="5" s="1"/>
  <c r="AB1251" i="1"/>
  <c r="AL1251" i="1" s="1"/>
  <c r="AQ1251" i="1" s="1"/>
  <c r="M1251" i="5" s="1"/>
  <c r="P1251" i="5" s="1"/>
  <c r="AB1367" i="1"/>
  <c r="AL1367" i="1" s="1"/>
  <c r="AQ1367" i="1" s="1"/>
  <c r="M1367" i="5" s="1"/>
  <c r="P1367" i="5" s="1"/>
  <c r="AB1241" i="1"/>
  <c r="AL1241" i="1" s="1"/>
  <c r="AQ1241" i="1" s="1"/>
  <c r="M1241" i="5" s="1"/>
  <c r="P1241" i="5" s="1"/>
  <c r="AB566" i="1"/>
  <c r="AL566" i="1" s="1"/>
  <c r="AN566" i="1" s="1"/>
  <c r="AB516" i="1"/>
  <c r="AL516" i="1" s="1"/>
  <c r="AN516" i="1" s="1"/>
  <c r="AB927" i="1"/>
  <c r="AL927" i="1" s="1"/>
  <c r="AQ927" i="1" s="1"/>
  <c r="M927" i="5" s="1"/>
  <c r="P927" i="5" s="1"/>
  <c r="AB1327" i="1"/>
  <c r="AL1327" i="1" s="1"/>
  <c r="AQ1327" i="1" s="1"/>
  <c r="M1327" i="5" s="1"/>
  <c r="P1327" i="5" s="1"/>
  <c r="AB1217" i="1"/>
  <c r="AL1217" i="1" s="1"/>
  <c r="AQ1217" i="1" s="1"/>
  <c r="M1217" i="5" s="1"/>
  <c r="P1217" i="5" s="1"/>
  <c r="AB175" i="1"/>
  <c r="AL175" i="1" s="1"/>
  <c r="AN175" i="1" s="1"/>
  <c r="AB1324" i="1"/>
  <c r="AL1324" i="1" s="1"/>
  <c r="AQ1324" i="1" s="1"/>
  <c r="M1324" i="5" s="1"/>
  <c r="P1324" i="5" s="1"/>
  <c r="AB1231" i="1"/>
  <c r="AL1231" i="1" s="1"/>
  <c r="AQ1231" i="1" s="1"/>
  <c r="M1231" i="5" s="1"/>
  <c r="P1231" i="5" s="1"/>
  <c r="AB786" i="1"/>
  <c r="AL786" i="1" s="1"/>
  <c r="AQ786" i="1" s="1"/>
  <c r="M786" i="5" s="1"/>
  <c r="P786" i="5" s="1"/>
  <c r="AB1477" i="1"/>
  <c r="AL1477" i="1" s="1"/>
  <c r="AQ1477" i="1" s="1"/>
  <c r="M1477" i="5" s="1"/>
  <c r="P1477" i="5" s="1"/>
  <c r="AB848" i="1"/>
  <c r="AL848" i="1" s="1"/>
  <c r="AQ848" i="1" s="1"/>
  <c r="M848" i="5" s="1"/>
  <c r="P848" i="5" s="1"/>
  <c r="AB1636" i="1"/>
  <c r="AL1636" i="1" s="1"/>
  <c r="AQ1636" i="1" s="1"/>
  <c r="AB923" i="1"/>
  <c r="AL923" i="1" s="1"/>
  <c r="AQ923" i="1" s="1"/>
  <c r="M923" i="5" s="1"/>
  <c r="P923" i="5" s="1"/>
  <c r="AB677" i="1"/>
  <c r="AL677" i="1" s="1"/>
  <c r="AQ677" i="1" s="1"/>
  <c r="M677" i="5" s="1"/>
  <c r="P677" i="5" s="1"/>
  <c r="AB452" i="1"/>
  <c r="AL452" i="1" s="1"/>
  <c r="AQ452" i="1" s="1"/>
  <c r="M452" i="5" s="1"/>
  <c r="P452" i="5" s="1"/>
  <c r="AB637" i="1"/>
  <c r="AL637" i="1" s="1"/>
  <c r="AN637" i="1" s="1"/>
  <c r="AB713" i="1"/>
  <c r="AL713" i="1" s="1"/>
  <c r="AQ713" i="1" s="1"/>
  <c r="M713" i="5" s="1"/>
  <c r="P713" i="5" s="1"/>
  <c r="AB447" i="1"/>
  <c r="AL447" i="1" s="1"/>
  <c r="AQ447" i="1" s="1"/>
  <c r="M447" i="5" s="1"/>
  <c r="P447" i="5" s="1"/>
  <c r="AB801" i="1"/>
  <c r="AL801" i="1" s="1"/>
  <c r="AQ801" i="1" s="1"/>
  <c r="M801" i="5" s="1"/>
  <c r="P801" i="5" s="1"/>
  <c r="AB127" i="1"/>
  <c r="AL127" i="1" s="1"/>
  <c r="AN127" i="1" s="1"/>
  <c r="AB428" i="1"/>
  <c r="AL428" i="1" s="1"/>
  <c r="AN428" i="1" s="1"/>
  <c r="AB551" i="1"/>
  <c r="AL551" i="1" s="1"/>
  <c r="AN551" i="1" s="1"/>
  <c r="AB1311" i="1"/>
  <c r="AL1311" i="1" s="1"/>
  <c r="AQ1311" i="1" s="1"/>
  <c r="M1311" i="5" s="1"/>
  <c r="P1311" i="5" s="1"/>
  <c r="AB614" i="1"/>
  <c r="AL614" i="1" s="1"/>
  <c r="AQ614" i="1" s="1"/>
  <c r="M614" i="5" s="1"/>
  <c r="P614" i="5" s="1"/>
  <c r="AB1271" i="1"/>
  <c r="AL1271" i="1" s="1"/>
  <c r="AQ1271" i="1" s="1"/>
  <c r="M1271" i="5" s="1"/>
  <c r="P1271" i="5" s="1"/>
  <c r="AB470" i="1"/>
  <c r="AL470" i="1" s="1"/>
  <c r="AN470" i="1" s="1"/>
  <c r="AB534" i="1"/>
  <c r="AL534" i="1" s="1"/>
  <c r="AN534" i="1" s="1"/>
  <c r="AB656" i="1"/>
  <c r="AL656" i="1" s="1"/>
  <c r="AQ656" i="1" s="1"/>
  <c r="M656" i="5" s="1"/>
  <c r="P656" i="5" s="1"/>
  <c r="AB973" i="1"/>
  <c r="AL973" i="1" s="1"/>
  <c r="AQ973" i="1" s="1"/>
  <c r="M973" i="5" s="1"/>
  <c r="P973" i="5" s="1"/>
  <c r="AB446" i="1"/>
  <c r="AL446" i="1" s="1"/>
  <c r="AQ446" i="1" s="1"/>
  <c r="M446" i="5" s="1"/>
  <c r="P446" i="5" s="1"/>
  <c r="AB697" i="1"/>
  <c r="AL697" i="1" s="1"/>
  <c r="AQ697" i="1" s="1"/>
  <c r="M697" i="5" s="1"/>
  <c r="P697" i="5" s="1"/>
  <c r="AB1307" i="1"/>
  <c r="AL1307" i="1" s="1"/>
  <c r="AQ1307" i="1" s="1"/>
  <c r="M1307" i="5" s="1"/>
  <c r="P1307" i="5" s="1"/>
  <c r="AB1149" i="1"/>
  <c r="AL1149" i="1" s="1"/>
  <c r="AQ1149" i="1" s="1"/>
  <c r="M1149" i="5" s="1"/>
  <c r="P1149" i="5" s="1"/>
  <c r="AB1491" i="1"/>
  <c r="AL1491" i="1" s="1"/>
  <c r="AQ1491" i="1" s="1"/>
  <c r="M1491" i="5" s="1"/>
  <c r="P1491" i="5" s="1"/>
  <c r="AB521" i="1"/>
  <c r="AL521" i="1" s="1"/>
  <c r="AQ521" i="1" s="1"/>
  <c r="M521" i="5" s="1"/>
  <c r="P521" i="5" s="1"/>
  <c r="AB919" i="1"/>
  <c r="AL919" i="1" s="1"/>
  <c r="AQ919" i="1" s="1"/>
  <c r="M919" i="5" s="1"/>
  <c r="P919" i="5" s="1"/>
  <c r="AB678" i="1"/>
  <c r="AL678" i="1" s="1"/>
  <c r="AQ678" i="1" s="1"/>
  <c r="M678" i="5" s="1"/>
  <c r="P678" i="5" s="1"/>
  <c r="AB554" i="1"/>
  <c r="AL554" i="1" s="1"/>
  <c r="AQ554" i="1" s="1"/>
  <c r="M554" i="5" s="1"/>
  <c r="P554" i="5" s="1"/>
  <c r="AB718" i="1"/>
  <c r="AL718" i="1" s="1"/>
  <c r="AQ718" i="1" s="1"/>
  <c r="M718" i="5" s="1"/>
  <c r="P718" i="5" s="1"/>
  <c r="AB270" i="1"/>
  <c r="AL270" i="1" s="1"/>
  <c r="AN270" i="1" s="1"/>
  <c r="AB1253" i="1"/>
  <c r="AL1253" i="1" s="1"/>
  <c r="AQ1253" i="1" s="1"/>
  <c r="M1253" i="5" s="1"/>
  <c r="P1253" i="5" s="1"/>
  <c r="AB918" i="1"/>
  <c r="AL918" i="1" s="1"/>
  <c r="AQ918" i="1" s="1"/>
  <c r="M918" i="5" s="1"/>
  <c r="P918" i="5" s="1"/>
  <c r="AB322" i="1"/>
  <c r="AL322" i="1" s="1"/>
  <c r="AB939" i="1"/>
  <c r="AL939" i="1" s="1"/>
  <c r="AQ939" i="1" s="1"/>
  <c r="M939" i="5" s="1"/>
  <c r="P939" i="5" s="1"/>
  <c r="AB1465" i="1"/>
  <c r="AL1465" i="1" s="1"/>
  <c r="AQ1465" i="1" s="1"/>
  <c r="M1465" i="5" s="1"/>
  <c r="P1465" i="5" s="1"/>
  <c r="AB688" i="1"/>
  <c r="AL688" i="1" s="1"/>
  <c r="AQ688" i="1" s="1"/>
  <c r="M688" i="5" s="1"/>
  <c r="P688" i="5" s="1"/>
  <c r="AB847" i="1"/>
  <c r="AL847" i="1" s="1"/>
  <c r="AQ847" i="1" s="1"/>
  <c r="M847" i="5" s="1"/>
  <c r="P847" i="5" s="1"/>
  <c r="AB1216" i="1"/>
  <c r="AL1216" i="1" s="1"/>
  <c r="AQ1216" i="1" s="1"/>
  <c r="M1216" i="5" s="1"/>
  <c r="P1216" i="5" s="1"/>
  <c r="AB1706" i="1"/>
  <c r="AB781" i="1"/>
  <c r="AL781" i="1" s="1"/>
  <c r="AQ781" i="1" s="1"/>
  <c r="M781" i="5" s="1"/>
  <c r="P781" i="5" s="1"/>
  <c r="AB607" i="1"/>
  <c r="AL607" i="1" s="1"/>
  <c r="AN607" i="1" s="1"/>
  <c r="AB734" i="1"/>
  <c r="AL734" i="1" s="1"/>
  <c r="AQ734" i="1" s="1"/>
  <c r="M734" i="5" s="1"/>
  <c r="P734" i="5" s="1"/>
  <c r="AB992" i="1"/>
  <c r="AL992" i="1" s="1"/>
  <c r="AQ992" i="1" s="1"/>
  <c r="M992" i="5" s="1"/>
  <c r="P992" i="5" s="1"/>
  <c r="AB1923" i="1"/>
  <c r="AB292" i="1"/>
  <c r="AL292" i="1" s="1"/>
  <c r="AN292" i="1" s="1"/>
  <c r="AB394" i="1"/>
  <c r="AL394" i="1" s="1"/>
  <c r="AN394" i="1" s="1"/>
  <c r="AB835" i="1"/>
  <c r="AL835" i="1" s="1"/>
  <c r="AQ835" i="1" s="1"/>
  <c r="M835" i="5" s="1"/>
  <c r="P835" i="5" s="1"/>
  <c r="AB340" i="1"/>
  <c r="AL340" i="1" s="1"/>
  <c r="AN340" i="1" s="1"/>
  <c r="AB755" i="1"/>
  <c r="AL755" i="1" s="1"/>
  <c r="AQ755" i="1" s="1"/>
  <c r="M755" i="5" s="1"/>
  <c r="P755" i="5" s="1"/>
  <c r="AB899" i="1"/>
  <c r="AL899" i="1" s="1"/>
  <c r="AQ899" i="1" s="1"/>
  <c r="M899" i="5" s="1"/>
  <c r="P899" i="5" s="1"/>
  <c r="AB78" i="1"/>
  <c r="AL78" i="1" s="1"/>
  <c r="AN78" i="1" s="1"/>
  <c r="AB819" i="1"/>
  <c r="AL819" i="1" s="1"/>
  <c r="AQ819" i="1" s="1"/>
  <c r="M819" i="5" s="1"/>
  <c r="P819" i="5" s="1"/>
  <c r="AB707" i="1"/>
  <c r="AL707" i="1" s="1"/>
  <c r="AQ707" i="1" s="1"/>
  <c r="M707" i="5" s="1"/>
  <c r="P707" i="5" s="1"/>
  <c r="AB1003" i="1"/>
  <c r="AL1003" i="1" s="1"/>
  <c r="AQ1003" i="1" s="1"/>
  <c r="M1003" i="5" s="1"/>
  <c r="P1003" i="5" s="1"/>
  <c r="AB1255" i="1"/>
  <c r="AL1255" i="1" s="1"/>
  <c r="AQ1255" i="1" s="1"/>
  <c r="M1255" i="5" s="1"/>
  <c r="P1255" i="5" s="1"/>
  <c r="AB625" i="1"/>
  <c r="AL625" i="1" s="1"/>
  <c r="AN625" i="1" s="1"/>
  <c r="AB823" i="1"/>
  <c r="AL823" i="1" s="1"/>
  <c r="AQ823" i="1" s="1"/>
  <c r="M823" i="5" s="1"/>
  <c r="P823" i="5" s="1"/>
  <c r="AB1397" i="1"/>
  <c r="AL1397" i="1" s="1"/>
  <c r="AQ1397" i="1" s="1"/>
  <c r="M1397" i="5" s="1"/>
  <c r="P1397" i="5" s="1"/>
  <c r="AB1213" i="1"/>
  <c r="AL1213" i="1" s="1"/>
  <c r="AQ1213" i="1" s="1"/>
  <c r="M1213" i="5" s="1"/>
  <c r="P1213" i="5" s="1"/>
  <c r="AB763" i="1"/>
  <c r="AL763" i="1" s="1"/>
  <c r="AQ763" i="1" s="1"/>
  <c r="M763" i="5" s="1"/>
  <c r="P763" i="5" s="1"/>
  <c r="AB412" i="1"/>
  <c r="AL412" i="1" s="1"/>
  <c r="AQ412" i="1" s="1"/>
  <c r="M412" i="5" s="1"/>
  <c r="P412" i="5" s="1"/>
  <c r="AB1301" i="1"/>
  <c r="AL1301" i="1" s="1"/>
  <c r="AQ1301" i="1" s="1"/>
  <c r="M1301" i="5" s="1"/>
  <c r="P1301" i="5" s="1"/>
  <c r="AB1209" i="1"/>
  <c r="AL1209" i="1" s="1"/>
  <c r="AQ1209" i="1" s="1"/>
  <c r="M1209" i="5" s="1"/>
  <c r="P1209" i="5" s="1"/>
  <c r="AB271" i="1"/>
  <c r="AL271" i="1" s="1"/>
  <c r="AN271" i="1" s="1"/>
  <c r="AB806" i="1"/>
  <c r="AL806" i="1" s="1"/>
  <c r="AQ806" i="1" s="1"/>
  <c r="M806" i="5" s="1"/>
  <c r="P806" i="5" s="1"/>
  <c r="AB528" i="1"/>
  <c r="AL528" i="1" s="1"/>
  <c r="AQ528" i="1" s="1"/>
  <c r="M528" i="5" s="1"/>
  <c r="P528" i="5" s="1"/>
  <c r="AB1533" i="1"/>
  <c r="AL1533" i="1" s="1"/>
  <c r="AQ1533" i="1" s="1"/>
  <c r="M1533" i="5" s="1"/>
  <c r="P1533" i="5" s="1"/>
  <c r="AB1381" i="1"/>
  <c r="AL1381" i="1" s="1"/>
  <c r="AQ1381" i="1" s="1"/>
  <c r="M1381" i="5" s="1"/>
  <c r="P1381" i="5" s="1"/>
  <c r="AB1146" i="1"/>
  <c r="AL1146" i="1" s="1"/>
  <c r="AQ1146" i="1" s="1"/>
  <c r="M1146" i="5" s="1"/>
  <c r="P1146" i="5" s="1"/>
  <c r="AB159" i="1"/>
  <c r="AL159" i="1" s="1"/>
  <c r="AN159" i="1" s="1"/>
  <c r="AB589" i="1"/>
  <c r="AL589" i="1" s="1"/>
  <c r="AQ589" i="1" s="1"/>
  <c r="M589" i="5" s="1"/>
  <c r="P589" i="5" s="1"/>
  <c r="AB950" i="1"/>
  <c r="AL950" i="1" s="1"/>
  <c r="AQ950" i="1" s="1"/>
  <c r="M950" i="5" s="1"/>
  <c r="P950" i="5" s="1"/>
  <c r="AB1426" i="1"/>
  <c r="AL1426" i="1" s="1"/>
  <c r="AQ1426" i="1" s="1"/>
  <c r="M1426" i="5" s="1"/>
  <c r="P1426" i="5" s="1"/>
  <c r="AB1834" i="1"/>
  <c r="AB598" i="1"/>
  <c r="AL598" i="1" s="1"/>
  <c r="AN598" i="1" s="1"/>
  <c r="AB792" i="1"/>
  <c r="AL792" i="1" s="1"/>
  <c r="AQ792" i="1" s="1"/>
  <c r="M792" i="5" s="1"/>
  <c r="P792" i="5" s="1"/>
  <c r="AB1298" i="1"/>
  <c r="AL1298" i="1" s="1"/>
  <c r="AQ1298" i="1" s="1"/>
  <c r="M1298" i="5" s="1"/>
  <c r="P1298" i="5" s="1"/>
  <c r="AB460" i="1"/>
  <c r="AL460" i="1" s="1"/>
  <c r="AN460" i="1" s="1"/>
  <c r="AB310" i="1"/>
  <c r="AL310" i="1" s="1"/>
  <c r="AN310" i="1" s="1"/>
  <c r="AB1023" i="1"/>
  <c r="AL1023" i="1" s="1"/>
  <c r="AQ1023" i="1" s="1"/>
  <c r="M1023" i="5" s="1"/>
  <c r="P1023" i="5" s="1"/>
  <c r="AB436" i="1"/>
  <c r="AL436" i="1" s="1"/>
  <c r="AN436" i="1" s="1"/>
  <c r="AB214" i="1"/>
  <c r="AL214" i="1" s="1"/>
  <c r="AN214" i="1" s="1"/>
  <c r="AB290" i="1"/>
  <c r="AL290" i="1" s="1"/>
  <c r="AN290" i="1" s="1"/>
  <c r="AB1059" i="1"/>
  <c r="AL1059" i="1" s="1"/>
  <c r="AQ1059" i="1" s="1"/>
  <c r="M1059" i="5" s="1"/>
  <c r="P1059" i="5" s="1"/>
  <c r="AB1207" i="1"/>
  <c r="AL1207" i="1" s="1"/>
  <c r="AQ1207" i="1" s="1"/>
  <c r="M1207" i="5" s="1"/>
  <c r="P1207" i="5" s="1"/>
  <c r="AB883" i="1"/>
  <c r="AL883" i="1" s="1"/>
  <c r="AQ883" i="1" s="1"/>
  <c r="M883" i="5" s="1"/>
  <c r="P883" i="5" s="1"/>
  <c r="AB390" i="1"/>
  <c r="AL390" i="1" s="1"/>
  <c r="AN390" i="1" s="1"/>
  <c r="AB476" i="1"/>
  <c r="AL476" i="1" s="1"/>
  <c r="AQ476" i="1" s="1"/>
  <c r="M476" i="5" s="1"/>
  <c r="P476" i="5" s="1"/>
  <c r="AB1515" i="1"/>
  <c r="AL1515" i="1" s="1"/>
  <c r="AQ1515" i="1" s="1"/>
  <c r="M1515" i="5" s="1"/>
  <c r="P1515" i="5" s="1"/>
  <c r="AB818" i="1"/>
  <c r="AL818" i="1" s="1"/>
  <c r="AQ818" i="1" s="1"/>
  <c r="M818" i="5" s="1"/>
  <c r="P818" i="5" s="1"/>
  <c r="AB547" i="1"/>
  <c r="AL547" i="1" s="1"/>
  <c r="AN547" i="1" s="1"/>
  <c r="AB1111" i="1"/>
  <c r="AL1111" i="1" s="1"/>
  <c r="AQ1111" i="1" s="1"/>
  <c r="M1111" i="5" s="1"/>
  <c r="P1111" i="5" s="1"/>
  <c r="AB380" i="1"/>
  <c r="AL380" i="1" s="1"/>
  <c r="AN380" i="1" s="1"/>
  <c r="AB722" i="1"/>
  <c r="AL722" i="1" s="1"/>
  <c r="AQ722" i="1" s="1"/>
  <c r="M722" i="5" s="1"/>
  <c r="P722" i="5" s="1"/>
  <c r="AB268" i="1"/>
  <c r="AL268" i="1" s="1"/>
  <c r="AN268" i="1" s="1"/>
  <c r="AB1351" i="1"/>
  <c r="AL1351" i="1" s="1"/>
  <c r="AQ1351" i="1" s="1"/>
  <c r="M1351" i="5" s="1"/>
  <c r="P1351" i="5" s="1"/>
  <c r="AB810" i="1"/>
  <c r="AL810" i="1" s="1"/>
  <c r="AQ810" i="1" s="1"/>
  <c r="M810" i="5" s="1"/>
  <c r="P810" i="5" s="1"/>
  <c r="AB626" i="1"/>
  <c r="AL626" i="1" s="1"/>
  <c r="AN626" i="1" s="1"/>
  <c r="AB735" i="1"/>
  <c r="AL735" i="1" s="1"/>
  <c r="AQ735" i="1" s="1"/>
  <c r="M735" i="5" s="1"/>
  <c r="P735" i="5" s="1"/>
  <c r="AB653" i="1"/>
  <c r="AL653" i="1" s="1"/>
  <c r="AQ653" i="1" s="1"/>
  <c r="M653" i="5" s="1"/>
  <c r="P653" i="5" s="1"/>
  <c r="AB1365" i="1"/>
  <c r="AL1365" i="1" s="1"/>
  <c r="AQ1365" i="1" s="1"/>
  <c r="M1365" i="5" s="1"/>
  <c r="P1365" i="5" s="1"/>
  <c r="AB1110" i="1"/>
  <c r="AL1110" i="1" s="1"/>
  <c r="AQ1110" i="1" s="1"/>
  <c r="M1110" i="5" s="1"/>
  <c r="P1110" i="5" s="1"/>
  <c r="AB1962" i="1"/>
  <c r="AB1468" i="1"/>
  <c r="AL1468" i="1" s="1"/>
  <c r="AQ1468" i="1" s="1"/>
  <c r="M1468" i="5" s="1"/>
  <c r="P1468" i="5" s="1"/>
  <c r="AB1128" i="1"/>
  <c r="AL1128" i="1" s="1"/>
  <c r="AQ1128" i="1" s="1"/>
  <c r="M1128" i="5" s="1"/>
  <c r="P1128" i="5" s="1"/>
  <c r="AB1867" i="1"/>
  <c r="AB1641" i="1"/>
  <c r="AL1641" i="1" s="1"/>
  <c r="AQ1641" i="1" s="1"/>
  <c r="AB370" i="1"/>
  <c r="AL370" i="1" s="1"/>
  <c r="AN370" i="1" s="1"/>
  <c r="AB1223" i="1"/>
  <c r="AL1223" i="1" s="1"/>
  <c r="AQ1223" i="1" s="1"/>
  <c r="M1223" i="5" s="1"/>
  <c r="P1223" i="5" s="1"/>
  <c r="AB708" i="1"/>
  <c r="AL708" i="1" s="1"/>
  <c r="AQ708" i="1" s="1"/>
  <c r="M708" i="5" s="1"/>
  <c r="P708" i="5" s="1"/>
  <c r="AB724" i="1"/>
  <c r="AL724" i="1" s="1"/>
  <c r="AQ724" i="1" s="1"/>
  <c r="M724" i="5" s="1"/>
  <c r="P724" i="5" s="1"/>
  <c r="AB604" i="1"/>
  <c r="AL604" i="1" s="1"/>
  <c r="AQ604" i="1" s="1"/>
  <c r="M604" i="5" s="1"/>
  <c r="P604" i="5" s="1"/>
  <c r="AB1842" i="1"/>
  <c r="AB1846" i="1"/>
  <c r="AB666" i="1"/>
  <c r="AL666" i="1" s="1"/>
  <c r="AQ666" i="1" s="1"/>
  <c r="M666" i="5" s="1"/>
  <c r="P666" i="5" s="1"/>
  <c r="AB925" i="1"/>
  <c r="AL925" i="1" s="1"/>
  <c r="AQ925" i="1" s="1"/>
  <c r="M925" i="5" s="1"/>
  <c r="P925" i="5" s="1"/>
  <c r="AB1013" i="1"/>
  <c r="AL1013" i="1" s="1"/>
  <c r="AQ1013" i="1" s="1"/>
  <c r="M1013" i="5" s="1"/>
  <c r="P1013" i="5" s="1"/>
  <c r="AB1210" i="1"/>
  <c r="AL1210" i="1" s="1"/>
  <c r="AQ1210" i="1" s="1"/>
  <c r="M1210" i="5" s="1"/>
  <c r="P1210" i="5" s="1"/>
  <c r="AB1874" i="1"/>
  <c r="AB1562" i="1"/>
  <c r="AL1562" i="1" s="1"/>
  <c r="AQ1562" i="1" s="1"/>
  <c r="AB1788" i="1"/>
  <c r="AB1958" i="1"/>
  <c r="AB896" i="1"/>
  <c r="AL896" i="1" s="1"/>
  <c r="AQ896" i="1" s="1"/>
  <c r="M896" i="5" s="1"/>
  <c r="P896" i="5" s="1"/>
  <c r="AB1252" i="1"/>
  <c r="AL1252" i="1" s="1"/>
  <c r="AQ1252" i="1" s="1"/>
  <c r="M1252" i="5" s="1"/>
  <c r="P1252" i="5" s="1"/>
  <c r="AB1645" i="1"/>
  <c r="AL1645" i="1" s="1"/>
  <c r="AQ1645" i="1" s="1"/>
  <c r="AB1475" i="1"/>
  <c r="AL1475" i="1" s="1"/>
  <c r="AQ1475" i="1" s="1"/>
  <c r="M1475" i="5" s="1"/>
  <c r="P1475" i="5" s="1"/>
  <c r="AB1357" i="1"/>
  <c r="AL1357" i="1" s="1"/>
  <c r="AQ1357" i="1" s="1"/>
  <c r="M1357" i="5" s="1"/>
  <c r="P1357" i="5" s="1"/>
  <c r="AB1125" i="1"/>
  <c r="AL1125" i="1" s="1"/>
  <c r="AQ1125" i="1" s="1"/>
  <c r="M1125" i="5" s="1"/>
  <c r="P1125" i="5" s="1"/>
  <c r="AB674" i="1"/>
  <c r="AL674" i="1" s="1"/>
  <c r="AQ674" i="1" s="1"/>
  <c r="M674" i="5" s="1"/>
  <c r="P674" i="5" s="1"/>
  <c r="AB578" i="1"/>
  <c r="AL578" i="1" s="1"/>
  <c r="AN578" i="1" s="1"/>
  <c r="AB1385" i="1"/>
  <c r="AL1385" i="1" s="1"/>
  <c r="AQ1385" i="1" s="1"/>
  <c r="M1385" i="5" s="1"/>
  <c r="P1385" i="5" s="1"/>
  <c r="AB802" i="1"/>
  <c r="AL802" i="1" s="1"/>
  <c r="AQ802" i="1" s="1"/>
  <c r="M802" i="5" s="1"/>
  <c r="P802" i="5" s="1"/>
  <c r="AB1014" i="1"/>
  <c r="AL1014" i="1" s="1"/>
  <c r="AQ1014" i="1" s="1"/>
  <c r="M1014" i="5" s="1"/>
  <c r="P1014" i="5" s="1"/>
  <c r="AB500" i="1"/>
  <c r="AL500" i="1" s="1"/>
  <c r="AN500" i="1" s="1"/>
  <c r="AB982" i="1"/>
  <c r="AL982" i="1" s="1"/>
  <c r="AQ982" i="1" s="1"/>
  <c r="M982" i="5" s="1"/>
  <c r="P982" i="5" s="1"/>
  <c r="AB1033" i="1"/>
  <c r="AL1033" i="1" s="1"/>
  <c r="AQ1033" i="1" s="1"/>
  <c r="M1033" i="5" s="1"/>
  <c r="P1033" i="5" s="1"/>
  <c r="AB1072" i="1"/>
  <c r="AL1072" i="1" s="1"/>
  <c r="AQ1072" i="1" s="1"/>
  <c r="M1072" i="5" s="1"/>
  <c r="P1072" i="5" s="1"/>
  <c r="AB1401" i="1"/>
  <c r="AL1401" i="1" s="1"/>
  <c r="AQ1401" i="1" s="1"/>
  <c r="M1401" i="5" s="1"/>
  <c r="P1401" i="5" s="1"/>
  <c r="AB762" i="1"/>
  <c r="AL762" i="1" s="1"/>
  <c r="AQ762" i="1" s="1"/>
  <c r="M762" i="5" s="1"/>
  <c r="P762" i="5" s="1"/>
  <c r="AB565" i="1"/>
  <c r="AL565" i="1" s="1"/>
  <c r="AQ565" i="1" s="1"/>
  <c r="M565" i="5" s="1"/>
  <c r="P565" i="5" s="1"/>
  <c r="AB573" i="1"/>
  <c r="AL573" i="1" s="1"/>
  <c r="AQ573" i="1" s="1"/>
  <c r="M573" i="5" s="1"/>
  <c r="P573" i="5" s="1"/>
  <c r="AB804" i="1"/>
  <c r="AL804" i="1" s="1"/>
  <c r="AQ804" i="1" s="1"/>
  <c r="M804" i="5" s="1"/>
  <c r="P804" i="5" s="1"/>
  <c r="AB1499" i="1"/>
  <c r="AL1499" i="1" s="1"/>
  <c r="AQ1499" i="1" s="1"/>
  <c r="M1499" i="5" s="1"/>
  <c r="P1499" i="5" s="1"/>
  <c r="AB1101" i="1"/>
  <c r="AL1101" i="1" s="1"/>
  <c r="AQ1101" i="1" s="1"/>
  <c r="M1101" i="5" s="1"/>
  <c r="P1101" i="5" s="1"/>
  <c r="AB784" i="1"/>
  <c r="AL784" i="1" s="1"/>
  <c r="AQ784" i="1" s="1"/>
  <c r="M784" i="5" s="1"/>
  <c r="P784" i="5" s="1"/>
  <c r="AB622" i="1"/>
  <c r="AL622" i="1" s="1"/>
  <c r="AN622" i="1" s="1"/>
  <c r="AB863" i="1"/>
  <c r="AL863" i="1" s="1"/>
  <c r="AQ863" i="1" s="1"/>
  <c r="M863" i="5" s="1"/>
  <c r="P863" i="5" s="1"/>
  <c r="AB458" i="1"/>
  <c r="AL458" i="1" s="1"/>
  <c r="AQ458" i="1" s="1"/>
  <c r="M458" i="5" s="1"/>
  <c r="P458" i="5" s="1"/>
  <c r="AB608" i="1"/>
  <c r="AL608" i="1" s="1"/>
  <c r="AN608" i="1" s="1"/>
  <c r="AB1527" i="1"/>
  <c r="AL1527" i="1" s="1"/>
  <c r="AQ1527" i="1" s="1"/>
  <c r="M1527" i="5" s="1"/>
  <c r="P1527" i="5" s="1"/>
  <c r="AB1419" i="1"/>
  <c r="AL1419" i="1" s="1"/>
  <c r="AQ1419" i="1" s="1"/>
  <c r="M1419" i="5" s="1"/>
  <c r="P1419" i="5" s="1"/>
  <c r="AB1479" i="1"/>
  <c r="AL1479" i="1" s="1"/>
  <c r="AQ1479" i="1" s="1"/>
  <c r="M1479" i="5" s="1"/>
  <c r="P1479" i="5" s="1"/>
  <c r="AB1131" i="1"/>
  <c r="AL1131" i="1" s="1"/>
  <c r="AQ1131" i="1" s="1"/>
  <c r="M1131" i="5" s="1"/>
  <c r="P1131" i="5" s="1"/>
  <c r="AB871" i="1"/>
  <c r="AL871" i="1" s="1"/>
  <c r="AQ871" i="1" s="1"/>
  <c r="M871" i="5" s="1"/>
  <c r="P871" i="5" s="1"/>
  <c r="AB1331" i="1"/>
  <c r="AL1331" i="1" s="1"/>
  <c r="AQ1331" i="1" s="1"/>
  <c r="M1331" i="5" s="1"/>
  <c r="P1331" i="5" s="1"/>
  <c r="AB799" i="1"/>
  <c r="AL799" i="1" s="1"/>
  <c r="AQ799" i="1" s="1"/>
  <c r="M799" i="5" s="1"/>
  <c r="P799" i="5" s="1"/>
  <c r="AB1097" i="1"/>
  <c r="AL1097" i="1" s="1"/>
  <c r="AQ1097" i="1" s="1"/>
  <c r="M1097" i="5" s="1"/>
  <c r="P1097" i="5" s="1"/>
  <c r="AB1279" i="1"/>
  <c r="AL1279" i="1" s="1"/>
  <c r="AQ1279" i="1" s="1"/>
  <c r="M1279" i="5" s="1"/>
  <c r="P1279" i="5" s="1"/>
  <c r="AB514" i="1"/>
  <c r="AL514" i="1" s="1"/>
  <c r="AN514" i="1" s="1"/>
  <c r="AB111" i="1"/>
  <c r="AL111" i="1" s="1"/>
  <c r="AN111" i="1" s="1"/>
  <c r="AB278" i="1"/>
  <c r="AL278" i="1" s="1"/>
  <c r="AN278" i="1" s="1"/>
  <c r="AB853" i="1"/>
  <c r="AL853" i="1" s="1"/>
  <c r="AQ853" i="1" s="1"/>
  <c r="M853" i="5" s="1"/>
  <c r="P853" i="5" s="1"/>
  <c r="AB143" i="1"/>
  <c r="AL143" i="1" s="1"/>
  <c r="AN143" i="1" s="1"/>
  <c r="AB1115" i="1"/>
  <c r="AL1115" i="1" s="1"/>
  <c r="AQ1115" i="1" s="1"/>
  <c r="M1115" i="5" s="1"/>
  <c r="P1115" i="5" s="1"/>
  <c r="AB803" i="1"/>
  <c r="AL803" i="1" s="1"/>
  <c r="AQ803" i="1" s="1"/>
  <c r="M803" i="5" s="1"/>
  <c r="P803" i="5" s="1"/>
  <c r="AB1027" i="1"/>
  <c r="AL1027" i="1" s="1"/>
  <c r="AQ1027" i="1" s="1"/>
  <c r="M1027" i="5" s="1"/>
  <c r="P1027" i="5" s="1"/>
  <c r="AB935" i="1"/>
  <c r="AL935" i="1" s="1"/>
  <c r="AQ935" i="1" s="1"/>
  <c r="M935" i="5" s="1"/>
  <c r="P935" i="5" s="1"/>
  <c r="AB510" i="1"/>
  <c r="AL510" i="1" s="1"/>
  <c r="AN510" i="1" s="1"/>
  <c r="AB975" i="1"/>
  <c r="AL975" i="1" s="1"/>
  <c r="AQ975" i="1" s="1"/>
  <c r="M975" i="5" s="1"/>
  <c r="P975" i="5" s="1"/>
  <c r="AB553" i="1"/>
  <c r="AL553" i="1" s="1"/>
  <c r="AQ553" i="1" s="1"/>
  <c r="M553" i="5" s="1"/>
  <c r="P553" i="5" s="1"/>
  <c r="AB462" i="1"/>
  <c r="AL462" i="1" s="1"/>
  <c r="AQ462" i="1" s="1"/>
  <c r="M462" i="5" s="1"/>
  <c r="P462" i="5" s="1"/>
  <c r="AB1258" i="1"/>
  <c r="AL1258" i="1" s="1"/>
  <c r="AQ1258" i="1" s="1"/>
  <c r="M1258" i="5" s="1"/>
  <c r="P1258" i="5" s="1"/>
  <c r="AB1173" i="1"/>
  <c r="AL1173" i="1" s="1"/>
  <c r="AQ1173" i="1" s="1"/>
  <c r="M1173" i="5" s="1"/>
  <c r="P1173" i="5" s="1"/>
  <c r="AB752" i="1"/>
  <c r="AL752" i="1" s="1"/>
  <c r="AQ752" i="1" s="1"/>
  <c r="M752" i="5" s="1"/>
  <c r="P752" i="5" s="1"/>
  <c r="AB736" i="1"/>
  <c r="AL736" i="1" s="1"/>
  <c r="AQ736" i="1" s="1"/>
  <c r="M736" i="5" s="1"/>
  <c r="P736" i="5" s="1"/>
  <c r="AB450" i="1"/>
  <c r="AL450" i="1" s="1"/>
  <c r="AQ450" i="1" s="1"/>
  <c r="M450" i="5" s="1"/>
  <c r="P450" i="5" s="1"/>
  <c r="AB1656" i="1"/>
  <c r="AB862" i="1"/>
  <c r="AL862" i="1" s="1"/>
  <c r="AQ862" i="1" s="1"/>
  <c r="M862" i="5" s="1"/>
  <c r="P862" i="5" s="1"/>
  <c r="AB924" i="1"/>
  <c r="AL924" i="1" s="1"/>
  <c r="AQ924" i="1" s="1"/>
  <c r="M924" i="5" s="1"/>
  <c r="P924" i="5" s="1"/>
  <c r="AB766" i="1"/>
  <c r="AL766" i="1" s="1"/>
  <c r="AQ766" i="1" s="1"/>
  <c r="M766" i="5" s="1"/>
  <c r="P766" i="5" s="1"/>
  <c r="AB695" i="1"/>
  <c r="AL695" i="1" s="1"/>
  <c r="AQ695" i="1" s="1"/>
  <c r="M695" i="5" s="1"/>
  <c r="P695" i="5" s="1"/>
  <c r="AB335" i="1"/>
  <c r="AL335" i="1" s="1"/>
  <c r="AQ335" i="1" s="1"/>
  <c r="M335" i="5" s="1"/>
  <c r="P335" i="5" s="1"/>
  <c r="AB770" i="1"/>
  <c r="AL770" i="1" s="1"/>
  <c r="AQ770" i="1" s="1"/>
  <c r="M770" i="5" s="1"/>
  <c r="P770" i="5" s="1"/>
  <c r="AB866" i="1"/>
  <c r="AL866" i="1" s="1"/>
  <c r="AQ866" i="1" s="1"/>
  <c r="M866" i="5" s="1"/>
  <c r="P866" i="5" s="1"/>
  <c r="AB686" i="1"/>
  <c r="AL686" i="1" s="1"/>
  <c r="AQ686" i="1" s="1"/>
  <c r="M686" i="5" s="1"/>
  <c r="P686" i="5" s="1"/>
  <c r="AB1523" i="1"/>
  <c r="AL1523" i="1" s="1"/>
  <c r="AQ1523" i="1" s="1"/>
  <c r="M1523" i="5" s="1"/>
  <c r="P1523" i="5" s="1"/>
  <c r="AB1205" i="1"/>
  <c r="AL1205" i="1" s="1"/>
  <c r="AQ1205" i="1" s="1"/>
  <c r="M1205" i="5" s="1"/>
  <c r="P1205" i="5" s="1"/>
  <c r="AB593" i="1"/>
  <c r="AL593" i="1" s="1"/>
  <c r="AQ593" i="1" s="1"/>
  <c r="M593" i="5" s="1"/>
  <c r="P593" i="5" s="1"/>
  <c r="AB761" i="1"/>
  <c r="AL761" i="1" s="1"/>
  <c r="AQ761" i="1" s="1"/>
  <c r="M761" i="5" s="1"/>
  <c r="P761" i="5" s="1"/>
  <c r="AB537" i="1"/>
  <c r="AL537" i="1" s="1"/>
  <c r="AN537" i="1" s="1"/>
  <c r="AB1037" i="1"/>
  <c r="AL1037" i="1" s="1"/>
  <c r="AQ1037" i="1" s="1"/>
  <c r="M1037" i="5" s="1"/>
  <c r="P1037" i="5" s="1"/>
  <c r="AB720" i="1"/>
  <c r="AL720" i="1" s="1"/>
  <c r="AQ720" i="1" s="1"/>
  <c r="M720" i="5" s="1"/>
  <c r="P720" i="5" s="1"/>
  <c r="AB574" i="1"/>
  <c r="AL574" i="1" s="1"/>
  <c r="AN574" i="1" s="1"/>
  <c r="AB739" i="1"/>
  <c r="AL739" i="1" s="1"/>
  <c r="AQ739" i="1" s="1"/>
  <c r="M739" i="5" s="1"/>
  <c r="P739" i="5" s="1"/>
  <c r="AB1303" i="1"/>
  <c r="AL1303" i="1" s="1"/>
  <c r="AQ1303" i="1" s="1"/>
  <c r="M1303" i="5" s="1"/>
  <c r="P1303" i="5" s="1"/>
  <c r="AB544" i="1"/>
  <c r="AL544" i="1" s="1"/>
  <c r="AQ544" i="1" s="1"/>
  <c r="M544" i="5" s="1"/>
  <c r="P544" i="5" s="1"/>
  <c r="AB1487" i="1"/>
  <c r="AL1487" i="1" s="1"/>
  <c r="AQ1487" i="1" s="1"/>
  <c r="M1487" i="5" s="1"/>
  <c r="P1487" i="5" s="1"/>
  <c r="AB1387" i="1"/>
  <c r="AL1387" i="1" s="1"/>
  <c r="AQ1387" i="1" s="1"/>
  <c r="M1387" i="5" s="1"/>
  <c r="P1387" i="5" s="1"/>
  <c r="AB1447" i="1"/>
  <c r="AL1447" i="1" s="1"/>
  <c r="AQ1447" i="1" s="1"/>
  <c r="M1447" i="5" s="1"/>
  <c r="P1447" i="5" s="1"/>
  <c r="AB1067" i="1"/>
  <c r="AL1067" i="1" s="1"/>
  <c r="AQ1067" i="1" s="1"/>
  <c r="M1067" i="5" s="1"/>
  <c r="P1067" i="5" s="1"/>
  <c r="AB627" i="1"/>
  <c r="AL627" i="1" s="1"/>
  <c r="AN627" i="1" s="1"/>
  <c r="AB354" i="1"/>
  <c r="AL354" i="1" s="1"/>
  <c r="AQ354" i="1" s="1"/>
  <c r="M354" i="5" s="1"/>
  <c r="P354" i="5" s="1"/>
  <c r="AB158" i="1"/>
  <c r="AL158" i="1" s="1"/>
  <c r="AN158" i="1" s="1"/>
  <c r="AB404" i="1"/>
  <c r="AL404" i="1" s="1"/>
  <c r="AQ404" i="1" s="1"/>
  <c r="M404" i="5" s="1"/>
  <c r="P404" i="5" s="1"/>
  <c r="AB95" i="1"/>
  <c r="AL95" i="1" s="1"/>
  <c r="AN95" i="1" s="1"/>
  <c r="AB797" i="1"/>
  <c r="AL797" i="1" s="1"/>
  <c r="AQ797" i="1" s="1"/>
  <c r="M797" i="5" s="1"/>
  <c r="P797" i="5" s="1"/>
  <c r="AB788" i="1"/>
  <c r="AL788" i="1" s="1"/>
  <c r="AQ788" i="1" s="1"/>
  <c r="M788" i="5" s="1"/>
  <c r="P788" i="5" s="1"/>
  <c r="AB897" i="1"/>
  <c r="AL897" i="1" s="1"/>
  <c r="AQ897" i="1" s="1"/>
  <c r="M897" i="5" s="1"/>
  <c r="P897" i="5" s="1"/>
  <c r="AB887" i="1"/>
  <c r="AL887" i="1" s="1"/>
  <c r="AQ887" i="1" s="1"/>
  <c r="M887" i="5" s="1"/>
  <c r="P887" i="5" s="1"/>
  <c r="AB1028" i="1"/>
  <c r="AL1028" i="1" s="1"/>
  <c r="AQ1028" i="1" s="1"/>
  <c r="M1028" i="5" s="1"/>
  <c r="P1028" i="5" s="1"/>
  <c r="AB1392" i="1"/>
  <c r="AL1392" i="1" s="1"/>
  <c r="AQ1392" i="1" s="1"/>
  <c r="M1392" i="5" s="1"/>
  <c r="P1392" i="5" s="1"/>
  <c r="AB634" i="1"/>
  <c r="AL634" i="1" s="1"/>
  <c r="AQ634" i="1" s="1"/>
  <c r="M634" i="5" s="1"/>
  <c r="P634" i="5" s="1"/>
  <c r="AB1243" i="1"/>
  <c r="AL1243" i="1" s="1"/>
  <c r="AQ1243" i="1" s="1"/>
  <c r="M1243" i="5" s="1"/>
  <c r="P1243" i="5" s="1"/>
  <c r="AB780" i="1"/>
  <c r="AL780" i="1" s="1"/>
  <c r="AQ780" i="1" s="1"/>
  <c r="M780" i="5" s="1"/>
  <c r="P780" i="5" s="1"/>
  <c r="AB560" i="1"/>
  <c r="AL560" i="1" s="1"/>
  <c r="AQ560" i="1" s="1"/>
  <c r="M560" i="5" s="1"/>
  <c r="P560" i="5" s="1"/>
  <c r="AB1082" i="1"/>
  <c r="AL1082" i="1" s="1"/>
  <c r="AQ1082" i="1" s="1"/>
  <c r="M1082" i="5" s="1"/>
  <c r="P1082" i="5" s="1"/>
  <c r="AB1503" i="1"/>
  <c r="AL1503" i="1" s="1"/>
  <c r="AQ1503" i="1" s="1"/>
  <c r="M1503" i="5" s="1"/>
  <c r="P1503" i="5" s="1"/>
  <c r="AB1034" i="1"/>
  <c r="AL1034" i="1" s="1"/>
  <c r="AQ1034" i="1" s="1"/>
  <c r="M1034" i="5" s="1"/>
  <c r="P1034" i="5" s="1"/>
  <c r="AB1044" i="1"/>
  <c r="AL1044" i="1" s="1"/>
  <c r="AQ1044" i="1" s="1"/>
  <c r="M1044" i="5" s="1"/>
  <c r="P1044" i="5" s="1"/>
  <c r="AB259" i="1"/>
  <c r="AL259" i="1" s="1"/>
  <c r="AN259" i="1" s="1"/>
  <c r="AB1343" i="1"/>
  <c r="AL1343" i="1" s="1"/>
  <c r="AQ1343" i="1" s="1"/>
  <c r="M1343" i="5" s="1"/>
  <c r="P1343" i="5" s="1"/>
  <c r="AB1291" i="1"/>
  <c r="AL1291" i="1" s="1"/>
  <c r="AQ1291" i="1" s="1"/>
  <c r="M1291" i="5" s="1"/>
  <c r="P1291" i="5" s="1"/>
  <c r="AB988" i="1"/>
  <c r="AL988" i="1" s="1"/>
  <c r="AQ988" i="1" s="1"/>
  <c r="M988" i="5" s="1"/>
  <c r="P988" i="5" s="1"/>
  <c r="AB1478" i="1"/>
  <c r="AL1478" i="1" s="1"/>
  <c r="AQ1478" i="1" s="1"/>
  <c r="M1478" i="5" s="1"/>
  <c r="P1478" i="5" s="1"/>
  <c r="AB1434" i="1"/>
  <c r="AL1434" i="1" s="1"/>
  <c r="AQ1434" i="1" s="1"/>
  <c r="M1434" i="5" s="1"/>
  <c r="P1434" i="5" s="1"/>
  <c r="AB699" i="1"/>
  <c r="AL699" i="1" s="1"/>
  <c r="AQ699" i="1" s="1"/>
  <c r="M699" i="5" s="1"/>
  <c r="P699" i="5" s="1"/>
  <c r="AB1020" i="1"/>
  <c r="AL1020" i="1" s="1"/>
  <c r="AQ1020" i="1" s="1"/>
  <c r="M1020" i="5" s="1"/>
  <c r="P1020" i="5" s="1"/>
  <c r="AB1510" i="1"/>
  <c r="AL1510" i="1" s="1"/>
  <c r="AQ1510" i="1" s="1"/>
  <c r="M1510" i="5" s="1"/>
  <c r="P1510" i="5" s="1"/>
  <c r="AB1898" i="1"/>
  <c r="AB1495" i="1"/>
  <c r="AL1495" i="1" s="1"/>
  <c r="AQ1495" i="1" s="1"/>
  <c r="M1495" i="5" s="1"/>
  <c r="P1495" i="5" s="1"/>
  <c r="AB1194" i="1"/>
  <c r="AL1194" i="1" s="1"/>
  <c r="AQ1194" i="1" s="1"/>
  <c r="M1194" i="5" s="1"/>
  <c r="P1194" i="5" s="1"/>
  <c r="AB1329" i="1"/>
  <c r="AL1329" i="1" s="1"/>
  <c r="AQ1329" i="1" s="1"/>
  <c r="M1329" i="5" s="1"/>
  <c r="P1329" i="5" s="1"/>
  <c r="AB1312" i="1"/>
  <c r="AL1312" i="1" s="1"/>
  <c r="AQ1312" i="1" s="1"/>
  <c r="M1312" i="5" s="1"/>
  <c r="P1312" i="5" s="1"/>
  <c r="AB1652" i="1"/>
  <c r="AB1513" i="1"/>
  <c r="AL1513" i="1" s="1"/>
  <c r="AQ1513" i="1" s="1"/>
  <c r="M1513" i="5" s="1"/>
  <c r="P1513" i="5" s="1"/>
  <c r="AB1393" i="1"/>
  <c r="AL1393" i="1" s="1"/>
  <c r="AQ1393" i="1" s="1"/>
  <c r="M1393" i="5" s="1"/>
  <c r="P1393" i="5" s="1"/>
  <c r="AB1322" i="1"/>
  <c r="AL1322" i="1" s="1"/>
  <c r="AQ1322" i="1" s="1"/>
  <c r="M1322" i="5" s="1"/>
  <c r="P1322" i="5" s="1"/>
  <c r="AB832" i="1"/>
  <c r="AL832" i="1" s="1"/>
  <c r="AQ832" i="1" s="1"/>
  <c r="M832" i="5" s="1"/>
  <c r="P832" i="5" s="1"/>
  <c r="AB1610" i="1"/>
  <c r="AL1610" i="1" s="1"/>
  <c r="AQ1610" i="1" s="1"/>
  <c r="AB1192" i="1"/>
  <c r="AL1192" i="1" s="1"/>
  <c r="AQ1192" i="1" s="1"/>
  <c r="M1192" i="5" s="1"/>
  <c r="P1192" i="5" s="1"/>
  <c r="AB628" i="1"/>
  <c r="AL628" i="1" s="1"/>
  <c r="AQ628" i="1" s="1"/>
  <c r="M628" i="5" s="1"/>
  <c r="P628" i="5" s="1"/>
  <c r="AB1550" i="1"/>
  <c r="AL1550" i="1" s="1"/>
  <c r="AQ1550" i="1" s="1"/>
  <c r="M1550" i="5" s="1"/>
  <c r="P1550" i="5" s="1"/>
  <c r="AB1619" i="1"/>
  <c r="AL1619" i="1" s="1"/>
  <c r="AQ1619" i="1" s="1"/>
  <c r="AB1882" i="1"/>
  <c r="AB1810" i="1"/>
  <c r="AB139" i="1"/>
  <c r="AL139" i="1" s="1"/>
  <c r="AN139" i="1" s="1"/>
  <c r="AB958" i="1"/>
  <c r="AL958" i="1" s="1"/>
  <c r="AQ958" i="1" s="1"/>
  <c r="M958" i="5" s="1"/>
  <c r="P958" i="5" s="1"/>
  <c r="AB1758" i="1"/>
  <c r="AB1757" i="1"/>
  <c r="AB223" i="1"/>
  <c r="AL223" i="1" s="1"/>
  <c r="AN223" i="1" s="1"/>
  <c r="AB1616" i="1"/>
  <c r="AL1616" i="1" s="1"/>
  <c r="AQ1616" i="1" s="1"/>
  <c r="AB1724" i="1"/>
  <c r="AB1409" i="1"/>
  <c r="AL1409" i="1" s="1"/>
  <c r="AQ1409" i="1" s="1"/>
  <c r="M1409" i="5" s="1"/>
  <c r="P1409" i="5" s="1"/>
  <c r="AB1821" i="1"/>
  <c r="AB1050" i="1"/>
  <c r="AL1050" i="1" s="1"/>
  <c r="AQ1050" i="1" s="1"/>
  <c r="M1050" i="5" s="1"/>
  <c r="P1050" i="5" s="1"/>
  <c r="AB1930" i="1"/>
  <c r="AB828" i="1"/>
  <c r="AL828" i="1" s="1"/>
  <c r="AQ828" i="1" s="1"/>
  <c r="M828" i="5" s="1"/>
  <c r="P828" i="5" s="1"/>
  <c r="AB1317" i="1"/>
  <c r="AL1317" i="1" s="1"/>
  <c r="AQ1317" i="1" s="1"/>
  <c r="M1317" i="5" s="1"/>
  <c r="P1317" i="5" s="1"/>
  <c r="AB902" i="1"/>
  <c r="AL902" i="1" s="1"/>
  <c r="AQ902" i="1" s="1"/>
  <c r="M902" i="5" s="1"/>
  <c r="P902" i="5" s="1"/>
  <c r="AB1795" i="1"/>
  <c r="AB1021" i="1"/>
  <c r="AL1021" i="1" s="1"/>
  <c r="AQ1021" i="1" s="1"/>
  <c r="M1021" i="5" s="1"/>
  <c r="P1021" i="5" s="1"/>
  <c r="AB1026" i="1"/>
  <c r="AL1026" i="1" s="1"/>
  <c r="AQ1026" i="1" s="1"/>
  <c r="M1026" i="5" s="1"/>
  <c r="P1026" i="5" s="1"/>
  <c r="AB942" i="1"/>
  <c r="AL942" i="1" s="1"/>
  <c r="AQ942" i="1" s="1"/>
  <c r="M942" i="5" s="1"/>
  <c r="P942" i="5" s="1"/>
  <c r="AB1699" i="1"/>
  <c r="AB1137" i="1"/>
  <c r="AL1137" i="1" s="1"/>
  <c r="AQ1137" i="1" s="1"/>
  <c r="M1137" i="5" s="1"/>
  <c r="P1137" i="5" s="1"/>
  <c r="AB1001" i="1"/>
  <c r="AL1001" i="1" s="1"/>
  <c r="AQ1001" i="1" s="1"/>
  <c r="M1001" i="5" s="1"/>
  <c r="P1001" i="5" s="1"/>
  <c r="AB1452" i="1"/>
  <c r="AL1452" i="1" s="1"/>
  <c r="AQ1452" i="1" s="1"/>
  <c r="M1452" i="5" s="1"/>
  <c r="P1452" i="5" s="1"/>
  <c r="AB712" i="1"/>
  <c r="AL712" i="1" s="1"/>
  <c r="AQ712" i="1" s="1"/>
  <c r="M712" i="5" s="1"/>
  <c r="P712" i="5" s="1"/>
  <c r="AB655" i="1"/>
  <c r="AL655" i="1" s="1"/>
  <c r="AQ655" i="1" s="1"/>
  <c r="M655" i="5" s="1"/>
  <c r="P655" i="5" s="1"/>
  <c r="AB2022" i="1"/>
  <c r="AB1164" i="1"/>
  <c r="AL1164" i="1" s="1"/>
  <c r="AQ1164" i="1" s="1"/>
  <c r="M1164" i="5" s="1"/>
  <c r="P1164" i="5" s="1"/>
  <c r="AB1398" i="1"/>
  <c r="AL1398" i="1" s="1"/>
  <c r="AQ1398" i="1" s="1"/>
  <c r="M1398" i="5" s="1"/>
  <c r="P1398" i="5" s="1"/>
  <c r="AB1492" i="1"/>
  <c r="AL1492" i="1" s="1"/>
  <c r="AQ1492" i="1" s="1"/>
  <c r="M1492" i="5" s="1"/>
  <c r="P1492" i="5" s="1"/>
  <c r="AB1038" i="1"/>
  <c r="AL1038" i="1" s="1"/>
  <c r="AQ1038" i="1" s="1"/>
  <c r="M1038" i="5" s="1"/>
  <c r="P1038" i="5" s="1"/>
  <c r="AB1234" i="1"/>
  <c r="AL1234" i="1" s="1"/>
  <c r="AQ1234" i="1" s="1"/>
  <c r="M1234" i="5" s="1"/>
  <c r="P1234" i="5" s="1"/>
  <c r="AB1739" i="1"/>
  <c r="AB1502" i="1"/>
  <c r="AL1502" i="1" s="1"/>
  <c r="AQ1502" i="1" s="1"/>
  <c r="M1502" i="5" s="1"/>
  <c r="P1502" i="5" s="1"/>
  <c r="AB1420" i="1"/>
  <c r="AL1420" i="1" s="1"/>
  <c r="AQ1420" i="1" s="1"/>
  <c r="M1420" i="5" s="1"/>
  <c r="P1420" i="5" s="1"/>
  <c r="AB118" i="1"/>
  <c r="AL118" i="1" s="1"/>
  <c r="AN118" i="1" s="1"/>
  <c r="AB385" i="1"/>
  <c r="AL385" i="1" s="1"/>
  <c r="AN385" i="1" s="1"/>
  <c r="AB134" i="1"/>
  <c r="AL134" i="1" s="1"/>
  <c r="AN134" i="1" s="1"/>
  <c r="AB721" i="1"/>
  <c r="AL721" i="1" s="1"/>
  <c r="AQ721" i="1" s="1"/>
  <c r="M721" i="5" s="1"/>
  <c r="P721" i="5" s="1"/>
  <c r="AB910" i="1"/>
  <c r="AL910" i="1" s="1"/>
  <c r="AQ910" i="1" s="1"/>
  <c r="M910" i="5" s="1"/>
  <c r="P910" i="5" s="1"/>
  <c r="AB1678" i="1"/>
  <c r="AB855" i="1"/>
  <c r="AL855" i="1" s="1"/>
  <c r="AQ855" i="1" s="1"/>
  <c r="M855" i="5" s="1"/>
  <c r="P855" i="5" s="1"/>
  <c r="AB1226" i="1"/>
  <c r="AL1226" i="1" s="1"/>
  <c r="AQ1226" i="1" s="1"/>
  <c r="M1226" i="5" s="1"/>
  <c r="P1226" i="5" s="1"/>
  <c r="AB1913" i="1"/>
  <c r="AB559" i="1"/>
  <c r="AL559" i="1" s="1"/>
  <c r="AN559" i="1" s="1"/>
  <c r="AB612" i="1"/>
  <c r="AL612" i="1" s="1"/>
  <c r="AQ612" i="1" s="1"/>
  <c r="M612" i="5" s="1"/>
  <c r="P612" i="5" s="1"/>
  <c r="AB1212" i="1"/>
  <c r="AL1212" i="1" s="1"/>
  <c r="AQ1212" i="1" s="1"/>
  <c r="M1212" i="5" s="1"/>
  <c r="P1212" i="5" s="1"/>
  <c r="AB1674" i="1"/>
  <c r="AB1390" i="1"/>
  <c r="AL1390" i="1" s="1"/>
  <c r="AQ1390" i="1" s="1"/>
  <c r="M1390" i="5" s="1"/>
  <c r="P1390" i="5" s="1"/>
  <c r="AB1094" i="1"/>
  <c r="AL1094" i="1" s="1"/>
  <c r="AQ1094" i="1" s="1"/>
  <c r="M1094" i="5" s="1"/>
  <c r="P1094" i="5" s="1"/>
  <c r="AB1604" i="1"/>
  <c r="AL1604" i="1" s="1"/>
  <c r="AQ1604" i="1" s="1"/>
  <c r="AB1228" i="1"/>
  <c r="AL1228" i="1" s="1"/>
  <c r="AQ1228" i="1" s="1"/>
  <c r="M1228" i="5" s="1"/>
  <c r="P1228" i="5" s="1"/>
  <c r="AB684" i="1"/>
  <c r="AL684" i="1" s="1"/>
  <c r="AQ684" i="1" s="1"/>
  <c r="M684" i="5" s="1"/>
  <c r="P684" i="5" s="1"/>
  <c r="AB744" i="1"/>
  <c r="AL744" i="1" s="1"/>
  <c r="AQ744" i="1" s="1"/>
  <c r="M744" i="5" s="1"/>
  <c r="P744" i="5" s="1"/>
  <c r="AB1208" i="1"/>
  <c r="AL1208" i="1" s="1"/>
  <c r="AQ1208" i="1" s="1"/>
  <c r="M1208" i="5" s="1"/>
  <c r="P1208" i="5" s="1"/>
  <c r="AB1712" i="1"/>
  <c r="AB1584" i="1"/>
  <c r="AL1584" i="1" s="1"/>
  <c r="AQ1584" i="1" s="1"/>
  <c r="AB1481" i="1"/>
  <c r="AL1481" i="1" s="1"/>
  <c r="AQ1481" i="1" s="1"/>
  <c r="M1481" i="5" s="1"/>
  <c r="P1481" i="5" s="1"/>
  <c r="AB1864" i="1"/>
  <c r="AB1572" i="1"/>
  <c r="AL1572" i="1" s="1"/>
  <c r="AQ1572" i="1" s="1"/>
  <c r="AB1308" i="1"/>
  <c r="AL1308" i="1" s="1"/>
  <c r="AQ1308" i="1" s="1"/>
  <c r="M1308" i="5" s="1"/>
  <c r="P1308" i="5" s="1"/>
  <c r="AB921" i="1"/>
  <c r="AL921" i="1" s="1"/>
  <c r="AQ921" i="1" s="1"/>
  <c r="M921" i="5" s="1"/>
  <c r="P921" i="5" s="1"/>
  <c r="AB1188" i="1"/>
  <c r="AL1188" i="1" s="1"/>
  <c r="AQ1188" i="1" s="1"/>
  <c r="M1188" i="5" s="1"/>
  <c r="P1188" i="5" s="1"/>
  <c r="AB1987" i="1"/>
  <c r="AB1796" i="1"/>
  <c r="AB1809" i="1"/>
  <c r="AB1865" i="1"/>
  <c r="AB45" i="1"/>
  <c r="AL45" i="1" s="1"/>
  <c r="AN45" i="1" s="1"/>
  <c r="AB1250" i="1"/>
  <c r="AL1250" i="1" s="1"/>
  <c r="AQ1250" i="1" s="1"/>
  <c r="M1250" i="5" s="1"/>
  <c r="P1250" i="5" s="1"/>
  <c r="AB1425" i="1"/>
  <c r="AL1425" i="1" s="1"/>
  <c r="AQ1425" i="1" s="1"/>
  <c r="M1425" i="5" s="1"/>
  <c r="P1425" i="5" s="1"/>
  <c r="AB150" i="1"/>
  <c r="AL150" i="1" s="1"/>
  <c r="AN150" i="1" s="1"/>
  <c r="AB1118" i="1"/>
  <c r="AL1118" i="1" s="1"/>
  <c r="AQ1118" i="1" s="1"/>
  <c r="M1118" i="5" s="1"/>
  <c r="P1118" i="5" s="1"/>
  <c r="AB596" i="1"/>
  <c r="AL596" i="1" s="1"/>
  <c r="AQ596" i="1" s="1"/>
  <c r="M596" i="5" s="1"/>
  <c r="P596" i="5" s="1"/>
  <c r="AB1776" i="1"/>
  <c r="AB1246" i="1"/>
  <c r="AL1246" i="1" s="1"/>
  <c r="AQ1246" i="1" s="1"/>
  <c r="M1246" i="5" s="1"/>
  <c r="P1246" i="5" s="1"/>
  <c r="AB1364" i="1"/>
  <c r="AL1364" i="1" s="1"/>
  <c r="AQ1364" i="1" s="1"/>
  <c r="M1364" i="5" s="1"/>
  <c r="P1364" i="5" s="1"/>
  <c r="AB1736" i="1"/>
  <c r="AB1879" i="1"/>
  <c r="AB1723" i="1"/>
  <c r="AB1536" i="1"/>
  <c r="AL1536" i="1" s="1"/>
  <c r="AQ1536" i="1" s="1"/>
  <c r="M1536" i="5" s="1"/>
  <c r="P1536" i="5" s="1"/>
  <c r="AB1581" i="1"/>
  <c r="AL1581" i="1" s="1"/>
  <c r="AQ1581" i="1" s="1"/>
  <c r="AB1833" i="1"/>
  <c r="AB54" i="1"/>
  <c r="AL54" i="1" s="1"/>
  <c r="AN54" i="1" s="1"/>
  <c r="AB74" i="1"/>
  <c r="AL74" i="1" s="1"/>
  <c r="AN74" i="1" s="1"/>
  <c r="AB536" i="1"/>
  <c r="AL536" i="1" s="1"/>
  <c r="AQ536" i="1" s="1"/>
  <c r="M536" i="5" s="1"/>
  <c r="P536" i="5" s="1"/>
  <c r="AB940" i="1"/>
  <c r="AL940" i="1" s="1"/>
  <c r="AQ940" i="1" s="1"/>
  <c r="M940" i="5" s="1"/>
  <c r="P940" i="5" s="1"/>
  <c r="AB1320" i="1"/>
  <c r="AL1320" i="1" s="1"/>
  <c r="AQ1320" i="1" s="1"/>
  <c r="M1320" i="5" s="1"/>
  <c r="P1320" i="5" s="1"/>
  <c r="AB1134" i="1"/>
  <c r="AL1134" i="1" s="1"/>
  <c r="AQ1134" i="1" s="1"/>
  <c r="M1134" i="5" s="1"/>
  <c r="P1134" i="5" s="1"/>
  <c r="AB1918" i="1"/>
  <c r="AB920" i="1"/>
  <c r="AL920" i="1" s="1"/>
  <c r="AQ920" i="1" s="1"/>
  <c r="M920" i="5" s="1"/>
  <c r="P920" i="5" s="1"/>
  <c r="AB1583" i="1"/>
  <c r="AL1583" i="1" s="1"/>
  <c r="AQ1583" i="1" s="1"/>
  <c r="AB50" i="1"/>
  <c r="AL50" i="1" s="1"/>
  <c r="AN50" i="1" s="1"/>
  <c r="AB1470" i="1"/>
  <c r="AL1470" i="1" s="1"/>
  <c r="AQ1470" i="1" s="1"/>
  <c r="M1470" i="5" s="1"/>
  <c r="P1470" i="5" s="1"/>
  <c r="AB485" i="1"/>
  <c r="AL485" i="1" s="1"/>
  <c r="AQ485" i="1" s="1"/>
  <c r="M485" i="5" s="1"/>
  <c r="P485" i="5" s="1"/>
  <c r="AB1278" i="1"/>
  <c r="AL1278" i="1" s="1"/>
  <c r="AQ1278" i="1" s="1"/>
  <c r="M1278" i="5" s="1"/>
  <c r="P1278" i="5" s="1"/>
  <c r="AB507" i="1"/>
  <c r="AL507" i="1" s="1"/>
  <c r="AQ507" i="1" s="1"/>
  <c r="M507" i="5" s="1"/>
  <c r="P507" i="5" s="1"/>
  <c r="AB1986" i="1"/>
  <c r="AB1835" i="1"/>
  <c r="AB1557" i="1"/>
  <c r="AL1557" i="1" s="1"/>
  <c r="AQ1557" i="1" s="1"/>
  <c r="M1557" i="5" s="1"/>
  <c r="P1557" i="5" s="1"/>
  <c r="AB564" i="1"/>
  <c r="AL564" i="1" s="1"/>
  <c r="AQ564" i="1" s="1"/>
  <c r="M564" i="5" s="1"/>
  <c r="P564" i="5" s="1"/>
  <c r="AB1374" i="1"/>
  <c r="AL1374" i="1" s="1"/>
  <c r="AQ1374" i="1" s="1"/>
  <c r="M1374" i="5" s="1"/>
  <c r="P1374" i="5" s="1"/>
  <c r="AB1088" i="1"/>
  <c r="AL1088" i="1" s="1"/>
  <c r="AQ1088" i="1" s="1"/>
  <c r="M1088" i="5" s="1"/>
  <c r="P1088" i="5" s="1"/>
  <c r="AB1244" i="1"/>
  <c r="AL1244" i="1" s="1"/>
  <c r="AQ1244" i="1" s="1"/>
  <c r="M1244" i="5" s="1"/>
  <c r="P1244" i="5" s="1"/>
  <c r="AB1126" i="1"/>
  <c r="AL1126" i="1" s="1"/>
  <c r="AQ1126" i="1" s="1"/>
  <c r="M1126" i="5" s="1"/>
  <c r="P1126" i="5" s="1"/>
  <c r="AB1058" i="1"/>
  <c r="AL1058" i="1" s="1"/>
  <c r="AQ1058" i="1" s="1"/>
  <c r="M1058" i="5" s="1"/>
  <c r="P1058" i="5" s="1"/>
  <c r="AB1254" i="1"/>
  <c r="AL1254" i="1" s="1"/>
  <c r="AQ1254" i="1" s="1"/>
  <c r="M1254" i="5" s="1"/>
  <c r="P1254" i="5" s="1"/>
  <c r="AB888" i="1"/>
  <c r="AL888" i="1" s="1"/>
  <c r="AQ888" i="1" s="1"/>
  <c r="M888" i="5" s="1"/>
  <c r="P888" i="5" s="1"/>
  <c r="AB1573" i="1"/>
  <c r="AL1573" i="1" s="1"/>
  <c r="AQ1573" i="1" s="1"/>
  <c r="AB1861" i="1"/>
  <c r="AB71" i="1"/>
  <c r="AL71" i="1" s="1"/>
  <c r="AN71" i="1" s="1"/>
  <c r="AB1850" i="1"/>
  <c r="AB1721" i="1"/>
  <c r="AB1595" i="1"/>
  <c r="AL1595" i="1" s="1"/>
  <c r="AQ1595" i="1" s="1"/>
  <c r="AB1937" i="1"/>
  <c r="AB480" i="1"/>
  <c r="AL480" i="1" s="1"/>
  <c r="AQ480" i="1" s="1"/>
  <c r="M480" i="5" s="1"/>
  <c r="P480" i="5" s="1"/>
  <c r="AB767" i="1"/>
  <c r="AL767" i="1" s="1"/>
  <c r="AQ767" i="1" s="1"/>
  <c r="M767" i="5" s="1"/>
  <c r="P767" i="5" s="1"/>
  <c r="AB928" i="1"/>
  <c r="AL928" i="1" s="1"/>
  <c r="AQ928" i="1" s="1"/>
  <c r="M928" i="5" s="1"/>
  <c r="P928" i="5" s="1"/>
  <c r="AB1274" i="1"/>
  <c r="AL1274" i="1" s="1"/>
  <c r="AQ1274" i="1" s="1"/>
  <c r="M1274" i="5" s="1"/>
  <c r="P1274" i="5" s="1"/>
  <c r="AB508" i="1"/>
  <c r="AL508" i="1" s="1"/>
  <c r="AN508" i="1" s="1"/>
  <c r="AB1160" i="1"/>
  <c r="AL1160" i="1" s="1"/>
  <c r="AQ1160" i="1" s="1"/>
  <c r="M1160" i="5" s="1"/>
  <c r="P1160" i="5" s="1"/>
  <c r="AB1056" i="1"/>
  <c r="AL1056" i="1" s="1"/>
  <c r="AQ1056" i="1" s="1"/>
  <c r="M1056" i="5" s="1"/>
  <c r="P1056" i="5" s="1"/>
  <c r="AB1344" i="1"/>
  <c r="AL1344" i="1" s="1"/>
  <c r="AQ1344" i="1" s="1"/>
  <c r="M1344" i="5" s="1"/>
  <c r="P1344" i="5" s="1"/>
  <c r="AB262" i="1"/>
  <c r="AL262" i="1" s="1"/>
  <c r="AN262" i="1" s="1"/>
  <c r="AB1065" i="1"/>
  <c r="AL1065" i="1" s="1"/>
  <c r="AQ1065" i="1" s="1"/>
  <c r="M1065" i="5" s="1"/>
  <c r="P1065" i="5" s="1"/>
  <c r="AB325" i="1"/>
  <c r="AL325" i="1" s="1"/>
  <c r="AN325" i="1" s="1"/>
  <c r="AB369" i="1"/>
  <c r="AL369" i="1" s="1"/>
  <c r="AN369" i="1" s="1"/>
  <c r="AB1682" i="1"/>
  <c r="AB1472" i="1"/>
  <c r="AL1472" i="1" s="1"/>
  <c r="AQ1472" i="1" s="1"/>
  <c r="M1472" i="5" s="1"/>
  <c r="P1472" i="5" s="1"/>
  <c r="AB1845" i="1"/>
  <c r="AB337" i="1"/>
  <c r="AL337" i="1" s="1"/>
  <c r="AN337" i="1" s="1"/>
  <c r="AB273" i="1"/>
  <c r="AL273" i="1" s="1"/>
  <c r="AN273" i="1" s="1"/>
  <c r="AB1737" i="1"/>
  <c r="AB1960" i="1"/>
  <c r="AB1871" i="1"/>
  <c r="AB796" i="1"/>
  <c r="AL796" i="1" s="1"/>
  <c r="AQ796" i="1" s="1"/>
  <c r="M796" i="5" s="1"/>
  <c r="P796" i="5" s="1"/>
  <c r="AB1554" i="1"/>
  <c r="AL1554" i="1" s="1"/>
  <c r="AQ1554" i="1" s="1"/>
  <c r="M1554" i="5" s="1"/>
  <c r="P1554" i="5" s="1"/>
  <c r="AB1592" i="1"/>
  <c r="AL1592" i="1" s="1"/>
  <c r="AQ1592" i="1" s="1"/>
  <c r="AB1268" i="1"/>
  <c r="AL1268" i="1" s="1"/>
  <c r="AQ1268" i="1" s="1"/>
  <c r="M1268" i="5" s="1"/>
  <c r="P1268" i="5" s="1"/>
  <c r="AB815" i="1"/>
  <c r="AL815" i="1" s="1"/>
  <c r="AQ815" i="1" s="1"/>
  <c r="M815" i="5" s="1"/>
  <c r="P815" i="5" s="1"/>
  <c r="AB1379" i="1"/>
  <c r="AL1379" i="1" s="1"/>
  <c r="AQ1379" i="1" s="1"/>
  <c r="M1379" i="5" s="1"/>
  <c r="P1379" i="5" s="1"/>
  <c r="AB1290" i="1"/>
  <c r="AL1290" i="1" s="1"/>
  <c r="AQ1290" i="1" s="1"/>
  <c r="M1290" i="5" s="1"/>
  <c r="P1290" i="5" s="1"/>
  <c r="AB1302" i="1"/>
  <c r="AL1302" i="1" s="1"/>
  <c r="AQ1302" i="1" s="1"/>
  <c r="M1302" i="5" s="1"/>
  <c r="P1302" i="5" s="1"/>
  <c r="AB827" i="1"/>
  <c r="AL827" i="1" s="1"/>
  <c r="AQ827" i="1" s="1"/>
  <c r="M827" i="5" s="1"/>
  <c r="P827" i="5" s="1"/>
  <c r="AB1036" i="1"/>
  <c r="AL1036" i="1" s="1"/>
  <c r="AQ1036" i="1" s="1"/>
  <c r="M1036" i="5" s="1"/>
  <c r="P1036" i="5" s="1"/>
  <c r="AB1416" i="1"/>
  <c r="AL1416" i="1" s="1"/>
  <c r="AQ1416" i="1" s="1"/>
  <c r="M1416" i="5" s="1"/>
  <c r="P1416" i="5" s="1"/>
  <c r="AB1992" i="1"/>
  <c r="AB1362" i="1"/>
  <c r="AL1362" i="1" s="1"/>
  <c r="AQ1362" i="1" s="1"/>
  <c r="M1362" i="5" s="1"/>
  <c r="P1362" i="5" s="1"/>
  <c r="AB576" i="1"/>
  <c r="AL576" i="1" s="1"/>
  <c r="AQ576" i="1" s="1"/>
  <c r="M576" i="5" s="1"/>
  <c r="P576" i="5" s="1"/>
  <c r="AB1166" i="1"/>
  <c r="AL1166" i="1" s="1"/>
  <c r="AQ1166" i="1" s="1"/>
  <c r="M1166" i="5" s="1"/>
  <c r="P1166" i="5" s="1"/>
  <c r="AB2016" i="1"/>
  <c r="AB1618" i="1"/>
  <c r="AL1618" i="1" s="1"/>
  <c r="AQ1618" i="1" s="1"/>
  <c r="AB610" i="1"/>
  <c r="AL610" i="1" s="1"/>
  <c r="AQ610" i="1" s="1"/>
  <c r="M610" i="5" s="1"/>
  <c r="P610" i="5" s="1"/>
  <c r="AB1092" i="1"/>
  <c r="AL1092" i="1" s="1"/>
  <c r="AQ1092" i="1" s="1"/>
  <c r="M1092" i="5" s="1"/>
  <c r="P1092" i="5" s="1"/>
  <c r="AB1352" i="1"/>
  <c r="AL1352" i="1" s="1"/>
  <c r="AQ1352" i="1" s="1"/>
  <c r="M1352" i="5" s="1"/>
  <c r="P1352" i="5" s="1"/>
  <c r="AB1529" i="1"/>
  <c r="AL1529" i="1" s="1"/>
  <c r="AQ1529" i="1" s="1"/>
  <c r="M1529" i="5" s="1"/>
  <c r="P1529" i="5" s="1"/>
  <c r="AB2008" i="1"/>
  <c r="AB1286" i="1"/>
  <c r="AL1286" i="1" s="1"/>
  <c r="AQ1286" i="1" s="1"/>
  <c r="M1286" i="5" s="1"/>
  <c r="P1286" i="5" s="1"/>
  <c r="AB600" i="1"/>
  <c r="AL600" i="1" s="1"/>
  <c r="AQ600" i="1" s="1"/>
  <c r="M600" i="5" s="1"/>
  <c r="P600" i="5" s="1"/>
  <c r="AB1403" i="1"/>
  <c r="AL1403" i="1" s="1"/>
  <c r="AQ1403" i="1" s="1"/>
  <c r="M1403" i="5" s="1"/>
  <c r="P1403" i="5" s="1"/>
  <c r="AB1193" i="1"/>
  <c r="AL1193" i="1" s="1"/>
  <c r="AQ1193" i="1" s="1"/>
  <c r="M1193" i="5" s="1"/>
  <c r="P1193" i="5" s="1"/>
  <c r="AB1306" i="1"/>
  <c r="AL1306" i="1" s="1"/>
  <c r="AQ1306" i="1" s="1"/>
  <c r="M1306" i="5" s="1"/>
  <c r="P1306" i="5" s="1"/>
  <c r="AB1512" i="1"/>
  <c r="AL1512" i="1" s="1"/>
  <c r="AQ1512" i="1" s="1"/>
  <c r="M1512" i="5" s="1"/>
  <c r="P1512" i="5" s="1"/>
  <c r="AB1421" i="1"/>
  <c r="AL1421" i="1" s="1"/>
  <c r="AQ1421" i="1" s="1"/>
  <c r="M1421" i="5" s="1"/>
  <c r="P1421" i="5" s="1"/>
  <c r="AB1349" i="1"/>
  <c r="AL1349" i="1" s="1"/>
  <c r="AQ1349" i="1" s="1"/>
  <c r="M1349" i="5" s="1"/>
  <c r="P1349" i="5" s="1"/>
  <c r="AB1427" i="1"/>
  <c r="AL1427" i="1" s="1"/>
  <c r="AQ1427" i="1" s="1"/>
  <c r="M1427" i="5" s="1"/>
  <c r="P1427" i="5" s="1"/>
  <c r="AB529" i="1"/>
  <c r="AL529" i="1" s="1"/>
  <c r="AQ529" i="1" s="1"/>
  <c r="M529" i="5" s="1"/>
  <c r="P529" i="5" s="1"/>
  <c r="AB1196" i="1"/>
  <c r="AL1196" i="1" s="1"/>
  <c r="AQ1196" i="1" s="1"/>
  <c r="M1196" i="5" s="1"/>
  <c r="P1196" i="5" s="1"/>
  <c r="AB852" i="1"/>
  <c r="AL852" i="1" s="1"/>
  <c r="AQ852" i="1" s="1"/>
  <c r="M852" i="5" s="1"/>
  <c r="P852" i="5" s="1"/>
  <c r="AB962" i="1"/>
  <c r="AL962" i="1" s="1"/>
  <c r="AQ962" i="1" s="1"/>
  <c r="M962" i="5" s="1"/>
  <c r="P962" i="5" s="1"/>
  <c r="AB845" i="1"/>
  <c r="AL845" i="1" s="1"/>
  <c r="AQ845" i="1" s="1"/>
  <c r="M845" i="5" s="1"/>
  <c r="P845" i="5" s="1"/>
  <c r="AB1247" i="1"/>
  <c r="AL1247" i="1" s="1"/>
  <c r="AQ1247" i="1" s="1"/>
  <c r="M1247" i="5" s="1"/>
  <c r="P1247" i="5" s="1"/>
  <c r="AB1784" i="1"/>
  <c r="AB1030" i="1"/>
  <c r="AL1030" i="1" s="1"/>
  <c r="AQ1030" i="1" s="1"/>
  <c r="M1030" i="5" s="1"/>
  <c r="P1030" i="5" s="1"/>
  <c r="AB1116" i="1"/>
  <c r="AL1116" i="1" s="1"/>
  <c r="AQ1116" i="1" s="1"/>
  <c r="M1116" i="5" s="1"/>
  <c r="P1116" i="5" s="1"/>
  <c r="AB759" i="1"/>
  <c r="AL759" i="1" s="1"/>
  <c r="AQ759" i="1" s="1"/>
  <c r="M759" i="5" s="1"/>
  <c r="P759" i="5" s="1"/>
  <c r="AB907" i="1"/>
  <c r="AL907" i="1" s="1"/>
  <c r="AQ907" i="1" s="1"/>
  <c r="M907" i="5" s="1"/>
  <c r="P907" i="5" s="1"/>
  <c r="AB1071" i="1"/>
  <c r="AL1071" i="1" s="1"/>
  <c r="AQ1071" i="1" s="1"/>
  <c r="M1071" i="5" s="1"/>
  <c r="P1071" i="5" s="1"/>
  <c r="AB1293" i="1"/>
  <c r="AL1293" i="1" s="1"/>
  <c r="AQ1293" i="1" s="1"/>
  <c r="M1293" i="5" s="1"/>
  <c r="P1293" i="5" s="1"/>
  <c r="AB1848" i="1"/>
  <c r="AB1802" i="1"/>
  <c r="AB1310" i="1"/>
  <c r="AL1310" i="1" s="1"/>
  <c r="AQ1310" i="1" s="1"/>
  <c r="M1310" i="5" s="1"/>
  <c r="P1310" i="5" s="1"/>
  <c r="AB1854" i="1"/>
  <c r="AB1760" i="1"/>
  <c r="AB1182" i="1"/>
  <c r="AL1182" i="1" s="1"/>
  <c r="AQ1182" i="1" s="1"/>
  <c r="M1182" i="5" s="1"/>
  <c r="P1182" i="5" s="1"/>
  <c r="AB1791" i="1"/>
  <c r="AB461" i="1"/>
  <c r="AL461" i="1" s="1"/>
  <c r="AN461" i="1" s="1"/>
  <c r="AB2005" i="1"/>
  <c r="AB173" i="1"/>
  <c r="AL173" i="1" s="1"/>
  <c r="AN173" i="1" s="1"/>
  <c r="AB1950" i="1"/>
  <c r="AB154" i="1"/>
  <c r="AL154" i="1" s="1"/>
  <c r="AN154" i="1" s="1"/>
  <c r="AB1647" i="1"/>
  <c r="AB1976" i="1"/>
  <c r="AB944" i="1"/>
  <c r="AL944" i="1" s="1"/>
  <c r="AQ944" i="1" s="1"/>
  <c r="M944" i="5" s="1"/>
  <c r="P944" i="5" s="1"/>
  <c r="AB1952" i="1"/>
  <c r="AB532" i="1"/>
  <c r="AL532" i="1" s="1"/>
  <c r="AN532" i="1" s="1"/>
  <c r="AB984" i="1"/>
  <c r="AL984" i="1" s="1"/>
  <c r="AQ984" i="1" s="1"/>
  <c r="M984" i="5" s="1"/>
  <c r="P984" i="5" s="1"/>
  <c r="AB1632" i="1"/>
  <c r="AL1632" i="1" s="1"/>
  <c r="AQ1632" i="1" s="1"/>
  <c r="AB1609" i="1"/>
  <c r="AL1609" i="1" s="1"/>
  <c r="AQ1609" i="1" s="1"/>
  <c r="AB43" i="1"/>
  <c r="AL43" i="1" s="1"/>
  <c r="AN43" i="1" s="1"/>
  <c r="AB1966" i="1"/>
  <c r="AB660" i="1"/>
  <c r="AL660" i="1" s="1"/>
  <c r="AQ660" i="1" s="1"/>
  <c r="M660" i="5" s="1"/>
  <c r="P660" i="5" s="1"/>
  <c r="AB1568" i="1"/>
  <c r="AL1568" i="1" s="1"/>
  <c r="AQ1568" i="1" s="1"/>
  <c r="AB632" i="1"/>
  <c r="AL632" i="1" s="1"/>
  <c r="AN632" i="1" s="1"/>
  <c r="AB1054" i="1"/>
  <c r="AL1054" i="1" s="1"/>
  <c r="AQ1054" i="1" s="1"/>
  <c r="M1054" i="5" s="1"/>
  <c r="P1054" i="5" s="1"/>
  <c r="AB1980" i="1"/>
  <c r="AB1782" i="1"/>
  <c r="AB1424" i="1"/>
  <c r="AL1424" i="1" s="1"/>
  <c r="AQ1424" i="1" s="1"/>
  <c r="M1424" i="5" s="1"/>
  <c r="P1424" i="5" s="1"/>
  <c r="AB2035" i="1"/>
  <c r="AB2043" i="1"/>
  <c r="AB2050" i="1"/>
  <c r="AB1605" i="1"/>
  <c r="AL1605" i="1" s="1"/>
  <c r="AQ1605" i="1" s="1"/>
  <c r="AB1973" i="1"/>
  <c r="AB361" i="1"/>
  <c r="AL361" i="1" s="1"/>
  <c r="AQ361" i="1" s="1"/>
  <c r="M361" i="5" s="1"/>
  <c r="P361" i="5" s="1"/>
  <c r="AB1180" i="1"/>
  <c r="AL1180" i="1" s="1"/>
  <c r="AQ1180" i="1" s="1"/>
  <c r="M1180" i="5" s="1"/>
  <c r="P1180" i="5" s="1"/>
  <c r="AB898" i="1"/>
  <c r="AL898" i="1" s="1"/>
  <c r="AQ898" i="1" s="1"/>
  <c r="M898" i="5" s="1"/>
  <c r="P898" i="5" s="1"/>
  <c r="AB1005" i="1"/>
  <c r="AL1005" i="1" s="1"/>
  <c r="AQ1005" i="1" s="1"/>
  <c r="M1005" i="5" s="1"/>
  <c r="P1005" i="5" s="1"/>
  <c r="AB966" i="1"/>
  <c r="AL966" i="1" s="1"/>
  <c r="AQ966" i="1" s="1"/>
  <c r="M966" i="5" s="1"/>
  <c r="P966" i="5" s="1"/>
  <c r="AB820" i="1"/>
  <c r="AL820" i="1" s="1"/>
  <c r="AQ820" i="1" s="1"/>
  <c r="M820" i="5" s="1"/>
  <c r="P820" i="5" s="1"/>
  <c r="AB639" i="1"/>
  <c r="AL639" i="1" s="1"/>
  <c r="AN639" i="1" s="1"/>
  <c r="AB1650" i="1"/>
  <c r="AB512" i="1"/>
  <c r="AL512" i="1" s="1"/>
  <c r="AQ512" i="1" s="1"/>
  <c r="M512" i="5" s="1"/>
  <c r="P512" i="5" s="1"/>
  <c r="AB1474" i="1"/>
  <c r="AL1474" i="1" s="1"/>
  <c r="AQ1474" i="1" s="1"/>
  <c r="M1474" i="5" s="1"/>
  <c r="P1474" i="5" s="1"/>
  <c r="AB387" i="1"/>
  <c r="AL387" i="1" s="1"/>
  <c r="AN387" i="1" s="1"/>
  <c r="AB497" i="1"/>
  <c r="AL497" i="1" s="1"/>
  <c r="AN497" i="1" s="1"/>
  <c r="AB1778" i="1"/>
  <c r="AB39" i="1"/>
  <c r="AL39" i="1" s="1"/>
  <c r="AN39" i="1" s="1"/>
  <c r="AB1339" i="1"/>
  <c r="AL1339" i="1" s="1"/>
  <c r="AQ1339" i="1" s="1"/>
  <c r="M1339" i="5" s="1"/>
  <c r="P1339" i="5" s="1"/>
  <c r="AB364" i="1"/>
  <c r="AL364" i="1" s="1"/>
  <c r="AQ364" i="1" s="1"/>
  <c r="M364" i="5" s="1"/>
  <c r="P364" i="5" s="1"/>
  <c r="AB1093" i="1"/>
  <c r="AL1093" i="1" s="1"/>
  <c r="AQ1093" i="1" s="1"/>
  <c r="M1093" i="5" s="1"/>
  <c r="P1093" i="5" s="1"/>
  <c r="AB1354" i="1"/>
  <c r="AL1354" i="1" s="1"/>
  <c r="AQ1354" i="1" s="1"/>
  <c r="M1354" i="5" s="1"/>
  <c r="P1354" i="5" s="1"/>
  <c r="AB1006" i="1"/>
  <c r="AL1006" i="1" s="1"/>
  <c r="AQ1006" i="1" s="1"/>
  <c r="M1006" i="5" s="1"/>
  <c r="P1006" i="5" s="1"/>
  <c r="AB1236" i="1"/>
  <c r="AL1236" i="1" s="1"/>
  <c r="AQ1236" i="1" s="1"/>
  <c r="M1236" i="5" s="1"/>
  <c r="P1236" i="5" s="1"/>
  <c r="AB1412" i="1"/>
  <c r="AL1412" i="1" s="1"/>
  <c r="AQ1412" i="1" s="1"/>
  <c r="M1412" i="5" s="1"/>
  <c r="P1412" i="5" s="1"/>
  <c r="AB18" i="1"/>
  <c r="AL18" i="1" s="1"/>
  <c r="AN18" i="1" s="1"/>
  <c r="AB1764" i="1"/>
  <c r="AB1406" i="1"/>
  <c r="AL1406" i="1" s="1"/>
  <c r="AQ1406" i="1" s="1"/>
  <c r="M1406" i="5" s="1"/>
  <c r="P1406" i="5" s="1"/>
  <c r="AQ389" i="1"/>
  <c r="M389" i="5" s="1"/>
  <c r="P389" i="5" s="1"/>
  <c r="AN389" i="1"/>
  <c r="AB1685" i="1"/>
  <c r="AB1008" i="1"/>
  <c r="AL1008" i="1" s="1"/>
  <c r="AQ1008" i="1" s="1"/>
  <c r="M1008" i="5" s="1"/>
  <c r="P1008" i="5" s="1"/>
  <c r="AB1077" i="1"/>
  <c r="AL1077" i="1" s="1"/>
  <c r="AQ1077" i="1" s="1"/>
  <c r="M1077" i="5" s="1"/>
  <c r="P1077" i="5" s="1"/>
  <c r="AB1688" i="1"/>
  <c r="AB983" i="1"/>
  <c r="AL983" i="1" s="1"/>
  <c r="AQ983" i="1" s="1"/>
  <c r="M983" i="5" s="1"/>
  <c r="P983" i="5" s="1"/>
  <c r="AB372" i="1"/>
  <c r="AL372" i="1" s="1"/>
  <c r="AB816" i="1"/>
  <c r="AL816" i="1" s="1"/>
  <c r="AQ816" i="1" s="1"/>
  <c r="M816" i="5" s="1"/>
  <c r="P816" i="5" s="1"/>
  <c r="AB1537" i="1"/>
  <c r="AL1537" i="1" s="1"/>
  <c r="AQ1537" i="1" s="1"/>
  <c r="M1537" i="5" s="1"/>
  <c r="P1537" i="5" s="1"/>
  <c r="AB1300" i="1"/>
  <c r="AL1300" i="1" s="1"/>
  <c r="AQ1300" i="1" s="1"/>
  <c r="M1300" i="5" s="1"/>
  <c r="P1300" i="5" s="1"/>
  <c r="AB1770" i="1"/>
  <c r="AB592" i="1"/>
  <c r="AL592" i="1" s="1"/>
  <c r="AB294" i="1"/>
  <c r="AL294" i="1" s="1"/>
  <c r="AB1009" i="1"/>
  <c r="AL1009" i="1" s="1"/>
  <c r="AQ1009" i="1" s="1"/>
  <c r="M1009" i="5" s="1"/>
  <c r="P1009" i="5" s="1"/>
  <c r="AB620" i="1"/>
  <c r="AL620" i="1" s="1"/>
  <c r="AB1859" i="1"/>
  <c r="AB1249" i="1"/>
  <c r="AL1249" i="1" s="1"/>
  <c r="AQ1249" i="1" s="1"/>
  <c r="M1249" i="5" s="1"/>
  <c r="P1249" i="5" s="1"/>
  <c r="AB1032" i="1"/>
  <c r="AL1032" i="1" s="1"/>
  <c r="AQ1032" i="1" s="1"/>
  <c r="M1032" i="5" s="1"/>
  <c r="P1032" i="5" s="1"/>
  <c r="AB926" i="1"/>
  <c r="AL926" i="1" s="1"/>
  <c r="AQ926" i="1" s="1"/>
  <c r="M926" i="5" s="1"/>
  <c r="P926" i="5" s="1"/>
  <c r="AB1102" i="1"/>
  <c r="AL1102" i="1" s="1"/>
  <c r="AQ1102" i="1" s="1"/>
  <c r="M1102" i="5" s="1"/>
  <c r="P1102" i="5" s="1"/>
  <c r="AB1790" i="1"/>
  <c r="AB1457" i="1"/>
  <c r="AL1457" i="1" s="1"/>
  <c r="AQ1457" i="1" s="1"/>
  <c r="M1457" i="5" s="1"/>
  <c r="P1457" i="5" s="1"/>
  <c r="AB1552" i="1"/>
  <c r="AL1552" i="1" s="1"/>
  <c r="AQ1552" i="1" s="1"/>
  <c r="M1552" i="5" s="1"/>
  <c r="P1552" i="5" s="1"/>
  <c r="AB1281" i="1"/>
  <c r="AL1281" i="1" s="1"/>
  <c r="AQ1281" i="1" s="1"/>
  <c r="M1281" i="5" s="1"/>
  <c r="P1281" i="5" s="1"/>
  <c r="AB1064" i="1"/>
  <c r="AL1064" i="1" s="1"/>
  <c r="AQ1064" i="1" s="1"/>
  <c r="M1064" i="5" s="1"/>
  <c r="P1064" i="5" s="1"/>
  <c r="AB949" i="1"/>
  <c r="AL949" i="1" s="1"/>
  <c r="AQ949" i="1" s="1"/>
  <c r="M949" i="5" s="1"/>
  <c r="P949" i="5" s="1"/>
  <c r="AB1516" i="1"/>
  <c r="AL1516" i="1" s="1"/>
  <c r="AQ1516" i="1" s="1"/>
  <c r="M1516" i="5" s="1"/>
  <c r="P1516" i="5" s="1"/>
  <c r="AB870" i="1"/>
  <c r="AL870" i="1" s="1"/>
  <c r="AQ870" i="1" s="1"/>
  <c r="M870" i="5" s="1"/>
  <c r="P870" i="5" s="1"/>
  <c r="AB834" i="1"/>
  <c r="AL834" i="1" s="1"/>
  <c r="AQ834" i="1" s="1"/>
  <c r="M834" i="5" s="1"/>
  <c r="P834" i="5" s="1"/>
  <c r="AB748" i="1"/>
  <c r="AL748" i="1" s="1"/>
  <c r="AQ748" i="1" s="1"/>
  <c r="M748" i="5" s="1"/>
  <c r="P748" i="5" s="1"/>
  <c r="AB1696" i="1"/>
  <c r="AB1022" i="1"/>
  <c r="AL1022" i="1" s="1"/>
  <c r="AQ1022" i="1" s="1"/>
  <c r="M1022" i="5" s="1"/>
  <c r="P1022" i="5" s="1"/>
  <c r="AB917" i="1"/>
  <c r="AL917" i="1" s="1"/>
  <c r="AQ917" i="1" s="1"/>
  <c r="M917" i="5" s="1"/>
  <c r="P917" i="5" s="1"/>
  <c r="AB904" i="1"/>
  <c r="AL904" i="1" s="1"/>
  <c r="AQ904" i="1" s="1"/>
  <c r="M904" i="5" s="1"/>
  <c r="P904" i="5" s="1"/>
  <c r="AB878" i="1"/>
  <c r="AL878" i="1" s="1"/>
  <c r="AQ878" i="1" s="1"/>
  <c r="M878" i="5" s="1"/>
  <c r="P878" i="5" s="1"/>
  <c r="AB934" i="1"/>
  <c r="AL934" i="1" s="1"/>
  <c r="AQ934" i="1" s="1"/>
  <c r="M934" i="5" s="1"/>
  <c r="P934" i="5" s="1"/>
  <c r="AB1726" i="1"/>
  <c r="AB1947" i="1"/>
  <c r="AB1825" i="1"/>
  <c r="AB1984" i="1"/>
  <c r="AB1693" i="1"/>
  <c r="AB2036" i="1"/>
  <c r="AB312" i="1"/>
  <c r="AL312" i="1" s="1"/>
  <c r="AB2058" i="1"/>
  <c r="AB1634" i="1"/>
  <c r="AL1634" i="1" s="1"/>
  <c r="AQ1634" i="1" s="1"/>
  <c r="AB1919" i="1"/>
  <c r="AB540" i="1"/>
  <c r="AL540" i="1" s="1"/>
  <c r="AB2004" i="1"/>
  <c r="AB1458" i="1"/>
  <c r="AL1458" i="1" s="1"/>
  <c r="AQ1458" i="1" s="1"/>
  <c r="M1458" i="5" s="1"/>
  <c r="P1458" i="5" s="1"/>
  <c r="AB738" i="1"/>
  <c r="AL738" i="1" s="1"/>
  <c r="AQ738" i="1" s="1"/>
  <c r="M738" i="5" s="1"/>
  <c r="P738" i="5" s="1"/>
  <c r="AB1442" i="1"/>
  <c r="AL1442" i="1" s="1"/>
  <c r="AQ1442" i="1" s="1"/>
  <c r="M1442" i="5" s="1"/>
  <c r="P1442" i="5" s="1"/>
  <c r="AB1817" i="1"/>
  <c r="AB1506" i="1"/>
  <c r="AL1506" i="1" s="1"/>
  <c r="AQ1506" i="1" s="1"/>
  <c r="M1506" i="5" s="1"/>
  <c r="P1506" i="5" s="1"/>
  <c r="AB1831" i="1"/>
  <c r="AB1890" i="1"/>
  <c r="AB1813" i="1"/>
  <c r="AB1370" i="1"/>
  <c r="AL1370" i="1" s="1"/>
  <c r="AQ1370" i="1" s="1"/>
  <c r="M1370" i="5" s="1"/>
  <c r="P1370" i="5" s="1"/>
  <c r="AB132" i="1"/>
  <c r="AL132" i="1" s="1"/>
  <c r="AN132" i="1" s="1"/>
  <c r="AB197" i="1"/>
  <c r="AL197" i="1" s="1"/>
  <c r="AN197" i="1" s="1"/>
  <c r="AB101" i="1"/>
  <c r="AL101" i="1" s="1"/>
  <c r="AN101" i="1" s="1"/>
  <c r="AB129" i="1"/>
  <c r="AL129" i="1" s="1"/>
  <c r="AN129" i="1" s="1"/>
  <c r="AQ463" i="1"/>
  <c r="M463" i="5" s="1"/>
  <c r="P463" i="5" s="1"/>
  <c r="AB1386" i="1"/>
  <c r="AL1386" i="1" s="1"/>
  <c r="AQ1386" i="1" s="1"/>
  <c r="M1386" i="5" s="1"/>
  <c r="P1386" i="5" s="1"/>
  <c r="AB178" i="1"/>
  <c r="AL178" i="1" s="1"/>
  <c r="AN178" i="1" s="1"/>
  <c r="AB336" i="1"/>
  <c r="AL336" i="1" s="1"/>
  <c r="AB1983" i="1"/>
  <c r="AB70" i="1"/>
  <c r="AL70" i="1" s="1"/>
  <c r="AN70" i="1" s="1"/>
  <c r="AB1681" i="1"/>
  <c r="AB584" i="1"/>
  <c r="AL584" i="1" s="1"/>
  <c r="AB1622" i="1"/>
  <c r="AL1622" i="1" s="1"/>
  <c r="AQ1622" i="1" s="1"/>
  <c r="AB1741" i="1"/>
  <c r="AB1896" i="1"/>
  <c r="AB323" i="1"/>
  <c r="AL323" i="1" s="1"/>
  <c r="AB164" i="1"/>
  <c r="AL164" i="1" s="1"/>
  <c r="AN164" i="1" s="1"/>
  <c r="AB295" i="1"/>
  <c r="AL295" i="1" s="1"/>
  <c r="AB1157" i="1"/>
  <c r="AL1157" i="1" s="1"/>
  <c r="AQ1157" i="1" s="1"/>
  <c r="M1157" i="5" s="1"/>
  <c r="P1157" i="5" s="1"/>
  <c r="AB826" i="1"/>
  <c r="AL826" i="1" s="1"/>
  <c r="AQ826" i="1" s="1"/>
  <c r="M826" i="5" s="1"/>
  <c r="P826" i="5" s="1"/>
  <c r="AB531" i="1"/>
  <c r="AL531" i="1" s="1"/>
  <c r="AB1233" i="1"/>
  <c r="AL1233" i="1" s="1"/>
  <c r="AQ1233" i="1" s="1"/>
  <c r="M1233" i="5" s="1"/>
  <c r="P1233" i="5" s="1"/>
  <c r="AB1827" i="1"/>
  <c r="AB838" i="1"/>
  <c r="AL838" i="1" s="1"/>
  <c r="AQ838" i="1" s="1"/>
  <c r="M838" i="5" s="1"/>
  <c r="P838" i="5" s="1"/>
  <c r="AB726" i="1"/>
  <c r="AL726" i="1" s="1"/>
  <c r="AQ726" i="1" s="1"/>
  <c r="M726" i="5" s="1"/>
  <c r="P726" i="5" s="1"/>
  <c r="AB892" i="1"/>
  <c r="AL892" i="1" s="1"/>
  <c r="AQ892" i="1" s="1"/>
  <c r="M892" i="5" s="1"/>
  <c r="P892" i="5" s="1"/>
  <c r="AB776" i="1"/>
  <c r="AL776" i="1" s="1"/>
  <c r="AQ776" i="1" s="1"/>
  <c r="M776" i="5" s="1"/>
  <c r="P776" i="5" s="1"/>
  <c r="AB1624" i="1"/>
  <c r="AL1624" i="1" s="1"/>
  <c r="AQ1624" i="1" s="1"/>
  <c r="AB1443" i="1"/>
  <c r="AL1443" i="1" s="1"/>
  <c r="AQ1443" i="1" s="1"/>
  <c r="M1443" i="5" s="1"/>
  <c r="P1443" i="5" s="1"/>
  <c r="AB1518" i="1"/>
  <c r="AL1518" i="1" s="1"/>
  <c r="AQ1518" i="1" s="1"/>
  <c r="M1518" i="5" s="1"/>
  <c r="P1518" i="5" s="1"/>
  <c r="AB1045" i="1"/>
  <c r="AL1045" i="1" s="1"/>
  <c r="AQ1045" i="1" s="1"/>
  <c r="M1045" i="5" s="1"/>
  <c r="P1045" i="5" s="1"/>
  <c r="AB936" i="1"/>
  <c r="AL936" i="1" s="1"/>
  <c r="AQ936" i="1" s="1"/>
  <c r="M936" i="5" s="1"/>
  <c r="P936" i="5" s="1"/>
  <c r="AB1931" i="1"/>
  <c r="AB1464" i="1"/>
  <c r="AL1464" i="1" s="1"/>
  <c r="AQ1464" i="1" s="1"/>
  <c r="M1464" i="5" s="1"/>
  <c r="P1464" i="5" s="1"/>
  <c r="AB1417" i="1"/>
  <c r="AL1417" i="1" s="1"/>
  <c r="AQ1417" i="1" s="1"/>
  <c r="M1417" i="5" s="1"/>
  <c r="P1417" i="5" s="1"/>
  <c r="AB1177" i="1"/>
  <c r="AL1177" i="1" s="1"/>
  <c r="AQ1177" i="1" s="1"/>
  <c r="M1177" i="5" s="1"/>
  <c r="P1177" i="5" s="1"/>
  <c r="AB1526" i="1"/>
  <c r="AL1526" i="1" s="1"/>
  <c r="AQ1526" i="1" s="1"/>
  <c r="M1526" i="5" s="1"/>
  <c r="P1526" i="5" s="1"/>
  <c r="AB1432" i="1"/>
  <c r="AL1432" i="1" s="1"/>
  <c r="AQ1432" i="1" s="1"/>
  <c r="M1432" i="5" s="1"/>
  <c r="P1432" i="5" s="1"/>
  <c r="AB836" i="1"/>
  <c r="AL836" i="1" s="1"/>
  <c r="AQ836" i="1" s="1"/>
  <c r="M836" i="5" s="1"/>
  <c r="P836" i="5" s="1"/>
  <c r="AB274" i="1"/>
  <c r="AL274" i="1" s="1"/>
  <c r="AN274" i="1" s="1"/>
  <c r="AB700" i="1"/>
  <c r="AL700" i="1" s="1"/>
  <c r="AQ700" i="1" s="1"/>
  <c r="M700" i="5" s="1"/>
  <c r="P700" i="5" s="1"/>
  <c r="AB824" i="1"/>
  <c r="AL824" i="1" s="1"/>
  <c r="AQ824" i="1" s="1"/>
  <c r="M824" i="5" s="1"/>
  <c r="P824" i="5" s="1"/>
  <c r="AB680" i="1"/>
  <c r="AL680" i="1" s="1"/>
  <c r="AQ680" i="1" s="1"/>
  <c r="M680" i="5" s="1"/>
  <c r="P680" i="5" s="1"/>
  <c r="AB1654" i="1"/>
  <c r="AB1907" i="1"/>
  <c r="AB1486" i="1"/>
  <c r="AL1486" i="1" s="1"/>
  <c r="AQ1486" i="1" s="1"/>
  <c r="M1486" i="5" s="1"/>
  <c r="P1486" i="5" s="1"/>
  <c r="AB444" i="1"/>
  <c r="AL444" i="1" s="1"/>
  <c r="AB764" i="1"/>
  <c r="AL764" i="1" s="1"/>
  <c r="AQ764" i="1" s="1"/>
  <c r="M764" i="5" s="1"/>
  <c r="P764" i="5" s="1"/>
  <c r="AB1883" i="1"/>
  <c r="AB1400" i="1"/>
  <c r="AL1400" i="1" s="1"/>
  <c r="AQ1400" i="1" s="1"/>
  <c r="M1400" i="5" s="1"/>
  <c r="P1400" i="5" s="1"/>
  <c r="AB1892" i="1"/>
  <c r="AB960" i="1"/>
  <c r="AL960" i="1" s="1"/>
  <c r="AQ960" i="1" s="1"/>
  <c r="M960" i="5" s="1"/>
  <c r="P960" i="5" s="1"/>
  <c r="AB2054" i="1"/>
  <c r="AB1096" i="1"/>
  <c r="AL1096" i="1" s="1"/>
  <c r="AQ1096" i="1" s="1"/>
  <c r="M1096" i="5" s="1"/>
  <c r="P1096" i="5" s="1"/>
  <c r="AB1615" i="1"/>
  <c r="AL1615" i="1" s="1"/>
  <c r="AQ1615" i="1" s="1"/>
  <c r="AB1332" i="1"/>
  <c r="AL1332" i="1" s="1"/>
  <c r="AQ1332" i="1" s="1"/>
  <c r="M1332" i="5" s="1"/>
  <c r="P1332" i="5" s="1"/>
  <c r="AB1657" i="1"/>
  <c r="AB489" i="1"/>
  <c r="AL489" i="1" s="1"/>
  <c r="AB1940" i="1"/>
  <c r="AB64" i="1"/>
  <c r="AL64" i="1" s="1"/>
  <c r="AN64" i="1" s="1"/>
  <c r="AB1176" i="1"/>
  <c r="AL1176" i="1" s="1"/>
  <c r="AQ1176" i="1" s="1"/>
  <c r="M1176" i="5" s="1"/>
  <c r="P1176" i="5" s="1"/>
  <c r="AB2019" i="1"/>
  <c r="AB1659" i="1"/>
  <c r="AB1876" i="1"/>
  <c r="AB1558" i="1"/>
  <c r="AL1558" i="1" s="1"/>
  <c r="AQ1558" i="1" s="1"/>
  <c r="M1558" i="5" s="1"/>
  <c r="P1558" i="5" s="1"/>
  <c r="AB19" i="1"/>
  <c r="AL19" i="1" s="1"/>
  <c r="AN19" i="1" s="1"/>
  <c r="AB1602" i="1"/>
  <c r="AL1602" i="1" s="1"/>
  <c r="AQ1602" i="1" s="1"/>
  <c r="AB51" i="1"/>
  <c r="AL51" i="1" s="1"/>
  <c r="AN51" i="1" s="1"/>
  <c r="AB464" i="1"/>
  <c r="AL464" i="1" s="1"/>
  <c r="AB1836" i="1"/>
  <c r="AB250" i="1"/>
  <c r="AL250" i="1" s="1"/>
  <c r="AN250" i="1" s="1"/>
  <c r="AB1725" i="1"/>
  <c r="AB894" i="1"/>
  <c r="AL894" i="1" s="1"/>
  <c r="AQ894" i="1" s="1"/>
  <c r="M894" i="5" s="1"/>
  <c r="P894" i="5" s="1"/>
  <c r="AB912" i="1"/>
  <c r="AL912" i="1" s="1"/>
  <c r="AQ912" i="1" s="1"/>
  <c r="M912" i="5" s="1"/>
  <c r="P912" i="5" s="1"/>
  <c r="AB1701" i="1"/>
  <c r="AB2039" i="1"/>
  <c r="AB2046" i="1"/>
  <c r="AB1628" i="1"/>
  <c r="AL1628" i="1" s="1"/>
  <c r="AQ1628" i="1" s="1"/>
  <c r="AB1138" i="1"/>
  <c r="AL1138" i="1" s="1"/>
  <c r="AQ1138" i="1" s="1"/>
  <c r="M1138" i="5" s="1"/>
  <c r="P1138" i="5" s="1"/>
  <c r="AB501" i="1"/>
  <c r="AL501" i="1" s="1"/>
  <c r="AB264" i="1"/>
  <c r="AL264" i="1" s="1"/>
  <c r="AN264" i="1" s="1"/>
  <c r="AB66" i="1"/>
  <c r="AL66" i="1" s="1"/>
  <c r="AN66" i="1" s="1"/>
  <c r="AB76" i="1"/>
  <c r="AL76" i="1" s="1"/>
  <c r="AN76" i="1" s="1"/>
  <c r="AB373" i="1"/>
  <c r="AL373" i="1" s="1"/>
  <c r="AB1916" i="1"/>
  <c r="AB280" i="1"/>
  <c r="AL280" i="1" s="1"/>
  <c r="AN280" i="1" s="1"/>
  <c r="AB155" i="1"/>
  <c r="AL155" i="1" s="1"/>
  <c r="AN155" i="1" s="1"/>
  <c r="AB1738" i="1"/>
  <c r="AB787" i="1"/>
  <c r="AL787" i="1" s="1"/>
  <c r="AQ787" i="1" s="1"/>
  <c r="M787" i="5" s="1"/>
  <c r="P787" i="5" s="1"/>
  <c r="AB861" i="1"/>
  <c r="AL861" i="1" s="1"/>
  <c r="AQ861" i="1" s="1"/>
  <c r="M861" i="5" s="1"/>
  <c r="P861" i="5" s="1"/>
  <c r="AB454" i="1"/>
  <c r="AL454" i="1" s="1"/>
  <c r="AB1120" i="1"/>
  <c r="AL1120" i="1" s="1"/>
  <c r="AQ1120" i="1" s="1"/>
  <c r="M1120" i="5" s="1"/>
  <c r="P1120" i="5" s="1"/>
  <c r="AB1955" i="1"/>
  <c r="AB849" i="1"/>
  <c r="AL849" i="1" s="1"/>
  <c r="AQ849" i="1" s="1"/>
  <c r="M849" i="5" s="1"/>
  <c r="P849" i="5" s="1"/>
  <c r="AB599" i="1"/>
  <c r="AL599" i="1" s="1"/>
  <c r="AB1052" i="1"/>
  <c r="AL1052" i="1" s="1"/>
  <c r="AQ1052" i="1" s="1"/>
  <c r="M1052" i="5" s="1"/>
  <c r="P1052" i="5" s="1"/>
  <c r="AB990" i="1"/>
  <c r="AL990" i="1" s="1"/>
  <c r="AQ990" i="1" s="1"/>
  <c r="M990" i="5" s="1"/>
  <c r="P990" i="5" s="1"/>
  <c r="AB1752" i="1"/>
  <c r="AB546" i="1"/>
  <c r="AL546" i="1" s="1"/>
  <c r="AB1361" i="1"/>
  <c r="AL1361" i="1" s="1"/>
  <c r="AQ1361" i="1" s="1"/>
  <c r="M1361" i="5" s="1"/>
  <c r="P1361" i="5" s="1"/>
  <c r="AB644" i="1"/>
  <c r="AL644" i="1" s="1"/>
  <c r="AB1280" i="1"/>
  <c r="AL1280" i="1" s="1"/>
  <c r="AQ1280" i="1" s="1"/>
  <c r="M1280" i="5" s="1"/>
  <c r="P1280" i="5" s="1"/>
  <c r="AB1080" i="1"/>
  <c r="AL1080" i="1" s="1"/>
  <c r="AQ1080" i="1" s="1"/>
  <c r="M1080" i="5" s="1"/>
  <c r="P1080" i="5" s="1"/>
  <c r="AB1672" i="1"/>
  <c r="AB808" i="1"/>
  <c r="AL808" i="1" s="1"/>
  <c r="AQ808" i="1" s="1"/>
  <c r="M808" i="5" s="1"/>
  <c r="P808" i="5" s="1"/>
  <c r="AB706" i="1"/>
  <c r="AL706" i="1" s="1"/>
  <c r="AQ706" i="1" s="1"/>
  <c r="M706" i="5" s="1"/>
  <c r="P706" i="5" s="1"/>
  <c r="AB1489" i="1"/>
  <c r="AL1489" i="1" s="1"/>
  <c r="AQ1489" i="1" s="1"/>
  <c r="M1489" i="5" s="1"/>
  <c r="P1489" i="5" s="1"/>
  <c r="AB1648" i="1"/>
  <c r="AB552" i="1"/>
  <c r="AL552" i="1" s="1"/>
  <c r="AB1347" i="1"/>
  <c r="AL1347" i="1" s="1"/>
  <c r="AQ1347" i="1" s="1"/>
  <c r="M1347" i="5" s="1"/>
  <c r="P1347" i="5" s="1"/>
  <c r="AB1560" i="1"/>
  <c r="AL1560" i="1" s="1"/>
  <c r="AQ1560" i="1" s="1"/>
  <c r="M1560" i="5" s="1"/>
  <c r="P1560" i="5" s="1"/>
  <c r="AB1484" i="1"/>
  <c r="AL1484" i="1" s="1"/>
  <c r="AQ1484" i="1" s="1"/>
  <c r="M1484" i="5" s="1"/>
  <c r="P1484" i="5" s="1"/>
  <c r="AB1012" i="1"/>
  <c r="AL1012" i="1" s="1"/>
  <c r="AQ1012" i="1" s="1"/>
  <c r="M1012" i="5" s="1"/>
  <c r="P1012" i="5" s="1"/>
  <c r="AB1074" i="1"/>
  <c r="AL1074" i="1" s="1"/>
  <c r="AQ1074" i="1" s="1"/>
  <c r="M1074" i="5" s="1"/>
  <c r="P1074" i="5" s="1"/>
  <c r="AB1644" i="1"/>
  <c r="AL1644" i="1" s="1"/>
  <c r="AQ1644" i="1" s="1"/>
  <c r="AB568" i="1"/>
  <c r="AL568" i="1" s="1"/>
  <c r="AB932" i="1"/>
  <c r="AL932" i="1" s="1"/>
  <c r="AQ932" i="1" s="1"/>
  <c r="M932" i="5" s="1"/>
  <c r="P932" i="5" s="1"/>
  <c r="AB1914" i="1"/>
  <c r="AB1779" i="1"/>
  <c r="AB1655" i="1"/>
  <c r="AB1808" i="1"/>
  <c r="AB1822" i="1"/>
  <c r="AB1517" i="1"/>
  <c r="AL1517" i="1" s="1"/>
  <c r="AQ1517" i="1" s="1"/>
  <c r="M1517" i="5" s="1"/>
  <c r="P1517" i="5" s="1"/>
  <c r="AB1690" i="1"/>
  <c r="AB1933" i="1"/>
  <c r="AB1877" i="1"/>
  <c r="AB199" i="1"/>
  <c r="AL199" i="1" s="1"/>
  <c r="AN199" i="1" s="1"/>
  <c r="AB1893" i="1"/>
  <c r="AB263" i="1"/>
  <c r="AL263" i="1" s="1"/>
  <c r="AN263" i="1" s="1"/>
  <c r="AB1899" i="1"/>
  <c r="AB2049" i="1"/>
  <c r="AB24" i="1"/>
  <c r="AL24" i="1" s="1"/>
  <c r="AN24" i="1" s="1"/>
  <c r="AB1910" i="1"/>
  <c r="AB1528" i="1"/>
  <c r="AL1528" i="1" s="1"/>
  <c r="AQ1528" i="1" s="1"/>
  <c r="M1528" i="5" s="1"/>
  <c r="P1528" i="5" s="1"/>
  <c r="AB1771" i="1"/>
  <c r="AB1870" i="1"/>
  <c r="AB1797" i="1"/>
  <c r="AB1934" i="1"/>
  <c r="AB1570" i="1"/>
  <c r="AL1570" i="1" s="1"/>
  <c r="AQ1570" i="1" s="1"/>
  <c r="AB7" i="1"/>
  <c r="AL7" i="1" s="1"/>
  <c r="AN7" i="1" s="1"/>
  <c r="AB1783" i="1"/>
  <c r="AB1936" i="1"/>
  <c r="AB67" i="1"/>
  <c r="AL67" i="1" s="1"/>
  <c r="AN67" i="1" s="1"/>
  <c r="AB1667" i="1"/>
  <c r="AB710" i="1"/>
  <c r="AL710" i="1" s="1"/>
  <c r="AQ710" i="1" s="1"/>
  <c r="M710" i="5" s="1"/>
  <c r="P710" i="5" s="1"/>
  <c r="AB638" i="1"/>
  <c r="AL638" i="1" s="1"/>
  <c r="AB860" i="1"/>
  <c r="AL860" i="1" s="1"/>
  <c r="AQ860" i="1" s="1"/>
  <c r="M860" i="5" s="1"/>
  <c r="P860" i="5" s="1"/>
  <c r="AB696" i="1"/>
  <c r="AL696" i="1" s="1"/>
  <c r="AQ696" i="1" s="1"/>
  <c r="M696" i="5" s="1"/>
  <c r="P696" i="5" s="1"/>
  <c r="AB1582" i="1"/>
  <c r="AL1582" i="1" s="1"/>
  <c r="AQ1582" i="1" s="1"/>
  <c r="AB1315" i="1"/>
  <c r="AL1315" i="1" s="1"/>
  <c r="AQ1315" i="1" s="1"/>
  <c r="M1315" i="5" s="1"/>
  <c r="P1315" i="5" s="1"/>
  <c r="AB909" i="1"/>
  <c r="AL909" i="1" s="1"/>
  <c r="AQ909" i="1" s="1"/>
  <c r="M909" i="5" s="1"/>
  <c r="P909" i="5" s="1"/>
  <c r="AB687" i="1"/>
  <c r="AL687" i="1" s="1"/>
  <c r="AQ687" i="1" s="1"/>
  <c r="M687" i="5" s="1"/>
  <c r="P687" i="5" s="1"/>
  <c r="AB938" i="1"/>
  <c r="AL938" i="1" s="1"/>
  <c r="AQ938" i="1" s="1"/>
  <c r="M938" i="5" s="1"/>
  <c r="P938" i="5" s="1"/>
  <c r="AB1265" i="1"/>
  <c r="AL1265" i="1" s="1"/>
  <c r="AQ1265" i="1" s="1"/>
  <c r="M1265" i="5" s="1"/>
  <c r="P1265" i="5" s="1"/>
  <c r="AB1520" i="1"/>
  <c r="AL1520" i="1" s="1"/>
  <c r="AQ1520" i="1" s="1"/>
  <c r="M1520" i="5" s="1"/>
  <c r="P1520" i="5" s="1"/>
  <c r="AB1257" i="1"/>
  <c r="AL1257" i="1" s="1"/>
  <c r="AQ1257" i="1" s="1"/>
  <c r="M1257" i="5" s="1"/>
  <c r="P1257" i="5" s="1"/>
  <c r="AB791" i="1"/>
  <c r="AL791" i="1" s="1"/>
  <c r="AQ791" i="1" s="1"/>
  <c r="M791" i="5" s="1"/>
  <c r="P791" i="5" s="1"/>
  <c r="AB1494" i="1"/>
  <c r="AL1494" i="1" s="1"/>
  <c r="AQ1494" i="1" s="1"/>
  <c r="M1494" i="5" s="1"/>
  <c r="P1494" i="5" s="1"/>
  <c r="AB1378" i="1"/>
  <c r="AL1378" i="1" s="1"/>
  <c r="AQ1378" i="1" s="1"/>
  <c r="M1378" i="5" s="1"/>
  <c r="P1378" i="5" s="1"/>
  <c r="AB1505" i="1"/>
  <c r="AL1505" i="1" s="1"/>
  <c r="AQ1505" i="1" s="1"/>
  <c r="M1505" i="5" s="1"/>
  <c r="P1505" i="5" s="1"/>
  <c r="AB986" i="1"/>
  <c r="AL986" i="1" s="1"/>
  <c r="AQ986" i="1" s="1"/>
  <c r="M986" i="5" s="1"/>
  <c r="P986" i="5" s="1"/>
  <c r="AB1566" i="1"/>
  <c r="AL1566" i="1" s="1"/>
  <c r="AQ1566" i="1" s="1"/>
  <c r="AB1289" i="1"/>
  <c r="AL1289" i="1" s="1"/>
  <c r="AQ1289" i="1" s="1"/>
  <c r="M1289" i="5" s="1"/>
  <c r="P1289" i="5" s="1"/>
  <c r="AB1109" i="1"/>
  <c r="AL1109" i="1" s="1"/>
  <c r="AQ1109" i="1" s="1"/>
  <c r="M1109" i="5" s="1"/>
  <c r="P1109" i="5" s="1"/>
  <c r="AB1826" i="1"/>
  <c r="AB1691" i="1"/>
  <c r="AB1454" i="1"/>
  <c r="AL1454" i="1" s="1"/>
  <c r="AQ1454" i="1" s="1"/>
  <c r="M1454" i="5" s="1"/>
  <c r="P1454" i="5" s="1"/>
  <c r="AB1170" i="1"/>
  <c r="AL1170" i="1" s="1"/>
  <c r="AQ1170" i="1" s="1"/>
  <c r="M1170" i="5" s="1"/>
  <c r="P1170" i="5" s="1"/>
  <c r="AB1521" i="1"/>
  <c r="AL1521" i="1" s="1"/>
  <c r="AQ1521" i="1" s="1"/>
  <c r="M1521" i="5" s="1"/>
  <c r="P1521" i="5" s="1"/>
  <c r="AB1843" i="1"/>
  <c r="AB1346" i="1"/>
  <c r="AL1346" i="1" s="1"/>
  <c r="AQ1346" i="1" s="1"/>
  <c r="M1346" i="5" s="1"/>
  <c r="P1346" i="5" s="1"/>
  <c r="AB997" i="1"/>
  <c r="AL997" i="1" s="1"/>
  <c r="AQ997" i="1" s="1"/>
  <c r="M997" i="5" s="1"/>
  <c r="P997" i="5" s="1"/>
  <c r="AB822" i="1"/>
  <c r="AL822" i="1" s="1"/>
  <c r="AQ822" i="1" s="1"/>
  <c r="M822" i="5" s="1"/>
  <c r="P822" i="5" s="1"/>
  <c r="AB1462" i="1"/>
  <c r="AL1462" i="1" s="1"/>
  <c r="AQ1462" i="1" s="1"/>
  <c r="M1462" i="5" s="1"/>
  <c r="P1462" i="5" s="1"/>
  <c r="AB1314" i="1"/>
  <c r="AL1314" i="1" s="1"/>
  <c r="AQ1314" i="1" s="1"/>
  <c r="M1314" i="5" s="1"/>
  <c r="P1314" i="5" s="1"/>
  <c r="AB1178" i="1"/>
  <c r="AL1178" i="1" s="1"/>
  <c r="AQ1178" i="1" s="1"/>
  <c r="M1178" i="5" s="1"/>
  <c r="P1178" i="5" s="1"/>
  <c r="AB1762" i="1"/>
  <c r="AB1964" i="1"/>
  <c r="AB1200" i="1"/>
  <c r="AL1200" i="1" s="1"/>
  <c r="AQ1200" i="1" s="1"/>
  <c r="M1200" i="5" s="1"/>
  <c r="P1200" i="5" s="1"/>
  <c r="AB1942" i="1"/>
  <c r="AB1837" i="1"/>
  <c r="AB89" i="1"/>
  <c r="AL89" i="1" s="1"/>
  <c r="AN89" i="1" s="1"/>
  <c r="AB1847" i="1"/>
  <c r="AB2044" i="1"/>
  <c r="AB580" i="1"/>
  <c r="AL580" i="1" s="1"/>
  <c r="AB1858" i="1"/>
  <c r="AB1569" i="1"/>
  <c r="AL1569" i="1" s="1"/>
  <c r="AQ1569" i="1" s="1"/>
  <c r="AB1728" i="1"/>
  <c r="AB1626" i="1"/>
  <c r="AL1626" i="1" s="1"/>
  <c r="AQ1626" i="1" s="1"/>
  <c r="AB1376" i="1"/>
  <c r="AL1376" i="1" s="1"/>
  <c r="AQ1376" i="1" s="1"/>
  <c r="M1376" i="5" s="1"/>
  <c r="P1376" i="5" s="1"/>
  <c r="AB265" i="1"/>
  <c r="AL265" i="1" s="1"/>
  <c r="AN265" i="1" s="1"/>
  <c r="AB1460" i="1"/>
  <c r="AL1460" i="1" s="1"/>
  <c r="AQ1460" i="1" s="1"/>
  <c r="M1460" i="5" s="1"/>
  <c r="P1460" i="5" s="1"/>
  <c r="AB329" i="1"/>
  <c r="AL329" i="1" s="1"/>
  <c r="AB1418" i="1"/>
  <c r="AL1418" i="1" s="1"/>
  <c r="AQ1418" i="1" s="1"/>
  <c r="M1418" i="5" s="1"/>
  <c r="P1418" i="5" s="1"/>
  <c r="AB1062" i="1"/>
  <c r="AL1062" i="1" s="1"/>
  <c r="AQ1062" i="1" s="1"/>
  <c r="M1062" i="5" s="1"/>
  <c r="P1062" i="5" s="1"/>
  <c r="AB1774" i="1"/>
  <c r="AB320" i="1"/>
  <c r="AL320" i="1" s="1"/>
  <c r="AB28" i="1"/>
  <c r="AL28" i="1" s="1"/>
  <c r="AN28" i="1" s="1"/>
  <c r="AB41" i="1"/>
  <c r="AL41" i="1" s="1"/>
  <c r="AN41" i="1" s="1"/>
  <c r="AN286" i="1"/>
  <c r="AQ598" i="1"/>
  <c r="M598" i="5" s="1"/>
  <c r="P598" i="5" s="1"/>
  <c r="AB439" i="1"/>
  <c r="AL439" i="1" s="1"/>
  <c r="AB1780" i="1"/>
  <c r="AB65" i="1"/>
  <c r="AL65" i="1" s="1"/>
  <c r="AN65" i="1" s="1"/>
  <c r="AB360" i="1"/>
  <c r="AL360" i="1" s="1"/>
  <c r="AB483" i="1"/>
  <c r="AL483" i="1" s="1"/>
  <c r="AB377" i="1"/>
  <c r="AL377" i="1" s="1"/>
  <c r="AB1794" i="1"/>
  <c r="AB1630" i="1"/>
  <c r="AL1630" i="1" s="1"/>
  <c r="AQ1630" i="1" s="1"/>
  <c r="AB8" i="1"/>
  <c r="AL8" i="1" s="1"/>
  <c r="AN8" i="1" s="1"/>
  <c r="AB1662" i="1"/>
  <c r="AB72" i="1"/>
  <c r="AL72" i="1" s="1"/>
  <c r="AN72" i="1" s="1"/>
  <c r="AB56" i="1"/>
  <c r="AL56" i="1" s="1"/>
  <c r="AN56" i="1" s="1"/>
  <c r="AB1804" i="1"/>
  <c r="AB144" i="1"/>
  <c r="AL144" i="1" s="1"/>
  <c r="AN144" i="1" s="1"/>
  <c r="AB170" i="1"/>
  <c r="AL170" i="1" s="1"/>
  <c r="AN170" i="1" s="1"/>
  <c r="AB1900" i="1"/>
  <c r="AB2047" i="1"/>
  <c r="AB1633" i="1"/>
  <c r="AL1633" i="1" s="1"/>
  <c r="AQ1633" i="1" s="1"/>
  <c r="AB123" i="1"/>
  <c r="AL123" i="1" s="1"/>
  <c r="AN123" i="1" s="1"/>
  <c r="AB411" i="1"/>
  <c r="AL411" i="1" s="1"/>
  <c r="AB106" i="1"/>
  <c r="AL106" i="1" s="1"/>
  <c r="AN106" i="1" s="1"/>
  <c r="AB2027" i="1"/>
  <c r="AB1873" i="1"/>
  <c r="AB1559" i="1"/>
  <c r="AL1559" i="1" s="1"/>
  <c r="AQ1559" i="1" s="1"/>
  <c r="M1559" i="5" s="1"/>
  <c r="P1559" i="5" s="1"/>
  <c r="AB475" i="1"/>
  <c r="AL475" i="1" s="1"/>
  <c r="AB1670" i="1"/>
  <c r="AB1801" i="1"/>
  <c r="AB232" i="1"/>
  <c r="AL232" i="1" s="1"/>
  <c r="AN232" i="1" s="1"/>
  <c r="AB203" i="1"/>
  <c r="AL203" i="1" s="1"/>
  <c r="AN203" i="1" s="1"/>
  <c r="AB1658" i="1"/>
  <c r="AB2056" i="1"/>
  <c r="AB1974" i="1"/>
  <c r="AB1594" i="1"/>
  <c r="AL1594" i="1" s="1"/>
  <c r="AQ1594" i="1" s="1"/>
  <c r="AB1140" i="1"/>
  <c r="AL1140" i="1" s="1"/>
  <c r="AQ1140" i="1" s="1"/>
  <c r="M1140" i="5" s="1"/>
  <c r="P1140" i="5" s="1"/>
  <c r="AB1832" i="1"/>
  <c r="AB1959" i="1"/>
  <c r="AB1872" i="1"/>
  <c r="AB1991" i="1"/>
  <c r="AB160" i="1"/>
  <c r="AL160" i="1" s="1"/>
  <c r="AN160" i="1" s="1"/>
  <c r="AB1653" i="1"/>
  <c r="AB247" i="1"/>
  <c r="AL247" i="1" s="1"/>
  <c r="AN247" i="1" s="1"/>
  <c r="AB451" i="1"/>
  <c r="AL451" i="1" s="1"/>
  <c r="AB249" i="1"/>
  <c r="AL249" i="1" s="1"/>
  <c r="AN249" i="1" s="1"/>
  <c r="AB1868" i="1"/>
  <c r="AB1689" i="1"/>
  <c r="AB187" i="1"/>
  <c r="AL187" i="1" s="1"/>
  <c r="AN187" i="1" s="1"/>
  <c r="AB1733" i="1"/>
  <c r="AB219" i="1"/>
  <c r="AL219" i="1" s="1"/>
  <c r="AN219" i="1" s="1"/>
  <c r="AB1754" i="1"/>
  <c r="AB1593" i="1"/>
  <c r="AL1593" i="1" s="1"/>
  <c r="AQ1593" i="1" s="1"/>
  <c r="AB117" i="1"/>
  <c r="AL117" i="1" s="1"/>
  <c r="AN117" i="1" s="1"/>
  <c r="AB97" i="1"/>
  <c r="AL97" i="1" s="1"/>
  <c r="AN97" i="1" s="1"/>
  <c r="AB35" i="1"/>
  <c r="AL35" i="1" s="1"/>
  <c r="AN35" i="1" s="1"/>
  <c r="AB60" i="1"/>
  <c r="AL60" i="1" s="1"/>
  <c r="AN60" i="1" s="1"/>
  <c r="AB1906" i="1"/>
  <c r="AB1625" i="1"/>
  <c r="AL1625" i="1" s="1"/>
  <c r="AQ1625" i="1" s="1"/>
  <c r="AB1799" i="1"/>
  <c r="AB315" i="1"/>
  <c r="AL315" i="1" s="1"/>
  <c r="AB1829" i="1"/>
  <c r="AB347" i="1"/>
  <c r="AL347" i="1" s="1"/>
  <c r="AB952" i="1"/>
  <c r="AL952" i="1" s="1"/>
  <c r="AQ952" i="1" s="1"/>
  <c r="M952" i="5" s="1"/>
  <c r="P952" i="5" s="1"/>
  <c r="AB1396" i="1"/>
  <c r="AL1396" i="1" s="1"/>
  <c r="AQ1396" i="1" s="1"/>
  <c r="M1396" i="5" s="1"/>
  <c r="P1396" i="5" s="1"/>
  <c r="AB192" i="1"/>
  <c r="AL192" i="1" s="1"/>
  <c r="AN192" i="1" s="1"/>
  <c r="AB148" i="1"/>
  <c r="AL148" i="1" s="1"/>
  <c r="AN148" i="1" s="1"/>
  <c r="AB456" i="1"/>
  <c r="AL456" i="1" s="1"/>
  <c r="AB10" i="1"/>
  <c r="AL10" i="1" s="1"/>
  <c r="AN10" i="1" s="1"/>
  <c r="AB1811" i="1"/>
  <c r="AB2007" i="1"/>
  <c r="AB1851" i="1"/>
  <c r="AB2029" i="1"/>
  <c r="AB131" i="1"/>
  <c r="AL131" i="1" s="1"/>
  <c r="AN131" i="1" s="1"/>
  <c r="AB1996" i="1"/>
  <c r="AB82" i="1"/>
  <c r="AL82" i="1" s="1"/>
  <c r="AN82" i="1" s="1"/>
  <c r="AB505" i="1"/>
  <c r="AL505" i="1" s="1"/>
  <c r="AB487" i="1"/>
  <c r="AL487" i="1" s="1"/>
  <c r="AB69" i="1"/>
  <c r="AL69" i="1" s="1"/>
  <c r="AN69" i="1" s="1"/>
  <c r="AB343" i="1"/>
  <c r="AL343" i="1" s="1"/>
  <c r="AB1750" i="1"/>
  <c r="AB211" i="1"/>
  <c r="AL211" i="1" s="1"/>
  <c r="AN211" i="1" s="1"/>
  <c r="AB445" i="1"/>
  <c r="AL445" i="1" s="1"/>
  <c r="AB240" i="1"/>
  <c r="AL240" i="1" s="1"/>
  <c r="AN240" i="1" s="1"/>
  <c r="AB61" i="1"/>
  <c r="AL61" i="1" s="1"/>
  <c r="AN61" i="1" s="1"/>
  <c r="AB1935" i="1"/>
  <c r="AB1989" i="1"/>
  <c r="AB21" i="1"/>
  <c r="AL21" i="1" s="1"/>
  <c r="AN21" i="1" s="1"/>
  <c r="AB1999" i="1"/>
  <c r="AB53" i="1"/>
  <c r="AL53" i="1" s="1"/>
  <c r="AN53" i="1" s="1"/>
  <c r="AB1607" i="1"/>
  <c r="AL1607" i="1" s="1"/>
  <c r="AQ1607" i="1" s="1"/>
  <c r="AB1997" i="1"/>
  <c r="AB169" i="1"/>
  <c r="AL169" i="1" s="1"/>
  <c r="AN169" i="1" s="1"/>
  <c r="AB151" i="1"/>
  <c r="AL151" i="1" s="1"/>
  <c r="AN151" i="1" s="1"/>
  <c r="AB29" i="1"/>
  <c r="AL29" i="1" s="1"/>
  <c r="AN29" i="1" s="1"/>
  <c r="AB305" i="1"/>
  <c r="AL305" i="1" s="1"/>
  <c r="AB1710" i="1"/>
  <c r="AB356" i="1"/>
  <c r="AL356" i="1" s="1"/>
  <c r="AB2031" i="1"/>
  <c r="AB526" i="1"/>
  <c r="AL526" i="1" s="1"/>
  <c r="AB2041" i="1"/>
  <c r="AB181" i="1"/>
  <c r="AL181" i="1" s="1"/>
  <c r="AN181" i="1" s="1"/>
  <c r="AB1922" i="1"/>
  <c r="AB1925" i="1"/>
  <c r="AB277" i="1"/>
  <c r="AL277" i="1" s="1"/>
  <c r="AN277" i="1" s="1"/>
  <c r="AB481" i="1"/>
  <c r="AL481" i="1" s="1"/>
  <c r="AB195" i="1"/>
  <c r="AL195" i="1" s="1"/>
  <c r="AN195" i="1" s="1"/>
  <c r="AB1792" i="1"/>
  <c r="AB1666" i="1"/>
  <c r="AB1692" i="1"/>
  <c r="AB1714" i="1"/>
  <c r="AB1948" i="1"/>
  <c r="AB130" i="1"/>
  <c r="AL130" i="1" s="1"/>
  <c r="AN130" i="1" s="1"/>
  <c r="AB1687" i="1"/>
  <c r="AB429" i="1"/>
  <c r="AL429" i="1" s="1"/>
  <c r="AB368" i="1"/>
  <c r="AL368" i="1" s="1"/>
  <c r="AB459" i="1"/>
  <c r="AL459" i="1" s="1"/>
  <c r="AB68" i="1"/>
  <c r="AL68" i="1" s="1"/>
  <c r="AN68" i="1" s="1"/>
  <c r="AB1939" i="1"/>
  <c r="AB1542" i="1"/>
  <c r="AL1542" i="1" s="1"/>
  <c r="AQ1542" i="1" s="1"/>
  <c r="M1542" i="5" s="1"/>
  <c r="P1542" i="5" s="1"/>
  <c r="AB2017" i="1"/>
  <c r="AB1585" i="1"/>
  <c r="AL1585" i="1" s="1"/>
  <c r="AQ1585" i="1" s="1"/>
  <c r="AB2061" i="1"/>
  <c r="AB477" i="1"/>
  <c r="AL477" i="1" s="1"/>
  <c r="AB1921" i="1"/>
  <c r="AB473" i="1"/>
  <c r="AL473" i="1" s="1"/>
  <c r="AB107" i="1"/>
  <c r="AL107" i="1" s="1"/>
  <c r="AN107" i="1" s="1"/>
  <c r="AB293" i="1"/>
  <c r="AL293" i="1" s="1"/>
  <c r="AB1743" i="1"/>
  <c r="AB515" i="1"/>
  <c r="AL515" i="1" s="1"/>
  <c r="AB1561" i="1"/>
  <c r="AL1561" i="1" s="1"/>
  <c r="AQ1561" i="1" s="1"/>
  <c r="M1561" i="5" s="1"/>
  <c r="P1561" i="5" s="1"/>
  <c r="AB115" i="1"/>
  <c r="AL115" i="1" s="1"/>
  <c r="AN115" i="1" s="1"/>
  <c r="AB331" i="1"/>
  <c r="AL331" i="1" s="1"/>
  <c r="AB242" i="1"/>
  <c r="AL242" i="1" s="1"/>
  <c r="AN242" i="1" s="1"/>
  <c r="AB1664" i="1"/>
  <c r="AB109" i="1"/>
  <c r="AL109" i="1" s="1"/>
  <c r="AN109" i="1" s="1"/>
  <c r="AB1772" i="1"/>
  <c r="AB87" i="1"/>
  <c r="AL87" i="1" s="1"/>
  <c r="AN87" i="1" s="1"/>
  <c r="AB1482" i="1"/>
  <c r="AL1482" i="1" s="1"/>
  <c r="AQ1482" i="1" s="1"/>
  <c r="M1482" i="5" s="1"/>
  <c r="P1482" i="5" s="1"/>
  <c r="AB469" i="1"/>
  <c r="AL469" i="1" s="1"/>
  <c r="AB433" i="1"/>
  <c r="AL433" i="1" s="1"/>
  <c r="AB236" i="1"/>
  <c r="AL236" i="1" s="1"/>
  <c r="AN236" i="1" s="1"/>
  <c r="AB2066" i="1"/>
  <c r="AB1296" i="1"/>
  <c r="AL1296" i="1" s="1"/>
  <c r="AQ1296" i="1" s="1"/>
  <c r="M1296" i="5" s="1"/>
  <c r="P1296" i="5" s="1"/>
  <c r="AB1676" i="1"/>
  <c r="AB1747" i="1"/>
  <c r="AB1970" i="1"/>
  <c r="AB1732" i="1"/>
  <c r="AB220" i="1"/>
  <c r="AL220" i="1" s="1"/>
  <c r="AN220" i="1" s="1"/>
  <c r="AB1748" i="1"/>
  <c r="AB252" i="1"/>
  <c r="AL252" i="1" s="1"/>
  <c r="AN252" i="1" s="1"/>
  <c r="AB92" i="1"/>
  <c r="AL92" i="1" s="1"/>
  <c r="AN92" i="1" s="1"/>
  <c r="AB1971" i="1"/>
  <c r="AB196" i="1"/>
  <c r="AL196" i="1" s="1"/>
  <c r="AN196" i="1" s="1"/>
  <c r="AB267" i="1"/>
  <c r="AL267" i="1" s="1"/>
  <c r="AN267" i="1" s="1"/>
  <c r="AB421" i="1"/>
  <c r="AL421" i="1" s="1"/>
  <c r="AB2045" i="1"/>
  <c r="AB1150" i="1"/>
  <c r="AL1150" i="1" s="1"/>
  <c r="AQ1150" i="1" s="1"/>
  <c r="M1150" i="5" s="1"/>
  <c r="P1150" i="5" s="1"/>
  <c r="AB2000" i="1"/>
  <c r="AB1756" i="1"/>
  <c r="AB2048" i="1"/>
  <c r="AB1998" i="1"/>
  <c r="AB296" i="1"/>
  <c r="AL296" i="1" s="1"/>
  <c r="AB1705" i="1"/>
  <c r="AB503" i="1"/>
  <c r="AL503" i="1" s="1"/>
  <c r="AB98" i="1"/>
  <c r="AL98" i="1" s="1"/>
  <c r="AN98" i="1" s="1"/>
  <c r="AB120" i="1"/>
  <c r="AL120" i="1" s="1"/>
  <c r="AN120" i="1" s="1"/>
  <c r="AB38" i="1"/>
  <c r="AL38" i="1" s="1"/>
  <c r="AN38" i="1" s="1"/>
  <c r="AB229" i="1"/>
  <c r="AL229" i="1" s="1"/>
  <c r="AN229" i="1" s="1"/>
  <c r="AB556" i="1"/>
  <c r="AL556" i="1" s="1"/>
  <c r="AB1643" i="1"/>
  <c r="AL1643" i="1" s="1"/>
  <c r="AQ1643" i="1" s="1"/>
  <c r="AB1823" i="1"/>
  <c r="AB1683" i="1"/>
  <c r="AB1881" i="1"/>
  <c r="AB161" i="1"/>
  <c r="AL161" i="1" s="1"/>
  <c r="AN161" i="1" s="1"/>
  <c r="AB2068" i="1"/>
  <c r="AB376" i="1"/>
  <c r="AL376" i="1" s="1"/>
  <c r="AB99" i="1"/>
  <c r="AL99" i="1" s="1"/>
  <c r="AN99" i="1" s="1"/>
  <c r="AB509" i="1"/>
  <c r="AL509" i="1" s="1"/>
  <c r="AB272" i="1"/>
  <c r="AL272" i="1" s="1"/>
  <c r="AN272" i="1" s="1"/>
  <c r="AB1629" i="1"/>
  <c r="AL1629" i="1" s="1"/>
  <c r="AQ1629" i="1" s="1"/>
  <c r="AB1982" i="1"/>
  <c r="AB184" i="1"/>
  <c r="AL184" i="1" s="1"/>
  <c r="AN184" i="1" s="1"/>
  <c r="AB1994" i="1"/>
  <c r="AB216" i="1"/>
  <c r="AL216" i="1" s="1"/>
  <c r="AN216" i="1" s="1"/>
  <c r="AB208" i="1"/>
  <c r="AL208" i="1" s="1"/>
  <c r="AN208" i="1" s="1"/>
  <c r="AB1905" i="1"/>
  <c r="AB327" i="1"/>
  <c r="AL327" i="1" s="1"/>
  <c r="AB517" i="1"/>
  <c r="AL517" i="1" s="1"/>
  <c r="AB1929" i="1"/>
  <c r="AB499" i="1"/>
  <c r="AL499" i="1" s="1"/>
  <c r="AB344" i="1"/>
  <c r="AL344" i="1" s="1"/>
  <c r="AB244" i="1"/>
  <c r="AL244" i="1" s="1"/>
  <c r="AN244" i="1" s="1"/>
  <c r="AB2074" i="1"/>
  <c r="AB288" i="1"/>
  <c r="AL288" i="1" s="1"/>
  <c r="AB133" i="1"/>
  <c r="AL133" i="1" s="1"/>
  <c r="AN133" i="1" s="1"/>
  <c r="AB1927" i="1"/>
  <c r="AB1388" i="1"/>
  <c r="AL1388" i="1" s="1"/>
  <c r="AQ1388" i="1" s="1"/>
  <c r="M1388" i="5" s="1"/>
  <c r="P1388" i="5" s="1"/>
  <c r="AB1232" i="1"/>
  <c r="AL1232" i="1" s="1"/>
  <c r="AQ1232" i="1" s="1"/>
  <c r="M1232" i="5" s="1"/>
  <c r="P1232" i="5" s="1"/>
  <c r="AB2042" i="1"/>
  <c r="AB1284" i="1"/>
  <c r="AL1284" i="1" s="1"/>
  <c r="AQ1284" i="1" s="1"/>
  <c r="M1284" i="5" s="1"/>
  <c r="P1284" i="5" s="1"/>
  <c r="AB1679" i="1"/>
  <c r="AB86" i="1"/>
  <c r="AL86" i="1" s="1"/>
  <c r="AN86" i="1" s="1"/>
  <c r="AB1830" i="1"/>
  <c r="AB339" i="1"/>
  <c r="AL339" i="1" s="1"/>
  <c r="AB124" i="1"/>
  <c r="AL124" i="1" s="1"/>
  <c r="AN124" i="1" s="1"/>
  <c r="AB400" i="1"/>
  <c r="AL400" i="1" s="1"/>
  <c r="AB491" i="1"/>
  <c r="AL491" i="1" s="1"/>
  <c r="AB425" i="1"/>
  <c r="AL425" i="1" s="1"/>
  <c r="AB1614" i="1"/>
  <c r="AL1614" i="1" s="1"/>
  <c r="AQ1614" i="1" s="1"/>
  <c r="AB1456" i="1"/>
  <c r="AL1456" i="1" s="1"/>
  <c r="AQ1456" i="1" s="1"/>
  <c r="M1456" i="5" s="1"/>
  <c r="P1456" i="5" s="1"/>
  <c r="AB1895" i="1"/>
  <c r="AB1508" i="1"/>
  <c r="AL1508" i="1" s="1"/>
  <c r="AQ1508" i="1" s="1"/>
  <c r="M1508" i="5" s="1"/>
  <c r="P1508" i="5" s="1"/>
  <c r="AB1951" i="1"/>
  <c r="AB424" i="1"/>
  <c r="AL424" i="1" s="1"/>
  <c r="AB1428" i="1"/>
  <c r="AL1428" i="1" s="1"/>
  <c r="AQ1428" i="1" s="1"/>
  <c r="M1428" i="5" s="1"/>
  <c r="P1428" i="5" s="1"/>
  <c r="AB210" i="1"/>
  <c r="AL210" i="1" s="1"/>
  <c r="AN210" i="1" s="1"/>
  <c r="AB125" i="1"/>
  <c r="AL125" i="1" s="1"/>
  <c r="AN125" i="1" s="1"/>
  <c r="AB113" i="1"/>
  <c r="AL113" i="1" s="1"/>
  <c r="AN113" i="1" s="1"/>
  <c r="AB11" i="1"/>
  <c r="AL11" i="1" s="1"/>
  <c r="AN11" i="1" s="1"/>
  <c r="AB1716" i="1"/>
  <c r="AB1673" i="1"/>
  <c r="AB375" i="1"/>
  <c r="AL375" i="1" s="1"/>
  <c r="AB1695" i="1"/>
  <c r="AB307" i="1"/>
  <c r="AL307" i="1" s="1"/>
  <c r="AB423" i="1"/>
  <c r="AL423" i="1" s="1"/>
  <c r="AB1769" i="1"/>
  <c r="AB251" i="1"/>
  <c r="AL251" i="1" s="1"/>
  <c r="AN251" i="1" s="1"/>
  <c r="AB2063" i="1"/>
  <c r="AB188" i="1"/>
  <c r="AL188" i="1" s="1"/>
  <c r="AN188" i="1" s="1"/>
  <c r="AB135" i="1"/>
  <c r="AL135" i="1" s="1"/>
  <c r="AN135" i="1" s="1"/>
  <c r="AB2026" i="1"/>
  <c r="AB1798" i="1"/>
  <c r="AB275" i="1"/>
  <c r="AL275" i="1" s="1"/>
  <c r="AN275" i="1" s="1"/>
  <c r="AB1814" i="1"/>
  <c r="AB141" i="1"/>
  <c r="AL141" i="1" s="1"/>
  <c r="AN141" i="1" s="1"/>
  <c r="AB299" i="1"/>
  <c r="AL299" i="1" s="1"/>
  <c r="AB2009" i="1"/>
  <c r="AB85" i="1"/>
  <c r="AL85" i="1" s="1"/>
  <c r="AN85" i="1" s="1"/>
  <c r="AB2057" i="1"/>
  <c r="AB205" i="1"/>
  <c r="AL205" i="1" s="1"/>
  <c r="AN205" i="1" s="1"/>
  <c r="AB405" i="1"/>
  <c r="AL405" i="1" s="1"/>
  <c r="AB167" i="1"/>
  <c r="AL167" i="1" s="1"/>
  <c r="AN167" i="1" s="1"/>
  <c r="AB2013" i="1"/>
  <c r="AB176" i="1"/>
  <c r="AL176" i="1" s="1"/>
  <c r="AN176" i="1" s="1"/>
  <c r="AB1551" i="1"/>
  <c r="AL1551" i="1" s="1"/>
  <c r="AQ1551" i="1" s="1"/>
  <c r="M1551" i="5" s="1"/>
  <c r="P1551" i="5" s="1"/>
  <c r="AB121" i="1"/>
  <c r="AL121" i="1" s="1"/>
  <c r="AN121" i="1" s="1"/>
  <c r="AB1549" i="1"/>
  <c r="AL1549" i="1" s="1"/>
  <c r="AQ1549" i="1" s="1"/>
  <c r="M1549" i="5" s="1"/>
  <c r="P1549" i="5" s="1"/>
  <c r="AB186" i="1"/>
  <c r="AL186" i="1" s="1"/>
  <c r="AN186" i="1" s="1"/>
  <c r="AB1887" i="1"/>
  <c r="AB974" i="1"/>
  <c r="AL974" i="1" s="1"/>
  <c r="AQ974" i="1" s="1"/>
  <c r="M974" i="5" s="1"/>
  <c r="P974" i="5" s="1"/>
  <c r="AB1965" i="1"/>
  <c r="AB285" i="1"/>
  <c r="AL285" i="1" s="1"/>
  <c r="AN285" i="1" s="1"/>
  <c r="AB27" i="1"/>
  <c r="AL27" i="1" s="1"/>
  <c r="AN27" i="1" s="1"/>
  <c r="AB441" i="1"/>
  <c r="AL441" i="1" s="1"/>
  <c r="AB168" i="1"/>
  <c r="AL168" i="1" s="1"/>
  <c r="AN168" i="1" s="1"/>
  <c r="AB140" i="1"/>
  <c r="AL140" i="1" s="1"/>
  <c r="AN140" i="1" s="1"/>
  <c r="AB355" i="1"/>
  <c r="AL355" i="1" s="1"/>
  <c r="AB840" i="1"/>
  <c r="AL840" i="1" s="1"/>
  <c r="AQ840" i="1" s="1"/>
  <c r="M840" i="5" s="1"/>
  <c r="P840" i="5" s="1"/>
  <c r="AB1507" i="1"/>
  <c r="AL1507" i="1" s="1"/>
  <c r="AQ1507" i="1" s="1"/>
  <c r="M1507" i="5" s="1"/>
  <c r="P1507" i="5" s="1"/>
  <c r="AB1514" i="1"/>
  <c r="AL1514" i="1" s="1"/>
  <c r="AQ1514" i="1" s="1"/>
  <c r="M1514" i="5" s="1"/>
  <c r="P1514" i="5" s="1"/>
  <c r="AB237" i="1"/>
  <c r="AL237" i="1" s="1"/>
  <c r="AN237" i="1" s="1"/>
  <c r="AB269" i="1"/>
  <c r="AL269" i="1" s="1"/>
  <c r="AN269" i="1" s="1"/>
  <c r="AB2053" i="1"/>
  <c r="AB1853" i="1"/>
  <c r="AB84" i="1"/>
  <c r="AL84" i="1" s="1"/>
  <c r="AN84" i="1" s="1"/>
  <c r="AB1812" i="1"/>
  <c r="AB1844" i="1"/>
  <c r="AB57" i="1"/>
  <c r="AL57" i="1" s="1"/>
  <c r="AN57" i="1" s="1"/>
  <c r="AB145" i="1"/>
  <c r="AL145" i="1" s="1"/>
  <c r="AN145" i="1" s="1"/>
  <c r="AB36" i="1"/>
  <c r="AL36" i="1" s="1"/>
  <c r="AN36" i="1" s="1"/>
  <c r="AB357" i="1"/>
  <c r="AL357" i="1" s="1"/>
  <c r="AB1908" i="1"/>
  <c r="AB1924" i="1"/>
  <c r="AB349" i="1"/>
  <c r="AL349" i="1" s="1"/>
  <c r="AB217" i="1"/>
  <c r="AL217" i="1" s="1"/>
  <c r="AN217" i="1" s="1"/>
  <c r="AB165" i="1"/>
  <c r="AL165" i="1" s="1"/>
  <c r="AN165" i="1" s="1"/>
  <c r="AB1862" i="1"/>
  <c r="AB108" i="1"/>
  <c r="AL108" i="1" s="1"/>
  <c r="AN108" i="1" s="1"/>
  <c r="AB81" i="1"/>
  <c r="AL81" i="1" s="1"/>
  <c r="AN81" i="1" s="1"/>
  <c r="AB1789" i="1"/>
  <c r="AB228" i="1"/>
  <c r="AL228" i="1" s="1"/>
  <c r="AN228" i="1" s="1"/>
  <c r="AB488" i="1"/>
  <c r="AL488" i="1" s="1"/>
  <c r="AB153" i="1"/>
  <c r="AL153" i="1" s="1"/>
  <c r="AN153" i="1" s="1"/>
  <c r="AB1852" i="1"/>
  <c r="AB243" i="1"/>
  <c r="AL243" i="1" s="1"/>
  <c r="AN243" i="1" s="1"/>
  <c r="AB289" i="1"/>
  <c r="AL289" i="1" s="1"/>
  <c r="AB1567" i="1"/>
  <c r="AL1567" i="1" s="1"/>
  <c r="AQ1567" i="1" s="1"/>
  <c r="AB1577" i="1"/>
  <c r="AL1577" i="1" s="1"/>
  <c r="AQ1577" i="1" s="1"/>
  <c r="AB241" i="1"/>
  <c r="AL241" i="1" s="1"/>
  <c r="AN241" i="1" s="1"/>
  <c r="AB416" i="1"/>
  <c r="AL416" i="1" s="1"/>
  <c r="AB1969" i="1"/>
  <c r="AB2064" i="1"/>
  <c r="AB1621" i="1"/>
  <c r="AL1621" i="1" s="1"/>
  <c r="AQ1621" i="1" s="1"/>
  <c r="AB1631" i="1"/>
  <c r="AL1631" i="1" s="1"/>
  <c r="AQ1631" i="1" s="1"/>
  <c r="AB313" i="1"/>
  <c r="AL313" i="1" s="1"/>
  <c r="AB401" i="1"/>
  <c r="AL401" i="1" s="1"/>
  <c r="AB100" i="1"/>
  <c r="AL100" i="1" s="1"/>
  <c r="AN100" i="1" s="1"/>
  <c r="AB1591" i="1"/>
  <c r="AL1591" i="1" s="1"/>
  <c r="AQ1591" i="1" s="1"/>
  <c r="AB17" i="1"/>
  <c r="AL17" i="1" s="1"/>
  <c r="AN17" i="1" s="1"/>
  <c r="AB384" i="1"/>
  <c r="AL384" i="1" s="1"/>
  <c r="AB1637" i="1"/>
  <c r="AL1637" i="1" s="1"/>
  <c r="AQ1637" i="1" s="1"/>
  <c r="AB149" i="1"/>
  <c r="AL149" i="1" s="1"/>
  <c r="AN149" i="1" s="1"/>
  <c r="AB227" i="1"/>
  <c r="AL227" i="1" s="1"/>
  <c r="AN227" i="1" s="1"/>
  <c r="AB1815" i="1"/>
  <c r="AB352" i="1"/>
  <c r="AL352" i="1" s="1"/>
  <c r="AB218" i="1"/>
  <c r="AL218" i="1" s="1"/>
  <c r="AN218" i="1" s="1"/>
  <c r="AB1781" i="1"/>
  <c r="AB297" i="1"/>
  <c r="AL297" i="1" s="1"/>
  <c r="AB253" i="1"/>
  <c r="AL253" i="1" s="1"/>
  <c r="AN253" i="1" s="1"/>
  <c r="AB1920" i="1"/>
  <c r="AB1717" i="1"/>
  <c r="AB1742" i="1"/>
  <c r="AB1292" i="1"/>
  <c r="AL1292" i="1" s="1"/>
  <c r="AQ1292" i="1" s="1"/>
  <c r="M1292" i="5" s="1"/>
  <c r="P1292" i="5" s="1"/>
  <c r="AB1600" i="1"/>
  <c r="AL1600" i="1" s="1"/>
  <c r="AQ1600" i="1" s="1"/>
  <c r="AB2067" i="1"/>
  <c r="AB59" i="1"/>
  <c r="AL59" i="1" s="1"/>
  <c r="AN59" i="1" s="1"/>
  <c r="AB91" i="1"/>
  <c r="AL91" i="1" s="1"/>
  <c r="AN91" i="1" s="1"/>
  <c r="AB2015" i="1"/>
  <c r="AB104" i="1"/>
  <c r="AL104" i="1" s="1"/>
  <c r="AN104" i="1" s="1"/>
  <c r="AB413" i="1"/>
  <c r="AL413" i="1" s="1"/>
  <c r="AB1665" i="1"/>
  <c r="AB1677" i="1"/>
  <c r="AB970" i="1"/>
  <c r="AL970" i="1" s="1"/>
  <c r="AQ970" i="1" s="1"/>
  <c r="M970" i="5" s="1"/>
  <c r="P970" i="5" s="1"/>
  <c r="AB2021" i="1"/>
  <c r="AB209" i="1"/>
  <c r="AL209" i="1" s="1"/>
  <c r="AN209" i="1" s="1"/>
  <c r="AB856" i="1"/>
  <c r="AL856" i="1" s="1"/>
  <c r="AQ856" i="1" s="1"/>
  <c r="M856" i="5" s="1"/>
  <c r="P856" i="5" s="1"/>
  <c r="AB1719" i="1"/>
  <c r="AB1729" i="1"/>
  <c r="AB171" i="1"/>
  <c r="AL171" i="1" s="1"/>
  <c r="AN171" i="1" s="1"/>
  <c r="AB122" i="1"/>
  <c r="AL122" i="1" s="1"/>
  <c r="AN122" i="1" s="1"/>
  <c r="AB371" i="1"/>
  <c r="AL371" i="1" s="1"/>
  <c r="AB1777" i="1"/>
  <c r="AB443" i="1"/>
  <c r="AL443" i="1" s="1"/>
  <c r="AB309" i="1"/>
  <c r="AL309" i="1" s="1"/>
  <c r="AB137" i="1"/>
  <c r="AL137" i="1" s="1"/>
  <c r="AN137" i="1" s="1"/>
  <c r="AB226" i="1"/>
  <c r="AL226" i="1" s="1"/>
  <c r="AN226" i="1" s="1"/>
  <c r="AB304" i="1"/>
  <c r="AL304" i="1" s="1"/>
  <c r="AB90" i="1"/>
  <c r="AL90" i="1" s="1"/>
  <c r="AN90" i="1" s="1"/>
  <c r="AB1884" i="1"/>
  <c r="AB392" i="1"/>
  <c r="AL392" i="1" s="1"/>
  <c r="AB212" i="1"/>
  <c r="AL212" i="1" s="1"/>
  <c r="AN212" i="1" s="1"/>
  <c r="AB1889" i="1"/>
  <c r="AB1901" i="1"/>
  <c r="AB1546" i="1"/>
  <c r="AL1546" i="1" s="1"/>
  <c r="AQ1546" i="1" s="1"/>
  <c r="M1546" i="5" s="1"/>
  <c r="P1546" i="5" s="1"/>
  <c r="AB1839" i="1"/>
  <c r="AB213" i="1"/>
  <c r="AL213" i="1" s="1"/>
  <c r="AN213" i="1" s="1"/>
  <c r="AB1316" i="1"/>
  <c r="AL1316" i="1" s="1"/>
  <c r="AQ1316" i="1" s="1"/>
  <c r="M1316" i="5" s="1"/>
  <c r="P1316" i="5" s="1"/>
  <c r="AB1943" i="1"/>
  <c r="AB1963" i="1"/>
  <c r="AB972" i="1"/>
  <c r="AL972" i="1" s="1"/>
  <c r="AQ972" i="1" s="1"/>
  <c r="M972" i="5" s="1"/>
  <c r="P972" i="5" s="1"/>
  <c r="AB1646" i="1"/>
  <c r="AL1646" i="1" s="1"/>
  <c r="AQ1646" i="1" s="1"/>
  <c r="AB448" i="1"/>
  <c r="AL448" i="1" s="1"/>
  <c r="AB1261" i="1"/>
  <c r="AL1261" i="1" s="1"/>
  <c r="AQ1261" i="1" s="1"/>
  <c r="M1261" i="5" s="1"/>
  <c r="P1261" i="5" s="1"/>
  <c r="AB640" i="1"/>
  <c r="AL640" i="1" s="1"/>
  <c r="AB233" i="1"/>
  <c r="AL233" i="1" s="1"/>
  <c r="AN233" i="1" s="1"/>
  <c r="AB321" i="1"/>
  <c r="AL321" i="1" s="1"/>
  <c r="AB162" i="1"/>
  <c r="AL162" i="1" s="1"/>
  <c r="AN162" i="1" s="1"/>
  <c r="AB75" i="1"/>
  <c r="AL75" i="1" s="1"/>
  <c r="AN75" i="1" s="1"/>
  <c r="AB1202" i="1"/>
  <c r="AL1202" i="1" s="1"/>
  <c r="AQ1202" i="1" s="1"/>
  <c r="M1202" i="5" s="1"/>
  <c r="P1202" i="5" s="1"/>
  <c r="AB1372" i="1"/>
  <c r="AL1372" i="1" s="1"/>
  <c r="AQ1372" i="1" s="1"/>
  <c r="M1372" i="5" s="1"/>
  <c r="P1372" i="5" s="1"/>
  <c r="AB417" i="1"/>
  <c r="AL417" i="1" s="1"/>
  <c r="AB504" i="1"/>
  <c r="AL504" i="1" s="1"/>
  <c r="AB156" i="1"/>
  <c r="AL156" i="1" s="1"/>
  <c r="AN156" i="1" s="1"/>
  <c r="AB138" i="1"/>
  <c r="AL138" i="1" s="1"/>
  <c r="AN138" i="1" s="1"/>
  <c r="AB301" i="1"/>
  <c r="AL301" i="1" s="1"/>
  <c r="AB1612" i="1"/>
  <c r="AL1612" i="1" s="1"/>
  <c r="AQ1612" i="1" s="1"/>
  <c r="AB83" i="1"/>
  <c r="AL83" i="1" s="1"/>
  <c r="AN83" i="1" s="1"/>
  <c r="AB1694" i="1"/>
  <c r="AB1596" i="1"/>
  <c r="AL1596" i="1" s="1"/>
  <c r="AQ1596" i="1" s="1"/>
  <c r="AB1601" i="1"/>
  <c r="AL1601" i="1" s="1"/>
  <c r="AQ1601" i="1" s="1"/>
  <c r="AB1623" i="1"/>
  <c r="AL1623" i="1" s="1"/>
  <c r="AQ1623" i="1" s="1"/>
  <c r="AB1227" i="1"/>
  <c r="AL1227" i="1" s="1"/>
  <c r="AQ1227" i="1" s="1"/>
  <c r="M1227" i="5" s="1"/>
  <c r="P1227" i="5" s="1"/>
  <c r="AB1785" i="1"/>
  <c r="AB25" i="1"/>
  <c r="AL25" i="1" s="1"/>
  <c r="AN25" i="1" s="1"/>
  <c r="AB1806" i="1"/>
  <c r="AB193" i="1"/>
  <c r="AL193" i="1" s="1"/>
  <c r="AN193" i="1" s="1"/>
  <c r="AB257" i="1"/>
  <c r="AL257" i="1" s="1"/>
  <c r="AN257" i="1" s="1"/>
  <c r="AB2011" i="1"/>
  <c r="AB427" i="1"/>
  <c r="AL427" i="1" s="1"/>
  <c r="AB1820" i="1"/>
  <c r="AB2034" i="1"/>
  <c r="AB449" i="1"/>
  <c r="AL449" i="1" s="1"/>
  <c r="AB513" i="1"/>
  <c r="AL513" i="1" s="1"/>
  <c r="AB1857" i="1"/>
  <c r="AB202" i="1"/>
  <c r="AL202" i="1" s="1"/>
  <c r="AN202" i="1" s="1"/>
  <c r="AB453" i="1"/>
  <c r="AL453" i="1" s="1"/>
  <c r="AB1773" i="1"/>
  <c r="AB1793" i="1"/>
  <c r="AB1336" i="1"/>
  <c r="AL1336" i="1" s="1"/>
  <c r="AQ1336" i="1" s="1"/>
  <c r="M1336" i="5" s="1"/>
  <c r="P1336" i="5" s="1"/>
  <c r="AB201" i="1"/>
  <c r="AL201" i="1" s="1"/>
  <c r="AN201" i="1" s="1"/>
  <c r="AB20" i="1"/>
  <c r="AL20" i="1" s="1"/>
  <c r="AN20" i="1" s="1"/>
  <c r="AB1534" i="1"/>
  <c r="AL1534" i="1" s="1"/>
  <c r="AQ1534" i="1" s="1"/>
  <c r="M1534" i="5" s="1"/>
  <c r="P1534" i="5" s="1"/>
  <c r="AB1767" i="1"/>
  <c r="AB26" i="1"/>
  <c r="AL26" i="1" s="1"/>
  <c r="AN26" i="1" s="1"/>
  <c r="AB1745" i="1"/>
  <c r="AB440" i="1"/>
  <c r="AL440" i="1" s="1"/>
  <c r="AB472" i="1"/>
  <c r="AL472" i="1" s="1"/>
  <c r="AB1765" i="1"/>
  <c r="AB261" i="1"/>
  <c r="AL261" i="1" s="1"/>
  <c r="AN261" i="1" s="1"/>
  <c r="AB408" i="1"/>
  <c r="AL408" i="1" s="1"/>
  <c r="AB1548" i="1"/>
  <c r="AL1548" i="1" s="1"/>
  <c r="AQ1548" i="1" s="1"/>
  <c r="M1548" i="5" s="1"/>
  <c r="P1548" i="5" s="1"/>
  <c r="AB119" i="1"/>
  <c r="AL119" i="1" s="1"/>
  <c r="AN119" i="1" s="1"/>
  <c r="AB183" i="1"/>
  <c r="AL183" i="1" s="1"/>
  <c r="AN183" i="1" s="1"/>
  <c r="AB2059" i="1"/>
  <c r="AB42" i="1"/>
  <c r="AL42" i="1" s="1"/>
  <c r="AN42" i="1" s="1"/>
  <c r="AB2033" i="1"/>
  <c r="AB1995" i="1"/>
  <c r="AB2003" i="1"/>
  <c r="AB1555" i="1"/>
  <c r="AL1555" i="1" s="1"/>
  <c r="AQ1555" i="1" s="1"/>
  <c r="M1555" i="5" s="1"/>
  <c r="P1555" i="5" s="1"/>
  <c r="AB114" i="1"/>
  <c r="AL114" i="1" s="1"/>
  <c r="AN114" i="1" s="1"/>
  <c r="AB225" i="1"/>
  <c r="AL225" i="1" s="1"/>
  <c r="AN225" i="1" s="1"/>
  <c r="AB1975" i="1"/>
  <c r="AB1669" i="1"/>
  <c r="AB1711" i="1"/>
  <c r="AB1338" i="1"/>
  <c r="AL1338" i="1" s="1"/>
  <c r="AQ1338" i="1" s="1"/>
  <c r="M1338" i="5" s="1"/>
  <c r="P1338" i="5" s="1"/>
  <c r="AB391" i="1"/>
  <c r="AL391" i="1" s="1"/>
  <c r="AB215" i="1"/>
  <c r="AL215" i="1" s="1"/>
  <c r="AN215" i="1" s="1"/>
  <c r="AB1855" i="1"/>
  <c r="AB1704" i="1"/>
  <c r="AB311" i="1"/>
  <c r="AL311" i="1" s="1"/>
  <c r="AB1828" i="1"/>
  <c r="AB2012" i="1"/>
  <c r="AB2010" i="1"/>
  <c r="AB2052" i="1"/>
  <c r="AB1574" i="1"/>
  <c r="AL1574" i="1" s="1"/>
  <c r="AQ1574" i="1" s="1"/>
  <c r="AB283" i="1"/>
  <c r="AL283" i="1" s="1"/>
  <c r="AN283" i="1" s="1"/>
  <c r="AB22" i="1"/>
  <c r="AL22" i="1" s="1"/>
  <c r="AN22" i="1" s="1"/>
  <c r="AB1686" i="1"/>
  <c r="AB365" i="1"/>
  <c r="AL365" i="1" s="1"/>
  <c r="AB397" i="1"/>
  <c r="AL397" i="1" s="1"/>
  <c r="AB1945" i="1"/>
  <c r="AB457" i="1"/>
  <c r="AL457" i="1" s="1"/>
  <c r="AB105" i="1"/>
  <c r="AL105" i="1" s="1"/>
  <c r="AN105" i="1" s="1"/>
  <c r="AB1766" i="1"/>
  <c r="AB493" i="1"/>
  <c r="AL493" i="1" s="1"/>
  <c r="AB12" i="1"/>
  <c r="AL12" i="1" s="1"/>
  <c r="AN12" i="1" s="1"/>
  <c r="AB1967" i="1"/>
  <c r="AB1985" i="1"/>
  <c r="AB465" i="1"/>
  <c r="AL465" i="1" s="1"/>
  <c r="AB1885" i="1"/>
  <c r="AB1897" i="1"/>
  <c r="AB1735" i="1"/>
  <c r="AB33" i="1"/>
  <c r="AL33" i="1" s="1"/>
  <c r="AN33" i="1" s="1"/>
  <c r="AB381" i="1"/>
  <c r="AL381" i="1" s="1"/>
  <c r="AB1990" i="1"/>
  <c r="AB116" i="1"/>
  <c r="AL116" i="1" s="1"/>
  <c r="AN116" i="1" s="1"/>
  <c r="AB34" i="1"/>
  <c r="AL34" i="1" s="1"/>
  <c r="AN34" i="1" s="1"/>
  <c r="AB2006" i="1"/>
  <c r="AB345" i="1"/>
  <c r="AL345" i="1" s="1"/>
  <c r="AB409" i="1"/>
  <c r="AL409" i="1" s="1"/>
  <c r="AB2062" i="1"/>
  <c r="AB77" i="1"/>
  <c r="AL77" i="1" s="1"/>
  <c r="AN77" i="1" s="1"/>
  <c r="AB96" i="1"/>
  <c r="AL96" i="1" s="1"/>
  <c r="AN96" i="1" s="1"/>
  <c r="AB2070" i="1"/>
  <c r="AB88" i="1"/>
  <c r="AL88" i="1" s="1"/>
  <c r="AN88" i="1" s="1"/>
  <c r="AB152" i="1"/>
  <c r="AL152" i="1" s="1"/>
  <c r="AN152" i="1" s="1"/>
  <c r="AB2023" i="1"/>
  <c r="AB128" i="1"/>
  <c r="AL128" i="1" s="1"/>
  <c r="AN128" i="1" s="1"/>
  <c r="AB245" i="1"/>
  <c r="AL245" i="1" s="1"/>
  <c r="AN245" i="1" s="1"/>
  <c r="AB2073" i="1"/>
  <c r="AB1917" i="1"/>
  <c r="AB1860" i="1"/>
  <c r="AB23" i="1"/>
  <c r="AL23" i="1" s="1"/>
  <c r="AN23" i="1" s="1"/>
  <c r="AB180" i="1"/>
  <c r="AL180" i="1" s="1"/>
  <c r="AN180" i="1" s="1"/>
  <c r="AB328" i="1"/>
  <c r="AL328" i="1" s="1"/>
  <c r="AQ328" i="1" s="1"/>
  <c r="AB1978" i="1"/>
  <c r="AB2020" i="1"/>
  <c r="AB1589" i="1"/>
  <c r="AL1589" i="1" s="1"/>
  <c r="AQ1589" i="1" s="1"/>
  <c r="AB291" i="1"/>
  <c r="AL291" i="1" s="1"/>
  <c r="AB432" i="1"/>
  <c r="AL432" i="1" s="1"/>
  <c r="AB422" i="1"/>
  <c r="AL422" i="1" s="1"/>
  <c r="AB1541" i="1"/>
  <c r="AL1541" i="1" s="1"/>
  <c r="AQ1541" i="1" s="1"/>
  <c r="M1541" i="5" s="1"/>
  <c r="P1541" i="5" s="1"/>
  <c r="AB890" i="1"/>
  <c r="AL890" i="1" s="1"/>
  <c r="AQ890" i="1" s="1"/>
  <c r="M890" i="5" s="1"/>
  <c r="P890" i="5" s="1"/>
  <c r="AB1668" i="1"/>
  <c r="AB1476" i="1"/>
  <c r="AL1476" i="1" s="1"/>
  <c r="AQ1476" i="1" s="1"/>
  <c r="M1476" i="5" s="1"/>
  <c r="P1476" i="5" s="1"/>
  <c r="AB714" i="1"/>
  <c r="AL714" i="1" s="1"/>
  <c r="AQ714" i="1" s="1"/>
  <c r="M714" i="5" s="1"/>
  <c r="P714" i="5" s="1"/>
  <c r="AB538" i="1"/>
  <c r="AL538" i="1" s="1"/>
  <c r="AB886" i="1"/>
  <c r="AL886" i="1" s="1"/>
  <c r="AQ886" i="1" s="1"/>
  <c r="M886" i="5" s="1"/>
  <c r="P886" i="5" s="1"/>
  <c r="AB1414" i="1"/>
  <c r="AL1414" i="1" s="1"/>
  <c r="AQ1414" i="1" s="1"/>
  <c r="M1414" i="5" s="1"/>
  <c r="P1414" i="5" s="1"/>
  <c r="AB1603" i="1"/>
  <c r="AL1603" i="1" s="1"/>
  <c r="AQ1603" i="1" s="1"/>
  <c r="AB946" i="1"/>
  <c r="AL946" i="1" s="1"/>
  <c r="AQ946" i="1" s="1"/>
  <c r="M946" i="5" s="1"/>
  <c r="P946" i="5" s="1"/>
  <c r="AB1522" i="1"/>
  <c r="AL1522" i="1" s="1"/>
  <c r="AQ1522" i="1" s="1"/>
  <c r="M1522" i="5" s="1"/>
  <c r="P1522" i="5" s="1"/>
  <c r="AB1061" i="1"/>
  <c r="AL1061" i="1" s="1"/>
  <c r="AQ1061" i="1" s="1"/>
  <c r="M1061" i="5" s="1"/>
  <c r="P1061" i="5" s="1"/>
  <c r="AB1098" i="1"/>
  <c r="AL1098" i="1" s="1"/>
  <c r="AQ1098" i="1" s="1"/>
  <c r="M1098" i="5" s="1"/>
  <c r="P1098" i="5" s="1"/>
  <c r="AB1786" i="1"/>
  <c r="AB1651" i="1"/>
  <c r="AB1294" i="1"/>
  <c r="AL1294" i="1" s="1"/>
  <c r="AQ1294" i="1" s="1"/>
  <c r="M1294" i="5" s="1"/>
  <c r="P1294" i="5" s="1"/>
  <c r="AB954" i="1"/>
  <c r="AL954" i="1" s="1"/>
  <c r="AQ954" i="1" s="1"/>
  <c r="M954" i="5" s="1"/>
  <c r="P954" i="5" s="1"/>
  <c r="AB1532" i="1"/>
  <c r="AL1532" i="1" s="1"/>
  <c r="AQ1532" i="1" s="1"/>
  <c r="M1532" i="5" s="1"/>
  <c r="P1532" i="5" s="1"/>
  <c r="AB1627" i="1"/>
  <c r="AL1627" i="1" s="1"/>
  <c r="AQ1627" i="1" s="1"/>
  <c r="AB358" i="1"/>
  <c r="AL358" i="1" s="1"/>
  <c r="AB316" i="1"/>
  <c r="AL316" i="1" s="1"/>
  <c r="AB654" i="1"/>
  <c r="AL654" i="1" s="1"/>
  <c r="AQ654" i="1" s="1"/>
  <c r="M654" i="5" s="1"/>
  <c r="P654" i="5" s="1"/>
  <c r="AB1430" i="1"/>
  <c r="AL1430" i="1" s="1"/>
  <c r="AQ1430" i="1" s="1"/>
  <c r="M1430" i="5" s="1"/>
  <c r="P1430" i="5" s="1"/>
  <c r="AB1260" i="1"/>
  <c r="AL1260" i="1" s="1"/>
  <c r="AQ1260" i="1" s="1"/>
  <c r="M1260" i="5" s="1"/>
  <c r="P1260" i="5" s="1"/>
  <c r="AB1010" i="1"/>
  <c r="AL1010" i="1" s="1"/>
  <c r="AQ1010" i="1" s="1"/>
  <c r="M1010" i="5" s="1"/>
  <c r="P1010" i="5" s="1"/>
  <c r="AB906" i="1"/>
  <c r="AL906" i="1" s="1"/>
  <c r="AQ906" i="1" s="1"/>
  <c r="M906" i="5" s="1"/>
  <c r="P906" i="5" s="1"/>
  <c r="AB1480" i="1"/>
  <c r="AL1480" i="1" s="1"/>
  <c r="AQ1480" i="1" s="1"/>
  <c r="M1480" i="5" s="1"/>
  <c r="P1480" i="5" s="1"/>
  <c r="AB623" i="1"/>
  <c r="AL623" i="1" s="1"/>
  <c r="AB922" i="1"/>
  <c r="AL922" i="1" s="1"/>
  <c r="AQ922" i="1" s="1"/>
  <c r="M922" i="5" s="1"/>
  <c r="P922" i="5" s="1"/>
  <c r="AB1746" i="1"/>
  <c r="AB1611" i="1"/>
  <c r="AL1611" i="1" s="1"/>
  <c r="AQ1611" i="1" s="1"/>
  <c r="AB2018" i="1"/>
  <c r="AB1640" i="1"/>
  <c r="AL1640" i="1" s="1"/>
  <c r="AQ1640" i="1" s="1"/>
  <c r="AB1112" i="1"/>
  <c r="AL1112" i="1" s="1"/>
  <c r="AQ1112" i="1" s="1"/>
  <c r="M1112" i="5" s="1"/>
  <c r="P1112" i="5" s="1"/>
  <c r="AB1649" i="1"/>
  <c r="AB1909" i="1"/>
  <c r="AB1661" i="1"/>
  <c r="AB2025" i="1"/>
  <c r="AB93" i="1"/>
  <c r="AL93" i="1" s="1"/>
  <c r="AN93" i="1" s="1"/>
  <c r="AB1751" i="1"/>
  <c r="AB44" i="1"/>
  <c r="AL44" i="1" s="1"/>
  <c r="AN44" i="1" s="1"/>
  <c r="AB1408" i="1"/>
  <c r="AL1408" i="1" s="1"/>
  <c r="AQ1408" i="1" s="1"/>
  <c r="M1408" i="5" s="1"/>
  <c r="P1408" i="5" s="1"/>
  <c r="AB647" i="1"/>
  <c r="AL647" i="1" s="1"/>
  <c r="AB1488" i="1"/>
  <c r="AL1488" i="1" s="1"/>
  <c r="AQ1488" i="1" s="1"/>
  <c r="M1488" i="5" s="1"/>
  <c r="P1488" i="5" s="1"/>
  <c r="AB1709" i="1"/>
  <c r="AB1524" i="1"/>
  <c r="AL1524" i="1" s="1"/>
  <c r="AQ1524" i="1" s="1"/>
  <c r="M1524" i="5" s="1"/>
  <c r="P1524" i="5" s="1"/>
  <c r="AB16" i="1"/>
  <c r="AL16" i="1" s="1"/>
  <c r="AN16" i="1" s="1"/>
  <c r="AB1740" i="1"/>
  <c r="AB80" i="1"/>
  <c r="AL80" i="1" s="1"/>
  <c r="AN80" i="1" s="1"/>
  <c r="AB1744" i="1"/>
  <c r="AB1903" i="1"/>
  <c r="AB55" i="1"/>
  <c r="AL55" i="1" s="1"/>
  <c r="AN55" i="1" s="1"/>
  <c r="AB1638" i="1"/>
  <c r="AL1638" i="1" s="1"/>
  <c r="AQ1638" i="1" s="1"/>
  <c r="AB1304" i="1"/>
  <c r="AL1304" i="1" s="1"/>
  <c r="AQ1304" i="1" s="1"/>
  <c r="M1304" i="5" s="1"/>
  <c r="P1304" i="5" s="1"/>
  <c r="AB1671" i="1"/>
  <c r="AB2069" i="1"/>
  <c r="AB40" i="1"/>
  <c r="AL40" i="1" s="1"/>
  <c r="AN40" i="1" s="1"/>
  <c r="AB1613" i="1"/>
  <c r="AL1613" i="1" s="1"/>
  <c r="AQ1613" i="1" s="1"/>
  <c r="AB1768" i="1"/>
  <c r="AB407" i="1"/>
  <c r="AL407" i="1" s="1"/>
  <c r="AB317" i="1"/>
  <c r="AL317" i="1" s="1"/>
  <c r="AB48" i="1"/>
  <c r="AL48" i="1" s="1"/>
  <c r="AN48" i="1" s="1"/>
  <c r="AB395" i="1"/>
  <c r="AL395" i="1" s="1"/>
  <c r="AB471" i="1"/>
  <c r="AL471" i="1" s="1"/>
  <c r="AB189" i="1"/>
  <c r="AL189" i="1" s="1"/>
  <c r="AN189" i="1" s="1"/>
  <c r="AB341" i="1"/>
  <c r="AL341" i="1" s="1"/>
  <c r="AB32" i="1"/>
  <c r="AL32" i="1" s="1"/>
  <c r="AN32" i="1" s="1"/>
  <c r="AB419" i="1"/>
  <c r="AL419" i="1" s="1"/>
  <c r="AB1081" i="1"/>
  <c r="AL1081" i="1" s="1"/>
  <c r="AQ1081" i="1" s="1"/>
  <c r="M1081" i="5" s="1"/>
  <c r="P1081" i="5" s="1"/>
  <c r="AB1437" i="1"/>
  <c r="AL1437" i="1" s="1"/>
  <c r="AQ1437" i="1" s="1"/>
  <c r="M1437" i="5" s="1"/>
  <c r="P1437" i="5" s="1"/>
  <c r="AB1497" i="1"/>
  <c r="AL1497" i="1" s="1"/>
  <c r="AQ1497" i="1" s="1"/>
  <c r="M1497" i="5" s="1"/>
  <c r="P1497" i="5" s="1"/>
  <c r="AB1106" i="1"/>
  <c r="AL1106" i="1" s="1"/>
  <c r="AQ1106" i="1" s="1"/>
  <c r="M1106" i="5" s="1"/>
  <c r="P1106" i="5" s="1"/>
  <c r="AB1000" i="1"/>
  <c r="AL1000" i="1" s="1"/>
  <c r="AQ1000" i="1" s="1"/>
  <c r="M1000" i="5" s="1"/>
  <c r="P1000" i="5" s="1"/>
  <c r="AB1642" i="1"/>
  <c r="AL1642" i="1" s="1"/>
  <c r="AQ1642" i="1" s="1"/>
  <c r="AB1237" i="1"/>
  <c r="AL1237" i="1" s="1"/>
  <c r="AQ1237" i="1" s="1"/>
  <c r="M1237" i="5" s="1"/>
  <c r="P1237" i="5" s="1"/>
  <c r="AB698" i="1"/>
  <c r="AL698" i="1" s="1"/>
  <c r="AQ698" i="1" s="1"/>
  <c r="M698" i="5" s="1"/>
  <c r="P698" i="5" s="1"/>
  <c r="AB1078" i="1"/>
  <c r="AL1078" i="1" s="1"/>
  <c r="AQ1078" i="1" s="1"/>
  <c r="M1078" i="5" s="1"/>
  <c r="P1078" i="5" s="1"/>
  <c r="AB1544" i="1"/>
  <c r="AL1544" i="1" s="1"/>
  <c r="AQ1544" i="1" s="1"/>
  <c r="M1544" i="5" s="1"/>
  <c r="P1544" i="5" s="1"/>
  <c r="AB1731" i="1"/>
  <c r="AB1114" i="1"/>
  <c r="AL1114" i="1" s="1"/>
  <c r="AQ1114" i="1" s="1"/>
  <c r="M1114" i="5" s="1"/>
  <c r="P1114" i="5" s="1"/>
  <c r="AB431" i="1"/>
  <c r="AL431" i="1" s="1"/>
  <c r="AB648" i="1"/>
  <c r="AL648" i="1" s="1"/>
  <c r="AB1100" i="1"/>
  <c r="AL1100" i="1" s="1"/>
  <c r="AQ1100" i="1" s="1"/>
  <c r="M1100" i="5" s="1"/>
  <c r="P1100" i="5" s="1"/>
  <c r="AB1954" i="1"/>
  <c r="AB1819" i="1"/>
  <c r="AB1422" i="1"/>
  <c r="AL1422" i="1" s="1"/>
  <c r="AQ1422" i="1" s="1"/>
  <c r="M1422" i="5" s="1"/>
  <c r="P1422" i="5" s="1"/>
  <c r="AB1130" i="1"/>
  <c r="AL1130" i="1" s="1"/>
  <c r="AQ1130" i="1" s="1"/>
  <c r="M1130" i="5" s="1"/>
  <c r="P1130" i="5" s="1"/>
  <c r="AB783" i="1"/>
  <c r="AL783" i="1" s="1"/>
  <c r="AQ783" i="1" s="1"/>
  <c r="M783" i="5" s="1"/>
  <c r="P783" i="5" s="1"/>
  <c r="AB1803" i="1"/>
  <c r="AB1326" i="1"/>
  <c r="AL1326" i="1" s="1"/>
  <c r="AQ1326" i="1" s="1"/>
  <c r="M1326" i="5" s="1"/>
  <c r="P1326" i="5" s="1"/>
  <c r="AB1002" i="1"/>
  <c r="AL1002" i="1" s="1"/>
  <c r="AQ1002" i="1" s="1"/>
  <c r="M1002" i="5" s="1"/>
  <c r="P1002" i="5" s="1"/>
  <c r="AB1578" i="1"/>
  <c r="AL1578" i="1" s="1"/>
  <c r="AQ1578" i="1" s="1"/>
  <c r="AB1675" i="1"/>
  <c r="AB976" i="1"/>
  <c r="AL976" i="1" s="1"/>
  <c r="AQ976" i="1" s="1"/>
  <c r="M976" i="5" s="1"/>
  <c r="P976" i="5" s="1"/>
  <c r="AB1076" i="1"/>
  <c r="AL1076" i="1" s="1"/>
  <c r="AQ1076" i="1" s="1"/>
  <c r="M1076" i="5" s="1"/>
  <c r="P1076" i="5" s="1"/>
  <c r="AB1167" i="1"/>
  <c r="AL1167" i="1" s="1"/>
  <c r="AQ1167" i="1" s="1"/>
  <c r="M1167" i="5" s="1"/>
  <c r="P1167" i="5" s="1"/>
  <c r="AB1334" i="1"/>
  <c r="AL1334" i="1" s="1"/>
  <c r="AQ1334" i="1" s="1"/>
  <c r="M1334" i="5" s="1"/>
  <c r="P1334" i="5" s="1"/>
  <c r="AB716" i="1"/>
  <c r="AL716" i="1" s="1"/>
  <c r="AQ716" i="1" s="1"/>
  <c r="M716" i="5" s="1"/>
  <c r="P716" i="5" s="1"/>
  <c r="AB303" i="1"/>
  <c r="AL303" i="1" s="1"/>
  <c r="AB1586" i="1"/>
  <c r="AL1586" i="1" s="1"/>
  <c r="AQ1586" i="1" s="1"/>
  <c r="AB1863" i="1"/>
  <c r="AB527" i="1"/>
  <c r="AL527" i="1" s="1"/>
  <c r="AB1956" i="1"/>
  <c r="AB1288" i="1"/>
  <c r="AL1288" i="1" s="1"/>
  <c r="AQ1288" i="1" s="1"/>
  <c r="M1288" i="5" s="1"/>
  <c r="P1288" i="5" s="1"/>
  <c r="AB1565" i="1"/>
  <c r="AL1565" i="1" s="1"/>
  <c r="AQ1565" i="1" s="1"/>
  <c r="AB1218" i="1"/>
  <c r="AL1218" i="1" s="1"/>
  <c r="AQ1218" i="1" s="1"/>
  <c r="M1218" i="5" s="1"/>
  <c r="P1218" i="5" s="1"/>
  <c r="AB1759" i="1"/>
  <c r="AB1272" i="1"/>
  <c r="AL1272" i="1" s="1"/>
  <c r="AQ1272" i="1" s="1"/>
  <c r="M1272" i="5" s="1"/>
  <c r="P1272" i="5" s="1"/>
  <c r="AB1775" i="1"/>
  <c r="AB204" i="1"/>
  <c r="AL204" i="1" s="1"/>
  <c r="AN204" i="1" s="1"/>
  <c r="AB2014" i="1"/>
  <c r="AB248" i="1"/>
  <c r="AL248" i="1" s="1"/>
  <c r="AN248" i="1" s="1"/>
  <c r="AB1242" i="1"/>
  <c r="AL1242" i="1" s="1"/>
  <c r="AQ1242" i="1" s="1"/>
  <c r="M1242" i="5" s="1"/>
  <c r="P1242" i="5" s="1"/>
  <c r="AB2051" i="1"/>
  <c r="AB1707" i="1"/>
  <c r="AB1972" i="1"/>
  <c r="AB1702" i="1"/>
  <c r="AB147" i="1"/>
  <c r="AL147" i="1" s="1"/>
  <c r="AN147" i="1" s="1"/>
  <c r="AB1734" i="1"/>
  <c r="AB179" i="1"/>
  <c r="AL179" i="1" s="1"/>
  <c r="AN179" i="1" s="1"/>
  <c r="AB1722" i="1"/>
  <c r="AB1708" i="1"/>
  <c r="AB1048" i="1"/>
  <c r="AL1048" i="1" s="1"/>
  <c r="AQ1048" i="1" s="1"/>
  <c r="M1048" i="5" s="1"/>
  <c r="P1048" i="5" s="1"/>
  <c r="AB102" i="1"/>
  <c r="AL102" i="1" s="1"/>
  <c r="AN102" i="1" s="1"/>
  <c r="AB1264" i="1"/>
  <c r="AL1264" i="1" s="1"/>
  <c r="AQ1264" i="1" s="1"/>
  <c r="M1264" i="5" s="1"/>
  <c r="P1264" i="5" s="1"/>
  <c r="AB586" i="1"/>
  <c r="AL586" i="1" s="1"/>
  <c r="AB1531" i="1"/>
  <c r="AL1531" i="1" s="1"/>
  <c r="AQ1531" i="1" s="1"/>
  <c r="M1531" i="5" s="1"/>
  <c r="P1531" i="5" s="1"/>
  <c r="AB854" i="1"/>
  <c r="AL854" i="1" s="1"/>
  <c r="AQ854" i="1" s="1"/>
  <c r="M854" i="5" s="1"/>
  <c r="P854" i="5" s="1"/>
  <c r="AB1382" i="1"/>
  <c r="AL1382" i="1" s="1"/>
  <c r="AQ1382" i="1" s="1"/>
  <c r="M1382" i="5" s="1"/>
  <c r="P1382" i="5" s="1"/>
  <c r="AB1571" i="1"/>
  <c r="AL1571" i="1" s="1"/>
  <c r="AQ1571" i="1" s="1"/>
  <c r="AB300" i="1"/>
  <c r="AL300" i="1" s="1"/>
  <c r="AB1199" i="1"/>
  <c r="AL1199" i="1" s="1"/>
  <c r="AQ1199" i="1" s="1"/>
  <c r="M1199" i="5" s="1"/>
  <c r="P1199" i="5" s="1"/>
  <c r="AB591" i="1"/>
  <c r="AL591" i="1" s="1"/>
  <c r="AB1156" i="1"/>
  <c r="AL1156" i="1" s="1"/>
  <c r="AQ1156" i="1" s="1"/>
  <c r="M1156" i="5" s="1"/>
  <c r="P1156" i="5" s="1"/>
  <c r="AB1282" i="1"/>
  <c r="AL1282" i="1" s="1"/>
  <c r="AQ1282" i="1" s="1"/>
  <c r="M1282" i="5" s="1"/>
  <c r="P1282" i="5" s="1"/>
  <c r="AB951" i="1"/>
  <c r="AL951" i="1" s="1"/>
  <c r="AQ951" i="1" s="1"/>
  <c r="M951" i="5" s="1"/>
  <c r="P951" i="5" s="1"/>
  <c r="AB1262" i="1"/>
  <c r="AL1262" i="1" s="1"/>
  <c r="AQ1262" i="1" s="1"/>
  <c r="M1262" i="5" s="1"/>
  <c r="P1262" i="5" s="1"/>
  <c r="AB914" i="1"/>
  <c r="AL914" i="1" s="1"/>
  <c r="AQ914" i="1" s="1"/>
  <c r="M914" i="5" s="1"/>
  <c r="P914" i="5" s="1"/>
  <c r="AB1490" i="1"/>
  <c r="AL1490" i="1" s="1"/>
  <c r="AQ1490" i="1" s="1"/>
  <c r="M1490" i="5" s="1"/>
  <c r="P1490" i="5" s="1"/>
  <c r="AB1587" i="1"/>
  <c r="AL1587" i="1" s="1"/>
  <c r="AQ1587" i="1" s="1"/>
  <c r="AB1204" i="1"/>
  <c r="AL1204" i="1" s="1"/>
  <c r="AQ1204" i="1" s="1"/>
  <c r="M1204" i="5" s="1"/>
  <c r="P1204" i="5" s="1"/>
  <c r="AB996" i="1"/>
  <c r="AL996" i="1" s="1"/>
  <c r="AQ996" i="1" s="1"/>
  <c r="M996" i="5" s="1"/>
  <c r="P996" i="5" s="1"/>
  <c r="AB785" i="1"/>
  <c r="AL785" i="1" s="1"/>
  <c r="AQ785" i="1" s="1"/>
  <c r="M785" i="5" s="1"/>
  <c r="P785" i="5" s="1"/>
  <c r="AB1270" i="1"/>
  <c r="AL1270" i="1" s="1"/>
  <c r="AQ1270" i="1" s="1"/>
  <c r="M1270" i="5" s="1"/>
  <c r="P1270" i="5" s="1"/>
  <c r="AB968" i="1"/>
  <c r="AL968" i="1" s="1"/>
  <c r="AQ968" i="1" s="1"/>
  <c r="M968" i="5" s="1"/>
  <c r="P968" i="5" s="1"/>
  <c r="AB694" i="1"/>
  <c r="AL694" i="1" s="1"/>
  <c r="AQ694" i="1" s="1"/>
  <c r="M694" i="5" s="1"/>
  <c r="P694" i="5" s="1"/>
  <c r="AB858" i="1"/>
  <c r="AL858" i="1" s="1"/>
  <c r="AQ858" i="1" s="1"/>
  <c r="M858" i="5" s="1"/>
  <c r="P858" i="5" s="1"/>
  <c r="AB1436" i="1"/>
  <c r="AL1436" i="1" s="1"/>
  <c r="AQ1436" i="1" s="1"/>
  <c r="M1436" i="5" s="1"/>
  <c r="P1436" i="5" s="1"/>
  <c r="AB1172" i="1"/>
  <c r="AL1172" i="1" s="1"/>
  <c r="AQ1172" i="1" s="1"/>
  <c r="M1172" i="5" s="1"/>
  <c r="P1172" i="5" s="1"/>
  <c r="AB1273" i="1"/>
  <c r="AL1273" i="1" s="1"/>
  <c r="AQ1273" i="1" s="1"/>
  <c r="M1273" i="5" s="1"/>
  <c r="P1273" i="5" s="1"/>
  <c r="AB1698" i="1"/>
  <c r="AB1563" i="1"/>
  <c r="AL1563" i="1" s="1"/>
  <c r="AQ1563" i="1" s="1"/>
  <c r="AB1230" i="1"/>
  <c r="AL1230" i="1" s="1"/>
  <c r="AQ1230" i="1" s="1"/>
  <c r="M1230" i="5" s="1"/>
  <c r="P1230" i="5" s="1"/>
  <c r="AB874" i="1"/>
  <c r="AL874" i="1" s="1"/>
  <c r="AQ874" i="1" s="1"/>
  <c r="M874" i="5" s="1"/>
  <c r="P874" i="5" s="1"/>
  <c r="AB1448" i="1"/>
  <c r="AL1448" i="1" s="1"/>
  <c r="AQ1448" i="1" s="1"/>
  <c r="M1448" i="5" s="1"/>
  <c r="P1448" i="5" s="1"/>
  <c r="AB1547" i="1"/>
  <c r="AL1547" i="1" s="1"/>
  <c r="AQ1547" i="1" s="1"/>
  <c r="M1547" i="5" s="1"/>
  <c r="P1547" i="5" s="1"/>
  <c r="AB572" i="1"/>
  <c r="AL572" i="1" s="1"/>
  <c r="AB1639" i="1"/>
  <c r="AL1639" i="1" s="1"/>
  <c r="AQ1639" i="1" s="1"/>
  <c r="AB751" i="1"/>
  <c r="AL751" i="1" s="1"/>
  <c r="AQ751" i="1" s="1"/>
  <c r="M751" i="5" s="1"/>
  <c r="P751" i="5" s="1"/>
  <c r="AB1450" i="1"/>
  <c r="AL1450" i="1" s="1"/>
  <c r="AQ1450" i="1" s="1"/>
  <c r="M1450" i="5" s="1"/>
  <c r="P1450" i="5" s="1"/>
  <c r="AB1849" i="1"/>
  <c r="AB1941" i="1"/>
  <c r="AB58" i="1"/>
  <c r="AL58" i="1" s="1"/>
  <c r="AN58" i="1" s="1"/>
  <c r="AB1957" i="1"/>
  <c r="AB1599" i="1"/>
  <c r="AL1599" i="1" s="1"/>
  <c r="AQ1599" i="1" s="1"/>
  <c r="AB1248" i="1"/>
  <c r="AL1248" i="1" s="1"/>
  <c r="AQ1248" i="1" s="1"/>
  <c r="M1248" i="5" s="1"/>
  <c r="P1248" i="5" s="1"/>
  <c r="AB1466" i="1"/>
  <c r="AL1466" i="1" s="1"/>
  <c r="AQ1466" i="1" s="1"/>
  <c r="M1466" i="5" s="1"/>
  <c r="P1466" i="5" s="1"/>
  <c r="AB1749" i="1"/>
  <c r="AB1875" i="1"/>
  <c r="AB1663" i="1"/>
  <c r="AB2028" i="1"/>
  <c r="AB146" i="1"/>
  <c r="AL146" i="1" s="1"/>
  <c r="AN146" i="1" s="1"/>
  <c r="AB2038" i="1"/>
  <c r="AB13" i="1"/>
  <c r="AL13" i="1" s="1"/>
  <c r="AN13" i="1" s="1"/>
  <c r="AB1718" i="1"/>
  <c r="AB1356" i="1"/>
  <c r="AL1356" i="1" s="1"/>
  <c r="AQ1356" i="1" s="1"/>
  <c r="M1356" i="5" s="1"/>
  <c r="P1356" i="5" s="1"/>
  <c r="AB194" i="1"/>
  <c r="AL194" i="1" s="1"/>
  <c r="AN194" i="1" s="1"/>
  <c r="AB163" i="1"/>
  <c r="AL163" i="1" s="1"/>
  <c r="AN163" i="1" s="1"/>
  <c r="AB496" i="1"/>
  <c r="AL496" i="1" s="1"/>
  <c r="AB333" i="1"/>
  <c r="AL333" i="1" s="1"/>
  <c r="AB2071" i="1"/>
  <c r="AN645" i="1"/>
  <c r="AN643" i="1"/>
  <c r="AQ571" i="1"/>
  <c r="M571" i="5" s="1"/>
  <c r="P571" i="5" s="1"/>
  <c r="AB1358" i="1"/>
  <c r="AL1358" i="1" s="1"/>
  <c r="AQ1358" i="1" s="1"/>
  <c r="M1358" i="5" s="1"/>
  <c r="P1358" i="5" s="1"/>
  <c r="AB1042" i="1"/>
  <c r="AL1042" i="1" s="1"/>
  <c r="AQ1042" i="1" s="1"/>
  <c r="M1042" i="5" s="1"/>
  <c r="P1042" i="5" s="1"/>
  <c r="AB1620" i="1"/>
  <c r="AL1620" i="1" s="1"/>
  <c r="AQ1620" i="1" s="1"/>
  <c r="AB1715" i="1"/>
  <c r="AB1136" i="1"/>
  <c r="AL1136" i="1" s="1"/>
  <c r="AQ1136" i="1" s="1"/>
  <c r="M1136" i="5" s="1"/>
  <c r="P1136" i="5" s="1"/>
  <c r="AB1590" i="1"/>
  <c r="AL1590" i="1" s="1"/>
  <c r="AQ1590" i="1" s="1"/>
  <c r="AB1214" i="1"/>
  <c r="AL1214" i="1" s="1"/>
  <c r="AQ1214" i="1" s="1"/>
  <c r="M1214" i="5" s="1"/>
  <c r="P1214" i="5" s="1"/>
  <c r="AB1838" i="1"/>
  <c r="AB1313" i="1"/>
  <c r="AL1313" i="1" s="1"/>
  <c r="AQ1313" i="1" s="1"/>
  <c r="M1313" i="5" s="1"/>
  <c r="P1313" i="5" s="1"/>
  <c r="AB1981" i="1"/>
  <c r="AB756" i="1"/>
  <c r="AL756" i="1" s="1"/>
  <c r="AQ756" i="1" s="1"/>
  <c r="M756" i="5" s="1"/>
  <c r="P756" i="5" s="1"/>
  <c r="AB2001" i="1"/>
  <c r="AB437" i="1"/>
  <c r="AL437" i="1" s="1"/>
  <c r="AB1504" i="1"/>
  <c r="AL1504" i="1" s="1"/>
  <c r="AQ1504" i="1" s="1"/>
  <c r="M1504" i="5" s="1"/>
  <c r="P1504" i="5" s="1"/>
  <c r="AB393" i="1"/>
  <c r="AL393" i="1" s="1"/>
  <c r="AB353" i="1"/>
  <c r="AL353" i="1" s="1"/>
  <c r="AB1869" i="1"/>
  <c r="AB2024" i="1"/>
  <c r="AB1553" i="1"/>
  <c r="AL1553" i="1" s="1"/>
  <c r="AQ1553" i="1" s="1"/>
  <c r="M1553" i="5" s="1"/>
  <c r="P1553" i="5" s="1"/>
  <c r="AB884" i="1"/>
  <c r="AL884" i="1" s="1"/>
  <c r="AQ884" i="1" s="1"/>
  <c r="M884" i="5" s="1"/>
  <c r="P884" i="5" s="1"/>
  <c r="AB1440" i="1"/>
  <c r="AL1440" i="1" s="1"/>
  <c r="AQ1440" i="1" s="1"/>
  <c r="M1440" i="5" s="1"/>
  <c r="P1440" i="5" s="1"/>
  <c r="AB1753" i="1"/>
  <c r="AB281" i="1"/>
  <c r="AL281" i="1" s="1"/>
  <c r="AN281" i="1" s="1"/>
  <c r="AB947" i="1"/>
  <c r="AL947" i="1" s="1"/>
  <c r="AQ947" i="1" s="1"/>
  <c r="M947" i="5" s="1"/>
  <c r="P947" i="5" s="1"/>
  <c r="AB945" i="1"/>
  <c r="AL945" i="1" s="1"/>
  <c r="AQ945" i="1" s="1"/>
  <c r="M945" i="5" s="1"/>
  <c r="P945" i="5" s="1"/>
  <c r="AB1186" i="1"/>
  <c r="AL1186" i="1" s="1"/>
  <c r="AQ1186" i="1" s="1"/>
  <c r="M1186" i="5" s="1"/>
  <c r="P1186" i="5" s="1"/>
  <c r="AB1108" i="1"/>
  <c r="AL1108" i="1" s="1"/>
  <c r="AQ1108" i="1" s="1"/>
  <c r="M1108" i="5" s="1"/>
  <c r="P1108" i="5" s="1"/>
  <c r="AB1240" i="1"/>
  <c r="AL1240" i="1" s="1"/>
  <c r="AQ1240" i="1" s="1"/>
  <c r="M1240" i="5" s="1"/>
  <c r="P1240" i="5" s="1"/>
  <c r="AB222" i="1"/>
  <c r="AL222" i="1" s="1"/>
  <c r="AN222" i="1" s="1"/>
  <c r="AB535" i="1"/>
  <c r="AL535" i="1" s="1"/>
  <c r="AB1221" i="1"/>
  <c r="AL1221" i="1" s="1"/>
  <c r="AQ1221" i="1" s="1"/>
  <c r="M1221" i="5" s="1"/>
  <c r="P1221" i="5" s="1"/>
  <c r="AB338" i="1"/>
  <c r="AL338" i="1" s="1"/>
  <c r="AB1384" i="1"/>
  <c r="AL1384" i="1" s="1"/>
  <c r="AQ1384" i="1" s="1"/>
  <c r="M1384" i="5" s="1"/>
  <c r="P1384" i="5" s="1"/>
  <c r="AB1144" i="1"/>
  <c r="AL1144" i="1" s="1"/>
  <c r="AQ1144" i="1" s="1"/>
  <c r="M1144" i="5" s="1"/>
  <c r="P1144" i="5" s="1"/>
  <c r="AB948" i="1"/>
  <c r="AL948" i="1" s="1"/>
  <c r="AQ948" i="1" s="1"/>
  <c r="M948" i="5" s="1"/>
  <c r="P948" i="5" s="1"/>
  <c r="AB844" i="1"/>
  <c r="AL844" i="1" s="1"/>
  <c r="AQ844" i="1" s="1"/>
  <c r="M844" i="5" s="1"/>
  <c r="P844" i="5" s="1"/>
  <c r="AB1238" i="1"/>
  <c r="AL1238" i="1" s="1"/>
  <c r="AQ1238" i="1" s="1"/>
  <c r="M1238" i="5" s="1"/>
  <c r="P1238" i="5" s="1"/>
  <c r="AB1660" i="1"/>
  <c r="AB1099" i="1"/>
  <c r="AL1099" i="1" s="1"/>
  <c r="AQ1099" i="1" s="1"/>
  <c r="M1099" i="5" s="1"/>
  <c r="P1099" i="5" s="1"/>
  <c r="AB1325" i="1"/>
  <c r="AL1325" i="1" s="1"/>
  <c r="AQ1325" i="1" s="1"/>
  <c r="M1325" i="5" s="1"/>
  <c r="P1325" i="5" s="1"/>
  <c r="AB1224" i="1"/>
  <c r="AL1224" i="1" s="1"/>
  <c r="AQ1224" i="1" s="1"/>
  <c r="M1224" i="5" s="1"/>
  <c r="P1224" i="5" s="1"/>
  <c r="AB964" i="1"/>
  <c r="AL964" i="1" s="1"/>
  <c r="AQ964" i="1" s="1"/>
  <c r="M964" i="5" s="1"/>
  <c r="P964" i="5" s="1"/>
  <c r="AB880" i="1"/>
  <c r="AL880" i="1" s="1"/>
  <c r="AQ880" i="1" s="1"/>
  <c r="M880" i="5" s="1"/>
  <c r="P880" i="5" s="1"/>
  <c r="AB1444" i="1"/>
  <c r="AL1444" i="1" s="1"/>
  <c r="AQ1444" i="1" s="1"/>
  <c r="M1444" i="5" s="1"/>
  <c r="P1444" i="5" s="1"/>
  <c r="AB1888" i="1"/>
  <c r="AB1198" i="1"/>
  <c r="AL1198" i="1" s="1"/>
  <c r="AQ1198" i="1" s="1"/>
  <c r="M1198" i="5" s="1"/>
  <c r="P1198" i="5" s="1"/>
  <c r="AB800" i="1"/>
  <c r="AL800" i="1" s="1"/>
  <c r="AQ800" i="1" s="1"/>
  <c r="M800" i="5" s="1"/>
  <c r="P800" i="5" s="1"/>
  <c r="AB1404" i="1"/>
  <c r="AL1404" i="1" s="1"/>
  <c r="AQ1404" i="1" s="1"/>
  <c r="M1404" i="5" s="1"/>
  <c r="P1404" i="5" s="1"/>
  <c r="AB2032" i="1"/>
  <c r="AB1588" i="1"/>
  <c r="AL1588" i="1" s="1"/>
  <c r="AQ1588" i="1" s="1"/>
  <c r="AB908" i="1"/>
  <c r="AL908" i="1" s="1"/>
  <c r="AQ908" i="1" s="1"/>
  <c r="M908" i="5" s="1"/>
  <c r="P908" i="5" s="1"/>
  <c r="AB588" i="1"/>
  <c r="AL588" i="1" s="1"/>
  <c r="AB1206" i="1"/>
  <c r="AL1206" i="1" s="1"/>
  <c r="AQ1206" i="1" s="1"/>
  <c r="M1206" i="5" s="1"/>
  <c r="P1206" i="5" s="1"/>
  <c r="AB1500" i="1"/>
  <c r="AL1500" i="1" s="1"/>
  <c r="AQ1500" i="1" s="1"/>
  <c r="M1500" i="5" s="1"/>
  <c r="P1500" i="5" s="1"/>
  <c r="AB1617" i="1"/>
  <c r="AL1617" i="1" s="1"/>
  <c r="AQ1617" i="1" s="1"/>
  <c r="AB1360" i="1"/>
  <c r="AL1360" i="1" s="1"/>
  <c r="AQ1360" i="1" s="1"/>
  <c r="M1360" i="5" s="1"/>
  <c r="P1360" i="5" s="1"/>
  <c r="AB1932" i="1"/>
  <c r="AB1787" i="1"/>
  <c r="AB1545" i="1"/>
  <c r="AL1545" i="1" s="1"/>
  <c r="AQ1545" i="1" s="1"/>
  <c r="M1545" i="5" s="1"/>
  <c r="P1545" i="5" s="1"/>
  <c r="AB1878" i="1"/>
  <c r="AB403" i="1"/>
  <c r="AL403" i="1" s="1"/>
  <c r="AB1894" i="1"/>
  <c r="AB435" i="1"/>
  <c r="AL435" i="1" s="1"/>
  <c r="AB166" i="1"/>
  <c r="AL166" i="1" s="1"/>
  <c r="AN166" i="1" s="1"/>
  <c r="AB1841" i="1"/>
  <c r="AB379" i="1"/>
  <c r="AL379" i="1" s="1"/>
  <c r="AB1700" i="1"/>
  <c r="AB1342" i="1"/>
  <c r="AL1342" i="1" s="1"/>
  <c r="AQ1342" i="1" s="1"/>
  <c r="M1342" i="5" s="1"/>
  <c r="P1342" i="5" s="1"/>
  <c r="AB1902" i="1"/>
  <c r="AB1353" i="1"/>
  <c r="AL1353" i="1" s="1"/>
  <c r="AQ1353" i="1" s="1"/>
  <c r="M1353" i="5" s="1"/>
  <c r="P1353" i="5" s="1"/>
  <c r="AB2055" i="1"/>
  <c r="AB760" i="1"/>
  <c r="AL760" i="1" s="1"/>
  <c r="AQ760" i="1" s="1"/>
  <c r="M760" i="5" s="1"/>
  <c r="P760" i="5" s="1"/>
  <c r="AB2065" i="1"/>
  <c r="AB52" i="1"/>
  <c r="AL52" i="1" s="1"/>
  <c r="AN52" i="1" s="1"/>
  <c r="AB1684" i="1"/>
  <c r="AB136" i="1"/>
  <c r="AL136" i="1" s="1"/>
  <c r="AN136" i="1" s="1"/>
  <c r="AB200" i="1"/>
  <c r="AL200" i="1" s="1"/>
  <c r="AN200" i="1" s="1"/>
  <c r="AB1911" i="1"/>
  <c r="AB258" i="1"/>
  <c r="AL258" i="1" s="1"/>
  <c r="AN258" i="1" s="1"/>
  <c r="AB1926" i="1"/>
  <c r="AB467" i="1"/>
  <c r="AL467" i="1" s="1"/>
  <c r="AB1530" i="1"/>
  <c r="AL1530" i="1" s="1"/>
  <c r="AQ1530" i="1" s="1"/>
  <c r="M1530" i="5" s="1"/>
  <c r="P1530" i="5" s="1"/>
  <c r="AB1807" i="1"/>
  <c r="AB1915" i="1"/>
  <c r="AB359" i="1"/>
  <c r="AL359" i="1" s="1"/>
  <c r="AB37" i="1"/>
  <c r="AL37" i="1" s="1"/>
  <c r="AN37" i="1" s="1"/>
  <c r="AB1977" i="1"/>
  <c r="AB185" i="1"/>
  <c r="AL185" i="1" s="1"/>
  <c r="AN185" i="1" s="1"/>
  <c r="AB103" i="1"/>
  <c r="AL103" i="1" s="1"/>
  <c r="AN103" i="1" s="1"/>
  <c r="AB112" i="1"/>
  <c r="AL112" i="1" s="1"/>
  <c r="AN112" i="1" s="1"/>
  <c r="AB157" i="1"/>
  <c r="AL157" i="1" s="1"/>
  <c r="AN157" i="1" s="1"/>
  <c r="AB177" i="1"/>
  <c r="AL177" i="1" s="1"/>
  <c r="AN177" i="1" s="1"/>
  <c r="AB235" i="1"/>
  <c r="AL235" i="1" s="1"/>
  <c r="AN235" i="1" s="1"/>
  <c r="AB929" i="1"/>
  <c r="AL929" i="1" s="1"/>
  <c r="AQ929" i="1" s="1"/>
  <c r="M929" i="5" s="1"/>
  <c r="P929" i="5" s="1"/>
  <c r="AB1455" i="1"/>
  <c r="AL1455" i="1" s="1"/>
  <c r="AQ1455" i="1" s="1"/>
  <c r="M1455" i="5" s="1"/>
  <c r="P1455" i="5" s="1"/>
  <c r="AB1473" i="1"/>
  <c r="AL1473" i="1" s="1"/>
  <c r="AQ1473" i="1" s="1"/>
  <c r="M1473" i="5" s="1"/>
  <c r="P1473" i="5" s="1"/>
  <c r="AB1225" i="1"/>
  <c r="AL1225" i="1" s="1"/>
  <c r="AQ1225" i="1" s="1"/>
  <c r="M1225" i="5" s="1"/>
  <c r="P1225" i="5" s="1"/>
  <c r="AB1410" i="1"/>
  <c r="AL1410" i="1" s="1"/>
  <c r="AQ1410" i="1" s="1"/>
  <c r="M1410" i="5" s="1"/>
  <c r="P1410" i="5" s="1"/>
  <c r="AB606" i="1"/>
  <c r="AL606" i="1" s="1"/>
  <c r="AB530" i="1"/>
  <c r="AL530" i="1" s="1"/>
  <c r="AB1413" i="1"/>
  <c r="AL1413" i="1" s="1"/>
  <c r="AQ1413" i="1" s="1"/>
  <c r="M1413" i="5" s="1"/>
  <c r="P1413" i="5" s="1"/>
  <c r="AB174" i="1"/>
  <c r="AL174" i="1" s="1"/>
  <c r="AN174" i="1" s="1"/>
  <c r="AB1556" i="1"/>
  <c r="AL1556" i="1" s="1"/>
  <c r="AQ1556" i="1" s="1"/>
  <c r="M1556" i="5" s="1"/>
  <c r="P1556" i="5" s="1"/>
  <c r="AB1348" i="1"/>
  <c r="AL1348" i="1" s="1"/>
  <c r="AQ1348" i="1" s="1"/>
  <c r="M1348" i="5" s="1"/>
  <c r="P1348" i="5" s="1"/>
  <c r="AB1124" i="1"/>
  <c r="AL1124" i="1" s="1"/>
  <c r="AQ1124" i="1" s="1"/>
  <c r="M1124" i="5" s="1"/>
  <c r="P1124" i="5" s="1"/>
  <c r="AB1335" i="1"/>
  <c r="AL1335" i="1" s="1"/>
  <c r="AQ1335" i="1" s="1"/>
  <c r="M1335" i="5" s="1"/>
  <c r="P1335" i="5" s="1"/>
  <c r="AB1366" i="1"/>
  <c r="AL1366" i="1" s="1"/>
  <c r="AQ1366" i="1" s="1"/>
  <c r="M1366" i="5" s="1"/>
  <c r="P1366" i="5" s="1"/>
  <c r="AB1040" i="1"/>
  <c r="AL1040" i="1" s="1"/>
  <c r="AQ1040" i="1" s="1"/>
  <c r="M1040" i="5" s="1"/>
  <c r="P1040" i="5" s="1"/>
  <c r="AB1389" i="1"/>
  <c r="AL1389" i="1" s="1"/>
  <c r="AQ1389" i="1" s="1"/>
  <c r="M1389" i="5" s="1"/>
  <c r="P1389" i="5" s="1"/>
  <c r="AB768" i="1"/>
  <c r="AL768" i="1" s="1"/>
  <c r="AQ768" i="1" s="1"/>
  <c r="M768" i="5" s="1"/>
  <c r="P768" i="5" s="1"/>
  <c r="AB1394" i="1"/>
  <c r="AL1394" i="1" s="1"/>
  <c r="AQ1394" i="1" s="1"/>
  <c r="M1394" i="5" s="1"/>
  <c r="P1394" i="5" s="1"/>
  <c r="AB1132" i="1"/>
  <c r="AL1132" i="1" s="1"/>
  <c r="AQ1132" i="1" s="1"/>
  <c r="M1132" i="5" s="1"/>
  <c r="P1132" i="5" s="1"/>
  <c r="AB1069" i="1"/>
  <c r="AL1069" i="1" s="1"/>
  <c r="AQ1069" i="1" s="1"/>
  <c r="M1069" i="5" s="1"/>
  <c r="P1069" i="5" s="1"/>
  <c r="AB1453" i="1"/>
  <c r="AL1453" i="1" s="1"/>
  <c r="AQ1453" i="1" s="1"/>
  <c r="M1453" i="5" s="1"/>
  <c r="P1453" i="5" s="1"/>
  <c r="AB1266" i="1"/>
  <c r="AL1266" i="1" s="1"/>
  <c r="AQ1266" i="1" s="1"/>
  <c r="M1266" i="5" s="1"/>
  <c r="P1266" i="5" s="1"/>
  <c r="AB1004" i="1"/>
  <c r="AL1004" i="1" s="1"/>
  <c r="AQ1004" i="1" s="1"/>
  <c r="M1004" i="5" s="1"/>
  <c r="P1004" i="5" s="1"/>
  <c r="AB1375" i="1"/>
  <c r="AL1375" i="1" s="1"/>
  <c r="AQ1375" i="1" s="1"/>
  <c r="M1375" i="5" s="1"/>
  <c r="P1375" i="5" s="1"/>
  <c r="AB1498" i="1"/>
  <c r="AL1498" i="1" s="1"/>
  <c r="AQ1498" i="1" s="1"/>
  <c r="M1498" i="5" s="1"/>
  <c r="P1498" i="5" s="1"/>
  <c r="AB1928" i="1"/>
  <c r="AB1086" i="1"/>
  <c r="AL1086" i="1" s="1"/>
  <c r="AQ1086" i="1" s="1"/>
  <c r="M1086" i="5" s="1"/>
  <c r="P1086" i="5" s="1"/>
  <c r="AB1485" i="1"/>
  <c r="AL1485" i="1" s="1"/>
  <c r="AQ1485" i="1" s="1"/>
  <c r="M1485" i="5" s="1"/>
  <c r="P1485" i="5" s="1"/>
  <c r="AB1276" i="1"/>
  <c r="AL1276" i="1" s="1"/>
  <c r="AQ1276" i="1" s="1"/>
  <c r="M1276" i="5" s="1"/>
  <c r="P1276" i="5" s="1"/>
  <c r="AB1904" i="1"/>
  <c r="AB812" i="1"/>
  <c r="AL812" i="1" s="1"/>
  <c r="AQ812" i="1" s="1"/>
  <c r="M812" i="5" s="1"/>
  <c r="P812" i="5" s="1"/>
  <c r="AB2002" i="1"/>
  <c r="AB719" i="1"/>
  <c r="AL719" i="1" s="1"/>
  <c r="AQ719" i="1" s="1"/>
  <c r="M719" i="5" s="1"/>
  <c r="P719" i="5" s="1"/>
  <c r="AB1818" i="1"/>
  <c r="AB2060" i="1"/>
  <c r="AB1680" i="1"/>
  <c r="AB1402" i="1"/>
  <c r="AL1402" i="1" s="1"/>
  <c r="AQ1402" i="1" s="1"/>
  <c r="M1402" i="5" s="1"/>
  <c r="P1402" i="5" s="1"/>
  <c r="AB1703" i="1"/>
  <c r="AB9" i="1"/>
  <c r="AL9" i="1" s="1"/>
  <c r="AN9" i="1" s="1"/>
  <c r="AB1713" i="1"/>
  <c r="AB73" i="1"/>
  <c r="AL73" i="1" s="1"/>
  <c r="AN73" i="1" s="1"/>
  <c r="AB221" i="1"/>
  <c r="AL221" i="1" s="1"/>
  <c r="AN221" i="1" s="1"/>
  <c r="AB1805" i="1"/>
  <c r="AB172" i="1"/>
  <c r="AL172" i="1" s="1"/>
  <c r="AN172" i="1" s="1"/>
  <c r="AB1580" i="1"/>
  <c r="AL1580" i="1" s="1"/>
  <c r="AQ1580" i="1" s="1"/>
  <c r="AB495" i="1"/>
  <c r="AL495" i="1" s="1"/>
  <c r="AB1540" i="1"/>
  <c r="AL1540" i="1" s="1"/>
  <c r="AQ1540" i="1" s="1"/>
  <c r="M1540" i="5" s="1"/>
  <c r="P1540" i="5" s="1"/>
  <c r="AB1761" i="1"/>
  <c r="AB1988" i="1"/>
  <c r="AB224" i="1"/>
  <c r="AL224" i="1" s="1"/>
  <c r="AN224" i="1" s="1"/>
  <c r="AB2030" i="1"/>
  <c r="AB256" i="1"/>
  <c r="AL256" i="1" s="1"/>
  <c r="AN256" i="1" s="1"/>
  <c r="AB1597" i="1"/>
  <c r="AL1597" i="1" s="1"/>
  <c r="AQ1597" i="1" s="1"/>
  <c r="AB1060" i="1"/>
  <c r="AL1060" i="1" s="1"/>
  <c r="AQ1060" i="1" s="1"/>
  <c r="M1060" i="5" s="1"/>
  <c r="P1060" i="5" s="1"/>
  <c r="AB1946" i="1"/>
  <c r="AB524" i="1"/>
  <c r="AL524" i="1" s="1"/>
  <c r="AB1866" i="1"/>
  <c r="AB758" i="1"/>
  <c r="AL758" i="1" s="1"/>
  <c r="AQ758" i="1" s="1"/>
  <c r="M758" i="5" s="1"/>
  <c r="P758" i="5" s="1"/>
  <c r="AB1181" i="1"/>
  <c r="AL1181" i="1" s="1"/>
  <c r="AQ1181" i="1" s="1"/>
  <c r="M1181" i="5" s="1"/>
  <c r="P1181" i="5" s="1"/>
  <c r="AB642" i="1"/>
  <c r="AL642" i="1" s="1"/>
  <c r="AB1340" i="1"/>
  <c r="AL1340" i="1" s="1"/>
  <c r="AQ1340" i="1" s="1"/>
  <c r="M1340" i="5" s="1"/>
  <c r="P1340" i="5" s="1"/>
  <c r="AB1016" i="1"/>
  <c r="AL1016" i="1" s="1"/>
  <c r="AQ1016" i="1" s="1"/>
  <c r="M1016" i="5" s="1"/>
  <c r="P1016" i="5" s="1"/>
  <c r="AB1519" i="1"/>
  <c r="AL1519" i="1" s="1"/>
  <c r="AQ1519" i="1" s="1"/>
  <c r="M1519" i="5" s="1"/>
  <c r="P1519" i="5" s="1"/>
  <c r="AB1145" i="1"/>
  <c r="AL1145" i="1" s="1"/>
  <c r="AQ1145" i="1" s="1"/>
  <c r="M1145" i="5" s="1"/>
  <c r="P1145" i="5" s="1"/>
  <c r="AB933" i="1"/>
  <c r="AL933" i="1" s="1"/>
  <c r="AQ933" i="1" s="1"/>
  <c r="M933" i="5" s="1"/>
  <c r="P933" i="5" s="1"/>
  <c r="AB1158" i="1"/>
  <c r="AL1158" i="1" s="1"/>
  <c r="AQ1158" i="1" s="1"/>
  <c r="M1158" i="5" s="1"/>
  <c r="P1158" i="5" s="1"/>
  <c r="AB1880" i="1"/>
  <c r="AB1197" i="1"/>
  <c r="AL1197" i="1" s="1"/>
  <c r="AQ1197" i="1" s="1"/>
  <c r="M1197" i="5" s="1"/>
  <c r="P1197" i="5" s="1"/>
  <c r="AB1152" i="1"/>
  <c r="AL1152" i="1" s="1"/>
  <c r="AQ1152" i="1" s="1"/>
  <c r="M1152" i="5" s="1"/>
  <c r="P1152" i="5" s="1"/>
  <c r="AB916" i="1"/>
  <c r="AL916" i="1" s="1"/>
  <c r="AQ916" i="1" s="1"/>
  <c r="M916" i="5" s="1"/>
  <c r="P916" i="5" s="1"/>
  <c r="AB652" i="1"/>
  <c r="AL652" i="1" s="1"/>
  <c r="AQ652" i="1" s="1"/>
  <c r="M652" i="5" s="1"/>
  <c r="P652" i="5" s="1"/>
  <c r="AB1380" i="1"/>
  <c r="AL1380" i="1" s="1"/>
  <c r="AQ1380" i="1" s="1"/>
  <c r="M1380" i="5" s="1"/>
  <c r="P1380" i="5" s="1"/>
  <c r="AB1840" i="1"/>
  <c r="AB998" i="1"/>
  <c r="AL998" i="1" s="1"/>
  <c r="AQ998" i="1" s="1"/>
  <c r="M998" i="5" s="1"/>
  <c r="P998" i="5" s="1"/>
  <c r="AB1229" i="1"/>
  <c r="AL1229" i="1" s="1"/>
  <c r="AQ1229" i="1" s="1"/>
  <c r="M1229" i="5" s="1"/>
  <c r="P1229" i="5" s="1"/>
  <c r="AB1184" i="1"/>
  <c r="AL1184" i="1" s="1"/>
  <c r="AQ1184" i="1" s="1"/>
  <c r="M1184" i="5" s="1"/>
  <c r="P1184" i="5" s="1"/>
  <c r="AB1824" i="1"/>
  <c r="AB1438" i="1"/>
  <c r="AL1438" i="1" s="1"/>
  <c r="AQ1438" i="1" s="1"/>
  <c r="M1438" i="5" s="1"/>
  <c r="P1438" i="5" s="1"/>
  <c r="AB868" i="1"/>
  <c r="AL868" i="1" s="1"/>
  <c r="AQ868" i="1" s="1"/>
  <c r="M868" i="5" s="1"/>
  <c r="P868" i="5" s="1"/>
  <c r="AB1141" i="1"/>
  <c r="AL1141" i="1" s="1"/>
  <c r="AQ1141" i="1" s="1"/>
  <c r="M1141" i="5" s="1"/>
  <c r="P1141" i="5" s="1"/>
  <c r="AB1174" i="1"/>
  <c r="AL1174" i="1" s="1"/>
  <c r="AQ1174" i="1" s="1"/>
  <c r="M1174" i="5" s="1"/>
  <c r="P1174" i="5" s="1"/>
  <c r="AB1330" i="1"/>
  <c r="AL1330" i="1" s="1"/>
  <c r="AQ1330" i="1" s="1"/>
  <c r="M1330" i="5" s="1"/>
  <c r="P1330" i="5" s="1"/>
  <c r="AB1575" i="1"/>
  <c r="AL1575" i="1" s="1"/>
  <c r="AQ1575" i="1" s="1"/>
  <c r="AB941" i="1"/>
  <c r="AL941" i="1" s="1"/>
  <c r="AQ941" i="1" s="1"/>
  <c r="M941" i="5" s="1"/>
  <c r="P941" i="5" s="1"/>
  <c r="AB1024" i="1"/>
  <c r="AL1024" i="1" s="1"/>
  <c r="AQ1024" i="1" s="1"/>
  <c r="M1024" i="5" s="1"/>
  <c r="P1024" i="5" s="1"/>
  <c r="AB876" i="1"/>
  <c r="AL876" i="1" s="1"/>
  <c r="AQ876" i="1" s="1"/>
  <c r="M876" i="5" s="1"/>
  <c r="P876" i="5" s="1"/>
  <c r="AB1297" i="1"/>
  <c r="AL1297" i="1" s="1"/>
  <c r="AQ1297" i="1" s="1"/>
  <c r="M1297" i="5" s="1"/>
  <c r="P1297" i="5" s="1"/>
  <c r="AB1328" i="1"/>
  <c r="AL1328" i="1" s="1"/>
  <c r="AQ1328" i="1" s="1"/>
  <c r="M1328" i="5" s="1"/>
  <c r="P1328" i="5" s="1"/>
  <c r="AB1800" i="1"/>
  <c r="AB1727" i="1"/>
  <c r="AB1168" i="1"/>
  <c r="AL1168" i="1" s="1"/>
  <c r="AQ1168" i="1" s="1"/>
  <c r="M1168" i="5" s="1"/>
  <c r="P1168" i="5" s="1"/>
  <c r="AB1104" i="1"/>
  <c r="AL1104" i="1" s="1"/>
  <c r="AQ1104" i="1" s="1"/>
  <c r="M1104" i="5" s="1"/>
  <c r="P1104" i="5" s="1"/>
  <c r="AB1201" i="1"/>
  <c r="AL1201" i="1" s="1"/>
  <c r="AQ1201" i="1" s="1"/>
  <c r="M1201" i="5" s="1"/>
  <c r="P1201" i="5" s="1"/>
  <c r="AB1993" i="1"/>
  <c r="AB732" i="1"/>
  <c r="AL732" i="1" s="1"/>
  <c r="AQ732" i="1" s="1"/>
  <c r="M732" i="5" s="1"/>
  <c r="P732" i="5" s="1"/>
  <c r="AB2037" i="1"/>
  <c r="AB1697" i="1"/>
  <c r="AB1856" i="1"/>
  <c r="AB1886" i="1"/>
  <c r="AB882" i="1"/>
  <c r="AL882" i="1" s="1"/>
  <c r="AQ882" i="1" s="1"/>
  <c r="M882" i="5" s="1"/>
  <c r="P882" i="5" s="1"/>
  <c r="AB1730" i="1"/>
  <c r="AB1979" i="1"/>
  <c r="AB1949" i="1"/>
  <c r="AB455" i="1"/>
  <c r="AL455" i="1" s="1"/>
  <c r="AB1961" i="1"/>
  <c r="AB519" i="1"/>
  <c r="AL519" i="1" s="1"/>
  <c r="AB1953" i="1"/>
  <c r="AB1579" i="1"/>
  <c r="AL1579" i="1" s="1"/>
  <c r="AQ1579" i="1" s="1"/>
  <c r="AB49" i="1"/>
  <c r="AL49" i="1" s="1"/>
  <c r="AN49" i="1" s="1"/>
  <c r="AB234" i="1"/>
  <c r="AL234" i="1" s="1"/>
  <c r="AN234" i="1" s="1"/>
  <c r="AB231" i="1"/>
  <c r="AL231" i="1" s="1"/>
  <c r="AN231" i="1" s="1"/>
  <c r="AB363" i="1"/>
  <c r="AL363" i="1" s="1"/>
  <c r="AB279" i="1"/>
  <c r="AL279" i="1" s="1"/>
  <c r="AN279" i="1" s="1"/>
  <c r="AQ567" i="1" l="1"/>
  <c r="M567" i="5" s="1"/>
  <c r="P567" i="5" s="1"/>
  <c r="AQ330" i="1"/>
  <c r="M330" i="5" s="1"/>
  <c r="P330" i="5" s="1"/>
  <c r="AN434" i="1"/>
  <c r="AQ470" i="1"/>
  <c r="M470" i="5" s="1"/>
  <c r="P470" i="5" s="1"/>
  <c r="AN573" i="1"/>
  <c r="AQ566" i="1"/>
  <c r="M566" i="5" s="1"/>
  <c r="P566" i="5" s="1"/>
  <c r="AN466" i="1"/>
  <c r="AN332" i="1"/>
  <c r="AN597" i="1"/>
  <c r="AQ348" i="1"/>
  <c r="M348" i="5" s="1"/>
  <c r="P348" i="5" s="1"/>
  <c r="AQ442" i="1"/>
  <c r="M442" i="5" s="1"/>
  <c r="P442" i="5" s="1"/>
  <c r="AQ486" i="1"/>
  <c r="M486" i="5" s="1"/>
  <c r="P486" i="5" s="1"/>
  <c r="AN398" i="1"/>
  <c r="AQ367" i="1"/>
  <c r="M367" i="5" s="1"/>
  <c r="P367" i="5" s="1"/>
  <c r="AN621" i="1"/>
  <c r="AQ428" i="1"/>
  <c r="M428" i="5" s="1"/>
  <c r="P428" i="5" s="1"/>
  <c r="AN543" i="1"/>
  <c r="AN636" i="1"/>
  <c r="AQ506" i="1"/>
  <c r="M506" i="5" s="1"/>
  <c r="P506" i="5" s="1"/>
  <c r="AN418" i="1"/>
  <c r="AN492" i="1"/>
  <c r="AN482" i="1"/>
  <c r="AQ547" i="1"/>
  <c r="M547" i="5" s="1"/>
  <c r="P547" i="5" s="1"/>
  <c r="AN386" i="1"/>
  <c r="AQ390" i="1"/>
  <c r="M390" i="5" s="1"/>
  <c r="P390" i="5" s="1"/>
  <c r="AQ550" i="1"/>
  <c r="M550" i="5" s="1"/>
  <c r="P550" i="5" s="1"/>
  <c r="AN619" i="1"/>
  <c r="AQ605" i="1"/>
  <c r="M605" i="5" s="1"/>
  <c r="P605" i="5" s="1"/>
  <c r="AQ468" i="1"/>
  <c r="M468" i="5" s="1"/>
  <c r="P468" i="5" s="1"/>
  <c r="AN420" i="1"/>
  <c r="AN589" i="1"/>
  <c r="AN450" i="1"/>
  <c r="AN555" i="1"/>
  <c r="AQ396" i="1"/>
  <c r="M396" i="5" s="1"/>
  <c r="P396" i="5" s="1"/>
  <c r="AQ625" i="1"/>
  <c r="M625" i="5" s="1"/>
  <c r="P625" i="5" s="1"/>
  <c r="AN476" i="1"/>
  <c r="AN545" i="1"/>
  <c r="AN541" i="1"/>
  <c r="AQ426" i="1"/>
  <c r="M426" i="5" s="1"/>
  <c r="P426" i="5" s="1"/>
  <c r="AQ516" i="1"/>
  <c r="M516" i="5" s="1"/>
  <c r="P516" i="5" s="1"/>
  <c r="AN611" i="1"/>
  <c r="AN374" i="1"/>
  <c r="AQ370" i="1"/>
  <c r="M370" i="5" s="1"/>
  <c r="P370" i="5" s="1"/>
  <c r="AQ616" i="1"/>
  <c r="M616" i="5" s="1"/>
  <c r="P616" i="5" s="1"/>
  <c r="AQ340" i="1"/>
  <c r="M340" i="5" s="1"/>
  <c r="P340" i="5" s="1"/>
  <c r="AN651" i="1"/>
  <c r="AN593" i="1"/>
  <c r="AQ479" i="1"/>
  <c r="M479" i="5" s="1"/>
  <c r="P479" i="5" s="1"/>
  <c r="AN474" i="1"/>
  <c r="AN554" i="1"/>
  <c r="AQ350" i="1"/>
  <c r="M350" i="5" s="1"/>
  <c r="P350" i="5" s="1"/>
  <c r="AQ563" i="1"/>
  <c r="M563" i="5" s="1"/>
  <c r="P563" i="5" s="1"/>
  <c r="AQ575" i="1"/>
  <c r="M575" i="5" s="1"/>
  <c r="P575" i="5" s="1"/>
  <c r="AQ511" i="1"/>
  <c r="M511" i="5" s="1"/>
  <c r="P511" i="5" s="1"/>
  <c r="AN314" i="1"/>
  <c r="AN565" i="1"/>
  <c r="AN478" i="1"/>
  <c r="AQ490" i="1"/>
  <c r="M490" i="5" s="1"/>
  <c r="P490" i="5" s="1"/>
  <c r="AQ502" i="1"/>
  <c r="M502" i="5" s="1"/>
  <c r="P502" i="5" s="1"/>
  <c r="AN634" i="1"/>
  <c r="AQ570" i="1"/>
  <c r="M570" i="5" s="1"/>
  <c r="P570" i="5" s="1"/>
  <c r="AN410" i="1"/>
  <c r="AQ569" i="1"/>
  <c r="M569" i="5" s="1"/>
  <c r="P569" i="5" s="1"/>
  <c r="AN452" i="1"/>
  <c r="AQ382" i="1"/>
  <c r="M382" i="5" s="1"/>
  <c r="P382" i="5" s="1"/>
  <c r="AN613" i="1"/>
  <c r="AQ582" i="1"/>
  <c r="M582" i="5" s="1"/>
  <c r="P582" i="5" s="1"/>
  <c r="AN576" i="1"/>
  <c r="AQ436" i="1"/>
  <c r="M436" i="5" s="1"/>
  <c r="P436" i="5" s="1"/>
  <c r="AQ518" i="1"/>
  <c r="M518" i="5" s="1"/>
  <c r="P518" i="5" s="1"/>
  <c r="AN378" i="1"/>
  <c r="AN558" i="1"/>
  <c r="AQ624" i="1"/>
  <c r="M624" i="5" s="1"/>
  <c r="P624" i="5" s="1"/>
  <c r="AN615" i="1"/>
  <c r="AQ618" i="1"/>
  <c r="M618" i="5" s="1"/>
  <c r="P618" i="5" s="1"/>
  <c r="AN587" i="1"/>
  <c r="AQ559" i="1"/>
  <c r="M559" i="5" s="1"/>
  <c r="P559" i="5" s="1"/>
  <c r="AQ607" i="1"/>
  <c r="M607" i="5" s="1"/>
  <c r="P607" i="5" s="1"/>
  <c r="AN446" i="1"/>
  <c r="AQ551" i="1"/>
  <c r="M551" i="5" s="1"/>
  <c r="P551" i="5" s="1"/>
  <c r="AN447" i="1"/>
  <c r="AN319" i="1"/>
  <c r="AN458" i="1"/>
  <c r="AN404" i="1"/>
  <c r="AN561" i="1"/>
  <c r="AQ484" i="1"/>
  <c r="M484" i="5" s="1"/>
  <c r="P484" i="5" s="1"/>
  <c r="AN585" i="1"/>
  <c r="AQ630" i="1"/>
  <c r="M630" i="5" s="1"/>
  <c r="P630" i="5" s="1"/>
  <c r="AN609" i="1"/>
  <c r="AQ346" i="1"/>
  <c r="M346" i="5" s="1"/>
  <c r="P346" i="5" s="1"/>
  <c r="AN525" i="1"/>
  <c r="AQ649" i="1"/>
  <c r="M649" i="5" s="1"/>
  <c r="P649" i="5" s="1"/>
  <c r="AQ520" i="1"/>
  <c r="M520" i="5" s="1"/>
  <c r="P520" i="5" s="1"/>
  <c r="AQ498" i="1"/>
  <c r="M498" i="5" s="1"/>
  <c r="P498" i="5" s="1"/>
  <c r="AN412" i="1"/>
  <c r="AQ385" i="1"/>
  <c r="M385" i="5" s="1"/>
  <c r="P385" i="5" s="1"/>
  <c r="AQ388" i="1"/>
  <c r="M388" i="5" s="1"/>
  <c r="P388" i="5" s="1"/>
  <c r="AQ641" i="1"/>
  <c r="M641" i="5" s="1"/>
  <c r="P641" i="5" s="1"/>
  <c r="AQ627" i="1"/>
  <c r="M627" i="5" s="1"/>
  <c r="P627" i="5" s="1"/>
  <c r="AN549" i="1"/>
  <c r="AQ369" i="1"/>
  <c r="M369" i="5" s="1"/>
  <c r="P369" i="5" s="1"/>
  <c r="AQ380" i="1"/>
  <c r="M380" i="5" s="1"/>
  <c r="P380" i="5" s="1"/>
  <c r="AN334" i="1"/>
  <c r="AN322" i="1"/>
  <c r="AN521" i="1"/>
  <c r="AQ534" i="1"/>
  <c r="M534" i="5" s="1"/>
  <c r="P534" i="5" s="1"/>
  <c r="AN628" i="1"/>
  <c r="AQ415" i="1"/>
  <c r="M415" i="5" s="1"/>
  <c r="P415" i="5" s="1"/>
  <c r="AN646" i="1"/>
  <c r="AN612" i="1"/>
  <c r="AN629" i="1"/>
  <c r="AQ337" i="1"/>
  <c r="M337" i="5" s="1"/>
  <c r="P337" i="5" s="1"/>
  <c r="AQ548" i="1"/>
  <c r="M548" i="5" s="1"/>
  <c r="P548" i="5" s="1"/>
  <c r="AN617" i="1"/>
  <c r="AN539" i="1"/>
  <c r="AQ583" i="1"/>
  <c r="M583" i="5" s="1"/>
  <c r="P583" i="5" s="1"/>
  <c r="AQ608" i="1"/>
  <c r="M608" i="5" s="1"/>
  <c r="P608" i="5" s="1"/>
  <c r="AQ574" i="1"/>
  <c r="M574" i="5" s="1"/>
  <c r="P574" i="5" s="1"/>
  <c r="AQ650" i="1"/>
  <c r="M650" i="5" s="1"/>
  <c r="P650" i="5" s="1"/>
  <c r="AN366" i="1"/>
  <c r="AN362" i="1"/>
  <c r="AN533" i="1"/>
  <c r="AN562" i="1"/>
  <c r="AQ461" i="1"/>
  <c r="M461" i="5" s="1"/>
  <c r="P461" i="5" s="1"/>
  <c r="AN485" i="1"/>
  <c r="AN529" i="1"/>
  <c r="AN577" i="1"/>
  <c r="AN596" i="1"/>
  <c r="AN507" i="1"/>
  <c r="AN603" i="1"/>
  <c r="AN399" i="1"/>
  <c r="AN438" i="1"/>
  <c r="AN600" i="1"/>
  <c r="AQ500" i="1"/>
  <c r="M500" i="5" s="1"/>
  <c r="P500" i="5" s="1"/>
  <c r="AN631" i="1"/>
  <c r="AN581" i="1"/>
  <c r="AN635" i="1"/>
  <c r="AN364" i="1"/>
  <c r="AQ578" i="1"/>
  <c r="M578" i="5" s="1"/>
  <c r="P578" i="5" s="1"/>
  <c r="AQ537" i="1"/>
  <c r="M537" i="5" s="1"/>
  <c r="P537" i="5" s="1"/>
  <c r="AQ494" i="1"/>
  <c r="M494" i="5" s="1"/>
  <c r="P494" i="5" s="1"/>
  <c r="AQ639" i="1"/>
  <c r="M639" i="5" s="1"/>
  <c r="P639" i="5" s="1"/>
  <c r="AQ532" i="1"/>
  <c r="M532" i="5" s="1"/>
  <c r="P532" i="5" s="1"/>
  <c r="AQ632" i="1"/>
  <c r="M632" i="5" s="1"/>
  <c r="P632" i="5" s="1"/>
  <c r="AN402" i="1"/>
  <c r="AQ622" i="1"/>
  <c r="M622" i="5" s="1"/>
  <c r="P622" i="5" s="1"/>
  <c r="AN335" i="1"/>
  <c r="AQ351" i="1"/>
  <c r="M351" i="5" s="1"/>
  <c r="P351" i="5" s="1"/>
  <c r="AN342" i="1"/>
  <c r="AN542" i="1"/>
  <c r="AQ387" i="1"/>
  <c r="M387" i="5" s="1"/>
  <c r="P387" i="5" s="1"/>
  <c r="AN512" i="1"/>
  <c r="AN523" i="1"/>
  <c r="AN553" i="1"/>
  <c r="AN354" i="1"/>
  <c r="AN480" i="1"/>
  <c r="AQ508" i="1"/>
  <c r="M508" i="5" s="1"/>
  <c r="P508" i="5" s="1"/>
  <c r="AN595" i="1"/>
  <c r="AN326" i="1"/>
  <c r="AQ394" i="1"/>
  <c r="M394" i="5" s="1"/>
  <c r="P394" i="5" s="1"/>
  <c r="AN430" i="1"/>
  <c r="AN557" i="1"/>
  <c r="AQ602" i="1"/>
  <c r="M602" i="5" s="1"/>
  <c r="P602" i="5" s="1"/>
  <c r="AN604" i="1"/>
  <c r="AN560" i="1"/>
  <c r="AN564" i="1"/>
  <c r="AN610" i="1"/>
  <c r="AN601" i="1"/>
  <c r="AQ460" i="1"/>
  <c r="M460" i="5" s="1"/>
  <c r="P460" i="5" s="1"/>
  <c r="AN528" i="1"/>
  <c r="AN614" i="1"/>
  <c r="AQ637" i="1"/>
  <c r="M637" i="5" s="1"/>
  <c r="P637" i="5" s="1"/>
  <c r="AQ406" i="1"/>
  <c r="M406" i="5" s="1"/>
  <c r="P406" i="5" s="1"/>
  <c r="AQ522" i="1"/>
  <c r="M522" i="5" s="1"/>
  <c r="P522" i="5" s="1"/>
  <c r="AQ633" i="1"/>
  <c r="M633" i="5" s="1"/>
  <c r="P633" i="5" s="1"/>
  <c r="AN462" i="1"/>
  <c r="AQ626" i="1"/>
  <c r="M626" i="5" s="1"/>
  <c r="P626" i="5" s="1"/>
  <c r="AQ383" i="1"/>
  <c r="M383" i="5" s="1"/>
  <c r="P383" i="5" s="1"/>
  <c r="AQ414" i="1"/>
  <c r="M414" i="5" s="1"/>
  <c r="P414" i="5" s="1"/>
  <c r="AN590" i="1"/>
  <c r="AQ594" i="1"/>
  <c r="M594" i="5" s="1"/>
  <c r="P594" i="5" s="1"/>
  <c r="AQ579" i="1"/>
  <c r="M579" i="5" s="1"/>
  <c r="P579" i="5" s="1"/>
  <c r="AQ514" i="1"/>
  <c r="M514" i="5" s="1"/>
  <c r="P514" i="5" s="1"/>
  <c r="AQ497" i="1"/>
  <c r="M497" i="5" s="1"/>
  <c r="P497" i="5" s="1"/>
  <c r="AQ510" i="1"/>
  <c r="M510" i="5" s="1"/>
  <c r="P510" i="5" s="1"/>
  <c r="AN544" i="1"/>
  <c r="AN536" i="1"/>
  <c r="AN361" i="1"/>
  <c r="AN530" i="1"/>
  <c r="AQ530" i="1"/>
  <c r="M530" i="5" s="1"/>
  <c r="P530" i="5" s="1"/>
  <c r="AN588" i="1"/>
  <c r="AQ588" i="1"/>
  <c r="M588" i="5" s="1"/>
  <c r="P588" i="5" s="1"/>
  <c r="AN338" i="1"/>
  <c r="AQ338" i="1"/>
  <c r="M338" i="5" s="1"/>
  <c r="P338" i="5" s="1"/>
  <c r="AN353" i="1"/>
  <c r="AQ353" i="1"/>
  <c r="M353" i="5" s="1"/>
  <c r="P353" i="5" s="1"/>
  <c r="AQ572" i="1"/>
  <c r="M572" i="5" s="1"/>
  <c r="P572" i="5" s="1"/>
  <c r="AN572" i="1"/>
  <c r="AQ591" i="1"/>
  <c r="M591" i="5" s="1"/>
  <c r="P591" i="5" s="1"/>
  <c r="AN591" i="1"/>
  <c r="AN431" i="1"/>
  <c r="AQ431" i="1"/>
  <c r="M431" i="5" s="1"/>
  <c r="P431" i="5" s="1"/>
  <c r="AN317" i="1"/>
  <c r="AN316" i="1"/>
  <c r="AQ381" i="1"/>
  <c r="M381" i="5" s="1"/>
  <c r="P381" i="5" s="1"/>
  <c r="AN381" i="1"/>
  <c r="AN457" i="1"/>
  <c r="AQ457" i="1"/>
  <c r="M457" i="5" s="1"/>
  <c r="P457" i="5" s="1"/>
  <c r="AN311" i="1"/>
  <c r="AN391" i="1"/>
  <c r="AQ391" i="1"/>
  <c r="M391" i="5" s="1"/>
  <c r="P391" i="5" s="1"/>
  <c r="AQ408" i="1"/>
  <c r="M408" i="5" s="1"/>
  <c r="P408" i="5" s="1"/>
  <c r="AN408" i="1"/>
  <c r="AQ440" i="1"/>
  <c r="M440" i="5" s="1"/>
  <c r="P440" i="5" s="1"/>
  <c r="AN440" i="1"/>
  <c r="AN321" i="1"/>
  <c r="AQ448" i="1"/>
  <c r="M448" i="5" s="1"/>
  <c r="P448" i="5" s="1"/>
  <c r="AN448" i="1"/>
  <c r="AQ392" i="1"/>
  <c r="M392" i="5" s="1"/>
  <c r="P392" i="5" s="1"/>
  <c r="AN392" i="1"/>
  <c r="AN413" i="1"/>
  <c r="AQ413" i="1"/>
  <c r="M413" i="5" s="1"/>
  <c r="P413" i="5" s="1"/>
  <c r="AN297" i="1"/>
  <c r="AQ384" i="1"/>
  <c r="M384" i="5" s="1"/>
  <c r="P384" i="5" s="1"/>
  <c r="AN384" i="1"/>
  <c r="AN401" i="1"/>
  <c r="AQ401" i="1"/>
  <c r="M401" i="5" s="1"/>
  <c r="P401" i="5" s="1"/>
  <c r="AN299" i="1"/>
  <c r="AN307" i="1"/>
  <c r="AN425" i="1"/>
  <c r="AQ425" i="1"/>
  <c r="M425" i="5" s="1"/>
  <c r="P425" i="5" s="1"/>
  <c r="AN339" i="1"/>
  <c r="AQ339" i="1"/>
  <c r="M339" i="5" s="1"/>
  <c r="P339" i="5" s="1"/>
  <c r="AQ517" i="1"/>
  <c r="M517" i="5" s="1"/>
  <c r="P517" i="5" s="1"/>
  <c r="AN517" i="1"/>
  <c r="AN376" i="1"/>
  <c r="AQ376" i="1"/>
  <c r="M376" i="5" s="1"/>
  <c r="P376" i="5" s="1"/>
  <c r="AQ503" i="1"/>
  <c r="M503" i="5" s="1"/>
  <c r="P503" i="5" s="1"/>
  <c r="AN503" i="1"/>
  <c r="AN433" i="1"/>
  <c r="AQ433" i="1"/>
  <c r="M433" i="5" s="1"/>
  <c r="P433" i="5" s="1"/>
  <c r="AQ331" i="1"/>
  <c r="M331" i="5" s="1"/>
  <c r="P331" i="5" s="1"/>
  <c r="AN331" i="1"/>
  <c r="AN459" i="1"/>
  <c r="AQ459" i="1"/>
  <c r="M459" i="5" s="1"/>
  <c r="P459" i="5" s="1"/>
  <c r="AQ505" i="1"/>
  <c r="M505" i="5" s="1"/>
  <c r="P505" i="5" s="1"/>
  <c r="AN505" i="1"/>
  <c r="AN315" i="1"/>
  <c r="AN451" i="1"/>
  <c r="AQ451" i="1"/>
  <c r="M451" i="5" s="1"/>
  <c r="P451" i="5" s="1"/>
  <c r="AQ377" i="1"/>
  <c r="M377" i="5" s="1"/>
  <c r="P377" i="5" s="1"/>
  <c r="AN377" i="1"/>
  <c r="AN320" i="1"/>
  <c r="AN329" i="1"/>
  <c r="AQ329" i="1"/>
  <c r="M329" i="5" s="1"/>
  <c r="P329" i="5" s="1"/>
  <c r="AN580" i="1"/>
  <c r="AQ580" i="1"/>
  <c r="M580" i="5" s="1"/>
  <c r="P580" i="5" s="1"/>
  <c r="AQ552" i="1"/>
  <c r="M552" i="5" s="1"/>
  <c r="P552" i="5" s="1"/>
  <c r="AN552" i="1"/>
  <c r="AQ644" i="1"/>
  <c r="M644" i="5" s="1"/>
  <c r="P644" i="5" s="1"/>
  <c r="AN644" i="1"/>
  <c r="AQ464" i="1"/>
  <c r="M464" i="5" s="1"/>
  <c r="P464" i="5" s="1"/>
  <c r="AN464" i="1"/>
  <c r="AQ531" i="1"/>
  <c r="M531" i="5" s="1"/>
  <c r="P531" i="5" s="1"/>
  <c r="AN531" i="1"/>
  <c r="AN294" i="1"/>
  <c r="AN519" i="1"/>
  <c r="AQ519" i="1"/>
  <c r="M519" i="5" s="1"/>
  <c r="P519" i="5" s="1"/>
  <c r="AN495" i="1"/>
  <c r="AQ495" i="1"/>
  <c r="M495" i="5" s="1"/>
  <c r="P495" i="5" s="1"/>
  <c r="AQ606" i="1"/>
  <c r="M606" i="5" s="1"/>
  <c r="P606" i="5" s="1"/>
  <c r="AN606" i="1"/>
  <c r="AN435" i="1"/>
  <c r="AQ435" i="1"/>
  <c r="M435" i="5" s="1"/>
  <c r="P435" i="5" s="1"/>
  <c r="AQ393" i="1"/>
  <c r="M393" i="5" s="1"/>
  <c r="P393" i="5" s="1"/>
  <c r="AN393" i="1"/>
  <c r="AN333" i="1"/>
  <c r="AQ333" i="1"/>
  <c r="M333" i="5" s="1"/>
  <c r="P333" i="5" s="1"/>
  <c r="AN419" i="1"/>
  <c r="AQ419" i="1"/>
  <c r="M419" i="5" s="1"/>
  <c r="P419" i="5" s="1"/>
  <c r="AN471" i="1"/>
  <c r="AQ471" i="1"/>
  <c r="M471" i="5" s="1"/>
  <c r="P471" i="5" s="1"/>
  <c r="AQ407" i="1"/>
  <c r="M407" i="5" s="1"/>
  <c r="P407" i="5" s="1"/>
  <c r="AN407" i="1"/>
  <c r="AN623" i="1"/>
  <c r="AQ623" i="1"/>
  <c r="M623" i="5" s="1"/>
  <c r="P623" i="5" s="1"/>
  <c r="AQ358" i="1"/>
  <c r="M358" i="5" s="1"/>
  <c r="P358" i="5" s="1"/>
  <c r="AN358" i="1"/>
  <c r="AN422" i="1"/>
  <c r="AQ422" i="1"/>
  <c r="M422" i="5" s="1"/>
  <c r="P422" i="5" s="1"/>
  <c r="AQ465" i="1"/>
  <c r="M465" i="5" s="1"/>
  <c r="P465" i="5" s="1"/>
  <c r="AN465" i="1"/>
  <c r="AN493" i="1"/>
  <c r="AQ493" i="1"/>
  <c r="M493" i="5" s="1"/>
  <c r="P493" i="5" s="1"/>
  <c r="AQ513" i="1"/>
  <c r="M513" i="5" s="1"/>
  <c r="P513" i="5" s="1"/>
  <c r="AN513" i="1"/>
  <c r="AN427" i="1"/>
  <c r="AQ427" i="1"/>
  <c r="M427" i="5" s="1"/>
  <c r="P427" i="5" s="1"/>
  <c r="AN371" i="1"/>
  <c r="AQ371" i="1"/>
  <c r="M371" i="5" s="1"/>
  <c r="P371" i="5" s="1"/>
  <c r="AN313" i="1"/>
  <c r="AN357" i="1"/>
  <c r="AQ357" i="1"/>
  <c r="M357" i="5" s="1"/>
  <c r="P357" i="5" s="1"/>
  <c r="AQ491" i="1"/>
  <c r="M491" i="5" s="1"/>
  <c r="P491" i="5" s="1"/>
  <c r="AN491" i="1"/>
  <c r="AQ344" i="1"/>
  <c r="M344" i="5" s="1"/>
  <c r="P344" i="5" s="1"/>
  <c r="AN344" i="1"/>
  <c r="AN327" i="1"/>
  <c r="AQ421" i="1"/>
  <c r="M421" i="5" s="1"/>
  <c r="P421" i="5" s="1"/>
  <c r="AN421" i="1"/>
  <c r="AQ469" i="1"/>
  <c r="M469" i="5" s="1"/>
  <c r="P469" i="5" s="1"/>
  <c r="AN469" i="1"/>
  <c r="AN293" i="1"/>
  <c r="AN477" i="1"/>
  <c r="AQ477" i="1"/>
  <c r="M477" i="5" s="1"/>
  <c r="P477" i="5" s="1"/>
  <c r="AN368" i="1"/>
  <c r="AQ368" i="1"/>
  <c r="M368" i="5" s="1"/>
  <c r="P368" i="5" s="1"/>
  <c r="AQ526" i="1"/>
  <c r="M526" i="5" s="1"/>
  <c r="P526" i="5" s="1"/>
  <c r="AN526" i="1"/>
  <c r="AN305" i="1"/>
  <c r="AN343" i="1"/>
  <c r="AQ343" i="1"/>
  <c r="M343" i="5" s="1"/>
  <c r="P343" i="5" s="1"/>
  <c r="AQ456" i="1"/>
  <c r="M456" i="5" s="1"/>
  <c r="P456" i="5" s="1"/>
  <c r="AN456" i="1"/>
  <c r="AN475" i="1"/>
  <c r="AQ475" i="1"/>
  <c r="M475" i="5" s="1"/>
  <c r="P475" i="5" s="1"/>
  <c r="AN483" i="1"/>
  <c r="AQ483" i="1"/>
  <c r="M483" i="5" s="1"/>
  <c r="P483" i="5" s="1"/>
  <c r="AN439" i="1"/>
  <c r="AQ439" i="1"/>
  <c r="M439" i="5" s="1"/>
  <c r="P439" i="5" s="1"/>
  <c r="AQ568" i="1"/>
  <c r="M568" i="5" s="1"/>
  <c r="P568" i="5" s="1"/>
  <c r="AN568" i="1"/>
  <c r="AQ373" i="1"/>
  <c r="M373" i="5" s="1"/>
  <c r="P373" i="5" s="1"/>
  <c r="AN373" i="1"/>
  <c r="AQ501" i="1"/>
  <c r="M501" i="5" s="1"/>
  <c r="P501" i="5" s="1"/>
  <c r="AN501" i="1"/>
  <c r="AN323" i="1"/>
  <c r="AQ584" i="1"/>
  <c r="M584" i="5" s="1"/>
  <c r="P584" i="5" s="1"/>
  <c r="AN584" i="1"/>
  <c r="AQ336" i="1"/>
  <c r="M336" i="5" s="1"/>
  <c r="P336" i="5" s="1"/>
  <c r="AN336" i="1"/>
  <c r="AN592" i="1"/>
  <c r="AQ592" i="1"/>
  <c r="M592" i="5" s="1"/>
  <c r="P592" i="5" s="1"/>
  <c r="AQ379" i="1"/>
  <c r="M379" i="5" s="1"/>
  <c r="P379" i="5" s="1"/>
  <c r="AN379" i="1"/>
  <c r="AQ535" i="1"/>
  <c r="M535" i="5" s="1"/>
  <c r="P535" i="5" s="1"/>
  <c r="AN535" i="1"/>
  <c r="AN496" i="1"/>
  <c r="AQ496" i="1"/>
  <c r="M496" i="5" s="1"/>
  <c r="P496" i="5" s="1"/>
  <c r="AN300" i="1"/>
  <c r="AN303" i="1"/>
  <c r="AQ395" i="1"/>
  <c r="M395" i="5" s="1"/>
  <c r="P395" i="5" s="1"/>
  <c r="AN395" i="1"/>
  <c r="AQ647" i="1"/>
  <c r="M647" i="5" s="1"/>
  <c r="P647" i="5" s="1"/>
  <c r="AN647" i="1"/>
  <c r="AN432" i="1"/>
  <c r="AQ432" i="1"/>
  <c r="M432" i="5" s="1"/>
  <c r="P432" i="5" s="1"/>
  <c r="AN409" i="1"/>
  <c r="AQ409" i="1"/>
  <c r="M409" i="5" s="1"/>
  <c r="P409" i="5" s="1"/>
  <c r="AQ397" i="1"/>
  <c r="M397" i="5" s="1"/>
  <c r="P397" i="5" s="1"/>
  <c r="AN397" i="1"/>
  <c r="AN453" i="1"/>
  <c r="AQ453" i="1"/>
  <c r="M453" i="5" s="1"/>
  <c r="P453" i="5" s="1"/>
  <c r="AN449" i="1"/>
  <c r="AQ449" i="1"/>
  <c r="M449" i="5" s="1"/>
  <c r="P449" i="5" s="1"/>
  <c r="AN504" i="1"/>
  <c r="AQ504" i="1"/>
  <c r="M504" i="5" s="1"/>
  <c r="P504" i="5" s="1"/>
  <c r="AQ640" i="1"/>
  <c r="M640" i="5" s="1"/>
  <c r="P640" i="5" s="1"/>
  <c r="AN640" i="1"/>
  <c r="AN309" i="1"/>
  <c r="AQ416" i="1"/>
  <c r="M416" i="5" s="1"/>
  <c r="P416" i="5" s="1"/>
  <c r="AN416" i="1"/>
  <c r="AN289" i="1"/>
  <c r="AN488" i="1"/>
  <c r="AQ488" i="1"/>
  <c r="M488" i="5" s="1"/>
  <c r="P488" i="5" s="1"/>
  <c r="AN349" i="1"/>
  <c r="AQ349" i="1"/>
  <c r="M349" i="5" s="1"/>
  <c r="P349" i="5" s="1"/>
  <c r="AN441" i="1"/>
  <c r="AQ441" i="1"/>
  <c r="M441" i="5" s="1"/>
  <c r="P441" i="5" s="1"/>
  <c r="AQ375" i="1"/>
  <c r="M375" i="5" s="1"/>
  <c r="P375" i="5" s="1"/>
  <c r="AN375" i="1"/>
  <c r="AN424" i="1"/>
  <c r="AQ424" i="1"/>
  <c r="M424" i="5" s="1"/>
  <c r="P424" i="5" s="1"/>
  <c r="AN400" i="1"/>
  <c r="AQ400" i="1"/>
  <c r="M400" i="5" s="1"/>
  <c r="P400" i="5" s="1"/>
  <c r="AN288" i="1"/>
  <c r="AQ499" i="1"/>
  <c r="M499" i="5" s="1"/>
  <c r="P499" i="5" s="1"/>
  <c r="AN499" i="1"/>
  <c r="AN509" i="1"/>
  <c r="AQ509" i="1"/>
  <c r="M509" i="5" s="1"/>
  <c r="P509" i="5" s="1"/>
  <c r="AN296" i="1"/>
  <c r="AQ429" i="1"/>
  <c r="M429" i="5" s="1"/>
  <c r="P429" i="5" s="1"/>
  <c r="AN429" i="1"/>
  <c r="AQ445" i="1"/>
  <c r="M445" i="5" s="1"/>
  <c r="P445" i="5" s="1"/>
  <c r="AN445" i="1"/>
  <c r="AN347" i="1"/>
  <c r="AQ347" i="1"/>
  <c r="M347" i="5" s="1"/>
  <c r="P347" i="5" s="1"/>
  <c r="AQ411" i="1"/>
  <c r="M411" i="5" s="1"/>
  <c r="P411" i="5" s="1"/>
  <c r="AN411" i="1"/>
  <c r="AQ360" i="1"/>
  <c r="M360" i="5" s="1"/>
  <c r="P360" i="5" s="1"/>
  <c r="AN360" i="1"/>
  <c r="AN546" i="1"/>
  <c r="AQ546" i="1"/>
  <c r="M546" i="5" s="1"/>
  <c r="P546" i="5" s="1"/>
  <c r="AN599" i="1"/>
  <c r="AQ599" i="1"/>
  <c r="M599" i="5" s="1"/>
  <c r="P599" i="5" s="1"/>
  <c r="AQ454" i="1"/>
  <c r="M454" i="5" s="1"/>
  <c r="P454" i="5" s="1"/>
  <c r="AN454" i="1"/>
  <c r="AN444" i="1"/>
  <c r="AQ444" i="1"/>
  <c r="M444" i="5" s="1"/>
  <c r="P444" i="5" s="1"/>
  <c r="AQ540" i="1"/>
  <c r="M540" i="5" s="1"/>
  <c r="P540" i="5" s="1"/>
  <c r="AN540" i="1"/>
  <c r="AN312" i="1"/>
  <c r="AQ620" i="1"/>
  <c r="M620" i="5" s="1"/>
  <c r="P620" i="5" s="1"/>
  <c r="AN620" i="1"/>
  <c r="AN372" i="1"/>
  <c r="AQ372" i="1"/>
  <c r="M372" i="5" s="1"/>
  <c r="P372" i="5" s="1"/>
  <c r="AN363" i="1"/>
  <c r="AQ363" i="1"/>
  <c r="M363" i="5" s="1"/>
  <c r="P363" i="5" s="1"/>
  <c r="AN455" i="1"/>
  <c r="AQ455" i="1"/>
  <c r="M455" i="5" s="1"/>
  <c r="P455" i="5" s="1"/>
  <c r="AQ642" i="1"/>
  <c r="M642" i="5" s="1"/>
  <c r="P642" i="5" s="1"/>
  <c r="AN642" i="1"/>
  <c r="AQ524" i="1"/>
  <c r="M524" i="5" s="1"/>
  <c r="P524" i="5" s="1"/>
  <c r="AN524" i="1"/>
  <c r="AN359" i="1"/>
  <c r="AQ359" i="1"/>
  <c r="M359" i="5" s="1"/>
  <c r="P359" i="5" s="1"/>
  <c r="AN467" i="1"/>
  <c r="AQ467" i="1"/>
  <c r="M467" i="5" s="1"/>
  <c r="P467" i="5" s="1"/>
  <c r="AQ403" i="1"/>
  <c r="M403" i="5" s="1"/>
  <c r="P403" i="5" s="1"/>
  <c r="AN403" i="1"/>
  <c r="AN437" i="1"/>
  <c r="AQ437" i="1"/>
  <c r="M437" i="5" s="1"/>
  <c r="P437" i="5" s="1"/>
  <c r="AQ586" i="1"/>
  <c r="M586" i="5" s="1"/>
  <c r="P586" i="5" s="1"/>
  <c r="AN586" i="1"/>
  <c r="AQ527" i="1"/>
  <c r="M527" i="5" s="1"/>
  <c r="P527" i="5" s="1"/>
  <c r="AN527" i="1"/>
  <c r="AQ648" i="1"/>
  <c r="M648" i="5" s="1"/>
  <c r="P648" i="5" s="1"/>
  <c r="AN648" i="1"/>
  <c r="AQ341" i="1"/>
  <c r="M341" i="5" s="1"/>
  <c r="P341" i="5" s="1"/>
  <c r="AN341" i="1"/>
  <c r="AQ538" i="1"/>
  <c r="M538" i="5" s="1"/>
  <c r="P538" i="5" s="1"/>
  <c r="AN538" i="1"/>
  <c r="AN291" i="1"/>
  <c r="AN328" i="1"/>
  <c r="M328" i="5"/>
  <c r="P328" i="5" s="1"/>
  <c r="AQ345" i="1"/>
  <c r="M345" i="5" s="1"/>
  <c r="P345" i="5" s="1"/>
  <c r="AN345" i="1"/>
  <c r="AQ365" i="1"/>
  <c r="M365" i="5" s="1"/>
  <c r="P365" i="5" s="1"/>
  <c r="AN365" i="1"/>
  <c r="AQ472" i="1"/>
  <c r="M472" i="5" s="1"/>
  <c r="P472" i="5" s="1"/>
  <c r="AN472" i="1"/>
  <c r="AN301" i="1"/>
  <c r="AN417" i="1"/>
  <c r="AQ417" i="1"/>
  <c r="M417" i="5" s="1"/>
  <c r="P417" i="5" s="1"/>
  <c r="AN304" i="1"/>
  <c r="AN443" i="1"/>
  <c r="AQ443" i="1"/>
  <c r="M443" i="5" s="1"/>
  <c r="P443" i="5" s="1"/>
  <c r="AQ352" i="1"/>
  <c r="M352" i="5" s="1"/>
  <c r="P352" i="5" s="1"/>
  <c r="AN352" i="1"/>
  <c r="AQ355" i="1"/>
  <c r="M355" i="5" s="1"/>
  <c r="P355" i="5" s="1"/>
  <c r="AN355" i="1"/>
  <c r="AN405" i="1"/>
  <c r="AQ405" i="1"/>
  <c r="M405" i="5" s="1"/>
  <c r="P405" i="5" s="1"/>
  <c r="AN423" i="1"/>
  <c r="AQ423" i="1"/>
  <c r="M423" i="5" s="1"/>
  <c r="P423" i="5" s="1"/>
  <c r="AQ556" i="1"/>
  <c r="M556" i="5" s="1"/>
  <c r="P556" i="5" s="1"/>
  <c r="AN556" i="1"/>
  <c r="AN515" i="1"/>
  <c r="AQ515" i="1"/>
  <c r="M515" i="5" s="1"/>
  <c r="P515" i="5" s="1"/>
  <c r="AN473" i="1"/>
  <c r="AQ473" i="1"/>
  <c r="M473" i="5" s="1"/>
  <c r="P473" i="5" s="1"/>
  <c r="AQ481" i="1"/>
  <c r="M481" i="5" s="1"/>
  <c r="P481" i="5" s="1"/>
  <c r="AN481" i="1"/>
  <c r="AQ356" i="1"/>
  <c r="M356" i="5" s="1"/>
  <c r="P356" i="5" s="1"/>
  <c r="AN356" i="1"/>
  <c r="AN487" i="1"/>
  <c r="AQ487" i="1"/>
  <c r="M487" i="5" s="1"/>
  <c r="P487" i="5" s="1"/>
  <c r="AQ638" i="1"/>
  <c r="M638" i="5" s="1"/>
  <c r="P638" i="5" s="1"/>
  <c r="AN638" i="1"/>
  <c r="AN489" i="1"/>
  <c r="AQ489" i="1"/>
  <c r="M489" i="5" s="1"/>
  <c r="P489" i="5" s="1"/>
  <c r="AN295" i="1"/>
  <c r="AN2" i="1" l="1"/>
  <c r="AO584" i="1" s="1"/>
  <c r="AS584" i="1" s="1"/>
  <c r="AO98" i="1" l="1"/>
  <c r="AS98" i="1" s="1"/>
  <c r="AO640" i="1"/>
  <c r="AS640" i="1" s="1"/>
  <c r="AO267" i="1"/>
  <c r="AQ267" i="1" s="1"/>
  <c r="M267" i="5" s="1"/>
  <c r="P267" i="5" s="1"/>
  <c r="AO452" i="1"/>
  <c r="AS452" i="1" s="1"/>
  <c r="AO596" i="1"/>
  <c r="AS596" i="1" s="1"/>
  <c r="AO389" i="1"/>
  <c r="AS389" i="1" s="1"/>
  <c r="AO84" i="1"/>
  <c r="AS84" i="1" s="1"/>
  <c r="AO516" i="1"/>
  <c r="AS516" i="1" s="1"/>
  <c r="AO434" i="1"/>
  <c r="AS434" i="1" s="1"/>
  <c r="AO428" i="1"/>
  <c r="AS428" i="1" s="1"/>
  <c r="AO305" i="1"/>
  <c r="AS305" i="1" s="1"/>
  <c r="AO424" i="1"/>
  <c r="AS424" i="1" s="1"/>
  <c r="AO323" i="1"/>
  <c r="AO577" i="1"/>
  <c r="AS577" i="1" s="1"/>
  <c r="AO252" i="1"/>
  <c r="AQ252" i="1" s="1"/>
  <c r="M252" i="5" s="1"/>
  <c r="P252" i="5" s="1"/>
  <c r="AO439" i="1"/>
  <c r="AS439" i="1" s="1"/>
  <c r="AO488" i="1"/>
  <c r="AS488" i="1" s="1"/>
  <c r="AO195" i="1"/>
  <c r="AS195" i="1" s="1"/>
  <c r="AO12" i="1"/>
  <c r="AQ12" i="1" s="1"/>
  <c r="AO438" i="1"/>
  <c r="AS438" i="1" s="1"/>
  <c r="AO370" i="1"/>
  <c r="AS370" i="1" s="1"/>
  <c r="AO294" i="1"/>
  <c r="AQ294" i="1" s="1"/>
  <c r="M294" i="5" s="1"/>
  <c r="P294" i="5" s="1"/>
  <c r="AO279" i="1"/>
  <c r="AQ279" i="1" s="1"/>
  <c r="M279" i="5" s="1"/>
  <c r="P279" i="5" s="1"/>
  <c r="AO545" i="1"/>
  <c r="AS545" i="1" s="1"/>
  <c r="AO35" i="1"/>
  <c r="AS35" i="1" s="1"/>
  <c r="AO143" i="1"/>
  <c r="AQ143" i="1" s="1"/>
  <c r="M143" i="5" s="1"/>
  <c r="P143" i="5" s="1"/>
  <c r="AO415" i="1"/>
  <c r="AS415" i="1" s="1"/>
  <c r="AO138" i="1"/>
  <c r="AQ138" i="1" s="1"/>
  <c r="M138" i="5" s="1"/>
  <c r="P138" i="5" s="1"/>
  <c r="AO204" i="1"/>
  <c r="AS204" i="1" s="1"/>
  <c r="AO420" i="1"/>
  <c r="AS420" i="1" s="1"/>
  <c r="AO449" i="1"/>
  <c r="AS449" i="1" s="1"/>
  <c r="AO339" i="1"/>
  <c r="AS339" i="1" s="1"/>
  <c r="AO254" i="1"/>
  <c r="AS254" i="1" s="1"/>
  <c r="AO430" i="1"/>
  <c r="AS430" i="1" s="1"/>
  <c r="AO450" i="1"/>
  <c r="AS450" i="1" s="1"/>
  <c r="AO227" i="1"/>
  <c r="AQ227" i="1" s="1"/>
  <c r="M227" i="5" s="1"/>
  <c r="P227" i="5" s="1"/>
  <c r="AO426" i="1"/>
  <c r="AS426" i="1" s="1"/>
  <c r="AO196" i="1"/>
  <c r="AS196" i="1" s="1"/>
  <c r="AO318" i="1"/>
  <c r="AS318" i="1" s="1"/>
  <c r="AO649" i="1"/>
  <c r="AS649" i="1" s="1"/>
  <c r="AO483" i="1"/>
  <c r="AS483" i="1" s="1"/>
  <c r="AO155" i="1"/>
  <c r="AS155" i="1" s="1"/>
  <c r="AO330" i="1"/>
  <c r="AS330" i="1" s="1"/>
  <c r="AO132" i="1"/>
  <c r="AQ132" i="1" s="1"/>
  <c r="AO462" i="1"/>
  <c r="AS462" i="1" s="1"/>
  <c r="AO257" i="1"/>
  <c r="AQ257" i="1" s="1"/>
  <c r="M257" i="5" s="1"/>
  <c r="P257" i="5" s="1"/>
  <c r="AO255" i="1"/>
  <c r="AS255" i="1" s="1"/>
  <c r="AO25" i="1"/>
  <c r="AQ25" i="1" s="1"/>
  <c r="AO469" i="1"/>
  <c r="AS469" i="1" s="1"/>
  <c r="AO144" i="1"/>
  <c r="AQ144" i="1" s="1"/>
  <c r="M144" i="5" s="1"/>
  <c r="P144" i="5" s="1"/>
  <c r="AO480" i="1"/>
  <c r="AS480" i="1" s="1"/>
  <c r="AO539" i="1"/>
  <c r="AS539" i="1" s="1"/>
  <c r="AO179" i="1"/>
  <c r="AS179" i="1" s="1"/>
  <c r="AO618" i="1"/>
  <c r="AS618" i="1" s="1"/>
  <c r="AO269" i="1"/>
  <c r="AQ269" i="1" s="1"/>
  <c r="M269" i="5" s="1"/>
  <c r="P269" i="5" s="1"/>
  <c r="AO365" i="1"/>
  <c r="AS365" i="1" s="1"/>
  <c r="AO590" i="1"/>
  <c r="AS590" i="1" s="1"/>
  <c r="AO310" i="1"/>
  <c r="AS310" i="1" s="1"/>
  <c r="AO630" i="1"/>
  <c r="AS630" i="1" s="1"/>
  <c r="AO15" i="1"/>
  <c r="AQ15" i="1" s="1"/>
  <c r="AO148" i="1"/>
  <c r="AQ148" i="1" s="1"/>
  <c r="M148" i="5" s="1"/>
  <c r="P148" i="5" s="1"/>
  <c r="AO102" i="1"/>
  <c r="AQ102" i="1" s="1"/>
  <c r="AO27" i="1"/>
  <c r="AS27" i="1" s="1"/>
  <c r="AO288" i="1"/>
  <c r="AQ288" i="1" s="1"/>
  <c r="M288" i="5" s="1"/>
  <c r="P288" i="5" s="1"/>
  <c r="AO152" i="1"/>
  <c r="AQ152" i="1" s="1"/>
  <c r="M152" i="5" s="1"/>
  <c r="P152" i="5" s="1"/>
  <c r="AO567" i="1"/>
  <c r="AS567" i="1" s="1"/>
  <c r="AO629" i="1"/>
  <c r="AS629" i="1" s="1"/>
  <c r="AO413" i="1"/>
  <c r="AS413" i="1" s="1"/>
  <c r="AO134" i="1"/>
  <c r="AS134" i="1" s="1"/>
  <c r="AO395" i="1"/>
  <c r="AS395" i="1" s="1"/>
  <c r="AO522" i="1"/>
  <c r="AS522" i="1" s="1"/>
  <c r="AO52" i="1"/>
  <c r="AQ52" i="1" s="1"/>
  <c r="AO90" i="1"/>
  <c r="AS90" i="1" s="1"/>
  <c r="AO600" i="1"/>
  <c r="AS600" i="1" s="1"/>
  <c r="AO274" i="1"/>
  <c r="AQ274" i="1" s="1"/>
  <c r="M274" i="5" s="1"/>
  <c r="P274" i="5" s="1"/>
  <c r="AO285" i="1"/>
  <c r="AQ285" i="1" s="1"/>
  <c r="M285" i="5" s="1"/>
  <c r="P285" i="5" s="1"/>
  <c r="AO59" i="1"/>
  <c r="AS59" i="1" s="1"/>
  <c r="AO283" i="1"/>
  <c r="AQ283" i="1" s="1"/>
  <c r="M283" i="5" s="1"/>
  <c r="P283" i="5" s="1"/>
  <c r="AO293" i="1"/>
  <c r="AS293" i="1" s="1"/>
  <c r="AO231" i="1"/>
  <c r="AQ231" i="1" s="1"/>
  <c r="M231" i="5" s="1"/>
  <c r="P231" i="5" s="1"/>
  <c r="AO125" i="1"/>
  <c r="AQ125" i="1" s="1"/>
  <c r="AO506" i="1"/>
  <c r="AS506" i="1" s="1"/>
  <c r="AO493" i="1"/>
  <c r="AS493" i="1" s="1"/>
  <c r="AO299" i="1"/>
  <c r="AQ299" i="1" s="1"/>
  <c r="M299" i="5" s="1"/>
  <c r="P299" i="5" s="1"/>
  <c r="AO502" i="1"/>
  <c r="AS502" i="1" s="1"/>
  <c r="AO56" i="1"/>
  <c r="AQ56" i="1" s="1"/>
  <c r="AO588" i="1"/>
  <c r="AS588" i="1" s="1"/>
  <c r="AO42" i="1"/>
  <c r="AS42" i="1" s="1"/>
  <c r="AO237" i="1"/>
  <c r="AS237" i="1" s="1"/>
  <c r="AO82" i="1"/>
  <c r="AS82" i="1" s="1"/>
  <c r="AO465" i="1"/>
  <c r="AS465" i="1" s="1"/>
  <c r="AO409" i="1"/>
  <c r="AS409" i="1" s="1"/>
  <c r="AO243" i="1"/>
  <c r="AQ243" i="1" s="1"/>
  <c r="M243" i="5" s="1"/>
  <c r="P243" i="5" s="1"/>
  <c r="AO95" i="1"/>
  <c r="AQ95" i="1" s="1"/>
  <c r="AO57" i="1"/>
  <c r="AS57" i="1" s="1"/>
  <c r="AO162" i="1"/>
  <c r="AQ162" i="1" s="1"/>
  <c r="M162" i="5" s="1"/>
  <c r="P162" i="5" s="1"/>
  <c r="AO376" i="1"/>
  <c r="AS376" i="1" s="1"/>
  <c r="AO476" i="1"/>
  <c r="AS476" i="1" s="1"/>
  <c r="AO446" i="1"/>
  <c r="AS446" i="1" s="1"/>
  <c r="AO54" i="1"/>
  <c r="AQ54" i="1" s="1"/>
  <c r="AO367" i="1"/>
  <c r="AS367" i="1" s="1"/>
  <c r="AO514" i="1"/>
  <c r="AS514" i="1" s="1"/>
  <c r="AO114" i="1"/>
  <c r="AS114" i="1" s="1"/>
  <c r="AO22" i="1"/>
  <c r="AS22" i="1" s="1"/>
  <c r="AO578" i="1"/>
  <c r="AS578" i="1" s="1"/>
  <c r="AO387" i="1"/>
  <c r="AS387" i="1" s="1"/>
  <c r="AO491" i="1"/>
  <c r="AS491" i="1" s="1"/>
  <c r="AO526" i="1"/>
  <c r="AS526" i="1" s="1"/>
  <c r="AO81" i="1"/>
  <c r="AS81" i="1" s="1"/>
  <c r="AO356" i="1"/>
  <c r="AS356" i="1" s="1"/>
  <c r="AO177" i="1"/>
  <c r="AQ177" i="1" s="1"/>
  <c r="M177" i="5" s="1"/>
  <c r="P177" i="5" s="1"/>
  <c r="AO117" i="1"/>
  <c r="AQ117" i="1" s="1"/>
  <c r="AO576" i="1"/>
  <c r="AS576" i="1" s="1"/>
  <c r="AO298" i="1"/>
  <c r="AQ298" i="1" s="1"/>
  <c r="M298" i="5" s="1"/>
  <c r="P298" i="5" s="1"/>
  <c r="AO304" i="1"/>
  <c r="AQ304" i="1" s="1"/>
  <c r="M304" i="5" s="1"/>
  <c r="P304" i="5" s="1"/>
  <c r="AO282" i="1"/>
  <c r="AS282" i="1" s="1"/>
  <c r="AO547" i="1"/>
  <c r="AS547" i="1" s="1"/>
  <c r="AO258" i="1"/>
  <c r="AQ258" i="1" s="1"/>
  <c r="M258" i="5" s="1"/>
  <c r="P258" i="5" s="1"/>
  <c r="AO564" i="1"/>
  <c r="AS564" i="1" s="1"/>
  <c r="AO504" i="1"/>
  <c r="AS504" i="1" s="1"/>
  <c r="AO127" i="1"/>
  <c r="AS127" i="1" s="1"/>
  <c r="AO33" i="1"/>
  <c r="AS33" i="1" s="1"/>
  <c r="AO327" i="1"/>
  <c r="AS327" i="1" s="1"/>
  <c r="AO331" i="1"/>
  <c r="AS331" i="1" s="1"/>
  <c r="AO113" i="1"/>
  <c r="AQ113" i="1" s="1"/>
  <c r="AO256" i="1"/>
  <c r="AQ256" i="1" s="1"/>
  <c r="M256" i="5" s="1"/>
  <c r="P256" i="5" s="1"/>
  <c r="AO410" i="1"/>
  <c r="AS410" i="1" s="1"/>
  <c r="AO499" i="1"/>
  <c r="AS499" i="1" s="1"/>
  <c r="AO445" i="1"/>
  <c r="AS445" i="1" s="1"/>
  <c r="AO613" i="1"/>
  <c r="AS613" i="1" s="1"/>
  <c r="AO549" i="1"/>
  <c r="AS549" i="1" s="1"/>
  <c r="AO467" i="1"/>
  <c r="AS467" i="1" s="1"/>
  <c r="AO453" i="1"/>
  <c r="AS453" i="1" s="1"/>
  <c r="AO228" i="1"/>
  <c r="AS228" i="1" s="1"/>
  <c r="AO639" i="1"/>
  <c r="AS639" i="1" s="1"/>
  <c r="AO482" i="1"/>
  <c r="AS482" i="1" s="1"/>
  <c r="AO484" i="1"/>
  <c r="AS484" i="1" s="1"/>
  <c r="AO53" i="1"/>
  <c r="AQ53" i="1" s="1"/>
  <c r="AO614" i="1"/>
  <c r="AS614" i="1" s="1"/>
  <c r="AO232" i="1"/>
  <c r="AQ232" i="1" s="1"/>
  <c r="M232" i="5" s="1"/>
  <c r="P232" i="5" s="1"/>
  <c r="AO67" i="1"/>
  <c r="AQ67" i="1" s="1"/>
  <c r="AO374" i="1"/>
  <c r="AS374" i="1" s="1"/>
  <c r="AO546" i="1"/>
  <c r="AS546" i="1" s="1"/>
  <c r="AO455" i="1"/>
  <c r="AS455" i="1" s="1"/>
  <c r="AO355" i="1"/>
  <c r="AS355" i="1" s="1"/>
  <c r="AO375" i="1"/>
  <c r="AS375" i="1" s="1"/>
  <c r="AO120" i="1"/>
  <c r="AQ120" i="1" s="1"/>
  <c r="AO615" i="1"/>
  <c r="AS615" i="1" s="1"/>
  <c r="AO80" i="1"/>
  <c r="AQ80" i="1" s="1"/>
  <c r="AO437" i="1"/>
  <c r="AS437" i="1" s="1"/>
  <c r="AO624" i="1"/>
  <c r="AS624" i="1" s="1"/>
  <c r="AO334" i="1"/>
  <c r="AS334" i="1" s="1"/>
  <c r="AO164" i="1"/>
  <c r="AS164" i="1" s="1"/>
  <c r="AO461" i="1"/>
  <c r="AS461" i="1" s="1"/>
  <c r="AO194" i="1"/>
  <c r="AS194" i="1" s="1"/>
  <c r="AO206" i="1"/>
  <c r="AQ206" i="1" s="1"/>
  <c r="M206" i="5" s="1"/>
  <c r="P206" i="5" s="1"/>
  <c r="AO372" i="1"/>
  <c r="AS372" i="1" s="1"/>
  <c r="AO182" i="1"/>
  <c r="AS182" i="1" s="1"/>
  <c r="AO602" i="1"/>
  <c r="AS602" i="1" s="1"/>
  <c r="AO296" i="1"/>
  <c r="AQ296" i="1" s="1"/>
  <c r="M296" i="5" s="1"/>
  <c r="P296" i="5" s="1"/>
  <c r="AO241" i="1"/>
  <c r="AS241" i="1" s="1"/>
  <c r="AO213" i="1"/>
  <c r="AQ213" i="1" s="1"/>
  <c r="M213" i="5" s="1"/>
  <c r="P213" i="5" s="1"/>
  <c r="AO431" i="1"/>
  <c r="AS431" i="1" s="1"/>
  <c r="AO625" i="1"/>
  <c r="AS625" i="1" s="1"/>
  <c r="AO627" i="1"/>
  <c r="AS627" i="1" s="1"/>
  <c r="AO180" i="1"/>
  <c r="AS180" i="1" s="1"/>
  <c r="AO647" i="1"/>
  <c r="AS647" i="1" s="1"/>
  <c r="AO250" i="1"/>
  <c r="AS250" i="1" s="1"/>
  <c r="AO78" i="1"/>
  <c r="AS78" i="1" s="1"/>
  <c r="AO249" i="1"/>
  <c r="AS249" i="1" s="1"/>
  <c r="AO537" i="1"/>
  <c r="AS537" i="1" s="1"/>
  <c r="AO187" i="1"/>
  <c r="AQ187" i="1" s="1"/>
  <c r="M187" i="5" s="1"/>
  <c r="P187" i="5" s="1"/>
  <c r="AO481" i="1"/>
  <c r="AS481" i="1" s="1"/>
  <c r="AO492" i="1"/>
  <c r="AS492" i="1" s="1"/>
  <c r="AO425" i="1"/>
  <c r="AS425" i="1" s="1"/>
  <c r="AO211" i="1"/>
  <c r="AS211" i="1" s="1"/>
  <c r="AO302" i="1"/>
  <c r="AS302" i="1" s="1"/>
  <c r="AO447" i="1"/>
  <c r="AS447" i="1" s="1"/>
  <c r="AO604" i="1"/>
  <c r="AS604" i="1" s="1"/>
  <c r="AO300" i="1"/>
  <c r="AS300" i="1" s="1"/>
  <c r="AO494" i="1"/>
  <c r="AS494" i="1" s="1"/>
  <c r="AO605" i="1"/>
  <c r="AS605" i="1" s="1"/>
  <c r="AO363" i="1"/>
  <c r="AS363" i="1" s="1"/>
  <c r="AO594" i="1"/>
  <c r="AS594" i="1" s="1"/>
  <c r="AO124" i="1"/>
  <c r="AQ124" i="1" s="1"/>
  <c r="AO260" i="1"/>
  <c r="AQ260" i="1" s="1"/>
  <c r="M260" i="5" s="1"/>
  <c r="P260" i="5" s="1"/>
  <c r="AO271" i="1"/>
  <c r="AQ271" i="1" s="1"/>
  <c r="M271" i="5" s="1"/>
  <c r="P271" i="5" s="1"/>
  <c r="AO574" i="1"/>
  <c r="AS574" i="1" s="1"/>
  <c r="AO303" i="1"/>
  <c r="AQ303" i="1" s="1"/>
  <c r="M303" i="5" s="1"/>
  <c r="P303" i="5" s="1"/>
  <c r="AO541" i="1"/>
  <c r="AS541" i="1" s="1"/>
  <c r="AO345" i="1"/>
  <c r="AS345" i="1" s="1"/>
  <c r="AO167" i="1"/>
  <c r="AQ167" i="1" s="1"/>
  <c r="M167" i="5" s="1"/>
  <c r="P167" i="5" s="1"/>
  <c r="AO240" i="1"/>
  <c r="AS240" i="1" s="1"/>
  <c r="AO77" i="1"/>
  <c r="AS77" i="1" s="1"/>
  <c r="AO523" i="1"/>
  <c r="AS523" i="1" s="1"/>
  <c r="AO533" i="1"/>
  <c r="AS533" i="1" s="1"/>
  <c r="AO89" i="1"/>
  <c r="AS89" i="1" s="1"/>
  <c r="AO218" i="1"/>
  <c r="AS218" i="1" s="1"/>
  <c r="AO371" i="1"/>
  <c r="AS371" i="1" s="1"/>
  <c r="AO83" i="1"/>
  <c r="AQ83" i="1" s="1"/>
  <c r="AO509" i="1"/>
  <c r="AS509" i="1" s="1"/>
  <c r="AO610" i="1"/>
  <c r="AS610" i="1" s="1"/>
  <c r="AO319" i="1"/>
  <c r="AQ319" i="1" s="1"/>
  <c r="M319" i="5" s="1"/>
  <c r="P319" i="5" s="1"/>
  <c r="AO270" i="1"/>
  <c r="AS270" i="1" s="1"/>
  <c r="AO193" i="1"/>
  <c r="AS193" i="1" s="1"/>
  <c r="AO278" i="1"/>
  <c r="AS278" i="1" s="1"/>
  <c r="AO317" i="1"/>
  <c r="AS317" i="1" s="1"/>
  <c r="AO46" i="1"/>
  <c r="AS46" i="1" s="1"/>
  <c r="AO168" i="1"/>
  <c r="AQ168" i="1" s="1"/>
  <c r="M168" i="5" s="1"/>
  <c r="P168" i="5" s="1"/>
  <c r="AO490" i="1"/>
  <c r="AS490" i="1" s="1"/>
  <c r="AO266" i="1"/>
  <c r="AS266" i="1" s="1"/>
  <c r="AO520" i="1"/>
  <c r="AS520" i="1" s="1"/>
  <c r="AO530" i="1"/>
  <c r="AS530" i="1" s="1"/>
  <c r="AO36" i="1"/>
  <c r="AS36" i="1" s="1"/>
  <c r="AO101" i="1"/>
  <c r="AQ101" i="1" s="1"/>
  <c r="AO606" i="1"/>
  <c r="AS606" i="1" s="1"/>
  <c r="AO20" i="1"/>
  <c r="AQ20" i="1" s="1"/>
  <c r="AO403" i="1"/>
  <c r="AS403" i="1" s="1"/>
  <c r="AO473" i="1"/>
  <c r="AS473" i="1" s="1"/>
  <c r="AO325" i="1"/>
  <c r="AQ325" i="1" s="1"/>
  <c r="M325" i="5" s="1"/>
  <c r="P325" i="5" s="1"/>
  <c r="AO112" i="1"/>
  <c r="AS112" i="1" s="1"/>
  <c r="AO423" i="1"/>
  <c r="AS423" i="1" s="1"/>
  <c r="AO411" i="1"/>
  <c r="AS411" i="1" s="1"/>
  <c r="AO276" i="1"/>
  <c r="AS276" i="1" s="1"/>
  <c r="AO582" i="1"/>
  <c r="AS582" i="1" s="1"/>
  <c r="AO157" i="1"/>
  <c r="AS157" i="1" s="1"/>
  <c r="AO123" i="1"/>
  <c r="AS123" i="1" s="1"/>
  <c r="AO166" i="1"/>
  <c r="AS166" i="1" s="1"/>
  <c r="AO103" i="1"/>
  <c r="AQ103" i="1" s="1"/>
  <c r="AO650" i="1"/>
  <c r="AS650" i="1" s="1"/>
  <c r="AO592" i="1"/>
  <c r="AS592" i="1" s="1"/>
  <c r="AO272" i="1"/>
  <c r="AQ272" i="1" s="1"/>
  <c r="M272" i="5" s="1"/>
  <c r="P272" i="5" s="1"/>
  <c r="AO133" i="1"/>
  <c r="AQ133" i="1" s="1"/>
  <c r="AO165" i="1"/>
  <c r="AS165" i="1" s="1"/>
  <c r="AO386" i="1"/>
  <c r="AS386" i="1" s="1"/>
  <c r="AO62" i="1"/>
  <c r="AS62" i="1" s="1"/>
  <c r="AO519" i="1"/>
  <c r="AS519" i="1" s="1"/>
  <c r="AO572" i="1"/>
  <c r="AS572" i="1" s="1"/>
  <c r="AO637" i="1"/>
  <c r="AS637" i="1" s="1"/>
  <c r="AO459" i="1"/>
  <c r="AS459" i="1" s="1"/>
  <c r="AO306" i="1"/>
  <c r="AQ306" i="1" s="1"/>
  <c r="M306" i="5" s="1"/>
  <c r="P306" i="5" s="1"/>
  <c r="AO619" i="1"/>
  <c r="AS619" i="1" s="1"/>
  <c r="AO444" i="1"/>
  <c r="AS444" i="1" s="1"/>
  <c r="AO236" i="1"/>
  <c r="AQ236" i="1" s="1"/>
  <c r="M236" i="5" s="1"/>
  <c r="P236" i="5" s="1"/>
  <c r="AO475" i="1"/>
  <c r="AS475" i="1" s="1"/>
  <c r="AO528" i="1"/>
  <c r="AS528" i="1" s="1"/>
  <c r="AO273" i="1"/>
  <c r="AS273" i="1" s="1"/>
  <c r="AO496" i="1"/>
  <c r="AS496" i="1" s="1"/>
  <c r="AO557" i="1"/>
  <c r="AS557" i="1" s="1"/>
  <c r="AO159" i="1"/>
  <c r="AQ159" i="1" s="1"/>
  <c r="M159" i="5" s="1"/>
  <c r="P159" i="5" s="1"/>
  <c r="AO454" i="1"/>
  <c r="AS454" i="1" s="1"/>
  <c r="AO41" i="1"/>
  <c r="AQ41" i="1" s="1"/>
  <c r="AO569" i="1"/>
  <c r="AS569" i="1" s="1"/>
  <c r="AO559" i="1"/>
  <c r="AS559" i="1" s="1"/>
  <c r="AO48" i="1"/>
  <c r="AQ48" i="1" s="1"/>
  <c r="AO247" i="1"/>
  <c r="AQ247" i="1" s="1"/>
  <c r="M247" i="5" s="1"/>
  <c r="P247" i="5" s="1"/>
  <c r="AO595" i="1"/>
  <c r="AS595" i="1" s="1"/>
  <c r="AO172" i="1"/>
  <c r="AS172" i="1" s="1"/>
  <c r="AO611" i="1"/>
  <c r="AS611" i="1" s="1"/>
  <c r="AO50" i="1"/>
  <c r="AQ50" i="1" s="1"/>
  <c r="AO96" i="1"/>
  <c r="AS96" i="1" s="1"/>
  <c r="AO544" i="1"/>
  <c r="AS544" i="1" s="1"/>
  <c r="AO188" i="1"/>
  <c r="AS188" i="1" s="1"/>
  <c r="AO219" i="1"/>
  <c r="AQ219" i="1" s="1"/>
  <c r="M219" i="5" s="1"/>
  <c r="P219" i="5" s="1"/>
  <c r="AO289" i="1"/>
  <c r="AS289" i="1" s="1"/>
  <c r="AO377" i="1"/>
  <c r="AS377" i="1" s="1"/>
  <c r="AO242" i="1"/>
  <c r="AQ242" i="1" s="1"/>
  <c r="M242" i="5" s="1"/>
  <c r="P242" i="5" s="1"/>
  <c r="AO208" i="1"/>
  <c r="AQ208" i="1" s="1"/>
  <c r="M208" i="5" s="1"/>
  <c r="P208" i="5" s="1"/>
  <c r="AO245" i="1"/>
  <c r="AS245" i="1" s="1"/>
  <c r="AO154" i="1"/>
  <c r="AQ154" i="1" s="1"/>
  <c r="M154" i="5" s="1"/>
  <c r="P154" i="5" s="1"/>
  <c r="AO215" i="1"/>
  <c r="AQ215" i="1" s="1"/>
  <c r="M215" i="5" s="1"/>
  <c r="P215" i="5" s="1"/>
  <c r="AO320" i="1"/>
  <c r="AQ320" i="1" s="1"/>
  <c r="M320" i="5" s="1"/>
  <c r="P320" i="5" s="1"/>
  <c r="AO631" i="1"/>
  <c r="AS631" i="1" s="1"/>
  <c r="AO47" i="1"/>
  <c r="AS47" i="1" s="1"/>
  <c r="AO451" i="1"/>
  <c r="AS451" i="1" s="1"/>
  <c r="AO348" i="1"/>
  <c r="AS348" i="1" s="1"/>
  <c r="AO40" i="1"/>
  <c r="AQ40" i="1" s="1"/>
  <c r="AO142" i="1"/>
  <c r="AQ142" i="1" s="1"/>
  <c r="M142" i="5" s="1"/>
  <c r="P142" i="5" s="1"/>
  <c r="AO621" i="1"/>
  <c r="AS621" i="1" s="1"/>
  <c r="AO60" i="1"/>
  <c r="AS60" i="1" s="1"/>
  <c r="AO408" i="1"/>
  <c r="AS408" i="1" s="1"/>
  <c r="AO203" i="1"/>
  <c r="AQ203" i="1" s="1"/>
  <c r="M203" i="5" s="1"/>
  <c r="P203" i="5" s="1"/>
  <c r="AO191" i="1"/>
  <c r="AS191" i="1" s="1"/>
  <c r="AO209" i="1"/>
  <c r="AQ209" i="1" s="1"/>
  <c r="M209" i="5" s="1"/>
  <c r="P209" i="5" s="1"/>
  <c r="AO118" i="1"/>
  <c r="AS118" i="1" s="1"/>
  <c r="AO648" i="1"/>
  <c r="AS648" i="1" s="1"/>
  <c r="AO119" i="1"/>
  <c r="AS119" i="1" s="1"/>
  <c r="AO9" i="1"/>
  <c r="AQ9" i="1" s="1"/>
  <c r="AO398" i="1"/>
  <c r="AS398" i="1" s="1"/>
  <c r="AO634" i="1"/>
  <c r="AS634" i="1" s="1"/>
  <c r="AO400" i="1"/>
  <c r="AS400" i="1" s="1"/>
  <c r="AO68" i="1"/>
  <c r="AQ68" i="1" s="1"/>
  <c r="AO563" i="1"/>
  <c r="AS563" i="1" s="1"/>
  <c r="AO341" i="1"/>
  <c r="AS341" i="1" s="1"/>
  <c r="AO217" i="1"/>
  <c r="AS217" i="1" s="1"/>
  <c r="AO568" i="1"/>
  <c r="AS568" i="1" s="1"/>
  <c r="AO457" i="1"/>
  <c r="AS457" i="1" s="1"/>
  <c r="AO104" i="1"/>
  <c r="AQ104" i="1" s="1"/>
  <c r="AO126" i="1"/>
  <c r="AS126" i="1" s="1"/>
  <c r="AO11" i="1"/>
  <c r="AS11" i="1" s="1"/>
  <c r="AO463" i="1"/>
  <c r="AS463" i="1" s="1"/>
  <c r="AO513" i="1"/>
  <c r="AS513" i="1" s="1"/>
  <c r="AO170" i="1"/>
  <c r="AS170" i="1" s="1"/>
  <c r="AO540" i="1"/>
  <c r="AS540" i="1" s="1"/>
  <c r="AO418" i="1"/>
  <c r="AS418" i="1" s="1"/>
  <c r="AO137" i="1"/>
  <c r="AQ137" i="1" s="1"/>
  <c r="M137" i="5" s="1"/>
  <c r="P137" i="5" s="1"/>
  <c r="AO29" i="1"/>
  <c r="AQ29" i="1" s="1"/>
  <c r="AO69" i="1"/>
  <c r="AQ69" i="1" s="1"/>
  <c r="AO190" i="1"/>
  <c r="AQ190" i="1" s="1"/>
  <c r="M190" i="5" s="1"/>
  <c r="P190" i="5" s="1"/>
  <c r="AO554" i="1"/>
  <c r="AS554" i="1" s="1"/>
  <c r="AO199" i="1"/>
  <c r="AQ199" i="1" s="1"/>
  <c r="M199" i="5" s="1"/>
  <c r="P199" i="5" s="1"/>
  <c r="AO16" i="1"/>
  <c r="AQ16" i="1" s="1"/>
  <c r="AO505" i="1"/>
  <c r="AS505" i="1" s="1"/>
  <c r="AO291" i="1"/>
  <c r="AS291" i="1" s="1"/>
  <c r="AO212" i="1"/>
  <c r="AQ212" i="1" s="1"/>
  <c r="M212" i="5" s="1"/>
  <c r="P212" i="5" s="1"/>
  <c r="AO508" i="1"/>
  <c r="AS508" i="1" s="1"/>
  <c r="AO336" i="1"/>
  <c r="AS336" i="1" s="1"/>
  <c r="AO151" i="1"/>
  <c r="AQ151" i="1" s="1"/>
  <c r="M151" i="5" s="1"/>
  <c r="P151" i="5" s="1"/>
  <c r="AO261" i="1"/>
  <c r="AQ261" i="1" s="1"/>
  <c r="M261" i="5" s="1"/>
  <c r="P261" i="5" s="1"/>
  <c r="AO34" i="1"/>
  <c r="AQ34" i="1" s="1"/>
  <c r="AO19" i="1"/>
  <c r="AS19" i="1" s="1"/>
  <c r="AO471" i="1"/>
  <c r="AS471" i="1" s="1"/>
  <c r="AO297" i="1"/>
  <c r="AS297" i="1" s="1"/>
  <c r="AO178" i="1"/>
  <c r="AQ178" i="1" s="1"/>
  <c r="M178" i="5" s="1"/>
  <c r="P178" i="5" s="1"/>
  <c r="AO10" i="1"/>
  <c r="AS10" i="1" s="1"/>
  <c r="AO638" i="1"/>
  <c r="AS638" i="1" s="1"/>
  <c r="AO421" i="1"/>
  <c r="AS421" i="1" s="1"/>
  <c r="AO43" i="1"/>
  <c r="AS43" i="1" s="1"/>
  <c r="AO512" i="1"/>
  <c r="AS512" i="1" s="1"/>
  <c r="AO223" i="1"/>
  <c r="AQ223" i="1" s="1"/>
  <c r="M223" i="5" s="1"/>
  <c r="P223" i="5" s="1"/>
  <c r="AO64" i="1"/>
  <c r="AQ64" i="1" s="1"/>
  <c r="AO460" i="1"/>
  <c r="AS460" i="1" s="1"/>
  <c r="AO489" i="1"/>
  <c r="AS489" i="1" s="1"/>
  <c r="AO107" i="1"/>
  <c r="AQ107" i="1" s="1"/>
  <c r="AO633" i="1"/>
  <c r="AS633" i="1" s="1"/>
  <c r="AO311" i="1"/>
  <c r="AS311" i="1" s="1"/>
  <c r="AO498" i="1"/>
  <c r="AS498" i="1" s="1"/>
  <c r="AO448" i="1"/>
  <c r="AS448" i="1" s="1"/>
  <c r="AO405" i="1"/>
  <c r="AS405" i="1" s="1"/>
  <c r="AO636" i="1"/>
  <c r="AS636" i="1" s="1"/>
  <c r="AO314" i="1"/>
  <c r="AS314" i="1" s="1"/>
  <c r="AO73" i="1"/>
  <c r="AQ73" i="1" s="1"/>
  <c r="AO86" i="1"/>
  <c r="AQ86" i="1" s="1"/>
  <c r="AO360" i="1"/>
  <c r="AS360" i="1" s="1"/>
  <c r="AO111" i="1"/>
  <c r="AS111" i="1" s="1"/>
  <c r="AO184" i="1"/>
  <c r="AS184" i="1" s="1"/>
  <c r="AO100" i="1"/>
  <c r="AS100" i="1" s="1"/>
  <c r="AO105" i="1"/>
  <c r="AS105" i="1" s="1"/>
  <c r="AO643" i="1"/>
  <c r="AS643" i="1" s="1"/>
  <c r="AO44" i="1"/>
  <c r="AS44" i="1" s="1"/>
  <c r="AO220" i="1"/>
  <c r="AQ220" i="1" s="1"/>
  <c r="M220" i="5" s="1"/>
  <c r="P220" i="5" s="1"/>
  <c r="AO597" i="1"/>
  <c r="AS597" i="1" s="1"/>
  <c r="AO229" i="1"/>
  <c r="AQ229" i="1" s="1"/>
  <c r="M229" i="5" s="1"/>
  <c r="P229" i="5" s="1"/>
  <c r="AO552" i="1"/>
  <c r="AS552" i="1" s="1"/>
  <c r="AO402" i="1"/>
  <c r="AS402" i="1" s="1"/>
  <c r="AO175" i="1"/>
  <c r="AQ175" i="1" s="1"/>
  <c r="M175" i="5" s="1"/>
  <c r="P175" i="5" s="1"/>
  <c r="AO39" i="1"/>
  <c r="AQ39" i="1" s="1"/>
  <c r="AO72" i="1"/>
  <c r="AQ72" i="1" s="1"/>
  <c r="AO419" i="1"/>
  <c r="AS419" i="1" s="1"/>
  <c r="AO30" i="1"/>
  <c r="AQ30" i="1" s="1"/>
  <c r="AO17" i="1"/>
  <c r="AQ17" i="1" s="1"/>
  <c r="AO45" i="1"/>
  <c r="AQ45" i="1" s="1"/>
  <c r="AO468" i="1"/>
  <c r="AS468" i="1" s="1"/>
  <c r="AO337" i="1"/>
  <c r="AS337" i="1" s="1"/>
  <c r="AO566" i="1"/>
  <c r="AS566" i="1" s="1"/>
  <c r="AO343" i="1"/>
  <c r="AS343" i="1" s="1"/>
  <c r="AO414" i="1"/>
  <c r="AS414" i="1" s="1"/>
  <c r="AO239" i="1"/>
  <c r="AS239" i="1" s="1"/>
  <c r="AO583" i="1"/>
  <c r="AS583" i="1" s="1"/>
  <c r="AO531" i="1"/>
  <c r="AS531" i="1" s="1"/>
  <c r="AO284" i="1"/>
  <c r="AQ284" i="1" s="1"/>
  <c r="M284" i="5" s="1"/>
  <c r="P284" i="5" s="1"/>
  <c r="AO106" i="1"/>
  <c r="AS106" i="1" s="1"/>
  <c r="AO51" i="1"/>
  <c r="AQ51" i="1" s="1"/>
  <c r="AO373" i="1"/>
  <c r="AS373" i="1" s="1"/>
  <c r="AO94" i="1"/>
  <c r="AS94" i="1" s="1"/>
  <c r="AO497" i="1"/>
  <c r="AS497" i="1" s="1"/>
  <c r="AO340" i="1"/>
  <c r="AS340" i="1" s="1"/>
  <c r="AO88" i="1"/>
  <c r="AQ88" i="1" s="1"/>
  <c r="AO281" i="1"/>
  <c r="AS281" i="1" s="1"/>
  <c r="AO479" i="1"/>
  <c r="AS479" i="1" s="1"/>
  <c r="AO589" i="1"/>
  <c r="AS589" i="1" s="1"/>
  <c r="AO487" i="1"/>
  <c r="AS487" i="1" s="1"/>
  <c r="AO358" i="1"/>
  <c r="AS358" i="1" s="1"/>
  <c r="AO617" i="1"/>
  <c r="AS617" i="1" s="1"/>
  <c r="AO307" i="1"/>
  <c r="AQ307" i="1" s="1"/>
  <c r="M307" i="5" s="1"/>
  <c r="P307" i="5" s="1"/>
  <c r="AO368" i="1"/>
  <c r="AS368" i="1" s="1"/>
  <c r="AO130" i="1"/>
  <c r="AQ130" i="1" s="1"/>
  <c r="AO28" i="1"/>
  <c r="AQ28" i="1" s="1"/>
  <c r="AO185" i="1"/>
  <c r="AS185" i="1" s="1"/>
  <c r="AO443" i="1"/>
  <c r="AS443" i="1" s="1"/>
  <c r="AO392" i="1"/>
  <c r="AS392" i="1" s="1"/>
  <c r="AO326" i="1"/>
  <c r="AQ326" i="1" s="1"/>
  <c r="M326" i="5" s="1"/>
  <c r="P326" i="5" s="1"/>
  <c r="AO214" i="1"/>
  <c r="AQ214" i="1" s="1"/>
  <c r="M214" i="5" s="1"/>
  <c r="P214" i="5" s="1"/>
  <c r="AO308" i="1"/>
  <c r="AS308" i="1" s="1"/>
  <c r="AO128" i="1"/>
  <c r="AQ128" i="1" s="1"/>
  <c r="AO575" i="1"/>
  <c r="AS575" i="1" s="1"/>
  <c r="AO485" i="1"/>
  <c r="AS485" i="1" s="1"/>
  <c r="AO235" i="1"/>
  <c r="AS235" i="1" s="1"/>
  <c r="AO607" i="1"/>
  <c r="AS607" i="1" s="1"/>
  <c r="AO585" i="1"/>
  <c r="AS585" i="1" s="1"/>
  <c r="AO21" i="1"/>
  <c r="AQ21" i="1" s="1"/>
  <c r="AO543" i="1"/>
  <c r="AS543" i="1" s="1"/>
  <c r="AO548" i="1"/>
  <c r="AS548" i="1" s="1"/>
  <c r="AO160" i="1"/>
  <c r="AQ160" i="1" s="1"/>
  <c r="M160" i="5" s="1"/>
  <c r="P160" i="5" s="1"/>
  <c r="AO333" i="1"/>
  <c r="AS333" i="1" s="1"/>
  <c r="AO201" i="1"/>
  <c r="AQ201" i="1" s="1"/>
  <c r="M201" i="5" s="1"/>
  <c r="P201" i="5" s="1"/>
  <c r="AO244" i="1"/>
  <c r="AQ244" i="1" s="1"/>
  <c r="M244" i="5" s="1"/>
  <c r="P244" i="5" s="1"/>
  <c r="AO248" i="1"/>
  <c r="AS248" i="1" s="1"/>
  <c r="AO579" i="1"/>
  <c r="AS579" i="1" s="1"/>
  <c r="AO277" i="1"/>
  <c r="AQ277" i="1" s="1"/>
  <c r="M277" i="5" s="1"/>
  <c r="P277" i="5" s="1"/>
  <c r="AO63" i="1"/>
  <c r="AS63" i="1" s="1"/>
  <c r="AO542" i="1"/>
  <c r="AS542" i="1" s="1"/>
  <c r="AO381" i="1"/>
  <c r="AS381" i="1" s="1"/>
  <c r="AO565" i="1"/>
  <c r="AS565" i="1" s="1"/>
  <c r="AO205" i="1"/>
  <c r="AS205" i="1" s="1"/>
  <c r="AO13" i="1"/>
  <c r="AQ13" i="1" s="1"/>
  <c r="AO378" i="1"/>
  <c r="AS378" i="1" s="1"/>
  <c r="AO216" i="1"/>
  <c r="AS216" i="1" s="1"/>
  <c r="AO23" i="1"/>
  <c r="AQ23" i="1" s="1"/>
  <c r="AO501" i="1"/>
  <c r="AS501" i="1" s="1"/>
  <c r="AO183" i="1"/>
  <c r="AS183" i="1" s="1"/>
  <c r="AO518" i="1"/>
  <c r="AS518" i="1" s="1"/>
  <c r="AO359" i="1"/>
  <c r="AS359" i="1" s="1"/>
  <c r="AO645" i="1"/>
  <c r="AS645" i="1" s="1"/>
  <c r="AO226" i="1"/>
  <c r="AQ226" i="1" s="1"/>
  <c r="M226" i="5" s="1"/>
  <c r="P226" i="5" s="1"/>
  <c r="AO407" i="1"/>
  <c r="AS407" i="1" s="1"/>
  <c r="AO397" i="1"/>
  <c r="AS397" i="1" s="1"/>
  <c r="AO635" i="1"/>
  <c r="AS635" i="1" s="1"/>
  <c r="AO601" i="1"/>
  <c r="AS601" i="1" s="1"/>
  <c r="AO616" i="1"/>
  <c r="AS616" i="1" s="1"/>
  <c r="AO264" i="1"/>
  <c r="AQ264" i="1" s="1"/>
  <c r="M264" i="5" s="1"/>
  <c r="P264" i="5" s="1"/>
  <c r="AO495" i="1"/>
  <c r="AS495" i="1" s="1"/>
  <c r="AO129" i="1"/>
  <c r="AQ129" i="1" s="1"/>
  <c r="AO70" i="1"/>
  <c r="AQ70" i="1" s="1"/>
  <c r="AO538" i="1"/>
  <c r="AS538" i="1" s="1"/>
  <c r="AO158" i="1"/>
  <c r="AQ158" i="1" s="1"/>
  <c r="M158" i="5" s="1"/>
  <c r="P158" i="5" s="1"/>
  <c r="AO580" i="1"/>
  <c r="AS580" i="1" s="1"/>
  <c r="AO171" i="1"/>
  <c r="AQ171" i="1" s="1"/>
  <c r="M171" i="5" s="1"/>
  <c r="P171" i="5" s="1"/>
  <c r="AO603" i="1"/>
  <c r="AS603" i="1" s="1"/>
  <c r="AO210" i="1"/>
  <c r="AQ210" i="1" s="1"/>
  <c r="M210" i="5" s="1"/>
  <c r="P210" i="5" s="1"/>
  <c r="AO384" i="1"/>
  <c r="AS384" i="1" s="1"/>
  <c r="AO350" i="1"/>
  <c r="AS350" i="1" s="1"/>
  <c r="AO66" i="1"/>
  <c r="AQ66" i="1" s="1"/>
  <c r="AO353" i="1"/>
  <c r="AS353" i="1" s="1"/>
  <c r="AO253" i="1"/>
  <c r="AS253" i="1" s="1"/>
  <c r="AO312" i="1"/>
  <c r="AS312" i="1" s="1"/>
  <c r="AO181" i="1"/>
  <c r="AS181" i="1" s="1"/>
  <c r="AO108" i="1"/>
  <c r="AQ108" i="1" s="1"/>
  <c r="AO486" i="1"/>
  <c r="AS486" i="1" s="1"/>
  <c r="AO622" i="1"/>
  <c r="AS622" i="1" s="1"/>
  <c r="AO332" i="1"/>
  <c r="AS332" i="1" s="1"/>
  <c r="AO207" i="1"/>
  <c r="AQ207" i="1" s="1"/>
  <c r="M207" i="5" s="1"/>
  <c r="P207" i="5" s="1"/>
  <c r="AO366" i="1"/>
  <c r="AS366" i="1" s="1"/>
  <c r="AO268" i="1"/>
  <c r="AQ268" i="1" s="1"/>
  <c r="M268" i="5" s="1"/>
  <c r="P268" i="5" s="1"/>
  <c r="AO550" i="1"/>
  <c r="AS550" i="1" s="1"/>
  <c r="AO234" i="1"/>
  <c r="AS234" i="1" s="1"/>
  <c r="AO385" i="1"/>
  <c r="AS385" i="1" s="1"/>
  <c r="AO263" i="1"/>
  <c r="AQ263" i="1" s="1"/>
  <c r="M263" i="5" s="1"/>
  <c r="P263" i="5" s="1"/>
  <c r="AO145" i="1"/>
  <c r="AQ145" i="1" s="1"/>
  <c r="M145" i="5" s="1"/>
  <c r="P145" i="5" s="1"/>
  <c r="AO173" i="1"/>
  <c r="AQ173" i="1" s="1"/>
  <c r="M173" i="5" s="1"/>
  <c r="P173" i="5" s="1"/>
  <c r="AO316" i="1"/>
  <c r="AQ316" i="1" s="1"/>
  <c r="M316" i="5" s="1"/>
  <c r="P316" i="5" s="1"/>
  <c r="AO197" i="1"/>
  <c r="AS197" i="1" s="1"/>
  <c r="AO362" i="1"/>
  <c r="AS362" i="1" s="1"/>
  <c r="AO338" i="1"/>
  <c r="AS338" i="1" s="1"/>
  <c r="AO458" i="1"/>
  <c r="AS458" i="1" s="1"/>
  <c r="AO163" i="1"/>
  <c r="AS163" i="1" s="1"/>
  <c r="AO121" i="1"/>
  <c r="AQ121" i="1" s="1"/>
  <c r="AO507" i="1"/>
  <c r="AS507" i="1" s="1"/>
  <c r="AO620" i="1"/>
  <c r="AS620" i="1" s="1"/>
  <c r="AO382" i="1"/>
  <c r="AS382" i="1" s="1"/>
  <c r="AO328" i="1"/>
  <c r="AS328" i="1" s="1"/>
  <c r="AO49" i="1"/>
  <c r="AQ49" i="1" s="1"/>
  <c r="AO500" i="1"/>
  <c r="AS500" i="1" s="1"/>
  <c r="AO139" i="1"/>
  <c r="AS139" i="1" s="1"/>
  <c r="AO441" i="1"/>
  <c r="AS441" i="1" s="1"/>
  <c r="AO561" i="1"/>
  <c r="AS561" i="1" s="1"/>
  <c r="AO525" i="1"/>
  <c r="AS525" i="1" s="1"/>
  <c r="AO361" i="1"/>
  <c r="AS361" i="1" s="1"/>
  <c r="AO417" i="1"/>
  <c r="AS417" i="1" s="1"/>
  <c r="AO335" i="1"/>
  <c r="AS335" i="1" s="1"/>
  <c r="AO470" i="1"/>
  <c r="AS470" i="1" s="1"/>
  <c r="AO433" i="1"/>
  <c r="AS433" i="1" s="1"/>
  <c r="AO599" i="1"/>
  <c r="AS599" i="1" s="1"/>
  <c r="AO609" i="1"/>
  <c r="AS609" i="1" s="1"/>
  <c r="AO136" i="1"/>
  <c r="AQ136" i="1" s="1"/>
  <c r="AO383" i="1"/>
  <c r="AS383" i="1" s="1"/>
  <c r="AO309" i="1"/>
  <c r="AS309" i="1" s="1"/>
  <c r="AO324" i="1"/>
  <c r="AQ324" i="1" s="1"/>
  <c r="M324" i="5" s="1"/>
  <c r="P324" i="5" s="1"/>
  <c r="AO58" i="1"/>
  <c r="AS58" i="1" s="1"/>
  <c r="AO18" i="1"/>
  <c r="AS18" i="1" s="1"/>
  <c r="AO315" i="1"/>
  <c r="AQ315" i="1" s="1"/>
  <c r="M315" i="5" s="1"/>
  <c r="P315" i="5" s="1"/>
  <c r="AO632" i="1"/>
  <c r="AS632" i="1" s="1"/>
  <c r="AO511" i="1"/>
  <c r="AS511" i="1" s="1"/>
  <c r="AO110" i="1"/>
  <c r="AQ110" i="1" s="1"/>
  <c r="AO534" i="1"/>
  <c r="AS534" i="1" s="1"/>
  <c r="AO435" i="1"/>
  <c r="AS435" i="1" s="1"/>
  <c r="AO587" i="1"/>
  <c r="AS587" i="1" s="1"/>
  <c r="AO551" i="1"/>
  <c r="AS551" i="1" s="1"/>
  <c r="AO593" i="1"/>
  <c r="AS593" i="1" s="1"/>
  <c r="AO416" i="1"/>
  <c r="AS416" i="1" s="1"/>
  <c r="AO344" i="1"/>
  <c r="AS344" i="1" s="1"/>
  <c r="AO379" i="1"/>
  <c r="AS379" i="1" s="1"/>
  <c r="AO8" i="1"/>
  <c r="AQ8" i="1" s="1"/>
  <c r="AO535" i="1"/>
  <c r="AS535" i="1" s="1"/>
  <c r="AO553" i="1"/>
  <c r="AS553" i="1" s="1"/>
  <c r="AO79" i="1"/>
  <c r="AS79" i="1" s="1"/>
  <c r="AO131" i="1"/>
  <c r="AQ131" i="1" s="1"/>
  <c r="AO401" i="1"/>
  <c r="AS401" i="1" s="1"/>
  <c r="AO558" i="1"/>
  <c r="AS558" i="1" s="1"/>
  <c r="AO109" i="1"/>
  <c r="AS109" i="1" s="1"/>
  <c r="AO628" i="1"/>
  <c r="AS628" i="1" s="1"/>
  <c r="AO432" i="1"/>
  <c r="AS432" i="1" s="1"/>
  <c r="AO524" i="1"/>
  <c r="AS524" i="1" s="1"/>
  <c r="AO391" i="1"/>
  <c r="AS391" i="1" s="1"/>
  <c r="AO37" i="1"/>
  <c r="AQ37" i="1" s="1"/>
  <c r="AO641" i="1"/>
  <c r="AS641" i="1" s="1"/>
  <c r="AO388" i="1"/>
  <c r="AS388" i="1" s="1"/>
  <c r="AO346" i="1"/>
  <c r="AS346" i="1" s="1"/>
  <c r="AO91" i="1"/>
  <c r="AQ91" i="1" s="1"/>
  <c r="AO230" i="1"/>
  <c r="AQ230" i="1" s="1"/>
  <c r="M230" i="5" s="1"/>
  <c r="P230" i="5" s="1"/>
  <c r="AO555" i="1"/>
  <c r="AS555" i="1" s="1"/>
  <c r="AO92" i="1"/>
  <c r="AQ92" i="1" s="1"/>
  <c r="AO581" i="1"/>
  <c r="AS581" i="1" s="1"/>
  <c r="AO466" i="1"/>
  <c r="AS466" i="1" s="1"/>
  <c r="AO591" i="1"/>
  <c r="AS591" i="1" s="1"/>
  <c r="AO156" i="1"/>
  <c r="AQ156" i="1" s="1"/>
  <c r="M156" i="5" s="1"/>
  <c r="P156" i="5" s="1"/>
  <c r="AO61" i="1"/>
  <c r="AQ61" i="1" s="1"/>
  <c r="AO626" i="1"/>
  <c r="AS626" i="1" s="1"/>
  <c r="AO55" i="1"/>
  <c r="AS55" i="1" s="1"/>
  <c r="AO429" i="1"/>
  <c r="AS429" i="1" s="1"/>
  <c r="AO406" i="1"/>
  <c r="AS406" i="1" s="1"/>
  <c r="AO286" i="1"/>
  <c r="AQ286" i="1" s="1"/>
  <c r="M286" i="5" s="1"/>
  <c r="P286" i="5" s="1"/>
  <c r="AO586" i="1"/>
  <c r="AS586" i="1" s="1"/>
  <c r="AO275" i="1"/>
  <c r="AQ275" i="1" s="1"/>
  <c r="M275" i="5" s="1"/>
  <c r="P275" i="5" s="1"/>
  <c r="AO612" i="1"/>
  <c r="AS612" i="1" s="1"/>
  <c r="AO161" i="1"/>
  <c r="AQ161" i="1" s="1"/>
  <c r="M161" i="5" s="1"/>
  <c r="P161" i="5" s="1"/>
  <c r="AO352" i="1"/>
  <c r="AS352" i="1" s="1"/>
  <c r="AO280" i="1"/>
  <c r="AQ280" i="1" s="1"/>
  <c r="M280" i="5" s="1"/>
  <c r="P280" i="5" s="1"/>
  <c r="AO351" i="1"/>
  <c r="AS351" i="1" s="1"/>
  <c r="AO517" i="1"/>
  <c r="AS517" i="1" s="1"/>
  <c r="AO222" i="1"/>
  <c r="AQ222" i="1" s="1"/>
  <c r="M222" i="5" s="1"/>
  <c r="P222" i="5" s="1"/>
  <c r="AO608" i="1"/>
  <c r="AS608" i="1" s="1"/>
  <c r="AO141" i="1"/>
  <c r="AS141" i="1" s="1"/>
  <c r="AO221" i="1"/>
  <c r="AQ221" i="1" s="1"/>
  <c r="M221" i="5" s="1"/>
  <c r="P221" i="5" s="1"/>
  <c r="AO503" i="1"/>
  <c r="AS503" i="1" s="1"/>
  <c r="AO556" i="1"/>
  <c r="AS556" i="1" s="1"/>
  <c r="AO224" i="1"/>
  <c r="AQ224" i="1" s="1"/>
  <c r="M224" i="5" s="1"/>
  <c r="P224" i="5" s="1"/>
  <c r="AO189" i="1"/>
  <c r="AS189" i="1" s="1"/>
  <c r="AO198" i="1"/>
  <c r="AQ198" i="1" s="1"/>
  <c r="M198" i="5" s="1"/>
  <c r="P198" i="5" s="1"/>
  <c r="AO529" i="1"/>
  <c r="AS529" i="1" s="1"/>
  <c r="AO14" i="1"/>
  <c r="AS14" i="1" s="1"/>
  <c r="AO87" i="1"/>
  <c r="AQ87" i="1" s="1"/>
  <c r="AO169" i="1"/>
  <c r="AQ169" i="1" s="1"/>
  <c r="M169" i="5" s="1"/>
  <c r="P169" i="5" s="1"/>
  <c r="AO38" i="1"/>
  <c r="AQ38" i="1" s="1"/>
  <c r="AO147" i="1"/>
  <c r="AQ147" i="1" s="1"/>
  <c r="M147" i="5" s="1"/>
  <c r="P147" i="5" s="1"/>
  <c r="AO342" i="1"/>
  <c r="AS342" i="1" s="1"/>
  <c r="AO287" i="1"/>
  <c r="AQ287" i="1" s="1"/>
  <c r="M287" i="5" s="1"/>
  <c r="P287" i="5" s="1"/>
  <c r="AO24" i="1"/>
  <c r="AQ24" i="1" s="1"/>
  <c r="AO436" i="1"/>
  <c r="AS436" i="1" s="1"/>
  <c r="AO644" i="1"/>
  <c r="AS644" i="1" s="1"/>
  <c r="AO536" i="1"/>
  <c r="AS536" i="1" s="1"/>
  <c r="AO570" i="1"/>
  <c r="AS570" i="1" s="1"/>
  <c r="AO186" i="1"/>
  <c r="AS186" i="1" s="1"/>
  <c r="AO202" i="1"/>
  <c r="AS202" i="1" s="1"/>
  <c r="AO146" i="1"/>
  <c r="AQ146" i="1" s="1"/>
  <c r="M146" i="5" s="1"/>
  <c r="P146" i="5" s="1"/>
  <c r="AO442" i="1"/>
  <c r="AS442" i="1" s="1"/>
  <c r="AO32" i="1"/>
  <c r="AQ32" i="1" s="1"/>
  <c r="AO571" i="1"/>
  <c r="AS571" i="1" s="1"/>
  <c r="AO349" i="1"/>
  <c r="AS349" i="1" s="1"/>
  <c r="AO651" i="1"/>
  <c r="AS651" i="1" s="1"/>
  <c r="AO394" i="1"/>
  <c r="AS394" i="1" s="1"/>
  <c r="AO71" i="1"/>
  <c r="AQ71" i="1" s="1"/>
  <c r="AO364" i="1"/>
  <c r="AS364" i="1" s="1"/>
  <c r="AO225" i="1"/>
  <c r="AQ225" i="1" s="1"/>
  <c r="M225" i="5" s="1"/>
  <c r="P225" i="5" s="1"/>
  <c r="AO515" i="1"/>
  <c r="AS515" i="1" s="1"/>
  <c r="AO393" i="1"/>
  <c r="AS393" i="1" s="1"/>
  <c r="AO477" i="1"/>
  <c r="AS477" i="1" s="1"/>
  <c r="AO174" i="1"/>
  <c r="AS174" i="1" s="1"/>
  <c r="AO140" i="1"/>
  <c r="AS140" i="1" s="1"/>
  <c r="AO26" i="1"/>
  <c r="AS26" i="1" s="1"/>
  <c r="AO135" i="1"/>
  <c r="AS135" i="1" s="1"/>
  <c r="AO85" i="1"/>
  <c r="AQ85" i="1" s="1"/>
  <c r="AO292" i="1"/>
  <c r="AS292" i="1" s="1"/>
  <c r="AO65" i="1"/>
  <c r="AS65" i="1" s="1"/>
  <c r="AO313" i="1"/>
  <c r="AS313" i="1" s="1"/>
  <c r="AO74" i="1"/>
  <c r="AS74" i="1" s="1"/>
  <c r="AO290" i="1"/>
  <c r="AS290" i="1" s="1"/>
  <c r="AO404" i="1"/>
  <c r="AS404" i="1" s="1"/>
  <c r="AO31" i="1"/>
  <c r="AQ31" i="1" s="1"/>
  <c r="AO322" i="1"/>
  <c r="AQ322" i="1" s="1"/>
  <c r="M322" i="5" s="1"/>
  <c r="P322" i="5" s="1"/>
  <c r="AO390" i="1"/>
  <c r="AS390" i="1" s="1"/>
  <c r="AO464" i="1"/>
  <c r="AS464" i="1" s="1"/>
  <c r="AO265" i="1"/>
  <c r="AQ265" i="1" s="1"/>
  <c r="M265" i="5" s="1"/>
  <c r="P265" i="5" s="1"/>
  <c r="AO99" i="1"/>
  <c r="AQ99" i="1" s="1"/>
  <c r="AO527" i="1"/>
  <c r="AS527" i="1" s="1"/>
  <c r="AN3" i="1"/>
  <c r="AO380" i="1"/>
  <c r="AS380" i="1" s="1"/>
  <c r="AO97" i="1"/>
  <c r="AQ97" i="1" s="1"/>
  <c r="AO422" i="1"/>
  <c r="AS422" i="1" s="1"/>
  <c r="AO329" i="1"/>
  <c r="AS329" i="1" s="1"/>
  <c r="AO478" i="1"/>
  <c r="AS478" i="1" s="1"/>
  <c r="AO573" i="1"/>
  <c r="AS573" i="1" s="1"/>
  <c r="AO200" i="1"/>
  <c r="AS200" i="1" s="1"/>
  <c r="AO347" i="1"/>
  <c r="AS347" i="1" s="1"/>
  <c r="AO192" i="1"/>
  <c r="AQ192" i="1" s="1"/>
  <c r="M192" i="5" s="1"/>
  <c r="P192" i="5" s="1"/>
  <c r="AO115" i="1"/>
  <c r="AQ115" i="1" s="1"/>
  <c r="AO76" i="1"/>
  <c r="AQ76" i="1" s="1"/>
  <c r="AO122" i="1"/>
  <c r="AQ122" i="1" s="1"/>
  <c r="AO472" i="1"/>
  <c r="AS472" i="1" s="1"/>
  <c r="AO623" i="1"/>
  <c r="AS623" i="1" s="1"/>
  <c r="AO246" i="1"/>
  <c r="AQ246" i="1" s="1"/>
  <c r="M246" i="5" s="1"/>
  <c r="P246" i="5" s="1"/>
  <c r="AO233" i="1"/>
  <c r="AQ233" i="1" s="1"/>
  <c r="M233" i="5" s="1"/>
  <c r="P233" i="5" s="1"/>
  <c r="AO153" i="1"/>
  <c r="AS153" i="1" s="1"/>
  <c r="AO521" i="1"/>
  <c r="AS521" i="1" s="1"/>
  <c r="AO251" i="1"/>
  <c r="AQ251" i="1" s="1"/>
  <c r="M251" i="5" s="1"/>
  <c r="P251" i="5" s="1"/>
  <c r="AO369" i="1"/>
  <c r="AS369" i="1" s="1"/>
  <c r="AO646" i="1"/>
  <c r="AS646" i="1" s="1"/>
  <c r="AO562" i="1"/>
  <c r="AS562" i="1" s="1"/>
  <c r="AO7" i="1"/>
  <c r="AS7" i="1" s="1"/>
  <c r="AO238" i="1"/>
  <c r="AQ238" i="1" s="1"/>
  <c r="M238" i="5" s="1"/>
  <c r="P238" i="5" s="1"/>
  <c r="AO321" i="1"/>
  <c r="AS321" i="1" s="1"/>
  <c r="AO598" i="1"/>
  <c r="AS598" i="1" s="1"/>
  <c r="AO642" i="1"/>
  <c r="AS642" i="1" s="1"/>
  <c r="AO396" i="1"/>
  <c r="AS396" i="1" s="1"/>
  <c r="AO357" i="1"/>
  <c r="AS357" i="1" s="1"/>
  <c r="AO295" i="1"/>
  <c r="AS295" i="1" s="1"/>
  <c r="AO354" i="1"/>
  <c r="AS354" i="1" s="1"/>
  <c r="AO474" i="1"/>
  <c r="AS474" i="1" s="1"/>
  <c r="AO440" i="1"/>
  <c r="AS440" i="1" s="1"/>
  <c r="AO149" i="1"/>
  <c r="AQ149" i="1" s="1"/>
  <c r="M149" i="5" s="1"/>
  <c r="P149" i="5" s="1"/>
  <c r="AO427" i="1"/>
  <c r="AS427" i="1" s="1"/>
  <c r="AO93" i="1"/>
  <c r="AQ93" i="1" s="1"/>
  <c r="AO176" i="1"/>
  <c r="AQ176" i="1" s="1"/>
  <c r="M176" i="5" s="1"/>
  <c r="P176" i="5" s="1"/>
  <c r="AO75" i="1"/>
  <c r="AS75" i="1" s="1"/>
  <c r="AO412" i="1"/>
  <c r="AS412" i="1" s="1"/>
  <c r="AO262" i="1"/>
  <c r="AQ262" i="1" s="1"/>
  <c r="M262" i="5" s="1"/>
  <c r="P262" i="5" s="1"/>
  <c r="AO259" i="1"/>
  <c r="AQ259" i="1" s="1"/>
  <c r="M259" i="5" s="1"/>
  <c r="P259" i="5" s="1"/>
  <c r="AO510" i="1"/>
  <c r="AS510" i="1" s="1"/>
  <c r="AO150" i="1"/>
  <c r="AQ150" i="1" s="1"/>
  <c r="M150" i="5" s="1"/>
  <c r="P150" i="5" s="1"/>
  <c r="AO560" i="1"/>
  <c r="AS560" i="1" s="1"/>
  <c r="AO301" i="1"/>
  <c r="AS301" i="1" s="1"/>
  <c r="AO399" i="1"/>
  <c r="AS399" i="1" s="1"/>
  <c r="AO456" i="1"/>
  <c r="AS456" i="1" s="1"/>
  <c r="AO116" i="1"/>
  <c r="AS116" i="1" s="1"/>
  <c r="AO532" i="1"/>
  <c r="AS532" i="1" s="1"/>
  <c r="AS323" i="1"/>
  <c r="AQ323" i="1"/>
  <c r="M323" i="5" s="1"/>
  <c r="P323" i="5" s="1"/>
  <c r="AS325" i="1"/>
  <c r="AQ310" i="1"/>
  <c r="M310" i="5" s="1"/>
  <c r="P310" i="5" s="1"/>
  <c r="AS315" i="1"/>
  <c r="AS303" i="1"/>
  <c r="AQ302" i="1"/>
  <c r="M302" i="5" s="1"/>
  <c r="P302" i="5" s="1"/>
  <c r="AQ172" i="1"/>
  <c r="M172" i="5" s="1"/>
  <c r="P172" i="5" s="1"/>
  <c r="AQ195" i="1"/>
  <c r="M195" i="5" s="1"/>
  <c r="P195" i="5" s="1"/>
  <c r="AS148" i="1"/>
  <c r="AQ254" i="1"/>
  <c r="M254" i="5" s="1"/>
  <c r="P254" i="5" s="1"/>
  <c r="AQ78" i="1"/>
  <c r="AS67" i="1"/>
  <c r="AS299" i="1"/>
  <c r="AQ155" i="1"/>
  <c r="M155" i="5" s="1"/>
  <c r="P155" i="5" s="1"/>
  <c r="AS52" i="1"/>
  <c r="AS283" i="1"/>
  <c r="AQ204" i="1"/>
  <c r="M204" i="5" s="1"/>
  <c r="P204" i="5" s="1"/>
  <c r="AS80" i="1"/>
  <c r="AQ33" i="1"/>
  <c r="AS267" i="1"/>
  <c r="AS258" i="1"/>
  <c r="AS125" i="1"/>
  <c r="AQ98" i="1"/>
  <c r="AS152" i="1"/>
  <c r="AQ59" i="1"/>
  <c r="AQ35" i="1"/>
  <c r="AQ240" i="1"/>
  <c r="M240" i="5" s="1"/>
  <c r="P240" i="5" s="1"/>
  <c r="AS21" i="1"/>
  <c r="AQ134" i="1"/>
  <c r="AQ90" i="1"/>
  <c r="AQ36" i="1"/>
  <c r="AQ179" i="1"/>
  <c r="M179" i="5" s="1"/>
  <c r="P179" i="5" s="1"/>
  <c r="AS294" i="1"/>
  <c r="AS56" i="1" l="1"/>
  <c r="AQ82" i="1"/>
  <c r="AS256" i="1"/>
  <c r="AS53" i="1"/>
  <c r="AQ196" i="1"/>
  <c r="M196" i="5" s="1"/>
  <c r="P196" i="5" s="1"/>
  <c r="AS257" i="1"/>
  <c r="AQ228" i="1"/>
  <c r="M228" i="5" s="1"/>
  <c r="P228" i="5" s="1"/>
  <c r="AS144" i="1"/>
  <c r="AS95" i="1"/>
  <c r="AQ77" i="1"/>
  <c r="AS102" i="1"/>
  <c r="AS298" i="1"/>
  <c r="AS143" i="1"/>
  <c r="AQ42" i="1"/>
  <c r="AQ211" i="1"/>
  <c r="M211" i="5" s="1"/>
  <c r="P211" i="5" s="1"/>
  <c r="AS83" i="1"/>
  <c r="AS219" i="1"/>
  <c r="AS232" i="1"/>
  <c r="AS149" i="1"/>
  <c r="AQ300" i="1"/>
  <c r="M300" i="5" s="1"/>
  <c r="P300" i="5" s="1"/>
  <c r="AS206" i="1"/>
  <c r="AS296" i="1"/>
  <c r="AS167" i="1"/>
  <c r="AS319" i="1"/>
  <c r="AS48" i="1"/>
  <c r="AS269" i="1"/>
  <c r="AQ281" i="1"/>
  <c r="M281" i="5" s="1"/>
  <c r="P281" i="5" s="1"/>
  <c r="AS162" i="1"/>
  <c r="AQ250" i="1"/>
  <c r="M250" i="5" s="1"/>
  <c r="P250" i="5" s="1"/>
  <c r="AS138" i="1"/>
  <c r="AS288" i="1"/>
  <c r="AS132" i="1"/>
  <c r="AQ22" i="1"/>
  <c r="AS12" i="1"/>
  <c r="AS244" i="1"/>
  <c r="AS231" i="1"/>
  <c r="AS15" i="1"/>
  <c r="AS304" i="1"/>
  <c r="AS68" i="1"/>
  <c r="AQ270" i="1"/>
  <c r="M270" i="5" s="1"/>
  <c r="P270" i="5" s="1"/>
  <c r="AS37" i="1"/>
  <c r="AS25" i="1"/>
  <c r="AS117" i="1"/>
  <c r="AS285" i="1"/>
  <c r="AQ119" i="1"/>
  <c r="AQ282" i="1"/>
  <c r="M282" i="5" s="1"/>
  <c r="P282" i="5" s="1"/>
  <c r="AS101" i="1"/>
  <c r="AS227" i="1"/>
  <c r="AS54" i="1"/>
  <c r="AS187" i="1"/>
  <c r="AQ84" i="1"/>
  <c r="AQ114" i="1"/>
  <c r="AS29" i="1"/>
  <c r="AS128" i="1"/>
  <c r="AQ194" i="1"/>
  <c r="M194" i="5" s="1"/>
  <c r="P194" i="5" s="1"/>
  <c r="AQ57" i="1"/>
  <c r="AS274" i="1"/>
  <c r="AQ297" i="1"/>
  <c r="M297" i="5" s="1"/>
  <c r="P297" i="5" s="1"/>
  <c r="AS212" i="1"/>
  <c r="AS215" i="1"/>
  <c r="AS145" i="1"/>
  <c r="AS147" i="1"/>
  <c r="AS264" i="1"/>
  <c r="AS64" i="1"/>
  <c r="AQ191" i="1"/>
  <c r="M191" i="5" s="1"/>
  <c r="P191" i="5" s="1"/>
  <c r="AQ27" i="1"/>
  <c r="AQ188" i="1"/>
  <c r="M188" i="5" s="1"/>
  <c r="P188" i="5" s="1"/>
  <c r="AS66" i="1"/>
  <c r="AQ205" i="1"/>
  <c r="M205" i="5" s="1"/>
  <c r="P205" i="5" s="1"/>
  <c r="AS199" i="1"/>
  <c r="AS8" i="1"/>
  <c r="AS279" i="1"/>
  <c r="AQ293" i="1"/>
  <c r="M293" i="5" s="1"/>
  <c r="P293" i="5" s="1"/>
  <c r="AQ170" i="1"/>
  <c r="M170" i="5" s="1"/>
  <c r="P170" i="5" s="1"/>
  <c r="AS284" i="1"/>
  <c r="AQ273" i="1"/>
  <c r="M273" i="5" s="1"/>
  <c r="P273" i="5" s="1"/>
  <c r="AQ217" i="1"/>
  <c r="M217" i="5" s="1"/>
  <c r="P217" i="5" s="1"/>
  <c r="AQ126" i="1"/>
  <c r="AS120" i="1"/>
  <c r="AS131" i="1"/>
  <c r="AS86" i="1"/>
  <c r="AS91" i="1"/>
  <c r="AQ305" i="1"/>
  <c r="M305" i="5" s="1"/>
  <c r="P305" i="5" s="1"/>
  <c r="AQ317" i="1"/>
  <c r="M317" i="5" s="1"/>
  <c r="P317" i="5" s="1"/>
  <c r="AQ318" i="1"/>
  <c r="M318" i="5" s="1"/>
  <c r="P318" i="5" s="1"/>
  <c r="AQ327" i="1"/>
  <c r="M327" i="5" s="1"/>
  <c r="P327" i="5" s="1"/>
  <c r="AQ309" i="1"/>
  <c r="M309" i="5" s="1"/>
  <c r="P309" i="5" s="1"/>
  <c r="AS177" i="1"/>
  <c r="AS23" i="1"/>
  <c r="AS261" i="1"/>
  <c r="AS220" i="1"/>
  <c r="AQ123" i="1"/>
  <c r="AQ255" i="1"/>
  <c r="M255" i="5" s="1"/>
  <c r="P255" i="5" s="1"/>
  <c r="AS271" i="1"/>
  <c r="AQ63" i="1"/>
  <c r="AS130" i="1"/>
  <c r="AQ181" i="1"/>
  <c r="M181" i="5" s="1"/>
  <c r="P181" i="5" s="1"/>
  <c r="AQ94" i="1"/>
  <c r="AS121" i="1"/>
  <c r="AS242" i="1"/>
  <c r="AS252" i="1"/>
  <c r="AQ100" i="1"/>
  <c r="AQ266" i="1"/>
  <c r="M266" i="5" s="1"/>
  <c r="P266" i="5" s="1"/>
  <c r="AS124" i="1"/>
  <c r="AQ81" i="1"/>
  <c r="AQ89" i="1"/>
  <c r="AS103" i="1"/>
  <c r="AS168" i="1"/>
  <c r="AS243" i="1"/>
  <c r="AS113" i="1"/>
  <c r="AQ241" i="1"/>
  <c r="M241" i="5" s="1"/>
  <c r="P241" i="5" s="1"/>
  <c r="AQ237" i="1"/>
  <c r="M237" i="5" s="1"/>
  <c r="P237" i="5" s="1"/>
  <c r="AQ193" i="1"/>
  <c r="M193" i="5" s="1"/>
  <c r="P193" i="5" s="1"/>
  <c r="AS136" i="1"/>
  <c r="AQ127" i="1"/>
  <c r="AQ164" i="1"/>
  <c r="M164" i="5" s="1"/>
  <c r="P164" i="5" s="1"/>
  <c r="AS306" i="1"/>
  <c r="AS151" i="1"/>
  <c r="AQ139" i="1"/>
  <c r="M139" i="5" s="1"/>
  <c r="P139" i="5" s="1"/>
  <c r="AQ182" i="1"/>
  <c r="M182" i="5" s="1"/>
  <c r="P182" i="5" s="1"/>
  <c r="AQ249" i="1"/>
  <c r="M249" i="5" s="1"/>
  <c r="P249" i="5" s="1"/>
  <c r="AS88" i="1"/>
  <c r="AS213" i="1"/>
  <c r="AQ278" i="1"/>
  <c r="M278" i="5" s="1"/>
  <c r="P278" i="5" s="1"/>
  <c r="AS92" i="1"/>
  <c r="AS275" i="1"/>
  <c r="AQ291" i="1"/>
  <c r="M291" i="5" s="1"/>
  <c r="P291" i="5" s="1"/>
  <c r="AS277" i="1"/>
  <c r="AS268" i="1"/>
  <c r="AQ163" i="1"/>
  <c r="M163" i="5" s="1"/>
  <c r="P163" i="5" s="1"/>
  <c r="AQ308" i="1"/>
  <c r="M308" i="5" s="1"/>
  <c r="P308" i="5" s="1"/>
  <c r="AS38" i="1"/>
  <c r="AQ180" i="1"/>
  <c r="M180" i="5" s="1"/>
  <c r="P180" i="5" s="1"/>
  <c r="AQ47" i="1"/>
  <c r="AQ75" i="1"/>
  <c r="AQ312" i="1"/>
  <c r="M312" i="5" s="1"/>
  <c r="P312" i="5" s="1"/>
  <c r="AQ218" i="1"/>
  <c r="M218" i="5" s="1"/>
  <c r="P218" i="5" s="1"/>
  <c r="AQ18" i="1"/>
  <c r="AS260" i="1"/>
  <c r="AQ184" i="1"/>
  <c r="M184" i="5" s="1"/>
  <c r="P184" i="5" s="1"/>
  <c r="AQ174" i="1"/>
  <c r="M174" i="5" s="1"/>
  <c r="P174" i="5" s="1"/>
  <c r="AQ79" i="1"/>
  <c r="AS280" i="1"/>
  <c r="AS110" i="1"/>
  <c r="AQ157" i="1"/>
  <c r="M157" i="5" s="1"/>
  <c r="P157" i="5" s="1"/>
  <c r="AS251" i="1"/>
  <c r="AS171" i="1"/>
  <c r="AS225" i="1"/>
  <c r="AQ109" i="1"/>
  <c r="AS72" i="1"/>
  <c r="AQ235" i="1"/>
  <c r="M235" i="5" s="1"/>
  <c r="P235" i="5" s="1"/>
  <c r="AQ216" i="1"/>
  <c r="M216" i="5" s="1"/>
  <c r="P216" i="5" s="1"/>
  <c r="AS137" i="1"/>
  <c r="AS104" i="1"/>
  <c r="AS154" i="1"/>
  <c r="AS97" i="1"/>
  <c r="AQ165" i="1"/>
  <c r="M165" i="5" s="1"/>
  <c r="P165" i="5" s="1"/>
  <c r="AS24" i="1"/>
  <c r="AS159" i="1"/>
  <c r="AS223" i="1"/>
  <c r="AQ197" i="1"/>
  <c r="M197" i="5" s="1"/>
  <c r="P197" i="5" s="1"/>
  <c r="AS263" i="1"/>
  <c r="AS142" i="1"/>
  <c r="AS156" i="1"/>
  <c r="AS73" i="1"/>
  <c r="AS45" i="1"/>
  <c r="AS203" i="1"/>
  <c r="AS70" i="1"/>
  <c r="AQ44" i="1"/>
  <c r="AQ295" i="1"/>
  <c r="M295" i="5" s="1"/>
  <c r="P295" i="5" s="1"/>
  <c r="AS107" i="1"/>
  <c r="AS115" i="1"/>
  <c r="AS201" i="1"/>
  <c r="AQ74" i="1"/>
  <c r="AS322" i="1"/>
  <c r="AS34" i="1"/>
  <c r="AQ276" i="1"/>
  <c r="M276" i="5" s="1"/>
  <c r="P276" i="5" s="1"/>
  <c r="AS236" i="1"/>
  <c r="AQ248" i="1"/>
  <c r="M248" i="5" s="1"/>
  <c r="P248" i="5" s="1"/>
  <c r="AS324" i="1"/>
  <c r="AS209" i="1"/>
  <c r="AQ166" i="1"/>
  <c r="M166" i="5" s="1"/>
  <c r="P166" i="5" s="1"/>
  <c r="AQ105" i="1"/>
  <c r="AS247" i="1"/>
  <c r="AS320" i="1"/>
  <c r="AS160" i="1"/>
  <c r="AS272" i="1"/>
  <c r="AQ46" i="1"/>
  <c r="AQ62" i="1"/>
  <c r="AQ43" i="1"/>
  <c r="AS69" i="1"/>
  <c r="AS50" i="1"/>
  <c r="AS326" i="1"/>
  <c r="AQ10" i="1"/>
  <c r="AS229" i="1"/>
  <c r="AQ118" i="1"/>
  <c r="AQ185" i="1"/>
  <c r="M185" i="5" s="1"/>
  <c r="P185" i="5" s="1"/>
  <c r="AQ253" i="1"/>
  <c r="M253" i="5" s="1"/>
  <c r="P253" i="5" s="1"/>
  <c r="AS176" i="1"/>
  <c r="AS265" i="1"/>
  <c r="AQ58" i="1"/>
  <c r="AS20" i="1"/>
  <c r="AS226" i="1"/>
  <c r="AQ112" i="1"/>
  <c r="AS146" i="1"/>
  <c r="AQ7" i="1"/>
  <c r="AQ313" i="1"/>
  <c r="M313" i="5" s="1"/>
  <c r="P313" i="5" s="1"/>
  <c r="AQ135" i="1"/>
  <c r="AQ301" i="1"/>
  <c r="M301" i="5" s="1"/>
  <c r="P301" i="5" s="1"/>
  <c r="AQ289" i="1"/>
  <c r="M289" i="5" s="1"/>
  <c r="P289" i="5" s="1"/>
  <c r="AS222" i="1"/>
  <c r="AS259" i="1"/>
  <c r="AS316" i="1"/>
  <c r="AS307" i="1"/>
  <c r="AS287" i="1"/>
  <c r="AQ55" i="1"/>
  <c r="AS17" i="1"/>
  <c r="AS31" i="1"/>
  <c r="AS129" i="1"/>
  <c r="AS214" i="1"/>
  <c r="AS133" i="1"/>
  <c r="AQ314" i="1"/>
  <c r="M314" i="5" s="1"/>
  <c r="P314" i="5" s="1"/>
  <c r="AQ19" i="1"/>
  <c r="AS39" i="1"/>
  <c r="AQ111" i="1"/>
  <c r="AQ183" i="1"/>
  <c r="M183" i="5" s="1"/>
  <c r="P183" i="5" s="1"/>
  <c r="AQ96" i="1"/>
  <c r="AS190" i="1"/>
  <c r="AS51" i="1"/>
  <c r="AS169" i="1"/>
  <c r="AS198" i="1"/>
  <c r="AQ245" i="1"/>
  <c r="M245" i="5" s="1"/>
  <c r="P245" i="5" s="1"/>
  <c r="AS40" i="1"/>
  <c r="AS192" i="1"/>
  <c r="AS85" i="1"/>
  <c r="AQ153" i="1"/>
  <c r="M153" i="5" s="1"/>
  <c r="P153" i="5" s="1"/>
  <c r="AS99" i="1"/>
  <c r="AQ106" i="1"/>
  <c r="AS16" i="1"/>
  <c r="AS158" i="1"/>
  <c r="AQ239" i="1"/>
  <c r="M239" i="5" s="1"/>
  <c r="P239" i="5" s="1"/>
  <c r="AS208" i="1"/>
  <c r="AS175" i="1"/>
  <c r="AS221" i="1"/>
  <c r="AS178" i="1"/>
  <c r="AS28" i="1"/>
  <c r="AQ11" i="1"/>
  <c r="AS30" i="1"/>
  <c r="AS41" i="1"/>
  <c r="AQ311" i="1"/>
  <c r="M311" i="5" s="1"/>
  <c r="P311" i="5" s="1"/>
  <c r="AS9" i="1"/>
  <c r="AS13" i="1"/>
  <c r="AQ60" i="1"/>
  <c r="AS207" i="1"/>
  <c r="AS173" i="1"/>
  <c r="AS108" i="1"/>
  <c r="AS230" i="1"/>
  <c r="AS210" i="1"/>
  <c r="AS49" i="1"/>
  <c r="AS87" i="1"/>
  <c r="AQ234" i="1"/>
  <c r="M234" i="5" s="1"/>
  <c r="P234" i="5" s="1"/>
  <c r="AQ65" i="1"/>
  <c r="AS122" i="1"/>
  <c r="AS233" i="1"/>
  <c r="AQ321" i="1"/>
  <c r="M321" i="5" s="1"/>
  <c r="P321" i="5" s="1"/>
  <c r="AQ202" i="1"/>
  <c r="M202" i="5" s="1"/>
  <c r="P202" i="5" s="1"/>
  <c r="AS286" i="1"/>
  <c r="AS71" i="1"/>
  <c r="AQ189" i="1"/>
  <c r="M189" i="5" s="1"/>
  <c r="P189" i="5" s="1"/>
  <c r="AS161" i="1"/>
  <c r="AS238" i="1"/>
  <c r="AQ26" i="1"/>
  <c r="AS61" i="1"/>
  <c r="AS32" i="1"/>
  <c r="AQ141" i="1"/>
  <c r="M141" i="5" s="1"/>
  <c r="P141" i="5" s="1"/>
  <c r="AQ290" i="1"/>
  <c r="M290" i="5" s="1"/>
  <c r="P290" i="5" s="1"/>
  <c r="AQ292" i="1"/>
  <c r="M292" i="5" s="1"/>
  <c r="P292" i="5" s="1"/>
  <c r="AQ186" i="1"/>
  <c r="M186" i="5" s="1"/>
  <c r="P186" i="5" s="1"/>
  <c r="AQ200" i="1"/>
  <c r="M200" i="5" s="1"/>
  <c r="P200" i="5" s="1"/>
  <c r="AQ14" i="1"/>
  <c r="AS224" i="1"/>
  <c r="AQ140" i="1"/>
  <c r="M140" i="5" s="1"/>
  <c r="P140" i="5" s="1"/>
  <c r="AS246" i="1"/>
  <c r="AS76" i="1"/>
  <c r="AS150" i="1"/>
  <c r="AQ116" i="1"/>
  <c r="AS93" i="1"/>
  <c r="AS262" i="1"/>
  <c r="P3" i="5" l="1"/>
</calcChain>
</file>

<file path=xl/sharedStrings.xml><?xml version="1.0" encoding="utf-8"?>
<sst xmlns="http://schemas.openxmlformats.org/spreadsheetml/2006/main" count="106" uniqueCount="81">
  <si>
    <t>FEL</t>
  </si>
  <si>
    <t>Deuterium</t>
  </si>
  <si>
    <t>counts/s</t>
  </si>
  <si>
    <t>T [K]:</t>
  </si>
  <si>
    <t>B5:</t>
  </si>
  <si>
    <t>FEL cal</t>
  </si>
  <si>
    <t>W/cm²nm</t>
  </si>
  <si>
    <t>Deuterium cal</t>
  </si>
  <si>
    <t>FEL /deuterium</t>
  </si>
  <si>
    <t>UV-653</t>
  </si>
  <si>
    <t>ms</t>
  </si>
  <si>
    <t>fi</t>
  </si>
  <si>
    <t>tail</t>
  </si>
  <si>
    <t xml:space="preserve">BN-9101-165 </t>
  </si>
  <si>
    <t>250-900 nm</t>
  </si>
  <si>
    <t>degree</t>
  </si>
  <si>
    <t>coefficient</t>
  </si>
  <si>
    <t>from calibration document T-R_387.xls</t>
  </si>
  <si>
    <t>Maya calibration</t>
  </si>
  <si>
    <t>short</t>
  </si>
  <si>
    <t>long</t>
  </si>
  <si>
    <t>time</t>
  </si>
  <si>
    <t>Wavelength</t>
  </si>
  <si>
    <t>FEL dark</t>
  </si>
  <si>
    <t>FEL raw</t>
  </si>
  <si>
    <t>dark</t>
  </si>
  <si>
    <t>raw</t>
  </si>
  <si>
    <t>wavelength change</t>
  </si>
  <si>
    <t>FEL short</t>
  </si>
  <si>
    <t>FEL long</t>
  </si>
  <si>
    <t>linearity correction</t>
  </si>
  <si>
    <t>Maya linearity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</si>
  <si>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</si>
  <si>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</si>
  <si>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</si>
  <si>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</si>
  <si>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</si>
  <si>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</si>
  <si>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</si>
  <si>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</si>
  <si>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integration time</t>
  </si>
  <si>
    <t>short/long</t>
  </si>
  <si>
    <t>FEL combined</t>
  </si>
  <si>
    <t>FEL tail correction</t>
  </si>
  <si>
    <t>Tail</t>
  </si>
  <si>
    <t>tail corrected</t>
  </si>
  <si>
    <t>constant removed</t>
  </si>
  <si>
    <t>FEL spectrum</t>
  </si>
  <si>
    <t>deuterium spectrum</t>
  </si>
  <si>
    <t>330-370 average</t>
  </si>
  <si>
    <t>Calibration</t>
  </si>
  <si>
    <t>Deuterium/FEL ratio</t>
  </si>
  <si>
    <t>integration 7- 2054 (200- 1100 nm) data end 2074</t>
  </si>
  <si>
    <t>HeCd 325 nm</t>
  </si>
  <si>
    <t>HeCd 411 nm</t>
  </si>
  <si>
    <t>HeNe 633 nm</t>
  </si>
  <si>
    <t>long + filter</t>
  </si>
  <si>
    <t>raw + filter</t>
  </si>
  <si>
    <t>Fel filter</t>
  </si>
  <si>
    <t>Deuterium + filter</t>
  </si>
  <si>
    <t>FEL filter</t>
  </si>
  <si>
    <t>Deuterium filter</t>
  </si>
  <si>
    <t>FEL first correction</t>
  </si>
  <si>
    <t>Deuterium cal raw</t>
  </si>
  <si>
    <t>250 - 900 nm</t>
  </si>
  <si>
    <t>calibration coefficients W/cm²nm</t>
  </si>
  <si>
    <t>Deut - filter measurement</t>
  </si>
  <si>
    <t>TAIL</t>
  </si>
  <si>
    <t>no constant removed</t>
  </si>
  <si>
    <t>constant 11-51 (190-210)</t>
  </si>
  <si>
    <t>old</t>
  </si>
  <si>
    <t>new 2012</t>
  </si>
  <si>
    <t>previous calibration</t>
  </si>
  <si>
    <t>change [%]</t>
  </si>
  <si>
    <t>uv ave</t>
  </si>
  <si>
    <t>Deuteriumlamput</t>
  </si>
  <si>
    <t>UV-586</t>
  </si>
  <si>
    <t>UV-654</t>
  </si>
  <si>
    <t>below 340 deuterium, over 340 FEL</t>
  </si>
  <si>
    <t>FINAL</t>
  </si>
  <si>
    <t>2014 autumn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</si>
</sst>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\ _m_k"/>
    <numFmt numFmtId="165" formatCode="0.0"/>
    <numFmt numFmtId="166" formatCode="0.000E+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3" borderId="0" xfId="0" applyFill="1"/>
    <xf numFmtId="2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2" fontId="0" fillId="0" borderId="0" xfId="0" applyNumberFormat="1" applyFill="1"/>
    <xf numFmtId="0" fontId="2" fillId="0" borderId="0" xfId="0" applyFont="1"/>
    <xf numFmtId="0" fontId="0" fillId="0" borderId="0" xfId="0" applyFill="1"/>
    <xf numFmtId="11" fontId="0" fillId="0" borderId="0" xfId="0" applyNumberFormat="1" applyFill="1"/>
    <xf numFmtId="2" fontId="0" fillId="6" borderId="0" xfId="0" applyNumberFormat="1" applyFill="1"/>
    <xf numFmtId="0" fontId="0" fillId="0" borderId="0" xfId="0" applyNumberFormat="1"/>
    <xf numFmtId="0" fontId="4" fillId="0" borderId="0" xfId="0" applyFont="1"/>
    <xf numFmtId="0" fontId="4" fillId="0" borderId="0" xfId="0" quotePrefix="1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72847775269772E-2"/>
          <c:y val="3.9702281354539869E-2"/>
          <c:w val="0.85322473693728695"/>
          <c:h val="0.82382233810670269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data!$O$6</c:f>
              <c:strCache>
                <c:ptCount val="1"/>
                <c:pt idx="0">
                  <c:v>FEL short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187,82</c:v>
                </c:pt>
                <c:pt idx="1">
                  <c:v>188,3</c:v>
                </c:pt>
                <c:pt idx="2">
                  <c:v>188,78</c:v>
                </c:pt>
                <c:pt idx="3">
                  <c:v>189,26</c:v>
                </c:pt>
                <c:pt idx="4">
                  <c:v>189,73</c:v>
                </c:pt>
                <c:pt idx="5">
                  <c:v>190,21</c:v>
                </c:pt>
                <c:pt idx="6">
                  <c:v>190,69</c:v>
                </c:pt>
                <c:pt idx="7">
                  <c:v>191,17</c:v>
                </c:pt>
                <c:pt idx="8">
                  <c:v>191,64</c:v>
                </c:pt>
                <c:pt idx="9">
                  <c:v>192,12</c:v>
                </c:pt>
                <c:pt idx="10">
                  <c:v>192,6</c:v>
                </c:pt>
                <c:pt idx="11">
                  <c:v>193,07</c:v>
                </c:pt>
                <c:pt idx="12">
                  <c:v>193,55</c:v>
                </c:pt>
                <c:pt idx="13">
                  <c:v>194,03</c:v>
                </c:pt>
                <c:pt idx="14">
                  <c:v>194,51</c:v>
                </c:pt>
                <c:pt idx="15">
                  <c:v>194,98</c:v>
                </c:pt>
                <c:pt idx="16">
                  <c:v>195,46</c:v>
                </c:pt>
                <c:pt idx="17">
                  <c:v>195,94</c:v>
                </c:pt>
                <c:pt idx="18">
                  <c:v>196,42</c:v>
                </c:pt>
                <c:pt idx="19">
                  <c:v>196,89</c:v>
                </c:pt>
                <c:pt idx="20">
                  <c:v>197,37</c:v>
                </c:pt>
                <c:pt idx="21">
                  <c:v>197,85</c:v>
                </c:pt>
                <c:pt idx="22">
                  <c:v>198,32</c:v>
                </c:pt>
                <c:pt idx="23">
                  <c:v>198,8</c:v>
                </c:pt>
                <c:pt idx="24">
                  <c:v>199,28</c:v>
                </c:pt>
                <c:pt idx="25">
                  <c:v>199,76</c:v>
                </c:pt>
                <c:pt idx="26">
                  <c:v>200,23</c:v>
                </c:pt>
                <c:pt idx="27">
                  <c:v>200,71</c:v>
                </c:pt>
                <c:pt idx="28">
                  <c:v>201,19</c:v>
                </c:pt>
                <c:pt idx="29">
                  <c:v>201,66</c:v>
                </c:pt>
                <c:pt idx="30">
                  <c:v>202,14</c:v>
                </c:pt>
                <c:pt idx="31">
                  <c:v>202,62</c:v>
                </c:pt>
                <c:pt idx="32">
                  <c:v>203,09</c:v>
                </c:pt>
                <c:pt idx="33">
                  <c:v>203,57</c:v>
                </c:pt>
                <c:pt idx="34">
                  <c:v>204,05</c:v>
                </c:pt>
                <c:pt idx="35">
                  <c:v>204,53</c:v>
                </c:pt>
                <c:pt idx="36">
                  <c:v>205</c:v>
                </c:pt>
                <c:pt idx="37">
                  <c:v>205,48</c:v>
                </c:pt>
                <c:pt idx="38">
                  <c:v>205,96</c:v>
                </c:pt>
                <c:pt idx="39">
                  <c:v>206,43</c:v>
                </c:pt>
                <c:pt idx="40">
                  <c:v>206,91</c:v>
                </c:pt>
                <c:pt idx="41">
                  <c:v>207,39</c:v>
                </c:pt>
                <c:pt idx="42">
                  <c:v>207,86</c:v>
                </c:pt>
                <c:pt idx="43">
                  <c:v>208,34</c:v>
                </c:pt>
                <c:pt idx="44">
                  <c:v>208,82</c:v>
                </c:pt>
                <c:pt idx="45">
                  <c:v>209,29</c:v>
                </c:pt>
                <c:pt idx="46">
                  <c:v>209,77</c:v>
                </c:pt>
                <c:pt idx="47">
                  <c:v>210,25</c:v>
                </c:pt>
                <c:pt idx="48">
                  <c:v>210,72</c:v>
                </c:pt>
                <c:pt idx="49">
                  <c:v>211,2</c:v>
                </c:pt>
                <c:pt idx="50">
                  <c:v>211,68</c:v>
                </c:pt>
                <c:pt idx="51">
                  <c:v>212,15</c:v>
                </c:pt>
                <c:pt idx="52">
                  <c:v>212,63</c:v>
                </c:pt>
                <c:pt idx="53">
                  <c:v>213,11</c:v>
                </c:pt>
                <c:pt idx="54">
                  <c:v>213,58</c:v>
                </c:pt>
                <c:pt idx="55">
                  <c:v>214,06</c:v>
                </c:pt>
                <c:pt idx="56">
                  <c:v>214,53</c:v>
                </c:pt>
                <c:pt idx="57">
                  <c:v>215,01</c:v>
                </c:pt>
                <c:pt idx="58">
                  <c:v>215,49</c:v>
                </c:pt>
                <c:pt idx="59">
                  <c:v>215,96</c:v>
                </c:pt>
                <c:pt idx="60">
                  <c:v>216,44</c:v>
                </c:pt>
                <c:pt idx="61">
                  <c:v>216,92</c:v>
                </c:pt>
                <c:pt idx="62">
                  <c:v>217,39</c:v>
                </c:pt>
                <c:pt idx="63">
                  <c:v>217,87</c:v>
                </c:pt>
                <c:pt idx="64">
                  <c:v>218,35</c:v>
                </c:pt>
                <c:pt idx="65">
                  <c:v>218,82</c:v>
                </c:pt>
                <c:pt idx="66">
                  <c:v>219,3</c:v>
                </c:pt>
                <c:pt idx="67">
                  <c:v>219,77</c:v>
                </c:pt>
                <c:pt idx="68">
                  <c:v>220,25</c:v>
                </c:pt>
                <c:pt idx="69">
                  <c:v>220,73</c:v>
                </c:pt>
                <c:pt idx="70">
                  <c:v>221,2</c:v>
                </c:pt>
                <c:pt idx="71">
                  <c:v>221,68</c:v>
                </c:pt>
                <c:pt idx="72">
                  <c:v>222,15</c:v>
                </c:pt>
                <c:pt idx="73">
                  <c:v>222,63</c:v>
                </c:pt>
                <c:pt idx="74">
                  <c:v>223,11</c:v>
                </c:pt>
                <c:pt idx="75">
                  <c:v>223,58</c:v>
                </c:pt>
                <c:pt idx="76">
                  <c:v>224,06</c:v>
                </c:pt>
                <c:pt idx="77">
                  <c:v>224,53</c:v>
                </c:pt>
                <c:pt idx="78">
                  <c:v>225,01</c:v>
                </c:pt>
                <c:pt idx="79">
                  <c:v>225,49</c:v>
                </c:pt>
                <c:pt idx="80">
                  <c:v>225,96</c:v>
                </c:pt>
                <c:pt idx="81">
                  <c:v>226,44</c:v>
                </c:pt>
                <c:pt idx="82">
                  <c:v>226,91</c:v>
                </c:pt>
                <c:pt idx="83">
                  <c:v>227,39</c:v>
                </c:pt>
                <c:pt idx="84">
                  <c:v>227,87</c:v>
                </c:pt>
                <c:pt idx="85">
                  <c:v>228,34</c:v>
                </c:pt>
                <c:pt idx="86">
                  <c:v>228,82</c:v>
                </c:pt>
                <c:pt idx="87">
                  <c:v>229,29</c:v>
                </c:pt>
                <c:pt idx="88">
                  <c:v>229,77</c:v>
                </c:pt>
                <c:pt idx="89">
                  <c:v>230,24</c:v>
                </c:pt>
                <c:pt idx="90">
                  <c:v>230,72</c:v>
                </c:pt>
                <c:pt idx="91">
                  <c:v>231,2</c:v>
                </c:pt>
                <c:pt idx="92">
                  <c:v>231,67</c:v>
                </c:pt>
                <c:pt idx="93">
                  <c:v>232,15</c:v>
                </c:pt>
                <c:pt idx="94">
                  <c:v>232,62</c:v>
                </c:pt>
                <c:pt idx="95">
                  <c:v>233,1</c:v>
                </c:pt>
                <c:pt idx="96">
                  <c:v>233,57</c:v>
                </c:pt>
                <c:pt idx="97">
                  <c:v>234,05</c:v>
                </c:pt>
                <c:pt idx="98">
                  <c:v>234,53</c:v>
                </c:pt>
                <c:pt idx="99">
                  <c:v>235</c:v>
                </c:pt>
                <c:pt idx="100">
                  <c:v>235,48</c:v>
                </c:pt>
                <c:pt idx="101">
                  <c:v>235,95</c:v>
                </c:pt>
                <c:pt idx="102">
                  <c:v>236,43</c:v>
                </c:pt>
                <c:pt idx="103">
                  <c:v>236,9</c:v>
                </c:pt>
                <c:pt idx="104">
                  <c:v>237,38</c:v>
                </c:pt>
                <c:pt idx="105">
                  <c:v>237,85</c:v>
                </c:pt>
                <c:pt idx="106">
                  <c:v>238,33</c:v>
                </c:pt>
                <c:pt idx="107">
                  <c:v>238,8</c:v>
                </c:pt>
                <c:pt idx="108">
                  <c:v>239,28</c:v>
                </c:pt>
                <c:pt idx="109">
                  <c:v>239,75</c:v>
                </c:pt>
                <c:pt idx="110">
                  <c:v>240,23</c:v>
                </c:pt>
                <c:pt idx="111">
                  <c:v>240,71</c:v>
                </c:pt>
                <c:pt idx="112">
                  <c:v>241,18</c:v>
                </c:pt>
                <c:pt idx="113">
                  <c:v>241,66</c:v>
                </c:pt>
                <c:pt idx="114">
                  <c:v>242,13</c:v>
                </c:pt>
                <c:pt idx="115">
                  <c:v>242,61</c:v>
                </c:pt>
                <c:pt idx="116">
                  <c:v>243,08</c:v>
                </c:pt>
                <c:pt idx="117">
                  <c:v>243,56</c:v>
                </c:pt>
                <c:pt idx="118">
                  <c:v>244,03</c:v>
                </c:pt>
                <c:pt idx="119">
                  <c:v>244,51</c:v>
                </c:pt>
                <c:pt idx="120">
                  <c:v>244,98</c:v>
                </c:pt>
                <c:pt idx="121">
                  <c:v>245,46</c:v>
                </c:pt>
                <c:pt idx="122">
                  <c:v>245,93</c:v>
                </c:pt>
                <c:pt idx="123">
                  <c:v>246,41</c:v>
                </c:pt>
                <c:pt idx="124">
                  <c:v>246,88</c:v>
                </c:pt>
                <c:pt idx="125">
                  <c:v>247,36</c:v>
                </c:pt>
                <c:pt idx="126">
                  <c:v>247,83</c:v>
                </c:pt>
                <c:pt idx="127">
                  <c:v>248,31</c:v>
                </c:pt>
                <c:pt idx="128">
                  <c:v>248,78</c:v>
                </c:pt>
                <c:pt idx="129">
                  <c:v>249,26</c:v>
                </c:pt>
                <c:pt idx="130">
                  <c:v>249,73</c:v>
                </c:pt>
                <c:pt idx="131">
                  <c:v>250,21</c:v>
                </c:pt>
                <c:pt idx="132">
                  <c:v>250,68</c:v>
                </c:pt>
                <c:pt idx="133">
                  <c:v>251,16</c:v>
                </c:pt>
                <c:pt idx="134">
                  <c:v>251,63</c:v>
                </c:pt>
                <c:pt idx="135">
                  <c:v>252,1</c:v>
                </c:pt>
                <c:pt idx="136">
                  <c:v>252,58</c:v>
                </c:pt>
                <c:pt idx="137">
                  <c:v>253,05</c:v>
                </c:pt>
                <c:pt idx="138">
                  <c:v>253,53</c:v>
                </c:pt>
                <c:pt idx="139">
                  <c:v>254</c:v>
                </c:pt>
                <c:pt idx="140">
                  <c:v>254,48</c:v>
                </c:pt>
                <c:pt idx="141">
                  <c:v>254,95</c:v>
                </c:pt>
                <c:pt idx="142">
                  <c:v>255,43</c:v>
                </c:pt>
                <c:pt idx="143">
                  <c:v>255,9</c:v>
                </c:pt>
                <c:pt idx="144">
                  <c:v>256,38</c:v>
                </c:pt>
                <c:pt idx="145">
                  <c:v>256,85</c:v>
                </c:pt>
                <c:pt idx="146">
                  <c:v>257,33</c:v>
                </c:pt>
                <c:pt idx="147">
                  <c:v>257,8</c:v>
                </c:pt>
                <c:pt idx="148">
                  <c:v>258,27</c:v>
                </c:pt>
                <c:pt idx="149">
                  <c:v>258,75</c:v>
                </c:pt>
                <c:pt idx="150">
                  <c:v>259,22</c:v>
                </c:pt>
                <c:pt idx="151">
                  <c:v>259,7</c:v>
                </c:pt>
                <c:pt idx="152">
                  <c:v>260,17</c:v>
                </c:pt>
                <c:pt idx="153">
                  <c:v>260,65</c:v>
                </c:pt>
                <c:pt idx="154">
                  <c:v>261,12</c:v>
                </c:pt>
                <c:pt idx="155">
                  <c:v>261,59</c:v>
                </c:pt>
                <c:pt idx="156">
                  <c:v>262,07</c:v>
                </c:pt>
                <c:pt idx="157">
                  <c:v>262,54</c:v>
                </c:pt>
                <c:pt idx="158">
                  <c:v>263,02</c:v>
                </c:pt>
                <c:pt idx="159">
                  <c:v>263,49</c:v>
                </c:pt>
                <c:pt idx="160">
                  <c:v>263,97</c:v>
                </c:pt>
                <c:pt idx="161">
                  <c:v>264,44</c:v>
                </c:pt>
                <c:pt idx="162">
                  <c:v>264,91</c:v>
                </c:pt>
                <c:pt idx="163">
                  <c:v>265,39</c:v>
                </c:pt>
                <c:pt idx="164">
                  <c:v>265,86</c:v>
                </c:pt>
                <c:pt idx="165">
                  <c:v>266,34</c:v>
                </c:pt>
                <c:pt idx="166">
                  <c:v>266,81</c:v>
                </c:pt>
                <c:pt idx="167">
                  <c:v>267,28</c:v>
                </c:pt>
                <c:pt idx="168">
                  <c:v>267,76</c:v>
                </c:pt>
                <c:pt idx="169">
                  <c:v>268,23</c:v>
                </c:pt>
                <c:pt idx="170">
                  <c:v>268,71</c:v>
                </c:pt>
                <c:pt idx="171">
                  <c:v>269,18</c:v>
                </c:pt>
                <c:pt idx="172">
                  <c:v>269,65</c:v>
                </c:pt>
                <c:pt idx="173">
                  <c:v>270,13</c:v>
                </c:pt>
                <c:pt idx="174">
                  <c:v>270,6</c:v>
                </c:pt>
                <c:pt idx="175">
                  <c:v>271,08</c:v>
                </c:pt>
                <c:pt idx="176">
                  <c:v>271,55</c:v>
                </c:pt>
                <c:pt idx="177">
                  <c:v>272,02</c:v>
                </c:pt>
                <c:pt idx="178">
                  <c:v>272,5</c:v>
                </c:pt>
                <c:pt idx="179">
                  <c:v>272,97</c:v>
                </c:pt>
                <c:pt idx="180">
                  <c:v>273,44</c:v>
                </c:pt>
                <c:pt idx="181">
                  <c:v>273,92</c:v>
                </c:pt>
                <c:pt idx="182">
                  <c:v>274,39</c:v>
                </c:pt>
                <c:pt idx="183">
                  <c:v>274,87</c:v>
                </c:pt>
                <c:pt idx="184">
                  <c:v>275,34</c:v>
                </c:pt>
                <c:pt idx="185">
                  <c:v>275,81</c:v>
                </c:pt>
                <c:pt idx="186">
                  <c:v>276,29</c:v>
                </c:pt>
                <c:pt idx="187">
                  <c:v>276,76</c:v>
                </c:pt>
                <c:pt idx="188">
                  <c:v>277,23</c:v>
                </c:pt>
                <c:pt idx="189">
                  <c:v>277,71</c:v>
                </c:pt>
                <c:pt idx="190">
                  <c:v>278,18</c:v>
                </c:pt>
                <c:pt idx="191">
                  <c:v>278,65</c:v>
                </c:pt>
                <c:pt idx="192">
                  <c:v>279,13</c:v>
                </c:pt>
                <c:pt idx="193">
                  <c:v>279,6</c:v>
                </c:pt>
                <c:pt idx="194">
                  <c:v>280,07</c:v>
                </c:pt>
                <c:pt idx="195">
                  <c:v>280,55</c:v>
                </c:pt>
                <c:pt idx="196">
                  <c:v>281,02</c:v>
                </c:pt>
                <c:pt idx="197">
                  <c:v>281,5</c:v>
                </c:pt>
                <c:pt idx="198">
                  <c:v>281,97</c:v>
                </c:pt>
                <c:pt idx="199">
                  <c:v>282,44</c:v>
                </c:pt>
                <c:pt idx="200">
                  <c:v>282,91</c:v>
                </c:pt>
                <c:pt idx="201">
                  <c:v>283,39</c:v>
                </c:pt>
                <c:pt idx="202">
                  <c:v>283,86</c:v>
                </c:pt>
                <c:pt idx="203">
                  <c:v>284,33</c:v>
                </c:pt>
                <c:pt idx="204">
                  <c:v>284,81</c:v>
                </c:pt>
                <c:pt idx="205">
                  <c:v>285,28</c:v>
                </c:pt>
                <c:pt idx="206">
                  <c:v>285,75</c:v>
                </c:pt>
                <c:pt idx="207">
                  <c:v>286,23</c:v>
                </c:pt>
                <c:pt idx="208">
                  <c:v>286,7</c:v>
                </c:pt>
                <c:pt idx="209">
                  <c:v>287,17</c:v>
                </c:pt>
                <c:pt idx="210">
                  <c:v>287,65</c:v>
                </c:pt>
                <c:pt idx="211">
                  <c:v>288,12</c:v>
                </c:pt>
                <c:pt idx="212">
                  <c:v>288,59</c:v>
                </c:pt>
                <c:pt idx="213">
                  <c:v>289,07</c:v>
                </c:pt>
                <c:pt idx="214">
                  <c:v>289,54</c:v>
                </c:pt>
                <c:pt idx="215">
                  <c:v>290,01</c:v>
                </c:pt>
                <c:pt idx="216">
                  <c:v>290,48</c:v>
                </c:pt>
                <c:pt idx="217">
                  <c:v>290,96</c:v>
                </c:pt>
                <c:pt idx="218">
                  <c:v>291,43</c:v>
                </c:pt>
                <c:pt idx="219">
                  <c:v>291,9</c:v>
                </c:pt>
                <c:pt idx="220">
                  <c:v>292,38</c:v>
                </c:pt>
                <c:pt idx="221">
                  <c:v>292,85</c:v>
                </c:pt>
                <c:pt idx="222">
                  <c:v>293,32</c:v>
                </c:pt>
                <c:pt idx="223">
                  <c:v>293,79</c:v>
                </c:pt>
                <c:pt idx="224">
                  <c:v>294,27</c:v>
                </c:pt>
                <c:pt idx="225">
                  <c:v>294,74</c:v>
                </c:pt>
                <c:pt idx="226">
                  <c:v>295,21</c:v>
                </c:pt>
                <c:pt idx="227">
                  <c:v>295,69</c:v>
                </c:pt>
                <c:pt idx="228">
                  <c:v>296,16</c:v>
                </c:pt>
                <c:pt idx="229">
                  <c:v>296,63</c:v>
                </c:pt>
                <c:pt idx="230">
                  <c:v>297,1</c:v>
                </c:pt>
                <c:pt idx="231">
                  <c:v>297,58</c:v>
                </c:pt>
                <c:pt idx="232">
                  <c:v>298,05</c:v>
                </c:pt>
                <c:pt idx="233">
                  <c:v>298,52</c:v>
                </c:pt>
                <c:pt idx="234">
                  <c:v>298,99</c:v>
                </c:pt>
                <c:pt idx="235">
                  <c:v>299,47</c:v>
                </c:pt>
                <c:pt idx="236">
                  <c:v>299,94</c:v>
                </c:pt>
                <c:pt idx="237">
                  <c:v>300,41</c:v>
                </c:pt>
                <c:pt idx="238">
                  <c:v>300,88</c:v>
                </c:pt>
                <c:pt idx="239">
                  <c:v>301,36</c:v>
                </c:pt>
                <c:pt idx="240">
                  <c:v>301,83</c:v>
                </c:pt>
                <c:pt idx="241">
                  <c:v>302,3</c:v>
                </c:pt>
                <c:pt idx="242">
                  <c:v>302,77</c:v>
                </c:pt>
                <c:pt idx="243">
                  <c:v>303,25</c:v>
                </c:pt>
                <c:pt idx="244">
                  <c:v>303,72</c:v>
                </c:pt>
                <c:pt idx="245">
                  <c:v>304,19</c:v>
                </c:pt>
                <c:pt idx="246">
                  <c:v>304,66</c:v>
                </c:pt>
                <c:pt idx="247">
                  <c:v>305,13</c:v>
                </c:pt>
                <c:pt idx="248">
                  <c:v>305,61</c:v>
                </c:pt>
                <c:pt idx="249">
                  <c:v>306,08</c:v>
                </c:pt>
                <c:pt idx="250">
                  <c:v>306,55</c:v>
                </c:pt>
                <c:pt idx="251">
                  <c:v>307,02</c:v>
                </c:pt>
                <c:pt idx="252">
                  <c:v>307,49</c:v>
                </c:pt>
                <c:pt idx="253">
                  <c:v>307,97</c:v>
                </c:pt>
                <c:pt idx="254">
                  <c:v>308,44</c:v>
                </c:pt>
                <c:pt idx="255">
                  <c:v>308,91</c:v>
                </c:pt>
                <c:pt idx="256">
                  <c:v>309,38</c:v>
                </c:pt>
                <c:pt idx="257">
                  <c:v>309,86</c:v>
                </c:pt>
                <c:pt idx="258">
                  <c:v>310,33</c:v>
                </c:pt>
                <c:pt idx="259">
                  <c:v>310,8</c:v>
                </c:pt>
                <c:pt idx="260">
                  <c:v>311,27</c:v>
                </c:pt>
                <c:pt idx="261">
                  <c:v>311,74</c:v>
                </c:pt>
                <c:pt idx="262">
                  <c:v>312,21</c:v>
                </c:pt>
                <c:pt idx="263">
                  <c:v>312,69</c:v>
                </c:pt>
                <c:pt idx="264">
                  <c:v>313,16</c:v>
                </c:pt>
                <c:pt idx="265">
                  <c:v>313,63</c:v>
                </c:pt>
                <c:pt idx="266">
                  <c:v>314,1</c:v>
                </c:pt>
                <c:pt idx="267">
                  <c:v>314,57</c:v>
                </c:pt>
                <c:pt idx="268">
                  <c:v>315,05</c:v>
                </c:pt>
                <c:pt idx="269">
                  <c:v>315,52</c:v>
                </c:pt>
                <c:pt idx="270">
                  <c:v>315,99</c:v>
                </c:pt>
                <c:pt idx="271">
                  <c:v>316,46</c:v>
                </c:pt>
                <c:pt idx="272">
                  <c:v>316,93</c:v>
                </c:pt>
                <c:pt idx="273">
                  <c:v>317,4</c:v>
                </c:pt>
                <c:pt idx="274">
                  <c:v>317,88</c:v>
                </c:pt>
                <c:pt idx="275">
                  <c:v>318,35</c:v>
                </c:pt>
                <c:pt idx="276">
                  <c:v>318,82</c:v>
                </c:pt>
                <c:pt idx="277">
                  <c:v>319,29</c:v>
                </c:pt>
                <c:pt idx="278">
                  <c:v>319,76</c:v>
                </c:pt>
                <c:pt idx="279">
                  <c:v>320,23</c:v>
                </c:pt>
                <c:pt idx="280">
                  <c:v>320,7</c:v>
                </c:pt>
                <c:pt idx="281">
                  <c:v>321,18</c:v>
                </c:pt>
                <c:pt idx="282">
                  <c:v>321,65</c:v>
                </c:pt>
                <c:pt idx="283">
                  <c:v>322,12</c:v>
                </c:pt>
                <c:pt idx="284">
                  <c:v>322,59</c:v>
                </c:pt>
                <c:pt idx="285">
                  <c:v>323,06</c:v>
                </c:pt>
                <c:pt idx="286">
                  <c:v>323,53</c:v>
                </c:pt>
                <c:pt idx="287">
                  <c:v>324</c:v>
                </c:pt>
                <c:pt idx="288">
                  <c:v>324,48</c:v>
                </c:pt>
                <c:pt idx="289">
                  <c:v>324,95</c:v>
                </c:pt>
                <c:pt idx="290">
                  <c:v>325,42</c:v>
                </c:pt>
                <c:pt idx="291">
                  <c:v>325,89</c:v>
                </c:pt>
                <c:pt idx="292">
                  <c:v>326,36</c:v>
                </c:pt>
                <c:pt idx="293">
                  <c:v>326,83</c:v>
                </c:pt>
                <c:pt idx="294">
                  <c:v>327,3</c:v>
                </c:pt>
                <c:pt idx="295">
                  <c:v>327,77</c:v>
                </c:pt>
                <c:pt idx="296">
                  <c:v>328,24</c:v>
                </c:pt>
                <c:pt idx="297">
                  <c:v>328,72</c:v>
                </c:pt>
                <c:pt idx="298">
                  <c:v>329,19</c:v>
                </c:pt>
                <c:pt idx="299">
                  <c:v>329,66</c:v>
                </c:pt>
                <c:pt idx="300">
                  <c:v>330,13</c:v>
                </c:pt>
                <c:pt idx="301">
                  <c:v>330,6</c:v>
                </c:pt>
                <c:pt idx="302">
                  <c:v>331,07</c:v>
                </c:pt>
                <c:pt idx="303">
                  <c:v>331,54</c:v>
                </c:pt>
                <c:pt idx="304">
                  <c:v>332,01</c:v>
                </c:pt>
                <c:pt idx="305">
                  <c:v>332,48</c:v>
                </c:pt>
                <c:pt idx="306">
                  <c:v>332,95</c:v>
                </c:pt>
                <c:pt idx="307">
                  <c:v>333,43</c:v>
                </c:pt>
                <c:pt idx="308">
                  <c:v>333,9</c:v>
                </c:pt>
                <c:pt idx="309">
                  <c:v>334,37</c:v>
                </c:pt>
                <c:pt idx="310">
                  <c:v>334,84</c:v>
                </c:pt>
                <c:pt idx="311">
                  <c:v>335,31</c:v>
                </c:pt>
                <c:pt idx="312">
                  <c:v>335,78</c:v>
                </c:pt>
                <c:pt idx="313">
                  <c:v>336,25</c:v>
                </c:pt>
                <c:pt idx="314">
                  <c:v>336,72</c:v>
                </c:pt>
                <c:pt idx="315">
                  <c:v>337,19</c:v>
                </c:pt>
                <c:pt idx="316">
                  <c:v>337,66</c:v>
                </c:pt>
                <c:pt idx="317">
                  <c:v>338,13</c:v>
                </c:pt>
                <c:pt idx="318">
                  <c:v>338,6</c:v>
                </c:pt>
                <c:pt idx="319">
                  <c:v>339,07</c:v>
                </c:pt>
                <c:pt idx="320">
                  <c:v>339,54</c:v>
                </c:pt>
                <c:pt idx="321">
                  <c:v>340,01</c:v>
                </c:pt>
                <c:pt idx="322">
                  <c:v>340,49</c:v>
                </c:pt>
                <c:pt idx="323">
                  <c:v>340,96</c:v>
                </c:pt>
                <c:pt idx="324">
                  <c:v>341,43</c:v>
                </c:pt>
                <c:pt idx="325">
                  <c:v>341,9</c:v>
                </c:pt>
                <c:pt idx="326">
                  <c:v>342,37</c:v>
                </c:pt>
                <c:pt idx="327">
                  <c:v>342,84</c:v>
                </c:pt>
                <c:pt idx="328">
                  <c:v>343,31</c:v>
                </c:pt>
                <c:pt idx="329">
                  <c:v>343,78</c:v>
                </c:pt>
                <c:pt idx="330">
                  <c:v>344,25</c:v>
                </c:pt>
                <c:pt idx="331">
                  <c:v>344,72</c:v>
                </c:pt>
                <c:pt idx="332">
                  <c:v>345,19</c:v>
                </c:pt>
                <c:pt idx="333">
                  <c:v>345,66</c:v>
                </c:pt>
                <c:pt idx="334">
                  <c:v>346,13</c:v>
                </c:pt>
                <c:pt idx="335">
                  <c:v>346,6</c:v>
                </c:pt>
                <c:pt idx="336">
                  <c:v>347,07</c:v>
                </c:pt>
                <c:pt idx="337">
                  <c:v>347,54</c:v>
                </c:pt>
                <c:pt idx="338">
                  <c:v>348,01</c:v>
                </c:pt>
                <c:pt idx="339">
                  <c:v>348,48</c:v>
                </c:pt>
                <c:pt idx="340">
                  <c:v>348,95</c:v>
                </c:pt>
                <c:pt idx="341">
                  <c:v>349,42</c:v>
                </c:pt>
                <c:pt idx="342">
                  <c:v>349,89</c:v>
                </c:pt>
                <c:pt idx="343">
                  <c:v>350,36</c:v>
                </c:pt>
                <c:pt idx="344">
                  <c:v>350,83</c:v>
                </c:pt>
                <c:pt idx="345">
                  <c:v>351,3</c:v>
                </c:pt>
                <c:pt idx="346">
                  <c:v>351,77</c:v>
                </c:pt>
                <c:pt idx="347">
                  <c:v>352,24</c:v>
                </c:pt>
                <c:pt idx="348">
                  <c:v>352,71</c:v>
                </c:pt>
                <c:pt idx="349">
                  <c:v>353,18</c:v>
                </c:pt>
                <c:pt idx="350">
                  <c:v>353,65</c:v>
                </c:pt>
                <c:pt idx="351">
                  <c:v>354,12</c:v>
                </c:pt>
                <c:pt idx="352">
                  <c:v>354,59</c:v>
                </c:pt>
                <c:pt idx="353">
                  <c:v>355,06</c:v>
                </c:pt>
                <c:pt idx="354">
                  <c:v>355,53</c:v>
                </c:pt>
                <c:pt idx="355">
                  <c:v>356</c:v>
                </c:pt>
                <c:pt idx="356">
                  <c:v>356,47</c:v>
                </c:pt>
                <c:pt idx="357">
                  <c:v>356,94</c:v>
                </c:pt>
                <c:pt idx="358">
                  <c:v>357,41</c:v>
                </c:pt>
                <c:pt idx="359">
                  <c:v>357,88</c:v>
                </c:pt>
                <c:pt idx="360">
                  <c:v>358,35</c:v>
                </c:pt>
                <c:pt idx="361">
                  <c:v>358,82</c:v>
                </c:pt>
                <c:pt idx="362">
                  <c:v>359,28</c:v>
                </c:pt>
                <c:pt idx="363">
                  <c:v>359,75</c:v>
                </c:pt>
                <c:pt idx="364">
                  <c:v>360,22</c:v>
                </c:pt>
                <c:pt idx="365">
                  <c:v>360,69</c:v>
                </c:pt>
                <c:pt idx="366">
                  <c:v>361,16</c:v>
                </c:pt>
                <c:pt idx="367">
                  <c:v>361,63</c:v>
                </c:pt>
                <c:pt idx="368">
                  <c:v>362,1</c:v>
                </c:pt>
                <c:pt idx="369">
                  <c:v>362,57</c:v>
                </c:pt>
                <c:pt idx="370">
                  <c:v>363,04</c:v>
                </c:pt>
                <c:pt idx="371">
                  <c:v>363,51</c:v>
                </c:pt>
                <c:pt idx="372">
                  <c:v>363,98</c:v>
                </c:pt>
                <c:pt idx="373">
                  <c:v>364,45</c:v>
                </c:pt>
                <c:pt idx="374">
                  <c:v>364,92</c:v>
                </c:pt>
                <c:pt idx="375">
                  <c:v>365,39</c:v>
                </c:pt>
                <c:pt idx="376">
                  <c:v>365,86</c:v>
                </c:pt>
                <c:pt idx="377">
                  <c:v>366,32</c:v>
                </c:pt>
                <c:pt idx="378">
                  <c:v>366,79</c:v>
                </c:pt>
                <c:pt idx="379">
                  <c:v>367,26</c:v>
                </c:pt>
                <c:pt idx="380">
                  <c:v>367,73</c:v>
                </c:pt>
                <c:pt idx="381">
                  <c:v>368,2</c:v>
                </c:pt>
                <c:pt idx="382">
                  <c:v>368,67</c:v>
                </c:pt>
                <c:pt idx="383">
                  <c:v>369,14</c:v>
                </c:pt>
                <c:pt idx="384">
                  <c:v>369,61</c:v>
                </c:pt>
                <c:pt idx="385">
                  <c:v>370,08</c:v>
                </c:pt>
                <c:pt idx="386">
                  <c:v>370,55</c:v>
                </c:pt>
                <c:pt idx="387">
                  <c:v>371,02</c:v>
                </c:pt>
                <c:pt idx="388">
                  <c:v>371,48</c:v>
                </c:pt>
                <c:pt idx="389">
                  <c:v>371,95</c:v>
                </c:pt>
                <c:pt idx="390">
                  <c:v>372,42</c:v>
                </c:pt>
                <c:pt idx="391">
                  <c:v>372,89</c:v>
                </c:pt>
                <c:pt idx="392">
                  <c:v>373,36</c:v>
                </c:pt>
                <c:pt idx="393">
                  <c:v>373,83</c:v>
                </c:pt>
                <c:pt idx="394">
                  <c:v>374,3</c:v>
                </c:pt>
                <c:pt idx="395">
                  <c:v>374,77</c:v>
                </c:pt>
                <c:pt idx="396">
                  <c:v>375,23</c:v>
                </c:pt>
                <c:pt idx="397">
                  <c:v>375,7</c:v>
                </c:pt>
                <c:pt idx="398">
                  <c:v>376,17</c:v>
                </c:pt>
                <c:pt idx="399">
                  <c:v>376,64</c:v>
                </c:pt>
                <c:pt idx="400">
                  <c:v>377,11</c:v>
                </c:pt>
                <c:pt idx="401">
                  <c:v>377,58</c:v>
                </c:pt>
                <c:pt idx="402">
                  <c:v>378,05</c:v>
                </c:pt>
                <c:pt idx="403">
                  <c:v>378,51</c:v>
                </c:pt>
                <c:pt idx="404">
                  <c:v>378,98</c:v>
                </c:pt>
                <c:pt idx="405">
                  <c:v>379,45</c:v>
                </c:pt>
                <c:pt idx="406">
                  <c:v>379,92</c:v>
                </c:pt>
                <c:pt idx="407">
                  <c:v>380,39</c:v>
                </c:pt>
                <c:pt idx="408">
                  <c:v>380,86</c:v>
                </c:pt>
                <c:pt idx="409">
                  <c:v>381,33</c:v>
                </c:pt>
                <c:pt idx="410">
                  <c:v>381,79</c:v>
                </c:pt>
                <c:pt idx="411">
                  <c:v>382,26</c:v>
                </c:pt>
                <c:pt idx="412">
                  <c:v>382,73</c:v>
                </c:pt>
                <c:pt idx="413">
                  <c:v>383,2</c:v>
                </c:pt>
                <c:pt idx="414">
                  <c:v>383,67</c:v>
                </c:pt>
                <c:pt idx="415">
                  <c:v>384,14</c:v>
                </c:pt>
                <c:pt idx="416">
                  <c:v>384,6</c:v>
                </c:pt>
                <c:pt idx="417">
                  <c:v>385,07</c:v>
                </c:pt>
                <c:pt idx="418">
                  <c:v>385,54</c:v>
                </c:pt>
                <c:pt idx="419">
                  <c:v>386,01</c:v>
                </c:pt>
                <c:pt idx="420">
                  <c:v>386,48</c:v>
                </c:pt>
                <c:pt idx="421">
                  <c:v>386,94</c:v>
                </c:pt>
                <c:pt idx="422">
                  <c:v>387,41</c:v>
                </c:pt>
                <c:pt idx="423">
                  <c:v>387,88</c:v>
                </c:pt>
                <c:pt idx="424">
                  <c:v>388,35</c:v>
                </c:pt>
                <c:pt idx="425">
                  <c:v>388,82</c:v>
                </c:pt>
                <c:pt idx="426">
                  <c:v>389,28</c:v>
                </c:pt>
                <c:pt idx="427">
                  <c:v>389,75</c:v>
                </c:pt>
                <c:pt idx="428">
                  <c:v>390,22</c:v>
                </c:pt>
                <c:pt idx="429">
                  <c:v>390,69</c:v>
                </c:pt>
                <c:pt idx="430">
                  <c:v>391,16</c:v>
                </c:pt>
                <c:pt idx="431">
                  <c:v>391,62</c:v>
                </c:pt>
                <c:pt idx="432">
                  <c:v>392,09</c:v>
                </c:pt>
                <c:pt idx="433">
                  <c:v>392,56</c:v>
                </c:pt>
                <c:pt idx="434">
                  <c:v>393,03</c:v>
                </c:pt>
                <c:pt idx="435">
                  <c:v>393,5</c:v>
                </c:pt>
                <c:pt idx="436">
                  <c:v>393,96</c:v>
                </c:pt>
                <c:pt idx="437">
                  <c:v>394,43</c:v>
                </c:pt>
                <c:pt idx="438">
                  <c:v>394,9</c:v>
                </c:pt>
                <c:pt idx="439">
                  <c:v>395,37</c:v>
                </c:pt>
                <c:pt idx="440">
                  <c:v>395,83</c:v>
                </c:pt>
                <c:pt idx="441">
                  <c:v>396,3</c:v>
                </c:pt>
                <c:pt idx="442">
                  <c:v>396,77</c:v>
                </c:pt>
                <c:pt idx="443">
                  <c:v>397,24</c:v>
                </c:pt>
                <c:pt idx="444">
                  <c:v>397,7</c:v>
                </c:pt>
                <c:pt idx="445">
                  <c:v>398,17</c:v>
                </c:pt>
                <c:pt idx="446">
                  <c:v>398,64</c:v>
                </c:pt>
                <c:pt idx="447">
                  <c:v>399,11</c:v>
                </c:pt>
                <c:pt idx="448">
                  <c:v>399,57</c:v>
                </c:pt>
                <c:pt idx="449">
                  <c:v>400,04</c:v>
                </c:pt>
                <c:pt idx="450">
                  <c:v>400,51</c:v>
                </c:pt>
                <c:pt idx="451">
                  <c:v>400,98</c:v>
                </c:pt>
                <c:pt idx="452">
                  <c:v>401,44</c:v>
                </c:pt>
                <c:pt idx="453">
                  <c:v>401,91</c:v>
                </c:pt>
                <c:pt idx="454">
                  <c:v>402,38</c:v>
                </c:pt>
                <c:pt idx="455">
                  <c:v>402,84</c:v>
                </c:pt>
                <c:pt idx="456">
                  <c:v>403,31</c:v>
                </c:pt>
                <c:pt idx="457">
                  <c:v>403,78</c:v>
                </c:pt>
                <c:pt idx="458">
                  <c:v>404,25</c:v>
                </c:pt>
                <c:pt idx="459">
                  <c:v>404,71</c:v>
                </c:pt>
                <c:pt idx="460">
                  <c:v>405,18</c:v>
                </c:pt>
                <c:pt idx="461">
                  <c:v>405,65</c:v>
                </c:pt>
                <c:pt idx="462">
                  <c:v>406,12</c:v>
                </c:pt>
                <c:pt idx="463">
                  <c:v>406,58</c:v>
                </c:pt>
                <c:pt idx="464">
                  <c:v>407,05</c:v>
                </c:pt>
                <c:pt idx="465">
                  <c:v>407,52</c:v>
                </c:pt>
                <c:pt idx="466">
                  <c:v>407,98</c:v>
                </c:pt>
                <c:pt idx="467">
                  <c:v>408,45</c:v>
                </c:pt>
                <c:pt idx="468">
                  <c:v>408,92</c:v>
                </c:pt>
                <c:pt idx="469">
                  <c:v>409,38</c:v>
                </c:pt>
                <c:pt idx="470">
                  <c:v>409,85</c:v>
                </c:pt>
                <c:pt idx="471">
                  <c:v>410,32</c:v>
                </c:pt>
                <c:pt idx="472">
                  <c:v>410,78</c:v>
                </c:pt>
                <c:pt idx="473">
                  <c:v>411,25</c:v>
                </c:pt>
                <c:pt idx="474">
                  <c:v>411,72</c:v>
                </c:pt>
                <c:pt idx="475">
                  <c:v>412,18</c:v>
                </c:pt>
                <c:pt idx="476">
                  <c:v>412,65</c:v>
                </c:pt>
                <c:pt idx="477">
                  <c:v>413,12</c:v>
                </c:pt>
                <c:pt idx="478">
                  <c:v>413,59</c:v>
                </c:pt>
                <c:pt idx="479">
                  <c:v>414,05</c:v>
                </c:pt>
                <c:pt idx="480">
                  <c:v>414,52</c:v>
                </c:pt>
                <c:pt idx="481">
                  <c:v>414,98</c:v>
                </c:pt>
                <c:pt idx="482">
                  <c:v>415,45</c:v>
                </c:pt>
                <c:pt idx="483">
                  <c:v>415,92</c:v>
                </c:pt>
                <c:pt idx="484">
                  <c:v>416,38</c:v>
                </c:pt>
                <c:pt idx="485">
                  <c:v>416,85</c:v>
                </c:pt>
                <c:pt idx="486">
                  <c:v>417,32</c:v>
                </c:pt>
                <c:pt idx="487">
                  <c:v>417,78</c:v>
                </c:pt>
                <c:pt idx="488">
                  <c:v>418,25</c:v>
                </c:pt>
                <c:pt idx="489">
                  <c:v>418,72</c:v>
                </c:pt>
                <c:pt idx="490">
                  <c:v>419,18</c:v>
                </c:pt>
                <c:pt idx="491">
                  <c:v>419,65</c:v>
                </c:pt>
                <c:pt idx="492">
                  <c:v>420,12</c:v>
                </c:pt>
                <c:pt idx="493">
                  <c:v>420,58</c:v>
                </c:pt>
                <c:pt idx="494">
                  <c:v>421,05</c:v>
                </c:pt>
                <c:pt idx="495">
                  <c:v>421,51</c:v>
                </c:pt>
                <c:pt idx="496">
                  <c:v>421,98</c:v>
                </c:pt>
                <c:pt idx="497">
                  <c:v>422,45</c:v>
                </c:pt>
                <c:pt idx="498">
                  <c:v>422,91</c:v>
                </c:pt>
                <c:pt idx="499">
                  <c:v>423,38</c:v>
                </c:pt>
                <c:pt idx="500">
                  <c:v>423,85</c:v>
                </c:pt>
                <c:pt idx="501">
                  <c:v>424,31</c:v>
                </c:pt>
                <c:pt idx="502">
                  <c:v>424,78</c:v>
                </c:pt>
                <c:pt idx="503">
                  <c:v>425,24</c:v>
                </c:pt>
                <c:pt idx="504">
                  <c:v>425,71</c:v>
                </c:pt>
                <c:pt idx="505">
                  <c:v>426,18</c:v>
                </c:pt>
                <c:pt idx="506">
                  <c:v>426,64</c:v>
                </c:pt>
                <c:pt idx="507">
                  <c:v>427,11</c:v>
                </c:pt>
                <c:pt idx="508">
                  <c:v>427,57</c:v>
                </c:pt>
                <c:pt idx="509">
                  <c:v>428,04</c:v>
                </c:pt>
                <c:pt idx="510">
                  <c:v>428,51</c:v>
                </c:pt>
                <c:pt idx="511">
                  <c:v>428,97</c:v>
                </c:pt>
                <c:pt idx="512">
                  <c:v>429,44</c:v>
                </c:pt>
                <c:pt idx="513">
                  <c:v>429,9</c:v>
                </c:pt>
                <c:pt idx="514">
                  <c:v>430,37</c:v>
                </c:pt>
                <c:pt idx="515">
                  <c:v>430,83</c:v>
                </c:pt>
                <c:pt idx="516">
                  <c:v>431,3</c:v>
                </c:pt>
                <c:pt idx="517">
                  <c:v>431,77</c:v>
                </c:pt>
                <c:pt idx="518">
                  <c:v>432,23</c:v>
                </c:pt>
                <c:pt idx="519">
                  <c:v>432,7</c:v>
                </c:pt>
                <c:pt idx="520">
                  <c:v>433,16</c:v>
                </c:pt>
                <c:pt idx="521">
                  <c:v>433,63</c:v>
                </c:pt>
                <c:pt idx="522">
                  <c:v>434,09</c:v>
                </c:pt>
                <c:pt idx="523">
                  <c:v>434,56</c:v>
                </c:pt>
                <c:pt idx="524">
                  <c:v>435,03</c:v>
                </c:pt>
                <c:pt idx="525">
                  <c:v>435,49</c:v>
                </c:pt>
                <c:pt idx="526">
                  <c:v>435,96</c:v>
                </c:pt>
                <c:pt idx="527">
                  <c:v>436,42</c:v>
                </c:pt>
                <c:pt idx="528">
                  <c:v>436,89</c:v>
                </c:pt>
                <c:pt idx="529">
                  <c:v>437,35</c:v>
                </c:pt>
                <c:pt idx="530">
                  <c:v>437,82</c:v>
                </c:pt>
                <c:pt idx="531">
                  <c:v>438,28</c:v>
                </c:pt>
                <c:pt idx="532">
                  <c:v>438,75</c:v>
                </c:pt>
                <c:pt idx="533">
                  <c:v>439,21</c:v>
                </c:pt>
                <c:pt idx="534">
                  <c:v>439,68</c:v>
                </c:pt>
                <c:pt idx="535">
                  <c:v>440,14</c:v>
                </c:pt>
                <c:pt idx="536">
                  <c:v>440,61</c:v>
                </c:pt>
                <c:pt idx="537">
                  <c:v>441,07</c:v>
                </c:pt>
                <c:pt idx="538">
                  <c:v>441,54</c:v>
                </c:pt>
                <c:pt idx="539">
                  <c:v>442</c:v>
                </c:pt>
                <c:pt idx="540">
                  <c:v>442,47</c:v>
                </c:pt>
                <c:pt idx="541">
                  <c:v>442,94</c:v>
                </c:pt>
                <c:pt idx="542">
                  <c:v>443,4</c:v>
                </c:pt>
                <c:pt idx="543">
                  <c:v>443,87</c:v>
                </c:pt>
                <c:pt idx="544">
                  <c:v>444,33</c:v>
                </c:pt>
                <c:pt idx="545">
                  <c:v>444,8</c:v>
                </c:pt>
                <c:pt idx="546">
                  <c:v>445,26</c:v>
                </c:pt>
                <c:pt idx="547">
                  <c:v>445,73</c:v>
                </c:pt>
                <c:pt idx="548">
                  <c:v>446,19</c:v>
                </c:pt>
                <c:pt idx="549">
                  <c:v>446,65</c:v>
                </c:pt>
                <c:pt idx="550">
                  <c:v>447,12</c:v>
                </c:pt>
                <c:pt idx="551">
                  <c:v>447,58</c:v>
                </c:pt>
                <c:pt idx="552">
                  <c:v>448,05</c:v>
                </c:pt>
                <c:pt idx="553">
                  <c:v>448,51</c:v>
                </c:pt>
                <c:pt idx="554">
                  <c:v>448,98</c:v>
                </c:pt>
                <c:pt idx="555">
                  <c:v>449,44</c:v>
                </c:pt>
                <c:pt idx="556">
                  <c:v>449,91</c:v>
                </c:pt>
                <c:pt idx="557">
                  <c:v>450,37</c:v>
                </c:pt>
                <c:pt idx="558">
                  <c:v>450,84</c:v>
                </c:pt>
                <c:pt idx="559">
                  <c:v>451,3</c:v>
                </c:pt>
                <c:pt idx="560">
                  <c:v>451,77</c:v>
                </c:pt>
                <c:pt idx="561">
                  <c:v>452,23</c:v>
                </c:pt>
                <c:pt idx="562">
                  <c:v>452,7</c:v>
                </c:pt>
                <c:pt idx="563">
                  <c:v>453,16</c:v>
                </c:pt>
                <c:pt idx="564">
                  <c:v>453,62</c:v>
                </c:pt>
                <c:pt idx="565">
                  <c:v>454,09</c:v>
                </c:pt>
                <c:pt idx="566">
                  <c:v>454,55</c:v>
                </c:pt>
                <c:pt idx="567">
                  <c:v>455,02</c:v>
                </c:pt>
                <c:pt idx="568">
                  <c:v>455,48</c:v>
                </c:pt>
                <c:pt idx="569">
                  <c:v>455,95</c:v>
                </c:pt>
                <c:pt idx="570">
                  <c:v>456,41</c:v>
                </c:pt>
                <c:pt idx="571">
                  <c:v>456,88</c:v>
                </c:pt>
                <c:pt idx="572">
                  <c:v>457,34</c:v>
                </c:pt>
                <c:pt idx="573">
                  <c:v>457,8</c:v>
                </c:pt>
                <c:pt idx="574">
                  <c:v>458,27</c:v>
                </c:pt>
                <c:pt idx="575">
                  <c:v>458,73</c:v>
                </c:pt>
                <c:pt idx="576">
                  <c:v>459,2</c:v>
                </c:pt>
                <c:pt idx="577">
                  <c:v>459,66</c:v>
                </c:pt>
                <c:pt idx="578">
                  <c:v>460,13</c:v>
                </c:pt>
                <c:pt idx="579">
                  <c:v>460,59</c:v>
                </c:pt>
                <c:pt idx="580">
                  <c:v>461,05</c:v>
                </c:pt>
                <c:pt idx="581">
                  <c:v>461,52</c:v>
                </c:pt>
                <c:pt idx="582">
                  <c:v>461,98</c:v>
                </c:pt>
                <c:pt idx="583">
                  <c:v>462,45</c:v>
                </c:pt>
                <c:pt idx="584">
                  <c:v>462,91</c:v>
                </c:pt>
                <c:pt idx="585">
                  <c:v>463,37</c:v>
                </c:pt>
                <c:pt idx="586">
                  <c:v>463,84</c:v>
                </c:pt>
                <c:pt idx="587">
                  <c:v>464,3</c:v>
                </c:pt>
                <c:pt idx="588">
                  <c:v>464,76</c:v>
                </c:pt>
                <c:pt idx="589">
                  <c:v>465,23</c:v>
                </c:pt>
                <c:pt idx="590">
                  <c:v>465,69</c:v>
                </c:pt>
                <c:pt idx="591">
                  <c:v>466,16</c:v>
                </c:pt>
                <c:pt idx="592">
                  <c:v>466,62</c:v>
                </c:pt>
                <c:pt idx="593">
                  <c:v>467,08</c:v>
                </c:pt>
                <c:pt idx="594">
                  <c:v>467,55</c:v>
                </c:pt>
                <c:pt idx="595">
                  <c:v>468,01</c:v>
                </c:pt>
                <c:pt idx="596">
                  <c:v>468,48</c:v>
                </c:pt>
                <c:pt idx="597">
                  <c:v>468,94</c:v>
                </c:pt>
                <c:pt idx="598">
                  <c:v>469,4</c:v>
                </c:pt>
                <c:pt idx="599">
                  <c:v>469,87</c:v>
                </c:pt>
                <c:pt idx="600">
                  <c:v>470,33</c:v>
                </c:pt>
                <c:pt idx="601">
                  <c:v>470,79</c:v>
                </c:pt>
                <c:pt idx="602">
                  <c:v>471,26</c:v>
                </c:pt>
                <c:pt idx="603">
                  <c:v>471,72</c:v>
                </c:pt>
                <c:pt idx="604">
                  <c:v>472,18</c:v>
                </c:pt>
                <c:pt idx="605">
                  <c:v>472,65</c:v>
                </c:pt>
                <c:pt idx="606">
                  <c:v>473,11</c:v>
                </c:pt>
                <c:pt idx="607">
                  <c:v>473,57</c:v>
                </c:pt>
                <c:pt idx="608">
                  <c:v>474,04</c:v>
                </c:pt>
                <c:pt idx="609">
                  <c:v>474,5</c:v>
                </c:pt>
                <c:pt idx="610">
                  <c:v>474,96</c:v>
                </c:pt>
                <c:pt idx="611">
                  <c:v>475,43</c:v>
                </c:pt>
                <c:pt idx="612">
                  <c:v>475,89</c:v>
                </c:pt>
                <c:pt idx="613">
                  <c:v>476,35</c:v>
                </c:pt>
                <c:pt idx="614">
                  <c:v>476,82</c:v>
                </c:pt>
                <c:pt idx="615">
                  <c:v>477,28</c:v>
                </c:pt>
                <c:pt idx="616">
                  <c:v>477,74</c:v>
                </c:pt>
                <c:pt idx="617">
                  <c:v>478,21</c:v>
                </c:pt>
                <c:pt idx="618">
                  <c:v>478,67</c:v>
                </c:pt>
                <c:pt idx="619">
                  <c:v>479,13</c:v>
                </c:pt>
                <c:pt idx="620">
                  <c:v>479,59</c:v>
                </c:pt>
                <c:pt idx="621">
                  <c:v>480,06</c:v>
                </c:pt>
                <c:pt idx="622">
                  <c:v>480,52</c:v>
                </c:pt>
                <c:pt idx="623">
                  <c:v>480,98</c:v>
                </c:pt>
                <c:pt idx="624">
                  <c:v>481,45</c:v>
                </c:pt>
                <c:pt idx="625">
                  <c:v>481,91</c:v>
                </c:pt>
                <c:pt idx="626">
                  <c:v>482,37</c:v>
                </c:pt>
                <c:pt idx="627">
                  <c:v>482,84</c:v>
                </c:pt>
                <c:pt idx="628">
                  <c:v>483,3</c:v>
                </c:pt>
                <c:pt idx="629">
                  <c:v>483,76</c:v>
                </c:pt>
                <c:pt idx="630">
                  <c:v>484,22</c:v>
                </c:pt>
                <c:pt idx="631">
                  <c:v>484,69</c:v>
                </c:pt>
                <c:pt idx="632">
                  <c:v>485,15</c:v>
                </c:pt>
                <c:pt idx="633">
                  <c:v>485,61</c:v>
                </c:pt>
                <c:pt idx="634">
                  <c:v>486,07</c:v>
                </c:pt>
                <c:pt idx="635">
                  <c:v>486,54</c:v>
                </c:pt>
                <c:pt idx="636">
                  <c:v>487</c:v>
                </c:pt>
                <c:pt idx="637">
                  <c:v>487,46</c:v>
                </c:pt>
                <c:pt idx="638">
                  <c:v>487,92</c:v>
                </c:pt>
                <c:pt idx="639">
                  <c:v>488,39</c:v>
                </c:pt>
                <c:pt idx="640">
                  <c:v>488,85</c:v>
                </c:pt>
                <c:pt idx="641">
                  <c:v>489,31</c:v>
                </c:pt>
                <c:pt idx="642">
                  <c:v>489,77</c:v>
                </c:pt>
                <c:pt idx="643">
                  <c:v>490,24</c:v>
                </c:pt>
                <c:pt idx="644">
                  <c:v>490,7</c:v>
                </c:pt>
                <c:pt idx="645">
                  <c:v>491,16</c:v>
                </c:pt>
                <c:pt idx="646">
                  <c:v>491,62</c:v>
                </c:pt>
                <c:pt idx="647">
                  <c:v>492,09</c:v>
                </c:pt>
                <c:pt idx="648">
                  <c:v>492,55</c:v>
                </c:pt>
                <c:pt idx="649">
                  <c:v>493,01</c:v>
                </c:pt>
                <c:pt idx="650">
                  <c:v>493,47</c:v>
                </c:pt>
                <c:pt idx="651">
                  <c:v>493,94</c:v>
                </c:pt>
                <c:pt idx="652">
                  <c:v>494,4</c:v>
                </c:pt>
                <c:pt idx="653">
                  <c:v>494,86</c:v>
                </c:pt>
                <c:pt idx="654">
                  <c:v>495,32</c:v>
                </c:pt>
                <c:pt idx="655">
                  <c:v>495,78</c:v>
                </c:pt>
                <c:pt idx="656">
                  <c:v>496,25</c:v>
                </c:pt>
                <c:pt idx="657">
                  <c:v>496,71</c:v>
                </c:pt>
                <c:pt idx="658">
                  <c:v>497,17</c:v>
                </c:pt>
                <c:pt idx="659">
                  <c:v>497,63</c:v>
                </c:pt>
                <c:pt idx="660">
                  <c:v>498,09</c:v>
                </c:pt>
                <c:pt idx="661">
                  <c:v>498,56</c:v>
                </c:pt>
                <c:pt idx="662">
                  <c:v>499,02</c:v>
                </c:pt>
                <c:pt idx="663">
                  <c:v>499,48</c:v>
                </c:pt>
                <c:pt idx="664">
                  <c:v>499,94</c:v>
                </c:pt>
                <c:pt idx="665">
                  <c:v>500,4</c:v>
                </c:pt>
                <c:pt idx="666">
                  <c:v>500,87</c:v>
                </c:pt>
                <c:pt idx="667">
                  <c:v>501,33</c:v>
                </c:pt>
                <c:pt idx="668">
                  <c:v>501,79</c:v>
                </c:pt>
                <c:pt idx="669">
                  <c:v>502,25</c:v>
                </c:pt>
                <c:pt idx="670">
                  <c:v>502,71</c:v>
                </c:pt>
                <c:pt idx="671">
                  <c:v>503,17</c:v>
                </c:pt>
                <c:pt idx="672">
                  <c:v>503,64</c:v>
                </c:pt>
                <c:pt idx="673">
                  <c:v>504,1</c:v>
                </c:pt>
                <c:pt idx="674">
                  <c:v>504,56</c:v>
                </c:pt>
                <c:pt idx="675">
                  <c:v>505,02</c:v>
                </c:pt>
                <c:pt idx="676">
                  <c:v>505,48</c:v>
                </c:pt>
                <c:pt idx="677">
                  <c:v>505,94</c:v>
                </c:pt>
                <c:pt idx="678">
                  <c:v>506,4</c:v>
                </c:pt>
                <c:pt idx="679">
                  <c:v>506,87</c:v>
                </c:pt>
                <c:pt idx="680">
                  <c:v>507,33</c:v>
                </c:pt>
                <c:pt idx="681">
                  <c:v>507,79</c:v>
                </c:pt>
                <c:pt idx="682">
                  <c:v>508,25</c:v>
                </c:pt>
                <c:pt idx="683">
                  <c:v>508,71</c:v>
                </c:pt>
                <c:pt idx="684">
                  <c:v>509,17</c:v>
                </c:pt>
                <c:pt idx="685">
                  <c:v>509,63</c:v>
                </c:pt>
                <c:pt idx="686">
                  <c:v>510,1</c:v>
                </c:pt>
                <c:pt idx="687">
                  <c:v>510,56</c:v>
                </c:pt>
                <c:pt idx="688">
                  <c:v>511,02</c:v>
                </c:pt>
                <c:pt idx="689">
                  <c:v>511,48</c:v>
                </c:pt>
                <c:pt idx="690">
                  <c:v>511,94</c:v>
                </c:pt>
                <c:pt idx="691">
                  <c:v>512,4</c:v>
                </c:pt>
                <c:pt idx="692">
                  <c:v>512,86</c:v>
                </c:pt>
                <c:pt idx="693">
                  <c:v>513,32</c:v>
                </c:pt>
                <c:pt idx="694">
                  <c:v>513,78</c:v>
                </c:pt>
                <c:pt idx="695">
                  <c:v>514,25</c:v>
                </c:pt>
                <c:pt idx="696">
                  <c:v>514,71</c:v>
                </c:pt>
                <c:pt idx="697">
                  <c:v>515,17</c:v>
                </c:pt>
                <c:pt idx="698">
                  <c:v>515,63</c:v>
                </c:pt>
                <c:pt idx="699">
                  <c:v>516,09</c:v>
                </c:pt>
                <c:pt idx="700">
                  <c:v>516,55</c:v>
                </c:pt>
                <c:pt idx="701">
                  <c:v>517,01</c:v>
                </c:pt>
                <c:pt idx="702">
                  <c:v>517,47</c:v>
                </c:pt>
                <c:pt idx="703">
                  <c:v>517,93</c:v>
                </c:pt>
                <c:pt idx="704">
                  <c:v>518,39</c:v>
                </c:pt>
                <c:pt idx="705">
                  <c:v>518,85</c:v>
                </c:pt>
                <c:pt idx="706">
                  <c:v>519,32</c:v>
                </c:pt>
                <c:pt idx="707">
                  <c:v>519,78</c:v>
                </c:pt>
                <c:pt idx="708">
                  <c:v>520,24</c:v>
                </c:pt>
                <c:pt idx="709">
                  <c:v>520,7</c:v>
                </c:pt>
                <c:pt idx="710">
                  <c:v>521,16</c:v>
                </c:pt>
                <c:pt idx="711">
                  <c:v>521,62</c:v>
                </c:pt>
                <c:pt idx="712">
                  <c:v>522,08</c:v>
                </c:pt>
                <c:pt idx="713">
                  <c:v>522,54</c:v>
                </c:pt>
                <c:pt idx="714">
                  <c:v>523</c:v>
                </c:pt>
                <c:pt idx="715">
                  <c:v>523,46</c:v>
                </c:pt>
                <c:pt idx="716">
                  <c:v>523,92</c:v>
                </c:pt>
                <c:pt idx="717">
                  <c:v>524,38</c:v>
                </c:pt>
                <c:pt idx="718">
                  <c:v>524,84</c:v>
                </c:pt>
                <c:pt idx="719">
                  <c:v>525,3</c:v>
                </c:pt>
                <c:pt idx="720">
                  <c:v>525,76</c:v>
                </c:pt>
                <c:pt idx="721">
                  <c:v>526,22</c:v>
                </c:pt>
                <c:pt idx="722">
                  <c:v>526,68</c:v>
                </c:pt>
                <c:pt idx="723">
                  <c:v>527,14</c:v>
                </c:pt>
                <c:pt idx="724">
                  <c:v>527,6</c:v>
                </c:pt>
                <c:pt idx="725">
                  <c:v>528,06</c:v>
                </c:pt>
                <c:pt idx="726">
                  <c:v>528,52</c:v>
                </c:pt>
                <c:pt idx="727">
                  <c:v>528,98</c:v>
                </c:pt>
                <c:pt idx="728">
                  <c:v>529,44</c:v>
                </c:pt>
                <c:pt idx="729">
                  <c:v>529,9</c:v>
                </c:pt>
                <c:pt idx="730">
                  <c:v>530,36</c:v>
                </c:pt>
                <c:pt idx="731">
                  <c:v>530,82</c:v>
                </c:pt>
                <c:pt idx="732">
                  <c:v>531,28</c:v>
                </c:pt>
                <c:pt idx="733">
                  <c:v>531,74</c:v>
                </c:pt>
                <c:pt idx="734">
                  <c:v>532,2</c:v>
                </c:pt>
                <c:pt idx="735">
                  <c:v>532,66</c:v>
                </c:pt>
                <c:pt idx="736">
                  <c:v>533,12</c:v>
                </c:pt>
                <c:pt idx="737">
                  <c:v>533,58</c:v>
                </c:pt>
                <c:pt idx="738">
                  <c:v>534,04</c:v>
                </c:pt>
                <c:pt idx="739">
                  <c:v>534,5</c:v>
                </c:pt>
                <c:pt idx="740">
                  <c:v>534,96</c:v>
                </c:pt>
                <c:pt idx="741">
                  <c:v>535,42</c:v>
                </c:pt>
                <c:pt idx="742">
                  <c:v>535,88</c:v>
                </c:pt>
                <c:pt idx="743">
                  <c:v>536,34</c:v>
                </c:pt>
                <c:pt idx="744">
                  <c:v>536,8</c:v>
                </c:pt>
                <c:pt idx="745">
                  <c:v>537,26</c:v>
                </c:pt>
                <c:pt idx="746">
                  <c:v>537,72</c:v>
                </c:pt>
                <c:pt idx="747">
                  <c:v>538,18</c:v>
                </c:pt>
                <c:pt idx="748">
                  <c:v>538,64</c:v>
                </c:pt>
                <c:pt idx="749">
                  <c:v>539,1</c:v>
                </c:pt>
                <c:pt idx="750">
                  <c:v>539,56</c:v>
                </c:pt>
                <c:pt idx="751">
                  <c:v>540,02</c:v>
                </c:pt>
                <c:pt idx="752">
                  <c:v>540,48</c:v>
                </c:pt>
                <c:pt idx="753">
                  <c:v>540,94</c:v>
                </c:pt>
                <c:pt idx="754">
                  <c:v>541,4</c:v>
                </c:pt>
                <c:pt idx="755">
                  <c:v>541,86</c:v>
                </c:pt>
                <c:pt idx="756">
                  <c:v>542,32</c:v>
                </c:pt>
                <c:pt idx="757">
                  <c:v>542,78</c:v>
                </c:pt>
                <c:pt idx="758">
                  <c:v>543,24</c:v>
                </c:pt>
                <c:pt idx="759">
                  <c:v>543,69</c:v>
                </c:pt>
                <c:pt idx="760">
                  <c:v>544,15</c:v>
                </c:pt>
                <c:pt idx="761">
                  <c:v>544,61</c:v>
                </c:pt>
                <c:pt idx="762">
                  <c:v>545,07</c:v>
                </c:pt>
                <c:pt idx="763">
                  <c:v>545,53</c:v>
                </c:pt>
                <c:pt idx="764">
                  <c:v>545,99</c:v>
                </c:pt>
                <c:pt idx="765">
                  <c:v>546,45</c:v>
                </c:pt>
                <c:pt idx="766">
                  <c:v>546,91</c:v>
                </c:pt>
                <c:pt idx="767">
                  <c:v>547,37</c:v>
                </c:pt>
                <c:pt idx="768">
                  <c:v>547,83</c:v>
                </c:pt>
                <c:pt idx="769">
                  <c:v>548,29</c:v>
                </c:pt>
                <c:pt idx="770">
                  <c:v>548,74</c:v>
                </c:pt>
                <c:pt idx="771">
                  <c:v>549,2</c:v>
                </c:pt>
                <c:pt idx="772">
                  <c:v>549,66</c:v>
                </c:pt>
                <c:pt idx="773">
                  <c:v>550,12</c:v>
                </c:pt>
                <c:pt idx="774">
                  <c:v>550,58</c:v>
                </c:pt>
                <c:pt idx="775">
                  <c:v>551,04</c:v>
                </c:pt>
                <c:pt idx="776">
                  <c:v>551,5</c:v>
                </c:pt>
                <c:pt idx="777">
                  <c:v>551,96</c:v>
                </c:pt>
                <c:pt idx="778">
                  <c:v>552,42</c:v>
                </c:pt>
                <c:pt idx="779">
                  <c:v>552,87</c:v>
                </c:pt>
                <c:pt idx="780">
                  <c:v>553,33</c:v>
                </c:pt>
                <c:pt idx="781">
                  <c:v>553,79</c:v>
                </c:pt>
                <c:pt idx="782">
                  <c:v>554,25</c:v>
                </c:pt>
                <c:pt idx="783">
                  <c:v>554,71</c:v>
                </c:pt>
                <c:pt idx="784">
                  <c:v>555,17</c:v>
                </c:pt>
                <c:pt idx="785">
                  <c:v>555,63</c:v>
                </c:pt>
                <c:pt idx="786">
                  <c:v>556,08</c:v>
                </c:pt>
                <c:pt idx="787">
                  <c:v>556,54</c:v>
                </c:pt>
                <c:pt idx="788">
                  <c:v>557</c:v>
                </c:pt>
                <c:pt idx="789">
                  <c:v>557,46</c:v>
                </c:pt>
                <c:pt idx="790">
                  <c:v>557,92</c:v>
                </c:pt>
                <c:pt idx="791">
                  <c:v>558,38</c:v>
                </c:pt>
                <c:pt idx="792">
                  <c:v>558,83</c:v>
                </c:pt>
                <c:pt idx="793">
                  <c:v>559,29</c:v>
                </c:pt>
                <c:pt idx="794">
                  <c:v>559,75</c:v>
                </c:pt>
                <c:pt idx="795">
                  <c:v>560,21</c:v>
                </c:pt>
                <c:pt idx="796">
                  <c:v>560,67</c:v>
                </c:pt>
                <c:pt idx="797">
                  <c:v>561,13</c:v>
                </c:pt>
                <c:pt idx="798">
                  <c:v>561,58</c:v>
                </c:pt>
                <c:pt idx="799">
                  <c:v>562,04</c:v>
                </c:pt>
                <c:pt idx="800">
                  <c:v>562,5</c:v>
                </c:pt>
                <c:pt idx="801">
                  <c:v>562,96</c:v>
                </c:pt>
                <c:pt idx="802">
                  <c:v>563,42</c:v>
                </c:pt>
                <c:pt idx="803">
                  <c:v>563,87</c:v>
                </c:pt>
                <c:pt idx="804">
                  <c:v>564,33</c:v>
                </c:pt>
                <c:pt idx="805">
                  <c:v>564,79</c:v>
                </c:pt>
                <c:pt idx="806">
                  <c:v>565,25</c:v>
                </c:pt>
                <c:pt idx="807">
                  <c:v>565,71</c:v>
                </c:pt>
                <c:pt idx="808">
                  <c:v>566,16</c:v>
                </c:pt>
                <c:pt idx="809">
                  <c:v>566,62</c:v>
                </c:pt>
                <c:pt idx="810">
                  <c:v>567,08</c:v>
                </c:pt>
                <c:pt idx="811">
                  <c:v>567,54</c:v>
                </c:pt>
                <c:pt idx="812">
                  <c:v>568</c:v>
                </c:pt>
                <c:pt idx="813">
                  <c:v>568,45</c:v>
                </c:pt>
                <c:pt idx="814">
                  <c:v>568,91</c:v>
                </c:pt>
                <c:pt idx="815">
                  <c:v>569,37</c:v>
                </c:pt>
                <c:pt idx="816">
                  <c:v>569,83</c:v>
                </c:pt>
                <c:pt idx="817">
                  <c:v>570,28</c:v>
                </c:pt>
                <c:pt idx="818">
                  <c:v>570,74</c:v>
                </c:pt>
                <c:pt idx="819">
                  <c:v>571,2</c:v>
                </c:pt>
                <c:pt idx="820">
                  <c:v>571,66</c:v>
                </c:pt>
                <c:pt idx="821">
                  <c:v>572,11</c:v>
                </c:pt>
                <c:pt idx="822">
                  <c:v>572,57</c:v>
                </c:pt>
                <c:pt idx="823">
                  <c:v>573,03</c:v>
                </c:pt>
                <c:pt idx="824">
                  <c:v>573,49</c:v>
                </c:pt>
                <c:pt idx="825">
                  <c:v>573,94</c:v>
                </c:pt>
                <c:pt idx="826">
                  <c:v>574,4</c:v>
                </c:pt>
                <c:pt idx="827">
                  <c:v>574,86</c:v>
                </c:pt>
                <c:pt idx="828">
                  <c:v>575,32</c:v>
                </c:pt>
                <c:pt idx="829">
                  <c:v>575,77</c:v>
                </c:pt>
                <c:pt idx="830">
                  <c:v>576,23</c:v>
                </c:pt>
                <c:pt idx="831">
                  <c:v>576,69</c:v>
                </c:pt>
                <c:pt idx="832">
                  <c:v>577,15</c:v>
                </c:pt>
                <c:pt idx="833">
                  <c:v>577,6</c:v>
                </c:pt>
                <c:pt idx="834">
                  <c:v>578,06</c:v>
                </c:pt>
                <c:pt idx="835">
                  <c:v>578,52</c:v>
                </c:pt>
                <c:pt idx="836">
                  <c:v>578,97</c:v>
                </c:pt>
                <c:pt idx="837">
                  <c:v>579,43</c:v>
                </c:pt>
                <c:pt idx="838">
                  <c:v>579,89</c:v>
                </c:pt>
                <c:pt idx="839">
                  <c:v>580,34</c:v>
                </c:pt>
                <c:pt idx="840">
                  <c:v>580,8</c:v>
                </c:pt>
                <c:pt idx="841">
                  <c:v>581,26</c:v>
                </c:pt>
                <c:pt idx="842">
                  <c:v>581,72</c:v>
                </c:pt>
                <c:pt idx="843">
                  <c:v>582,17</c:v>
                </c:pt>
                <c:pt idx="844">
                  <c:v>582,63</c:v>
                </c:pt>
                <c:pt idx="845">
                  <c:v>583,09</c:v>
                </c:pt>
                <c:pt idx="846">
                  <c:v>583,54</c:v>
                </c:pt>
                <c:pt idx="847">
                  <c:v>584</c:v>
                </c:pt>
                <c:pt idx="848">
                  <c:v>584,46</c:v>
                </c:pt>
                <c:pt idx="849">
                  <c:v>584,91</c:v>
                </c:pt>
                <c:pt idx="850">
                  <c:v>585,37</c:v>
                </c:pt>
                <c:pt idx="851">
                  <c:v>585,83</c:v>
                </c:pt>
                <c:pt idx="852">
                  <c:v>586,28</c:v>
                </c:pt>
                <c:pt idx="853">
                  <c:v>586,74</c:v>
                </c:pt>
                <c:pt idx="854">
                  <c:v>587,2</c:v>
                </c:pt>
                <c:pt idx="855">
                  <c:v>587,65</c:v>
                </c:pt>
                <c:pt idx="856">
                  <c:v>588,11</c:v>
                </c:pt>
                <c:pt idx="857">
                  <c:v>588,57</c:v>
                </c:pt>
                <c:pt idx="858">
                  <c:v>589,02</c:v>
                </c:pt>
                <c:pt idx="859">
                  <c:v>589,48</c:v>
                </c:pt>
                <c:pt idx="860">
                  <c:v>589,94</c:v>
                </c:pt>
                <c:pt idx="861">
                  <c:v>590,39</c:v>
                </c:pt>
                <c:pt idx="862">
                  <c:v>590,85</c:v>
                </c:pt>
                <c:pt idx="863">
                  <c:v>591,3</c:v>
                </c:pt>
                <c:pt idx="864">
                  <c:v>591,76</c:v>
                </c:pt>
                <c:pt idx="865">
                  <c:v>592,22</c:v>
                </c:pt>
                <c:pt idx="866">
                  <c:v>592,67</c:v>
                </c:pt>
                <c:pt idx="867">
                  <c:v>593,13</c:v>
                </c:pt>
                <c:pt idx="868">
                  <c:v>593,59</c:v>
                </c:pt>
                <c:pt idx="869">
                  <c:v>594,04</c:v>
                </c:pt>
                <c:pt idx="870">
                  <c:v>594,5</c:v>
                </c:pt>
                <c:pt idx="871">
                  <c:v>594,95</c:v>
                </c:pt>
                <c:pt idx="872">
                  <c:v>595,41</c:v>
                </c:pt>
                <c:pt idx="873">
                  <c:v>595,87</c:v>
                </c:pt>
                <c:pt idx="874">
                  <c:v>596,32</c:v>
                </c:pt>
                <c:pt idx="875">
                  <c:v>596,78</c:v>
                </c:pt>
                <c:pt idx="876">
                  <c:v>597,23</c:v>
                </c:pt>
                <c:pt idx="877">
                  <c:v>597,69</c:v>
                </c:pt>
                <c:pt idx="878">
                  <c:v>598,15</c:v>
                </c:pt>
                <c:pt idx="879">
                  <c:v>598,6</c:v>
                </c:pt>
                <c:pt idx="880">
                  <c:v>599,06</c:v>
                </c:pt>
                <c:pt idx="881">
                  <c:v>599,51</c:v>
                </c:pt>
                <c:pt idx="882">
                  <c:v>599,97</c:v>
                </c:pt>
                <c:pt idx="883">
                  <c:v>600,43</c:v>
                </c:pt>
                <c:pt idx="884">
                  <c:v>600,88</c:v>
                </c:pt>
                <c:pt idx="885">
                  <c:v>601,34</c:v>
                </c:pt>
                <c:pt idx="886">
                  <c:v>601,79</c:v>
                </c:pt>
                <c:pt idx="887">
                  <c:v>602,25</c:v>
                </c:pt>
                <c:pt idx="888">
                  <c:v>602,7</c:v>
                </c:pt>
                <c:pt idx="889">
                  <c:v>603,16</c:v>
                </c:pt>
                <c:pt idx="890">
                  <c:v>603,61</c:v>
                </c:pt>
                <c:pt idx="891">
                  <c:v>604,07</c:v>
                </c:pt>
                <c:pt idx="892">
                  <c:v>604,53</c:v>
                </c:pt>
                <c:pt idx="893">
                  <c:v>604,98</c:v>
                </c:pt>
                <c:pt idx="894">
                  <c:v>605,44</c:v>
                </c:pt>
                <c:pt idx="895">
                  <c:v>605,89</c:v>
                </c:pt>
                <c:pt idx="896">
                  <c:v>606,35</c:v>
                </c:pt>
                <c:pt idx="897">
                  <c:v>606,8</c:v>
                </c:pt>
                <c:pt idx="898">
                  <c:v>607,26</c:v>
                </c:pt>
                <c:pt idx="899">
                  <c:v>607,71</c:v>
                </c:pt>
                <c:pt idx="900">
                  <c:v>608,17</c:v>
                </c:pt>
                <c:pt idx="901">
                  <c:v>608,62</c:v>
                </c:pt>
                <c:pt idx="902">
                  <c:v>609,08</c:v>
                </c:pt>
                <c:pt idx="903">
                  <c:v>609,53</c:v>
                </c:pt>
                <c:pt idx="904">
                  <c:v>609,99</c:v>
                </c:pt>
                <c:pt idx="905">
                  <c:v>610,44</c:v>
                </c:pt>
                <c:pt idx="906">
                  <c:v>610,9</c:v>
                </c:pt>
                <c:pt idx="907">
                  <c:v>611,35</c:v>
                </c:pt>
                <c:pt idx="908">
                  <c:v>611,81</c:v>
                </c:pt>
                <c:pt idx="909">
                  <c:v>612,26</c:v>
                </c:pt>
                <c:pt idx="910">
                  <c:v>612,72</c:v>
                </c:pt>
                <c:pt idx="911">
                  <c:v>613,17</c:v>
                </c:pt>
                <c:pt idx="912">
                  <c:v>613,63</c:v>
                </c:pt>
                <c:pt idx="913">
                  <c:v>614,08</c:v>
                </c:pt>
                <c:pt idx="914">
                  <c:v>614,54</c:v>
                </c:pt>
                <c:pt idx="915">
                  <c:v>614,99</c:v>
                </c:pt>
                <c:pt idx="916">
                  <c:v>615,45</c:v>
                </c:pt>
                <c:pt idx="917">
                  <c:v>615,9</c:v>
                </c:pt>
                <c:pt idx="918">
                  <c:v>616,36</c:v>
                </c:pt>
                <c:pt idx="919">
                  <c:v>616,81</c:v>
                </c:pt>
                <c:pt idx="920">
                  <c:v>617,27</c:v>
                </c:pt>
                <c:pt idx="921">
                  <c:v>617,72</c:v>
                </c:pt>
                <c:pt idx="922">
                  <c:v>618,18</c:v>
                </c:pt>
                <c:pt idx="923">
                  <c:v>618,63</c:v>
                </c:pt>
                <c:pt idx="924">
                  <c:v>619,09</c:v>
                </c:pt>
                <c:pt idx="925">
                  <c:v>619,54</c:v>
                </c:pt>
                <c:pt idx="926">
                  <c:v>619,99</c:v>
                </c:pt>
                <c:pt idx="927">
                  <c:v>620,45</c:v>
                </c:pt>
                <c:pt idx="928">
                  <c:v>620,9</c:v>
                </c:pt>
                <c:pt idx="929">
                  <c:v>621,36</c:v>
                </c:pt>
                <c:pt idx="930">
                  <c:v>621,81</c:v>
                </c:pt>
                <c:pt idx="931">
                  <c:v>622,27</c:v>
                </c:pt>
                <c:pt idx="932">
                  <c:v>622,72</c:v>
                </c:pt>
                <c:pt idx="933">
                  <c:v>623,18</c:v>
                </c:pt>
                <c:pt idx="934">
                  <c:v>623,63</c:v>
                </c:pt>
                <c:pt idx="935">
                  <c:v>624,08</c:v>
                </c:pt>
                <c:pt idx="936">
                  <c:v>624,54</c:v>
                </c:pt>
                <c:pt idx="937">
                  <c:v>624,99</c:v>
                </c:pt>
                <c:pt idx="938">
                  <c:v>625,45</c:v>
                </c:pt>
                <c:pt idx="939">
                  <c:v>625,9</c:v>
                </c:pt>
                <c:pt idx="940">
                  <c:v>626,35</c:v>
                </c:pt>
                <c:pt idx="941">
                  <c:v>626,81</c:v>
                </c:pt>
                <c:pt idx="942">
                  <c:v>627,26</c:v>
                </c:pt>
                <c:pt idx="943">
                  <c:v>627,72</c:v>
                </c:pt>
                <c:pt idx="944">
                  <c:v>628,17</c:v>
                </c:pt>
                <c:pt idx="945">
                  <c:v>628,62</c:v>
                </c:pt>
                <c:pt idx="946">
                  <c:v>629,08</c:v>
                </c:pt>
                <c:pt idx="947">
                  <c:v>629,53</c:v>
                </c:pt>
                <c:pt idx="948">
                  <c:v>629,99</c:v>
                </c:pt>
                <c:pt idx="949">
                  <c:v>630,44</c:v>
                </c:pt>
                <c:pt idx="950">
                  <c:v>630,89</c:v>
                </c:pt>
                <c:pt idx="951">
                  <c:v>631,35</c:v>
                </c:pt>
                <c:pt idx="952">
                  <c:v>631,8</c:v>
                </c:pt>
                <c:pt idx="953">
                  <c:v>632,26</c:v>
                </c:pt>
                <c:pt idx="954">
                  <c:v>632,71</c:v>
                </c:pt>
                <c:pt idx="955">
                  <c:v>633,16</c:v>
                </c:pt>
                <c:pt idx="956">
                  <c:v>633,62</c:v>
                </c:pt>
                <c:pt idx="957">
                  <c:v>634,07</c:v>
                </c:pt>
                <c:pt idx="958">
                  <c:v>634,52</c:v>
                </c:pt>
                <c:pt idx="959">
                  <c:v>634,98</c:v>
                </c:pt>
                <c:pt idx="960">
                  <c:v>635,43</c:v>
                </c:pt>
                <c:pt idx="961">
                  <c:v>635,88</c:v>
                </c:pt>
                <c:pt idx="962">
                  <c:v>636,34</c:v>
                </c:pt>
                <c:pt idx="963">
                  <c:v>636,79</c:v>
                </c:pt>
                <c:pt idx="964">
                  <c:v>637,24</c:v>
                </c:pt>
                <c:pt idx="965">
                  <c:v>637,7</c:v>
                </c:pt>
                <c:pt idx="966">
                  <c:v>638,15</c:v>
                </c:pt>
                <c:pt idx="967">
                  <c:v>638,6</c:v>
                </c:pt>
                <c:pt idx="968">
                  <c:v>639,06</c:v>
                </c:pt>
                <c:pt idx="969">
                  <c:v>639,51</c:v>
                </c:pt>
                <c:pt idx="970">
                  <c:v>639,96</c:v>
                </c:pt>
                <c:pt idx="971">
                  <c:v>640,42</c:v>
                </c:pt>
                <c:pt idx="972">
                  <c:v>640,87</c:v>
                </c:pt>
                <c:pt idx="973">
                  <c:v>641,32</c:v>
                </c:pt>
                <c:pt idx="974">
                  <c:v>641,78</c:v>
                </c:pt>
                <c:pt idx="975">
                  <c:v>642,23</c:v>
                </c:pt>
                <c:pt idx="976">
                  <c:v>642,68</c:v>
                </c:pt>
                <c:pt idx="977">
                  <c:v>643,14</c:v>
                </c:pt>
                <c:pt idx="978">
                  <c:v>643,59</c:v>
                </c:pt>
                <c:pt idx="979">
                  <c:v>644,04</c:v>
                </c:pt>
                <c:pt idx="980">
                  <c:v>644,49</c:v>
                </c:pt>
                <c:pt idx="981">
                  <c:v>644,95</c:v>
                </c:pt>
                <c:pt idx="982">
                  <c:v>645,4</c:v>
                </c:pt>
                <c:pt idx="983">
                  <c:v>645,85</c:v>
                </c:pt>
                <c:pt idx="984">
                  <c:v>646,31</c:v>
                </c:pt>
                <c:pt idx="985">
                  <c:v>646,76</c:v>
                </c:pt>
                <c:pt idx="986">
                  <c:v>647,21</c:v>
                </c:pt>
                <c:pt idx="987">
                  <c:v>647,66</c:v>
                </c:pt>
                <c:pt idx="988">
                  <c:v>648,12</c:v>
                </c:pt>
                <c:pt idx="989">
                  <c:v>648,57</c:v>
                </c:pt>
                <c:pt idx="990">
                  <c:v>649,02</c:v>
                </c:pt>
                <c:pt idx="991">
                  <c:v>649,47</c:v>
                </c:pt>
                <c:pt idx="992">
                  <c:v>649,93</c:v>
                </c:pt>
                <c:pt idx="993">
                  <c:v>650,38</c:v>
                </c:pt>
                <c:pt idx="994">
                  <c:v>650,83</c:v>
                </c:pt>
                <c:pt idx="995">
                  <c:v>651,28</c:v>
                </c:pt>
                <c:pt idx="996">
                  <c:v>651,74</c:v>
                </c:pt>
                <c:pt idx="997">
                  <c:v>652,19</c:v>
                </c:pt>
                <c:pt idx="998">
                  <c:v>652,64</c:v>
                </c:pt>
                <c:pt idx="999">
                  <c:v>653,09</c:v>
                </c:pt>
                <c:pt idx="1000">
                  <c:v>653,55</c:v>
                </c:pt>
                <c:pt idx="1001">
                  <c:v>654</c:v>
                </c:pt>
                <c:pt idx="1002">
                  <c:v>654,45</c:v>
                </c:pt>
                <c:pt idx="1003">
                  <c:v>654,9</c:v>
                </c:pt>
                <c:pt idx="1004">
                  <c:v>655,35</c:v>
                </c:pt>
                <c:pt idx="1005">
                  <c:v>655,81</c:v>
                </c:pt>
                <c:pt idx="1006">
                  <c:v>656,26</c:v>
                </c:pt>
                <c:pt idx="1007">
                  <c:v>656,71</c:v>
                </c:pt>
                <c:pt idx="1008">
                  <c:v>657,16</c:v>
                </c:pt>
                <c:pt idx="1009">
                  <c:v>657,62</c:v>
                </c:pt>
                <c:pt idx="1010">
                  <c:v>658,07</c:v>
                </c:pt>
                <c:pt idx="1011">
                  <c:v>658,52</c:v>
                </c:pt>
                <c:pt idx="1012">
                  <c:v>658,97</c:v>
                </c:pt>
                <c:pt idx="1013">
                  <c:v>659,42</c:v>
                </c:pt>
                <c:pt idx="1014">
                  <c:v>659,88</c:v>
                </c:pt>
                <c:pt idx="1015">
                  <c:v>660,33</c:v>
                </c:pt>
                <c:pt idx="1016">
                  <c:v>660,78</c:v>
                </c:pt>
                <c:pt idx="1017">
                  <c:v>661,23</c:v>
                </c:pt>
                <c:pt idx="1018">
                  <c:v>661,68</c:v>
                </c:pt>
                <c:pt idx="1019">
                  <c:v>662,13</c:v>
                </c:pt>
                <c:pt idx="1020">
                  <c:v>662,59</c:v>
                </c:pt>
                <c:pt idx="1021">
                  <c:v>663,04</c:v>
                </c:pt>
                <c:pt idx="1022">
                  <c:v>663,49</c:v>
                </c:pt>
                <c:pt idx="1023">
                  <c:v>663,94</c:v>
                </c:pt>
                <c:pt idx="1024">
                  <c:v>664,39</c:v>
                </c:pt>
                <c:pt idx="1025">
                  <c:v>664,84</c:v>
                </c:pt>
                <c:pt idx="1026">
                  <c:v>665,3</c:v>
                </c:pt>
                <c:pt idx="1027">
                  <c:v>665,75</c:v>
                </c:pt>
                <c:pt idx="1028">
                  <c:v>666,2</c:v>
                </c:pt>
                <c:pt idx="1029">
                  <c:v>666,65</c:v>
                </c:pt>
                <c:pt idx="1030">
                  <c:v>667,1</c:v>
                </c:pt>
                <c:pt idx="1031">
                  <c:v>667,55</c:v>
                </c:pt>
                <c:pt idx="1032">
                  <c:v>668</c:v>
                </c:pt>
                <c:pt idx="1033">
                  <c:v>668,46</c:v>
                </c:pt>
                <c:pt idx="1034">
                  <c:v>668,91</c:v>
                </c:pt>
                <c:pt idx="1035">
                  <c:v>669,36</c:v>
                </c:pt>
                <c:pt idx="1036">
                  <c:v>669,81</c:v>
                </c:pt>
                <c:pt idx="1037">
                  <c:v>670,26</c:v>
                </c:pt>
                <c:pt idx="1038">
                  <c:v>670,71</c:v>
                </c:pt>
                <c:pt idx="1039">
                  <c:v>671,16</c:v>
                </c:pt>
                <c:pt idx="1040">
                  <c:v>671,61</c:v>
                </c:pt>
                <c:pt idx="1041">
                  <c:v>672,06</c:v>
                </c:pt>
                <c:pt idx="1042">
                  <c:v>672,52</c:v>
                </c:pt>
                <c:pt idx="1043">
                  <c:v>672,97</c:v>
                </c:pt>
                <c:pt idx="1044">
                  <c:v>673,42</c:v>
                </c:pt>
                <c:pt idx="1045">
                  <c:v>673,87</c:v>
                </c:pt>
                <c:pt idx="1046">
                  <c:v>674,32</c:v>
                </c:pt>
                <c:pt idx="1047">
                  <c:v>674,77</c:v>
                </c:pt>
                <c:pt idx="1048">
                  <c:v>675,22</c:v>
                </c:pt>
                <c:pt idx="1049">
                  <c:v>675,67</c:v>
                </c:pt>
                <c:pt idx="1050">
                  <c:v>676,12</c:v>
                </c:pt>
                <c:pt idx="1051">
                  <c:v>676,57</c:v>
                </c:pt>
                <c:pt idx="1052">
                  <c:v>677,02</c:v>
                </c:pt>
                <c:pt idx="1053">
                  <c:v>677,47</c:v>
                </c:pt>
                <c:pt idx="1054">
                  <c:v>677,93</c:v>
                </c:pt>
                <c:pt idx="1055">
                  <c:v>678,38</c:v>
                </c:pt>
                <c:pt idx="1056">
                  <c:v>678,83</c:v>
                </c:pt>
                <c:pt idx="1057">
                  <c:v>679,28</c:v>
                </c:pt>
                <c:pt idx="1058">
                  <c:v>679,73</c:v>
                </c:pt>
                <c:pt idx="1059">
                  <c:v>680,18</c:v>
                </c:pt>
                <c:pt idx="1060">
                  <c:v>680,63</c:v>
                </c:pt>
                <c:pt idx="1061">
                  <c:v>681,08</c:v>
                </c:pt>
                <c:pt idx="1062">
                  <c:v>681,53</c:v>
                </c:pt>
                <c:pt idx="1063">
                  <c:v>681,98</c:v>
                </c:pt>
                <c:pt idx="1064">
                  <c:v>682,43</c:v>
                </c:pt>
                <c:pt idx="1065">
                  <c:v>682,88</c:v>
                </c:pt>
                <c:pt idx="1066">
                  <c:v>683,33</c:v>
                </c:pt>
                <c:pt idx="1067">
                  <c:v>683,78</c:v>
                </c:pt>
                <c:pt idx="1068">
                  <c:v>684,23</c:v>
                </c:pt>
                <c:pt idx="1069">
                  <c:v>684,68</c:v>
                </c:pt>
                <c:pt idx="1070">
                  <c:v>685,13</c:v>
                </c:pt>
                <c:pt idx="1071">
                  <c:v>685,58</c:v>
                </c:pt>
                <c:pt idx="1072">
                  <c:v>686,03</c:v>
                </c:pt>
                <c:pt idx="1073">
                  <c:v>686,48</c:v>
                </c:pt>
                <c:pt idx="1074">
                  <c:v>686,93</c:v>
                </c:pt>
                <c:pt idx="1075">
                  <c:v>687,38</c:v>
                </c:pt>
                <c:pt idx="1076">
                  <c:v>687,83</c:v>
                </c:pt>
                <c:pt idx="1077">
                  <c:v>688,28</c:v>
                </c:pt>
                <c:pt idx="1078">
                  <c:v>688,73</c:v>
                </c:pt>
                <c:pt idx="1079">
                  <c:v>689,18</c:v>
                </c:pt>
                <c:pt idx="1080">
                  <c:v>689,63</c:v>
                </c:pt>
                <c:pt idx="1081">
                  <c:v>690,08</c:v>
                </c:pt>
                <c:pt idx="1082">
                  <c:v>690,53</c:v>
                </c:pt>
                <c:pt idx="1083">
                  <c:v>690,98</c:v>
                </c:pt>
                <c:pt idx="1084">
                  <c:v>691,43</c:v>
                </c:pt>
                <c:pt idx="1085">
                  <c:v>691,88</c:v>
                </c:pt>
                <c:pt idx="1086">
                  <c:v>692,33</c:v>
                </c:pt>
                <c:pt idx="1087">
                  <c:v>692,78</c:v>
                </c:pt>
                <c:pt idx="1088">
                  <c:v>693,23</c:v>
                </c:pt>
                <c:pt idx="1089">
                  <c:v>693,68</c:v>
                </c:pt>
                <c:pt idx="1090">
                  <c:v>694,13</c:v>
                </c:pt>
                <c:pt idx="1091">
                  <c:v>694,58</c:v>
                </c:pt>
                <c:pt idx="1092">
                  <c:v>695,03</c:v>
                </c:pt>
                <c:pt idx="1093">
                  <c:v>695,48</c:v>
                </c:pt>
                <c:pt idx="1094">
                  <c:v>695,93</c:v>
                </c:pt>
                <c:pt idx="1095">
                  <c:v>696,38</c:v>
                </c:pt>
                <c:pt idx="1096">
                  <c:v>696,83</c:v>
                </c:pt>
                <c:pt idx="1097">
                  <c:v>697,28</c:v>
                </c:pt>
                <c:pt idx="1098">
                  <c:v>697,72</c:v>
                </c:pt>
                <c:pt idx="1099">
                  <c:v>698,17</c:v>
                </c:pt>
                <c:pt idx="1100">
                  <c:v>698,62</c:v>
                </c:pt>
                <c:pt idx="1101">
                  <c:v>699,07</c:v>
                </c:pt>
                <c:pt idx="1102">
                  <c:v>699,52</c:v>
                </c:pt>
                <c:pt idx="1103">
                  <c:v>699,97</c:v>
                </c:pt>
                <c:pt idx="1104">
                  <c:v>700,42</c:v>
                </c:pt>
                <c:pt idx="1105">
                  <c:v>700,87</c:v>
                </c:pt>
                <c:pt idx="1106">
                  <c:v>701,32</c:v>
                </c:pt>
                <c:pt idx="1107">
                  <c:v>701,77</c:v>
                </c:pt>
                <c:pt idx="1108">
                  <c:v>702,22</c:v>
                </c:pt>
                <c:pt idx="1109">
                  <c:v>702,67</c:v>
                </c:pt>
                <c:pt idx="1110">
                  <c:v>703,11</c:v>
                </c:pt>
                <c:pt idx="1111">
                  <c:v>703,56</c:v>
                </c:pt>
                <c:pt idx="1112">
                  <c:v>704,01</c:v>
                </c:pt>
                <c:pt idx="1113">
                  <c:v>704,46</c:v>
                </c:pt>
                <c:pt idx="1114">
                  <c:v>704,91</c:v>
                </c:pt>
                <c:pt idx="1115">
                  <c:v>705,36</c:v>
                </c:pt>
                <c:pt idx="1116">
                  <c:v>705,81</c:v>
                </c:pt>
                <c:pt idx="1117">
                  <c:v>706,26</c:v>
                </c:pt>
                <c:pt idx="1118">
                  <c:v>706,7</c:v>
                </c:pt>
                <c:pt idx="1119">
                  <c:v>707,15</c:v>
                </c:pt>
                <c:pt idx="1120">
                  <c:v>707,6</c:v>
                </c:pt>
                <c:pt idx="1121">
                  <c:v>708,05</c:v>
                </c:pt>
                <c:pt idx="1122">
                  <c:v>708,5</c:v>
                </c:pt>
                <c:pt idx="1123">
                  <c:v>708,95</c:v>
                </c:pt>
                <c:pt idx="1124">
                  <c:v>709,4</c:v>
                </c:pt>
                <c:pt idx="1125">
                  <c:v>709,84</c:v>
                </c:pt>
                <c:pt idx="1126">
                  <c:v>710,29</c:v>
                </c:pt>
                <c:pt idx="1127">
                  <c:v>710,74</c:v>
                </c:pt>
                <c:pt idx="1128">
                  <c:v>711,19</c:v>
                </c:pt>
                <c:pt idx="1129">
                  <c:v>711,64</c:v>
                </c:pt>
                <c:pt idx="1130">
                  <c:v>712,09</c:v>
                </c:pt>
                <c:pt idx="1131">
                  <c:v>712,53</c:v>
                </c:pt>
                <c:pt idx="1132">
                  <c:v>712,98</c:v>
                </c:pt>
                <c:pt idx="1133">
                  <c:v>713,43</c:v>
                </c:pt>
                <c:pt idx="1134">
                  <c:v>713,88</c:v>
                </c:pt>
                <c:pt idx="1135">
                  <c:v>714,33</c:v>
                </c:pt>
                <c:pt idx="1136">
                  <c:v>714,78</c:v>
                </c:pt>
                <c:pt idx="1137">
                  <c:v>715,22</c:v>
                </c:pt>
                <c:pt idx="1138">
                  <c:v>715,67</c:v>
                </c:pt>
                <c:pt idx="1139">
                  <c:v>716,12</c:v>
                </c:pt>
                <c:pt idx="1140">
                  <c:v>716,57</c:v>
                </c:pt>
                <c:pt idx="1141">
                  <c:v>717,02</c:v>
                </c:pt>
                <c:pt idx="1142">
                  <c:v>717,46</c:v>
                </c:pt>
                <c:pt idx="1143">
                  <c:v>717,91</c:v>
                </c:pt>
                <c:pt idx="1144">
                  <c:v>718,36</c:v>
                </c:pt>
                <c:pt idx="1145">
                  <c:v>718,81</c:v>
                </c:pt>
                <c:pt idx="1146">
                  <c:v>719,26</c:v>
                </c:pt>
                <c:pt idx="1147">
                  <c:v>719,7</c:v>
                </c:pt>
                <c:pt idx="1148">
                  <c:v>720,15</c:v>
                </c:pt>
                <c:pt idx="1149">
                  <c:v>720,6</c:v>
                </c:pt>
                <c:pt idx="1150">
                  <c:v>721,05</c:v>
                </c:pt>
                <c:pt idx="1151">
                  <c:v>721,49</c:v>
                </c:pt>
                <c:pt idx="1152">
                  <c:v>721,94</c:v>
                </c:pt>
                <c:pt idx="1153">
                  <c:v>722,39</c:v>
                </c:pt>
                <c:pt idx="1154">
                  <c:v>722,84</c:v>
                </c:pt>
                <c:pt idx="1155">
                  <c:v>723,28</c:v>
                </c:pt>
                <c:pt idx="1156">
                  <c:v>723,73</c:v>
                </c:pt>
                <c:pt idx="1157">
                  <c:v>724,18</c:v>
                </c:pt>
                <c:pt idx="1158">
                  <c:v>724,63</c:v>
                </c:pt>
                <c:pt idx="1159">
                  <c:v>725,07</c:v>
                </c:pt>
                <c:pt idx="1160">
                  <c:v>725,52</c:v>
                </c:pt>
                <c:pt idx="1161">
                  <c:v>725,97</c:v>
                </c:pt>
                <c:pt idx="1162">
                  <c:v>726,42</c:v>
                </c:pt>
                <c:pt idx="1163">
                  <c:v>726,86</c:v>
                </c:pt>
                <c:pt idx="1164">
                  <c:v>727,31</c:v>
                </c:pt>
                <c:pt idx="1165">
                  <c:v>727,76</c:v>
                </c:pt>
                <c:pt idx="1166">
                  <c:v>728,21</c:v>
                </c:pt>
                <c:pt idx="1167">
                  <c:v>728,65</c:v>
                </c:pt>
                <c:pt idx="1168">
                  <c:v>729,1</c:v>
                </c:pt>
                <c:pt idx="1169">
                  <c:v>729,55</c:v>
                </c:pt>
                <c:pt idx="1170">
                  <c:v>729,99</c:v>
                </c:pt>
                <c:pt idx="1171">
                  <c:v>730,44</c:v>
                </c:pt>
                <c:pt idx="1172">
                  <c:v>730,89</c:v>
                </c:pt>
                <c:pt idx="1173">
                  <c:v>731,33</c:v>
                </c:pt>
                <c:pt idx="1174">
                  <c:v>731,78</c:v>
                </c:pt>
                <c:pt idx="1175">
                  <c:v>732,23</c:v>
                </c:pt>
                <c:pt idx="1176">
                  <c:v>732,68</c:v>
                </c:pt>
                <c:pt idx="1177">
                  <c:v>733,12</c:v>
                </c:pt>
                <c:pt idx="1178">
                  <c:v>733,57</c:v>
                </c:pt>
                <c:pt idx="1179">
                  <c:v>734,02</c:v>
                </c:pt>
                <c:pt idx="1180">
                  <c:v>734,46</c:v>
                </c:pt>
                <c:pt idx="1181">
                  <c:v>734,91</c:v>
                </c:pt>
                <c:pt idx="1182">
                  <c:v>735,36</c:v>
                </c:pt>
                <c:pt idx="1183">
                  <c:v>735,8</c:v>
                </c:pt>
                <c:pt idx="1184">
                  <c:v>736,25</c:v>
                </c:pt>
                <c:pt idx="1185">
                  <c:v>736,7</c:v>
                </c:pt>
                <c:pt idx="1186">
                  <c:v>737,14</c:v>
                </c:pt>
                <c:pt idx="1187">
                  <c:v>737,59</c:v>
                </c:pt>
                <c:pt idx="1188">
                  <c:v>738,04</c:v>
                </c:pt>
                <c:pt idx="1189">
                  <c:v>738,48</c:v>
                </c:pt>
                <c:pt idx="1190">
                  <c:v>738,93</c:v>
                </c:pt>
                <c:pt idx="1191">
                  <c:v>739,37</c:v>
                </c:pt>
                <c:pt idx="1192">
                  <c:v>739,82</c:v>
                </c:pt>
                <c:pt idx="1193">
                  <c:v>740,27</c:v>
                </c:pt>
                <c:pt idx="1194">
                  <c:v>740,71</c:v>
                </c:pt>
                <c:pt idx="1195">
                  <c:v>741,16</c:v>
                </c:pt>
                <c:pt idx="1196">
                  <c:v>741,61</c:v>
                </c:pt>
                <c:pt idx="1197">
                  <c:v>742,05</c:v>
                </c:pt>
                <c:pt idx="1198">
                  <c:v>742,5</c:v>
                </c:pt>
                <c:pt idx="1199">
                  <c:v>742,94</c:v>
                </c:pt>
                <c:pt idx="1200">
                  <c:v>743,39</c:v>
                </c:pt>
                <c:pt idx="1201">
                  <c:v>743,84</c:v>
                </c:pt>
                <c:pt idx="1202">
                  <c:v>744,28</c:v>
                </c:pt>
                <c:pt idx="1203">
                  <c:v>744,73</c:v>
                </c:pt>
                <c:pt idx="1204">
                  <c:v>745,18</c:v>
                </c:pt>
                <c:pt idx="1205">
                  <c:v>745,62</c:v>
                </c:pt>
                <c:pt idx="1206">
                  <c:v>746,07</c:v>
                </c:pt>
                <c:pt idx="1207">
                  <c:v>746,51</c:v>
                </c:pt>
                <c:pt idx="1208">
                  <c:v>746,96</c:v>
                </c:pt>
                <c:pt idx="1209">
                  <c:v>747,4</c:v>
                </c:pt>
                <c:pt idx="1210">
                  <c:v>747,85</c:v>
                </c:pt>
                <c:pt idx="1211">
                  <c:v>748,3</c:v>
                </c:pt>
                <c:pt idx="1212">
                  <c:v>748,74</c:v>
                </c:pt>
                <c:pt idx="1213">
                  <c:v>749,19</c:v>
                </c:pt>
                <c:pt idx="1214">
                  <c:v>749,63</c:v>
                </c:pt>
                <c:pt idx="1215">
                  <c:v>750,08</c:v>
                </c:pt>
                <c:pt idx="1216">
                  <c:v>750,52</c:v>
                </c:pt>
                <c:pt idx="1217">
                  <c:v>750,97</c:v>
                </c:pt>
                <c:pt idx="1218">
                  <c:v>751,42</c:v>
                </c:pt>
                <c:pt idx="1219">
                  <c:v>751,86</c:v>
                </c:pt>
                <c:pt idx="1220">
                  <c:v>752,31</c:v>
                </c:pt>
                <c:pt idx="1221">
                  <c:v>752,75</c:v>
                </c:pt>
                <c:pt idx="1222">
                  <c:v>753,2</c:v>
                </c:pt>
                <c:pt idx="1223">
                  <c:v>753,64</c:v>
                </c:pt>
                <c:pt idx="1224">
                  <c:v>754,09</c:v>
                </c:pt>
                <c:pt idx="1225">
                  <c:v>754,53</c:v>
                </c:pt>
                <c:pt idx="1226">
                  <c:v>754,98</c:v>
                </c:pt>
                <c:pt idx="1227">
                  <c:v>755,42</c:v>
                </c:pt>
                <c:pt idx="1228">
                  <c:v>755,87</c:v>
                </c:pt>
                <c:pt idx="1229">
                  <c:v>756,31</c:v>
                </c:pt>
                <c:pt idx="1230">
                  <c:v>756,76</c:v>
                </c:pt>
                <c:pt idx="1231">
                  <c:v>757,2</c:v>
                </c:pt>
                <c:pt idx="1232">
                  <c:v>757,65</c:v>
                </c:pt>
                <c:pt idx="1233">
                  <c:v>758,09</c:v>
                </c:pt>
                <c:pt idx="1234">
                  <c:v>758,54</c:v>
                </c:pt>
                <c:pt idx="1235">
                  <c:v>758,98</c:v>
                </c:pt>
                <c:pt idx="1236">
                  <c:v>759,43</c:v>
                </c:pt>
                <c:pt idx="1237">
                  <c:v>759,87</c:v>
                </c:pt>
                <c:pt idx="1238">
                  <c:v>760,32</c:v>
                </c:pt>
                <c:pt idx="1239">
                  <c:v>760,76</c:v>
                </c:pt>
                <c:pt idx="1240">
                  <c:v>761,21</c:v>
                </c:pt>
                <c:pt idx="1241">
                  <c:v>761,65</c:v>
                </c:pt>
                <c:pt idx="1242">
                  <c:v>762,1</c:v>
                </c:pt>
                <c:pt idx="1243">
                  <c:v>762,54</c:v>
                </c:pt>
                <c:pt idx="1244">
                  <c:v>762,99</c:v>
                </c:pt>
                <c:pt idx="1245">
                  <c:v>763,43</c:v>
                </c:pt>
                <c:pt idx="1246">
                  <c:v>763,88</c:v>
                </c:pt>
                <c:pt idx="1247">
                  <c:v>764,32</c:v>
                </c:pt>
                <c:pt idx="1248">
                  <c:v>764,77</c:v>
                </c:pt>
                <c:pt idx="1249">
                  <c:v>765,21</c:v>
                </c:pt>
                <c:pt idx="1250">
                  <c:v>765,66</c:v>
                </c:pt>
                <c:pt idx="1251">
                  <c:v>766,1</c:v>
                </c:pt>
                <c:pt idx="1252">
                  <c:v>766,54</c:v>
                </c:pt>
                <c:pt idx="1253">
                  <c:v>766,99</c:v>
                </c:pt>
                <c:pt idx="1254">
                  <c:v>767,43</c:v>
                </c:pt>
                <c:pt idx="1255">
                  <c:v>767,88</c:v>
                </c:pt>
                <c:pt idx="1256">
                  <c:v>768,32</c:v>
                </c:pt>
                <c:pt idx="1257">
                  <c:v>768,77</c:v>
                </c:pt>
                <c:pt idx="1258">
                  <c:v>769,21</c:v>
                </c:pt>
                <c:pt idx="1259">
                  <c:v>769,66</c:v>
                </c:pt>
                <c:pt idx="1260">
                  <c:v>770,1</c:v>
                </c:pt>
                <c:pt idx="1261">
                  <c:v>770,54</c:v>
                </c:pt>
                <c:pt idx="1262">
                  <c:v>770,99</c:v>
                </c:pt>
                <c:pt idx="1263">
                  <c:v>771,43</c:v>
                </c:pt>
                <c:pt idx="1264">
                  <c:v>771,88</c:v>
                </c:pt>
                <c:pt idx="1265">
                  <c:v>772,32</c:v>
                </c:pt>
                <c:pt idx="1266">
                  <c:v>772,76</c:v>
                </c:pt>
                <c:pt idx="1267">
                  <c:v>773,21</c:v>
                </c:pt>
                <c:pt idx="1268">
                  <c:v>773,65</c:v>
                </c:pt>
                <c:pt idx="1269">
                  <c:v>774,1</c:v>
                </c:pt>
                <c:pt idx="1270">
                  <c:v>774,54</c:v>
                </c:pt>
                <c:pt idx="1271">
                  <c:v>774,98</c:v>
                </c:pt>
                <c:pt idx="1272">
                  <c:v>775,43</c:v>
                </c:pt>
                <c:pt idx="1273">
                  <c:v>775,87</c:v>
                </c:pt>
                <c:pt idx="1274">
                  <c:v>776,31</c:v>
                </c:pt>
                <c:pt idx="1275">
                  <c:v>776,76</c:v>
                </c:pt>
                <c:pt idx="1276">
                  <c:v>777,2</c:v>
                </c:pt>
                <c:pt idx="1277">
                  <c:v>777,65</c:v>
                </c:pt>
                <c:pt idx="1278">
                  <c:v>778,09</c:v>
                </c:pt>
                <c:pt idx="1279">
                  <c:v>778,53</c:v>
                </c:pt>
                <c:pt idx="1280">
                  <c:v>778,98</c:v>
                </c:pt>
                <c:pt idx="1281">
                  <c:v>779,42</c:v>
                </c:pt>
                <c:pt idx="1282">
                  <c:v>779,86</c:v>
                </c:pt>
                <c:pt idx="1283">
                  <c:v>780,31</c:v>
                </c:pt>
                <c:pt idx="1284">
                  <c:v>780,75</c:v>
                </c:pt>
                <c:pt idx="1285">
                  <c:v>781,19</c:v>
                </c:pt>
                <c:pt idx="1286">
                  <c:v>781,64</c:v>
                </c:pt>
                <c:pt idx="1287">
                  <c:v>782,08</c:v>
                </c:pt>
                <c:pt idx="1288">
                  <c:v>782,52</c:v>
                </c:pt>
                <c:pt idx="1289">
                  <c:v>782,97</c:v>
                </c:pt>
                <c:pt idx="1290">
                  <c:v>783,41</c:v>
                </c:pt>
                <c:pt idx="1291">
                  <c:v>783,85</c:v>
                </c:pt>
                <c:pt idx="1292">
                  <c:v>784,3</c:v>
                </c:pt>
                <c:pt idx="1293">
                  <c:v>784,74</c:v>
                </c:pt>
                <c:pt idx="1294">
                  <c:v>785,18</c:v>
                </c:pt>
                <c:pt idx="1295">
                  <c:v>785,63</c:v>
                </c:pt>
                <c:pt idx="1296">
                  <c:v>786,07</c:v>
                </c:pt>
                <c:pt idx="1297">
                  <c:v>786,51</c:v>
                </c:pt>
                <c:pt idx="1298">
                  <c:v>786,95</c:v>
                </c:pt>
                <c:pt idx="1299">
                  <c:v>787,4</c:v>
                </c:pt>
                <c:pt idx="1300">
                  <c:v>787,84</c:v>
                </c:pt>
                <c:pt idx="1301">
                  <c:v>788,28</c:v>
                </c:pt>
                <c:pt idx="1302">
                  <c:v>788,73</c:v>
                </c:pt>
                <c:pt idx="1303">
                  <c:v>789,17</c:v>
                </c:pt>
                <c:pt idx="1304">
                  <c:v>789,61</c:v>
                </c:pt>
                <c:pt idx="1305">
                  <c:v>790,05</c:v>
                </c:pt>
                <c:pt idx="1306">
                  <c:v>790,5</c:v>
                </c:pt>
                <c:pt idx="1307">
                  <c:v>790,94</c:v>
                </c:pt>
                <c:pt idx="1308">
                  <c:v>791,38</c:v>
                </c:pt>
                <c:pt idx="1309">
                  <c:v>791,82</c:v>
                </c:pt>
                <c:pt idx="1310">
                  <c:v>792,27</c:v>
                </c:pt>
                <c:pt idx="1311">
                  <c:v>792,71</c:v>
                </c:pt>
                <c:pt idx="1312">
                  <c:v>793,15</c:v>
                </c:pt>
                <c:pt idx="1313">
                  <c:v>793,59</c:v>
                </c:pt>
                <c:pt idx="1314">
                  <c:v>794,04</c:v>
                </c:pt>
                <c:pt idx="1315">
                  <c:v>794,48</c:v>
                </c:pt>
                <c:pt idx="1316">
                  <c:v>794,92</c:v>
                </c:pt>
                <c:pt idx="1317">
                  <c:v>795,36</c:v>
                </c:pt>
                <c:pt idx="1318">
                  <c:v>795,81</c:v>
                </c:pt>
                <c:pt idx="1319">
                  <c:v>796,25</c:v>
                </c:pt>
                <c:pt idx="1320">
                  <c:v>796,69</c:v>
                </c:pt>
                <c:pt idx="1321">
                  <c:v>797,13</c:v>
                </c:pt>
                <c:pt idx="1322">
                  <c:v>797,57</c:v>
                </c:pt>
                <c:pt idx="1323">
                  <c:v>798,02</c:v>
                </c:pt>
                <c:pt idx="1324">
                  <c:v>798,46</c:v>
                </c:pt>
                <c:pt idx="1325">
                  <c:v>798,9</c:v>
                </c:pt>
                <c:pt idx="1326">
                  <c:v>799,34</c:v>
                </c:pt>
                <c:pt idx="1327">
                  <c:v>799,79</c:v>
                </c:pt>
                <c:pt idx="1328">
                  <c:v>800,23</c:v>
                </c:pt>
                <c:pt idx="1329">
                  <c:v>800,67</c:v>
                </c:pt>
                <c:pt idx="1330">
                  <c:v>801,11</c:v>
                </c:pt>
                <c:pt idx="1331">
                  <c:v>801,55</c:v>
                </c:pt>
                <c:pt idx="1332">
                  <c:v>801,99</c:v>
                </c:pt>
                <c:pt idx="1333">
                  <c:v>802,44</c:v>
                </c:pt>
                <c:pt idx="1334">
                  <c:v>802,88</c:v>
                </c:pt>
                <c:pt idx="1335">
                  <c:v>803,32</c:v>
                </c:pt>
                <c:pt idx="1336">
                  <c:v>803,76</c:v>
                </c:pt>
                <c:pt idx="1337">
                  <c:v>804,2</c:v>
                </c:pt>
                <c:pt idx="1338">
                  <c:v>804,64</c:v>
                </c:pt>
                <c:pt idx="1339">
                  <c:v>805,09</c:v>
                </c:pt>
                <c:pt idx="1340">
                  <c:v>805,53</c:v>
                </c:pt>
                <c:pt idx="1341">
                  <c:v>805,97</c:v>
                </c:pt>
                <c:pt idx="1342">
                  <c:v>806,41</c:v>
                </c:pt>
                <c:pt idx="1343">
                  <c:v>806,85</c:v>
                </c:pt>
                <c:pt idx="1344">
                  <c:v>807,29</c:v>
                </c:pt>
                <c:pt idx="1345">
                  <c:v>807,74</c:v>
                </c:pt>
                <c:pt idx="1346">
                  <c:v>808,18</c:v>
                </c:pt>
                <c:pt idx="1347">
                  <c:v>808,62</c:v>
                </c:pt>
                <c:pt idx="1348">
                  <c:v>809,06</c:v>
                </c:pt>
                <c:pt idx="1349">
                  <c:v>809,5</c:v>
                </c:pt>
                <c:pt idx="1350">
                  <c:v>809,94</c:v>
                </c:pt>
                <c:pt idx="1351">
                  <c:v>810,38</c:v>
                </c:pt>
                <c:pt idx="1352">
                  <c:v>810,82</c:v>
                </c:pt>
                <c:pt idx="1353">
                  <c:v>811,27</c:v>
                </c:pt>
                <c:pt idx="1354">
                  <c:v>811,71</c:v>
                </c:pt>
                <c:pt idx="1355">
                  <c:v>812,15</c:v>
                </c:pt>
                <c:pt idx="1356">
                  <c:v>812,59</c:v>
                </c:pt>
                <c:pt idx="1357">
                  <c:v>813,03</c:v>
                </c:pt>
                <c:pt idx="1358">
                  <c:v>813,47</c:v>
                </c:pt>
                <c:pt idx="1359">
                  <c:v>813,91</c:v>
                </c:pt>
                <c:pt idx="1360">
                  <c:v>814,35</c:v>
                </c:pt>
                <c:pt idx="1361">
                  <c:v>814,79</c:v>
                </c:pt>
                <c:pt idx="1362">
                  <c:v>815,23</c:v>
                </c:pt>
                <c:pt idx="1363">
                  <c:v>815,67</c:v>
                </c:pt>
                <c:pt idx="1364">
                  <c:v>816,12</c:v>
                </c:pt>
                <c:pt idx="1365">
                  <c:v>816,56</c:v>
                </c:pt>
                <c:pt idx="1366">
                  <c:v>817</c:v>
                </c:pt>
                <c:pt idx="1367">
                  <c:v>817,44</c:v>
                </c:pt>
                <c:pt idx="1368">
                  <c:v>817,88</c:v>
                </c:pt>
                <c:pt idx="1369">
                  <c:v>818,32</c:v>
                </c:pt>
                <c:pt idx="1370">
                  <c:v>818,76</c:v>
                </c:pt>
                <c:pt idx="1371">
                  <c:v>819,2</c:v>
                </c:pt>
                <c:pt idx="1372">
                  <c:v>819,64</c:v>
                </c:pt>
                <c:pt idx="1373">
                  <c:v>820,08</c:v>
                </c:pt>
                <c:pt idx="1374">
                  <c:v>820,52</c:v>
                </c:pt>
                <c:pt idx="1375">
                  <c:v>820,96</c:v>
                </c:pt>
                <c:pt idx="1376">
                  <c:v>821,4</c:v>
                </c:pt>
                <c:pt idx="1377">
                  <c:v>821,84</c:v>
                </c:pt>
                <c:pt idx="1378">
                  <c:v>822,28</c:v>
                </c:pt>
                <c:pt idx="1379">
                  <c:v>822,72</c:v>
                </c:pt>
                <c:pt idx="1380">
                  <c:v>823,16</c:v>
                </c:pt>
                <c:pt idx="1381">
                  <c:v>823,6</c:v>
                </c:pt>
                <c:pt idx="1382">
                  <c:v>824,04</c:v>
                </c:pt>
                <c:pt idx="1383">
                  <c:v>824,48</c:v>
                </c:pt>
                <c:pt idx="1384">
                  <c:v>824,92</c:v>
                </c:pt>
                <c:pt idx="1385">
                  <c:v>825,36</c:v>
                </c:pt>
                <c:pt idx="1386">
                  <c:v>825,8</c:v>
                </c:pt>
                <c:pt idx="1387">
                  <c:v>826,24</c:v>
                </c:pt>
                <c:pt idx="1388">
                  <c:v>826,68</c:v>
                </c:pt>
                <c:pt idx="1389">
                  <c:v>827,12</c:v>
                </c:pt>
                <c:pt idx="1390">
                  <c:v>827,56</c:v>
                </c:pt>
                <c:pt idx="1391">
                  <c:v>828</c:v>
                </c:pt>
                <c:pt idx="1392">
                  <c:v>828,44</c:v>
                </c:pt>
                <c:pt idx="1393">
                  <c:v>828,88</c:v>
                </c:pt>
                <c:pt idx="1394">
                  <c:v>829,32</c:v>
                </c:pt>
                <c:pt idx="1395">
                  <c:v>829,76</c:v>
                </c:pt>
                <c:pt idx="1396">
                  <c:v>830,2</c:v>
                </c:pt>
                <c:pt idx="1397">
                  <c:v>830,64</c:v>
                </c:pt>
                <c:pt idx="1398">
                  <c:v>831,08</c:v>
                </c:pt>
                <c:pt idx="1399">
                  <c:v>831,52</c:v>
                </c:pt>
                <c:pt idx="1400">
                  <c:v>831,96</c:v>
                </c:pt>
                <c:pt idx="1401">
                  <c:v>832,4</c:v>
                </c:pt>
                <c:pt idx="1402">
                  <c:v>832,84</c:v>
                </c:pt>
                <c:pt idx="1403">
                  <c:v>833,28</c:v>
                </c:pt>
                <c:pt idx="1404">
                  <c:v>833,72</c:v>
                </c:pt>
                <c:pt idx="1405">
                  <c:v>834,16</c:v>
                </c:pt>
                <c:pt idx="1406">
                  <c:v>834,6</c:v>
                </c:pt>
                <c:pt idx="1407">
                  <c:v>835,04</c:v>
                </c:pt>
                <c:pt idx="1408">
                  <c:v>835,48</c:v>
                </c:pt>
                <c:pt idx="1409">
                  <c:v>835,91</c:v>
                </c:pt>
                <c:pt idx="1410">
                  <c:v>836,35</c:v>
                </c:pt>
                <c:pt idx="1411">
                  <c:v>836,79</c:v>
                </c:pt>
                <c:pt idx="1412">
                  <c:v>837,23</c:v>
                </c:pt>
                <c:pt idx="1413">
                  <c:v>837,67</c:v>
                </c:pt>
                <c:pt idx="1414">
                  <c:v>838,11</c:v>
                </c:pt>
                <c:pt idx="1415">
                  <c:v>838,55</c:v>
                </c:pt>
                <c:pt idx="1416">
                  <c:v>838,99</c:v>
                </c:pt>
                <c:pt idx="1417">
                  <c:v>839,43</c:v>
                </c:pt>
                <c:pt idx="1418">
                  <c:v>839,87</c:v>
                </c:pt>
                <c:pt idx="1419">
                  <c:v>840,3</c:v>
                </c:pt>
                <c:pt idx="1420">
                  <c:v>840,74</c:v>
                </c:pt>
                <c:pt idx="1421">
                  <c:v>841,18</c:v>
                </c:pt>
                <c:pt idx="1422">
                  <c:v>841,62</c:v>
                </c:pt>
                <c:pt idx="1423">
                  <c:v>842,06</c:v>
                </c:pt>
                <c:pt idx="1424">
                  <c:v>842,5</c:v>
                </c:pt>
                <c:pt idx="1425">
                  <c:v>842,94</c:v>
                </c:pt>
                <c:pt idx="1426">
                  <c:v>843,38</c:v>
                </c:pt>
                <c:pt idx="1427">
                  <c:v>843,81</c:v>
                </c:pt>
                <c:pt idx="1428">
                  <c:v>844,25</c:v>
                </c:pt>
                <c:pt idx="1429">
                  <c:v>844,69</c:v>
                </c:pt>
                <c:pt idx="1430">
                  <c:v>845,13</c:v>
                </c:pt>
                <c:pt idx="1431">
                  <c:v>845,57</c:v>
                </c:pt>
                <c:pt idx="1432">
                  <c:v>846,01</c:v>
                </c:pt>
                <c:pt idx="1433">
                  <c:v>846,45</c:v>
                </c:pt>
                <c:pt idx="1434">
                  <c:v>846,88</c:v>
                </c:pt>
                <c:pt idx="1435">
                  <c:v>847,32</c:v>
                </c:pt>
                <c:pt idx="1436">
                  <c:v>847,76</c:v>
                </c:pt>
                <c:pt idx="1437">
                  <c:v>848,2</c:v>
                </c:pt>
                <c:pt idx="1438">
                  <c:v>848,64</c:v>
                </c:pt>
                <c:pt idx="1439">
                  <c:v>849,08</c:v>
                </c:pt>
                <c:pt idx="1440">
                  <c:v>849,51</c:v>
                </c:pt>
                <c:pt idx="1441">
                  <c:v>849,95</c:v>
                </c:pt>
                <c:pt idx="1442">
                  <c:v>850,39</c:v>
                </c:pt>
                <c:pt idx="1443">
                  <c:v>850,83</c:v>
                </c:pt>
                <c:pt idx="1444">
                  <c:v>851,27</c:v>
                </c:pt>
                <c:pt idx="1445">
                  <c:v>851,7</c:v>
                </c:pt>
                <c:pt idx="1446">
                  <c:v>852,14</c:v>
                </c:pt>
                <c:pt idx="1447">
                  <c:v>852,58</c:v>
                </c:pt>
                <c:pt idx="1448">
                  <c:v>853,02</c:v>
                </c:pt>
                <c:pt idx="1449">
                  <c:v>853,46</c:v>
                </c:pt>
                <c:pt idx="1450">
                  <c:v>853,89</c:v>
                </c:pt>
                <c:pt idx="1451">
                  <c:v>854,33</c:v>
                </c:pt>
                <c:pt idx="1452">
                  <c:v>854,77</c:v>
                </c:pt>
                <c:pt idx="1453">
                  <c:v>855,21</c:v>
                </c:pt>
                <c:pt idx="1454">
                  <c:v>855,65</c:v>
                </c:pt>
                <c:pt idx="1455">
                  <c:v>856,08</c:v>
                </c:pt>
                <c:pt idx="1456">
                  <c:v>856,52</c:v>
                </c:pt>
                <c:pt idx="1457">
                  <c:v>856,96</c:v>
                </c:pt>
                <c:pt idx="1458">
                  <c:v>857,4</c:v>
                </c:pt>
                <c:pt idx="1459">
                  <c:v>857,83</c:v>
                </c:pt>
                <c:pt idx="1460">
                  <c:v>858,27</c:v>
                </c:pt>
                <c:pt idx="1461">
                  <c:v>858,71</c:v>
                </c:pt>
                <c:pt idx="1462">
                  <c:v>859,15</c:v>
                </c:pt>
                <c:pt idx="1463">
                  <c:v>859,58</c:v>
                </c:pt>
                <c:pt idx="1464">
                  <c:v>860,02</c:v>
                </c:pt>
                <c:pt idx="1465">
                  <c:v>860,46</c:v>
                </c:pt>
                <c:pt idx="1466">
                  <c:v>860,89</c:v>
                </c:pt>
                <c:pt idx="1467">
                  <c:v>861,33</c:v>
                </c:pt>
                <c:pt idx="1468">
                  <c:v>861,77</c:v>
                </c:pt>
                <c:pt idx="1469">
                  <c:v>862,21</c:v>
                </c:pt>
                <c:pt idx="1470">
                  <c:v>862,64</c:v>
                </c:pt>
                <c:pt idx="1471">
                  <c:v>863,08</c:v>
                </c:pt>
                <c:pt idx="1472">
                  <c:v>863,52</c:v>
                </c:pt>
                <c:pt idx="1473">
                  <c:v>863,95</c:v>
                </c:pt>
                <c:pt idx="1474">
                  <c:v>864,39</c:v>
                </c:pt>
                <c:pt idx="1475">
                  <c:v>864,83</c:v>
                </c:pt>
                <c:pt idx="1476">
                  <c:v>865,27</c:v>
                </c:pt>
                <c:pt idx="1477">
                  <c:v>865,7</c:v>
                </c:pt>
                <c:pt idx="1478">
                  <c:v>866,14</c:v>
                </c:pt>
                <c:pt idx="1479">
                  <c:v>866,58</c:v>
                </c:pt>
                <c:pt idx="1480">
                  <c:v>867,01</c:v>
                </c:pt>
                <c:pt idx="1481">
                  <c:v>867,45</c:v>
                </c:pt>
                <c:pt idx="1482">
                  <c:v>867,89</c:v>
                </c:pt>
                <c:pt idx="1483">
                  <c:v>868,32</c:v>
                </c:pt>
                <c:pt idx="1484">
                  <c:v>868,76</c:v>
                </c:pt>
                <c:pt idx="1485">
                  <c:v>869,2</c:v>
                </c:pt>
                <c:pt idx="1486">
                  <c:v>869,63</c:v>
                </c:pt>
                <c:pt idx="1487">
                  <c:v>870,07</c:v>
                </c:pt>
                <c:pt idx="1488">
                  <c:v>870,51</c:v>
                </c:pt>
                <c:pt idx="1489">
                  <c:v>870,94</c:v>
                </c:pt>
                <c:pt idx="1490">
                  <c:v>871,38</c:v>
                </c:pt>
                <c:pt idx="1491">
                  <c:v>871,82</c:v>
                </c:pt>
                <c:pt idx="1492">
                  <c:v>872,25</c:v>
                </c:pt>
                <c:pt idx="1493">
                  <c:v>872,69</c:v>
                </c:pt>
                <c:pt idx="1494">
                  <c:v>873,13</c:v>
                </c:pt>
                <c:pt idx="1495">
                  <c:v>873,56</c:v>
                </c:pt>
                <c:pt idx="1496">
                  <c:v>874</c:v>
                </c:pt>
                <c:pt idx="1497">
                  <c:v>874,43</c:v>
                </c:pt>
                <c:pt idx="1498">
                  <c:v>874,87</c:v>
                </c:pt>
                <c:pt idx="1499">
                  <c:v>875,31</c:v>
                </c:pt>
                <c:pt idx="1500">
                  <c:v>875,74</c:v>
                </c:pt>
                <c:pt idx="1501">
                  <c:v>876,18</c:v>
                </c:pt>
                <c:pt idx="1502">
                  <c:v>876,61</c:v>
                </c:pt>
                <c:pt idx="1503">
                  <c:v>877,05</c:v>
                </c:pt>
                <c:pt idx="1504">
                  <c:v>877,49</c:v>
                </c:pt>
                <c:pt idx="1505">
                  <c:v>877,92</c:v>
                </c:pt>
                <c:pt idx="1506">
                  <c:v>878,36</c:v>
                </c:pt>
                <c:pt idx="1507">
                  <c:v>878,79</c:v>
                </c:pt>
                <c:pt idx="1508">
                  <c:v>879,23</c:v>
                </c:pt>
                <c:pt idx="1509">
                  <c:v>879,67</c:v>
                </c:pt>
                <c:pt idx="1510">
                  <c:v>880,1</c:v>
                </c:pt>
                <c:pt idx="1511">
                  <c:v>880,54</c:v>
                </c:pt>
                <c:pt idx="1512">
                  <c:v>880,97</c:v>
                </c:pt>
                <c:pt idx="1513">
                  <c:v>881,41</c:v>
                </c:pt>
                <c:pt idx="1514">
                  <c:v>881,84</c:v>
                </c:pt>
                <c:pt idx="1515">
                  <c:v>882,28</c:v>
                </c:pt>
                <c:pt idx="1516">
                  <c:v>882,72</c:v>
                </c:pt>
                <c:pt idx="1517">
                  <c:v>883,15</c:v>
                </c:pt>
                <c:pt idx="1518">
                  <c:v>883,59</c:v>
                </c:pt>
                <c:pt idx="1519">
                  <c:v>884,02</c:v>
                </c:pt>
                <c:pt idx="1520">
                  <c:v>884,46</c:v>
                </c:pt>
                <c:pt idx="1521">
                  <c:v>884,89</c:v>
                </c:pt>
                <c:pt idx="1522">
                  <c:v>885,33</c:v>
                </c:pt>
                <c:pt idx="1523">
                  <c:v>885,76</c:v>
                </c:pt>
                <c:pt idx="1524">
                  <c:v>886,2</c:v>
                </c:pt>
                <c:pt idx="1525">
                  <c:v>886,63</c:v>
                </c:pt>
                <c:pt idx="1526">
                  <c:v>887,07</c:v>
                </c:pt>
                <c:pt idx="1527">
                  <c:v>887,5</c:v>
                </c:pt>
                <c:pt idx="1528">
                  <c:v>887,94</c:v>
                </c:pt>
                <c:pt idx="1529">
                  <c:v>888,37</c:v>
                </c:pt>
                <c:pt idx="1530">
                  <c:v>888,81</c:v>
                </c:pt>
                <c:pt idx="1531">
                  <c:v>889,24</c:v>
                </c:pt>
                <c:pt idx="1532">
                  <c:v>889,68</c:v>
                </c:pt>
                <c:pt idx="1533">
                  <c:v>890,11</c:v>
                </c:pt>
                <c:pt idx="1534">
                  <c:v>890,55</c:v>
                </c:pt>
                <c:pt idx="1535">
                  <c:v>890,98</c:v>
                </c:pt>
                <c:pt idx="1536">
                  <c:v>891,42</c:v>
                </c:pt>
                <c:pt idx="1537">
                  <c:v>891,85</c:v>
                </c:pt>
                <c:pt idx="1538">
                  <c:v>892,29</c:v>
                </c:pt>
                <c:pt idx="1539">
                  <c:v>892,72</c:v>
                </c:pt>
                <c:pt idx="1540">
                  <c:v>893,16</c:v>
                </c:pt>
                <c:pt idx="1541">
                  <c:v>893,59</c:v>
                </c:pt>
                <c:pt idx="1542">
                  <c:v>894,03</c:v>
                </c:pt>
                <c:pt idx="1543">
                  <c:v>894,46</c:v>
                </c:pt>
                <c:pt idx="1544">
                  <c:v>894,9</c:v>
                </c:pt>
                <c:pt idx="1545">
                  <c:v>895,33</c:v>
                </c:pt>
                <c:pt idx="1546">
                  <c:v>895,77</c:v>
                </c:pt>
                <c:pt idx="1547">
                  <c:v>896,2</c:v>
                </c:pt>
                <c:pt idx="1548">
                  <c:v>896,63</c:v>
                </c:pt>
                <c:pt idx="1549">
                  <c:v>897,07</c:v>
                </c:pt>
                <c:pt idx="1550">
                  <c:v>897,5</c:v>
                </c:pt>
                <c:pt idx="1551">
                  <c:v>897,94</c:v>
                </c:pt>
                <c:pt idx="1552">
                  <c:v>898,37</c:v>
                </c:pt>
                <c:pt idx="1553">
                  <c:v>898,81</c:v>
                </c:pt>
                <c:pt idx="1554">
                  <c:v>899,24</c:v>
                </c:pt>
                <c:pt idx="1555">
                  <c:v>899,68</c:v>
                </c:pt>
                <c:pt idx="1556">
                  <c:v>900,11</c:v>
                </c:pt>
                <c:pt idx="1557">
                  <c:v>900,54</c:v>
                </c:pt>
                <c:pt idx="1558">
                  <c:v>900,98</c:v>
                </c:pt>
                <c:pt idx="1559">
                  <c:v>901,41</c:v>
                </c:pt>
                <c:pt idx="1560">
                  <c:v>901,85</c:v>
                </c:pt>
                <c:pt idx="1561">
                  <c:v>902,28</c:v>
                </c:pt>
                <c:pt idx="1562">
                  <c:v>902,71</c:v>
                </c:pt>
                <c:pt idx="1563">
                  <c:v>903,15</c:v>
                </c:pt>
                <c:pt idx="1564">
                  <c:v>903,58</c:v>
                </c:pt>
                <c:pt idx="1565">
                  <c:v>904,02</c:v>
                </c:pt>
                <c:pt idx="1566">
                  <c:v>904,45</c:v>
                </c:pt>
                <c:pt idx="1567">
                  <c:v>904,88</c:v>
                </c:pt>
                <c:pt idx="1568">
                  <c:v>905,32</c:v>
                </c:pt>
                <c:pt idx="1569">
                  <c:v>905,75</c:v>
                </c:pt>
                <c:pt idx="1570">
                  <c:v>906,18</c:v>
                </c:pt>
                <c:pt idx="1571">
                  <c:v>906,62</c:v>
                </c:pt>
                <c:pt idx="1572">
                  <c:v>907,05</c:v>
                </c:pt>
                <c:pt idx="1573">
                  <c:v>907,48</c:v>
                </c:pt>
                <c:pt idx="1574">
                  <c:v>907,92</c:v>
                </c:pt>
                <c:pt idx="1575">
                  <c:v>908,35</c:v>
                </c:pt>
                <c:pt idx="1576">
                  <c:v>908,79</c:v>
                </c:pt>
                <c:pt idx="1577">
                  <c:v>909,22</c:v>
                </c:pt>
                <c:pt idx="1578">
                  <c:v>909,65</c:v>
                </c:pt>
                <c:pt idx="1579">
                  <c:v>910,09</c:v>
                </c:pt>
                <c:pt idx="1580">
                  <c:v>910,52</c:v>
                </c:pt>
                <c:pt idx="1581">
                  <c:v>910,95</c:v>
                </c:pt>
                <c:pt idx="1582">
                  <c:v>911,38</c:v>
                </c:pt>
                <c:pt idx="1583">
                  <c:v>911,82</c:v>
                </c:pt>
                <c:pt idx="1584">
                  <c:v>912,25</c:v>
                </c:pt>
                <c:pt idx="1585">
                  <c:v>912,68</c:v>
                </c:pt>
                <c:pt idx="1586">
                  <c:v>913,12</c:v>
                </c:pt>
                <c:pt idx="1587">
                  <c:v>913,55</c:v>
                </c:pt>
                <c:pt idx="1588">
                  <c:v>913,98</c:v>
                </c:pt>
                <c:pt idx="1589">
                  <c:v>914,42</c:v>
                </c:pt>
                <c:pt idx="1590">
                  <c:v>914,85</c:v>
                </c:pt>
                <c:pt idx="1591">
                  <c:v>915,28</c:v>
                </c:pt>
                <c:pt idx="1592">
                  <c:v>915,72</c:v>
                </c:pt>
                <c:pt idx="1593">
                  <c:v>916,15</c:v>
                </c:pt>
                <c:pt idx="1594">
                  <c:v>916,58</c:v>
                </c:pt>
                <c:pt idx="1595">
                  <c:v>917,01</c:v>
                </c:pt>
                <c:pt idx="1596">
                  <c:v>917,45</c:v>
                </c:pt>
                <c:pt idx="1597">
                  <c:v>917,88</c:v>
                </c:pt>
                <c:pt idx="1598">
                  <c:v>918,31</c:v>
                </c:pt>
                <c:pt idx="1599">
                  <c:v>918,74</c:v>
                </c:pt>
                <c:pt idx="1600">
                  <c:v>919,18</c:v>
                </c:pt>
                <c:pt idx="1601">
                  <c:v>919,61</c:v>
                </c:pt>
                <c:pt idx="1602">
                  <c:v>920,04</c:v>
                </c:pt>
                <c:pt idx="1603">
                  <c:v>920,47</c:v>
                </c:pt>
                <c:pt idx="1604">
                  <c:v>920,91</c:v>
                </c:pt>
                <c:pt idx="1605">
                  <c:v>921,34</c:v>
                </c:pt>
                <c:pt idx="1606">
                  <c:v>921,77</c:v>
                </c:pt>
                <c:pt idx="1607">
                  <c:v>922,2</c:v>
                </c:pt>
                <c:pt idx="1608">
                  <c:v>922,64</c:v>
                </c:pt>
                <c:pt idx="1609">
                  <c:v>923,07</c:v>
                </c:pt>
                <c:pt idx="1610">
                  <c:v>923,5</c:v>
                </c:pt>
                <c:pt idx="1611">
                  <c:v>923,93</c:v>
                </c:pt>
                <c:pt idx="1612">
                  <c:v>924,37</c:v>
                </c:pt>
                <c:pt idx="1613">
                  <c:v>924,8</c:v>
                </c:pt>
                <c:pt idx="1614">
                  <c:v>925,23</c:v>
                </c:pt>
                <c:pt idx="1615">
                  <c:v>925,66</c:v>
                </c:pt>
                <c:pt idx="1616">
                  <c:v>926,09</c:v>
                </c:pt>
                <c:pt idx="1617">
                  <c:v>926,53</c:v>
                </c:pt>
                <c:pt idx="1618">
                  <c:v>926,96</c:v>
                </c:pt>
                <c:pt idx="1619">
                  <c:v>927,39</c:v>
                </c:pt>
                <c:pt idx="1620">
                  <c:v>927,82</c:v>
                </c:pt>
                <c:pt idx="1621">
                  <c:v>928,25</c:v>
                </c:pt>
                <c:pt idx="1622">
                  <c:v>928,69</c:v>
                </c:pt>
                <c:pt idx="1623">
                  <c:v>929,12</c:v>
                </c:pt>
                <c:pt idx="1624">
                  <c:v>929,55</c:v>
                </c:pt>
                <c:pt idx="1625">
                  <c:v>929,98</c:v>
                </c:pt>
                <c:pt idx="1626">
                  <c:v>930,41</c:v>
                </c:pt>
                <c:pt idx="1627">
                  <c:v>930,84</c:v>
                </c:pt>
                <c:pt idx="1628">
                  <c:v>931,28</c:v>
                </c:pt>
                <c:pt idx="1629">
                  <c:v>931,71</c:v>
                </c:pt>
                <c:pt idx="1630">
                  <c:v>932,14</c:v>
                </c:pt>
                <c:pt idx="1631">
                  <c:v>932,57</c:v>
                </c:pt>
                <c:pt idx="1632">
                  <c:v>933</c:v>
                </c:pt>
                <c:pt idx="1633">
                  <c:v>933,43</c:v>
                </c:pt>
                <c:pt idx="1634">
                  <c:v>933,86</c:v>
                </c:pt>
                <c:pt idx="1635">
                  <c:v>934,3</c:v>
                </c:pt>
                <c:pt idx="1636">
                  <c:v>934,73</c:v>
                </c:pt>
                <c:pt idx="1637">
                  <c:v>935,16</c:v>
                </c:pt>
                <c:pt idx="1638">
                  <c:v>935,59</c:v>
                </c:pt>
                <c:pt idx="1639">
                  <c:v>936,02</c:v>
                </c:pt>
                <c:pt idx="1640">
                  <c:v>936,45</c:v>
                </c:pt>
                <c:pt idx="1641">
                  <c:v>936,88</c:v>
                </c:pt>
                <c:pt idx="1642">
                  <c:v>937,31</c:v>
                </c:pt>
                <c:pt idx="1643">
                  <c:v>937,75</c:v>
                </c:pt>
                <c:pt idx="1644">
                  <c:v>938,18</c:v>
                </c:pt>
                <c:pt idx="1645">
                  <c:v>938,61</c:v>
                </c:pt>
                <c:pt idx="1646">
                  <c:v>939,04</c:v>
                </c:pt>
                <c:pt idx="1647">
                  <c:v>939,47</c:v>
                </c:pt>
                <c:pt idx="1648">
                  <c:v>939,9</c:v>
                </c:pt>
                <c:pt idx="1649">
                  <c:v>940,33</c:v>
                </c:pt>
                <c:pt idx="1650">
                  <c:v>940,76</c:v>
                </c:pt>
                <c:pt idx="1651">
                  <c:v>941,19</c:v>
                </c:pt>
                <c:pt idx="1652">
                  <c:v>941,62</c:v>
                </c:pt>
                <c:pt idx="1653">
                  <c:v>942,05</c:v>
                </c:pt>
                <c:pt idx="1654">
                  <c:v>942,48</c:v>
                </c:pt>
                <c:pt idx="1655">
                  <c:v>942,91</c:v>
                </c:pt>
                <c:pt idx="1656">
                  <c:v>943,35</c:v>
                </c:pt>
                <c:pt idx="1657">
                  <c:v>943,78</c:v>
                </c:pt>
                <c:pt idx="1658">
                  <c:v>944,21</c:v>
                </c:pt>
                <c:pt idx="1659">
                  <c:v>944,64</c:v>
                </c:pt>
                <c:pt idx="1660">
                  <c:v>945,07</c:v>
                </c:pt>
                <c:pt idx="1661">
                  <c:v>945,5</c:v>
                </c:pt>
                <c:pt idx="1662">
                  <c:v>945,93</c:v>
                </c:pt>
                <c:pt idx="1663">
                  <c:v>946,36</c:v>
                </c:pt>
                <c:pt idx="1664">
                  <c:v>946,79</c:v>
                </c:pt>
                <c:pt idx="1665">
                  <c:v>947,22</c:v>
                </c:pt>
                <c:pt idx="1666">
                  <c:v>947,65</c:v>
                </c:pt>
                <c:pt idx="1667">
                  <c:v>948,08</c:v>
                </c:pt>
                <c:pt idx="1668">
                  <c:v>948,51</c:v>
                </c:pt>
                <c:pt idx="1669">
                  <c:v>948,94</c:v>
                </c:pt>
                <c:pt idx="1670">
                  <c:v>949,37</c:v>
                </c:pt>
                <c:pt idx="1671">
                  <c:v>949,8</c:v>
                </c:pt>
                <c:pt idx="1672">
                  <c:v>950,23</c:v>
                </c:pt>
                <c:pt idx="1673">
                  <c:v>950,66</c:v>
                </c:pt>
                <c:pt idx="1674">
                  <c:v>951,09</c:v>
                </c:pt>
                <c:pt idx="1675">
                  <c:v>951,52</c:v>
                </c:pt>
                <c:pt idx="1676">
                  <c:v>951,95</c:v>
                </c:pt>
                <c:pt idx="1677">
                  <c:v>952,38</c:v>
                </c:pt>
                <c:pt idx="1678">
                  <c:v>952,81</c:v>
                </c:pt>
                <c:pt idx="1679">
                  <c:v>953,24</c:v>
                </c:pt>
                <c:pt idx="1680">
                  <c:v>953,67</c:v>
                </c:pt>
                <c:pt idx="1681">
                  <c:v>954,1</c:v>
                </c:pt>
                <c:pt idx="1682">
                  <c:v>954,53</c:v>
                </c:pt>
                <c:pt idx="1683">
                  <c:v>954,96</c:v>
                </c:pt>
                <c:pt idx="1684">
                  <c:v>955,39</c:v>
                </c:pt>
                <c:pt idx="1685">
                  <c:v>955,82</c:v>
                </c:pt>
                <c:pt idx="1686">
                  <c:v>956,25</c:v>
                </c:pt>
                <c:pt idx="1687">
                  <c:v>956,68</c:v>
                </c:pt>
                <c:pt idx="1688">
                  <c:v>957,11</c:v>
                </c:pt>
                <c:pt idx="1689">
                  <c:v>957,53</c:v>
                </c:pt>
                <c:pt idx="1690">
                  <c:v>957,96</c:v>
                </c:pt>
                <c:pt idx="1691">
                  <c:v>958,39</c:v>
                </c:pt>
                <c:pt idx="1692">
                  <c:v>958,82</c:v>
                </c:pt>
                <c:pt idx="1693">
                  <c:v>959,25</c:v>
                </c:pt>
                <c:pt idx="1694">
                  <c:v>959,68</c:v>
                </c:pt>
                <c:pt idx="1695">
                  <c:v>960,11</c:v>
                </c:pt>
                <c:pt idx="1696">
                  <c:v>960,54</c:v>
                </c:pt>
                <c:pt idx="1697">
                  <c:v>960,97</c:v>
                </c:pt>
                <c:pt idx="1698">
                  <c:v>961,4</c:v>
                </c:pt>
                <c:pt idx="1699">
                  <c:v>961,83</c:v>
                </c:pt>
                <c:pt idx="1700">
                  <c:v>962,26</c:v>
                </c:pt>
                <c:pt idx="1701">
                  <c:v>962,68</c:v>
                </c:pt>
                <c:pt idx="1702">
                  <c:v>963,11</c:v>
                </c:pt>
                <c:pt idx="1703">
                  <c:v>963,54</c:v>
                </c:pt>
                <c:pt idx="1704">
                  <c:v>963,97</c:v>
                </c:pt>
                <c:pt idx="1705">
                  <c:v>964,4</c:v>
                </c:pt>
                <c:pt idx="1706">
                  <c:v>964,83</c:v>
                </c:pt>
                <c:pt idx="1707">
                  <c:v>965,26</c:v>
                </c:pt>
                <c:pt idx="1708">
                  <c:v>965,69</c:v>
                </c:pt>
                <c:pt idx="1709">
                  <c:v>966,11</c:v>
                </c:pt>
                <c:pt idx="1710">
                  <c:v>966,54</c:v>
                </c:pt>
                <c:pt idx="1711">
                  <c:v>966,97</c:v>
                </c:pt>
                <c:pt idx="1712">
                  <c:v>967,4</c:v>
                </c:pt>
                <c:pt idx="1713">
                  <c:v>967,83</c:v>
                </c:pt>
                <c:pt idx="1714">
                  <c:v>968,26</c:v>
                </c:pt>
                <c:pt idx="1715">
                  <c:v>968,69</c:v>
                </c:pt>
                <c:pt idx="1716">
                  <c:v>969,11</c:v>
                </c:pt>
                <c:pt idx="1717">
                  <c:v>969,54</c:v>
                </c:pt>
                <c:pt idx="1718">
                  <c:v>969,97</c:v>
                </c:pt>
                <c:pt idx="1719">
                  <c:v>970,4</c:v>
                </c:pt>
                <c:pt idx="1720">
                  <c:v>970,83</c:v>
                </c:pt>
                <c:pt idx="1721">
                  <c:v>971,26</c:v>
                </c:pt>
                <c:pt idx="1722">
                  <c:v>971,68</c:v>
                </c:pt>
                <c:pt idx="1723">
                  <c:v>972,11</c:v>
                </c:pt>
                <c:pt idx="1724">
                  <c:v>972,54</c:v>
                </c:pt>
                <c:pt idx="1725">
                  <c:v>972,97</c:v>
                </c:pt>
                <c:pt idx="1726">
                  <c:v>973,4</c:v>
                </c:pt>
                <c:pt idx="1727">
                  <c:v>973,82</c:v>
                </c:pt>
                <c:pt idx="1728">
                  <c:v>974,25</c:v>
                </c:pt>
                <c:pt idx="1729">
                  <c:v>974,68</c:v>
                </c:pt>
                <c:pt idx="1730">
                  <c:v>975,11</c:v>
                </c:pt>
                <c:pt idx="1731">
                  <c:v>975,54</c:v>
                </c:pt>
                <c:pt idx="1732">
                  <c:v>975,96</c:v>
                </c:pt>
                <c:pt idx="1733">
                  <c:v>976,39</c:v>
                </c:pt>
                <c:pt idx="1734">
                  <c:v>976,82</c:v>
                </c:pt>
                <c:pt idx="1735">
                  <c:v>977,25</c:v>
                </c:pt>
                <c:pt idx="1736">
                  <c:v>977,67</c:v>
                </c:pt>
                <c:pt idx="1737">
                  <c:v>978,1</c:v>
                </c:pt>
                <c:pt idx="1738">
                  <c:v>978,53</c:v>
                </c:pt>
                <c:pt idx="1739">
                  <c:v>978,96</c:v>
                </c:pt>
                <c:pt idx="1740">
                  <c:v>979,38</c:v>
                </c:pt>
                <c:pt idx="1741">
                  <c:v>979,81</c:v>
                </c:pt>
                <c:pt idx="1742">
                  <c:v>980,24</c:v>
                </c:pt>
                <c:pt idx="1743">
                  <c:v>980,67</c:v>
                </c:pt>
                <c:pt idx="1744">
                  <c:v>981,09</c:v>
                </c:pt>
                <c:pt idx="1745">
                  <c:v>981,52</c:v>
                </c:pt>
                <c:pt idx="1746">
                  <c:v>981,95</c:v>
                </c:pt>
                <c:pt idx="1747">
                  <c:v>982,38</c:v>
                </c:pt>
                <c:pt idx="1748">
                  <c:v>982,8</c:v>
                </c:pt>
                <c:pt idx="1749">
                  <c:v>983,23</c:v>
                </c:pt>
                <c:pt idx="1750">
                  <c:v>983,66</c:v>
                </c:pt>
                <c:pt idx="1751">
                  <c:v>984,08</c:v>
                </c:pt>
                <c:pt idx="1752">
                  <c:v>984,51</c:v>
                </c:pt>
                <c:pt idx="1753">
                  <c:v>984,94</c:v>
                </c:pt>
                <c:pt idx="1754">
                  <c:v>985,37</c:v>
                </c:pt>
                <c:pt idx="1755">
                  <c:v>985,79</c:v>
                </c:pt>
                <c:pt idx="1756">
                  <c:v>986,22</c:v>
                </c:pt>
                <c:pt idx="1757">
                  <c:v>986,65</c:v>
                </c:pt>
                <c:pt idx="1758">
                  <c:v>987,07</c:v>
                </c:pt>
                <c:pt idx="1759">
                  <c:v>987,5</c:v>
                </c:pt>
                <c:pt idx="1760">
                  <c:v>987,93</c:v>
                </c:pt>
                <c:pt idx="1761">
                  <c:v>988,35</c:v>
                </c:pt>
                <c:pt idx="1762">
                  <c:v>988,78</c:v>
                </c:pt>
                <c:pt idx="1763">
                  <c:v>989,21</c:v>
                </c:pt>
                <c:pt idx="1764">
                  <c:v>989,63</c:v>
                </c:pt>
                <c:pt idx="1765">
                  <c:v>990,06</c:v>
                </c:pt>
                <c:pt idx="1766">
                  <c:v>990,49</c:v>
                </c:pt>
                <c:pt idx="1767">
                  <c:v>990,91</c:v>
                </c:pt>
                <c:pt idx="1768">
                  <c:v>991,34</c:v>
                </c:pt>
                <c:pt idx="1769">
                  <c:v>991,77</c:v>
                </c:pt>
                <c:pt idx="1770">
                  <c:v>992,19</c:v>
                </c:pt>
                <c:pt idx="1771">
                  <c:v>992,62</c:v>
                </c:pt>
                <c:pt idx="1772">
                  <c:v>993,05</c:v>
                </c:pt>
                <c:pt idx="1773">
                  <c:v>993,47</c:v>
                </c:pt>
                <c:pt idx="1774">
                  <c:v>993,9</c:v>
                </c:pt>
                <c:pt idx="1775">
                  <c:v>994,32</c:v>
                </c:pt>
                <c:pt idx="1776">
                  <c:v>994,75</c:v>
                </c:pt>
                <c:pt idx="1777">
                  <c:v>995,18</c:v>
                </c:pt>
                <c:pt idx="1778">
                  <c:v>995,6</c:v>
                </c:pt>
                <c:pt idx="1779">
                  <c:v>996,03</c:v>
                </c:pt>
                <c:pt idx="1780">
                  <c:v>996,45</c:v>
                </c:pt>
                <c:pt idx="1781">
                  <c:v>996,88</c:v>
                </c:pt>
                <c:pt idx="1782">
                  <c:v>997,31</c:v>
                </c:pt>
                <c:pt idx="1783">
                  <c:v>997,73</c:v>
                </c:pt>
                <c:pt idx="1784">
                  <c:v>998,16</c:v>
                </c:pt>
                <c:pt idx="1785">
                  <c:v>998,58</c:v>
                </c:pt>
                <c:pt idx="1786">
                  <c:v>999,01</c:v>
                </c:pt>
                <c:pt idx="1787">
                  <c:v>999,44</c:v>
                </c:pt>
                <c:pt idx="1788">
                  <c:v>999,86</c:v>
                </c:pt>
                <c:pt idx="1789">
                  <c:v>1000,29</c:v>
                </c:pt>
                <c:pt idx="1790">
                  <c:v>1000,71</c:v>
                </c:pt>
                <c:pt idx="1791">
                  <c:v>1001,14</c:v>
                </c:pt>
                <c:pt idx="1792">
                  <c:v>1001,56</c:v>
                </c:pt>
                <c:pt idx="1793">
                  <c:v>1001,99</c:v>
                </c:pt>
                <c:pt idx="1794">
                  <c:v>1002,41</c:v>
                </c:pt>
                <c:pt idx="1795">
                  <c:v>1002,84</c:v>
                </c:pt>
                <c:pt idx="1796">
                  <c:v>1003,27</c:v>
                </c:pt>
                <c:pt idx="1797">
                  <c:v>1003,69</c:v>
                </c:pt>
                <c:pt idx="1798">
                  <c:v>1004,12</c:v>
                </c:pt>
                <c:pt idx="1799">
                  <c:v>1004,54</c:v>
                </c:pt>
                <c:pt idx="1800">
                  <c:v>1004,97</c:v>
                </c:pt>
                <c:pt idx="1801">
                  <c:v>1005,39</c:v>
                </c:pt>
                <c:pt idx="1802">
                  <c:v>1005,82</c:v>
                </c:pt>
                <c:pt idx="1803">
                  <c:v>1006,24</c:v>
                </c:pt>
                <c:pt idx="1804">
                  <c:v>1006,67</c:v>
                </c:pt>
                <c:pt idx="1805">
                  <c:v>1007,09</c:v>
                </c:pt>
                <c:pt idx="1806">
                  <c:v>1007,52</c:v>
                </c:pt>
                <c:pt idx="1807">
                  <c:v>1007,94</c:v>
                </c:pt>
                <c:pt idx="1808">
                  <c:v>1008,37</c:v>
                </c:pt>
                <c:pt idx="1809">
                  <c:v>1008,79</c:v>
                </c:pt>
                <c:pt idx="1810">
                  <c:v>1009,22</c:v>
                </c:pt>
                <c:pt idx="1811">
                  <c:v>1009,64</c:v>
                </c:pt>
                <c:pt idx="1812">
                  <c:v>1010,07</c:v>
                </c:pt>
                <c:pt idx="1813">
                  <c:v>1010,49</c:v>
                </c:pt>
                <c:pt idx="1814">
                  <c:v>1010,92</c:v>
                </c:pt>
                <c:pt idx="1815">
                  <c:v>1011,34</c:v>
                </c:pt>
                <c:pt idx="1816">
                  <c:v>1011,77</c:v>
                </c:pt>
                <c:pt idx="1817">
                  <c:v>1012,19</c:v>
                </c:pt>
                <c:pt idx="1818">
                  <c:v>1012,62</c:v>
                </c:pt>
                <c:pt idx="1819">
                  <c:v>1013,04</c:v>
                </c:pt>
                <c:pt idx="1820">
                  <c:v>1013,46</c:v>
                </c:pt>
                <c:pt idx="1821">
                  <c:v>1013,89</c:v>
                </c:pt>
                <c:pt idx="1822">
                  <c:v>1014,31</c:v>
                </c:pt>
                <c:pt idx="1823">
                  <c:v>1014,74</c:v>
                </c:pt>
                <c:pt idx="1824">
                  <c:v>1015,16</c:v>
                </c:pt>
                <c:pt idx="1825">
                  <c:v>1015,59</c:v>
                </c:pt>
                <c:pt idx="1826">
                  <c:v>1016,01</c:v>
                </c:pt>
                <c:pt idx="1827">
                  <c:v>1016,44</c:v>
                </c:pt>
                <c:pt idx="1828">
                  <c:v>1016,86</c:v>
                </c:pt>
                <c:pt idx="1829">
                  <c:v>1017,28</c:v>
                </c:pt>
                <c:pt idx="1830">
                  <c:v>1017,71</c:v>
                </c:pt>
                <c:pt idx="1831">
                  <c:v>1018,13</c:v>
                </c:pt>
                <c:pt idx="1832">
                  <c:v>1018,56</c:v>
                </c:pt>
                <c:pt idx="1833">
                  <c:v>1018,98</c:v>
                </c:pt>
                <c:pt idx="1834">
                  <c:v>1019,4</c:v>
                </c:pt>
                <c:pt idx="1835">
                  <c:v>1019,83</c:v>
                </c:pt>
                <c:pt idx="1836">
                  <c:v>1020,25</c:v>
                </c:pt>
                <c:pt idx="1837">
                  <c:v>1020,68</c:v>
                </c:pt>
                <c:pt idx="1838">
                  <c:v>1021,1</c:v>
                </c:pt>
                <c:pt idx="1839">
                  <c:v>1021,52</c:v>
                </c:pt>
                <c:pt idx="1840">
                  <c:v>1021,95</c:v>
                </c:pt>
                <c:pt idx="1841">
                  <c:v>1022,37</c:v>
                </c:pt>
                <c:pt idx="1842">
                  <c:v>1022,79</c:v>
                </c:pt>
                <c:pt idx="1843">
                  <c:v>1023,22</c:v>
                </c:pt>
                <c:pt idx="1844">
                  <c:v>1023,64</c:v>
                </c:pt>
                <c:pt idx="1845">
                  <c:v>1024,07</c:v>
                </c:pt>
                <c:pt idx="1846">
                  <c:v>1024,49</c:v>
                </c:pt>
                <c:pt idx="1847">
                  <c:v>1024,91</c:v>
                </c:pt>
                <c:pt idx="1848">
                  <c:v>1025,34</c:v>
                </c:pt>
                <c:pt idx="1849">
                  <c:v>1025,76</c:v>
                </c:pt>
                <c:pt idx="1850">
                  <c:v>1026,18</c:v>
                </c:pt>
                <c:pt idx="1851">
                  <c:v>1026,61</c:v>
                </c:pt>
                <c:pt idx="1852">
                  <c:v>1027,03</c:v>
                </c:pt>
                <c:pt idx="1853">
                  <c:v>1027,45</c:v>
                </c:pt>
                <c:pt idx="1854">
                  <c:v>1027,88</c:v>
                </c:pt>
                <c:pt idx="1855">
                  <c:v>1028,3</c:v>
                </c:pt>
                <c:pt idx="1856">
                  <c:v>1028,72</c:v>
                </c:pt>
                <c:pt idx="1857">
                  <c:v>1029,15</c:v>
                </c:pt>
                <c:pt idx="1858">
                  <c:v>1029,57</c:v>
                </c:pt>
                <c:pt idx="1859">
                  <c:v>1029,99</c:v>
                </c:pt>
                <c:pt idx="1860">
                  <c:v>1030,41</c:v>
                </c:pt>
                <c:pt idx="1861">
                  <c:v>1030,84</c:v>
                </c:pt>
                <c:pt idx="1862">
                  <c:v>1031,26</c:v>
                </c:pt>
                <c:pt idx="1863">
                  <c:v>1031,68</c:v>
                </c:pt>
                <c:pt idx="1864">
                  <c:v>1032,11</c:v>
                </c:pt>
                <c:pt idx="1865">
                  <c:v>1032,53</c:v>
                </c:pt>
                <c:pt idx="1866">
                  <c:v>1032,95</c:v>
                </c:pt>
                <c:pt idx="1867">
                  <c:v>1033,37</c:v>
                </c:pt>
                <c:pt idx="1868">
                  <c:v>1033,8</c:v>
                </c:pt>
                <c:pt idx="1869">
                  <c:v>1034,22</c:v>
                </c:pt>
                <c:pt idx="1870">
                  <c:v>1034,64</c:v>
                </c:pt>
                <c:pt idx="1871">
                  <c:v>1035,06</c:v>
                </c:pt>
                <c:pt idx="1872">
                  <c:v>1035,49</c:v>
                </c:pt>
                <c:pt idx="1873">
                  <c:v>1035,91</c:v>
                </c:pt>
                <c:pt idx="1874">
                  <c:v>1036,33</c:v>
                </c:pt>
                <c:pt idx="1875">
                  <c:v>1036,75</c:v>
                </c:pt>
                <c:pt idx="1876">
                  <c:v>1037,18</c:v>
                </c:pt>
                <c:pt idx="1877">
                  <c:v>1037,6</c:v>
                </c:pt>
                <c:pt idx="1878">
                  <c:v>1038,02</c:v>
                </c:pt>
                <c:pt idx="1879">
                  <c:v>1038,44</c:v>
                </c:pt>
                <c:pt idx="1880">
                  <c:v>1038,87</c:v>
                </c:pt>
                <c:pt idx="1881">
                  <c:v>1039,29</c:v>
                </c:pt>
                <c:pt idx="1882">
                  <c:v>1039,71</c:v>
                </c:pt>
                <c:pt idx="1883">
                  <c:v>1040,13</c:v>
                </c:pt>
                <c:pt idx="1884">
                  <c:v>1040,55</c:v>
                </c:pt>
                <c:pt idx="1885">
                  <c:v>1040,98</c:v>
                </c:pt>
                <c:pt idx="1886">
                  <c:v>1041,4</c:v>
                </c:pt>
                <c:pt idx="1887">
                  <c:v>1041,82</c:v>
                </c:pt>
                <c:pt idx="1888">
                  <c:v>1042,24</c:v>
                </c:pt>
                <c:pt idx="1889">
                  <c:v>1042,66</c:v>
                </c:pt>
                <c:pt idx="1890">
                  <c:v>1043,09</c:v>
                </c:pt>
                <c:pt idx="1891">
                  <c:v>1043,51</c:v>
                </c:pt>
                <c:pt idx="1892">
                  <c:v>1043,93</c:v>
                </c:pt>
                <c:pt idx="1893">
                  <c:v>1044,35</c:v>
                </c:pt>
                <c:pt idx="1894">
                  <c:v>1044,77</c:v>
                </c:pt>
                <c:pt idx="1895">
                  <c:v>1045,2</c:v>
                </c:pt>
                <c:pt idx="1896">
                  <c:v>1045,62</c:v>
                </c:pt>
                <c:pt idx="1897">
                  <c:v>1046,04</c:v>
                </c:pt>
                <c:pt idx="1898">
                  <c:v>1046,46</c:v>
                </c:pt>
                <c:pt idx="1899">
                  <c:v>1046,88</c:v>
                </c:pt>
                <c:pt idx="1900">
                  <c:v>1047,3</c:v>
                </c:pt>
                <c:pt idx="1901">
                  <c:v>1047,72</c:v>
                </c:pt>
                <c:pt idx="1902">
                  <c:v>1048,15</c:v>
                </c:pt>
                <c:pt idx="1903">
                  <c:v>1048,57</c:v>
                </c:pt>
                <c:pt idx="1904">
                  <c:v>1048,99</c:v>
                </c:pt>
                <c:pt idx="1905">
                  <c:v>1049,41</c:v>
                </c:pt>
                <c:pt idx="1906">
                  <c:v>1049,83</c:v>
                </c:pt>
                <c:pt idx="1907">
                  <c:v>1050,25</c:v>
                </c:pt>
                <c:pt idx="1908">
                  <c:v>1050,67</c:v>
                </c:pt>
                <c:pt idx="1909">
                  <c:v>1051,09</c:v>
                </c:pt>
                <c:pt idx="1910">
                  <c:v>1051,52</c:v>
                </c:pt>
                <c:pt idx="1911">
                  <c:v>1051,94</c:v>
                </c:pt>
                <c:pt idx="1912">
                  <c:v>1052,36</c:v>
                </c:pt>
                <c:pt idx="1913">
                  <c:v>1052,78</c:v>
                </c:pt>
                <c:pt idx="1914">
                  <c:v>1053,2</c:v>
                </c:pt>
                <c:pt idx="1915">
                  <c:v>1053,62</c:v>
                </c:pt>
                <c:pt idx="1916">
                  <c:v>1054,04</c:v>
                </c:pt>
                <c:pt idx="1917">
                  <c:v>1054,46</c:v>
                </c:pt>
                <c:pt idx="1918">
                  <c:v>1054,88</c:v>
                </c:pt>
                <c:pt idx="1919">
                  <c:v>1055,3</c:v>
                </c:pt>
                <c:pt idx="1920">
                  <c:v>1055,72</c:v>
                </c:pt>
                <c:pt idx="1921">
                  <c:v>1056,14</c:v>
                </c:pt>
                <c:pt idx="1922">
                  <c:v>1056,57</c:v>
                </c:pt>
                <c:pt idx="1923">
                  <c:v>1056,99</c:v>
                </c:pt>
                <c:pt idx="1924">
                  <c:v>1057,41</c:v>
                </c:pt>
                <c:pt idx="1925">
                  <c:v>1057,83</c:v>
                </c:pt>
                <c:pt idx="1926">
                  <c:v>1058,25</c:v>
                </c:pt>
                <c:pt idx="1927">
                  <c:v>1058,67</c:v>
                </c:pt>
                <c:pt idx="1928">
                  <c:v>1059,09</c:v>
                </c:pt>
                <c:pt idx="1929">
                  <c:v>1059,51</c:v>
                </c:pt>
                <c:pt idx="1930">
                  <c:v>1059,93</c:v>
                </c:pt>
                <c:pt idx="1931">
                  <c:v>1060,35</c:v>
                </c:pt>
                <c:pt idx="1932">
                  <c:v>1060,77</c:v>
                </c:pt>
                <c:pt idx="1933">
                  <c:v>1061,19</c:v>
                </c:pt>
                <c:pt idx="1934">
                  <c:v>1061,61</c:v>
                </c:pt>
                <c:pt idx="1935">
                  <c:v>1062,03</c:v>
                </c:pt>
                <c:pt idx="1936">
                  <c:v>1062,45</c:v>
                </c:pt>
                <c:pt idx="1937">
                  <c:v>1062,87</c:v>
                </c:pt>
                <c:pt idx="1938">
                  <c:v>1063,29</c:v>
                </c:pt>
                <c:pt idx="1939">
                  <c:v>1063,71</c:v>
                </c:pt>
                <c:pt idx="1940">
                  <c:v>1064,13</c:v>
                </c:pt>
                <c:pt idx="1941">
                  <c:v>1064,55</c:v>
                </c:pt>
                <c:pt idx="1942">
                  <c:v>1064,97</c:v>
                </c:pt>
                <c:pt idx="1943">
                  <c:v>1065,39</c:v>
                </c:pt>
                <c:pt idx="1944">
                  <c:v>1065,81</c:v>
                </c:pt>
                <c:pt idx="1945">
                  <c:v>1066,23</c:v>
                </c:pt>
                <c:pt idx="1946">
                  <c:v>1066,65</c:v>
                </c:pt>
                <c:pt idx="1947">
                  <c:v>1067,07</c:v>
                </c:pt>
                <c:pt idx="1948">
                  <c:v>1067,49</c:v>
                </c:pt>
                <c:pt idx="1949">
                  <c:v>1067,91</c:v>
                </c:pt>
                <c:pt idx="1950">
                  <c:v>1068,33</c:v>
                </c:pt>
                <c:pt idx="1951">
                  <c:v>1068,75</c:v>
                </c:pt>
                <c:pt idx="1952">
                  <c:v>1069,17</c:v>
                </c:pt>
                <c:pt idx="1953">
                  <c:v>1069,59</c:v>
                </c:pt>
                <c:pt idx="1954">
                  <c:v>1070</c:v>
                </c:pt>
                <c:pt idx="1955">
                  <c:v>1070,42</c:v>
                </c:pt>
                <c:pt idx="1956">
                  <c:v>1070,84</c:v>
                </c:pt>
                <c:pt idx="1957">
                  <c:v>1071,26</c:v>
                </c:pt>
                <c:pt idx="1958">
                  <c:v>1071,68</c:v>
                </c:pt>
                <c:pt idx="1959">
                  <c:v>1072,1</c:v>
                </c:pt>
                <c:pt idx="1960">
                  <c:v>1072,52</c:v>
                </c:pt>
                <c:pt idx="1961">
                  <c:v>1072,94</c:v>
                </c:pt>
                <c:pt idx="1962">
                  <c:v>1073,36</c:v>
                </c:pt>
                <c:pt idx="1963">
                  <c:v>1073,78</c:v>
                </c:pt>
                <c:pt idx="1964">
                  <c:v>1074,2</c:v>
                </c:pt>
                <c:pt idx="1965">
                  <c:v>1074,62</c:v>
                </c:pt>
                <c:pt idx="1966">
                  <c:v>1075,03</c:v>
                </c:pt>
                <c:pt idx="1967">
                  <c:v>1075,45</c:v>
                </c:pt>
                <c:pt idx="1968">
                  <c:v>1075,87</c:v>
                </c:pt>
                <c:pt idx="1969">
                  <c:v>1076,29</c:v>
                </c:pt>
                <c:pt idx="1970">
                  <c:v>1076,71</c:v>
                </c:pt>
                <c:pt idx="1971">
                  <c:v>1077,13</c:v>
                </c:pt>
                <c:pt idx="1972">
                  <c:v>1077,55</c:v>
                </c:pt>
                <c:pt idx="1973">
                  <c:v>1077,97</c:v>
                </c:pt>
                <c:pt idx="1974">
                  <c:v>1078,38</c:v>
                </c:pt>
                <c:pt idx="1975">
                  <c:v>1078,8</c:v>
                </c:pt>
                <c:pt idx="1976">
                  <c:v>1079,22</c:v>
                </c:pt>
                <c:pt idx="1977">
                  <c:v>1079,64</c:v>
                </c:pt>
                <c:pt idx="1978">
                  <c:v>1080,06</c:v>
                </c:pt>
                <c:pt idx="1979">
                  <c:v>1080,48</c:v>
                </c:pt>
                <c:pt idx="1980">
                  <c:v>1080,89</c:v>
                </c:pt>
                <c:pt idx="1981">
                  <c:v>1081,31</c:v>
                </c:pt>
                <c:pt idx="1982">
                  <c:v>1081,73</c:v>
                </c:pt>
                <c:pt idx="1983">
                  <c:v>1082,15</c:v>
                </c:pt>
                <c:pt idx="1984">
                  <c:v>1082,57</c:v>
                </c:pt>
                <c:pt idx="1985">
                  <c:v>1082,99</c:v>
                </c:pt>
                <c:pt idx="1986">
                  <c:v>1083,4</c:v>
                </c:pt>
                <c:pt idx="1987">
                  <c:v>1083,82</c:v>
                </c:pt>
                <c:pt idx="1988">
                  <c:v>1084,24</c:v>
                </c:pt>
                <c:pt idx="1989">
                  <c:v>1084,66</c:v>
                </c:pt>
                <c:pt idx="1990">
                  <c:v>1085,08</c:v>
                </c:pt>
                <c:pt idx="1991">
                  <c:v>1085,49</c:v>
                </c:pt>
                <c:pt idx="1992">
                  <c:v>1085,91</c:v>
                </c:pt>
                <c:pt idx="1993">
                  <c:v>1086,33</c:v>
                </c:pt>
                <c:pt idx="1994">
                  <c:v>1086,75</c:v>
                </c:pt>
                <c:pt idx="1995">
                  <c:v>1087,17</c:v>
                </c:pt>
                <c:pt idx="1996">
                  <c:v>1087,58</c:v>
                </c:pt>
                <c:pt idx="1997">
                  <c:v>1088</c:v>
                </c:pt>
                <c:pt idx="1998">
                  <c:v>1088,42</c:v>
                </c:pt>
                <c:pt idx="1999">
                  <c:v>1088,84</c:v>
                </c:pt>
                <c:pt idx="2000">
                  <c:v>1089,25</c:v>
                </c:pt>
                <c:pt idx="2001">
                  <c:v>1089,67</c:v>
                </c:pt>
                <c:pt idx="2002">
                  <c:v>1090,09</c:v>
                </c:pt>
                <c:pt idx="2003">
                  <c:v>1090,51</c:v>
                </c:pt>
                <c:pt idx="2004">
                  <c:v>1090,92</c:v>
                </c:pt>
                <c:pt idx="2005">
                  <c:v>1091,34</c:v>
                </c:pt>
                <c:pt idx="2006">
                  <c:v>1091,76</c:v>
                </c:pt>
                <c:pt idx="2007">
                  <c:v>1092,18</c:v>
                </c:pt>
                <c:pt idx="2008">
                  <c:v>1092,59</c:v>
                </c:pt>
                <c:pt idx="2009">
                  <c:v>1093,01</c:v>
                </c:pt>
                <c:pt idx="2010">
                  <c:v>1093,43</c:v>
                </c:pt>
                <c:pt idx="2011">
                  <c:v>1093,84</c:v>
                </c:pt>
                <c:pt idx="2012">
                  <c:v>1094,26</c:v>
                </c:pt>
                <c:pt idx="2013">
                  <c:v>1094,68</c:v>
                </c:pt>
                <c:pt idx="2014">
                  <c:v>1095,1</c:v>
                </c:pt>
                <c:pt idx="2015">
                  <c:v>1095,51</c:v>
                </c:pt>
                <c:pt idx="2016">
                  <c:v>1095,93</c:v>
                </c:pt>
                <c:pt idx="2017">
                  <c:v>1096,35</c:v>
                </c:pt>
                <c:pt idx="2018">
                  <c:v>1096,76</c:v>
                </c:pt>
                <c:pt idx="2019">
                  <c:v>1097,18</c:v>
                </c:pt>
                <c:pt idx="2020">
                  <c:v>1097,6</c:v>
                </c:pt>
                <c:pt idx="2021">
                  <c:v>1098,01</c:v>
                </c:pt>
                <c:pt idx="2022">
                  <c:v>1098,43</c:v>
                </c:pt>
                <c:pt idx="2023">
                  <c:v>1098,85</c:v>
                </c:pt>
                <c:pt idx="2024">
                  <c:v>1099,26</c:v>
                </c:pt>
                <c:pt idx="2025">
                  <c:v>1099,68</c:v>
                </c:pt>
                <c:pt idx="2026">
                  <c:v>1100,1</c:v>
                </c:pt>
                <c:pt idx="2027">
                  <c:v>1100,51</c:v>
                </c:pt>
                <c:pt idx="2028">
                  <c:v>1100,93</c:v>
                </c:pt>
                <c:pt idx="2029">
                  <c:v>1101,35</c:v>
                </c:pt>
                <c:pt idx="2030">
                  <c:v>1101,76</c:v>
                </c:pt>
                <c:pt idx="2031">
                  <c:v>1102,18</c:v>
                </c:pt>
                <c:pt idx="2032">
                  <c:v>1102,6</c:v>
                </c:pt>
                <c:pt idx="2033">
                  <c:v>1103,01</c:v>
                </c:pt>
                <c:pt idx="2034">
                  <c:v>1103,43</c:v>
                </c:pt>
                <c:pt idx="2035">
                  <c:v>1103,84</c:v>
                </c:pt>
                <c:pt idx="2036">
                  <c:v>1104,26</c:v>
                </c:pt>
                <c:pt idx="2037">
                  <c:v>1104,68</c:v>
                </c:pt>
                <c:pt idx="2038">
                  <c:v>1105,09</c:v>
                </c:pt>
                <c:pt idx="2039">
                  <c:v>1105,51</c:v>
                </c:pt>
                <c:pt idx="2040">
                  <c:v>1105,92</c:v>
                </c:pt>
                <c:pt idx="2041">
                  <c:v>1106,34</c:v>
                </c:pt>
                <c:pt idx="2042">
                  <c:v>1106,76</c:v>
                </c:pt>
                <c:pt idx="2043">
                  <c:v>1107,17</c:v>
                </c:pt>
                <c:pt idx="2044">
                  <c:v>1107,59</c:v>
                </c:pt>
                <c:pt idx="2045">
                  <c:v>1108</c:v>
                </c:pt>
                <c:pt idx="2046">
                  <c:v>1108,42</c:v>
                </c:pt>
                <c:pt idx="2047">
                  <c:v>1108,83</c:v>
                </c:pt>
                <c:pt idx="2048">
                  <c:v>FEL short</c:v>
                </c:pt>
                <c:pt idx="2049">
                  <c:v>0,6</c:v>
                </c:pt>
                <c:pt idx="2050">
                  <c:v>1,35</c:v>
                </c:pt>
                <c:pt idx="2051">
                  <c:v>0,6</c:v>
                </c:pt>
                <c:pt idx="2052">
                  <c:v>-1,4</c:v>
                </c:pt>
                <c:pt idx="2053">
                  <c:v>8,95</c:v>
                </c:pt>
                <c:pt idx="2054">
                  <c:v>36,95</c:v>
                </c:pt>
                <c:pt idx="2055">
                  <c:v>60,25</c:v>
                </c:pt>
                <c:pt idx="2056">
                  <c:v>80,05</c:v>
                </c:pt>
                <c:pt idx="2057">
                  <c:v>81</c:v>
                </c:pt>
                <c:pt idx="2058">
                  <c:v>87,1</c:v>
                </c:pt>
                <c:pt idx="2059">
                  <c:v>88,05</c:v>
                </c:pt>
                <c:pt idx="2060">
                  <c:v>84,65</c:v>
                </c:pt>
                <c:pt idx="2061">
                  <c:v>89,5</c:v>
                </c:pt>
                <c:pt idx="2062">
                  <c:v>83,65</c:v>
                </c:pt>
                <c:pt idx="2063">
                  <c:v>89,95</c:v>
                </c:pt>
                <c:pt idx="2064">
                  <c:v>86,75</c:v>
                </c:pt>
                <c:pt idx="2065">
                  <c:v>88,65</c:v>
                </c:pt>
                <c:pt idx="2066">
                  <c:v>88,9</c:v>
                </c:pt>
                <c:pt idx="2067">
                  <c:v>81,45</c:v>
                </c:pt>
                <c:pt idx="2068">
                  <c:v>86,35</c:v>
                </c:pt>
                <c:pt idx="2069">
                  <c:v>86,4</c:v>
                </c:pt>
                <c:pt idx="2070">
                  <c:v>78,8</c:v>
                </c:pt>
                <c:pt idx="2071">
                  <c:v>88,9</c:v>
                </c:pt>
                <c:pt idx="2072">
                  <c:v>89,65</c:v>
                </c:pt>
                <c:pt idx="2073">
                  <c:v>90,4</c:v>
                </c:pt>
                <c:pt idx="2074">
                  <c:v>87,45</c:v>
                </c:pt>
                <c:pt idx="2075">
                  <c:v>90,1</c:v>
                </c:pt>
                <c:pt idx="2076">
                  <c:v>86,65</c:v>
                </c:pt>
                <c:pt idx="2077">
                  <c:v>86,65</c:v>
                </c:pt>
                <c:pt idx="2078">
                  <c:v>81,8</c:v>
                </c:pt>
                <c:pt idx="2079">
                  <c:v>80,75</c:v>
                </c:pt>
                <c:pt idx="2080">
                  <c:v>85,3</c:v>
                </c:pt>
                <c:pt idx="2081">
                  <c:v>75,35</c:v>
                </c:pt>
                <c:pt idx="2082">
                  <c:v>76,2</c:v>
                </c:pt>
                <c:pt idx="2083">
                  <c:v>78,95</c:v>
                </c:pt>
                <c:pt idx="2084">
                  <c:v>77,65</c:v>
                </c:pt>
                <c:pt idx="2085">
                  <c:v>84,45</c:v>
                </c:pt>
                <c:pt idx="2086">
                  <c:v>79,1</c:v>
                </c:pt>
                <c:pt idx="2087">
                  <c:v>90,25</c:v>
                </c:pt>
                <c:pt idx="2088">
                  <c:v>85,55</c:v>
                </c:pt>
                <c:pt idx="2089">
                  <c:v>91,95</c:v>
                </c:pt>
                <c:pt idx="2090">
                  <c:v>73,25</c:v>
                </c:pt>
                <c:pt idx="2091">
                  <c:v>73,7</c:v>
                </c:pt>
                <c:pt idx="2092">
                  <c:v>69,8</c:v>
                </c:pt>
                <c:pt idx="2093">
                  <c:v>82,15</c:v>
                </c:pt>
                <c:pt idx="2094">
                  <c:v>88,45</c:v>
                </c:pt>
                <c:pt idx="2095">
                  <c:v>84,25</c:v>
                </c:pt>
                <c:pt idx="2096">
                  <c:v>81,75</c:v>
                </c:pt>
                <c:pt idx="2097">
                  <c:v>85,65</c:v>
                </c:pt>
                <c:pt idx="2098">
                  <c:v>88,5</c:v>
                </c:pt>
                <c:pt idx="2099">
                  <c:v>77,55</c:v>
                </c:pt>
                <c:pt idx="2100">
                  <c:v>81,15</c:v>
                </c:pt>
                <c:pt idx="2101">
                  <c:v>82,2</c:v>
                </c:pt>
                <c:pt idx="2102">
                  <c:v>77,65</c:v>
                </c:pt>
                <c:pt idx="2103">
                  <c:v>81,8</c:v>
                </c:pt>
                <c:pt idx="2104">
                  <c:v>66,4</c:v>
                </c:pt>
                <c:pt idx="2105">
                  <c:v>81,2</c:v>
                </c:pt>
                <c:pt idx="2106">
                  <c:v>76,75</c:v>
                </c:pt>
                <c:pt idx="2107">
                  <c:v>77</c:v>
                </c:pt>
                <c:pt idx="2108">
                  <c:v>80,9</c:v>
                </c:pt>
                <c:pt idx="2109">
                  <c:v>79,05</c:v>
                </c:pt>
                <c:pt idx="2110">
                  <c:v>85,15</c:v>
                </c:pt>
                <c:pt idx="2111">
                  <c:v>84,15</c:v>
                </c:pt>
                <c:pt idx="2112">
                  <c:v>74,1</c:v>
                </c:pt>
                <c:pt idx="2113">
                  <c:v>86,35</c:v>
                </c:pt>
                <c:pt idx="2114">
                  <c:v>81,9</c:v>
                </c:pt>
                <c:pt idx="2115">
                  <c:v>82,1</c:v>
                </c:pt>
                <c:pt idx="2116">
                  <c:v>72,5</c:v>
                </c:pt>
                <c:pt idx="2117">
                  <c:v>82,4</c:v>
                </c:pt>
                <c:pt idx="2118">
                  <c:v>78,45</c:v>
                </c:pt>
                <c:pt idx="2119">
                  <c:v>81,8</c:v>
                </c:pt>
                <c:pt idx="2120">
                  <c:v>81,95</c:v>
                </c:pt>
                <c:pt idx="2121">
                  <c:v>84,9</c:v>
                </c:pt>
                <c:pt idx="2122">
                  <c:v>78,6</c:v>
                </c:pt>
                <c:pt idx="2123">
                  <c:v>80,1</c:v>
                </c:pt>
                <c:pt idx="2124">
                  <c:v>83,35</c:v>
                </c:pt>
                <c:pt idx="2125">
                  <c:v>84,75</c:v>
                </c:pt>
                <c:pt idx="2126">
                  <c:v>82,85</c:v>
                </c:pt>
                <c:pt idx="2127">
                  <c:v>82,35</c:v>
                </c:pt>
                <c:pt idx="2128">
                  <c:v>77,15</c:v>
                </c:pt>
                <c:pt idx="2129">
                  <c:v>76,9</c:v>
                </c:pt>
                <c:pt idx="2130">
                  <c:v>79,2</c:v>
                </c:pt>
                <c:pt idx="2131">
                  <c:v>87</c:v>
                </c:pt>
                <c:pt idx="2132">
                  <c:v>87,9</c:v>
                </c:pt>
                <c:pt idx="2133">
                  <c:v>87,6</c:v>
                </c:pt>
                <c:pt idx="2134">
                  <c:v>79,7</c:v>
                </c:pt>
                <c:pt idx="2135">
                  <c:v>76,25</c:v>
                </c:pt>
                <c:pt idx="2136">
                  <c:v>80,85</c:v>
                </c:pt>
                <c:pt idx="2137">
                  <c:v>83,8</c:v>
                </c:pt>
                <c:pt idx="2138">
                  <c:v>85,65</c:v>
                </c:pt>
                <c:pt idx="2139">
                  <c:v>79,6</c:v>
                </c:pt>
                <c:pt idx="2140">
                  <c:v>82,2</c:v>
                </c:pt>
                <c:pt idx="2141">
                  <c:v>84,65</c:v>
                </c:pt>
                <c:pt idx="2142">
                  <c:v>76,8</c:v>
                </c:pt>
                <c:pt idx="2143">
                  <c:v>75,05</c:v>
                </c:pt>
                <c:pt idx="2144">
                  <c:v>82</c:v>
                </c:pt>
                <c:pt idx="2145">
                  <c:v>73,2</c:v>
                </c:pt>
                <c:pt idx="2146">
                  <c:v>75,6</c:v>
                </c:pt>
                <c:pt idx="2147">
                  <c:v>85,6</c:v>
                </c:pt>
                <c:pt idx="2148">
                  <c:v>78,55</c:v>
                </c:pt>
                <c:pt idx="2149">
                  <c:v>82,55</c:v>
                </c:pt>
                <c:pt idx="2150">
                  <c:v>82,55</c:v>
                </c:pt>
                <c:pt idx="2151">
                  <c:v>86,2</c:v>
                </c:pt>
                <c:pt idx="2152">
                  <c:v>89,3</c:v>
                </c:pt>
                <c:pt idx="2153">
                  <c:v>84,75</c:v>
                </c:pt>
                <c:pt idx="2154">
                  <c:v>90,95</c:v>
                </c:pt>
                <c:pt idx="2155">
                  <c:v>83,35</c:v>
                </c:pt>
                <c:pt idx="2156">
                  <c:v>79,9</c:v>
                </c:pt>
                <c:pt idx="2157">
                  <c:v>82,6</c:v>
                </c:pt>
                <c:pt idx="2158">
                  <c:v>85,55</c:v>
                </c:pt>
                <c:pt idx="2159">
                  <c:v>88,8</c:v>
                </c:pt>
                <c:pt idx="2160">
                  <c:v>80,85</c:v>
                </c:pt>
                <c:pt idx="2161">
                  <c:v>81,05</c:v>
                </c:pt>
                <c:pt idx="2162">
                  <c:v>79,4</c:v>
                </c:pt>
                <c:pt idx="2163">
                  <c:v>84,3</c:v>
                </c:pt>
                <c:pt idx="2164">
                  <c:v>77,55</c:v>
                </c:pt>
                <c:pt idx="2165">
                  <c:v>87,3</c:v>
                </c:pt>
                <c:pt idx="2166">
                  <c:v>84,2</c:v>
                </c:pt>
                <c:pt idx="2167">
                  <c:v>84,95</c:v>
                </c:pt>
                <c:pt idx="2168">
                  <c:v>80,65</c:v>
                </c:pt>
                <c:pt idx="2169">
                  <c:v>88,9</c:v>
                </c:pt>
                <c:pt idx="2170">
                  <c:v>72</c:v>
                </c:pt>
                <c:pt idx="2171">
                  <c:v>-728,8</c:v>
                </c:pt>
                <c:pt idx="2172">
                  <c:v>113,5</c:v>
                </c:pt>
                <c:pt idx="2173">
                  <c:v>82,65</c:v>
                </c:pt>
                <c:pt idx="2174">
                  <c:v>76,15</c:v>
                </c:pt>
                <c:pt idx="2175">
                  <c:v>92,6</c:v>
                </c:pt>
                <c:pt idx="2176">
                  <c:v>82,85</c:v>
                </c:pt>
                <c:pt idx="2177">
                  <c:v>88,95</c:v>
                </c:pt>
                <c:pt idx="2178">
                  <c:v>97,65</c:v>
                </c:pt>
                <c:pt idx="2179">
                  <c:v>72,1</c:v>
                </c:pt>
                <c:pt idx="2180">
                  <c:v>84,1</c:v>
                </c:pt>
                <c:pt idx="2181">
                  <c:v>86,8</c:v>
                </c:pt>
                <c:pt idx="2182">
                  <c:v>80,15</c:v>
                </c:pt>
                <c:pt idx="2183">
                  <c:v>81,7</c:v>
                </c:pt>
                <c:pt idx="2184">
                  <c:v>86,15</c:v>
                </c:pt>
                <c:pt idx="2185">
                  <c:v>82,5</c:v>
                </c:pt>
                <c:pt idx="2186">
                  <c:v>93,75</c:v>
                </c:pt>
                <c:pt idx="2187">
                  <c:v>91,1</c:v>
                </c:pt>
                <c:pt idx="2188">
                  <c:v>88,6</c:v>
                </c:pt>
                <c:pt idx="2189">
                  <c:v>86,9</c:v>
                </c:pt>
                <c:pt idx="2190">
                  <c:v>83,2</c:v>
                </c:pt>
                <c:pt idx="2191">
                  <c:v>86,9</c:v>
                </c:pt>
                <c:pt idx="2192">
                  <c:v>91,5</c:v>
                </c:pt>
                <c:pt idx="2193">
                  <c:v>84,35</c:v>
                </c:pt>
                <c:pt idx="2194">
                  <c:v>93,8</c:v>
                </c:pt>
                <c:pt idx="2195">
                  <c:v>80,5</c:v>
                </c:pt>
                <c:pt idx="2196">
                  <c:v>85,55</c:v>
                </c:pt>
                <c:pt idx="2197">
                  <c:v>85,55</c:v>
                </c:pt>
                <c:pt idx="2198">
                  <c:v>91,35</c:v>
                </c:pt>
                <c:pt idx="2199">
                  <c:v>87,75</c:v>
                </c:pt>
                <c:pt idx="2200">
                  <c:v>81,25</c:v>
                </c:pt>
                <c:pt idx="2201">
                  <c:v>83,3</c:v>
                </c:pt>
                <c:pt idx="2202">
                  <c:v>93</c:v>
                </c:pt>
                <c:pt idx="2203">
                  <c:v>103,45</c:v>
                </c:pt>
                <c:pt idx="2204">
                  <c:v>88,45</c:v>
                </c:pt>
                <c:pt idx="2205">
                  <c:v>98,6</c:v>
                </c:pt>
                <c:pt idx="2206">
                  <c:v>100,15</c:v>
                </c:pt>
                <c:pt idx="2207">
                  <c:v>99,05</c:v>
                </c:pt>
                <c:pt idx="2208">
                  <c:v>106,5</c:v>
                </c:pt>
                <c:pt idx="2209">
                  <c:v>90,1</c:v>
                </c:pt>
                <c:pt idx="2210">
                  <c:v>87,75</c:v>
                </c:pt>
                <c:pt idx="2211">
                  <c:v>90,6</c:v>
                </c:pt>
                <c:pt idx="2212">
                  <c:v>94,7</c:v>
                </c:pt>
                <c:pt idx="2213">
                  <c:v>93,8</c:v>
                </c:pt>
                <c:pt idx="2214">
                  <c:v>98,3</c:v>
                </c:pt>
                <c:pt idx="2215">
                  <c:v>93,55</c:v>
                </c:pt>
                <c:pt idx="2216">
                  <c:v>100,7</c:v>
                </c:pt>
                <c:pt idx="2217">
                  <c:v>97,1</c:v>
                </c:pt>
                <c:pt idx="2218">
                  <c:v>111,4</c:v>
                </c:pt>
                <c:pt idx="2219">
                  <c:v>111,45</c:v>
                </c:pt>
                <c:pt idx="2220">
                  <c:v>105,75</c:v>
                </c:pt>
                <c:pt idx="2221">
                  <c:v>104,85</c:v>
                </c:pt>
                <c:pt idx="2222">
                  <c:v>99,9</c:v>
                </c:pt>
                <c:pt idx="2223">
                  <c:v>95,1</c:v>
                </c:pt>
                <c:pt idx="2224">
                  <c:v>96,55</c:v>
                </c:pt>
                <c:pt idx="2225">
                  <c:v>102,95</c:v>
                </c:pt>
                <c:pt idx="2226">
                  <c:v>95,85</c:v>
                </c:pt>
                <c:pt idx="2227">
                  <c:v>97,1</c:v>
                </c:pt>
                <c:pt idx="2228">
                  <c:v>109,05</c:v>
                </c:pt>
                <c:pt idx="2229">
                  <c:v>95,25</c:v>
                </c:pt>
                <c:pt idx="2230">
                  <c:v>106,75</c:v>
                </c:pt>
                <c:pt idx="2231">
                  <c:v>109,65</c:v>
                </c:pt>
                <c:pt idx="2232">
                  <c:v>95,55</c:v>
                </c:pt>
                <c:pt idx="2233">
                  <c:v>108,75</c:v>
                </c:pt>
                <c:pt idx="2234">
                  <c:v>111,55</c:v>
                </c:pt>
                <c:pt idx="2235">
                  <c:v>100,25</c:v>
                </c:pt>
                <c:pt idx="2236">
                  <c:v>105,95</c:v>
                </c:pt>
                <c:pt idx="2237">
                  <c:v>109,55</c:v>
                </c:pt>
                <c:pt idx="2238">
                  <c:v>98,85</c:v>
                </c:pt>
                <c:pt idx="2239">
                  <c:v>101,3</c:v>
                </c:pt>
                <c:pt idx="2240">
                  <c:v>99,55</c:v>
                </c:pt>
                <c:pt idx="2241">
                  <c:v>99,1</c:v>
                </c:pt>
                <c:pt idx="2242">
                  <c:v>105,5</c:v>
                </c:pt>
                <c:pt idx="2243">
                  <c:v>97,15</c:v>
                </c:pt>
                <c:pt idx="2244">
                  <c:v>109,8</c:v>
                </c:pt>
                <c:pt idx="2245">
                  <c:v>105,95</c:v>
                </c:pt>
                <c:pt idx="2246">
                  <c:v>113</c:v>
                </c:pt>
                <c:pt idx="2247">
                  <c:v>106,1</c:v>
                </c:pt>
                <c:pt idx="2248">
                  <c:v>119,1</c:v>
                </c:pt>
                <c:pt idx="2249">
                  <c:v>111,5</c:v>
                </c:pt>
                <c:pt idx="2250">
                  <c:v>114,55</c:v>
                </c:pt>
                <c:pt idx="2251">
                  <c:v>107,05</c:v>
                </c:pt>
                <c:pt idx="2252">
                  <c:v>113,3</c:v>
                </c:pt>
                <c:pt idx="2253">
                  <c:v>109,5</c:v>
                </c:pt>
                <c:pt idx="2254">
                  <c:v>106,05</c:v>
                </c:pt>
                <c:pt idx="2255">
                  <c:v>113,5</c:v>
                </c:pt>
                <c:pt idx="2256">
                  <c:v>105,65</c:v>
                </c:pt>
                <c:pt idx="2257">
                  <c:v>116,4</c:v>
                </c:pt>
                <c:pt idx="2258">
                  <c:v>111,3</c:v>
                </c:pt>
                <c:pt idx="2259">
                  <c:v>118,35</c:v>
                </c:pt>
                <c:pt idx="2260">
                  <c:v>128,4</c:v>
                </c:pt>
                <c:pt idx="2261">
                  <c:v>115,1</c:v>
                </c:pt>
                <c:pt idx="2262">
                  <c:v>123,2</c:v>
                </c:pt>
                <c:pt idx="2263">
                  <c:v>123,7</c:v>
                </c:pt>
                <c:pt idx="2264">
                  <c:v>126,45</c:v>
                </c:pt>
                <c:pt idx="2265">
                  <c:v>128,7</c:v>
                </c:pt>
                <c:pt idx="2266">
                  <c:v>128,8</c:v>
                </c:pt>
                <c:pt idx="2267">
                  <c:v>126,35</c:v>
                </c:pt>
                <c:pt idx="2268">
                  <c:v>121,8</c:v>
                </c:pt>
                <c:pt idx="2269">
                  <c:v>120,25</c:v>
                </c:pt>
                <c:pt idx="2270">
                  <c:v>130,1</c:v>
                </c:pt>
                <c:pt idx="2271">
                  <c:v>121,2</c:v>
                </c:pt>
                <c:pt idx="2272">
                  <c:v>119,25</c:v>
                </c:pt>
                <c:pt idx="2273">
                  <c:v>131,95</c:v>
                </c:pt>
                <c:pt idx="2274">
                  <c:v>143,7</c:v>
                </c:pt>
                <c:pt idx="2275">
                  <c:v>128,5</c:v>
                </c:pt>
                <c:pt idx="2276">
                  <c:v>142,45</c:v>
                </c:pt>
                <c:pt idx="2277">
                  <c:v>138,25</c:v>
                </c:pt>
                <c:pt idx="2278">
                  <c:v>146,95</c:v>
                </c:pt>
                <c:pt idx="2279">
                  <c:v>151,95</c:v>
                </c:pt>
                <c:pt idx="2280">
                  <c:v>137,95</c:v>
                </c:pt>
                <c:pt idx="2281">
                  <c:v>140,45</c:v>
                </c:pt>
                <c:pt idx="2282">
                  <c:v>138</c:v>
                </c:pt>
                <c:pt idx="2283">
                  <c:v>142,8</c:v>
                </c:pt>
                <c:pt idx="2284">
                  <c:v>152</c:v>
                </c:pt>
                <c:pt idx="2285">
                  <c:v>149,35</c:v>
                </c:pt>
                <c:pt idx="2286">
                  <c:v>140,2</c:v>
                </c:pt>
                <c:pt idx="2287">
                  <c:v>140,75</c:v>
                </c:pt>
                <c:pt idx="2288">
                  <c:v>146,25</c:v>
                </c:pt>
                <c:pt idx="2289">
                  <c:v>150,3</c:v>
                </c:pt>
                <c:pt idx="2290">
                  <c:v>164,4</c:v>
                </c:pt>
                <c:pt idx="2291">
                  <c:v>161,15</c:v>
                </c:pt>
                <c:pt idx="2292">
                  <c:v>158,85</c:v>
                </c:pt>
                <c:pt idx="2293">
                  <c:v>163,45</c:v>
                </c:pt>
                <c:pt idx="2294">
                  <c:v>158,85</c:v>
                </c:pt>
                <c:pt idx="2295">
                  <c:v>165,15</c:v>
                </c:pt>
                <c:pt idx="2296">
                  <c:v>165,1</c:v>
                </c:pt>
                <c:pt idx="2297">
                  <c:v>169,9</c:v>
                </c:pt>
                <c:pt idx="2298">
                  <c:v>174,75</c:v>
                </c:pt>
                <c:pt idx="2299">
                  <c:v>169,55</c:v>
                </c:pt>
                <c:pt idx="2300">
                  <c:v>171,3</c:v>
                </c:pt>
                <c:pt idx="2301">
                  <c:v>177,45</c:v>
                </c:pt>
                <c:pt idx="2302">
                  <c:v>164,15</c:v>
                </c:pt>
                <c:pt idx="2303">
                  <c:v>165,4</c:v>
                </c:pt>
                <c:pt idx="2304">
                  <c:v>170,9</c:v>
                </c:pt>
                <c:pt idx="2305">
                  <c:v>177</c:v>
                </c:pt>
                <c:pt idx="2306">
                  <c:v>181,65</c:v>
                </c:pt>
                <c:pt idx="2307">
                  <c:v>193,15</c:v>
                </c:pt>
                <c:pt idx="2308">
                  <c:v>177,15</c:v>
                </c:pt>
                <c:pt idx="2309">
                  <c:v>190,85</c:v>
                </c:pt>
                <c:pt idx="2310">
                  <c:v>199,5</c:v>
                </c:pt>
                <c:pt idx="2311">
                  <c:v>198,15</c:v>
                </c:pt>
                <c:pt idx="2312">
                  <c:v>193</c:v>
                </c:pt>
                <c:pt idx="2313">
                  <c:v>188,25</c:v>
                </c:pt>
                <c:pt idx="2314">
                  <c:v>185,85</c:v>
                </c:pt>
                <c:pt idx="2315">
                  <c:v>190,5</c:v>
                </c:pt>
                <c:pt idx="2316">
                  <c:v>197,9</c:v>
                </c:pt>
                <c:pt idx="2317">
                  <c:v>196,2</c:v>
                </c:pt>
                <c:pt idx="2318">
                  <c:v>212,3</c:v>
                </c:pt>
                <c:pt idx="2319">
                  <c:v>198,1</c:v>
                </c:pt>
                <c:pt idx="2320">
                  <c:v>197,05</c:v>
                </c:pt>
                <c:pt idx="2321">
                  <c:v>206,55</c:v>
                </c:pt>
                <c:pt idx="2322">
                  <c:v>209,4</c:v>
                </c:pt>
                <c:pt idx="2323">
                  <c:v>215,05</c:v>
                </c:pt>
                <c:pt idx="2324">
                  <c:v>217,45</c:v>
                </c:pt>
                <c:pt idx="2325">
                  <c:v>231,2</c:v>
                </c:pt>
                <c:pt idx="2326">
                  <c:v>227,9</c:v>
                </c:pt>
                <c:pt idx="2327">
                  <c:v>231,75</c:v>
                </c:pt>
                <c:pt idx="2328">
                  <c:v>235</c:v>
                </c:pt>
                <c:pt idx="2329">
                  <c:v>236,25</c:v>
                </c:pt>
                <c:pt idx="2330">
                  <c:v>234,4</c:v>
                </c:pt>
                <c:pt idx="2331">
                  <c:v>240,5</c:v>
                </c:pt>
                <c:pt idx="2332">
                  <c:v>239,45</c:v>
                </c:pt>
                <c:pt idx="2333">
                  <c:v>231,65</c:v>
                </c:pt>
                <c:pt idx="2334">
                  <c:v>239,5</c:v>
                </c:pt>
                <c:pt idx="2335">
                  <c:v>226,6</c:v>
                </c:pt>
                <c:pt idx="2336">
                  <c:v>228,85</c:v>
                </c:pt>
                <c:pt idx="2337">
                  <c:v>240,4</c:v>
                </c:pt>
                <c:pt idx="2338">
                  <c:v>245,15</c:v>
                </c:pt>
                <c:pt idx="2339">
                  <c:v>255,55</c:v>
                </c:pt>
                <c:pt idx="2340">
                  <c:v>270,45</c:v>
                </c:pt>
                <c:pt idx="2341">
                  <c:v>269,8</c:v>
                </c:pt>
                <c:pt idx="2342">
                  <c:v>281,2</c:v>
                </c:pt>
                <c:pt idx="2343">
                  <c:v>284,3</c:v>
                </c:pt>
                <c:pt idx="2344">
                  <c:v>286,4</c:v>
                </c:pt>
                <c:pt idx="2345">
                  <c:v>299,55</c:v>
                </c:pt>
                <c:pt idx="2346">
                  <c:v>290,8</c:v>
                </c:pt>
                <c:pt idx="2347">
                  <c:v>290,95</c:v>
                </c:pt>
                <c:pt idx="2348">
                  <c:v>284,2</c:v>
                </c:pt>
                <c:pt idx="2349">
                  <c:v>277,9</c:v>
                </c:pt>
                <c:pt idx="2350">
                  <c:v>278,05</c:v>
                </c:pt>
                <c:pt idx="2351">
                  <c:v>260,15</c:v>
                </c:pt>
                <c:pt idx="2352">
                  <c:v>262,9</c:v>
                </c:pt>
                <c:pt idx="2353">
                  <c:v>278,55</c:v>
                </c:pt>
                <c:pt idx="2354">
                  <c:v>291,7</c:v>
                </c:pt>
                <c:pt idx="2355">
                  <c:v>309,65</c:v>
                </c:pt>
                <c:pt idx="2356">
                  <c:v>323,5</c:v>
                </c:pt>
                <c:pt idx="2357">
                  <c:v>338,05</c:v>
                </c:pt>
                <c:pt idx="2358">
                  <c:v>355,05</c:v>
                </c:pt>
                <c:pt idx="2359">
                  <c:v>354,35</c:v>
                </c:pt>
                <c:pt idx="2360">
                  <c:v>364,3</c:v>
                </c:pt>
                <c:pt idx="2361">
                  <c:v>372,4</c:v>
                </c:pt>
                <c:pt idx="2362">
                  <c:v>389,3</c:v>
                </c:pt>
                <c:pt idx="2363">
                  <c:v>375,65</c:v>
                </c:pt>
                <c:pt idx="2364">
                  <c:v>373,4</c:v>
                </c:pt>
                <c:pt idx="2365">
                  <c:v>365,15</c:v>
                </c:pt>
                <c:pt idx="2366">
                  <c:v>366,35</c:v>
                </c:pt>
                <c:pt idx="2367">
                  <c:v>360,65</c:v>
                </c:pt>
                <c:pt idx="2368">
                  <c:v>365,15</c:v>
                </c:pt>
                <c:pt idx="2369">
                  <c:v>356,95</c:v>
                </c:pt>
                <c:pt idx="2370">
                  <c:v>353,55</c:v>
                </c:pt>
                <c:pt idx="2371">
                  <c:v>368,1</c:v>
                </c:pt>
                <c:pt idx="2372">
                  <c:v>376,5</c:v>
                </c:pt>
                <c:pt idx="2373">
                  <c:v>371,4</c:v>
                </c:pt>
                <c:pt idx="2374">
                  <c:v>382,9</c:v>
                </c:pt>
                <c:pt idx="2375">
                  <c:v>377,8</c:v>
                </c:pt>
                <c:pt idx="2376">
                  <c:v>380,65</c:v>
                </c:pt>
                <c:pt idx="2377">
                  <c:v>385,15</c:v>
                </c:pt>
                <c:pt idx="2378">
                  <c:v>384,45</c:v>
                </c:pt>
                <c:pt idx="2379">
                  <c:v>392,2</c:v>
                </c:pt>
                <c:pt idx="2380">
                  <c:v>391,15</c:v>
                </c:pt>
                <c:pt idx="2381">
                  <c:v>385,45</c:v>
                </c:pt>
                <c:pt idx="2382">
                  <c:v>385,55</c:v>
                </c:pt>
                <c:pt idx="2383">
                  <c:v>387,7</c:v>
                </c:pt>
                <c:pt idx="2384">
                  <c:v>393,75</c:v>
                </c:pt>
                <c:pt idx="2385">
                  <c:v>388,9</c:v>
                </c:pt>
                <c:pt idx="2386">
                  <c:v>391,5</c:v>
                </c:pt>
                <c:pt idx="2387">
                  <c:v>387,85</c:v>
                </c:pt>
                <c:pt idx="2388">
                  <c:v>397,25</c:v>
                </c:pt>
                <c:pt idx="2389">
                  <c:v>400,5</c:v>
                </c:pt>
                <c:pt idx="2390">
                  <c:v>402,6</c:v>
                </c:pt>
                <c:pt idx="2391">
                  <c:v>400,6</c:v>
                </c:pt>
                <c:pt idx="2392">
                  <c:v>404,75</c:v>
                </c:pt>
                <c:pt idx="2393">
                  <c:v>411,45</c:v>
                </c:pt>
                <c:pt idx="2394">
                  <c:v>422,4</c:v>
                </c:pt>
                <c:pt idx="2395">
                  <c:v>413,8</c:v>
                </c:pt>
                <c:pt idx="2396">
                  <c:v>418,75</c:v>
                </c:pt>
                <c:pt idx="2397">
                  <c:v>426,85</c:v>
                </c:pt>
                <c:pt idx="2398">
                  <c:v>422,2</c:v>
                </c:pt>
                <c:pt idx="2399">
                  <c:v>428,3</c:v>
                </c:pt>
                <c:pt idx="2400">
                  <c:v>424,35</c:v>
                </c:pt>
                <c:pt idx="2401">
                  <c:v>448,5</c:v>
                </c:pt>
                <c:pt idx="2402">
                  <c:v>447,75</c:v>
                </c:pt>
                <c:pt idx="2403">
                  <c:v>440,1</c:v>
                </c:pt>
                <c:pt idx="2404">
                  <c:v>452,75</c:v>
                </c:pt>
                <c:pt idx="2405">
                  <c:v>449,7</c:v>
                </c:pt>
                <c:pt idx="2406">
                  <c:v>464,75</c:v>
                </c:pt>
                <c:pt idx="2407">
                  <c:v>449,2</c:v>
                </c:pt>
                <c:pt idx="2408">
                  <c:v>463,8</c:v>
                </c:pt>
                <c:pt idx="2409">
                  <c:v>474</c:v>
                </c:pt>
                <c:pt idx="2410">
                  <c:v>472,05</c:v>
                </c:pt>
                <c:pt idx="2411">
                  <c:v>488,4</c:v>
                </c:pt>
                <c:pt idx="2412">
                  <c:v>499,6</c:v>
                </c:pt>
                <c:pt idx="2413">
                  <c:v>505,1</c:v>
                </c:pt>
                <c:pt idx="2414">
                  <c:v>508,9</c:v>
                </c:pt>
                <c:pt idx="2415">
                  <c:v>507,2</c:v>
                </c:pt>
                <c:pt idx="2416">
                  <c:v>512,65</c:v>
                </c:pt>
                <c:pt idx="2417">
                  <c:v>523,1</c:v>
                </c:pt>
                <c:pt idx="2418">
                  <c:v>526,5</c:v>
                </c:pt>
                <c:pt idx="2419">
                  <c:v>523,3</c:v>
                </c:pt>
                <c:pt idx="2420">
                  <c:v>525,6</c:v>
                </c:pt>
                <c:pt idx="2421">
                  <c:v>542,65</c:v>
                </c:pt>
                <c:pt idx="2422">
                  <c:v>539,05</c:v>
                </c:pt>
                <c:pt idx="2423">
                  <c:v>550,7</c:v>
                </c:pt>
                <c:pt idx="2424">
                  <c:v>558,25</c:v>
                </c:pt>
                <c:pt idx="2425">
                  <c:v>569,4</c:v>
                </c:pt>
                <c:pt idx="2426">
                  <c:v>581,25</c:v>
                </c:pt>
                <c:pt idx="2427">
                  <c:v>589,2</c:v>
                </c:pt>
                <c:pt idx="2428">
                  <c:v>597,775</c:v>
                </c:pt>
                <c:pt idx="2429">
                  <c:v>606,35</c:v>
                </c:pt>
                <c:pt idx="2430">
                  <c:v>615,85</c:v>
                </c:pt>
                <c:pt idx="2431">
                  <c:v>622,85</c:v>
                </c:pt>
                <c:pt idx="2432">
                  <c:v>609,1</c:v>
                </c:pt>
                <c:pt idx="2433">
                  <c:v>625,1</c:v>
                </c:pt>
                <c:pt idx="2434">
                  <c:v>634,25</c:v>
                </c:pt>
                <c:pt idx="2435">
                  <c:v>656,55</c:v>
                </c:pt>
                <c:pt idx="2436">
                  <c:v>513,9</c:v>
                </c:pt>
                <c:pt idx="2437">
                  <c:v>663,45</c:v>
                </c:pt>
                <c:pt idx="2438">
                  <c:v>668,15</c:v>
                </c:pt>
                <c:pt idx="2439">
                  <c:v>680,1</c:v>
                </c:pt>
                <c:pt idx="2440">
                  <c:v>691,5</c:v>
                </c:pt>
                <c:pt idx="2441">
                  <c:v>693,7</c:v>
                </c:pt>
                <c:pt idx="2442">
                  <c:v>705,65</c:v>
                </c:pt>
                <c:pt idx="2443">
                  <c:v>725</c:v>
                </c:pt>
                <c:pt idx="2444">
                  <c:v>724,2</c:v>
                </c:pt>
                <c:pt idx="2445">
                  <c:v>743,95</c:v>
                </c:pt>
                <c:pt idx="2446">
                  <c:v>751,3</c:v>
                </c:pt>
                <c:pt idx="2447">
                  <c:v>760,6</c:v>
                </c:pt>
                <c:pt idx="2448">
                  <c:v>783,1</c:v>
                </c:pt>
                <c:pt idx="2449">
                  <c:v>786,05</c:v>
                </c:pt>
                <c:pt idx="2450">
                  <c:v>798,25</c:v>
                </c:pt>
                <c:pt idx="2451">
                  <c:v>807,15</c:v>
                </c:pt>
                <c:pt idx="2452">
                  <c:v>815,95</c:v>
                </c:pt>
                <c:pt idx="2453">
                  <c:v>831</c:v>
                </c:pt>
                <c:pt idx="2454">
                  <c:v>842,8</c:v>
                </c:pt>
                <c:pt idx="2455">
                  <c:v>853,4</c:v>
                </c:pt>
                <c:pt idx="2456">
                  <c:v>860,3</c:v>
                </c:pt>
                <c:pt idx="2457">
                  <c:v>873,1</c:v>
                </c:pt>
                <c:pt idx="2458">
                  <c:v>884,55</c:v>
                </c:pt>
                <c:pt idx="2459">
                  <c:v>900,8</c:v>
                </c:pt>
                <c:pt idx="2460">
                  <c:v>909,5</c:v>
                </c:pt>
                <c:pt idx="2461">
                  <c:v>924,85</c:v>
                </c:pt>
                <c:pt idx="2462">
                  <c:v>933,75</c:v>
                </c:pt>
                <c:pt idx="2463">
                  <c:v>952,45</c:v>
                </c:pt>
                <c:pt idx="2464">
                  <c:v>973,1</c:v>
                </c:pt>
                <c:pt idx="2465">
                  <c:v>977,15</c:v>
                </c:pt>
                <c:pt idx="2466">
                  <c:v>1001,4</c:v>
                </c:pt>
                <c:pt idx="2467">
                  <c:v>1014,95</c:v>
                </c:pt>
                <c:pt idx="2468">
                  <c:v>1038,95</c:v>
                </c:pt>
                <c:pt idx="2469">
                  <c:v>1040,6</c:v>
                </c:pt>
                <c:pt idx="2470">
                  <c:v>1062,35</c:v>
                </c:pt>
                <c:pt idx="2471">
                  <c:v>1073,8</c:v>
                </c:pt>
                <c:pt idx="2472">
                  <c:v>1082,7</c:v>
                </c:pt>
                <c:pt idx="2473">
                  <c:v>1092,55</c:v>
                </c:pt>
                <c:pt idx="2474">
                  <c:v>1098,15</c:v>
                </c:pt>
                <c:pt idx="2475">
                  <c:v>1122,35</c:v>
                </c:pt>
                <c:pt idx="2476">
                  <c:v>1141,05</c:v>
                </c:pt>
                <c:pt idx="2477">
                  <c:v>1151,4</c:v>
                </c:pt>
                <c:pt idx="2478">
                  <c:v>1173,65</c:v>
                </c:pt>
                <c:pt idx="2479">
                  <c:v>1205,95</c:v>
                </c:pt>
                <c:pt idx="2480">
                  <c:v>1212,8</c:v>
                </c:pt>
                <c:pt idx="2481">
                  <c:v>1237,8</c:v>
                </c:pt>
                <c:pt idx="2482">
                  <c:v>1243,45</c:v>
                </c:pt>
                <c:pt idx="2483">
                  <c:v>1266,6</c:v>
                </c:pt>
                <c:pt idx="2484">
                  <c:v>1281,15</c:v>
                </c:pt>
                <c:pt idx="2485">
                  <c:v>1308,05</c:v>
                </c:pt>
                <c:pt idx="2486">
                  <c:v>1308,75</c:v>
                </c:pt>
                <c:pt idx="2487">
                  <c:v>1339,15</c:v>
                </c:pt>
                <c:pt idx="2488">
                  <c:v>1361,4</c:v>
                </c:pt>
                <c:pt idx="2489">
                  <c:v>1371,35</c:v>
                </c:pt>
                <c:pt idx="2490">
                  <c:v>1400,2</c:v>
                </c:pt>
                <c:pt idx="2491">
                  <c:v>1408,5</c:v>
                </c:pt>
                <c:pt idx="2492">
                  <c:v>1425,1</c:v>
                </c:pt>
                <c:pt idx="2493">
                  <c:v>1443,25</c:v>
                </c:pt>
                <c:pt idx="2494">
                  <c:v>1481,2</c:v>
                </c:pt>
                <c:pt idx="2495">
                  <c:v>1477,7</c:v>
                </c:pt>
                <c:pt idx="2496">
                  <c:v>1501,1</c:v>
                </c:pt>
                <c:pt idx="2497">
                  <c:v>1515,45</c:v>
                </c:pt>
                <c:pt idx="2498">
                  <c:v>1561,4</c:v>
                </c:pt>
                <c:pt idx="2499">
                  <c:v>1572,05</c:v>
                </c:pt>
                <c:pt idx="2500">
                  <c:v>1591</c:v>
                </c:pt>
                <c:pt idx="2501">
                  <c:v>1603,7</c:v>
                </c:pt>
                <c:pt idx="2502">
                  <c:v>1632,2</c:v>
                </c:pt>
                <c:pt idx="2503">
                  <c:v>1648,35</c:v>
                </c:pt>
                <c:pt idx="2504">
                  <c:v>1661,75</c:v>
                </c:pt>
                <c:pt idx="2505">
                  <c:v>1685,45</c:v>
                </c:pt>
                <c:pt idx="2506">
                  <c:v>1708,45</c:v>
                </c:pt>
                <c:pt idx="2507">
                  <c:v>1737,4</c:v>
                </c:pt>
                <c:pt idx="2508">
                  <c:v>1758,6</c:v>
                </c:pt>
                <c:pt idx="2509">
                  <c:v>1781,1</c:v>
                </c:pt>
                <c:pt idx="2510">
                  <c:v>1804,2</c:v>
                </c:pt>
                <c:pt idx="2511">
                  <c:v>1817,15</c:v>
                </c:pt>
                <c:pt idx="2512">
                  <c:v>1843</c:v>
                </c:pt>
                <c:pt idx="2513">
                  <c:v>1859,65</c:v>
                </c:pt>
                <c:pt idx="2514">
                  <c:v>1881,2</c:v>
                </c:pt>
                <c:pt idx="2515">
                  <c:v>1899,6</c:v>
                </c:pt>
                <c:pt idx="2516">
                  <c:v>1935,85</c:v>
                </c:pt>
                <c:pt idx="2517">
                  <c:v>1955,6</c:v>
                </c:pt>
                <c:pt idx="2518">
                  <c:v>1975,4</c:v>
                </c:pt>
                <c:pt idx="2519">
                  <c:v>1984</c:v>
                </c:pt>
                <c:pt idx="2520">
                  <c:v>2016,7</c:v>
                </c:pt>
                <c:pt idx="2521">
                  <c:v>2045,4</c:v>
                </c:pt>
                <c:pt idx="2522">
                  <c:v>2051,7</c:v>
                </c:pt>
                <c:pt idx="2523">
                  <c:v>2074,25</c:v>
                </c:pt>
                <c:pt idx="2524">
                  <c:v>2101,25</c:v>
                </c:pt>
                <c:pt idx="2525">
                  <c:v>2125</c:v>
                </c:pt>
                <c:pt idx="2526">
                  <c:v>2157,7</c:v>
                </c:pt>
                <c:pt idx="2527">
                  <c:v>2166,1</c:v>
                </c:pt>
                <c:pt idx="2528">
                  <c:v>2189,25</c:v>
                </c:pt>
                <c:pt idx="2529">
                  <c:v>2207,45</c:v>
                </c:pt>
                <c:pt idx="2530">
                  <c:v>2234,25</c:v>
                </c:pt>
                <c:pt idx="2531">
                  <c:v>2266,8</c:v>
                </c:pt>
                <c:pt idx="2532">
                  <c:v>2294,75</c:v>
                </c:pt>
                <c:pt idx="2533">
                  <c:v>2312,2</c:v>
                </c:pt>
                <c:pt idx="2534">
                  <c:v>2342,6</c:v>
                </c:pt>
                <c:pt idx="2535">
                  <c:v>2360</c:v>
                </c:pt>
                <c:pt idx="2536">
                  <c:v>2376,3</c:v>
                </c:pt>
                <c:pt idx="2537">
                  <c:v>2414,9</c:v>
                </c:pt>
                <c:pt idx="2538">
                  <c:v>2427,5</c:v>
                </c:pt>
                <c:pt idx="2539">
                  <c:v>2454,4</c:v>
                </c:pt>
                <c:pt idx="2540">
                  <c:v>2487,3</c:v>
                </c:pt>
                <c:pt idx="2541">
                  <c:v>2506,9</c:v>
                </c:pt>
                <c:pt idx="2542">
                  <c:v>2527,85</c:v>
                </c:pt>
                <c:pt idx="2543">
                  <c:v>2546,85</c:v>
                </c:pt>
                <c:pt idx="2544">
                  <c:v>2592,65</c:v>
                </c:pt>
                <c:pt idx="2545">
                  <c:v>2618,85</c:v>
                </c:pt>
                <c:pt idx="2546">
                  <c:v>2643,55</c:v>
                </c:pt>
                <c:pt idx="2547">
                  <c:v>2660,3</c:v>
                </c:pt>
                <c:pt idx="2548">
                  <c:v>2692,45</c:v>
                </c:pt>
                <c:pt idx="2549">
                  <c:v>2710,85</c:v>
                </c:pt>
                <c:pt idx="2550">
                  <c:v>2762,8</c:v>
                </c:pt>
                <c:pt idx="2551">
                  <c:v>2780,5</c:v>
                </c:pt>
                <c:pt idx="2552">
                  <c:v>2806,35</c:v>
                </c:pt>
                <c:pt idx="2553">
                  <c:v>2833,45</c:v>
                </c:pt>
                <c:pt idx="2554">
                  <c:v>2848,65</c:v>
                </c:pt>
                <c:pt idx="2555">
                  <c:v>2870,65</c:v>
                </c:pt>
                <c:pt idx="2556">
                  <c:v>2895,65</c:v>
                </c:pt>
                <c:pt idx="2557">
                  <c:v>2927,2</c:v>
                </c:pt>
                <c:pt idx="2558">
                  <c:v>2970,15</c:v>
                </c:pt>
                <c:pt idx="2559">
                  <c:v>3000,1</c:v>
                </c:pt>
                <c:pt idx="2560">
                  <c:v>3019,7</c:v>
                </c:pt>
                <c:pt idx="2561">
                  <c:v>3065,1</c:v>
                </c:pt>
                <c:pt idx="2562">
                  <c:v>3091,5</c:v>
                </c:pt>
                <c:pt idx="2563">
                  <c:v>3107,2</c:v>
                </c:pt>
                <c:pt idx="2564">
                  <c:v>3130,7</c:v>
                </c:pt>
                <c:pt idx="2565">
                  <c:v>3162,95</c:v>
                </c:pt>
                <c:pt idx="2566">
                  <c:v>3208,55</c:v>
                </c:pt>
                <c:pt idx="2567">
                  <c:v>3209,85</c:v>
                </c:pt>
                <c:pt idx="2568">
                  <c:v>3275,35</c:v>
                </c:pt>
                <c:pt idx="2569">
                  <c:v>3277,15</c:v>
                </c:pt>
                <c:pt idx="2570">
                  <c:v>3317,05</c:v>
                </c:pt>
                <c:pt idx="2571">
                  <c:v>3348,6</c:v>
                </c:pt>
                <c:pt idx="2572">
                  <c:v>3394,25</c:v>
                </c:pt>
                <c:pt idx="2573">
                  <c:v>3431,8</c:v>
                </c:pt>
                <c:pt idx="2574">
                  <c:v>3446,05</c:v>
                </c:pt>
                <c:pt idx="2575">
                  <c:v>3491,5</c:v>
                </c:pt>
                <c:pt idx="2576">
                  <c:v>3515,85</c:v>
                </c:pt>
                <c:pt idx="2577">
                  <c:v>3553,25</c:v>
                </c:pt>
                <c:pt idx="2578">
                  <c:v>3588</c:v>
                </c:pt>
                <c:pt idx="2579">
                  <c:v>3603,35</c:v>
                </c:pt>
                <c:pt idx="2580">
                  <c:v>3640,65</c:v>
                </c:pt>
                <c:pt idx="2581">
                  <c:v>3671,2</c:v>
                </c:pt>
                <c:pt idx="2582">
                  <c:v>3693,15</c:v>
                </c:pt>
                <c:pt idx="2583">
                  <c:v>3727,2</c:v>
                </c:pt>
                <c:pt idx="2584">
                  <c:v>3760,65</c:v>
                </c:pt>
                <c:pt idx="2585">
                  <c:v>3786,6</c:v>
                </c:pt>
                <c:pt idx="2586">
                  <c:v>3833,95</c:v>
                </c:pt>
                <c:pt idx="2587">
                  <c:v>3851</c:v>
                </c:pt>
                <c:pt idx="2588">
                  <c:v>3891,6</c:v>
                </c:pt>
                <c:pt idx="2589">
                  <c:v>3928,85</c:v>
                </c:pt>
                <c:pt idx="2590">
                  <c:v>3953,45</c:v>
                </c:pt>
                <c:pt idx="2591">
                  <c:v>3979,05</c:v>
                </c:pt>
                <c:pt idx="2592">
                  <c:v>4024,3</c:v>
                </c:pt>
                <c:pt idx="2593">
                  <c:v>4059,6</c:v>
                </c:pt>
                <c:pt idx="2594">
                  <c:v>4093,05</c:v>
                </c:pt>
                <c:pt idx="2595">
                  <c:v>4139,05</c:v>
                </c:pt>
                <c:pt idx="2596">
                  <c:v>4146,15</c:v>
                </c:pt>
                <c:pt idx="2597">
                  <c:v>4194,75</c:v>
                </c:pt>
                <c:pt idx="2598">
                  <c:v>4219,95</c:v>
                </c:pt>
                <c:pt idx="2599">
                  <c:v>4243,4</c:v>
                </c:pt>
                <c:pt idx="2600">
                  <c:v>4279,4</c:v>
                </c:pt>
                <c:pt idx="2601">
                  <c:v>4326,55</c:v>
                </c:pt>
                <c:pt idx="2602">
                  <c:v>4359,85</c:v>
                </c:pt>
                <c:pt idx="2603">
                  <c:v>4386,7</c:v>
                </c:pt>
                <c:pt idx="2604">
                  <c:v>4431,4</c:v>
                </c:pt>
                <c:pt idx="2605">
                  <c:v>4454,5</c:v>
                </c:pt>
                <c:pt idx="2606">
                  <c:v>4505,1</c:v>
                </c:pt>
                <c:pt idx="2607">
                  <c:v>4546,35</c:v>
                </c:pt>
                <c:pt idx="2608">
                  <c:v>4579,65</c:v>
                </c:pt>
                <c:pt idx="2609">
                  <c:v>4609,75</c:v>
                </c:pt>
                <c:pt idx="2610">
                  <c:v>4671,35</c:v>
                </c:pt>
                <c:pt idx="2611">
                  <c:v>4692,6</c:v>
                </c:pt>
                <c:pt idx="2612">
                  <c:v>4719,5</c:v>
                </c:pt>
                <c:pt idx="2613">
                  <c:v>4791,45</c:v>
                </c:pt>
                <c:pt idx="2614">
                  <c:v>4797,85</c:v>
                </c:pt>
                <c:pt idx="2615">
                  <c:v>4845,15</c:v>
                </c:pt>
                <c:pt idx="2616">
                  <c:v>4894,95</c:v>
                </c:pt>
                <c:pt idx="2617">
                  <c:v>4925,2</c:v>
                </c:pt>
                <c:pt idx="2618">
                  <c:v>4980,75</c:v>
                </c:pt>
                <c:pt idx="2619">
                  <c:v>4997,55</c:v>
                </c:pt>
                <c:pt idx="2620">
                  <c:v>5049,45</c:v>
                </c:pt>
                <c:pt idx="2621">
                  <c:v>5090,3</c:v>
                </c:pt>
                <c:pt idx="2622">
                  <c:v>5121,2</c:v>
                </c:pt>
                <c:pt idx="2623">
                  <c:v>5151,25</c:v>
                </c:pt>
                <c:pt idx="2624">
                  <c:v>5192,8</c:v>
                </c:pt>
                <c:pt idx="2625">
                  <c:v>5228,25</c:v>
                </c:pt>
                <c:pt idx="2626">
                  <c:v>5277,45</c:v>
                </c:pt>
                <c:pt idx="2627">
                  <c:v>5331,05</c:v>
                </c:pt>
                <c:pt idx="2628">
                  <c:v>5359,45</c:v>
                </c:pt>
                <c:pt idx="2629">
                  <c:v>5368</c:v>
                </c:pt>
                <c:pt idx="2630">
                  <c:v>5429,2</c:v>
                </c:pt>
                <c:pt idx="2631">
                  <c:v>5463,7</c:v>
                </c:pt>
                <c:pt idx="2632">
                  <c:v>5508,9</c:v>
                </c:pt>
                <c:pt idx="2633">
                  <c:v>5558,05</c:v>
                </c:pt>
                <c:pt idx="2634">
                  <c:v>5597,65</c:v>
                </c:pt>
                <c:pt idx="2635">
                  <c:v>5649,5</c:v>
                </c:pt>
                <c:pt idx="2636">
                  <c:v>5638,8</c:v>
                </c:pt>
                <c:pt idx="2637">
                  <c:v>5720,7</c:v>
                </c:pt>
                <c:pt idx="2638">
                  <c:v>5747,75</c:v>
                </c:pt>
                <c:pt idx="2639">
                  <c:v>5776,5</c:v>
                </c:pt>
                <c:pt idx="2640">
                  <c:v>5834,55</c:v>
                </c:pt>
                <c:pt idx="2641">
                  <c:v>5861,9</c:v>
                </c:pt>
                <c:pt idx="2642">
                  <c:v>5919,15</c:v>
                </c:pt>
                <c:pt idx="2643">
                  <c:v>5932,95</c:v>
                </c:pt>
                <c:pt idx="2644">
                  <c:v>5994,9</c:v>
                </c:pt>
                <c:pt idx="2645">
                  <c:v>6022</c:v>
                </c:pt>
                <c:pt idx="2646">
                  <c:v>6079,9</c:v>
                </c:pt>
                <c:pt idx="2647">
                  <c:v>6137,15</c:v>
                </c:pt>
                <c:pt idx="2648">
                  <c:v>6167,8</c:v>
                </c:pt>
                <c:pt idx="2649">
                  <c:v>6197,6</c:v>
                </c:pt>
                <c:pt idx="2650">
                  <c:v>6246,4</c:v>
                </c:pt>
                <c:pt idx="2651">
                  <c:v>6282,15</c:v>
                </c:pt>
                <c:pt idx="2652">
                  <c:v>6324,2</c:v>
                </c:pt>
                <c:pt idx="2653">
                  <c:v>6364,1</c:v>
                </c:pt>
                <c:pt idx="2654">
                  <c:v>6408,4</c:v>
                </c:pt>
                <c:pt idx="2655">
                  <c:v>6439,4</c:v>
                </c:pt>
                <c:pt idx="2656">
                  <c:v>6483,2</c:v>
                </c:pt>
                <c:pt idx="2657">
                  <c:v>6539,85</c:v>
                </c:pt>
                <c:pt idx="2658">
                  <c:v>6592</c:v>
                </c:pt>
                <c:pt idx="2659">
                  <c:v>6636,3</c:v>
                </c:pt>
                <c:pt idx="2660">
                  <c:v>6651,1</c:v>
                </c:pt>
                <c:pt idx="2661">
                  <c:v>6707,85</c:v>
                </c:pt>
                <c:pt idx="2662">
                  <c:v>6747,4</c:v>
                </c:pt>
                <c:pt idx="2663">
                  <c:v>6782,7</c:v>
                </c:pt>
                <c:pt idx="2664">
                  <c:v>6825,25</c:v>
                </c:pt>
                <c:pt idx="2665">
                  <c:v>6846,9</c:v>
                </c:pt>
                <c:pt idx="2666">
                  <c:v>6906,6</c:v>
                </c:pt>
                <c:pt idx="2667">
                  <c:v>6970,35</c:v>
                </c:pt>
                <c:pt idx="2668">
                  <c:v>7016,95</c:v>
                </c:pt>
                <c:pt idx="2669">
                  <c:v>7056,85</c:v>
                </c:pt>
                <c:pt idx="2670">
                  <c:v>7097,9</c:v>
                </c:pt>
                <c:pt idx="2671">
                  <c:v>7148,85</c:v>
                </c:pt>
                <c:pt idx="2672">
                  <c:v>7182,9</c:v>
                </c:pt>
                <c:pt idx="2673">
                  <c:v>7242</c:v>
                </c:pt>
                <c:pt idx="2674">
                  <c:v>7277,75</c:v>
                </c:pt>
                <c:pt idx="2675">
                  <c:v>7364,1</c:v>
                </c:pt>
                <c:pt idx="2676">
                  <c:v>7356,85</c:v>
                </c:pt>
                <c:pt idx="2677">
                  <c:v>7428,8</c:v>
                </c:pt>
                <c:pt idx="2678">
                  <c:v>7465,65</c:v>
                </c:pt>
                <c:pt idx="2679">
                  <c:v>7505,55</c:v>
                </c:pt>
                <c:pt idx="2680">
                  <c:v>7526,3</c:v>
                </c:pt>
                <c:pt idx="2681">
                  <c:v>7598,8</c:v>
                </c:pt>
                <c:pt idx="2682">
                  <c:v>7657,4</c:v>
                </c:pt>
                <c:pt idx="2683">
                  <c:v>7686,05</c:v>
                </c:pt>
                <c:pt idx="2684">
                  <c:v>7751,2</c:v>
                </c:pt>
                <c:pt idx="2685">
                  <c:v>7815,25</c:v>
                </c:pt>
                <c:pt idx="2686">
                  <c:v>7841,15</c:v>
                </c:pt>
                <c:pt idx="2687">
                  <c:v>7888,2</c:v>
                </c:pt>
                <c:pt idx="2688">
                  <c:v>7933,7</c:v>
                </c:pt>
                <c:pt idx="2689">
                  <c:v>7958,9</c:v>
                </c:pt>
                <c:pt idx="2690">
                  <c:v>8042,5</c:v>
                </c:pt>
                <c:pt idx="2691">
                  <c:v>8064,8</c:v>
                </c:pt>
                <c:pt idx="2692">
                  <c:v>8119,45</c:v>
                </c:pt>
                <c:pt idx="2693">
                  <c:v>8162,85</c:v>
                </c:pt>
                <c:pt idx="2694">
                  <c:v>8220,05</c:v>
                </c:pt>
                <c:pt idx="2695">
                  <c:v>8275,35</c:v>
                </c:pt>
                <c:pt idx="2696">
                  <c:v>8329,4</c:v>
                </c:pt>
                <c:pt idx="2697">
                  <c:v>8355,4</c:v>
                </c:pt>
                <c:pt idx="2698">
                  <c:v>8385,4</c:v>
                </c:pt>
                <c:pt idx="2699">
                  <c:v>8469,85</c:v>
                </c:pt>
                <c:pt idx="2700">
                  <c:v>8527</c:v>
                </c:pt>
                <c:pt idx="2701">
                  <c:v>8523,2</c:v>
                </c:pt>
                <c:pt idx="2702">
                  <c:v>8607,6</c:v>
                </c:pt>
                <c:pt idx="2703">
                  <c:v>8667,95</c:v>
                </c:pt>
                <c:pt idx="2704">
                  <c:v>8714</c:v>
                </c:pt>
                <c:pt idx="2705">
                  <c:v>8740,95</c:v>
                </c:pt>
                <c:pt idx="2706">
                  <c:v>8812,2</c:v>
                </c:pt>
                <c:pt idx="2707">
                  <c:v>8824</c:v>
                </c:pt>
                <c:pt idx="2708">
                  <c:v>8882,4</c:v>
                </c:pt>
                <c:pt idx="2709">
                  <c:v>8932,7</c:v>
                </c:pt>
                <c:pt idx="2710">
                  <c:v>8976,75</c:v>
                </c:pt>
                <c:pt idx="2711">
                  <c:v>9013,55</c:v>
                </c:pt>
                <c:pt idx="2712">
                  <c:v>9069,7</c:v>
                </c:pt>
                <c:pt idx="2713">
                  <c:v>9130,55</c:v>
                </c:pt>
                <c:pt idx="2714">
                  <c:v>9213,75</c:v>
                </c:pt>
                <c:pt idx="2715">
                  <c:v>9253,85</c:v>
                </c:pt>
                <c:pt idx="2716">
                  <c:v>9325,25</c:v>
                </c:pt>
                <c:pt idx="2717">
                  <c:v>9367,75</c:v>
                </c:pt>
                <c:pt idx="2718">
                  <c:v>9407,85</c:v>
                </c:pt>
                <c:pt idx="2719">
                  <c:v>9407,5</c:v>
                </c:pt>
                <c:pt idx="2720">
                  <c:v>9493,05</c:v>
                </c:pt>
                <c:pt idx="2721">
                  <c:v>9542,35</c:v>
                </c:pt>
                <c:pt idx="2722">
                  <c:v>9623,35</c:v>
                </c:pt>
                <c:pt idx="2723">
                  <c:v>9665,4</c:v>
                </c:pt>
                <c:pt idx="2724">
                  <c:v>9728,85</c:v>
                </c:pt>
                <c:pt idx="2725">
                  <c:v>9756</c:v>
                </c:pt>
                <c:pt idx="2726">
                  <c:v>9801</c:v>
                </c:pt>
                <c:pt idx="2727">
                  <c:v>9844,65</c:v>
                </c:pt>
                <c:pt idx="2728">
                  <c:v>9927,4</c:v>
                </c:pt>
                <c:pt idx="2729">
                  <c:v>9954,25</c:v>
                </c:pt>
                <c:pt idx="2730">
                  <c:v>10005,5</c:v>
                </c:pt>
                <c:pt idx="2731">
                  <c:v>10052,9</c:v>
                </c:pt>
                <c:pt idx="2732">
                  <c:v>10088,8</c:v>
                </c:pt>
                <c:pt idx="2733">
                  <c:v>10169,15</c:v>
                </c:pt>
                <c:pt idx="2734">
                  <c:v>10202,2</c:v>
                </c:pt>
                <c:pt idx="2735">
                  <c:v>10210,3</c:v>
                </c:pt>
                <c:pt idx="2736">
                  <c:v>10295,1</c:v>
                </c:pt>
                <c:pt idx="2737">
                  <c:v>10349</c:v>
                </c:pt>
                <c:pt idx="2738">
                  <c:v>10406,35</c:v>
                </c:pt>
                <c:pt idx="2739">
                  <c:v>10433,9</c:v>
                </c:pt>
                <c:pt idx="2740">
                  <c:v>10504,4</c:v>
                </c:pt>
                <c:pt idx="2741">
                  <c:v>10573,25</c:v>
                </c:pt>
                <c:pt idx="2742">
                  <c:v>10610,95</c:v>
                </c:pt>
                <c:pt idx="2743">
                  <c:v>10660,25</c:v>
                </c:pt>
                <c:pt idx="2744">
                  <c:v>10708,65</c:v>
                </c:pt>
                <c:pt idx="2745">
                  <c:v>10756,25</c:v>
                </c:pt>
                <c:pt idx="2746">
                  <c:v>10829,7</c:v>
                </c:pt>
                <c:pt idx="2747">
                  <c:v>10897,85</c:v>
                </c:pt>
                <c:pt idx="2748">
                  <c:v>10935,2</c:v>
                </c:pt>
                <c:pt idx="2749">
                  <c:v>11010,75</c:v>
                </c:pt>
                <c:pt idx="2750">
                  <c:v>11044,15</c:v>
                </c:pt>
                <c:pt idx="2751">
                  <c:v>11100,7</c:v>
                </c:pt>
                <c:pt idx="2752">
                  <c:v>11185,1</c:v>
                </c:pt>
                <c:pt idx="2753">
                  <c:v>11221,75</c:v>
                </c:pt>
                <c:pt idx="2754">
                  <c:v>11326,5</c:v>
                </c:pt>
                <c:pt idx="2755">
                  <c:v>11351,2</c:v>
                </c:pt>
                <c:pt idx="2756">
                  <c:v>11455,55</c:v>
                </c:pt>
                <c:pt idx="2757">
                  <c:v>11491,45</c:v>
                </c:pt>
                <c:pt idx="2758">
                  <c:v>11576,15</c:v>
                </c:pt>
                <c:pt idx="2759">
                  <c:v>11643,7</c:v>
                </c:pt>
                <c:pt idx="2760">
                  <c:v>11680,4</c:v>
                </c:pt>
                <c:pt idx="2761">
                  <c:v>11753,15</c:v>
                </c:pt>
                <c:pt idx="2762">
                  <c:v>11795,55</c:v>
                </c:pt>
                <c:pt idx="2763">
                  <c:v>11893,4</c:v>
                </c:pt>
                <c:pt idx="2764">
                  <c:v>11950,6</c:v>
                </c:pt>
                <c:pt idx="2765">
                  <c:v>12019,05</c:v>
                </c:pt>
                <c:pt idx="2766">
                  <c:v>12066,25</c:v>
                </c:pt>
                <c:pt idx="2767">
                  <c:v>12142,45</c:v>
                </c:pt>
                <c:pt idx="2768">
                  <c:v>12188,2</c:v>
                </c:pt>
                <c:pt idx="2769">
                  <c:v>12260,5</c:v>
                </c:pt>
                <c:pt idx="2770">
                  <c:v>12310,5</c:v>
                </c:pt>
                <c:pt idx="2771">
                  <c:v>12366,1</c:v>
                </c:pt>
                <c:pt idx="2772">
                  <c:v>12414,5</c:v>
                </c:pt>
                <c:pt idx="2773">
                  <c:v>12510,05</c:v>
                </c:pt>
                <c:pt idx="2774">
                  <c:v>12583,5</c:v>
                </c:pt>
                <c:pt idx="2775">
                  <c:v>12610,85</c:v>
                </c:pt>
                <c:pt idx="2776">
                  <c:v>12697,35</c:v>
                </c:pt>
                <c:pt idx="2777">
                  <c:v>12719,65</c:v>
                </c:pt>
                <c:pt idx="2778">
                  <c:v>12804,05</c:v>
                </c:pt>
                <c:pt idx="2779">
                  <c:v>12822,85</c:v>
                </c:pt>
                <c:pt idx="2780">
                  <c:v>12898,15</c:v>
                </c:pt>
                <c:pt idx="2781">
                  <c:v>12957,35</c:v>
                </c:pt>
                <c:pt idx="2782">
                  <c:v>13009,85</c:v>
                </c:pt>
                <c:pt idx="2783">
                  <c:v>13070,4</c:v>
                </c:pt>
                <c:pt idx="2784">
                  <c:v>13129,8</c:v>
                </c:pt>
                <c:pt idx="2785">
                  <c:v>13207,25</c:v>
                </c:pt>
                <c:pt idx="2786">
                  <c:v>13262,1</c:v>
                </c:pt>
                <c:pt idx="2787">
                  <c:v>13319,15</c:v>
                </c:pt>
                <c:pt idx="2788">
                  <c:v>13352,9</c:v>
                </c:pt>
                <c:pt idx="2789">
                  <c:v>13430,05</c:v>
                </c:pt>
                <c:pt idx="2790">
                  <c:v>13489,65</c:v>
                </c:pt>
                <c:pt idx="2791">
                  <c:v>13523,15</c:v>
                </c:pt>
                <c:pt idx="2792">
                  <c:v>13645</c:v>
                </c:pt>
                <c:pt idx="2793">
                  <c:v>13666,1</c:v>
                </c:pt>
                <c:pt idx="2794">
                  <c:v>13733,4</c:v>
                </c:pt>
                <c:pt idx="2795">
                  <c:v>13798,6</c:v>
                </c:pt>
                <c:pt idx="2796">
                  <c:v>13867,9</c:v>
                </c:pt>
                <c:pt idx="2797">
                  <c:v>13925,25</c:v>
                </c:pt>
                <c:pt idx="2798">
                  <c:v>13992,75</c:v>
                </c:pt>
                <c:pt idx="2799">
                  <c:v>14060,85</c:v>
                </c:pt>
                <c:pt idx="2800">
                  <c:v>14089,15</c:v>
                </c:pt>
                <c:pt idx="2801">
                  <c:v>14110,5</c:v>
                </c:pt>
                <c:pt idx="2802">
                  <c:v>14219,5</c:v>
                </c:pt>
                <c:pt idx="2803">
                  <c:v>14265,65</c:v>
                </c:pt>
                <c:pt idx="2804">
                  <c:v>14317,75</c:v>
                </c:pt>
                <c:pt idx="2805">
                  <c:v>14410</c:v>
                </c:pt>
                <c:pt idx="2806">
                  <c:v>14439,9</c:v>
                </c:pt>
                <c:pt idx="2807">
                  <c:v>14480,5</c:v>
                </c:pt>
                <c:pt idx="2808">
                  <c:v>14528,4</c:v>
                </c:pt>
                <c:pt idx="2809">
                  <c:v>14575,95</c:v>
                </c:pt>
                <c:pt idx="2810">
                  <c:v>14642,9</c:v>
                </c:pt>
                <c:pt idx="2811">
                  <c:v>14704,7</c:v>
                </c:pt>
                <c:pt idx="2812">
                  <c:v>14771,55</c:v>
                </c:pt>
                <c:pt idx="2813">
                  <c:v>14806,9</c:v>
                </c:pt>
                <c:pt idx="2814">
                  <c:v>14875,05</c:v>
                </c:pt>
                <c:pt idx="2815">
                  <c:v>14884</c:v>
                </c:pt>
                <c:pt idx="2816">
                  <c:v>14956,45</c:v>
                </c:pt>
                <c:pt idx="2817">
                  <c:v>15004,8</c:v>
                </c:pt>
                <c:pt idx="2818">
                  <c:v>15079,25</c:v>
                </c:pt>
                <c:pt idx="2819">
                  <c:v>15123,55</c:v>
                </c:pt>
                <c:pt idx="2820">
                  <c:v>15196,7</c:v>
                </c:pt>
                <c:pt idx="2821">
                  <c:v>15275,8</c:v>
                </c:pt>
                <c:pt idx="2822">
                  <c:v>15350,3</c:v>
                </c:pt>
                <c:pt idx="2823">
                  <c:v>15411,75</c:v>
                </c:pt>
                <c:pt idx="2824">
                  <c:v>15478,2</c:v>
                </c:pt>
                <c:pt idx="2825">
                  <c:v>15533,75</c:v>
                </c:pt>
                <c:pt idx="2826">
                  <c:v>15571,5</c:v>
                </c:pt>
                <c:pt idx="2827">
                  <c:v>15625,65</c:v>
                </c:pt>
                <c:pt idx="2828">
                  <c:v>15659,45</c:v>
                </c:pt>
                <c:pt idx="2829">
                  <c:v>15745,35</c:v>
                </c:pt>
                <c:pt idx="2830">
                  <c:v>15772,2</c:v>
                </c:pt>
                <c:pt idx="2831">
                  <c:v>15836,45</c:v>
                </c:pt>
                <c:pt idx="2832">
                  <c:v>15891,5</c:v>
                </c:pt>
                <c:pt idx="2833">
                  <c:v>15982,1</c:v>
                </c:pt>
                <c:pt idx="2834">
                  <c:v>16048,55</c:v>
                </c:pt>
                <c:pt idx="2835">
                  <c:v>16138,85</c:v>
                </c:pt>
                <c:pt idx="2836">
                  <c:v>16214,2</c:v>
                </c:pt>
                <c:pt idx="2837">
                  <c:v>16227,65</c:v>
                </c:pt>
                <c:pt idx="2838">
                  <c:v>16301</c:v>
                </c:pt>
                <c:pt idx="2839">
                  <c:v>16344,45</c:v>
                </c:pt>
                <c:pt idx="2840">
                  <c:v>16420,65</c:v>
                </c:pt>
                <c:pt idx="2841">
                  <c:v>16464,1</c:v>
                </c:pt>
                <c:pt idx="2842">
                  <c:v>16555,7</c:v>
                </c:pt>
                <c:pt idx="2843">
                  <c:v>16643,15</c:v>
                </c:pt>
                <c:pt idx="2844">
                  <c:v>16647,2</c:v>
                </c:pt>
                <c:pt idx="2845">
                  <c:v>16701,65</c:v>
                </c:pt>
                <c:pt idx="2846">
                  <c:v>16773,5</c:v>
                </c:pt>
                <c:pt idx="2847">
                  <c:v>16842,9</c:v>
                </c:pt>
                <c:pt idx="2848">
                  <c:v>16912,05</c:v>
                </c:pt>
                <c:pt idx="2849">
                  <c:v>16954,3</c:v>
                </c:pt>
                <c:pt idx="2850">
                  <c:v>17037,25</c:v>
                </c:pt>
                <c:pt idx="2851">
                  <c:v>17097,75</c:v>
                </c:pt>
                <c:pt idx="2852">
                  <c:v>17143,85</c:v>
                </c:pt>
                <c:pt idx="2853">
                  <c:v>17183,35</c:v>
                </c:pt>
                <c:pt idx="2854">
                  <c:v>17233</c:v>
                </c:pt>
                <c:pt idx="2855">
                  <c:v>17320,2</c:v>
                </c:pt>
                <c:pt idx="2856">
                  <c:v>17362,85</c:v>
                </c:pt>
                <c:pt idx="2857">
                  <c:v>17418,6</c:v>
                </c:pt>
                <c:pt idx="2858">
                  <c:v>17490,55</c:v>
                </c:pt>
                <c:pt idx="2859">
                  <c:v>17552,95</c:v>
                </c:pt>
                <c:pt idx="2860">
                  <c:v>17579,3</c:v>
                </c:pt>
                <c:pt idx="2861">
                  <c:v>17680,35</c:v>
                </c:pt>
                <c:pt idx="2862">
                  <c:v>17719,3</c:v>
                </c:pt>
                <c:pt idx="2863">
                  <c:v>17780,35</c:v>
                </c:pt>
                <c:pt idx="2864">
                  <c:v>17846,9</c:v>
                </c:pt>
                <c:pt idx="2865">
                  <c:v>17937,75</c:v>
                </c:pt>
                <c:pt idx="2866">
                  <c:v>17938,1</c:v>
                </c:pt>
                <c:pt idx="2867">
                  <c:v>18009</c:v>
                </c:pt>
                <c:pt idx="2868">
                  <c:v>18086</c:v>
                </c:pt>
                <c:pt idx="2869">
                  <c:v>18125,85</c:v>
                </c:pt>
                <c:pt idx="2870">
                  <c:v>18203,6</c:v>
                </c:pt>
                <c:pt idx="2871">
                  <c:v>18221,15</c:v>
                </c:pt>
                <c:pt idx="2872">
                  <c:v>18333,2</c:v>
                </c:pt>
                <c:pt idx="2873">
                  <c:v>18380</c:v>
                </c:pt>
                <c:pt idx="2874">
                  <c:v>18429,6</c:v>
                </c:pt>
                <c:pt idx="2875">
                  <c:v>18511,9</c:v>
                </c:pt>
                <c:pt idx="2876">
                  <c:v>18515,95</c:v>
                </c:pt>
                <c:pt idx="2877">
                  <c:v>18613,15</c:v>
                </c:pt>
                <c:pt idx="2878">
                  <c:v>18643,8</c:v>
                </c:pt>
                <c:pt idx="2879">
                  <c:v>18740,8</c:v>
                </c:pt>
                <c:pt idx="2880">
                  <c:v>18776,4</c:v>
                </c:pt>
                <c:pt idx="2881">
                  <c:v>18794,45</c:v>
                </c:pt>
                <c:pt idx="2882">
                  <c:v>18916,85</c:v>
                </c:pt>
                <c:pt idx="2883">
                  <c:v>18942,85</c:v>
                </c:pt>
                <c:pt idx="2884">
                  <c:v>19024,95</c:v>
                </c:pt>
                <c:pt idx="2885">
                  <c:v>19071,55</c:v>
                </c:pt>
                <c:pt idx="2886">
                  <c:v>19129,2</c:v>
                </c:pt>
                <c:pt idx="2887">
                  <c:v>19233,45</c:v>
                </c:pt>
                <c:pt idx="2888">
                  <c:v>19239,65</c:v>
                </c:pt>
                <c:pt idx="2889">
                  <c:v>19338,8</c:v>
                </c:pt>
                <c:pt idx="2890">
                  <c:v>19389,05</c:v>
                </c:pt>
                <c:pt idx="2891">
                  <c:v>19442,85</c:v>
                </c:pt>
                <c:pt idx="2892">
                  <c:v>19486,55</c:v>
                </c:pt>
                <c:pt idx="2893">
                  <c:v>19554,85</c:v>
                </c:pt>
                <c:pt idx="2894">
                  <c:v>19615</c:v>
                </c:pt>
                <c:pt idx="2895">
                  <c:v>19690,9</c:v>
                </c:pt>
                <c:pt idx="2896">
                  <c:v>19740,35</c:v>
                </c:pt>
                <c:pt idx="2897">
                  <c:v>19781,95</c:v>
                </c:pt>
                <c:pt idx="2898">
                  <c:v>19840</c:v>
                </c:pt>
                <c:pt idx="2899">
                  <c:v>19920,65</c:v>
                </c:pt>
                <c:pt idx="2900">
                  <c:v>19967,55</c:v>
                </c:pt>
                <c:pt idx="2901">
                  <c:v>19966,4</c:v>
                </c:pt>
                <c:pt idx="2902">
                  <c:v>20067,4</c:v>
                </c:pt>
                <c:pt idx="2903">
                  <c:v>20136,95</c:v>
                </c:pt>
                <c:pt idx="2904">
                  <c:v>20182,75</c:v>
                </c:pt>
                <c:pt idx="2905">
                  <c:v>20212,7</c:v>
                </c:pt>
                <c:pt idx="2906">
                  <c:v>20257</c:v>
                </c:pt>
                <c:pt idx="2907">
                  <c:v>20367,9</c:v>
                </c:pt>
                <c:pt idx="2908">
                  <c:v>20405,7</c:v>
                </c:pt>
                <c:pt idx="2909">
                  <c:v>20437,1</c:v>
                </c:pt>
                <c:pt idx="2910">
                  <c:v>20481,05</c:v>
                </c:pt>
                <c:pt idx="2911">
                  <c:v>20583,45</c:v>
                </c:pt>
                <c:pt idx="2912">
                  <c:v>20649,25</c:v>
                </c:pt>
                <c:pt idx="2913">
                  <c:v>20685,7</c:v>
                </c:pt>
                <c:pt idx="2914">
                  <c:v>20688,95</c:v>
                </c:pt>
                <c:pt idx="2915">
                  <c:v>20783,75</c:v>
                </c:pt>
                <c:pt idx="2916">
                  <c:v>20828,45</c:v>
                </c:pt>
                <c:pt idx="2917">
                  <c:v>20853,65</c:v>
                </c:pt>
                <c:pt idx="2918">
                  <c:v>20916,65</c:v>
                </c:pt>
                <c:pt idx="2919">
                  <c:v>20989,75</c:v>
                </c:pt>
                <c:pt idx="2920">
                  <c:v>21018,5</c:v>
                </c:pt>
                <c:pt idx="2921">
                  <c:v>21056,65</c:v>
                </c:pt>
                <c:pt idx="2922">
                  <c:v>21149,35</c:v>
                </c:pt>
                <c:pt idx="2923">
                  <c:v>21182,85</c:v>
                </c:pt>
                <c:pt idx="2924">
                  <c:v>21255,2</c:v>
                </c:pt>
                <c:pt idx="2925">
                  <c:v>21256,15</c:v>
                </c:pt>
                <c:pt idx="2926">
                  <c:v>21325</c:v>
                </c:pt>
                <c:pt idx="2927">
                  <c:v>21361,55</c:v>
                </c:pt>
                <c:pt idx="2928">
                  <c:v>21493,55</c:v>
                </c:pt>
                <c:pt idx="2929">
                  <c:v>21542,4</c:v>
                </c:pt>
                <c:pt idx="2930">
                  <c:v>21616,15</c:v>
                </c:pt>
                <c:pt idx="2931">
                  <c:v>21642,35</c:v>
                </c:pt>
                <c:pt idx="2932">
                  <c:v>21713,55</c:v>
                </c:pt>
                <c:pt idx="2933">
                  <c:v>21798,35</c:v>
                </c:pt>
                <c:pt idx="2934">
                  <c:v>21833,9</c:v>
                </c:pt>
                <c:pt idx="2935">
                  <c:v>21882,3</c:v>
                </c:pt>
                <c:pt idx="2936">
                  <c:v>21964,25</c:v>
                </c:pt>
                <c:pt idx="2937">
                  <c:v>22017,35</c:v>
                </c:pt>
                <c:pt idx="2938">
                  <c:v>22046,85</c:v>
                </c:pt>
                <c:pt idx="2939">
                  <c:v>22070,3</c:v>
                </c:pt>
                <c:pt idx="2940">
                  <c:v>22163,75</c:v>
                </c:pt>
                <c:pt idx="2941">
                  <c:v>22190,9</c:v>
                </c:pt>
                <c:pt idx="2942">
                  <c:v>22229,9</c:v>
                </c:pt>
                <c:pt idx="2943">
                  <c:v>22291,25</c:v>
                </c:pt>
                <c:pt idx="2944">
                  <c:v>22300,7</c:v>
                </c:pt>
                <c:pt idx="2945">
                  <c:v>22343,9</c:v>
                </c:pt>
                <c:pt idx="2946">
                  <c:v>22397,15</c:v>
                </c:pt>
                <c:pt idx="2947">
                  <c:v>22401</c:v>
                </c:pt>
                <c:pt idx="2948">
                  <c:v>22486,6</c:v>
                </c:pt>
                <c:pt idx="2949">
                  <c:v>22532,25</c:v>
                </c:pt>
                <c:pt idx="2950">
                  <c:v>22564,2</c:v>
                </c:pt>
                <c:pt idx="2951">
                  <c:v>22612,7</c:v>
                </c:pt>
                <c:pt idx="2952">
                  <c:v>22710,9</c:v>
                </c:pt>
                <c:pt idx="2953">
                  <c:v>22739,9</c:v>
                </c:pt>
                <c:pt idx="2954">
                  <c:v>22835,2</c:v>
                </c:pt>
                <c:pt idx="2955">
                  <c:v>22910,2</c:v>
                </c:pt>
                <c:pt idx="2956">
                  <c:v>22995,9</c:v>
                </c:pt>
                <c:pt idx="2957">
                  <c:v>23072,25</c:v>
                </c:pt>
                <c:pt idx="2958">
                  <c:v>23130,1</c:v>
                </c:pt>
                <c:pt idx="2959">
                  <c:v>23190,25</c:v>
                </c:pt>
                <c:pt idx="2960">
                  <c:v>23277,15</c:v>
                </c:pt>
                <c:pt idx="2961">
                  <c:v>23355,7</c:v>
                </c:pt>
                <c:pt idx="2962">
                  <c:v>23427,7</c:v>
                </c:pt>
                <c:pt idx="2963">
                  <c:v>23485</c:v>
                </c:pt>
                <c:pt idx="2964">
                  <c:v>23571,55</c:v>
                </c:pt>
                <c:pt idx="2965">
                  <c:v>23663,1</c:v>
                </c:pt>
                <c:pt idx="2966">
                  <c:v>23715,9</c:v>
                </c:pt>
                <c:pt idx="2967">
                  <c:v>23759,55</c:v>
                </c:pt>
                <c:pt idx="2968">
                  <c:v>23851,45</c:v>
                </c:pt>
                <c:pt idx="2969">
                  <c:v>23935,2</c:v>
                </c:pt>
                <c:pt idx="2970">
                  <c:v>23971,25</c:v>
                </c:pt>
                <c:pt idx="2971">
                  <c:v>24058,15</c:v>
                </c:pt>
                <c:pt idx="2972">
                  <c:v>24075,5</c:v>
                </c:pt>
                <c:pt idx="2973">
                  <c:v>24150,4</c:v>
                </c:pt>
                <c:pt idx="2974">
                  <c:v>24260,6</c:v>
                </c:pt>
                <c:pt idx="2975">
                  <c:v>24333,85</c:v>
                </c:pt>
                <c:pt idx="2976">
                  <c:v>24422,65</c:v>
                </c:pt>
                <c:pt idx="2977">
                  <c:v>24501,75</c:v>
                </c:pt>
                <c:pt idx="2978">
                  <c:v>24575,35</c:v>
                </c:pt>
                <c:pt idx="2979">
                  <c:v>24647,85</c:v>
                </c:pt>
                <c:pt idx="2980">
                  <c:v>24677,25</c:v>
                </c:pt>
                <c:pt idx="2981">
                  <c:v>24794,05</c:v>
                </c:pt>
                <c:pt idx="2982">
                  <c:v>24876,7</c:v>
                </c:pt>
                <c:pt idx="2983">
                  <c:v>24928</c:v>
                </c:pt>
                <c:pt idx="2984">
                  <c:v>24969,3</c:v>
                </c:pt>
                <c:pt idx="2985">
                  <c:v>25048,55</c:v>
                </c:pt>
                <c:pt idx="2986">
                  <c:v>25145,5</c:v>
                </c:pt>
                <c:pt idx="2987">
                  <c:v>25203,9</c:v>
                </c:pt>
                <c:pt idx="2988">
                  <c:v>25260,15</c:v>
                </c:pt>
                <c:pt idx="2989">
                  <c:v>25301,75</c:v>
                </c:pt>
                <c:pt idx="2990">
                  <c:v>25358,65</c:v>
                </c:pt>
                <c:pt idx="2991">
                  <c:v>25443,15</c:v>
                </c:pt>
                <c:pt idx="2992">
                  <c:v>25528,55</c:v>
                </c:pt>
                <c:pt idx="2993">
                  <c:v>25544,9</c:v>
                </c:pt>
                <c:pt idx="2994">
                  <c:v>25642,05</c:v>
                </c:pt>
                <c:pt idx="2995">
                  <c:v>25643,95</c:v>
                </c:pt>
                <c:pt idx="2996">
                  <c:v>25721,9</c:v>
                </c:pt>
                <c:pt idx="2997">
                  <c:v>25763,45</c:v>
                </c:pt>
                <c:pt idx="2998">
                  <c:v>25833,25</c:v>
                </c:pt>
                <c:pt idx="2999">
                  <c:v>25901,55</c:v>
                </c:pt>
                <c:pt idx="3000">
                  <c:v>25910,8</c:v>
                </c:pt>
                <c:pt idx="3001">
                  <c:v>25942,7</c:v>
                </c:pt>
                <c:pt idx="3002">
                  <c:v>25990,75</c:v>
                </c:pt>
                <c:pt idx="3003">
                  <c:v>26050,5</c:v>
                </c:pt>
                <c:pt idx="3004">
                  <c:v>26085,05</c:v>
                </c:pt>
                <c:pt idx="3005">
                  <c:v>26177,05</c:v>
                </c:pt>
                <c:pt idx="3006">
                  <c:v>26190</c:v>
                </c:pt>
                <c:pt idx="3007">
                  <c:v>26215,1</c:v>
                </c:pt>
                <c:pt idx="3008">
                  <c:v>26217,45</c:v>
                </c:pt>
                <c:pt idx="3009">
                  <c:v>26315,95</c:v>
                </c:pt>
                <c:pt idx="3010">
                  <c:v>26342,9</c:v>
                </c:pt>
                <c:pt idx="3011">
                  <c:v>26409,7</c:v>
                </c:pt>
                <c:pt idx="3012">
                  <c:v>26433,4</c:v>
                </c:pt>
                <c:pt idx="3013">
                  <c:v>26503,2</c:v>
                </c:pt>
                <c:pt idx="3014">
                  <c:v>26533,85</c:v>
                </c:pt>
                <c:pt idx="3015">
                  <c:v>26556,95</c:v>
                </c:pt>
                <c:pt idx="3016">
                  <c:v>26586,3</c:v>
                </c:pt>
                <c:pt idx="3017">
                  <c:v>26591,6</c:v>
                </c:pt>
                <c:pt idx="3018">
                  <c:v>26678,35</c:v>
                </c:pt>
                <c:pt idx="3019">
                  <c:v>26732,9</c:v>
                </c:pt>
                <c:pt idx="3020">
                  <c:v>26788,05</c:v>
                </c:pt>
                <c:pt idx="3021">
                  <c:v>26864,3</c:v>
                </c:pt>
                <c:pt idx="3022">
                  <c:v>26902,1</c:v>
                </c:pt>
                <c:pt idx="3023">
                  <c:v>26896,9</c:v>
                </c:pt>
                <c:pt idx="3024">
                  <c:v>26939,65</c:v>
                </c:pt>
                <c:pt idx="3025">
                  <c:v>26972,1</c:v>
                </c:pt>
                <c:pt idx="3026">
                  <c:v>27077,85</c:v>
                </c:pt>
                <c:pt idx="3027">
                  <c:v>27075,35</c:v>
                </c:pt>
                <c:pt idx="3028">
                  <c:v>27172</c:v>
                </c:pt>
                <c:pt idx="3029">
                  <c:v>27195,9</c:v>
                </c:pt>
                <c:pt idx="3030">
                  <c:v>27257,6</c:v>
                </c:pt>
                <c:pt idx="3031">
                  <c:v>27236,8</c:v>
                </c:pt>
                <c:pt idx="3032">
                  <c:v>27312</c:v>
                </c:pt>
                <c:pt idx="3033">
                  <c:v>27342,9</c:v>
                </c:pt>
                <c:pt idx="3034">
                  <c:v>27390,9</c:v>
                </c:pt>
                <c:pt idx="3035">
                  <c:v>27488,05</c:v>
                </c:pt>
                <c:pt idx="3036">
                  <c:v>27499,05</c:v>
                </c:pt>
                <c:pt idx="3037">
                  <c:v>27527,05</c:v>
                </c:pt>
                <c:pt idx="3038">
                  <c:v>27546</c:v>
                </c:pt>
                <c:pt idx="3039">
                  <c:v>27607,8</c:v>
                </c:pt>
                <c:pt idx="3040">
                  <c:v>27647,6</c:v>
                </c:pt>
                <c:pt idx="3041">
                  <c:v>27707,7</c:v>
                </c:pt>
                <c:pt idx="3042">
                  <c:v>27798,55</c:v>
                </c:pt>
                <c:pt idx="3043">
                  <c:v>27802,4</c:v>
                </c:pt>
                <c:pt idx="3044">
                  <c:v>27802,9</c:v>
                </c:pt>
                <c:pt idx="3045">
                  <c:v>27848,15</c:v>
                </c:pt>
                <c:pt idx="3046">
                  <c:v>27861,35</c:v>
                </c:pt>
                <c:pt idx="3047">
                  <c:v>27918,35</c:v>
                </c:pt>
                <c:pt idx="3048">
                  <c:v>27959,05</c:v>
                </c:pt>
                <c:pt idx="3049">
                  <c:v>28069,95</c:v>
                </c:pt>
                <c:pt idx="3050">
                  <c:v>28100,7</c:v>
                </c:pt>
                <c:pt idx="3051">
                  <c:v>28092,25</c:v>
                </c:pt>
                <c:pt idx="3052">
                  <c:v>28153,25</c:v>
                </c:pt>
                <c:pt idx="3053">
                  <c:v>28161,75</c:v>
                </c:pt>
                <c:pt idx="3054">
                  <c:v>28173</c:v>
                </c:pt>
                <c:pt idx="3055">
                  <c:v>28216,4</c:v>
                </c:pt>
                <c:pt idx="3056">
                  <c:v>28268,2</c:v>
                </c:pt>
                <c:pt idx="3057">
                  <c:v>28366,35</c:v>
                </c:pt>
                <c:pt idx="3058">
                  <c:v>28377,55</c:v>
                </c:pt>
                <c:pt idx="3059">
                  <c:v>28451,9</c:v>
                </c:pt>
                <c:pt idx="3060">
                  <c:v>28471</c:v>
                </c:pt>
                <c:pt idx="3061">
                  <c:v>28482,55</c:v>
                </c:pt>
                <c:pt idx="3062">
                  <c:v>28417,95</c:v>
                </c:pt>
                <c:pt idx="3063">
                  <c:v>28521,55</c:v>
                </c:pt>
                <c:pt idx="3064">
                  <c:v>28550,85</c:v>
                </c:pt>
                <c:pt idx="3065">
                  <c:v>28636,3</c:v>
                </c:pt>
                <c:pt idx="3066">
                  <c:v>28700,3</c:v>
                </c:pt>
                <c:pt idx="3067">
                  <c:v>28751,9</c:v>
                </c:pt>
                <c:pt idx="3068">
                  <c:v>28744,2</c:v>
                </c:pt>
                <c:pt idx="3069">
                  <c:v>28747,85</c:v>
                </c:pt>
                <c:pt idx="3070">
                  <c:v>28725,05</c:v>
                </c:pt>
                <c:pt idx="3071">
                  <c:v>28797,15</c:v>
                </c:pt>
                <c:pt idx="3072">
                  <c:v>28852,45</c:v>
                </c:pt>
                <c:pt idx="3073">
                  <c:v>28925,75</c:v>
                </c:pt>
                <c:pt idx="3074">
                  <c:v>28983,7</c:v>
                </c:pt>
                <c:pt idx="3075">
                  <c:v>28978,6</c:v>
                </c:pt>
                <c:pt idx="3076">
                  <c:v>28967,2</c:v>
                </c:pt>
                <c:pt idx="3077">
                  <c:v>28931,7</c:v>
                </c:pt>
                <c:pt idx="3078">
                  <c:v>28942,05</c:v>
                </c:pt>
                <c:pt idx="3079">
                  <c:v>28974,4</c:v>
                </c:pt>
                <c:pt idx="3080">
                  <c:v>29059,75</c:v>
                </c:pt>
                <c:pt idx="3081">
                  <c:v>29195,5</c:v>
                </c:pt>
                <c:pt idx="3082">
                  <c:v>29314,25</c:v>
                </c:pt>
                <c:pt idx="3083">
                  <c:v>29319,05</c:v>
                </c:pt>
                <c:pt idx="3084">
                  <c:v>29274,6</c:v>
                </c:pt>
                <c:pt idx="3085">
                  <c:v>29331,55</c:v>
                </c:pt>
                <c:pt idx="3086">
                  <c:v>29293,6</c:v>
                </c:pt>
                <c:pt idx="3087">
                  <c:v>29340,1</c:v>
                </c:pt>
                <c:pt idx="3088">
                  <c:v>29410,9</c:v>
                </c:pt>
                <c:pt idx="3089">
                  <c:v>29481,75</c:v>
                </c:pt>
                <c:pt idx="3090">
                  <c:v>29550,25</c:v>
                </c:pt>
                <c:pt idx="3091">
                  <c:v>29608,95</c:v>
                </c:pt>
                <c:pt idx="3092">
                  <c:v>29630,25</c:v>
                </c:pt>
                <c:pt idx="3093">
                  <c:v>29666,75</c:v>
                </c:pt>
                <c:pt idx="3094">
                  <c:v>29576,25</c:v>
                </c:pt>
                <c:pt idx="3095">
                  <c:v>29585,8</c:v>
                </c:pt>
                <c:pt idx="3096">
                  <c:v>29678,95</c:v>
                </c:pt>
                <c:pt idx="3097">
                  <c:v>29699,2</c:v>
                </c:pt>
                <c:pt idx="3098">
                  <c:v>29803,75</c:v>
                </c:pt>
                <c:pt idx="3099">
                  <c:v>29877,9</c:v>
                </c:pt>
                <c:pt idx="3100">
                  <c:v>29903,75</c:v>
                </c:pt>
                <c:pt idx="3101">
                  <c:v>29874,65</c:v>
                </c:pt>
                <c:pt idx="3102">
                  <c:v>29885,35</c:v>
                </c:pt>
                <c:pt idx="3103">
                  <c:v>29860,95</c:v>
                </c:pt>
                <c:pt idx="3104">
                  <c:v>29887,7</c:v>
                </c:pt>
                <c:pt idx="3105">
                  <c:v>29925,15</c:v>
                </c:pt>
                <c:pt idx="3106">
                  <c:v>30035,75</c:v>
                </c:pt>
                <c:pt idx="3107">
                  <c:v>30125,15</c:v>
                </c:pt>
                <c:pt idx="3108">
                  <c:v>30192,15</c:v>
                </c:pt>
                <c:pt idx="3109">
                  <c:v>30220,55</c:v>
                </c:pt>
                <c:pt idx="3110">
                  <c:v>30182,45</c:v>
                </c:pt>
                <c:pt idx="3111">
                  <c:v>30110,4</c:v>
                </c:pt>
                <c:pt idx="3112">
                  <c:v>30090,85</c:v>
                </c:pt>
                <c:pt idx="3113">
                  <c:v>30127,6</c:v>
                </c:pt>
                <c:pt idx="3114">
                  <c:v>30212,95</c:v>
                </c:pt>
                <c:pt idx="3115">
                  <c:v>30361,3</c:v>
                </c:pt>
                <c:pt idx="3116">
                  <c:v>30392,05</c:v>
                </c:pt>
                <c:pt idx="3117">
                  <c:v>30430,4</c:v>
                </c:pt>
                <c:pt idx="3118">
                  <c:v>30381,1</c:v>
                </c:pt>
                <c:pt idx="3119">
                  <c:v>30378</c:v>
                </c:pt>
                <c:pt idx="3120">
                  <c:v>30304,3</c:v>
                </c:pt>
                <c:pt idx="3121">
                  <c:v>30383,6</c:v>
                </c:pt>
                <c:pt idx="3122">
                  <c:v>30430,25</c:v>
                </c:pt>
                <c:pt idx="3123">
                  <c:v>30503,35</c:v>
                </c:pt>
                <c:pt idx="3124">
                  <c:v>30568,75</c:v>
                </c:pt>
                <c:pt idx="3125">
                  <c:v>30575,95</c:v>
                </c:pt>
                <c:pt idx="3126">
                  <c:v>30620,5</c:v>
                </c:pt>
                <c:pt idx="3127">
                  <c:v>30563,25</c:v>
                </c:pt>
                <c:pt idx="3128">
                  <c:v>30598,65</c:v>
                </c:pt>
                <c:pt idx="3129">
                  <c:v>30627,45</c:v>
                </c:pt>
                <c:pt idx="3130">
                  <c:v>30606,45</c:v>
                </c:pt>
                <c:pt idx="3131">
                  <c:v>30556,55</c:v>
                </c:pt>
                <c:pt idx="3132">
                  <c:v>30639,8</c:v>
                </c:pt>
                <c:pt idx="3133">
                  <c:v>30621,8</c:v>
                </c:pt>
                <c:pt idx="3134">
                  <c:v>30649,35</c:v>
                </c:pt>
                <c:pt idx="3135">
                  <c:v>30626,15</c:v>
                </c:pt>
                <c:pt idx="3136">
                  <c:v>30707,9</c:v>
                </c:pt>
                <c:pt idx="3137">
                  <c:v>30788,7</c:v>
                </c:pt>
                <c:pt idx="3138">
                  <c:v>30838,1</c:v>
                </c:pt>
                <c:pt idx="3139">
                  <c:v>30983,35</c:v>
                </c:pt>
                <c:pt idx="3140">
                  <c:v>31017,35</c:v>
                </c:pt>
                <c:pt idx="3141">
                  <c:v>31095,75</c:v>
                </c:pt>
                <c:pt idx="3142">
                  <c:v>31145,25</c:v>
                </c:pt>
                <c:pt idx="3143">
                  <c:v>31194</c:v>
                </c:pt>
                <c:pt idx="3144">
                  <c:v>31197,15</c:v>
                </c:pt>
                <c:pt idx="3145">
                  <c:v>31162,5</c:v>
                </c:pt>
                <c:pt idx="3146">
                  <c:v>31136,05</c:v>
                </c:pt>
                <c:pt idx="3147">
                  <c:v>31047,8</c:v>
                </c:pt>
                <c:pt idx="3148">
                  <c:v>31103,35</c:v>
                </c:pt>
                <c:pt idx="3149">
                  <c:v>31150,65</c:v>
                </c:pt>
                <c:pt idx="3150">
                  <c:v>31180,9</c:v>
                </c:pt>
                <c:pt idx="3151">
                  <c:v>31293,05</c:v>
                </c:pt>
                <c:pt idx="3152">
                  <c:v>31354,1</c:v>
                </c:pt>
                <c:pt idx="3153">
                  <c:v>31418,45</c:v>
                </c:pt>
                <c:pt idx="3154">
                  <c:v>31423,2</c:v>
                </c:pt>
                <c:pt idx="3155">
                  <c:v>31395,05</c:v>
                </c:pt>
                <c:pt idx="3156">
                  <c:v>31301,1</c:v>
                </c:pt>
                <c:pt idx="3157">
                  <c:v>31269,25</c:v>
                </c:pt>
                <c:pt idx="3158">
                  <c:v>31271,5</c:v>
                </c:pt>
                <c:pt idx="3159">
                  <c:v>31322,4</c:v>
                </c:pt>
                <c:pt idx="3160">
                  <c:v>31463,15</c:v>
                </c:pt>
                <c:pt idx="3161">
                  <c:v>31601,45</c:v>
                </c:pt>
                <c:pt idx="3162">
                  <c:v>31649,45</c:v>
                </c:pt>
                <c:pt idx="3163">
                  <c:v>31626,5</c:v>
                </c:pt>
                <c:pt idx="3164">
                  <c:v>31625,2</c:v>
                </c:pt>
                <c:pt idx="3165">
                  <c:v>31498,15</c:v>
                </c:pt>
                <c:pt idx="3166">
                  <c:v>31487,9</c:v>
                </c:pt>
                <c:pt idx="3167">
                  <c:v>31445,15</c:v>
                </c:pt>
                <c:pt idx="3168">
                  <c:v>31512,4</c:v>
                </c:pt>
                <c:pt idx="3169">
                  <c:v>31603,1</c:v>
                </c:pt>
                <c:pt idx="3170">
                  <c:v>31727,05</c:v>
                </c:pt>
                <c:pt idx="3171">
                  <c:v>31780,9</c:v>
                </c:pt>
                <c:pt idx="3172">
                  <c:v>31809,1</c:v>
                </c:pt>
                <c:pt idx="3173">
                  <c:v>31798,3</c:v>
                </c:pt>
                <c:pt idx="3174">
                  <c:v>31622,8</c:v>
                </c:pt>
                <c:pt idx="3175">
                  <c:v>31561,6</c:v>
                </c:pt>
                <c:pt idx="3176">
                  <c:v>31552,2</c:v>
                </c:pt>
                <c:pt idx="3177">
                  <c:v>31647</c:v>
                </c:pt>
                <c:pt idx="3178">
                  <c:v>31783,3</c:v>
                </c:pt>
                <c:pt idx="3179">
                  <c:v>31898,1</c:v>
                </c:pt>
                <c:pt idx="3180">
                  <c:v>31927,35</c:v>
                </c:pt>
                <c:pt idx="3181">
                  <c:v>31895,6</c:v>
                </c:pt>
                <c:pt idx="3182">
                  <c:v>31830,95</c:v>
                </c:pt>
                <c:pt idx="3183">
                  <c:v>31816,7</c:v>
                </c:pt>
                <c:pt idx="3184">
                  <c:v>31727</c:v>
                </c:pt>
                <c:pt idx="3185">
                  <c:v>31679,25</c:v>
                </c:pt>
                <c:pt idx="3186">
                  <c:v>31684,1</c:v>
                </c:pt>
                <c:pt idx="3187">
                  <c:v>31745,95</c:v>
                </c:pt>
                <c:pt idx="3188">
                  <c:v>31828,5</c:v>
                </c:pt>
                <c:pt idx="3189">
                  <c:v>31891,4</c:v>
                </c:pt>
                <c:pt idx="3190">
                  <c:v>31904,15</c:v>
                </c:pt>
                <c:pt idx="3191">
                  <c:v>31821,8</c:v>
                </c:pt>
                <c:pt idx="3192">
                  <c:v>31766,35</c:v>
                </c:pt>
                <c:pt idx="3193">
                  <c:v>31615,3</c:v>
                </c:pt>
                <c:pt idx="3194">
                  <c:v>31550,75</c:v>
                </c:pt>
                <c:pt idx="3195">
                  <c:v>31502,3</c:v>
                </c:pt>
                <c:pt idx="3196">
                  <c:v>31497,75</c:v>
                </c:pt>
                <c:pt idx="3197">
                  <c:v>31554,55</c:v>
                </c:pt>
                <c:pt idx="3198">
                  <c:v>31614,05</c:v>
                </c:pt>
                <c:pt idx="3199">
                  <c:v>31612,2</c:v>
                </c:pt>
                <c:pt idx="3200">
                  <c:v>31587,55</c:v>
                </c:pt>
                <c:pt idx="3201">
                  <c:v>31540,75</c:v>
                </c:pt>
                <c:pt idx="3202">
                  <c:v>31436,25</c:v>
                </c:pt>
                <c:pt idx="3203">
                  <c:v>31313,6</c:v>
                </c:pt>
                <c:pt idx="3204">
                  <c:v>31206,05</c:v>
                </c:pt>
                <c:pt idx="3205">
                  <c:v>31181,25</c:v>
                </c:pt>
                <c:pt idx="3206">
                  <c:v>31242,2</c:v>
                </c:pt>
                <c:pt idx="3207">
                  <c:v>31314,15</c:v>
                </c:pt>
                <c:pt idx="3208">
                  <c:v>31381,1</c:v>
                </c:pt>
                <c:pt idx="3209">
                  <c:v>31416</c:v>
                </c:pt>
                <c:pt idx="3210">
                  <c:v>31473,05</c:v>
                </c:pt>
                <c:pt idx="3211">
                  <c:v>31495,4</c:v>
                </c:pt>
                <c:pt idx="3212">
                  <c:v>31438,05</c:v>
                </c:pt>
                <c:pt idx="3213">
                  <c:v>31451,6</c:v>
                </c:pt>
                <c:pt idx="3214">
                  <c:v>31449,3</c:v>
                </c:pt>
                <c:pt idx="3215">
                  <c:v>31423,5</c:v>
                </c:pt>
                <c:pt idx="3216">
                  <c:v>31474,45</c:v>
                </c:pt>
                <c:pt idx="3217">
                  <c:v>31542,8</c:v>
                </c:pt>
                <c:pt idx="3218">
                  <c:v>31576,9</c:v>
                </c:pt>
                <c:pt idx="3219">
                  <c:v>31695,15</c:v>
                </c:pt>
                <c:pt idx="3220">
                  <c:v>31888,95</c:v>
                </c:pt>
                <c:pt idx="3221">
                  <c:v>32019,95</c:v>
                </c:pt>
                <c:pt idx="3222">
                  <c:v>32083,8</c:v>
                </c:pt>
                <c:pt idx="3223">
                  <c:v>32052,5</c:v>
                </c:pt>
                <c:pt idx="3224">
                  <c:v>32053,35</c:v>
                </c:pt>
                <c:pt idx="3225">
                  <c:v>32066</c:v>
                </c:pt>
                <c:pt idx="3226">
                  <c:v>32086,55</c:v>
                </c:pt>
                <c:pt idx="3227">
                  <c:v>32157,55</c:v>
                </c:pt>
                <c:pt idx="3228">
                  <c:v>32347,85</c:v>
                </c:pt>
                <c:pt idx="3229">
                  <c:v>32529,05</c:v>
                </c:pt>
                <c:pt idx="3230">
                  <c:v>32649,3</c:v>
                </c:pt>
                <c:pt idx="3231">
                  <c:v>32735,95</c:v>
                </c:pt>
                <c:pt idx="3232">
                  <c:v>32876,6</c:v>
                </c:pt>
                <c:pt idx="3233">
                  <c:v>32978,35</c:v>
                </c:pt>
                <c:pt idx="3234">
                  <c:v>32930,3</c:v>
                </c:pt>
                <c:pt idx="3235">
                  <c:v>32887,8</c:v>
                </c:pt>
                <c:pt idx="3236">
                  <c:v>32843,9</c:v>
                </c:pt>
                <c:pt idx="3237">
                  <c:v>32844,1</c:v>
                </c:pt>
                <c:pt idx="3238">
                  <c:v>32928,1</c:v>
                </c:pt>
                <c:pt idx="3239">
                  <c:v>33032,85</c:v>
                </c:pt>
                <c:pt idx="3240">
                  <c:v>33180,35</c:v>
                </c:pt>
                <c:pt idx="3241">
                  <c:v>33293,05</c:v>
                </c:pt>
                <c:pt idx="3242">
                  <c:v>33331,65</c:v>
                </c:pt>
                <c:pt idx="3243">
                  <c:v>33380,7</c:v>
                </c:pt>
                <c:pt idx="3244">
                  <c:v>33349,95</c:v>
                </c:pt>
                <c:pt idx="3245">
                  <c:v>33291,15</c:v>
                </c:pt>
                <c:pt idx="3246">
                  <c:v>33223,65</c:v>
                </c:pt>
                <c:pt idx="3247">
                  <c:v>33139,6</c:v>
                </c:pt>
                <c:pt idx="3248">
                  <c:v>33107,95</c:v>
                </c:pt>
                <c:pt idx="3249">
                  <c:v>33119,05</c:v>
                </c:pt>
                <c:pt idx="3250">
                  <c:v>33159,1</c:v>
                </c:pt>
                <c:pt idx="3251">
                  <c:v>33200,05</c:v>
                </c:pt>
                <c:pt idx="3252">
                  <c:v>33263,45</c:v>
                </c:pt>
                <c:pt idx="3253">
                  <c:v>33406,7</c:v>
                </c:pt>
                <c:pt idx="3254">
                  <c:v>33451,75</c:v>
                </c:pt>
                <c:pt idx="3255">
                  <c:v>33398</c:v>
                </c:pt>
                <c:pt idx="3256">
                  <c:v>33378,2</c:v>
                </c:pt>
                <c:pt idx="3257">
                  <c:v>33164,25</c:v>
                </c:pt>
                <c:pt idx="3258">
                  <c:v>33042,4</c:v>
                </c:pt>
                <c:pt idx="3259">
                  <c:v>32981,15</c:v>
                </c:pt>
                <c:pt idx="3260">
                  <c:v>33024,25</c:v>
                </c:pt>
                <c:pt idx="3261">
                  <c:v>33056,6</c:v>
                </c:pt>
                <c:pt idx="3262">
                  <c:v>33126,45</c:v>
                </c:pt>
                <c:pt idx="3263">
                  <c:v>33202,95</c:v>
                </c:pt>
                <c:pt idx="3264">
                  <c:v>33278,8</c:v>
                </c:pt>
                <c:pt idx="3265">
                  <c:v>33322,35</c:v>
                </c:pt>
                <c:pt idx="3266">
                  <c:v>33335,95</c:v>
                </c:pt>
                <c:pt idx="3267">
                  <c:v>33243,95</c:v>
                </c:pt>
                <c:pt idx="3268">
                  <c:v>33109,7</c:v>
                </c:pt>
                <c:pt idx="3269">
                  <c:v>33012,3</c:v>
                </c:pt>
                <c:pt idx="3270">
                  <c:v>32864,9</c:v>
                </c:pt>
                <c:pt idx="3271">
                  <c:v>32876,9</c:v>
                </c:pt>
                <c:pt idx="3272">
                  <c:v>32925,8</c:v>
                </c:pt>
                <c:pt idx="3273">
                  <c:v>33007,55</c:v>
                </c:pt>
                <c:pt idx="3274">
                  <c:v>33108,65</c:v>
                </c:pt>
                <c:pt idx="3275">
                  <c:v>33167,15</c:v>
                </c:pt>
                <c:pt idx="3276">
                  <c:v>33160,65</c:v>
                </c:pt>
                <c:pt idx="3277">
                  <c:v>33138,15</c:v>
                </c:pt>
                <c:pt idx="3278">
                  <c:v>32973,95</c:v>
                </c:pt>
                <c:pt idx="3279">
                  <c:v>32768,3</c:v>
                </c:pt>
                <c:pt idx="3280">
                  <c:v>32712,6</c:v>
                </c:pt>
                <c:pt idx="3281">
                  <c:v>32614,05</c:v>
                </c:pt>
                <c:pt idx="3282">
                  <c:v>32626,45</c:v>
                </c:pt>
                <c:pt idx="3283">
                  <c:v>32678,85</c:v>
                </c:pt>
                <c:pt idx="3284">
                  <c:v>32776,4</c:v>
                </c:pt>
                <c:pt idx="3285">
                  <c:v>32839,65</c:v>
                </c:pt>
                <c:pt idx="3286">
                  <c:v>32930</c:v>
                </c:pt>
                <c:pt idx="3287">
                  <c:v>32871,4</c:v>
                </c:pt>
                <c:pt idx="3288">
                  <c:v>32710,55</c:v>
                </c:pt>
                <c:pt idx="3289">
                  <c:v>32583,6</c:v>
                </c:pt>
                <c:pt idx="3290">
                  <c:v>32456,8</c:v>
                </c:pt>
                <c:pt idx="3291">
                  <c:v>32334,3</c:v>
                </c:pt>
                <c:pt idx="3292">
                  <c:v>32294,2</c:v>
                </c:pt>
                <c:pt idx="3293">
                  <c:v>32415,35</c:v>
                </c:pt>
                <c:pt idx="3294">
                  <c:v>32639</c:v>
                </c:pt>
                <c:pt idx="3295">
                  <c:v>32755,3</c:v>
                </c:pt>
                <c:pt idx="3296">
                  <c:v>33007,45</c:v>
                </c:pt>
                <c:pt idx="3297">
                  <c:v>33143,05</c:v>
                </c:pt>
                <c:pt idx="3298">
                  <c:v>33154,45</c:v>
                </c:pt>
                <c:pt idx="3299">
                  <c:v>33041,15</c:v>
                </c:pt>
                <c:pt idx="3300">
                  <c:v>32931,9</c:v>
                </c:pt>
                <c:pt idx="3301">
                  <c:v>32689,2</c:v>
                </c:pt>
                <c:pt idx="3302">
                  <c:v>32488,15</c:v>
                </c:pt>
                <c:pt idx="3303">
                  <c:v>32506,2</c:v>
                </c:pt>
                <c:pt idx="3304">
                  <c:v>32561,5</c:v>
                </c:pt>
                <c:pt idx="3305">
                  <c:v>32687,95</c:v>
                </c:pt>
                <c:pt idx="3306">
                  <c:v>32951,9</c:v>
                </c:pt>
                <c:pt idx="3307">
                  <c:v>33196,45</c:v>
                </c:pt>
                <c:pt idx="3308">
                  <c:v>33452,8</c:v>
                </c:pt>
                <c:pt idx="3309">
                  <c:v>33446,75</c:v>
                </c:pt>
                <c:pt idx="3310">
                  <c:v>33537,9</c:v>
                </c:pt>
                <c:pt idx="3311">
                  <c:v>33509,1</c:v>
                </c:pt>
                <c:pt idx="3312">
                  <c:v>33422,45</c:v>
                </c:pt>
                <c:pt idx="3313">
                  <c:v>33269,7</c:v>
                </c:pt>
                <c:pt idx="3314">
                  <c:v>33128</c:v>
                </c:pt>
                <c:pt idx="3315">
                  <c:v>33030,75</c:v>
                </c:pt>
                <c:pt idx="3316">
                  <c:v>32979,1</c:v>
                </c:pt>
                <c:pt idx="3317">
                  <c:v>32879,9</c:v>
                </c:pt>
                <c:pt idx="3318">
                  <c:v>32922,9</c:v>
                </c:pt>
                <c:pt idx="3319">
                  <c:v>33034</c:v>
                </c:pt>
                <c:pt idx="3320">
                  <c:v>33196,75</c:v>
                </c:pt>
                <c:pt idx="3321">
                  <c:v>33382,2</c:v>
                </c:pt>
                <c:pt idx="3322">
                  <c:v>33525,9</c:v>
                </c:pt>
                <c:pt idx="3323">
                  <c:v>33624,5</c:v>
                </c:pt>
                <c:pt idx="3324">
                  <c:v>33614,3</c:v>
                </c:pt>
                <c:pt idx="3325">
                  <c:v>33524,95</c:v>
                </c:pt>
                <c:pt idx="3326">
                  <c:v>33310,25</c:v>
                </c:pt>
                <c:pt idx="3327">
                  <c:v>33063,5</c:v>
                </c:pt>
                <c:pt idx="3328">
                  <c:v>32962,1</c:v>
                </c:pt>
                <c:pt idx="3329">
                  <c:v>32851,7</c:v>
                </c:pt>
                <c:pt idx="3330">
                  <c:v>32788,5</c:v>
                </c:pt>
                <c:pt idx="3331">
                  <c:v>32923,9</c:v>
                </c:pt>
                <c:pt idx="3332">
                  <c:v>33036,45</c:v>
                </c:pt>
                <c:pt idx="3333">
                  <c:v>33272,9</c:v>
                </c:pt>
                <c:pt idx="3334">
                  <c:v>33296,9</c:v>
                </c:pt>
                <c:pt idx="3335">
                  <c:v>33414,35</c:v>
                </c:pt>
                <c:pt idx="3336">
                  <c:v>33414,45</c:v>
                </c:pt>
                <c:pt idx="3337">
                  <c:v>33268,8</c:v>
                </c:pt>
                <c:pt idx="3338">
                  <c:v>33099,2</c:v>
                </c:pt>
                <c:pt idx="3339">
                  <c:v>32885,45</c:v>
                </c:pt>
                <c:pt idx="3340">
                  <c:v>32634,45</c:v>
                </c:pt>
                <c:pt idx="3341">
                  <c:v>32449,7</c:v>
                </c:pt>
                <c:pt idx="3342">
                  <c:v>32382,95</c:v>
                </c:pt>
                <c:pt idx="3343">
                  <c:v>32368,2</c:v>
                </c:pt>
                <c:pt idx="3344">
                  <c:v>32504</c:v>
                </c:pt>
                <c:pt idx="3345">
                  <c:v>32591,3</c:v>
                </c:pt>
                <c:pt idx="3346">
                  <c:v>32849,8</c:v>
                </c:pt>
                <c:pt idx="3347">
                  <c:v>33018,15</c:v>
                </c:pt>
                <c:pt idx="3348">
                  <c:v>33043,85</c:v>
                </c:pt>
                <c:pt idx="3349">
                  <c:v>32920,95</c:v>
                </c:pt>
                <c:pt idx="3350">
                  <c:v>32725</c:v>
                </c:pt>
                <c:pt idx="3351">
                  <c:v>32550,65</c:v>
                </c:pt>
                <c:pt idx="3352">
                  <c:v>32402,05</c:v>
                </c:pt>
                <c:pt idx="3353">
                  <c:v>32203,1</c:v>
                </c:pt>
                <c:pt idx="3354">
                  <c:v>32024,2</c:v>
                </c:pt>
                <c:pt idx="3355">
                  <c:v>31922,05</c:v>
                </c:pt>
                <c:pt idx="3356">
                  <c:v>32002,6</c:v>
                </c:pt>
                <c:pt idx="3357">
                  <c:v>32196,1</c:v>
                </c:pt>
                <c:pt idx="3358">
                  <c:v>32405,1</c:v>
                </c:pt>
                <c:pt idx="3359">
                  <c:v>32545,2</c:v>
                </c:pt>
                <c:pt idx="3360">
                  <c:v>32706,45</c:v>
                </c:pt>
                <c:pt idx="3361">
                  <c:v>32745,55</c:v>
                </c:pt>
                <c:pt idx="3362">
                  <c:v>32588,75</c:v>
                </c:pt>
                <c:pt idx="3363">
                  <c:v>32347,85</c:v>
                </c:pt>
                <c:pt idx="3364">
                  <c:v>31974,85</c:v>
                </c:pt>
                <c:pt idx="3365">
                  <c:v>31608,85</c:v>
                </c:pt>
                <c:pt idx="3366">
                  <c:v>31500,55</c:v>
                </c:pt>
                <c:pt idx="3367">
                  <c:v>31360,3</c:v>
                </c:pt>
                <c:pt idx="3368">
                  <c:v>31435,2</c:v>
                </c:pt>
                <c:pt idx="3369">
                  <c:v>31611,55</c:v>
                </c:pt>
                <c:pt idx="3370">
                  <c:v>31860,05</c:v>
                </c:pt>
                <c:pt idx="3371">
                  <c:v>32043,5</c:v>
                </c:pt>
                <c:pt idx="3372">
                  <c:v>32225,25</c:v>
                </c:pt>
                <c:pt idx="3373">
                  <c:v>32255,05</c:v>
                </c:pt>
                <c:pt idx="3374">
                  <c:v>32247</c:v>
                </c:pt>
                <c:pt idx="3375">
                  <c:v>32057,1</c:v>
                </c:pt>
                <c:pt idx="3376">
                  <c:v>31693,35</c:v>
                </c:pt>
                <c:pt idx="3377">
                  <c:v>31336,65</c:v>
                </c:pt>
                <c:pt idx="3378">
                  <c:v>31122,2</c:v>
                </c:pt>
                <c:pt idx="3379">
                  <c:v>30957,4</c:v>
                </c:pt>
                <c:pt idx="3380">
                  <c:v>30947,95</c:v>
                </c:pt>
                <c:pt idx="3381">
                  <c:v>31056,95</c:v>
                </c:pt>
                <c:pt idx="3382">
                  <c:v>31266,75</c:v>
                </c:pt>
                <c:pt idx="3383">
                  <c:v>31554,65</c:v>
                </c:pt>
                <c:pt idx="3384">
                  <c:v>31814,2</c:v>
                </c:pt>
                <c:pt idx="3385">
                  <c:v>31980,85</c:v>
                </c:pt>
                <c:pt idx="3386">
                  <c:v>32111,05</c:v>
                </c:pt>
                <c:pt idx="3387">
                  <c:v>31970,5</c:v>
                </c:pt>
                <c:pt idx="3388">
                  <c:v>31696,65</c:v>
                </c:pt>
                <c:pt idx="3389">
                  <c:v>31307,1</c:v>
                </c:pt>
                <c:pt idx="3390">
                  <c:v>30850,25</c:v>
                </c:pt>
                <c:pt idx="3391">
                  <c:v>30559,15</c:v>
                </c:pt>
                <c:pt idx="3392">
                  <c:v>30267,2</c:v>
                </c:pt>
                <c:pt idx="3393">
                  <c:v>30369,2</c:v>
                </c:pt>
                <c:pt idx="3394">
                  <c:v>30490,6</c:v>
                </c:pt>
                <c:pt idx="3395">
                  <c:v>30661</c:v>
                </c:pt>
                <c:pt idx="3396">
                  <c:v>30853,1</c:v>
                </c:pt>
                <c:pt idx="3397">
                  <c:v>31175,95</c:v>
                </c:pt>
                <c:pt idx="3398">
                  <c:v>31345,85</c:v>
                </c:pt>
                <c:pt idx="3399">
                  <c:v>31561,7</c:v>
                </c:pt>
                <c:pt idx="3400">
                  <c:v>31616,5</c:v>
                </c:pt>
                <c:pt idx="3401">
                  <c:v>31525,2</c:v>
                </c:pt>
                <c:pt idx="3402">
                  <c:v>31348,6</c:v>
                </c:pt>
                <c:pt idx="3403">
                  <c:v>31062,9</c:v>
                </c:pt>
                <c:pt idx="3404">
                  <c:v>30738,3</c:v>
                </c:pt>
                <c:pt idx="3405">
                  <c:v>30426,85</c:v>
                </c:pt>
                <c:pt idx="3406">
                  <c:v>30222,95</c:v>
                </c:pt>
                <c:pt idx="3407">
                  <c:v>29980,05</c:v>
                </c:pt>
                <c:pt idx="3408">
                  <c:v>29880,3</c:v>
                </c:pt>
                <c:pt idx="3409">
                  <c:v>29990,2</c:v>
                </c:pt>
                <c:pt idx="3410">
                  <c:v>30262,75</c:v>
                </c:pt>
                <c:pt idx="3411">
                  <c:v>30646,75</c:v>
                </c:pt>
                <c:pt idx="3412">
                  <c:v>30941,45</c:v>
                </c:pt>
                <c:pt idx="3413">
                  <c:v>31079,85</c:v>
                </c:pt>
                <c:pt idx="3414">
                  <c:v>31207,85</c:v>
                </c:pt>
                <c:pt idx="3415">
                  <c:v>31195,35</c:v>
                </c:pt>
                <c:pt idx="3416">
                  <c:v>31107,3</c:v>
                </c:pt>
                <c:pt idx="3417">
                  <c:v>30870,25</c:v>
                </c:pt>
                <c:pt idx="3418">
                  <c:v>30533,5</c:v>
                </c:pt>
                <c:pt idx="3419">
                  <c:v>30147,8</c:v>
                </c:pt>
                <c:pt idx="3420">
                  <c:v>29924,75</c:v>
                </c:pt>
                <c:pt idx="3421">
                  <c:v>29677,15</c:v>
                </c:pt>
                <c:pt idx="3422">
                  <c:v>29605,7</c:v>
                </c:pt>
                <c:pt idx="3423">
                  <c:v>29642,3</c:v>
                </c:pt>
                <c:pt idx="3424">
                  <c:v>29862,55</c:v>
                </c:pt>
                <c:pt idx="3425">
                  <c:v>30091,75</c:v>
                </c:pt>
                <c:pt idx="3426">
                  <c:v>30461,55</c:v>
                </c:pt>
                <c:pt idx="3427">
                  <c:v>30671,7</c:v>
                </c:pt>
                <c:pt idx="3428">
                  <c:v>30869,8</c:v>
                </c:pt>
                <c:pt idx="3429">
                  <c:v>30979,3</c:v>
                </c:pt>
                <c:pt idx="3430">
                  <c:v>30932,45</c:v>
                </c:pt>
                <c:pt idx="3431">
                  <c:v>30701,25</c:v>
                </c:pt>
                <c:pt idx="3432">
                  <c:v>30449,95</c:v>
                </c:pt>
                <c:pt idx="3433">
                  <c:v>30211,05</c:v>
                </c:pt>
                <c:pt idx="3434">
                  <c:v>29904,25</c:v>
                </c:pt>
                <c:pt idx="3435">
                  <c:v>29631,5</c:v>
                </c:pt>
                <c:pt idx="3436">
                  <c:v>29508,65</c:v>
                </c:pt>
                <c:pt idx="3437">
                  <c:v>29574,8</c:v>
                </c:pt>
                <c:pt idx="3438">
                  <c:v>29691,95</c:v>
                </c:pt>
                <c:pt idx="3439">
                  <c:v>29874,45</c:v>
                </c:pt>
                <c:pt idx="3440">
                  <c:v>30234,3</c:v>
                </c:pt>
                <c:pt idx="3441">
                  <c:v>30440,05</c:v>
                </c:pt>
                <c:pt idx="3442">
                  <c:v>30582,15</c:v>
                </c:pt>
                <c:pt idx="3443">
                  <c:v>30771,35</c:v>
                </c:pt>
                <c:pt idx="3444">
                  <c:v>30739,35</c:v>
                </c:pt>
                <c:pt idx="3445">
                  <c:v>30606,2</c:v>
                </c:pt>
                <c:pt idx="3446">
                  <c:v>30373,9</c:v>
                </c:pt>
                <c:pt idx="3447">
                  <c:v>29877,7</c:v>
                </c:pt>
                <c:pt idx="3448">
                  <c:v>29457,9</c:v>
                </c:pt>
                <c:pt idx="3449">
                  <c:v>29215,4</c:v>
                </c:pt>
                <c:pt idx="3450">
                  <c:v>29177,25</c:v>
                </c:pt>
                <c:pt idx="3451">
                  <c:v>29293,7</c:v>
                </c:pt>
                <c:pt idx="3452">
                  <c:v>29632,75</c:v>
                </c:pt>
                <c:pt idx="3453">
                  <c:v>29929,5</c:v>
                </c:pt>
                <c:pt idx="3454">
                  <c:v>30311,15</c:v>
                </c:pt>
                <c:pt idx="3455">
                  <c:v>30711,95</c:v>
                </c:pt>
                <c:pt idx="3456">
                  <c:v>30928,6</c:v>
                </c:pt>
                <c:pt idx="3457">
                  <c:v>30821,6</c:v>
                </c:pt>
                <c:pt idx="3458">
                  <c:v>30642,2</c:v>
                </c:pt>
                <c:pt idx="3459">
                  <c:v>30245,05</c:v>
                </c:pt>
                <c:pt idx="3460">
                  <c:v>29808,8</c:v>
                </c:pt>
                <c:pt idx="3461">
                  <c:v>29460,5</c:v>
                </c:pt>
                <c:pt idx="3462">
                  <c:v>29185,2</c:v>
                </c:pt>
                <c:pt idx="3463">
                  <c:v>29042,2</c:v>
                </c:pt>
                <c:pt idx="3464">
                  <c:v>29082,75</c:v>
                </c:pt>
                <c:pt idx="3465">
                  <c:v>29188,35</c:v>
                </c:pt>
                <c:pt idx="3466">
                  <c:v>29343,7</c:v>
                </c:pt>
                <c:pt idx="3467">
                  <c:v>29716,15</c:v>
                </c:pt>
                <c:pt idx="3468">
                  <c:v>30227,2</c:v>
                </c:pt>
                <c:pt idx="3469">
                  <c:v>30670,3</c:v>
                </c:pt>
                <c:pt idx="3470">
                  <c:v>31029,4</c:v>
                </c:pt>
                <c:pt idx="3471">
                  <c:v>31031,5</c:v>
                </c:pt>
                <c:pt idx="3472">
                  <c:v>30947,4</c:v>
                </c:pt>
                <c:pt idx="3473">
                  <c:v>30686,1</c:v>
                </c:pt>
                <c:pt idx="3474">
                  <c:v>30187,55</c:v>
                </c:pt>
                <c:pt idx="3475">
                  <c:v>29660,05</c:v>
                </c:pt>
                <c:pt idx="3476">
                  <c:v>29215,3</c:v>
                </c:pt>
                <c:pt idx="3477">
                  <c:v>28830,5</c:v>
                </c:pt>
                <c:pt idx="3478">
                  <c:v>28666,45</c:v>
                </c:pt>
                <c:pt idx="3479">
                  <c:v>28616,15</c:v>
                </c:pt>
                <c:pt idx="3480">
                  <c:v>28859</c:v>
                </c:pt>
                <c:pt idx="3481">
                  <c:v>29150,2</c:v>
                </c:pt>
                <c:pt idx="3482">
                  <c:v>29615,9</c:v>
                </c:pt>
                <c:pt idx="3483">
                  <c:v>30081,6</c:v>
                </c:pt>
                <c:pt idx="3484">
                  <c:v>30526,05</c:v>
                </c:pt>
                <c:pt idx="3485">
                  <c:v>30849,05</c:v>
                </c:pt>
                <c:pt idx="3486">
                  <c:v>31086,3</c:v>
                </c:pt>
                <c:pt idx="3487">
                  <c:v>31041,8</c:v>
                </c:pt>
                <c:pt idx="3488">
                  <c:v>31071,65</c:v>
                </c:pt>
                <c:pt idx="3489">
                  <c:v>30902,5</c:v>
                </c:pt>
                <c:pt idx="3490">
                  <c:v>30617,65</c:v>
                </c:pt>
                <c:pt idx="3491">
                  <c:v>30202,4</c:v>
                </c:pt>
                <c:pt idx="3492">
                  <c:v>29808,6</c:v>
                </c:pt>
                <c:pt idx="3493">
                  <c:v>29513,45</c:v>
                </c:pt>
                <c:pt idx="3494">
                  <c:v>29146,7</c:v>
                </c:pt>
                <c:pt idx="3495">
                  <c:v>28875,4</c:v>
                </c:pt>
                <c:pt idx="3496">
                  <c:v>28883,85</c:v>
                </c:pt>
                <c:pt idx="3497">
                  <c:v>29054,9</c:v>
                </c:pt>
                <c:pt idx="3498">
                  <c:v>29201,75</c:v>
                </c:pt>
                <c:pt idx="3499">
                  <c:v>29766,5</c:v>
                </c:pt>
                <c:pt idx="3500">
                  <c:v>30457,05</c:v>
                </c:pt>
                <c:pt idx="3501">
                  <c:v>30913,65</c:v>
                </c:pt>
                <c:pt idx="3502">
                  <c:v>31181</c:v>
                </c:pt>
                <c:pt idx="3503">
                  <c:v>31180,5</c:v>
                </c:pt>
                <c:pt idx="3504">
                  <c:v>31147,2</c:v>
                </c:pt>
                <c:pt idx="3505">
                  <c:v>30875,45</c:v>
                </c:pt>
                <c:pt idx="3506">
                  <c:v>30403,65</c:v>
                </c:pt>
                <c:pt idx="3507">
                  <c:v>29717,6</c:v>
                </c:pt>
                <c:pt idx="3508">
                  <c:v>29149,1</c:v>
                </c:pt>
                <c:pt idx="3509">
                  <c:v>28634,65</c:v>
                </c:pt>
                <c:pt idx="3510">
                  <c:v>28473,25</c:v>
                </c:pt>
                <c:pt idx="3511">
                  <c:v>28596,35</c:v>
                </c:pt>
                <c:pt idx="3512">
                  <c:v>28966,9</c:v>
                </c:pt>
                <c:pt idx="3513">
                  <c:v>29443,6</c:v>
                </c:pt>
                <c:pt idx="3514">
                  <c:v>29830,5</c:v>
                </c:pt>
                <c:pt idx="3515">
                  <c:v>30452,8</c:v>
                </c:pt>
                <c:pt idx="3516">
                  <c:v>30847,8</c:v>
                </c:pt>
                <c:pt idx="3517">
                  <c:v>31004,45</c:v>
                </c:pt>
                <c:pt idx="3518">
                  <c:v>31108,35</c:v>
                </c:pt>
                <c:pt idx="3519">
                  <c:v>31117,35</c:v>
                </c:pt>
                <c:pt idx="3520">
                  <c:v>30803,05</c:v>
                </c:pt>
                <c:pt idx="3521">
                  <c:v>30444,6</c:v>
                </c:pt>
                <c:pt idx="3522">
                  <c:v>29936,4</c:v>
                </c:pt>
                <c:pt idx="3523">
                  <c:v>29533,6</c:v>
                </c:pt>
                <c:pt idx="3524">
                  <c:v>29148,45</c:v>
                </c:pt>
                <c:pt idx="3525">
                  <c:v>28941,7</c:v>
                </c:pt>
                <c:pt idx="3526">
                  <c:v>28954,6</c:v>
                </c:pt>
                <c:pt idx="3527">
                  <c:v>29055</c:v>
                </c:pt>
                <c:pt idx="3528">
                  <c:v>29163,6</c:v>
                </c:pt>
                <c:pt idx="3529">
                  <c:v>29591,65</c:v>
                </c:pt>
                <c:pt idx="3530">
                  <c:v>30077,85</c:v>
                </c:pt>
                <c:pt idx="3531">
                  <c:v>30628,75</c:v>
                </c:pt>
                <c:pt idx="3532">
                  <c:v>30972,55</c:v>
                </c:pt>
                <c:pt idx="3533">
                  <c:v>31271,1</c:v>
                </c:pt>
                <c:pt idx="3534">
                  <c:v>31199,25</c:v>
                </c:pt>
                <c:pt idx="3535">
                  <c:v>30876,95</c:v>
                </c:pt>
                <c:pt idx="3536">
                  <c:v>30149,4</c:v>
                </c:pt>
                <c:pt idx="3537">
                  <c:v>29420,8</c:v>
                </c:pt>
                <c:pt idx="3538">
                  <c:v>28721,8</c:v>
                </c:pt>
                <c:pt idx="3539">
                  <c:v>28189,35</c:v>
                </c:pt>
                <c:pt idx="3540">
                  <c:v>27861,7</c:v>
                </c:pt>
                <c:pt idx="3541">
                  <c:v>27791</c:v>
                </c:pt>
                <c:pt idx="3542">
                  <c:v>27971,35</c:v>
                </c:pt>
                <c:pt idx="3543">
                  <c:v>28365,7</c:v>
                </c:pt>
                <c:pt idx="3544">
                  <c:v>28926,75</c:v>
                </c:pt>
                <c:pt idx="3545">
                  <c:v>29531,9</c:v>
                </c:pt>
                <c:pt idx="3546">
                  <c:v>29950,8</c:v>
                </c:pt>
                <c:pt idx="3547">
                  <c:v>30441,35</c:v>
                </c:pt>
                <c:pt idx="3548">
                  <c:v>30673,05</c:v>
                </c:pt>
                <c:pt idx="3549">
                  <c:v>30730,65</c:v>
                </c:pt>
                <c:pt idx="3550">
                  <c:v>30776,45</c:v>
                </c:pt>
                <c:pt idx="3551">
                  <c:v>30511,1</c:v>
                </c:pt>
                <c:pt idx="3552">
                  <c:v>29987,35</c:v>
                </c:pt>
                <c:pt idx="3553">
                  <c:v>29511,55</c:v>
                </c:pt>
                <c:pt idx="3554">
                  <c:v>28983,05</c:v>
                </c:pt>
                <c:pt idx="3555">
                  <c:v>28436,55</c:v>
                </c:pt>
                <c:pt idx="3556">
                  <c:v>27984,65</c:v>
                </c:pt>
                <c:pt idx="3557">
                  <c:v>27698,35</c:v>
                </c:pt>
                <c:pt idx="3558">
                  <c:v>27625,95</c:v>
                </c:pt>
                <c:pt idx="3559">
                  <c:v>27652,95</c:v>
                </c:pt>
                <c:pt idx="3560">
                  <c:v>27954,15</c:v>
                </c:pt>
                <c:pt idx="3561">
                  <c:v>28542,25</c:v>
                </c:pt>
                <c:pt idx="3562">
                  <c:v>29313,25</c:v>
                </c:pt>
                <c:pt idx="3563">
                  <c:v>29937,05</c:v>
                </c:pt>
                <c:pt idx="3564">
                  <c:v>30571,9</c:v>
                </c:pt>
                <c:pt idx="3565">
                  <c:v>31046,75</c:v>
                </c:pt>
                <c:pt idx="3566">
                  <c:v>31222,35</c:v>
                </c:pt>
                <c:pt idx="3567">
                  <c:v>31162,3</c:v>
                </c:pt>
                <c:pt idx="3568">
                  <c:v>30807,1</c:v>
                </c:pt>
                <c:pt idx="3569">
                  <c:v>30392,9</c:v>
                </c:pt>
                <c:pt idx="3570">
                  <c:v>29820,55</c:v>
                </c:pt>
                <c:pt idx="3571">
                  <c:v>29241,75</c:v>
                </c:pt>
                <c:pt idx="3572">
                  <c:v>28588,65</c:v>
                </c:pt>
                <c:pt idx="3573">
                  <c:v>28078,55</c:v>
                </c:pt>
                <c:pt idx="3574">
                  <c:v>27790,5</c:v>
                </c:pt>
                <c:pt idx="3575">
                  <c:v>27617,05</c:v>
                </c:pt>
                <c:pt idx="3576">
                  <c:v>27734,6</c:v>
                </c:pt>
                <c:pt idx="3577">
                  <c:v>27981,85</c:v>
                </c:pt>
                <c:pt idx="3578">
                  <c:v>28412,3</c:v>
                </c:pt>
                <c:pt idx="3579">
                  <c:v>28845,65</c:v>
                </c:pt>
                <c:pt idx="3580">
                  <c:v>29308</c:v>
                </c:pt>
                <c:pt idx="3581">
                  <c:v>29737</c:v>
                </c:pt>
                <c:pt idx="3582">
                  <c:v>30275,15</c:v>
                </c:pt>
                <c:pt idx="3583">
                  <c:v>30701,45</c:v>
                </c:pt>
                <c:pt idx="3584">
                  <c:v>31106,3</c:v>
                </c:pt>
                <c:pt idx="3585">
                  <c:v>31410,5</c:v>
                </c:pt>
                <c:pt idx="3586">
                  <c:v>31167,7</c:v>
                </c:pt>
                <c:pt idx="3587">
                  <c:v>30736,9</c:v>
                </c:pt>
                <c:pt idx="3588">
                  <c:v>30107,5</c:v>
                </c:pt>
                <c:pt idx="3589">
                  <c:v>29482,1</c:v>
                </c:pt>
                <c:pt idx="3590">
                  <c:v>28891,25</c:v>
                </c:pt>
                <c:pt idx="3591">
                  <c:v>28411,35</c:v>
                </c:pt>
                <c:pt idx="3592">
                  <c:v>28077,95</c:v>
                </c:pt>
                <c:pt idx="3593">
                  <c:v>27881,3</c:v>
                </c:pt>
                <c:pt idx="3594">
                  <c:v>27844,85</c:v>
                </c:pt>
                <c:pt idx="3595">
                  <c:v>28165,25</c:v>
                </c:pt>
                <c:pt idx="3596">
                  <c:v>28755,3</c:v>
                </c:pt>
                <c:pt idx="3597">
                  <c:v>29364,8</c:v>
                </c:pt>
                <c:pt idx="3598">
                  <c:v>29880,7</c:v>
                </c:pt>
                <c:pt idx="3599">
                  <c:v>30657,45</c:v>
                </c:pt>
                <c:pt idx="3600">
                  <c:v>31216,9</c:v>
                </c:pt>
                <c:pt idx="3601">
                  <c:v>31650,4</c:v>
                </c:pt>
                <c:pt idx="3602">
                  <c:v>31710,85</c:v>
                </c:pt>
                <c:pt idx="3603">
                  <c:v>31572,9</c:v>
                </c:pt>
                <c:pt idx="3604">
                  <c:v>31297,15</c:v>
                </c:pt>
                <c:pt idx="3605">
                  <c:v>30759,8</c:v>
                </c:pt>
                <c:pt idx="3606">
                  <c:v>30039,2</c:v>
                </c:pt>
                <c:pt idx="3607">
                  <c:v>29292,15</c:v>
                </c:pt>
                <c:pt idx="3608">
                  <c:v>28509,9</c:v>
                </c:pt>
                <c:pt idx="3609">
                  <c:v>27992,85</c:v>
                </c:pt>
                <c:pt idx="3610">
                  <c:v>27739,4</c:v>
                </c:pt>
                <c:pt idx="3611">
                  <c:v>27536,3</c:v>
                </c:pt>
                <c:pt idx="3612">
                  <c:v>27677,45</c:v>
                </c:pt>
                <c:pt idx="3613">
                  <c:v>27923,8</c:v>
                </c:pt>
                <c:pt idx="3614">
                  <c:v>28104</c:v>
                </c:pt>
                <c:pt idx="3615">
                  <c:v>28341,55</c:v>
                </c:pt>
                <c:pt idx="3616">
                  <c:v>28707,25</c:v>
                </c:pt>
                <c:pt idx="3617">
                  <c:v>29174,8</c:v>
                </c:pt>
                <c:pt idx="3618">
                  <c:v>29535,45</c:v>
                </c:pt>
                <c:pt idx="3619">
                  <c:v>29841,55</c:v>
                </c:pt>
                <c:pt idx="3620">
                  <c:v>30314,75</c:v>
                </c:pt>
                <c:pt idx="3621">
                  <c:v>30644,3</c:v>
                </c:pt>
                <c:pt idx="3622">
                  <c:v>30627,7</c:v>
                </c:pt>
                <c:pt idx="3623">
                  <c:v>30444,05</c:v>
                </c:pt>
                <c:pt idx="3624">
                  <c:v>30039,75</c:v>
                </c:pt>
                <c:pt idx="3625">
                  <c:v>29687,95</c:v>
                </c:pt>
                <c:pt idx="3626">
                  <c:v>29054,6</c:v>
                </c:pt>
                <c:pt idx="3627">
                  <c:v>28299,5</c:v>
                </c:pt>
                <c:pt idx="3628">
                  <c:v>27793,1</c:v>
                </c:pt>
                <c:pt idx="3629">
                  <c:v>27464,1</c:v>
                </c:pt>
                <c:pt idx="3630">
                  <c:v>27409</c:v>
                </c:pt>
                <c:pt idx="3631">
                  <c:v>27486,15</c:v>
                </c:pt>
                <c:pt idx="3632">
                  <c:v>27865,45</c:v>
                </c:pt>
                <c:pt idx="3633">
                  <c:v>28367,25</c:v>
                </c:pt>
                <c:pt idx="3634">
                  <c:v>29046,5</c:v>
                </c:pt>
                <c:pt idx="3635">
                  <c:v>29690,5</c:v>
                </c:pt>
                <c:pt idx="3636">
                  <c:v>30437</c:v>
                </c:pt>
                <c:pt idx="3637">
                  <c:v>31123,9</c:v>
                </c:pt>
                <c:pt idx="3638">
                  <c:v>31357,1</c:v>
                </c:pt>
                <c:pt idx="3639">
                  <c:v>31272,9</c:v>
                </c:pt>
                <c:pt idx="3640">
                  <c:v>30719,85</c:v>
                </c:pt>
                <c:pt idx="3641">
                  <c:v>29803,3</c:v>
                </c:pt>
                <c:pt idx="3642">
                  <c:v>28801,95</c:v>
                </c:pt>
                <c:pt idx="3643">
                  <c:v>28042,85</c:v>
                </c:pt>
                <c:pt idx="3644">
                  <c:v>27560,35</c:v>
                </c:pt>
                <c:pt idx="3645">
                  <c:v>27330,15</c:v>
                </c:pt>
                <c:pt idx="3646">
                  <c:v>27318,95</c:v>
                </c:pt>
                <c:pt idx="3647">
                  <c:v>27300</c:v>
                </c:pt>
                <c:pt idx="3648">
                  <c:v>27356,35</c:v>
                </c:pt>
                <c:pt idx="3649">
                  <c:v>27804</c:v>
                </c:pt>
                <c:pt idx="3650">
                  <c:v>27951,65</c:v>
                </c:pt>
                <c:pt idx="3651">
                  <c:v>28394,6</c:v>
                </c:pt>
                <c:pt idx="3652">
                  <c:v>28766,8</c:v>
                </c:pt>
                <c:pt idx="3653">
                  <c:v>29273,35</c:v>
                </c:pt>
                <c:pt idx="3654">
                  <c:v>29827,2</c:v>
                </c:pt>
                <c:pt idx="3655">
                  <c:v>30125,95</c:v>
                </c:pt>
                <c:pt idx="3656">
                  <c:v>30397,35</c:v>
                </c:pt>
                <c:pt idx="3657">
                  <c:v>30380,5</c:v>
                </c:pt>
                <c:pt idx="3658">
                  <c:v>30237,2</c:v>
                </c:pt>
                <c:pt idx="3659">
                  <c:v>29977,35</c:v>
                </c:pt>
                <c:pt idx="3660">
                  <c:v>29499,85</c:v>
                </c:pt>
                <c:pt idx="3661">
                  <c:v>28888,8</c:v>
                </c:pt>
                <c:pt idx="3662">
                  <c:v>28215,85</c:v>
                </c:pt>
                <c:pt idx="3663">
                  <c:v>27412,95</c:v>
                </c:pt>
                <c:pt idx="3664">
                  <c:v>26616,75</c:v>
                </c:pt>
                <c:pt idx="3665">
                  <c:v>26082,1</c:v>
                </c:pt>
                <c:pt idx="3666">
                  <c:v>25885,45</c:v>
                </c:pt>
                <c:pt idx="3667">
                  <c:v>25829,2</c:v>
                </c:pt>
                <c:pt idx="3668">
                  <c:v>25928,2</c:v>
                </c:pt>
                <c:pt idx="3669">
                  <c:v>26244,55</c:v>
                </c:pt>
                <c:pt idx="3670">
                  <c:v>26692,2</c:v>
                </c:pt>
                <c:pt idx="3671">
                  <c:v>27105,1</c:v>
                </c:pt>
                <c:pt idx="3672">
                  <c:v>27709,8</c:v>
                </c:pt>
                <c:pt idx="3673">
                  <c:v>28119,35</c:v>
                </c:pt>
                <c:pt idx="3674">
                  <c:v>28286,25</c:v>
                </c:pt>
                <c:pt idx="3675">
                  <c:v>28284,9</c:v>
                </c:pt>
                <c:pt idx="3676">
                  <c:v>28064,2</c:v>
                </c:pt>
                <c:pt idx="3677">
                  <c:v>27518,25</c:v>
                </c:pt>
                <c:pt idx="3678">
                  <c:v>26833</c:v>
                </c:pt>
                <c:pt idx="3679">
                  <c:v>26163,9</c:v>
                </c:pt>
                <c:pt idx="3680">
                  <c:v>25249,15</c:v>
                </c:pt>
                <c:pt idx="3681">
                  <c:v>24354,15</c:v>
                </c:pt>
                <c:pt idx="3682">
                  <c:v>23513,55</c:v>
                </c:pt>
                <c:pt idx="3683">
                  <c:v>22858,8</c:v>
                </c:pt>
                <c:pt idx="3684">
                  <c:v>22384,9</c:v>
                </c:pt>
                <c:pt idx="3685">
                  <c:v>22034,6</c:v>
                </c:pt>
                <c:pt idx="3686">
                  <c:v>21760,2</c:v>
                </c:pt>
                <c:pt idx="3687">
                  <c:v>21622,75</c:v>
                </c:pt>
                <c:pt idx="3688">
                  <c:v>21518,55</c:v>
                </c:pt>
                <c:pt idx="3689">
                  <c:v>21613,3</c:v>
                </c:pt>
                <c:pt idx="3690">
                  <c:v>21588,8</c:v>
                </c:pt>
                <c:pt idx="3691">
                  <c:v>21499,9</c:v>
                </c:pt>
                <c:pt idx="3692">
                  <c:v>21296,3</c:v>
                </c:pt>
                <c:pt idx="3693">
                  <c:v>20974,8</c:v>
                </c:pt>
                <c:pt idx="3694">
                  <c:v>20381,9</c:v>
                </c:pt>
                <c:pt idx="3695">
                  <c:v>19725,6</c:v>
                </c:pt>
                <c:pt idx="3696">
                  <c:v>18986,75</c:v>
                </c:pt>
                <c:pt idx="3697">
                  <c:v>18128</c:v>
                </c:pt>
                <c:pt idx="3698">
                  <c:v>17369,05</c:v>
                </c:pt>
                <c:pt idx="3699">
                  <c:v>16633,85</c:v>
                </c:pt>
                <c:pt idx="3700">
                  <c:v>16052,95</c:v>
                </c:pt>
                <c:pt idx="3701">
                  <c:v>15629,95</c:v>
                </c:pt>
                <c:pt idx="3702">
                  <c:v>15351,35</c:v>
                </c:pt>
                <c:pt idx="3703">
                  <c:v>15257,6</c:v>
                </c:pt>
                <c:pt idx="3704">
                  <c:v>15298</c:v>
                </c:pt>
                <c:pt idx="3705">
                  <c:v>15333,65</c:v>
                </c:pt>
                <c:pt idx="3706">
                  <c:v>15478,85</c:v>
                </c:pt>
                <c:pt idx="3707">
                  <c:v>15749,4</c:v>
                </c:pt>
                <c:pt idx="3708">
                  <c:v>16004,95</c:v>
                </c:pt>
                <c:pt idx="3709">
                  <c:v>16258,65</c:v>
                </c:pt>
                <c:pt idx="3710">
                  <c:v>16644,45</c:v>
                </c:pt>
                <c:pt idx="3711">
                  <c:v>17027,3</c:v>
                </c:pt>
                <c:pt idx="3712">
                  <c:v>17386,45</c:v>
                </c:pt>
                <c:pt idx="3713">
                  <c:v>17688,85</c:v>
                </c:pt>
                <c:pt idx="3714">
                  <c:v>17875,15</c:v>
                </c:pt>
                <c:pt idx="3715">
                  <c:v>18004,9</c:v>
                </c:pt>
                <c:pt idx="3716">
                  <c:v>18078,05</c:v>
                </c:pt>
                <c:pt idx="3717">
                  <c:v>17855,05</c:v>
                </c:pt>
                <c:pt idx="3718">
                  <c:v>17713,25</c:v>
                </c:pt>
                <c:pt idx="3719">
                  <c:v>17378,05</c:v>
                </c:pt>
                <c:pt idx="3720">
                  <c:v>17202,4</c:v>
                </c:pt>
                <c:pt idx="3721">
                  <c:v>17001,25</c:v>
                </c:pt>
                <c:pt idx="3722">
                  <c:v>16897,6</c:v>
                </c:pt>
                <c:pt idx="3723">
                  <c:v>16956,1</c:v>
                </c:pt>
                <c:pt idx="3724">
                  <c:v>17255,9</c:v>
                </c:pt>
                <c:pt idx="3725">
                  <c:v>17791,5</c:v>
                </c:pt>
                <c:pt idx="3726">
                  <c:v>18352,6</c:v>
                </c:pt>
                <c:pt idx="3727">
                  <c:v>18983,4</c:v>
                </c:pt>
                <c:pt idx="3728">
                  <c:v>19752,6</c:v>
                </c:pt>
                <c:pt idx="3729">
                  <c:v>20419,3</c:v>
                </c:pt>
                <c:pt idx="3730">
                  <c:v>20970,1</c:v>
                </c:pt>
                <c:pt idx="3731">
                  <c:v>21364,5</c:v>
                </c:pt>
                <c:pt idx="3732">
                  <c:v>21591,85</c:v>
                </c:pt>
                <c:pt idx="3733">
                  <c:v>21614,5</c:v>
                </c:pt>
                <c:pt idx="3734">
                  <c:v>21544,15</c:v>
                </c:pt>
                <c:pt idx="3735">
                  <c:v>21222,95</c:v>
                </c:pt>
                <c:pt idx="3736">
                  <c:v>20856,45</c:v>
                </c:pt>
                <c:pt idx="3737">
                  <c:v>20496,05</c:v>
                </c:pt>
                <c:pt idx="3738">
                  <c:v>20098,7</c:v>
                </c:pt>
                <c:pt idx="3739">
                  <c:v>19878,9</c:v>
                </c:pt>
                <c:pt idx="3740">
                  <c:v>19693,85</c:v>
                </c:pt>
                <c:pt idx="3741">
                  <c:v>19559,95</c:v>
                </c:pt>
                <c:pt idx="3742">
                  <c:v>19478,2</c:v>
                </c:pt>
                <c:pt idx="3743">
                  <c:v>19668,6</c:v>
                </c:pt>
                <c:pt idx="3744">
                  <c:v>19898,5</c:v>
                </c:pt>
                <c:pt idx="3745">
                  <c:v>20200,45</c:v>
                </c:pt>
                <c:pt idx="3746">
                  <c:v>20643,55</c:v>
                </c:pt>
                <c:pt idx="3747">
                  <c:v>21126,55</c:v>
                </c:pt>
                <c:pt idx="3748">
                  <c:v>21670,95</c:v>
                </c:pt>
                <c:pt idx="3749">
                  <c:v>22153,05</c:v>
                </c:pt>
                <c:pt idx="3750">
                  <c:v>22730,6</c:v>
                </c:pt>
                <c:pt idx="3751">
                  <c:v>23093,05</c:v>
                </c:pt>
                <c:pt idx="3752">
                  <c:v>23341,85</c:v>
                </c:pt>
                <c:pt idx="3753">
                  <c:v>23366,3</c:v>
                </c:pt>
                <c:pt idx="3754">
                  <c:v>23180,05</c:v>
                </c:pt>
                <c:pt idx="3755">
                  <c:v>22865,5</c:v>
                </c:pt>
                <c:pt idx="3756">
                  <c:v>22372,8</c:v>
                </c:pt>
                <c:pt idx="3757">
                  <c:v>21695,05</c:v>
                </c:pt>
                <c:pt idx="3758">
                  <c:v>21195,6</c:v>
                </c:pt>
                <c:pt idx="3759">
                  <c:v>20639,95</c:v>
                </c:pt>
                <c:pt idx="3760">
                  <c:v>20415,8</c:v>
                </c:pt>
                <c:pt idx="3761">
                  <c:v>20206,55</c:v>
                </c:pt>
                <c:pt idx="3762">
                  <c:v>20124,9</c:v>
                </c:pt>
                <c:pt idx="3763">
                  <c:v>20137,8</c:v>
                </c:pt>
                <c:pt idx="3764">
                  <c:v>20153,85</c:v>
                </c:pt>
                <c:pt idx="3765">
                  <c:v>20188,45</c:v>
                </c:pt>
                <c:pt idx="3766">
                  <c:v>20289,3</c:v>
                </c:pt>
                <c:pt idx="3767">
                  <c:v>20443,1</c:v>
                </c:pt>
                <c:pt idx="3768">
                  <c:v>20698,75</c:v>
                </c:pt>
                <c:pt idx="3769">
                  <c:v>20972,15</c:v>
                </c:pt>
                <c:pt idx="3770">
                  <c:v>21396,6</c:v>
                </c:pt>
                <c:pt idx="3771">
                  <c:v>21828,65</c:v>
                </c:pt>
                <c:pt idx="3772">
                  <c:v>22299,8</c:v>
                </c:pt>
                <c:pt idx="3773">
                  <c:v>22557,85</c:v>
                </c:pt>
                <c:pt idx="3774">
                  <c:v>22658</c:v>
                </c:pt>
                <c:pt idx="3775">
                  <c:v>22562,4</c:v>
                </c:pt>
                <c:pt idx="3776">
                  <c:v>22243,15</c:v>
                </c:pt>
                <c:pt idx="3777">
                  <c:v>21824,5</c:v>
                </c:pt>
                <c:pt idx="3778">
                  <c:v>21305,3</c:v>
                </c:pt>
                <c:pt idx="3779">
                  <c:v>20783,8</c:v>
                </c:pt>
                <c:pt idx="3780">
                  <c:v>20303,3</c:v>
                </c:pt>
                <c:pt idx="3781">
                  <c:v>19883,2</c:v>
                </c:pt>
                <c:pt idx="3782">
                  <c:v>19598,75</c:v>
                </c:pt>
                <c:pt idx="3783">
                  <c:v>19400,3</c:v>
                </c:pt>
                <c:pt idx="3784">
                  <c:v>19327,25</c:v>
                </c:pt>
                <c:pt idx="3785">
                  <c:v>19405,1</c:v>
                </c:pt>
                <c:pt idx="3786">
                  <c:v>19563,3</c:v>
                </c:pt>
                <c:pt idx="3787">
                  <c:v>19892,05</c:v>
                </c:pt>
                <c:pt idx="3788">
                  <c:v>20142,55</c:v>
                </c:pt>
                <c:pt idx="3789">
                  <c:v>20428,45</c:v>
                </c:pt>
                <c:pt idx="3790">
                  <c:v>20717,25</c:v>
                </c:pt>
                <c:pt idx="3791">
                  <c:v>21014,45</c:v>
                </c:pt>
                <c:pt idx="3792">
                  <c:v>21331,95</c:v>
                </c:pt>
                <c:pt idx="3793">
                  <c:v>21455,7</c:v>
                </c:pt>
                <c:pt idx="3794">
                  <c:v>21551,3</c:v>
                </c:pt>
                <c:pt idx="3795">
                  <c:v>21628,8</c:v>
                </c:pt>
                <c:pt idx="3796">
                  <c:v>21652,1</c:v>
                </c:pt>
                <c:pt idx="3797">
                  <c:v>21577,1</c:v>
                </c:pt>
                <c:pt idx="3798">
                  <c:v>21504,85</c:v>
                </c:pt>
                <c:pt idx="3799">
                  <c:v>21372,55</c:v>
                </c:pt>
                <c:pt idx="3800">
                  <c:v>21077,85</c:v>
                </c:pt>
                <c:pt idx="3801">
                  <c:v>20698,25</c:v>
                </c:pt>
                <c:pt idx="3802">
                  <c:v>20209,7</c:v>
                </c:pt>
                <c:pt idx="3803">
                  <c:v>19789,55</c:v>
                </c:pt>
                <c:pt idx="3804">
                  <c:v>19280,4</c:v>
                </c:pt>
                <c:pt idx="3805">
                  <c:v>18829,4</c:v>
                </c:pt>
                <c:pt idx="3806">
                  <c:v>18619,65</c:v>
                </c:pt>
                <c:pt idx="3807">
                  <c:v>18488,55</c:v>
                </c:pt>
                <c:pt idx="3808">
                  <c:v>18375,25</c:v>
                </c:pt>
                <c:pt idx="3809">
                  <c:v>18472,6</c:v>
                </c:pt>
                <c:pt idx="3810">
                  <c:v>18552,95</c:v>
                </c:pt>
                <c:pt idx="3811">
                  <c:v>18766</c:v>
                </c:pt>
                <c:pt idx="3812">
                  <c:v>18964,4</c:v>
                </c:pt>
                <c:pt idx="3813">
                  <c:v>19312,15</c:v>
                </c:pt>
                <c:pt idx="3814">
                  <c:v>19641,2</c:v>
                </c:pt>
                <c:pt idx="3815">
                  <c:v>19914,65</c:v>
                </c:pt>
                <c:pt idx="3816">
                  <c:v>20177,85</c:v>
                </c:pt>
                <c:pt idx="3817">
                  <c:v>20369,8</c:v>
                </c:pt>
                <c:pt idx="3818">
                  <c:v>20373</c:v>
                </c:pt>
                <c:pt idx="3819">
                  <c:v>20257,8</c:v>
                </c:pt>
                <c:pt idx="3820">
                  <c:v>20094,75</c:v>
                </c:pt>
                <c:pt idx="3821">
                  <c:v>19863,2</c:v>
                </c:pt>
                <c:pt idx="3822">
                  <c:v>19518,9</c:v>
                </c:pt>
                <c:pt idx="3823">
                  <c:v>19151,15</c:v>
                </c:pt>
                <c:pt idx="3824">
                  <c:v>18753,8</c:v>
                </c:pt>
                <c:pt idx="3825">
                  <c:v>18375,2</c:v>
                </c:pt>
                <c:pt idx="3826">
                  <c:v>18056,5</c:v>
                </c:pt>
                <c:pt idx="3827">
                  <c:v>17862,4</c:v>
                </c:pt>
                <c:pt idx="3828">
                  <c:v>17529,95</c:v>
                </c:pt>
                <c:pt idx="3829">
                  <c:v>17353,35</c:v>
                </c:pt>
                <c:pt idx="3830">
                  <c:v>17257,6</c:v>
                </c:pt>
                <c:pt idx="3831">
                  <c:v>17281,9</c:v>
                </c:pt>
                <c:pt idx="3832">
                  <c:v>17288,35</c:v>
                </c:pt>
                <c:pt idx="3833">
                  <c:v>17439,95</c:v>
                </c:pt>
                <c:pt idx="3834">
                  <c:v>17508,7</c:v>
                </c:pt>
                <c:pt idx="3835">
                  <c:v>17716,7</c:v>
                </c:pt>
                <c:pt idx="3836">
                  <c:v>18052,85</c:v>
                </c:pt>
                <c:pt idx="3837">
                  <c:v>18284,9</c:v>
                </c:pt>
                <c:pt idx="3838">
                  <c:v>18450,35</c:v>
                </c:pt>
                <c:pt idx="3839">
                  <c:v>18601,4</c:v>
                </c:pt>
                <c:pt idx="3840">
                  <c:v>18618,25</c:v>
                </c:pt>
                <c:pt idx="3841">
                  <c:v>18514,1</c:v>
                </c:pt>
                <c:pt idx="3842">
                  <c:v>18266,8</c:v>
                </c:pt>
                <c:pt idx="3843">
                  <c:v>17955,4</c:v>
                </c:pt>
                <c:pt idx="3844">
                  <c:v>17505,8</c:v>
                </c:pt>
                <c:pt idx="3845">
                  <c:v>17139,95</c:v>
                </c:pt>
                <c:pt idx="3846">
                  <c:v>16661,3</c:v>
                </c:pt>
                <c:pt idx="3847">
                  <c:v>16291,85</c:v>
                </c:pt>
                <c:pt idx="3848">
                  <c:v>15952,9</c:v>
                </c:pt>
                <c:pt idx="3849">
                  <c:v>15695,65</c:v>
                </c:pt>
                <c:pt idx="3850">
                  <c:v>15506,5</c:v>
                </c:pt>
                <c:pt idx="3851">
                  <c:v>15311,35</c:v>
                </c:pt>
                <c:pt idx="3852">
                  <c:v>15271,2</c:v>
                </c:pt>
                <c:pt idx="3853">
                  <c:v>15204,5</c:v>
                </c:pt>
                <c:pt idx="3854">
                  <c:v>15238,9</c:v>
                </c:pt>
                <c:pt idx="3855">
                  <c:v>15207,9</c:v>
                </c:pt>
                <c:pt idx="3856">
                  <c:v>15224,1</c:v>
                </c:pt>
                <c:pt idx="3857">
                  <c:v>15244,9</c:v>
                </c:pt>
                <c:pt idx="3858">
                  <c:v>15353,15</c:v>
                </c:pt>
                <c:pt idx="3859">
                  <c:v>15377,45</c:v>
                </c:pt>
                <c:pt idx="3860">
                  <c:v>15425,45</c:v>
                </c:pt>
                <c:pt idx="3861">
                  <c:v>15470,9</c:v>
                </c:pt>
                <c:pt idx="3862">
                  <c:v>15534,3</c:v>
                </c:pt>
                <c:pt idx="3863">
                  <c:v>15578,85</c:v>
                </c:pt>
                <c:pt idx="3864">
                  <c:v>15579,2</c:v>
                </c:pt>
                <c:pt idx="3865">
                  <c:v>15504,6</c:v>
                </c:pt>
                <c:pt idx="3866">
                  <c:v>15354,7</c:v>
                </c:pt>
                <c:pt idx="3867">
                  <c:v>15133,3</c:v>
                </c:pt>
                <c:pt idx="3868">
                  <c:v>14785,65</c:v>
                </c:pt>
                <c:pt idx="3869">
                  <c:v>14412,05</c:v>
                </c:pt>
                <c:pt idx="3870">
                  <c:v>14033,7</c:v>
                </c:pt>
                <c:pt idx="3871">
                  <c:v>13770,1</c:v>
                </c:pt>
                <c:pt idx="3872">
                  <c:v>13523,15</c:v>
                </c:pt>
                <c:pt idx="3873">
                  <c:v>13378,75</c:v>
                </c:pt>
                <c:pt idx="3874">
                  <c:v>13313,15</c:v>
                </c:pt>
                <c:pt idx="3875">
                  <c:v>13323,15</c:v>
                </c:pt>
                <c:pt idx="3876">
                  <c:v>13420,05</c:v>
                </c:pt>
                <c:pt idx="3877">
                  <c:v>13768,55</c:v>
                </c:pt>
                <c:pt idx="3878">
                  <c:v>13695,45</c:v>
                </c:pt>
                <c:pt idx="3879">
                  <c:v>13775</c:v>
                </c:pt>
                <c:pt idx="3880">
                  <c:v>13929,5</c:v>
                </c:pt>
                <c:pt idx="3881">
                  <c:v>14080,05</c:v>
                </c:pt>
                <c:pt idx="3882">
                  <c:v>14206,25</c:v>
                </c:pt>
                <c:pt idx="3883">
                  <c:v>14319,7</c:v>
                </c:pt>
                <c:pt idx="3884">
                  <c:v>14437,35</c:v>
                </c:pt>
                <c:pt idx="3885">
                  <c:v>14541,1</c:v>
                </c:pt>
                <c:pt idx="3886">
                  <c:v>14637,05</c:v>
                </c:pt>
                <c:pt idx="3887">
                  <c:v>14773,85</c:v>
                </c:pt>
                <c:pt idx="3888">
                  <c:v>14849,9</c:v>
                </c:pt>
                <c:pt idx="3889">
                  <c:v>14903,25</c:v>
                </c:pt>
                <c:pt idx="3890">
                  <c:v>14834,4</c:v>
                </c:pt>
                <c:pt idx="3891">
                  <c:v>14661,15</c:v>
                </c:pt>
                <c:pt idx="3892">
                  <c:v>14474,35</c:v>
                </c:pt>
                <c:pt idx="3893">
                  <c:v>14294,2</c:v>
                </c:pt>
                <c:pt idx="3894">
                  <c:v>14037,05</c:v>
                </c:pt>
                <c:pt idx="3895">
                  <c:v>13802</c:v>
                </c:pt>
                <c:pt idx="3896">
                  <c:v>13679,85</c:v>
                </c:pt>
                <c:pt idx="3897">
                  <c:v>13497,75</c:v>
                </c:pt>
                <c:pt idx="3898">
                  <c:v>13379,15</c:v>
                </c:pt>
                <c:pt idx="3899">
                  <c:v>13257,85</c:v>
                </c:pt>
                <c:pt idx="3900">
                  <c:v>13193,9</c:v>
                </c:pt>
                <c:pt idx="3901">
                  <c:v>13207,1</c:v>
                </c:pt>
                <c:pt idx="3902">
                  <c:v>13237,75</c:v>
                </c:pt>
                <c:pt idx="3903">
                  <c:v>13361,8</c:v>
                </c:pt>
                <c:pt idx="3904">
                  <c:v>13423,5</c:v>
                </c:pt>
                <c:pt idx="3905">
                  <c:v>13550,2</c:v>
                </c:pt>
                <c:pt idx="3906">
                  <c:v>13670,2</c:v>
                </c:pt>
                <c:pt idx="3907">
                  <c:v>13713,85</c:v>
                </c:pt>
                <c:pt idx="3908">
                  <c:v>13751,5</c:v>
                </c:pt>
                <c:pt idx="3909">
                  <c:v>13718,7</c:v>
                </c:pt>
                <c:pt idx="3910">
                  <c:v>13663,45</c:v>
                </c:pt>
                <c:pt idx="3911">
                  <c:v>13559,8</c:v>
                </c:pt>
                <c:pt idx="3912">
                  <c:v>13376,65</c:v>
                </c:pt>
                <c:pt idx="3913">
                  <c:v>13202,6</c:v>
                </c:pt>
                <c:pt idx="3914">
                  <c:v>13060,85</c:v>
                </c:pt>
                <c:pt idx="3915">
                  <c:v>12777,9</c:v>
                </c:pt>
                <c:pt idx="3916">
                  <c:v>12508,3</c:v>
                </c:pt>
                <c:pt idx="3917">
                  <c:v>12253,6</c:v>
                </c:pt>
                <c:pt idx="3918">
                  <c:v>12001,35</c:v>
                </c:pt>
                <c:pt idx="3919">
                  <c:v>11756,35</c:v>
                </c:pt>
                <c:pt idx="3920">
                  <c:v>11556,1</c:v>
                </c:pt>
                <c:pt idx="3921">
                  <c:v>11368,65</c:v>
                </c:pt>
                <c:pt idx="3922">
                  <c:v>11205,35</c:v>
                </c:pt>
                <c:pt idx="3923">
                  <c:v>11090,8</c:v>
                </c:pt>
                <c:pt idx="3924">
                  <c:v>10940,95</c:v>
                </c:pt>
                <c:pt idx="3925">
                  <c:v>10892,85</c:v>
                </c:pt>
                <c:pt idx="3926">
                  <c:v>10844,5</c:v>
                </c:pt>
                <c:pt idx="3927">
                  <c:v>10852,8</c:v>
                </c:pt>
                <c:pt idx="3928">
                  <c:v>10849,35</c:v>
                </c:pt>
                <c:pt idx="3929">
                  <c:v>10892,15</c:v>
                </c:pt>
                <c:pt idx="3930">
                  <c:v>10928,4</c:v>
                </c:pt>
                <c:pt idx="3931">
                  <c:v>10937,15</c:v>
                </c:pt>
                <c:pt idx="3932">
                  <c:v>10981,45</c:v>
                </c:pt>
                <c:pt idx="3933">
                  <c:v>10950,25</c:v>
                </c:pt>
                <c:pt idx="3934">
                  <c:v>10886,1</c:v>
                </c:pt>
                <c:pt idx="3935">
                  <c:v>10762,55</c:v>
                </c:pt>
                <c:pt idx="3936">
                  <c:v>10638,55</c:v>
                </c:pt>
                <c:pt idx="3937">
                  <c:v>10502,9</c:v>
                </c:pt>
                <c:pt idx="3938">
                  <c:v>10319,7</c:v>
                </c:pt>
                <c:pt idx="3939">
                  <c:v>10181,75</c:v>
                </c:pt>
                <c:pt idx="3940">
                  <c:v>9927</c:v>
                </c:pt>
                <c:pt idx="3941">
                  <c:v>9724,7</c:v>
                </c:pt>
                <c:pt idx="3942">
                  <c:v>9580,15</c:v>
                </c:pt>
                <c:pt idx="3943">
                  <c:v>9356,95</c:v>
                </c:pt>
                <c:pt idx="3944">
                  <c:v>9169,25</c:v>
                </c:pt>
                <c:pt idx="3945">
                  <c:v>9015,15</c:v>
                </c:pt>
                <c:pt idx="3946">
                  <c:v>8854,2</c:v>
                </c:pt>
                <c:pt idx="3947">
                  <c:v>8718,05</c:v>
                </c:pt>
                <c:pt idx="3948">
                  <c:v>8637,9</c:v>
                </c:pt>
                <c:pt idx="3949">
                  <c:v>8539,6</c:v>
                </c:pt>
                <c:pt idx="3950">
                  <c:v>8489,7</c:v>
                </c:pt>
                <c:pt idx="3951">
                  <c:v>8407,25</c:v>
                </c:pt>
                <c:pt idx="3952">
                  <c:v>8365,5</c:v>
                </c:pt>
                <c:pt idx="3953">
                  <c:v>8353,05</c:v>
                </c:pt>
                <c:pt idx="3954">
                  <c:v>8304,55</c:v>
                </c:pt>
                <c:pt idx="3955">
                  <c:v>8269,45</c:v>
                </c:pt>
                <c:pt idx="3956">
                  <c:v>8214,15</c:v>
                </c:pt>
                <c:pt idx="3957">
                  <c:v>8192,25</c:v>
                </c:pt>
                <c:pt idx="3958">
                  <c:v>8180,15</c:v>
                </c:pt>
                <c:pt idx="3959">
                  <c:v>8126,85</c:v>
                </c:pt>
                <c:pt idx="3960">
                  <c:v>8118,7</c:v>
                </c:pt>
                <c:pt idx="3961">
                  <c:v>8077,6</c:v>
                </c:pt>
                <c:pt idx="3962">
                  <c:v>7992,85</c:v>
                </c:pt>
                <c:pt idx="3963">
                  <c:v>7926,25</c:v>
                </c:pt>
                <c:pt idx="3964">
                  <c:v>7778,4</c:v>
                </c:pt>
                <c:pt idx="3965">
                  <c:v>7690,9</c:v>
                </c:pt>
                <c:pt idx="3966">
                  <c:v>7546,5</c:v>
                </c:pt>
                <c:pt idx="3967">
                  <c:v>7455,95</c:v>
                </c:pt>
                <c:pt idx="3968">
                  <c:v>7323,9</c:v>
                </c:pt>
                <c:pt idx="3969">
                  <c:v>7247,05</c:v>
                </c:pt>
                <c:pt idx="3970">
                  <c:v>7091,7</c:v>
                </c:pt>
                <c:pt idx="3971">
                  <c:v>6942,25</c:v>
                </c:pt>
                <c:pt idx="3972">
                  <c:v>6837,2</c:v>
                </c:pt>
                <c:pt idx="3973">
                  <c:v>6712,85</c:v>
                </c:pt>
                <c:pt idx="3974">
                  <c:v>6598</c:v>
                </c:pt>
                <c:pt idx="3975">
                  <c:v>6476</c:v>
                </c:pt>
                <c:pt idx="3976">
                  <c:v>6388,75</c:v>
                </c:pt>
                <c:pt idx="3977">
                  <c:v>6300,3</c:v>
                </c:pt>
                <c:pt idx="3978">
                  <c:v>6189,6</c:v>
                </c:pt>
                <c:pt idx="3979">
                  <c:v>6127,65</c:v>
                </c:pt>
                <c:pt idx="3980">
                  <c:v>6062,85</c:v>
                </c:pt>
                <c:pt idx="3981">
                  <c:v>5974,6</c:v>
                </c:pt>
                <c:pt idx="3982">
                  <c:v>5934,1</c:v>
                </c:pt>
                <c:pt idx="3983">
                  <c:v>5919,05</c:v>
                </c:pt>
                <c:pt idx="3984">
                  <c:v>5869,95</c:v>
                </c:pt>
                <c:pt idx="3985">
                  <c:v>5862,35</c:v>
                </c:pt>
                <c:pt idx="3986">
                  <c:v>5800,4</c:v>
                </c:pt>
                <c:pt idx="3987">
                  <c:v>5769,95</c:v>
                </c:pt>
                <c:pt idx="3988">
                  <c:v>5755,65</c:v>
                </c:pt>
                <c:pt idx="3989">
                  <c:v>5722,15</c:v>
                </c:pt>
                <c:pt idx="3990">
                  <c:v>5714,1</c:v>
                </c:pt>
                <c:pt idx="3991">
                  <c:v>5610,6</c:v>
                </c:pt>
                <c:pt idx="3992">
                  <c:v>5592,55</c:v>
                </c:pt>
                <c:pt idx="3993">
                  <c:v>5525,3</c:v>
                </c:pt>
                <c:pt idx="3994">
                  <c:v>5437,2</c:v>
                </c:pt>
                <c:pt idx="3995">
                  <c:v>5355,35</c:v>
                </c:pt>
                <c:pt idx="3996">
                  <c:v>5284,85</c:v>
                </c:pt>
                <c:pt idx="3997">
                  <c:v>5196,4</c:v>
                </c:pt>
                <c:pt idx="3998">
                  <c:v>5107,8</c:v>
                </c:pt>
                <c:pt idx="3999">
                  <c:v>5011,2</c:v>
                </c:pt>
                <c:pt idx="4000">
                  <c:v>4939,85</c:v>
                </c:pt>
                <c:pt idx="4001">
                  <c:v>4857,95</c:v>
                </c:pt>
                <c:pt idx="4002">
                  <c:v>4776,4</c:v>
                </c:pt>
                <c:pt idx="4003">
                  <c:v>4706,25</c:v>
                </c:pt>
                <c:pt idx="4004">
                  <c:v>4647,65</c:v>
                </c:pt>
                <c:pt idx="4005">
                  <c:v>4614,25</c:v>
                </c:pt>
                <c:pt idx="4006">
                  <c:v>4561,4</c:v>
                </c:pt>
                <c:pt idx="4007">
                  <c:v>4510,25</c:v>
                </c:pt>
                <c:pt idx="4008">
                  <c:v>4466,65</c:v>
                </c:pt>
                <c:pt idx="4009">
                  <c:v>4427,25</c:v>
                </c:pt>
                <c:pt idx="4010">
                  <c:v>4433,45</c:v>
                </c:pt>
                <c:pt idx="4011">
                  <c:v>4385,7</c:v>
                </c:pt>
                <c:pt idx="4012">
                  <c:v>4373,6</c:v>
                </c:pt>
                <c:pt idx="4013">
                  <c:v>4301</c:v>
                </c:pt>
                <c:pt idx="4014">
                  <c:v>4322,15</c:v>
                </c:pt>
                <c:pt idx="4015">
                  <c:v>4324,85</c:v>
                </c:pt>
                <c:pt idx="4016">
                  <c:v>4298,3</c:v>
                </c:pt>
                <c:pt idx="4017">
                  <c:v>4265,45</c:v>
                </c:pt>
                <c:pt idx="4018">
                  <c:v>4249,55</c:v>
                </c:pt>
                <c:pt idx="4019">
                  <c:v>4192,3</c:v>
                </c:pt>
                <c:pt idx="4020">
                  <c:v>4160,3</c:v>
                </c:pt>
                <c:pt idx="4021">
                  <c:v>4096,5</c:v>
                </c:pt>
                <c:pt idx="4022">
                  <c:v>4029,35</c:v>
                </c:pt>
                <c:pt idx="4023">
                  <c:v>3964,45</c:v>
                </c:pt>
                <c:pt idx="4024">
                  <c:v>3887,6</c:v>
                </c:pt>
                <c:pt idx="4025">
                  <c:v>3799,6</c:v>
                </c:pt>
                <c:pt idx="4026">
                  <c:v>3736,65</c:v>
                </c:pt>
                <c:pt idx="4027">
                  <c:v>3664,05</c:v>
                </c:pt>
                <c:pt idx="4028">
                  <c:v>3618,6</c:v>
                </c:pt>
                <c:pt idx="4029">
                  <c:v>3561,3</c:v>
                </c:pt>
                <c:pt idx="4030">
                  <c:v>3514,25</c:v>
                </c:pt>
                <c:pt idx="4031">
                  <c:v>3478,95</c:v>
                </c:pt>
                <c:pt idx="4032">
                  <c:v>3430,55</c:v>
                </c:pt>
                <c:pt idx="4033">
                  <c:v>3382,85</c:v>
                </c:pt>
                <c:pt idx="4034">
                  <c:v>3330,95</c:v>
                </c:pt>
                <c:pt idx="4035">
                  <c:v>3316,25</c:v>
                </c:pt>
                <c:pt idx="4036">
                  <c:v>3297,25</c:v>
                </c:pt>
                <c:pt idx="4037">
                  <c:v>3278,95</c:v>
                </c:pt>
                <c:pt idx="4038">
                  <c:v>3259,95</c:v>
                </c:pt>
                <c:pt idx="4039">
                  <c:v>3242,05</c:v>
                </c:pt>
                <c:pt idx="4040">
                  <c:v>3231,35</c:v>
                </c:pt>
                <c:pt idx="4041">
                  <c:v>3200,95</c:v>
                </c:pt>
                <c:pt idx="4042">
                  <c:v>3221,85</c:v>
                </c:pt>
                <c:pt idx="4043">
                  <c:v>3178,25</c:v>
                </c:pt>
                <c:pt idx="4044">
                  <c:v>3168,65</c:v>
                </c:pt>
                <c:pt idx="4045">
                  <c:v>3135,35</c:v>
                </c:pt>
                <c:pt idx="4046">
                  <c:v>3099,25</c:v>
                </c:pt>
                <c:pt idx="4047">
                  <c:v>3057,9</c:v>
                </c:pt>
                <c:pt idx="4048">
                  <c:v>3027,35</c:v>
                </c:pt>
                <c:pt idx="4049">
                  <c:v>2976,7</c:v>
                </c:pt>
                <c:pt idx="4050">
                  <c:v>2891,4</c:v>
                </c:pt>
                <c:pt idx="4051">
                  <c:v>2846,4</c:v>
                </c:pt>
                <c:pt idx="4052">
                  <c:v>2790,35</c:v>
                </c:pt>
                <c:pt idx="4053">
                  <c:v>2729,2</c:v>
                </c:pt>
                <c:pt idx="4054">
                  <c:v>2680,85</c:v>
                </c:pt>
                <c:pt idx="4055">
                  <c:v>2628,75</c:v>
                </c:pt>
                <c:pt idx="4056">
                  <c:v>2582</c:v>
                </c:pt>
                <c:pt idx="4057">
                  <c:v>2531,7</c:v>
                </c:pt>
                <c:pt idx="4058">
                  <c:v>2497,2</c:v>
                </c:pt>
                <c:pt idx="4059">
                  <c:v>2458,1</c:v>
                </c:pt>
                <c:pt idx="4060">
                  <c:v>2437,55</c:v>
                </c:pt>
                <c:pt idx="4061">
                  <c:v>2399,45</c:v>
                </c:pt>
                <c:pt idx="4062">
                  <c:v>2357,55</c:v>
                </c:pt>
                <c:pt idx="4063">
                  <c:v>2350,9</c:v>
                </c:pt>
                <c:pt idx="4064">
                  <c:v>2326</c:v>
                </c:pt>
                <c:pt idx="4065">
                  <c:v>2300,25</c:v>
                </c:pt>
                <c:pt idx="4066">
                  <c:v>2280,5</c:v>
                </c:pt>
                <c:pt idx="4067">
                  <c:v>2263,65</c:v>
                </c:pt>
                <c:pt idx="4068">
                  <c:v>2237,4</c:v>
                </c:pt>
                <c:pt idx="4069">
                  <c:v>2236,75</c:v>
                </c:pt>
                <c:pt idx="4070">
                  <c:v>2200,25</c:v>
                </c:pt>
                <c:pt idx="4071">
                  <c:v>2170,45</c:v>
                </c:pt>
                <c:pt idx="4072">
                  <c:v>2142,25</c:v>
                </c:pt>
                <c:pt idx="4073">
                  <c:v>2084,85</c:v>
                </c:pt>
                <c:pt idx="4074">
                  <c:v>2043,45</c:v>
                </c:pt>
                <c:pt idx="4075">
                  <c:v>1973,65</c:v>
                </c:pt>
                <c:pt idx="4076">
                  <c:v>1922</c:v>
                </c:pt>
                <c:pt idx="4077">
                  <c:v>1874,65</c:v>
                </c:pt>
                <c:pt idx="4078">
                  <c:v>1823,9</c:v>
                </c:pt>
                <c:pt idx="4079">
                  <c:v>1785,45</c:v>
                </c:pt>
                <c:pt idx="4080">
                  <c:v>1750,55</c:v>
                </c:pt>
                <c:pt idx="4081">
                  <c:v>1736,1</c:v>
                </c:pt>
                <c:pt idx="4082">
                  <c:v>1723,65</c:v>
                </c:pt>
                <c:pt idx="4083">
                  <c:v>1706,7</c:v>
                </c:pt>
                <c:pt idx="4084">
                  <c:v>1707,65</c:v>
                </c:pt>
                <c:pt idx="4085">
                  <c:v>1693,9</c:v>
                </c:pt>
                <c:pt idx="4086">
                  <c:v>1664,8</c:v>
                </c:pt>
                <c:pt idx="4087">
                  <c:v>1668,75</c:v>
                </c:pt>
                <c:pt idx="4088">
                  <c:v>1657,4</c:v>
                </c:pt>
                <c:pt idx="4089">
                  <c:v>1605,85</c:v>
                </c:pt>
                <c:pt idx="4090">
                  <c:v>1546,7</c:v>
                </c:pt>
                <c:pt idx="4091">
                  <c:v>1508,4</c:v>
                </c:pt>
                <c:pt idx="4092">
                  <c:v>1461,35</c:v>
                </c:pt>
                <c:pt idx="4093">
                  <c:v>1404,6</c:v>
                </c:pt>
                <c:pt idx="4094">
                  <c:v>1378,7</c:v>
                </c:pt>
                <c:pt idx="4095">
                  <c:v>1340,5</c:v>
                </c:pt>
                <c:pt idx="4096">
                  <c:v>1321,65</c:v>
                </c:pt>
                <c:pt idx="4097">
                  <c:v>1286,8</c:v>
                </c:pt>
                <c:pt idx="4098">
                  <c:v>1291,9</c:v>
                </c:pt>
                <c:pt idx="4099">
                  <c:v>1284,35</c:v>
                </c:pt>
                <c:pt idx="4100">
                  <c:v>1291,65</c:v>
                </c:pt>
                <c:pt idx="4101">
                  <c:v>1261,2</c:v>
                </c:pt>
                <c:pt idx="4102">
                  <c:v>1214,85</c:v>
                </c:pt>
                <c:pt idx="4103">
                  <c:v>1140,6</c:v>
                </c:pt>
                <c:pt idx="4104">
                  <c:v>1079,8</c:v>
                </c:pt>
                <c:pt idx="4105">
                  <c:v>1035,55</c:v>
                </c:pt>
                <c:pt idx="4106">
                  <c:v>992,85</c:v>
                </c:pt>
                <c:pt idx="4107">
                  <c:v>972,55</c:v>
                </c:pt>
                <c:pt idx="4108">
                  <c:v>930,25</c:v>
                </c:pt>
                <c:pt idx="4109">
                  <c:v>798,95</c:v>
                </c:pt>
                <c:pt idx="4110">
                  <c:v>700,9</c:v>
                </c:pt>
                <c:pt idx="4111">
                  <c:v>606,45</c:v>
                </c:pt>
                <c:pt idx="4112">
                  <c:v>576,15</c:v>
                </c:pt>
                <c:pt idx="4113">
                  <c:v>-11,3</c:v>
                </c:pt>
                <c:pt idx="4114">
                  <c:v>2,15</c:v>
                </c:pt>
                <c:pt idx="4115">
                  <c:v>1,7</c:v>
                </c:pt>
                <c:pt idx="4116">
                  <c:v>0,3</c:v>
                </c:pt>
              </c:strCache>
            </c:strRef>
          </c:xVal>
          <c:yVal>
            <c:numRef>
              <c:f>(data!$O$7:$O$2054,data!$D$6:$D$2074)</c:f>
              <c:numCache>
                <c:formatCode>0.00</c:formatCode>
                <c:ptCount val="4117"/>
                <c:pt idx="0">
                  <c:v>1.4964535055924393</c:v>
                </c:pt>
                <c:pt idx="1">
                  <c:v>3.3670206691071449</c:v>
                </c:pt>
                <c:pt idx="2">
                  <c:v>1.4964535055924393</c:v>
                </c:pt>
                <c:pt idx="3">
                  <c:v>-3.4917240667962761</c:v>
                </c:pt>
                <c:pt idx="4">
                  <c:v>22.322118826604992</c:v>
                </c:pt>
                <c:pt idx="5">
                  <c:v>92.156962006569387</c:v>
                </c:pt>
                <c:pt idx="6">
                  <c:v>150.26984348672323</c:v>
                </c:pt>
                <c:pt idx="7">
                  <c:v>199.65353944883009</c:v>
                </c:pt>
                <c:pt idx="8">
                  <c:v>202.02296411068596</c:v>
                </c:pt>
                <c:pt idx="9">
                  <c:v>217.23717512563135</c:v>
                </c:pt>
                <c:pt idx="10">
                  <c:v>219.60660306813307</c:v>
                </c:pt>
                <c:pt idx="11">
                  <c:v>211.12654720065206</c:v>
                </c:pt>
                <c:pt idx="12">
                  <c:v>223.2230991955403</c:v>
                </c:pt>
                <c:pt idx="13">
                  <c:v>208.63241419724596</c:v>
                </c:pt>
                <c:pt idx="14">
                  <c:v>224.34546027039428</c:v>
                </c:pt>
                <c:pt idx="15">
                  <c:v>216.36422809979013</c:v>
                </c:pt>
                <c:pt idx="16">
                  <c:v>221.10308410030993</c:v>
                </c:pt>
                <c:pt idx="17">
                  <c:v>221.72661791539534</c:v>
                </c:pt>
                <c:pt idx="18">
                  <c:v>203.14532331611386</c:v>
                </c:pt>
                <c:pt idx="19">
                  <c:v>215.36657442913696</c:v>
                </c:pt>
                <c:pt idx="20">
                  <c:v>215.49128113369841</c:v>
                </c:pt>
                <c:pt idx="21">
                  <c:v>196.53587609792322</c:v>
                </c:pt>
                <c:pt idx="22">
                  <c:v>221.72661791539534</c:v>
                </c:pt>
                <c:pt idx="23">
                  <c:v>223.59721954290114</c:v>
                </c:pt>
                <c:pt idx="24">
                  <c:v>225.46782144352269</c:v>
                </c:pt>
                <c:pt idx="25">
                  <c:v>218.11012221119134</c:v>
                </c:pt>
                <c:pt idx="26">
                  <c:v>224.71958065052021</c:v>
                </c:pt>
                <c:pt idx="27">
                  <c:v>216.11481467480877</c:v>
                </c:pt>
                <c:pt idx="28">
                  <c:v>216.11481467480877</c:v>
                </c:pt>
                <c:pt idx="29">
                  <c:v>204.01826943364063</c:v>
                </c:pt>
                <c:pt idx="30">
                  <c:v>201.39943126184215</c:v>
                </c:pt>
                <c:pt idx="31">
                  <c:v>212.74773391534035</c:v>
                </c:pt>
                <c:pt idx="32">
                  <c:v>187.93112925804985</c:v>
                </c:pt>
                <c:pt idx="33">
                  <c:v>190.05113880158768</c:v>
                </c:pt>
                <c:pt idx="34">
                  <c:v>196.90999565931773</c:v>
                </c:pt>
                <c:pt idx="35">
                  <c:v>193.66762649659114</c:v>
                </c:pt>
                <c:pt idx="36">
                  <c:v>210.62772056079692</c:v>
                </c:pt>
                <c:pt idx="37">
                  <c:v>197.28411523182055</c:v>
                </c:pt>
                <c:pt idx="38">
                  <c:v>225.0937010415642</c:v>
                </c:pt>
                <c:pt idx="39">
                  <c:v>213.37126732215253</c:v>
                </c:pt>
                <c:pt idx="40">
                  <c:v>229.33373290223389</c:v>
                </c:pt>
                <c:pt idx="41">
                  <c:v>182.69346016008248</c:v>
                </c:pt>
                <c:pt idx="42">
                  <c:v>183.81581763923532</c:v>
                </c:pt>
                <c:pt idx="43">
                  <c:v>174.08872284314657</c:v>
                </c:pt>
                <c:pt idx="44">
                  <c:v>204.8912156113812</c:v>
                </c:pt>
                <c:pt idx="45">
                  <c:v>220.60425707012314</c:v>
                </c:pt>
                <c:pt idx="46">
                  <c:v>210.12889394052274</c:v>
                </c:pt>
                <c:pt idx="47">
                  <c:v>203.89356284173482</c:v>
                </c:pt>
                <c:pt idx="48">
                  <c:v>213.62068069342968</c:v>
                </c:pt>
                <c:pt idx="49">
                  <c:v>220.72896382584614</c:v>
                </c:pt>
                <c:pt idx="50">
                  <c:v>193.41821351868654</c:v>
                </c:pt>
                <c:pt idx="51">
                  <c:v>202.39708383475852</c:v>
                </c:pt>
                <c:pt idx="52">
                  <c:v>205.0159222131156</c:v>
                </c:pt>
                <c:pt idx="53">
                  <c:v>193.66762649659228</c:v>
                </c:pt>
                <c:pt idx="54">
                  <c:v>204.01826943363952</c:v>
                </c:pt>
                <c:pt idx="55">
                  <c:v>165.60869769620692</c:v>
                </c:pt>
                <c:pt idx="56">
                  <c:v>202.5217904119101</c:v>
                </c:pt>
                <c:pt idx="57">
                  <c:v>191.42290987364305</c:v>
                </c:pt>
                <c:pt idx="58">
                  <c:v>192.04644222867529</c:v>
                </c:pt>
                <c:pt idx="59">
                  <c:v>201.77355096745561</c:v>
                </c:pt>
                <c:pt idx="60">
                  <c:v>197.15940870641919</c:v>
                </c:pt>
                <c:pt idx="61">
                  <c:v>212.37361388591816</c:v>
                </c:pt>
                <c:pt idx="62">
                  <c:v>209.87948063773044</c:v>
                </c:pt>
                <c:pt idx="63">
                  <c:v>184.81346881644617</c:v>
                </c:pt>
                <c:pt idx="64">
                  <c:v>215.36657442913696</c:v>
                </c:pt>
                <c:pt idx="65">
                  <c:v>204.26768262113796</c:v>
                </c:pt>
                <c:pt idx="66">
                  <c:v>204.76650901087615</c:v>
                </c:pt>
                <c:pt idx="67">
                  <c:v>180.82286458569942</c:v>
                </c:pt>
                <c:pt idx="68">
                  <c:v>205.51474863233227</c:v>
                </c:pt>
                <c:pt idx="69">
                  <c:v>195.66293049788797</c:v>
                </c:pt>
                <c:pt idx="70">
                  <c:v>204.01826943363952</c:v>
                </c:pt>
                <c:pt idx="71">
                  <c:v>204.39238921673027</c:v>
                </c:pt>
                <c:pt idx="72">
                  <c:v>211.75008052799888</c:v>
                </c:pt>
                <c:pt idx="73">
                  <c:v>196.03705003334926</c:v>
                </c:pt>
                <c:pt idx="74">
                  <c:v>199.77824599889522</c:v>
                </c:pt>
                <c:pt idx="75">
                  <c:v>207.88417439176516</c:v>
                </c:pt>
                <c:pt idx="76">
                  <c:v>211.37596052792162</c:v>
                </c:pt>
                <c:pt idx="77">
                  <c:v>206.63710814738275</c:v>
                </c:pt>
                <c:pt idx="78">
                  <c:v>205.39004202568708</c:v>
                </c:pt>
                <c:pt idx="79">
                  <c:v>192.42056165655347</c:v>
                </c:pt>
                <c:pt idx="80">
                  <c:v>191.7970292829464</c:v>
                </c:pt>
                <c:pt idx="81">
                  <c:v>197.53352828632688</c:v>
                </c:pt>
                <c:pt idx="82">
                  <c:v>216.98776168358185</c:v>
                </c:pt>
                <c:pt idx="83">
                  <c:v>219.23248283746258</c:v>
                </c:pt>
                <c:pt idx="84">
                  <c:v>218.48424240898973</c:v>
                </c:pt>
                <c:pt idx="85">
                  <c:v>198.78059363287906</c:v>
                </c:pt>
                <c:pt idx="86">
                  <c:v>190.17584525648766</c:v>
                </c:pt>
                <c:pt idx="87">
                  <c:v>201.64884439768736</c:v>
                </c:pt>
                <c:pt idx="88">
                  <c:v>209.00653411652979</c:v>
                </c:pt>
                <c:pt idx="89">
                  <c:v>213.62068069342968</c:v>
                </c:pt>
                <c:pt idx="90">
                  <c:v>198.53118055370138</c:v>
                </c:pt>
                <c:pt idx="91">
                  <c:v>205.01592221311671</c:v>
                </c:pt>
                <c:pt idx="92">
                  <c:v>211.12654720065319</c:v>
                </c:pt>
                <c:pt idx="93">
                  <c:v>191.54761634217192</c:v>
                </c:pt>
                <c:pt idx="94">
                  <c:v>187.18289068125171</c:v>
                </c:pt>
                <c:pt idx="95">
                  <c:v>204.51709581355007</c:v>
                </c:pt>
                <c:pt idx="96">
                  <c:v>182.56875377973509</c:v>
                </c:pt>
                <c:pt idx="97">
                  <c:v>188.55466143951887</c:v>
                </c:pt>
                <c:pt idx="98">
                  <c:v>213.49597400717977</c:v>
                </c:pt>
                <c:pt idx="99">
                  <c:v>195.91234352029406</c:v>
                </c:pt>
                <c:pt idx="100">
                  <c:v>205.88886845963623</c:v>
                </c:pt>
                <c:pt idx="101">
                  <c:v>205.88886845963509</c:v>
                </c:pt>
                <c:pt idx="102">
                  <c:v>214.99245432277309</c:v>
                </c:pt>
                <c:pt idx="103">
                  <c:v>222.7242720827239</c:v>
                </c:pt>
                <c:pt idx="104">
                  <c:v>211.37596052792162</c:v>
                </c:pt>
                <c:pt idx="105">
                  <c:v>226.8395963440388</c:v>
                </c:pt>
                <c:pt idx="106">
                  <c:v>207.88417439176516</c:v>
                </c:pt>
                <c:pt idx="107">
                  <c:v>199.27941980602662</c:v>
                </c:pt>
                <c:pt idx="108">
                  <c:v>206.01357507119189</c:v>
                </c:pt>
                <c:pt idx="109">
                  <c:v>213.37126732215253</c:v>
                </c:pt>
                <c:pt idx="110">
                  <c:v>221.47720438571557</c:v>
                </c:pt>
                <c:pt idx="111">
                  <c:v>201.64884439768844</c:v>
                </c:pt>
                <c:pt idx="112">
                  <c:v>202.14767068414699</c:v>
                </c:pt>
                <c:pt idx="113">
                  <c:v>198.03235441014658</c:v>
                </c:pt>
                <c:pt idx="114">
                  <c:v>210.25360059375467</c:v>
                </c:pt>
                <c:pt idx="115">
                  <c:v>193.41821351868541</c:v>
                </c:pt>
                <c:pt idx="116">
                  <c:v>217.73600202435438</c:v>
                </c:pt>
                <c:pt idx="117">
                  <c:v>210.00418728851494</c:v>
                </c:pt>
                <c:pt idx="118">
                  <c:v>211.87478719713766</c:v>
                </c:pt>
                <c:pt idx="119">
                  <c:v>201.15001813092061</c:v>
                </c:pt>
                <c:pt idx="120">
                  <c:v>221.72661791539645</c:v>
                </c:pt>
                <c:pt idx="121">
                  <c:v>179.5758010252799</c:v>
                </c:pt>
                <c:pt idx="122">
                  <c:v>-1817.4832456772826</c:v>
                </c:pt>
                <c:pt idx="123">
                  <c:v>283.08249201610585</c:v>
                </c:pt>
                <c:pt idx="124">
                  <c:v>206.13828168397586</c:v>
                </c:pt>
                <c:pt idx="125">
                  <c:v>189.92643234792766</c:v>
                </c:pt>
                <c:pt idx="126">
                  <c:v>230.95492192453668</c:v>
                </c:pt>
                <c:pt idx="127">
                  <c:v>206.63710814738275</c:v>
                </c:pt>
                <c:pt idx="128">
                  <c:v>221.85132468205927</c:v>
                </c:pt>
                <c:pt idx="129">
                  <c:v>243.55032049903389</c:v>
                </c:pt>
                <c:pt idx="130">
                  <c:v>179.82521372738415</c:v>
                </c:pt>
                <c:pt idx="131">
                  <c:v>209.75477398817137</c:v>
                </c:pt>
                <c:pt idx="132">
                  <c:v>216.48893481410937</c:v>
                </c:pt>
                <c:pt idx="133">
                  <c:v>199.9029525501935</c:v>
                </c:pt>
                <c:pt idx="134">
                  <c:v>203.76885625105896</c:v>
                </c:pt>
                <c:pt idx="135">
                  <c:v>214.8677476230919</c:v>
                </c:pt>
                <c:pt idx="136">
                  <c:v>205.76416184930696</c:v>
                </c:pt>
                <c:pt idx="137">
                  <c:v>233.8231799256092</c:v>
                </c:pt>
                <c:pt idx="138">
                  <c:v>227.21371679689682</c:v>
                </c:pt>
                <c:pt idx="139">
                  <c:v>220.97837734093903</c:v>
                </c:pt>
                <c:pt idx="140">
                  <c:v>216.7383482464067</c:v>
                </c:pt>
                <c:pt idx="141">
                  <c:v>207.51005450557344</c:v>
                </c:pt>
                <c:pt idx="142">
                  <c:v>216.73834824640784</c:v>
                </c:pt>
                <c:pt idx="143">
                  <c:v>228.21137139113193</c:v>
                </c:pt>
                <c:pt idx="144">
                  <c:v>210.37830724821183</c:v>
                </c:pt>
                <c:pt idx="145">
                  <c:v>233.94788680970112</c:v>
                </c:pt>
                <c:pt idx="146">
                  <c:v>200.77589844377127</c:v>
                </c:pt>
                <c:pt idx="147">
                  <c:v>213.37126732215253</c:v>
                </c:pt>
                <c:pt idx="148">
                  <c:v>213.37126732215253</c:v>
                </c:pt>
                <c:pt idx="149">
                  <c:v>227.83725090921354</c:v>
                </c:pt>
                <c:pt idx="150">
                  <c:v>218.85836261774693</c:v>
                </c:pt>
                <c:pt idx="151">
                  <c:v>202.64649699029073</c:v>
                </c:pt>
                <c:pt idx="152">
                  <c:v>207.75946776180928</c:v>
                </c:pt>
                <c:pt idx="153">
                  <c:v>231.95257680899721</c:v>
                </c:pt>
                <c:pt idx="154">
                  <c:v>258.01633790215351</c:v>
                </c:pt>
                <c:pt idx="155">
                  <c:v>220.60425707012431</c:v>
                </c:pt>
                <c:pt idx="156">
                  <c:v>245.9197532834263</c:v>
                </c:pt>
                <c:pt idx="157">
                  <c:v>249.78567085888864</c:v>
                </c:pt>
                <c:pt idx="158">
                  <c:v>247.04211633213646</c:v>
                </c:pt>
                <c:pt idx="159">
                  <c:v>265.62347416430634</c:v>
                </c:pt>
                <c:pt idx="160">
                  <c:v>224.71958065052135</c:v>
                </c:pt>
                <c:pt idx="161">
                  <c:v>218.85836261774693</c:v>
                </c:pt>
                <c:pt idx="162">
                  <c:v>225.96664866310769</c:v>
                </c:pt>
                <c:pt idx="163">
                  <c:v>236.19261092949199</c:v>
                </c:pt>
                <c:pt idx="164">
                  <c:v>233.94788680970225</c:v>
                </c:pt>
                <c:pt idx="165">
                  <c:v>245.17151130480659</c:v>
                </c:pt>
                <c:pt idx="166">
                  <c:v>233.32435240129928</c:v>
                </c:pt>
                <c:pt idx="167">
                  <c:v>251.15744833901812</c:v>
                </c:pt>
                <c:pt idx="168">
                  <c:v>242.17854382158953</c:v>
                </c:pt>
                <c:pt idx="169">
                  <c:v>277.84478424357746</c:v>
                </c:pt>
                <c:pt idx="170">
                  <c:v>277.96949154748182</c:v>
                </c:pt>
                <c:pt idx="171">
                  <c:v>263.75286647815153</c:v>
                </c:pt>
                <c:pt idx="172">
                  <c:v>261.50813760623635</c:v>
                </c:pt>
                <c:pt idx="173">
                  <c:v>249.16213568839595</c:v>
                </c:pt>
                <c:pt idx="174">
                  <c:v>237.19026621911621</c:v>
                </c:pt>
                <c:pt idx="175">
                  <c:v>240.80676728930467</c:v>
                </c:pt>
                <c:pt idx="176">
                  <c:v>256.76926680481318</c:v>
                </c:pt>
                <c:pt idx="177">
                  <c:v>239.06087009472046</c:v>
                </c:pt>
                <c:pt idx="178">
                  <c:v>242.17854382158953</c:v>
                </c:pt>
                <c:pt idx="179">
                  <c:v>271.98354228445686</c:v>
                </c:pt>
                <c:pt idx="180">
                  <c:v>237.56438697258508</c:v>
                </c:pt>
                <c:pt idx="181">
                  <c:v>266.24701011880165</c:v>
                </c:pt>
                <c:pt idx="182">
                  <c:v>273.4800293463652</c:v>
                </c:pt>
                <c:pt idx="183">
                  <c:v>238.31262851200631</c:v>
                </c:pt>
                <c:pt idx="184">
                  <c:v>271.2352988170544</c:v>
                </c:pt>
                <c:pt idx="185">
                  <c:v>278.21890615881011</c:v>
                </c:pt>
                <c:pt idx="186">
                  <c:v>250.03508493544336</c:v>
                </c:pt>
                <c:pt idx="187">
                  <c:v>264.25169516844062</c:v>
                </c:pt>
                <c:pt idx="188">
                  <c:v>273.23061482428301</c:v>
                </c:pt>
                <c:pt idx="189">
                  <c:v>246.54328829852332</c:v>
                </c:pt>
                <c:pt idx="190">
                  <c:v>252.65393302740301</c:v>
                </c:pt>
                <c:pt idx="191">
                  <c:v>248.2891864998719</c:v>
                </c:pt>
                <c:pt idx="192">
                  <c:v>247.16682334352902</c:v>
                </c:pt>
                <c:pt idx="193">
                  <c:v>263.12933064191611</c:v>
                </c:pt>
                <c:pt idx="194">
                  <c:v>242.3032507862703</c:v>
                </c:pt>
                <c:pt idx="195">
                  <c:v>273.85415113830959</c:v>
                </c:pt>
                <c:pt idx="196">
                  <c:v>264.25169516844062</c:v>
                </c:pt>
                <c:pt idx="197">
                  <c:v>281.83541854967297</c:v>
                </c:pt>
                <c:pt idx="198">
                  <c:v>264.62581669857821</c:v>
                </c:pt>
                <c:pt idx="199">
                  <c:v>297.04972280331856</c:v>
                </c:pt>
                <c:pt idx="200">
                  <c:v>278.09419885255966</c:v>
                </c:pt>
                <c:pt idx="201">
                  <c:v>285.70134667592976</c:v>
                </c:pt>
                <c:pt idx="202">
                  <c:v>266.99525330318113</c:v>
                </c:pt>
                <c:pt idx="203">
                  <c:v>282.58366261550299</c:v>
                </c:pt>
                <c:pt idx="204">
                  <c:v>273.10590756500676</c:v>
                </c:pt>
                <c:pt idx="205">
                  <c:v>264.50110952068138</c:v>
                </c:pt>
                <c:pt idx="206">
                  <c:v>283.08249201610585</c:v>
                </c:pt>
                <c:pt idx="207">
                  <c:v>263.50345214010702</c:v>
                </c:pt>
                <c:pt idx="208">
                  <c:v>290.31552042323506</c:v>
                </c:pt>
                <c:pt idx="209">
                  <c:v>277.59536963928508</c:v>
                </c:pt>
                <c:pt idx="210">
                  <c:v>295.17911069164779</c:v>
                </c:pt>
                <c:pt idx="211">
                  <c:v>320.24533454086156</c:v>
                </c:pt>
                <c:pt idx="212">
                  <c:v>287.07312789362794</c:v>
                </c:pt>
                <c:pt idx="213">
                  <c:v>307.27574027870321</c:v>
                </c:pt>
                <c:pt idx="214">
                  <c:v>308.52281611091081</c:v>
                </c:pt>
                <c:pt idx="215">
                  <c:v>315.38173524070777</c:v>
                </c:pt>
                <c:pt idx="216">
                  <c:v>320.99358074121426</c:v>
                </c:pt>
                <c:pt idx="217">
                  <c:v>321.24299615045771</c:v>
                </c:pt>
                <c:pt idx="218">
                  <c:v>315.13231993886552</c:v>
                </c:pt>
                <c:pt idx="219">
                  <c:v>303.7839285609744</c:v>
                </c:pt>
                <c:pt idx="220">
                  <c:v>299.91799521394609</c:v>
                </c:pt>
                <c:pt idx="221">
                  <c:v>324.48539688540797</c:v>
                </c:pt>
                <c:pt idx="222">
                  <c:v>302.28743810146904</c:v>
                </c:pt>
                <c:pt idx="223">
                  <c:v>297.42384525693711</c:v>
                </c:pt>
                <c:pt idx="224">
                  <c:v>329.099583872496</c:v>
                </c:pt>
                <c:pt idx="225">
                  <c:v>358.40594269228541</c:v>
                </c:pt>
                <c:pt idx="226">
                  <c:v>320.49474993641599</c:v>
                </c:pt>
                <c:pt idx="227">
                  <c:v>355.28824200325272</c:v>
                </c:pt>
                <c:pt idx="228">
                  <c:v>344.81277280177352</c:v>
                </c:pt>
                <c:pt idx="229">
                  <c:v>366.51196773553005</c:v>
                </c:pt>
                <c:pt idx="230">
                  <c:v>378.98278461845314</c:v>
                </c:pt>
                <c:pt idx="231">
                  <c:v>344.06452530420648</c:v>
                </c:pt>
                <c:pt idx="232">
                  <c:v>350.29992235117055</c:v>
                </c:pt>
                <c:pt idx="233">
                  <c:v>344.18923321765988</c:v>
                </c:pt>
                <c:pt idx="234">
                  <c:v>356.16119812598436</c:v>
                </c:pt>
                <c:pt idx="235">
                  <c:v>379.10749284287937</c:v>
                </c:pt>
                <c:pt idx="236">
                  <c:v>372.49795846338174</c:v>
                </c:pt>
                <c:pt idx="237">
                  <c:v>349.67638252041286</c:v>
                </c:pt>
                <c:pt idx="238">
                  <c:v>351.04817018500199</c:v>
                </c:pt>
                <c:pt idx="239">
                  <c:v>364.76605425323521</c:v>
                </c:pt>
                <c:pt idx="240">
                  <c:v>374.86741382888096</c:v>
                </c:pt>
                <c:pt idx="241">
                  <c:v>410.03516616781059</c:v>
                </c:pt>
                <c:pt idx="242">
                  <c:v>401.92911630373948</c:v>
                </c:pt>
                <c:pt idx="243">
                  <c:v>396.19252992835777</c:v>
                </c:pt>
                <c:pt idx="244">
                  <c:v>407.6657049672213</c:v>
                </c:pt>
                <c:pt idx="245">
                  <c:v>396.19252992835777</c:v>
                </c:pt>
                <c:pt idx="246">
                  <c:v>411.90579370571652</c:v>
                </c:pt>
                <c:pt idx="247">
                  <c:v>411.78108519566655</c:v>
                </c:pt>
                <c:pt idx="248">
                  <c:v>423.7531070457963</c:v>
                </c:pt>
                <c:pt idx="249">
                  <c:v>435.84984743180974</c:v>
                </c:pt>
                <c:pt idx="250">
                  <c:v>422.88014678631407</c:v>
                </c:pt>
                <c:pt idx="251">
                  <c:v>427.24494860559838</c:v>
                </c:pt>
                <c:pt idx="252">
                  <c:v>442.58411959031469</c:v>
                </c:pt>
                <c:pt idx="253">
                  <c:v>409.41162370893426</c:v>
                </c:pt>
                <c:pt idx="254">
                  <c:v>412.5293362720746</c:v>
                </c:pt>
                <c:pt idx="255">
                  <c:v>426.24727950337132</c:v>
                </c:pt>
                <c:pt idx="256">
                  <c:v>441.46174068377235</c:v>
                </c:pt>
                <c:pt idx="257">
                  <c:v>453.05966015281638</c:v>
                </c:pt>
                <c:pt idx="258">
                  <c:v>481.74272545745799</c:v>
                </c:pt>
                <c:pt idx="259">
                  <c:v>441.83586697647888</c:v>
                </c:pt>
                <c:pt idx="260">
                  <c:v>476.00610802619417</c:v>
                </c:pt>
                <c:pt idx="261">
                  <c:v>497.58078916094178</c:v>
                </c:pt>
                <c:pt idx="262">
                  <c:v>494.2136403850684</c:v>
                </c:pt>
                <c:pt idx="263">
                  <c:v>481.36859816749887</c:v>
                </c:pt>
                <c:pt idx="264">
                  <c:v>469.5212387688303</c:v>
                </c:pt>
                <c:pt idx="265">
                  <c:v>463.53520808760942</c:v>
                </c:pt>
                <c:pt idx="266">
                  <c:v>475.13314469464996</c:v>
                </c:pt>
                <c:pt idx="267">
                  <c:v>493.59009439668438</c:v>
                </c:pt>
                <c:pt idx="268">
                  <c:v>489.34998235006998</c:v>
                </c:pt>
                <c:pt idx="269">
                  <c:v>529.50638440082253</c:v>
                </c:pt>
                <c:pt idx="270">
                  <c:v>494.08893118535889</c:v>
                </c:pt>
                <c:pt idx="271">
                  <c:v>491.47003822630143</c:v>
                </c:pt>
                <c:pt idx="272">
                  <c:v>515.16480028951662</c:v>
                </c:pt>
                <c:pt idx="273">
                  <c:v>522.27323598455996</c:v>
                </c:pt>
                <c:pt idx="274">
                  <c:v>536.36540753196175</c:v>
                </c:pt>
                <c:pt idx="275">
                  <c:v>542.3514665225041</c:v>
                </c:pt>
                <c:pt idx="276">
                  <c:v>576.64663951093507</c:v>
                </c:pt>
                <c:pt idx="277">
                  <c:v>568.41579131116134</c:v>
                </c:pt>
                <c:pt idx="278">
                  <c:v>578.01844795114255</c:v>
                </c:pt>
                <c:pt idx="279">
                  <c:v>586.12459109756992</c:v>
                </c:pt>
                <c:pt idx="280">
                  <c:v>589.24233953483144</c:v>
                </c:pt>
                <c:pt idx="281">
                  <c:v>584.62807205914282</c:v>
                </c:pt>
                <c:pt idx="282">
                  <c:v>599.84268865855438</c:v>
                </c:pt>
                <c:pt idx="283">
                  <c:v>597.22377823892555</c:v>
                </c:pt>
                <c:pt idx="284">
                  <c:v>577.76902822611328</c:v>
                </c:pt>
                <c:pt idx="285">
                  <c:v>597.34848824945902</c:v>
                </c:pt>
                <c:pt idx="286">
                  <c:v>565.17333711236029</c:v>
                </c:pt>
                <c:pt idx="287">
                  <c:v>570.78527748438705</c:v>
                </c:pt>
                <c:pt idx="288">
                  <c:v>599.59326860064732</c:v>
                </c:pt>
                <c:pt idx="289">
                  <c:v>611.44072550856606</c:v>
                </c:pt>
                <c:pt idx="290">
                  <c:v>637.38045002625324</c:v>
                </c:pt>
                <c:pt idx="291">
                  <c:v>674.54416288093989</c:v>
                </c:pt>
                <c:pt idx="292">
                  <c:v>672.92292541305562</c:v>
                </c:pt>
                <c:pt idx="293">
                  <c:v>701.35695817136582</c:v>
                </c:pt>
                <c:pt idx="294">
                  <c:v>709.08902763353183</c:v>
                </c:pt>
                <c:pt idx="295">
                  <c:v>714.32688304536964</c:v>
                </c:pt>
                <c:pt idx="296">
                  <c:v>747.12586938577488</c:v>
                </c:pt>
                <c:pt idx="297">
                  <c:v>725.30144220205693</c:v>
                </c:pt>
                <c:pt idx="298">
                  <c:v>725.67557501847068</c:v>
                </c:pt>
                <c:pt idx="299">
                  <c:v>708.839605985567</c:v>
                </c:pt>
                <c:pt idx="300">
                  <c:v>693.1260492221528</c:v>
                </c:pt>
                <c:pt idx="301">
                  <c:v>693.50018136393203</c:v>
                </c:pt>
                <c:pt idx="302">
                  <c:v>648.85380243810584</c:v>
                </c:pt>
                <c:pt idx="303">
                  <c:v>655.71287550181296</c:v>
                </c:pt>
                <c:pt idx="304">
                  <c:v>694.74728856050399</c:v>
                </c:pt>
                <c:pt idx="305">
                  <c:v>727.54623921675386</c:v>
                </c:pt>
                <c:pt idx="306">
                  <c:v>772.31752614941888</c:v>
                </c:pt>
                <c:pt idx="307">
                  <c:v>806.8625758591229</c:v>
                </c:pt>
                <c:pt idx="308">
                  <c:v>843.15365167325274</c:v>
                </c:pt>
                <c:pt idx="309">
                  <c:v>885.55568028309619</c:v>
                </c:pt>
                <c:pt idx="310">
                  <c:v>883.80971264017705</c:v>
                </c:pt>
                <c:pt idx="311">
                  <c:v>908.62740951106946</c:v>
                </c:pt>
                <c:pt idx="312">
                  <c:v>928.83078263514994</c:v>
                </c:pt>
                <c:pt idx="313">
                  <c:v>970.98356123906126</c:v>
                </c:pt>
                <c:pt idx="314">
                  <c:v>936.93707976908092</c:v>
                </c:pt>
                <c:pt idx="315">
                  <c:v>931.32502757681402</c:v>
                </c:pt>
                <c:pt idx="316">
                  <c:v>910.74751565071097</c:v>
                </c:pt>
                <c:pt idx="317">
                  <c:v>913.74060703874204</c:v>
                </c:pt>
                <c:pt idx="318">
                  <c:v>899.5234267853001</c:v>
                </c:pt>
                <c:pt idx="319">
                  <c:v>910.74751565071097</c:v>
                </c:pt>
                <c:pt idx="320">
                  <c:v>890.29473606606291</c:v>
                </c:pt>
                <c:pt idx="321">
                  <c:v>881.81432123139473</c:v>
                </c:pt>
                <c:pt idx="322">
                  <c:v>918.10553274862104</c:v>
                </c:pt>
                <c:pt idx="323">
                  <c:v>939.05718876082335</c:v>
                </c:pt>
                <c:pt idx="324">
                  <c:v>926.33653798793284</c:v>
                </c:pt>
                <c:pt idx="325">
                  <c:v>955.02036909575281</c:v>
                </c:pt>
                <c:pt idx="326">
                  <c:v>942.29970880324845</c:v>
                </c:pt>
                <c:pt idx="327">
                  <c:v>949.40831215543949</c:v>
                </c:pt>
                <c:pt idx="328">
                  <c:v>960.63242749552694</c:v>
                </c:pt>
                <c:pt idx="329">
                  <c:v>958.88645361515808</c:v>
                </c:pt>
                <c:pt idx="330">
                  <c:v>978.21688652551848</c:v>
                </c:pt>
                <c:pt idx="331">
                  <c:v>975.59792364630482</c:v>
                </c:pt>
                <c:pt idx="332">
                  <c:v>961.38070205874556</c:v>
                </c:pt>
                <c:pt idx="333">
                  <c:v>961.6301269188865</c:v>
                </c:pt>
                <c:pt idx="334">
                  <c:v>966.99276210455207</c:v>
                </c:pt>
                <c:pt idx="335">
                  <c:v>982.08297515513186</c:v>
                </c:pt>
                <c:pt idx="336">
                  <c:v>969.98586138704525</c:v>
                </c:pt>
                <c:pt idx="337">
                  <c:v>976.47091123801454</c:v>
                </c:pt>
                <c:pt idx="338">
                  <c:v>967.36689949240269</c:v>
                </c:pt>
                <c:pt idx="339">
                  <c:v>990.81285519467508</c:v>
                </c:pt>
                <c:pt idx="340">
                  <c:v>998.9191754457803</c:v>
                </c:pt>
                <c:pt idx="341">
                  <c:v>1004.1571070177141</c:v>
                </c:pt>
                <c:pt idx="342">
                  <c:v>999.16860073096018</c:v>
                </c:pt>
                <c:pt idx="343">
                  <c:v>1009.5197525112103</c:v>
                </c:pt>
                <c:pt idx="344">
                  <c:v>1026.2312605688369</c:v>
                </c:pt>
                <c:pt idx="345">
                  <c:v>1053.5433782907423</c:v>
                </c:pt>
                <c:pt idx="346">
                  <c:v>1032.0927625634492</c:v>
                </c:pt>
                <c:pt idx="347">
                  <c:v>1044.439335473844</c:v>
                </c:pt>
                <c:pt idx="348">
                  <c:v>1064.6428325384011</c:v>
                </c:pt>
                <c:pt idx="349">
                  <c:v>1053.0445265376263</c:v>
                </c:pt>
                <c:pt idx="350">
                  <c:v>1068.2595097698668</c:v>
                </c:pt>
                <c:pt idx="351">
                  <c:v>1058.4071834399169</c:v>
                </c:pt>
                <c:pt idx="352">
                  <c:v>1118.6436216173061</c:v>
                </c:pt>
                <c:pt idx="353">
                  <c:v>1116.7729225345481</c:v>
                </c:pt>
                <c:pt idx="354">
                  <c:v>1097.6918000176611</c:v>
                </c:pt>
                <c:pt idx="355">
                  <c:v>1129.2442524160713</c:v>
                </c:pt>
                <c:pt idx="356">
                  <c:v>1121.6367404436248</c:v>
                </c:pt>
                <c:pt idx="357">
                  <c:v>1159.1754693983905</c:v>
                </c:pt>
                <c:pt idx="358">
                  <c:v>1120.3896075554105</c:v>
                </c:pt>
                <c:pt idx="359">
                  <c:v>1156.805913435599</c:v>
                </c:pt>
                <c:pt idx="360">
                  <c:v>1182.2474730381723</c:v>
                </c:pt>
                <c:pt idx="361">
                  <c:v>1177.3836435387555</c:v>
                </c:pt>
                <c:pt idx="362">
                  <c:v>1218.1650108974839</c:v>
                </c:pt>
                <c:pt idx="363">
                  <c:v>1246.1009067314712</c:v>
                </c:pt>
                <c:pt idx="364">
                  <c:v>1259.8194373485569</c:v>
                </c:pt>
                <c:pt idx="365">
                  <c:v>1269.2976987826216</c:v>
                </c:pt>
                <c:pt idx="366">
                  <c:v>1265.0574235371853</c:v>
                </c:pt>
                <c:pt idx="367">
                  <c:v>1278.651249356898</c:v>
                </c:pt>
                <c:pt idx="368">
                  <c:v>1304.7164930124698</c:v>
                </c:pt>
                <c:pt idx="369">
                  <c:v>1313.1970557820978</c:v>
                </c:pt>
                <c:pt idx="370">
                  <c:v>1305.21534957825</c:v>
                </c:pt>
                <c:pt idx="371">
                  <c:v>1310.9522006936431</c:v>
                </c:pt>
                <c:pt idx="372">
                  <c:v>1353.4797618420357</c:v>
                </c:pt>
                <c:pt idx="373">
                  <c:v>1344.5003304553641</c:v>
                </c:pt>
                <c:pt idx="374">
                  <c:v>1373.5587776008842</c:v>
                </c:pt>
                <c:pt idx="375">
                  <c:v>1392.3906612251792</c:v>
                </c:pt>
                <c:pt idx="376">
                  <c:v>1420.2020063132672</c:v>
                </c:pt>
                <c:pt idx="377">
                  <c:v>1449.7593809557306</c:v>
                </c:pt>
                <c:pt idx="378">
                  <c:v>1469.5890265774372</c:v>
                </c:pt>
                <c:pt idx="379">
                  <c:v>1490.9776193726448</c:v>
                </c:pt>
                <c:pt idx="380">
                  <c:v>1512.3662251359606</c:v>
                </c:pt>
                <c:pt idx="381">
                  <c:v>1536.0620713872208</c:v>
                </c:pt>
                <c:pt idx="382">
                  <c:v>1553.5221783572226</c:v>
                </c:pt>
                <c:pt idx="383">
                  <c:v>1519.2255474675185</c:v>
                </c:pt>
                <c:pt idx="384">
                  <c:v>1559.1343573221106</c:v>
                </c:pt>
                <c:pt idx="385">
                  <c:v>1581.9572269469259</c:v>
                </c:pt>
                <c:pt idx="386">
                  <c:v>1637.5802323891166</c:v>
                </c:pt>
                <c:pt idx="387">
                  <c:v>1281.7691002294055</c:v>
                </c:pt>
                <c:pt idx="388">
                  <c:v>1654.7909534741793</c:v>
                </c:pt>
                <c:pt idx="389">
                  <c:v>1666.5142022974148</c:v>
                </c:pt>
                <c:pt idx="390">
                  <c:v>1696.3212003720089</c:v>
                </c:pt>
                <c:pt idx="391">
                  <c:v>1724.756346941934</c:v>
                </c:pt>
                <c:pt idx="392">
                  <c:v>1730.2438334170574</c:v>
                </c:pt>
                <c:pt idx="393">
                  <c:v>1760.0508735139601</c:v>
                </c:pt>
                <c:pt idx="394">
                  <c:v>1808.3158687330333</c:v>
                </c:pt>
                <c:pt idx="395">
                  <c:v>1806.3204158066885</c:v>
                </c:pt>
                <c:pt idx="396">
                  <c:v>1855.5831823897531</c:v>
                </c:pt>
                <c:pt idx="397">
                  <c:v>1873.9164261312335</c:v>
                </c:pt>
                <c:pt idx="398">
                  <c:v>1897.1136003598813</c:v>
                </c:pt>
                <c:pt idx="399">
                  <c:v>1953.2358344436332</c:v>
                </c:pt>
                <c:pt idx="400">
                  <c:v>1960.594086779761</c:v>
                </c:pt>
                <c:pt idx="401">
                  <c:v>1991.0248343594174</c:v>
                </c:pt>
                <c:pt idx="402">
                  <c:v>2013.2243231363855</c:v>
                </c:pt>
                <c:pt idx="403">
                  <c:v>2035.1743866376137</c:v>
                </c:pt>
                <c:pt idx="404">
                  <c:v>2072.7139997565896</c:v>
                </c:pt>
                <c:pt idx="405">
                  <c:v>2102.1470652876797</c:v>
                </c:pt>
                <c:pt idx="406">
                  <c:v>2128.5869472552154</c:v>
                </c:pt>
                <c:pt idx="407">
                  <c:v>2145.7978184798958</c:v>
                </c:pt>
                <c:pt idx="408">
                  <c:v>2177.7252410933984</c:v>
                </c:pt>
                <c:pt idx="409">
                  <c:v>2206.2853281716584</c:v>
                </c:pt>
                <c:pt idx="410">
                  <c:v>2246.8182178292809</c:v>
                </c:pt>
                <c:pt idx="411">
                  <c:v>2268.51891019814</c:v>
                </c:pt>
                <c:pt idx="412">
                  <c:v>2306.8069242853685</c:v>
                </c:pt>
                <c:pt idx="413">
                  <c:v>2329.0064954786653</c:v>
                </c:pt>
                <c:pt idx="414">
                  <c:v>2375.6505516850348</c:v>
                </c:pt>
                <c:pt idx="415">
                  <c:v>2427.1585795284986</c:v>
                </c:pt>
                <c:pt idx="416">
                  <c:v>2437.2606404352946</c:v>
                </c:pt>
                <c:pt idx="417">
                  <c:v>2497.7483025668093</c:v>
                </c:pt>
                <c:pt idx="418">
                  <c:v>2531.5465724391083</c:v>
                </c:pt>
                <c:pt idx="419">
                  <c:v>2591.4106805786305</c:v>
                </c:pt>
                <c:pt idx="420">
                  <c:v>2595.5263386013658</c:v>
                </c:pt>
                <c:pt idx="421">
                  <c:v>2649.778200518394</c:v>
                </c:pt>
                <c:pt idx="422">
                  <c:v>2678.3383802218013</c:v>
                </c:pt>
                <c:pt idx="423">
                  <c:v>2700.5379975777109</c:v>
                </c:pt>
                <c:pt idx="424">
                  <c:v>2725.1072385429247</c:v>
                </c:pt>
                <c:pt idx="425">
                  <c:v>2739.0755386213923</c:v>
                </c:pt>
                <c:pt idx="426">
                  <c:v>2799.4385541249394</c:v>
                </c:pt>
                <c:pt idx="427">
                  <c:v>2846.0827061883811</c:v>
                </c:pt>
                <c:pt idx="428">
                  <c:v>2871.8991228094314</c:v>
                </c:pt>
                <c:pt idx="429">
                  <c:v>2927.398183806748</c:v>
                </c:pt>
                <c:pt idx="430">
                  <c:v>3007.9653595802874</c:v>
                </c:pt>
                <c:pt idx="431">
                  <c:v>3025.0515867713816</c:v>
                </c:pt>
                <c:pt idx="432">
                  <c:v>3087.4100774878225</c:v>
                </c:pt>
                <c:pt idx="433">
                  <c:v>3101.5030956588612</c:v>
                </c:pt>
                <c:pt idx="434">
                  <c:v>3159.2470514808228</c:v>
                </c:pt>
                <c:pt idx="435">
                  <c:v>3195.5396855095764</c:v>
                </c:pt>
                <c:pt idx="436">
                  <c:v>3262.6373991947621</c:v>
                </c:pt>
                <c:pt idx="437">
                  <c:v>3264.3834361951299</c:v>
                </c:pt>
                <c:pt idx="438">
                  <c:v>3340.2113201269117</c:v>
                </c:pt>
                <c:pt idx="439">
                  <c:v>3395.7103353761427</c:v>
                </c:pt>
                <c:pt idx="440">
                  <c:v>3420.5289926740447</c:v>
                </c:pt>
                <c:pt idx="441">
                  <c:v>3492.4906142811246</c:v>
                </c:pt>
                <c:pt idx="442">
                  <c:v>3513.1936074419568</c:v>
                </c:pt>
                <c:pt idx="443">
                  <c:v>3554.5995886027981</c:v>
                </c:pt>
                <c:pt idx="444">
                  <c:v>3599.8717828065314</c:v>
                </c:pt>
                <c:pt idx="445">
                  <c:v>3694.5317969332687</c:v>
                </c:pt>
                <c:pt idx="446">
                  <c:v>3685.8016259877286</c:v>
                </c:pt>
                <c:pt idx="447">
                  <c:v>3744.1690481784435</c:v>
                </c:pt>
                <c:pt idx="448">
                  <c:v>3779.9627376103731</c:v>
                </c:pt>
                <c:pt idx="449">
                  <c:v>3894.5773351643184</c:v>
                </c:pt>
                <c:pt idx="450">
                  <c:v>3921.1419723582344</c:v>
                </c:pt>
                <c:pt idx="451">
                  <c:v>3968.4095585419027</c:v>
                </c:pt>
                <c:pt idx="452">
                  <c:v>4000.0875659964822</c:v>
                </c:pt>
                <c:pt idx="453">
                  <c:v>4071.175992364434</c:v>
                </c:pt>
                <c:pt idx="454">
                  <c:v>4111.4594246856395</c:v>
                </c:pt>
                <c:pt idx="455">
                  <c:v>4144.8834441032923</c:v>
                </c:pt>
                <c:pt idx="456">
                  <c:v>4203.9990500300682</c:v>
                </c:pt>
                <c:pt idx="457">
                  <c:v>4261.3686132404073</c:v>
                </c:pt>
                <c:pt idx="458">
                  <c:v>4333.5794173495924</c:v>
                </c:pt>
                <c:pt idx="459">
                  <c:v>4386.4591671588387</c:v>
                </c:pt>
                <c:pt idx="460">
                  <c:v>4442.581534952159</c:v>
                </c:pt>
                <c:pt idx="461">
                  <c:v>4500.2004916344822</c:v>
                </c:pt>
                <c:pt idx="462">
                  <c:v>4532.5020250896869</c:v>
                </c:pt>
                <c:pt idx="463">
                  <c:v>4596.9803707070005</c:v>
                </c:pt>
                <c:pt idx="464">
                  <c:v>4638.5109078592714</c:v>
                </c:pt>
                <c:pt idx="465">
                  <c:v>4692.2636431854235</c:v>
                </c:pt>
                <c:pt idx="466">
                  <c:v>4738.159249378622</c:v>
                </c:pt>
                <c:pt idx="467">
                  <c:v>4828.5785839192458</c:v>
                </c:pt>
                <c:pt idx="468">
                  <c:v>4877.8415348183862</c:v>
                </c:pt>
                <c:pt idx="469">
                  <c:v>4927.2292059104848</c:v>
                </c:pt>
                <c:pt idx="470">
                  <c:v>4948.6804181349644</c:v>
                </c:pt>
                <c:pt idx="471">
                  <c:v>5030.2449222041514</c:v>
                </c:pt>
                <c:pt idx="472">
                  <c:v>5101.8321352921803</c:v>
                </c:pt>
                <c:pt idx="473">
                  <c:v>5117.5464043737802</c:v>
                </c:pt>
                <c:pt idx="474">
                  <c:v>5173.7935199050589</c:v>
                </c:pt>
                <c:pt idx="475">
                  <c:v>5241.1404210845494</c:v>
                </c:pt>
                <c:pt idx="476">
                  <c:v>5300.3807741543114</c:v>
                </c:pt>
                <c:pt idx="477">
                  <c:v>5381.945428250935</c:v>
                </c:pt>
                <c:pt idx="478">
                  <c:v>5402.8978251435528</c:v>
                </c:pt>
                <c:pt idx="479">
                  <c:v>5460.6416535509043</c:v>
                </c:pt>
                <c:pt idx="480">
                  <c:v>5506.0385519558449</c:v>
                </c:pt>
                <c:pt idx="481">
                  <c:v>5572.8867716685845</c:v>
                </c:pt>
                <c:pt idx="482">
                  <c:v>5654.0774968183969</c:v>
                </c:pt>
                <c:pt idx="483">
                  <c:v>5723.7943322203855</c:v>
                </c:pt>
                <c:pt idx="484">
                  <c:v>5767.3206204270527</c:v>
                </c:pt>
                <c:pt idx="485">
                  <c:v>5843.1487222803808</c:v>
                </c:pt>
                <c:pt idx="486">
                  <c:v>5886.5503758034929</c:v>
                </c:pt>
                <c:pt idx="487">
                  <c:v>5927.2082765908772</c:v>
                </c:pt>
                <c:pt idx="488">
                  <c:v>6023.4903003547261</c:v>
                </c:pt>
                <c:pt idx="489">
                  <c:v>6054.9191875308215</c:v>
                </c:pt>
                <c:pt idx="490">
                  <c:v>6122.0174378697448</c:v>
                </c:pt>
                <c:pt idx="491">
                  <c:v>6204.0819795253847</c:v>
                </c:pt>
                <c:pt idx="492">
                  <c:v>6252.9715710855544</c:v>
                </c:pt>
                <c:pt idx="493">
                  <c:v>6305.2286255966455</c:v>
                </c:pt>
                <c:pt idx="494">
                  <c:v>6352.6217214960825</c:v>
                </c:pt>
                <c:pt idx="495">
                  <c:v>6466.8642891941199</c:v>
                </c:pt>
                <c:pt idx="496">
                  <c:v>6532.2172024399533</c:v>
                </c:pt>
                <c:pt idx="497">
                  <c:v>6593.8286632522522</c:v>
                </c:pt>
                <c:pt idx="498">
                  <c:v>6635.6097876389731</c:v>
                </c:pt>
                <c:pt idx="499">
                  <c:v>6715.8047757207205</c:v>
                </c:pt>
                <c:pt idx="500">
                  <c:v>6761.7018585910009</c:v>
                </c:pt>
                <c:pt idx="501">
                  <c:v>6891.2867315366175</c:v>
                </c:pt>
                <c:pt idx="502">
                  <c:v>6935.4380399677984</c:v>
                </c:pt>
                <c:pt idx="503">
                  <c:v>6999.91905807277</c:v>
                </c:pt>
                <c:pt idx="504">
                  <c:v>7067.5183156362655</c:v>
                </c:pt>
                <c:pt idx="505">
                  <c:v>7105.4338601269455</c:v>
                </c:pt>
                <c:pt idx="506">
                  <c:v>7160.3117452657652</c:v>
                </c:pt>
                <c:pt idx="507">
                  <c:v>7222.6731611984596</c:v>
                </c:pt>
                <c:pt idx="508">
                  <c:v>7301.3735567579097</c:v>
                </c:pt>
                <c:pt idx="509">
                  <c:v>7408.5114055086342</c:v>
                </c:pt>
                <c:pt idx="510">
                  <c:v>7483.2214239098539</c:v>
                </c:pt>
                <c:pt idx="511">
                  <c:v>7532.1136366085311</c:v>
                </c:pt>
                <c:pt idx="512">
                  <c:v>7645.3645385474929</c:v>
                </c:pt>
                <c:pt idx="513">
                  <c:v>7697.8744169500496</c:v>
                </c:pt>
                <c:pt idx="514">
                  <c:v>7750.3842953526064</c:v>
                </c:pt>
                <c:pt idx="515">
                  <c:v>7809.0061030459001</c:v>
                </c:pt>
                <c:pt idx="516">
                  <c:v>7889.4555780206019</c:v>
                </c:pt>
                <c:pt idx="517">
                  <c:v>8003.2082130536737</c:v>
                </c:pt>
                <c:pt idx="518">
                  <c:v>8006.4511754939322</c:v>
                </c:pt>
                <c:pt idx="519">
                  <c:v>8169.8476778241429</c:v>
                </c:pt>
                <c:pt idx="520">
                  <c:v>8174.3379942627453</c:v>
                </c:pt>
                <c:pt idx="521">
                  <c:v>8273.8737830461523</c:v>
                </c:pt>
                <c:pt idx="522">
                  <c:v>8352.5800139828334</c:v>
                </c:pt>
                <c:pt idx="523">
                  <c:v>8466.461819740729</c:v>
                </c:pt>
                <c:pt idx="524">
                  <c:v>8560.1376985578645</c:v>
                </c:pt>
                <c:pt idx="525">
                  <c:v>8595.6873581678065</c:v>
                </c:pt>
                <c:pt idx="526">
                  <c:v>8709.072915484483</c:v>
                </c:pt>
                <c:pt idx="527">
                  <c:v>8769.8201824941534</c:v>
                </c:pt>
                <c:pt idx="528">
                  <c:v>8863.1247650387577</c:v>
                </c:pt>
                <c:pt idx="529">
                  <c:v>8949.8190575199314</c:v>
                </c:pt>
                <c:pt idx="530">
                  <c:v>8988.1145061862535</c:v>
                </c:pt>
                <c:pt idx="531">
                  <c:v>9081.1719119490572</c:v>
                </c:pt>
                <c:pt idx="532">
                  <c:v>9157.3899416378645</c:v>
                </c:pt>
                <c:pt idx="533">
                  <c:v>9212.1525993054165</c:v>
                </c:pt>
                <c:pt idx="534">
                  <c:v>9297.1040740128101</c:v>
                </c:pt>
                <c:pt idx="535">
                  <c:v>9380.5595122404866</c:v>
                </c:pt>
                <c:pt idx="536">
                  <c:v>9445.303603275599</c:v>
                </c:pt>
                <c:pt idx="537">
                  <c:v>9563.4412089521411</c:v>
                </c:pt>
                <c:pt idx="538">
                  <c:v>9605.9812034051829</c:v>
                </c:pt>
                <c:pt idx="539">
                  <c:v>9707.2798293558226</c:v>
                </c:pt>
                <c:pt idx="540">
                  <c:v>9800.2213963121048</c:v>
                </c:pt>
                <c:pt idx="541">
                  <c:v>9861.6009701074272</c:v>
                </c:pt>
                <c:pt idx="542">
                  <c:v>9925.4762643679096</c:v>
                </c:pt>
                <c:pt idx="543">
                  <c:v>10038.382409833552</c:v>
                </c:pt>
                <c:pt idx="544">
                  <c:v>10126.463109940838</c:v>
                </c:pt>
                <c:pt idx="545">
                  <c:v>10209.92887150073</c:v>
                </c:pt>
                <c:pt idx="546">
                  <c:v>10324.711829110758</c:v>
                </c:pt>
                <c:pt idx="547">
                  <c:v>10342.428533229848</c:v>
                </c:pt>
                <c:pt idx="548">
                  <c:v>10463.702120277991</c:v>
                </c:pt>
                <c:pt idx="549">
                  <c:v>10526.585769944806</c:v>
                </c:pt>
                <c:pt idx="550">
                  <c:v>10585.103156809328</c:v>
                </c:pt>
                <c:pt idx="551">
                  <c:v>10674.939206993118</c:v>
                </c:pt>
                <c:pt idx="552">
                  <c:v>10792.601831602191</c:v>
                </c:pt>
                <c:pt idx="553">
                  <c:v>10875.703487832796</c:v>
                </c:pt>
                <c:pt idx="554">
                  <c:v>10942.709892852714</c:v>
                </c:pt>
                <c:pt idx="555">
                  <c:v>11054.264509720415</c:v>
                </c:pt>
                <c:pt idx="556">
                  <c:v>11111.914565116444</c:v>
                </c:pt>
                <c:pt idx="557">
                  <c:v>11238.198137531654</c:v>
                </c:pt>
                <c:pt idx="558">
                  <c:v>11341.149297800088</c:v>
                </c:pt>
                <c:pt idx="559">
                  <c:v>11424.260703586135</c:v>
                </c:pt>
                <c:pt idx="560">
                  <c:v>11499.386793261885</c:v>
                </c:pt>
                <c:pt idx="561">
                  <c:v>11653.137345743911</c:v>
                </c:pt>
                <c:pt idx="562">
                  <c:v>11706.177610394659</c:v>
                </c:pt>
                <c:pt idx="563">
                  <c:v>11773.321332751315</c:v>
                </c:pt>
                <c:pt idx="564">
                  <c:v>11952.917607404954</c:v>
                </c:pt>
                <c:pt idx="565">
                  <c:v>11968.893212237157</c:v>
                </c:pt>
                <c:pt idx="566">
                  <c:v>12086.964974694287</c:v>
                </c:pt>
                <c:pt idx="567">
                  <c:v>12211.281303561494</c:v>
                </c:pt>
                <c:pt idx="568">
                  <c:v>12286.796775554767</c:v>
                </c:pt>
                <c:pt idx="569">
                  <c:v>12425.474746232143</c:v>
                </c:pt>
                <c:pt idx="570">
                  <c:v>12467.416222644439</c:v>
                </c:pt>
                <c:pt idx="571">
                  <c:v>12596.988610101173</c:v>
                </c:pt>
                <c:pt idx="572">
                  <c:v>12698.977254454503</c:v>
                </c:pt>
                <c:pt idx="573">
                  <c:v>12776.126164172832</c:v>
                </c:pt>
                <c:pt idx="574">
                  <c:v>12851.154576935938</c:v>
                </c:pt>
                <c:pt idx="575">
                  <c:v>12954.898867151865</c:v>
                </c:pt>
                <c:pt idx="576">
                  <c:v>13043.414995522893</c:v>
                </c:pt>
                <c:pt idx="577">
                  <c:v>13166.268012327377</c:v>
                </c:pt>
                <c:pt idx="578">
                  <c:v>13300.113440373645</c:v>
                </c:pt>
                <c:pt idx="579">
                  <c:v>13371.033932775561</c:v>
                </c:pt>
                <c:pt idx="580">
                  <c:v>13392.385325221143</c:v>
                </c:pt>
                <c:pt idx="581">
                  <c:v>13545.220847335797</c:v>
                </c:pt>
                <c:pt idx="582">
                  <c:v>13631.381659680384</c:v>
                </c:pt>
                <c:pt idx="583">
                  <c:v>13744.268739767771</c:v>
                </c:pt>
                <c:pt idx="584">
                  <c:v>13867.026097050089</c:v>
                </c:pt>
                <c:pt idx="585">
                  <c:v>13965.935281413333</c:v>
                </c:pt>
                <c:pt idx="586">
                  <c:v>14095.446825512774</c:v>
                </c:pt>
                <c:pt idx="587">
                  <c:v>14068.719727171609</c:v>
                </c:pt>
                <c:pt idx="588">
                  <c:v>14273.301315227516</c:v>
                </c:pt>
                <c:pt idx="589">
                  <c:v>14340.874213171135</c:v>
                </c:pt>
                <c:pt idx="590">
                  <c:v>14412.69578630773</c:v>
                </c:pt>
                <c:pt idx="591">
                  <c:v>14557.71911961697</c:v>
                </c:pt>
                <c:pt idx="592">
                  <c:v>14626.049137861868</c:v>
                </c:pt>
                <c:pt idx="593">
                  <c:v>14769.086134836753</c:v>
                </c:pt>
                <c:pt idx="594">
                  <c:v>14803.566182247103</c:v>
                </c:pt>
                <c:pt idx="595">
                  <c:v>14958.357738433138</c:v>
                </c:pt>
                <c:pt idx="596">
                  <c:v>15026.074423617352</c:v>
                </c:pt>
                <c:pt idx="597">
                  <c:v>15170.759855147582</c:v>
                </c:pt>
                <c:pt idx="598">
                  <c:v>15313.830006643033</c:v>
                </c:pt>
                <c:pt idx="599">
                  <c:v>15390.429377746948</c:v>
                </c:pt>
                <c:pt idx="600">
                  <c:v>15464.906989311225</c:v>
                </c:pt>
                <c:pt idx="601">
                  <c:v>15586.8757762062</c:v>
                </c:pt>
                <c:pt idx="602">
                  <c:v>15676.232257074818</c:v>
                </c:pt>
                <c:pt idx="603">
                  <c:v>15781.340242078963</c:v>
                </c:pt>
                <c:pt idx="604">
                  <c:v>15881.078920610784</c:v>
                </c:pt>
                <c:pt idx="605">
                  <c:v>15991.82192463576</c:v>
                </c:pt>
                <c:pt idx="606">
                  <c:v>16069.320558092757</c:v>
                </c:pt>
                <c:pt idx="607">
                  <c:v>16178.823639669961</c:v>
                </c:pt>
                <c:pt idx="608">
                  <c:v>16320.461444923605</c:v>
                </c:pt>
                <c:pt idx="609">
                  <c:v>16450.857158471968</c:v>
                </c:pt>
                <c:pt idx="610">
                  <c:v>16561.631574789542</c:v>
                </c:pt>
                <c:pt idx="611">
                  <c:v>16598.641143004988</c:v>
                </c:pt>
                <c:pt idx="612">
                  <c:v>16740.559453926187</c:v>
                </c:pt>
                <c:pt idx="613">
                  <c:v>16839.47091364086</c:v>
                </c:pt>
                <c:pt idx="614">
                  <c:v>16927.757861870221</c:v>
                </c:pt>
                <c:pt idx="615">
                  <c:v>17034.182981985334</c:v>
                </c:pt>
                <c:pt idx="616">
                  <c:v>17088.335847527025</c:v>
                </c:pt>
                <c:pt idx="617">
                  <c:v>17237.671037510841</c:v>
                </c:pt>
                <c:pt idx="618">
                  <c:v>17397.150711661383</c:v>
                </c:pt>
                <c:pt idx="619">
                  <c:v>17513.736313844973</c:v>
                </c:pt>
                <c:pt idx="620">
                  <c:v>17613.565786077335</c:v>
                </c:pt>
                <c:pt idx="621">
                  <c:v>17716.278560854018</c:v>
                </c:pt>
                <c:pt idx="622">
                  <c:v>17843.771078057092</c:v>
                </c:pt>
                <c:pt idx="623">
                  <c:v>17928.979964050661</c:v>
                </c:pt>
                <c:pt idx="624">
                  <c:v>18076.885857366036</c:v>
                </c:pt>
                <c:pt idx="625">
                  <c:v>18166.36156453138</c:v>
                </c:pt>
                <c:pt idx="626">
                  <c:v>18382.500016961865</c:v>
                </c:pt>
                <c:pt idx="627">
                  <c:v>18364.351788410349</c:v>
                </c:pt>
                <c:pt idx="628">
                  <c:v>18544.466418669199</c:v>
                </c:pt>
                <c:pt idx="629">
                  <c:v>18636.722052209552</c:v>
                </c:pt>
                <c:pt idx="630">
                  <c:v>18736.619603297011</c:v>
                </c:pt>
                <c:pt idx="631">
                  <c:v>18788.573864551076</c:v>
                </c:pt>
                <c:pt idx="632">
                  <c:v>18970.114512001936</c:v>
                </c:pt>
                <c:pt idx="633">
                  <c:v>19116.865188440766</c:v>
                </c:pt>
                <c:pt idx="634">
                  <c:v>19188.617930983393</c:v>
                </c:pt>
                <c:pt idx="635">
                  <c:v>19351.796230076929</c:v>
                </c:pt>
                <c:pt idx="636">
                  <c:v>19512.23695118909</c:v>
                </c:pt>
                <c:pt idx="637">
                  <c:v>19577.11961171294</c:v>
                </c:pt>
                <c:pt idx="638">
                  <c:v>19694.993026407163</c:v>
                </c:pt>
                <c:pt idx="639">
                  <c:v>19808.992437757301</c:v>
                </c:pt>
                <c:pt idx="640">
                  <c:v>19872.134487960902</c:v>
                </c:pt>
                <c:pt idx="641">
                  <c:v>20081.625923177799</c:v>
                </c:pt>
                <c:pt idx="642">
                  <c:v>20137.512298498554</c:v>
                </c:pt>
                <c:pt idx="643">
                  <c:v>20274.481021555977</c:v>
                </c:pt>
                <c:pt idx="644">
                  <c:v>20383.263686081664</c:v>
                </c:pt>
                <c:pt idx="645">
                  <c:v>20526.649473429366</c:v>
                </c:pt>
                <c:pt idx="646">
                  <c:v>20665.286902783278</c:v>
                </c:pt>
                <c:pt idx="647">
                  <c:v>20800.804449113813</c:v>
                </c:pt>
                <c:pt idx="648">
                  <c:v>20865.99820383489</c:v>
                </c:pt>
                <c:pt idx="649">
                  <c:v>20941.225769155517</c:v>
                </c:pt>
                <c:pt idx="650">
                  <c:v>21153.014582019605</c:v>
                </c:pt>
                <c:pt idx="651">
                  <c:v>21296.358438617466</c:v>
                </c:pt>
                <c:pt idx="652">
                  <c:v>21286.826767792991</c:v>
                </c:pt>
                <c:pt idx="653">
                  <c:v>21498.54695917288</c:v>
                </c:pt>
                <c:pt idx="654">
                  <c:v>21649.958630643348</c:v>
                </c:pt>
                <c:pt idx="655">
                  <c:v>21765.505437808446</c:v>
                </c:pt>
                <c:pt idx="656">
                  <c:v>21833.132268482979</c:v>
                </c:pt>
                <c:pt idx="657">
                  <c:v>22011.940885907818</c:v>
                </c:pt>
                <c:pt idx="658">
                  <c:v>22041.556614752692</c:v>
                </c:pt>
                <c:pt idx="659">
                  <c:v>22188.139962674864</c:v>
                </c:pt>
                <c:pt idx="660">
                  <c:v>22314.406611177375</c:v>
                </c:pt>
                <c:pt idx="661">
                  <c:v>22424.994950792818</c:v>
                </c:pt>
                <c:pt idx="662">
                  <c:v>22517.389877349509</c:v>
                </c:pt>
                <c:pt idx="663">
                  <c:v>22658.381320785116</c:v>
                </c:pt>
                <c:pt idx="664">
                  <c:v>22811.193412747052</c:v>
                </c:pt>
                <c:pt idx="665">
                  <c:v>23020.165255419364</c:v>
                </c:pt>
                <c:pt idx="666">
                  <c:v>23120.897134576764</c:v>
                </c:pt>
                <c:pt idx="667">
                  <c:v>23300.277048410688</c:v>
                </c:pt>
                <c:pt idx="668">
                  <c:v>23407.064221906498</c:v>
                </c:pt>
                <c:pt idx="669">
                  <c:v>23507.830305671057</c:v>
                </c:pt>
                <c:pt idx="670">
                  <c:v>23506.950762222292</c:v>
                </c:pt>
                <c:pt idx="671">
                  <c:v>23721.956847313639</c:v>
                </c:pt>
                <c:pt idx="672">
                  <c:v>23845.877503163229</c:v>
                </c:pt>
                <c:pt idx="673">
                  <c:v>24049.509594401381</c:v>
                </c:pt>
                <c:pt idx="674">
                  <c:v>24155.237221284009</c:v>
                </c:pt>
                <c:pt idx="675">
                  <c:v>24314.790989420097</c:v>
                </c:pt>
                <c:pt idx="676">
                  <c:v>24383.070594120767</c:v>
                </c:pt>
                <c:pt idx="677">
                  <c:v>24496.250751760468</c:v>
                </c:pt>
                <c:pt idx="678">
                  <c:v>24606.046931608835</c:v>
                </c:pt>
                <c:pt idx="679">
                  <c:v>24814.225432174811</c:v>
                </c:pt>
                <c:pt idx="680">
                  <c:v>24881.782185495998</c:v>
                </c:pt>
                <c:pt idx="681">
                  <c:v>25010.743348099411</c:v>
                </c:pt>
                <c:pt idx="682">
                  <c:v>25130.030845860867</c:v>
                </c:pt>
                <c:pt idx="683">
                  <c:v>25220.386380209769</c:v>
                </c:pt>
                <c:pt idx="684">
                  <c:v>25422.645253536757</c:v>
                </c:pt>
                <c:pt idx="685">
                  <c:v>25505.851011836105</c:v>
                </c:pt>
                <c:pt idx="686">
                  <c:v>25526.244376540228</c:v>
                </c:pt>
                <c:pt idx="687">
                  <c:v>25739.7697523893</c:v>
                </c:pt>
                <c:pt idx="688">
                  <c:v>25875.512648200151</c:v>
                </c:pt>
                <c:pt idx="689">
                  <c:v>26019.96416198674</c:v>
                </c:pt>
                <c:pt idx="690">
                  <c:v>26089.363693678621</c:v>
                </c:pt>
                <c:pt idx="691">
                  <c:v>26266.977926451942</c:v>
                </c:pt>
                <c:pt idx="692">
                  <c:v>26440.465891451822</c:v>
                </c:pt>
                <c:pt idx="693">
                  <c:v>26535.475120686759</c:v>
                </c:pt>
                <c:pt idx="694">
                  <c:v>26659.731820053217</c:v>
                </c:pt>
                <c:pt idx="695">
                  <c:v>26781.735491443444</c:v>
                </c:pt>
                <c:pt idx="696">
                  <c:v>26901.737476871833</c:v>
                </c:pt>
                <c:pt idx="697">
                  <c:v>27086.937763587328</c:v>
                </c:pt>
                <c:pt idx="698">
                  <c:v>27258.806214402663</c:v>
                </c:pt>
                <c:pt idx="699">
                  <c:v>27353.012779658788</c:v>
                </c:pt>
                <c:pt idx="700">
                  <c:v>27543.598284977918</c:v>
                </c:pt>
                <c:pt idx="701">
                  <c:v>27627.866675530127</c:v>
                </c:pt>
                <c:pt idx="702">
                  <c:v>27770.559772941269</c:v>
                </c:pt>
                <c:pt idx="703">
                  <c:v>27983.567266230366</c:v>
                </c:pt>
                <c:pt idx="704">
                  <c:v>28076.07909191207</c:v>
                </c:pt>
                <c:pt idx="705">
                  <c:v>28340.53943837529</c:v>
                </c:pt>
                <c:pt idx="706">
                  <c:v>28402.910055636152</c:v>
                </c:pt>
                <c:pt idx="707">
                  <c:v>28666.453571005612</c:v>
                </c:pt>
                <c:pt idx="708">
                  <c:v>28757.1391306777</c:v>
                </c:pt>
                <c:pt idx="709">
                  <c:v>28971.132134984116</c:v>
                </c:pt>
                <c:pt idx="710">
                  <c:v>29141.83210283751</c:v>
                </c:pt>
                <c:pt idx="711">
                  <c:v>29234.587113281897</c:v>
                </c:pt>
                <c:pt idx="712">
                  <c:v>29418.482559238277</c:v>
                </c:pt>
                <c:pt idx="713">
                  <c:v>29525.677481753424</c:v>
                </c:pt>
                <c:pt idx="714">
                  <c:v>29773.109177074577</c:v>
                </c:pt>
                <c:pt idx="715">
                  <c:v>29917.781742163039</c:v>
                </c:pt>
                <c:pt idx="716">
                  <c:v>30090.939319622506</c:v>
                </c:pt>
                <c:pt idx="717">
                  <c:v>30210.360678614023</c:v>
                </c:pt>
                <c:pt idx="718">
                  <c:v>30403.189557536502</c:v>
                </c:pt>
                <c:pt idx="719">
                  <c:v>30518.983184272354</c:v>
                </c:pt>
                <c:pt idx="720">
                  <c:v>30702.006388765894</c:v>
                </c:pt>
                <c:pt idx="721">
                  <c:v>30828.600962719513</c:v>
                </c:pt>
                <c:pt idx="722">
                  <c:v>30969.395820459071</c:v>
                </c:pt>
                <c:pt idx="723">
                  <c:v>31091.976904319137</c:v>
                </c:pt>
                <c:pt idx="724">
                  <c:v>31334.024409577538</c:v>
                </c:pt>
                <c:pt idx="725">
                  <c:v>31520.134511638469</c:v>
                </c:pt>
                <c:pt idx="726">
                  <c:v>31589.445206913151</c:v>
                </c:pt>
                <c:pt idx="727">
                  <c:v>31808.691589144535</c:v>
                </c:pt>
                <c:pt idx="728">
                  <c:v>31865.223218056854</c:v>
                </c:pt>
                <c:pt idx="729">
                  <c:v>32079.215573174926</c:v>
                </c:pt>
                <c:pt idx="730">
                  <c:v>32126.889475513588</c:v>
                </c:pt>
                <c:pt idx="731">
                  <c:v>32317.865626511262</c:v>
                </c:pt>
                <c:pt idx="732">
                  <c:v>32468.039265068084</c:v>
                </c:pt>
                <c:pt idx="733">
                  <c:v>32601.239336263781</c:v>
                </c:pt>
                <c:pt idx="734">
                  <c:v>32754.889679154567</c:v>
                </c:pt>
                <c:pt idx="735">
                  <c:v>32905.64921575992</c:v>
                </c:pt>
                <c:pt idx="736">
                  <c:v>33102.261257712882</c:v>
                </c:pt>
                <c:pt idx="737">
                  <c:v>33241.529756734119</c:v>
                </c:pt>
                <c:pt idx="738">
                  <c:v>33386.409000774744</c:v>
                </c:pt>
                <c:pt idx="739">
                  <c:v>33472.129496247187</c:v>
                </c:pt>
                <c:pt idx="740">
                  <c:v>33668.113544899184</c:v>
                </c:pt>
                <c:pt idx="741">
                  <c:v>33819.547189250443</c:v>
                </c:pt>
                <c:pt idx="742">
                  <c:v>33904.677304787008</c:v>
                </c:pt>
                <c:pt idx="743">
                  <c:v>34214.396539994734</c:v>
                </c:pt>
                <c:pt idx="744">
                  <c:v>34268.040545900963</c:v>
                </c:pt>
                <c:pt idx="745">
                  <c:v>34439.165515239889</c:v>
                </c:pt>
                <c:pt idx="746">
                  <c:v>34604.984921450457</c:v>
                </c:pt>
                <c:pt idx="747">
                  <c:v>34781.268549803368</c:v>
                </c:pt>
                <c:pt idx="748">
                  <c:v>34927.182902750421</c:v>
                </c:pt>
                <c:pt idx="749">
                  <c:v>35098.955211886991</c:v>
                </c:pt>
                <c:pt idx="750">
                  <c:v>35272.291205639056</c:v>
                </c:pt>
                <c:pt idx="751">
                  <c:v>35344.334533948931</c:v>
                </c:pt>
                <c:pt idx="752">
                  <c:v>35398.689481643065</c:v>
                </c:pt>
                <c:pt idx="753">
                  <c:v>35676.249398723266</c:v>
                </c:pt>
                <c:pt idx="754">
                  <c:v>35793.795466030657</c:v>
                </c:pt>
                <c:pt idx="755">
                  <c:v>35926.517019814855</c:v>
                </c:pt>
                <c:pt idx="756">
                  <c:v>36161.57185556741</c:v>
                </c:pt>
                <c:pt idx="757">
                  <c:v>36237.772379484522</c:v>
                </c:pt>
                <c:pt idx="758">
                  <c:v>36341.253546239903</c:v>
                </c:pt>
                <c:pt idx="759">
                  <c:v>36463.35806861092</c:v>
                </c:pt>
                <c:pt idx="760">
                  <c:v>36584.588753493139</c:v>
                </c:pt>
                <c:pt idx="761">
                  <c:v>36755.311598819986</c:v>
                </c:pt>
                <c:pt idx="762">
                  <c:v>36912.934200395037</c:v>
                </c:pt>
                <c:pt idx="763">
                  <c:v>37083.471909426196</c:v>
                </c:pt>
                <c:pt idx="764">
                  <c:v>37173.666231505456</c:v>
                </c:pt>
                <c:pt idx="765">
                  <c:v>37347.57736245569</c:v>
                </c:pt>
                <c:pt idx="766">
                  <c:v>37370.419567531717</c:v>
                </c:pt>
                <c:pt idx="767">
                  <c:v>37555.350637046016</c:v>
                </c:pt>
                <c:pt idx="768">
                  <c:v>37678.789488367824</c:v>
                </c:pt>
                <c:pt idx="769">
                  <c:v>37868.899709992984</c:v>
                </c:pt>
                <c:pt idx="770">
                  <c:v>37982.042559304864</c:v>
                </c:pt>
                <c:pt idx="771">
                  <c:v>38168.903916898853</c:v>
                </c:pt>
                <c:pt idx="772">
                  <c:v>38371.013893960415</c:v>
                </c:pt>
                <c:pt idx="773">
                  <c:v>38561.417282774652</c:v>
                </c:pt>
                <c:pt idx="774">
                  <c:v>38718.502450401989</c:v>
                </c:pt>
                <c:pt idx="775">
                  <c:v>38888.404105012218</c:v>
                </c:pt>
                <c:pt idx="776">
                  <c:v>39030.464147755745</c:v>
                </c:pt>
                <c:pt idx="777">
                  <c:v>39127.018101086433</c:v>
                </c:pt>
                <c:pt idx="778">
                  <c:v>39265.539170958393</c:v>
                </c:pt>
                <c:pt idx="779">
                  <c:v>39352.015172953223</c:v>
                </c:pt>
                <c:pt idx="780">
                  <c:v>39571.829419142319</c:v>
                </c:pt>
                <c:pt idx="781">
                  <c:v>39640.549852048702</c:v>
                </c:pt>
                <c:pt idx="782">
                  <c:v>39805.016756751829</c:v>
                </c:pt>
                <c:pt idx="783">
                  <c:v>39945.960649952896</c:v>
                </c:pt>
                <c:pt idx="784">
                  <c:v>40177.97731127208</c:v>
                </c:pt>
                <c:pt idx="785">
                  <c:v>40348.191595418051</c:v>
                </c:pt>
                <c:pt idx="786">
                  <c:v>40579.557105775297</c:v>
                </c:pt>
                <c:pt idx="787">
                  <c:v>40772.669533235043</c:v>
                </c:pt>
                <c:pt idx="788">
                  <c:v>40807.145105831383</c:v>
                </c:pt>
                <c:pt idx="789">
                  <c:v>40995.185069475818</c:v>
                </c:pt>
                <c:pt idx="790">
                  <c:v>41106.594429515622</c:v>
                </c:pt>
                <c:pt idx="791">
                  <c:v>41302.015199445115</c:v>
                </c:pt>
                <c:pt idx="792">
                  <c:v>41413.467585043545</c:v>
                </c:pt>
                <c:pt idx="793">
                  <c:v>41648.479389086853</c:v>
                </c:pt>
                <c:pt idx="794">
                  <c:v>41872.908621088936</c:v>
                </c:pt>
                <c:pt idx="795">
                  <c:v>41883.303961184298</c:v>
                </c:pt>
                <c:pt idx="796">
                  <c:v>42023.076713795112</c:v>
                </c:pt>
                <c:pt idx="797">
                  <c:v>42207.552685276678</c:v>
                </c:pt>
                <c:pt idx="798">
                  <c:v>42385.778796178944</c:v>
                </c:pt>
                <c:pt idx="799">
                  <c:v>42563.402506891172</c:v>
                </c:pt>
                <c:pt idx="800">
                  <c:v>42671.948386221586</c:v>
                </c:pt>
                <c:pt idx="801">
                  <c:v>42885.100918931814</c:v>
                </c:pt>
                <c:pt idx="802">
                  <c:v>43040.600656203547</c:v>
                </c:pt>
                <c:pt idx="803">
                  <c:v>43159.109186739188</c:v>
                </c:pt>
                <c:pt idx="804">
                  <c:v>43260.665166844374</c:v>
                </c:pt>
                <c:pt idx="805">
                  <c:v>43388.335451624218</c:v>
                </c:pt>
                <c:pt idx="806">
                  <c:v>43612.611261428472</c:v>
                </c:pt>
                <c:pt idx="807">
                  <c:v>43722.328639177467</c:v>
                </c:pt>
                <c:pt idx="808">
                  <c:v>43865.768462060259</c:v>
                </c:pt>
                <c:pt idx="809">
                  <c:v>44050.927315896348</c:v>
                </c:pt>
                <c:pt idx="810">
                  <c:v>44211.544365114503</c:v>
                </c:pt>
                <c:pt idx="811">
                  <c:v>44279.378658812151</c:v>
                </c:pt>
                <c:pt idx="812">
                  <c:v>44539.570340938095</c:v>
                </c:pt>
                <c:pt idx="813">
                  <c:v>44639.884357619201</c:v>
                </c:pt>
                <c:pt idx="814">
                  <c:v>44797.141034804343</c:v>
                </c:pt>
                <c:pt idx="815">
                  <c:v>44968.599842117001</c:v>
                </c:pt>
                <c:pt idx="816">
                  <c:v>45202.723598693927</c:v>
                </c:pt>
                <c:pt idx="817">
                  <c:v>45203.625692269292</c:v>
                </c:pt>
                <c:pt idx="818">
                  <c:v>45386.384767708703</c:v>
                </c:pt>
                <c:pt idx="819">
                  <c:v>45584.914439673812</c:v>
                </c:pt>
                <c:pt idx="820">
                  <c:v>45687.679033393826</c:v>
                </c:pt>
                <c:pt idx="821">
                  <c:v>45888.216945875814</c:v>
                </c:pt>
                <c:pt idx="822">
                  <c:v>45933.489888462238</c:v>
                </c:pt>
                <c:pt idx="823">
                  <c:v>46222.599439594203</c:v>
                </c:pt>
                <c:pt idx="824">
                  <c:v>46343.382314109018</c:v>
                </c:pt>
                <c:pt idx="825">
                  <c:v>46471.41097424172</c:v>
                </c:pt>
                <c:pt idx="826">
                  <c:v>46683.889760870574</c:v>
                </c:pt>
                <c:pt idx="827">
                  <c:v>46694.347306577918</c:v>
                </c:pt>
                <c:pt idx="828">
                  <c:v>46945.368340930989</c:v>
                </c:pt>
                <c:pt idx="829">
                  <c:v>47024.538496566471</c:v>
                </c:pt>
                <c:pt idx="830">
                  <c:v>47275.143448563635</c:v>
                </c:pt>
                <c:pt idx="831">
                  <c:v>47367.137143720007</c:v>
                </c:pt>
                <c:pt idx="832">
                  <c:v>47413.783927624492</c:v>
                </c:pt>
                <c:pt idx="833">
                  <c:v>47730.172780033812</c:v>
                </c:pt>
                <c:pt idx="834">
                  <c:v>47797.395118244312</c:v>
                </c:pt>
                <c:pt idx="835">
                  <c:v>48009.698302797835</c:v>
                </c:pt>
                <c:pt idx="836">
                  <c:v>48130.225808642695</c:v>
                </c:pt>
                <c:pt idx="837">
                  <c:v>48279.357467830843</c:v>
                </c:pt>
                <c:pt idx="838">
                  <c:v>48549.103810599685</c:v>
                </c:pt>
                <c:pt idx="839">
                  <c:v>48565.149021077879</c:v>
                </c:pt>
                <c:pt idx="840">
                  <c:v>48821.784752488602</c:v>
                </c:pt>
                <c:pt idx="841">
                  <c:v>48951.87973818904</c:v>
                </c:pt>
                <c:pt idx="842">
                  <c:v>49091.187831669085</c:v>
                </c:pt>
                <c:pt idx="843">
                  <c:v>49204.360257349348</c:v>
                </c:pt>
                <c:pt idx="844">
                  <c:v>49381.271151402121</c:v>
                </c:pt>
                <c:pt idx="845">
                  <c:v>49537.102570153271</c:v>
                </c:pt>
                <c:pt idx="846">
                  <c:v>49733.778664984362</c:v>
                </c:pt>
                <c:pt idx="847">
                  <c:v>49861.940656420149</c:v>
                </c:pt>
                <c:pt idx="848">
                  <c:v>49969.772389092672</c:v>
                </c:pt>
                <c:pt idx="849">
                  <c:v>50120.26714963546</c:v>
                </c:pt>
                <c:pt idx="850">
                  <c:v>50329.396551728045</c:v>
                </c:pt>
                <c:pt idx="851">
                  <c:v>50451.034088990222</c:v>
                </c:pt>
                <c:pt idx="852">
                  <c:v>50448.051298661587</c:v>
                </c:pt>
                <c:pt idx="853">
                  <c:v>50710.057687338282</c:v>
                </c:pt>
                <c:pt idx="854">
                  <c:v>50890.525407338821</c:v>
                </c:pt>
                <c:pt idx="855">
                  <c:v>51009.387503326478</c:v>
                </c:pt>
                <c:pt idx="856">
                  <c:v>51087.123871283744</c:v>
                </c:pt>
                <c:pt idx="857">
                  <c:v>51202.119045853557</c:v>
                </c:pt>
                <c:pt idx="858">
                  <c:v>51490.063394840385</c:v>
                </c:pt>
                <c:pt idx="859">
                  <c:v>51588.23039069237</c:v>
                </c:pt>
                <c:pt idx="860">
                  <c:v>51669.784952500901</c:v>
                </c:pt>
                <c:pt idx="861">
                  <c:v>51783.94820460269</c:v>
                </c:pt>
                <c:pt idx="862">
                  <c:v>52049.997487218927</c:v>
                </c:pt>
                <c:pt idx="863">
                  <c:v>52220.997678050626</c:v>
                </c:pt>
                <c:pt idx="864">
                  <c:v>52315.737831577979</c:v>
                </c:pt>
                <c:pt idx="865">
                  <c:v>52324.185667105725</c:v>
                </c:pt>
                <c:pt idx="866">
                  <c:v>52570.638267990631</c:v>
                </c:pt>
                <c:pt idx="867">
                  <c:v>52686.869288083668</c:v>
                </c:pt>
                <c:pt idx="868">
                  <c:v>52752.402251863889</c:v>
                </c:pt>
                <c:pt idx="869">
                  <c:v>52916.2559285846</c:v>
                </c:pt>
                <c:pt idx="870">
                  <c:v>53106.416225328838</c:v>
                </c:pt>
                <c:pt idx="871">
                  <c:v>53181.216841082125</c:v>
                </c:pt>
                <c:pt idx="872">
                  <c:v>53280.483727012535</c:v>
                </c:pt>
                <c:pt idx="873">
                  <c:v>53521.736673289946</c:v>
                </c:pt>
                <c:pt idx="874">
                  <c:v>53608.936903060574</c:v>
                </c:pt>
                <c:pt idx="875">
                  <c:v>53797.292376961617</c:v>
                </c:pt>
                <c:pt idx="876">
                  <c:v>53799.765863642555</c:v>
                </c:pt>
                <c:pt idx="877">
                  <c:v>53979.046710452443</c:v>
                </c:pt>
                <c:pt idx="878">
                  <c:v>54074.235029350937</c:v>
                </c:pt>
                <c:pt idx="879">
                  <c:v>54418.090529922432</c:v>
                </c:pt>
                <c:pt idx="880">
                  <c:v>54545.376284687118</c:v>
                </c:pt>
                <c:pt idx="881">
                  <c:v>54737.576450957342</c:v>
                </c:pt>
                <c:pt idx="882">
                  <c:v>54805.866162781203</c:v>
                </c:pt>
                <c:pt idx="883">
                  <c:v>54991.47323677755</c:v>
                </c:pt>
                <c:pt idx="884">
                  <c:v>55212.582600429851</c:v>
                </c:pt>
                <c:pt idx="885">
                  <c:v>55305.292338457853</c:v>
                </c:pt>
                <c:pt idx="886">
                  <c:v>55431.528258049868</c:v>
                </c:pt>
                <c:pt idx="887">
                  <c:v>55645.308158226304</c:v>
                </c:pt>
                <c:pt idx="888">
                  <c:v>55783.85462859759</c:v>
                </c:pt>
                <c:pt idx="889">
                  <c:v>55860.833872862066</c:v>
                </c:pt>
                <c:pt idx="890">
                  <c:v>55922.030420314994</c:v>
                </c:pt>
                <c:pt idx="891">
                  <c:v>56165.943385344326</c:v>
                </c:pt>
                <c:pt idx="892">
                  <c:v>56236.819360721391</c:v>
                </c:pt>
                <c:pt idx="893">
                  <c:v>56338.639604276075</c:v>
                </c:pt>
                <c:pt idx="894">
                  <c:v>56498.833198218665</c:v>
                </c:pt>
                <c:pt idx="895">
                  <c:v>56523.510939200351</c:v>
                </c:pt>
                <c:pt idx="896">
                  <c:v>56636.331767255979</c:v>
                </c:pt>
                <c:pt idx="897">
                  <c:v>56775.417821644231</c:v>
                </c:pt>
                <c:pt idx="898">
                  <c:v>56785.474608770761</c:v>
                </c:pt>
                <c:pt idx="899">
                  <c:v>57009.102684198275</c:v>
                </c:pt>
                <c:pt idx="900">
                  <c:v>57128.384018946112</c:v>
                </c:pt>
                <c:pt idx="901">
                  <c:v>57211.876865846774</c:v>
                </c:pt>
                <c:pt idx="902">
                  <c:v>57338.632853411829</c:v>
                </c:pt>
                <c:pt idx="903">
                  <c:v>57595.33303606401</c:v>
                </c:pt>
                <c:pt idx="904">
                  <c:v>57671.153907551627</c:v>
                </c:pt>
                <c:pt idx="905">
                  <c:v>57920.359519194768</c:v>
                </c:pt>
                <c:pt idx="906">
                  <c:v>58116.527220784286</c:v>
                </c:pt>
                <c:pt idx="907">
                  <c:v>58340.730708901101</c:v>
                </c:pt>
                <c:pt idx="908">
                  <c:v>58540.517328717637</c:v>
                </c:pt>
                <c:pt idx="909">
                  <c:v>58691.922199842753</c:v>
                </c:pt>
                <c:pt idx="910">
                  <c:v>58849.371784885094</c:v>
                </c:pt>
                <c:pt idx="911">
                  <c:v>59076.887778649114</c:v>
                </c:pt>
                <c:pt idx="912">
                  <c:v>59282.588174713514</c:v>
                </c:pt>
                <c:pt idx="913">
                  <c:v>59471.17408296826</c:v>
                </c:pt>
                <c:pt idx="914">
                  <c:v>59621.283028639024</c:v>
                </c:pt>
                <c:pt idx="915">
                  <c:v>59848.061838881702</c:v>
                </c:pt>
                <c:pt idx="916">
                  <c:v>60087.998581273154</c:v>
                </c:pt>
                <c:pt idx="917">
                  <c:v>60226.404791662033</c:v>
                </c:pt>
                <c:pt idx="918">
                  <c:v>60340.84045573906</c:v>
                </c:pt>
                <c:pt idx="919">
                  <c:v>60581.81460793336</c:v>
                </c:pt>
                <c:pt idx="920">
                  <c:v>60801.469210499003</c:v>
                </c:pt>
                <c:pt idx="921">
                  <c:v>60896.033933132465</c:v>
                </c:pt>
                <c:pt idx="922">
                  <c:v>61124.022816577788</c:v>
                </c:pt>
                <c:pt idx="923">
                  <c:v>61169.548097273459</c:v>
                </c:pt>
                <c:pt idx="924">
                  <c:v>61366.104544047899</c:v>
                </c:pt>
                <c:pt idx="925">
                  <c:v>61655.366814415574</c:v>
                </c:pt>
                <c:pt idx="926">
                  <c:v>61847.685411045371</c:v>
                </c:pt>
                <c:pt idx="927">
                  <c:v>62080.879588262418</c:v>
                </c:pt>
                <c:pt idx="928">
                  <c:v>62288.64598793909</c:v>
                </c:pt>
                <c:pt idx="929">
                  <c:v>62482.003910034371</c:v>
                </c:pt>
                <c:pt idx="930">
                  <c:v>62672.507681610092</c:v>
                </c:pt>
                <c:pt idx="931">
                  <c:v>62749.770325701051</c:v>
                </c:pt>
                <c:pt idx="932">
                  <c:v>63056.775833838357</c:v>
                </c:pt>
                <c:pt idx="933">
                  <c:v>63274.074220573442</c:v>
                </c:pt>
                <c:pt idx="934">
                  <c:v>63408.972024589915</c:v>
                </c:pt>
                <c:pt idx="935">
                  <c:v>63517.586704951675</c:v>
                </c:pt>
                <c:pt idx="936">
                  <c:v>63726.037693614206</c:v>
                </c:pt>
                <c:pt idx="937">
                  <c:v>63981.101616006512</c:v>
                </c:pt>
                <c:pt idx="938">
                  <c:v>64134.775102903535</c:v>
                </c:pt>
                <c:pt idx="939">
                  <c:v>64282.812388975843</c:v>
                </c:pt>
                <c:pt idx="940">
                  <c:v>64392.307607849689</c:v>
                </c:pt>
                <c:pt idx="941">
                  <c:v>64542.092354553315</c:v>
                </c:pt>
                <c:pt idx="942">
                  <c:v>64764.571173982666</c:v>
                </c:pt>
                <c:pt idx="943">
                  <c:v>64989.467150454671</c:v>
                </c:pt>
                <c:pt idx="944">
                  <c:v>65032.52937550802</c:v>
                </c:pt>
                <c:pt idx="945">
                  <c:v>65288.436640655797</c:v>
                </c:pt>
                <c:pt idx="946">
                  <c:v>65293.442131422635</c:v>
                </c:pt>
                <c:pt idx="947">
                  <c:v>65498.819238620374</c:v>
                </c:pt>
                <c:pt idx="948">
                  <c:v>65608.308362750773</c:v>
                </c:pt>
                <c:pt idx="949">
                  <c:v>65792.264774047377</c:v>
                </c:pt>
                <c:pt idx="950">
                  <c:v>65972.298523708465</c:v>
                </c:pt>
                <c:pt idx="951">
                  <c:v>65996.683160252258</c:v>
                </c:pt>
                <c:pt idx="952">
                  <c:v>66080.781446021909</c:v>
                </c:pt>
                <c:pt idx="953">
                  <c:v>66207.468539989815</c:v>
                </c:pt>
                <c:pt idx="954">
                  <c:v>66365.024248242553</c:v>
                </c:pt>
                <c:pt idx="955">
                  <c:v>66456.140173837324</c:v>
                </c:pt>
                <c:pt idx="956">
                  <c:v>66698.801769384692</c:v>
                </c:pt>
                <c:pt idx="957">
                  <c:v>66732.963389486322</c:v>
                </c:pt>
                <c:pt idx="958">
                  <c:v>66799.179321482661</c:v>
                </c:pt>
                <c:pt idx="959">
                  <c:v>66805.37902784186</c:v>
                </c:pt>
                <c:pt idx="960">
                  <c:v>67065.270861601428</c:v>
                </c:pt>
                <c:pt idx="961">
                  <c:v>67136.389133430814</c:v>
                </c:pt>
                <c:pt idx="962">
                  <c:v>67312.687437433022</c:v>
                </c:pt>
                <c:pt idx="963">
                  <c:v>67375.243225843995</c:v>
                </c:pt>
                <c:pt idx="964">
                  <c:v>67559.500041525986</c:v>
                </c:pt>
                <c:pt idx="965">
                  <c:v>67640.419166476902</c:v>
                </c:pt>
                <c:pt idx="966">
                  <c:v>67701.409466565339</c:v>
                </c:pt>
                <c:pt idx="967">
                  <c:v>67778.90635871519</c:v>
                </c:pt>
                <c:pt idx="968">
                  <c:v>67792.901269535956</c:v>
                </c:pt>
                <c:pt idx="969">
                  <c:v>68021.994227338029</c:v>
                </c:pt>
                <c:pt idx="970">
                  <c:v>68166.076508339116</c:v>
                </c:pt>
                <c:pt idx="971">
                  <c:v>68311.762685250229</c:v>
                </c:pt>
                <c:pt idx="972">
                  <c:v>68513.218983476341</c:v>
                </c:pt>
                <c:pt idx="973">
                  <c:v>68613.102053106253</c:v>
                </c:pt>
                <c:pt idx="974">
                  <c:v>68599.360991227659</c:v>
                </c:pt>
                <c:pt idx="975">
                  <c:v>68712.333426489611</c:v>
                </c:pt>
                <c:pt idx="976">
                  <c:v>68798.094446890042</c:v>
                </c:pt>
                <c:pt idx="977">
                  <c:v>69077.623485936929</c:v>
                </c:pt>
                <c:pt idx="978">
                  <c:v>69071.014424622073</c:v>
                </c:pt>
                <c:pt idx="979">
                  <c:v>69326.5492385205</c:v>
                </c:pt>
                <c:pt idx="980">
                  <c:v>69389.747929866775</c:v>
                </c:pt>
                <c:pt idx="981">
                  <c:v>69552.917542911848</c:v>
                </c:pt>
                <c:pt idx="982">
                  <c:v>69497.907949481378</c:v>
                </c:pt>
                <c:pt idx="983">
                  <c:v>69696.801555119499</c:v>
                </c:pt>
                <c:pt idx="984">
                  <c:v>69778.53800996393</c:v>
                </c:pt>
                <c:pt idx="985">
                  <c:v>69905.519059611441</c:v>
                </c:pt>
                <c:pt idx="986">
                  <c:v>70162.567291991902</c:v>
                </c:pt>
                <c:pt idx="987">
                  <c:v>70191.675781854283</c:v>
                </c:pt>
                <c:pt idx="988">
                  <c:v>70265.773510667423</c:v>
                </c:pt>
                <c:pt idx="989">
                  <c:v>70315.924556672951</c:v>
                </c:pt>
                <c:pt idx="990">
                  <c:v>70479.493314787353</c:v>
                </c:pt>
                <c:pt idx="991">
                  <c:v>70584.846244644999</c:v>
                </c:pt>
                <c:pt idx="992">
                  <c:v>70743.953050429132</c:v>
                </c:pt>
                <c:pt idx="993">
                  <c:v>70984.508819754876</c:v>
                </c:pt>
                <c:pt idx="994">
                  <c:v>70994.704108996288</c:v>
                </c:pt>
                <c:pt idx="995">
                  <c:v>70996.02817924846</c:v>
                </c:pt>
                <c:pt idx="996">
                  <c:v>71115.86292583507</c:v>
                </c:pt>
                <c:pt idx="997">
                  <c:v>71150.822624330991</c:v>
                </c:pt>
                <c:pt idx="998">
                  <c:v>71301.79729397544</c:v>
                </c:pt>
                <c:pt idx="999">
                  <c:v>71409.61075525773</c:v>
                </c:pt>
                <c:pt idx="1000">
                  <c:v>71703.434297898595</c:v>
                </c:pt>
                <c:pt idx="1001">
                  <c:v>71784.918144397321</c:v>
                </c:pt>
                <c:pt idx="1002">
                  <c:v>71762.526069667205</c:v>
                </c:pt>
                <c:pt idx="1003">
                  <c:v>71924.182839520319</c:v>
                </c:pt>
                <c:pt idx="1004">
                  <c:v>71946.710595617595</c:v>
                </c:pt>
                <c:pt idx="1005">
                  <c:v>71976.527424881831</c:v>
                </c:pt>
                <c:pt idx="1006">
                  <c:v>72091.561398430844</c:v>
                </c:pt>
                <c:pt idx="1007">
                  <c:v>72228.875123230537</c:v>
                </c:pt>
                <c:pt idx="1008">
                  <c:v>72489.100524734429</c:v>
                </c:pt>
                <c:pt idx="1009">
                  <c:v>72518.798865533769</c:v>
                </c:pt>
                <c:pt idx="1010">
                  <c:v>72715.967554660368</c:v>
                </c:pt>
                <c:pt idx="1011">
                  <c:v>72766.624276244867</c:v>
                </c:pt>
                <c:pt idx="1012">
                  <c:v>72797.258086363305</c:v>
                </c:pt>
                <c:pt idx="1013">
                  <c:v>72625.931394379295</c:v>
                </c:pt>
                <c:pt idx="1014">
                  <c:v>72900.702941327007</c:v>
                </c:pt>
                <c:pt idx="1015">
                  <c:v>72978.425308138889</c:v>
                </c:pt>
                <c:pt idx="1016">
                  <c:v>73205.123325540932</c:v>
                </c:pt>
                <c:pt idx="1017">
                  <c:v>73374.943830584147</c:v>
                </c:pt>
                <c:pt idx="1018">
                  <c:v>73511.879761896125</c:v>
                </c:pt>
                <c:pt idx="1019">
                  <c:v>73491.444496078591</c:v>
                </c:pt>
                <c:pt idx="1020">
                  <c:v>73501.131297915563</c:v>
                </c:pt>
                <c:pt idx="1021">
                  <c:v>73440.623288126808</c:v>
                </c:pt>
                <c:pt idx="1022">
                  <c:v>73631.977406233782</c:v>
                </c:pt>
                <c:pt idx="1023">
                  <c:v>73778.765566238013</c:v>
                </c:pt>
                <c:pt idx="1024">
                  <c:v>73973.36149525574</c:v>
                </c:pt>
                <c:pt idx="1025">
                  <c:v>74127.229511320766</c:v>
                </c:pt>
                <c:pt idx="1026">
                  <c:v>74113.687246476547</c:v>
                </c:pt>
                <c:pt idx="1027">
                  <c:v>74083.416871845664</c:v>
                </c:pt>
                <c:pt idx="1028">
                  <c:v>73989.158912240659</c:v>
                </c:pt>
                <c:pt idx="1029">
                  <c:v>74016.638964480444</c:v>
                </c:pt>
                <c:pt idx="1030">
                  <c:v>74102.534911501163</c:v>
                </c:pt>
                <c:pt idx="1031">
                  <c:v>74329.187283364066</c:v>
                </c:pt>
                <c:pt idx="1032">
                  <c:v>74689.770972288825</c:v>
                </c:pt>
                <c:pt idx="1033">
                  <c:v>75005.290112178001</c:v>
                </c:pt>
                <c:pt idx="1034">
                  <c:v>75018.045520289437</c:v>
                </c:pt>
                <c:pt idx="1035">
                  <c:v>74899.930451709457</c:v>
                </c:pt>
                <c:pt idx="1036">
                  <c:v>75051.263382202407</c:v>
                </c:pt>
                <c:pt idx="1037">
                  <c:v>74950.416871381807</c:v>
                </c:pt>
                <c:pt idx="1038">
                  <c:v>75073.984943417352</c:v>
                </c:pt>
                <c:pt idx="1039">
                  <c:v>75262.152380920481</c:v>
                </c:pt>
                <c:pt idx="1040">
                  <c:v>75450.482998711188</c:v>
                </c:pt>
                <c:pt idx="1041">
                  <c:v>75632.595736939154</c:v>
                </c:pt>
                <c:pt idx="1042">
                  <c:v>75788.676902346037</c:v>
                </c:pt>
                <c:pt idx="1043">
                  <c:v>75845.317963432681</c:v>
                </c:pt>
                <c:pt idx="1044">
                  <c:v>75942.38529315473</c:v>
                </c:pt>
                <c:pt idx="1045">
                  <c:v>75701.726228705826</c:v>
                </c:pt>
                <c:pt idx="1046">
                  <c:v>75727.119413528882</c:v>
                </c:pt>
                <c:pt idx="1047">
                  <c:v>75974.831505517941</c:v>
                </c:pt>
                <c:pt idx="1048">
                  <c:v>76028.688878186615</c:v>
                </c:pt>
                <c:pt idx="1049">
                  <c:v>76306.791785539448</c:v>
                </c:pt>
                <c:pt idx="1050">
                  <c:v>76504.070599612838</c:v>
                </c:pt>
                <c:pt idx="1051">
                  <c:v>76572.853256092945</c:v>
                </c:pt>
                <c:pt idx="1052">
                  <c:v>76495.423161318467</c:v>
                </c:pt>
                <c:pt idx="1053">
                  <c:v>76523.893428718802</c:v>
                </c:pt>
                <c:pt idx="1054">
                  <c:v>76458.971581513717</c:v>
                </c:pt>
                <c:pt idx="1055">
                  <c:v>76530.146336703183</c:v>
                </c:pt>
                <c:pt idx="1056">
                  <c:v>76629.798225629289</c:v>
                </c:pt>
                <c:pt idx="1057">
                  <c:v>76924.146496626548</c:v>
                </c:pt>
                <c:pt idx="1058">
                  <c:v>77162.12731918419</c:v>
                </c:pt>
                <c:pt idx="1059">
                  <c:v>77340.511318021046</c:v>
                </c:pt>
                <c:pt idx="1060">
                  <c:v>77416.132971277737</c:v>
                </c:pt>
                <c:pt idx="1061">
                  <c:v>77314.683905488055</c:v>
                </c:pt>
                <c:pt idx="1062">
                  <c:v>77122.859837095166</c:v>
                </c:pt>
                <c:pt idx="1063">
                  <c:v>77070.81579917761</c:v>
                </c:pt>
                <c:pt idx="1064">
                  <c:v>77168.649841110528</c:v>
                </c:pt>
                <c:pt idx="1065">
                  <c:v>77395.895716107261</c:v>
                </c:pt>
                <c:pt idx="1066">
                  <c:v>77790.984302210505</c:v>
                </c:pt>
                <c:pt idx="1067">
                  <c:v>77872.894828081771</c:v>
                </c:pt>
                <c:pt idx="1068">
                  <c:v>77975.057859478227</c:v>
                </c:pt>
                <c:pt idx="1069">
                  <c:v>77843.726038906447</c:v>
                </c:pt>
                <c:pt idx="1070">
                  <c:v>77835.468338896841</c:v>
                </c:pt>
                <c:pt idx="1071">
                  <c:v>77639.165169275686</c:v>
                </c:pt>
                <c:pt idx="1072">
                  <c:v>77850.385516414739</c:v>
                </c:pt>
                <c:pt idx="1073">
                  <c:v>77974.65824763634</c:v>
                </c:pt>
                <c:pt idx="1074">
                  <c:v>78169.418419485562</c:v>
                </c:pt>
                <c:pt idx="1075">
                  <c:v>78343.690673580873</c:v>
                </c:pt>
                <c:pt idx="1076">
                  <c:v>78362.878177903724</c:v>
                </c:pt>
                <c:pt idx="1077">
                  <c:v>78481.607776433346</c:v>
                </c:pt>
                <c:pt idx="1078">
                  <c:v>78329.033761755127</c:v>
                </c:pt>
                <c:pt idx="1079">
                  <c:v>78423.374151110576</c:v>
                </c:pt>
                <c:pt idx="1080">
                  <c:v>78500.131200423712</c:v>
                </c:pt>
                <c:pt idx="1081">
                  <c:v>78444.162027314553</c:v>
                </c:pt>
                <c:pt idx="1082">
                  <c:v>78311.179223460524</c:v>
                </c:pt>
                <c:pt idx="1083">
                  <c:v>78533.047639991215</c:v>
                </c:pt>
                <c:pt idx="1084">
                  <c:v>78485.072567522977</c:v>
                </c:pt>
                <c:pt idx="1085">
                  <c:v>78558.501870357519</c:v>
                </c:pt>
                <c:pt idx="1086">
                  <c:v>78496.666365272409</c:v>
                </c:pt>
                <c:pt idx="1087">
                  <c:v>78714.570916785509</c:v>
                </c:pt>
                <c:pt idx="1088">
                  <c:v>78929.982633880922</c:v>
                </c:pt>
                <c:pt idx="1089">
                  <c:v>79061.701659837476</c:v>
                </c:pt>
                <c:pt idx="1090">
                  <c:v>79449.077705535514</c:v>
                </c:pt>
                <c:pt idx="1091">
                  <c:v>79539.772645077959</c:v>
                </c:pt>
                <c:pt idx="1092">
                  <c:v>79748.930929845883</c:v>
                </c:pt>
                <c:pt idx="1093">
                  <c:v>79881.007760283566</c:v>
                </c:pt>
                <c:pt idx="1094">
                  <c:v>80011.097790031097</c:v>
                </c:pt>
                <c:pt idx="1095">
                  <c:v>80019.504097616024</c:v>
                </c:pt>
                <c:pt idx="1096">
                  <c:v>79927.037987446063</c:v>
                </c:pt>
                <c:pt idx="1097">
                  <c:v>79856.459035530876</c:v>
                </c:pt>
                <c:pt idx="1098">
                  <c:v>79621.003850664201</c:v>
                </c:pt>
                <c:pt idx="1099">
                  <c:v>79769.208437781912</c:v>
                </c:pt>
                <c:pt idx="1100">
                  <c:v>79895.417030803961</c:v>
                </c:pt>
                <c:pt idx="1101">
                  <c:v>79976.138863556975</c:v>
                </c:pt>
                <c:pt idx="1102">
                  <c:v>80275.457949981923</c:v>
                </c:pt>
                <c:pt idx="1103">
                  <c:v>80438.427071518672</c:v>
                </c:pt>
                <c:pt idx="1104">
                  <c:v>80610.229540900182</c:v>
                </c:pt>
                <c:pt idx="1105">
                  <c:v>80622.912137523905</c:v>
                </c:pt>
                <c:pt idx="1106">
                  <c:v>80547.753041067102</c:v>
                </c:pt>
                <c:pt idx="1107">
                  <c:v>80296.945637132842</c:v>
                </c:pt>
                <c:pt idx="1108">
                  <c:v>80211.931409397119</c:v>
                </c:pt>
                <c:pt idx="1109">
                  <c:v>80217.936924317633</c:v>
                </c:pt>
                <c:pt idx="1110">
                  <c:v>80353.803131666122</c:v>
                </c:pt>
                <c:pt idx="1111">
                  <c:v>80729.584807841093</c:v>
                </c:pt>
                <c:pt idx="1112">
                  <c:v>81098.941140411436</c:v>
                </c:pt>
                <c:pt idx="1113">
                  <c:v>81227.161066117507</c:v>
                </c:pt>
                <c:pt idx="1114">
                  <c:v>81165.854188448197</c:v>
                </c:pt>
                <c:pt idx="1115">
                  <c:v>81162.38156234083</c:v>
                </c:pt>
                <c:pt idx="1116">
                  <c:v>80823.048084400696</c:v>
                </c:pt>
                <c:pt idx="1117">
                  <c:v>80795.675935064282</c:v>
                </c:pt>
                <c:pt idx="1118">
                  <c:v>80681.520842318234</c:v>
                </c:pt>
                <c:pt idx="1119">
                  <c:v>80861.103095721046</c:v>
                </c:pt>
                <c:pt idx="1120">
                  <c:v>81103.348470797704</c:v>
                </c:pt>
                <c:pt idx="1121">
                  <c:v>81434.479205744574</c:v>
                </c:pt>
                <c:pt idx="1122">
                  <c:v>81578.367494060149</c:v>
                </c:pt>
                <c:pt idx="1123">
                  <c:v>81653.725412882282</c:v>
                </c:pt>
                <c:pt idx="1124">
                  <c:v>81624.864368917319</c:v>
                </c:pt>
                <c:pt idx="1125">
                  <c:v>81155.970586951778</c:v>
                </c:pt>
                <c:pt idx="1126">
                  <c:v>80992.502397454053</c:v>
                </c:pt>
                <c:pt idx="1127">
                  <c:v>80967.396530077283</c:v>
                </c:pt>
                <c:pt idx="1128">
                  <c:v>81220.616172416121</c:v>
                </c:pt>
                <c:pt idx="1129">
                  <c:v>81584.780747987214</c:v>
                </c:pt>
                <c:pt idx="1130">
                  <c:v>81891.588475350785</c:v>
                </c:pt>
                <c:pt idx="1131">
                  <c:v>81969.77296360294</c:v>
                </c:pt>
                <c:pt idx="1132">
                  <c:v>81884.906278965078</c:v>
                </c:pt>
                <c:pt idx="1133">
                  <c:v>81712.11772336789</c:v>
                </c:pt>
                <c:pt idx="1134">
                  <c:v>81674.035456440397</c:v>
                </c:pt>
                <c:pt idx="1135">
                  <c:v>81434.345612827005</c:v>
                </c:pt>
                <c:pt idx="1136">
                  <c:v>81306.771229724531</c:v>
                </c:pt>
                <c:pt idx="1137">
                  <c:v>81319.728421947366</c:v>
                </c:pt>
                <c:pt idx="1138">
                  <c:v>81484.97840407207</c:v>
                </c:pt>
                <c:pt idx="1139">
                  <c:v>81705.570159055482</c:v>
                </c:pt>
                <c:pt idx="1140">
                  <c:v>81873.680273588398</c:v>
                </c:pt>
                <c:pt idx="1141">
                  <c:v>81907.759546031069</c:v>
                </c:pt>
                <c:pt idx="1142">
                  <c:v>81687.664759168358</c:v>
                </c:pt>
                <c:pt idx="1143">
                  <c:v>81539.487882802408</c:v>
                </c:pt>
                <c:pt idx="1144">
                  <c:v>81135.936511736756</c:v>
                </c:pt>
                <c:pt idx="1145">
                  <c:v>80963.523863707553</c:v>
                </c:pt>
                <c:pt idx="1146">
                  <c:v>80834.130646133388</c:v>
                </c:pt>
                <c:pt idx="1147">
                  <c:v>80821.979891140698</c:v>
                </c:pt>
                <c:pt idx="1148">
                  <c:v>80973.672947200364</c:v>
                </c:pt>
                <c:pt idx="1149">
                  <c:v>81132.597532031548</c:v>
                </c:pt>
                <c:pt idx="1150">
                  <c:v>81127.655859282211</c:v>
                </c:pt>
                <c:pt idx="1151">
                  <c:v>81061.813369548268</c:v>
                </c:pt>
                <c:pt idx="1152">
                  <c:v>80936.816163399169</c:v>
                </c:pt>
                <c:pt idx="1153">
                  <c:v>80657.756599888293</c:v>
                </c:pt>
                <c:pt idx="1154">
                  <c:v>80330.312381447147</c:v>
                </c:pt>
                <c:pt idx="1155">
                  <c:v>80043.255574006063</c:v>
                </c:pt>
                <c:pt idx="1156">
                  <c:v>79977.07286729374</c:v>
                </c:pt>
                <c:pt idx="1157">
                  <c:v>80139.73415155003</c:v>
                </c:pt>
                <c:pt idx="1158">
                  <c:v>80331.780539725631</c:v>
                </c:pt>
                <c:pt idx="1159">
                  <c:v>80510.508998476595</c:v>
                </c:pt>
                <c:pt idx="1160">
                  <c:v>80603.688043984483</c:v>
                </c:pt>
                <c:pt idx="1161">
                  <c:v>80756.02081761416</c:v>
                </c:pt>
                <c:pt idx="1162">
                  <c:v>80815.704275129843</c:v>
                </c:pt>
                <c:pt idx="1163">
                  <c:v>80662.562812823206</c:v>
                </c:pt>
                <c:pt idx="1164">
                  <c:v>80698.743539780102</c:v>
                </c:pt>
                <c:pt idx="1165">
                  <c:v>80692.602084140337</c:v>
                </c:pt>
                <c:pt idx="1166">
                  <c:v>80623.713148171621</c:v>
                </c:pt>
                <c:pt idx="1167">
                  <c:v>80759.759290705755</c:v>
                </c:pt>
                <c:pt idx="1168">
                  <c:v>80942.291193053141</c:v>
                </c:pt>
                <c:pt idx="1169">
                  <c:v>81033.367337043106</c:v>
                </c:pt>
                <c:pt idx="1170">
                  <c:v>81349.249975019411</c:v>
                </c:pt>
                <c:pt idx="1171">
                  <c:v>81867.131819404953</c:v>
                </c:pt>
                <c:pt idx="1172">
                  <c:v>82217.324262422568</c:v>
                </c:pt>
                <c:pt idx="1173">
                  <c:v>82388.047061471443</c:v>
                </c:pt>
                <c:pt idx="1174">
                  <c:v>82304.3537301545</c:v>
                </c:pt>
                <c:pt idx="1175">
                  <c:v>82306.626474424193</c:v>
                </c:pt>
                <c:pt idx="1176">
                  <c:v>82340.450770283904</c:v>
                </c:pt>
                <c:pt idx="1177">
                  <c:v>82395.400591006706</c:v>
                </c:pt>
                <c:pt idx="1178">
                  <c:v>82585.271102104234</c:v>
                </c:pt>
                <c:pt idx="1179">
                  <c:v>83094.32717820043</c:v>
                </c:pt>
                <c:pt idx="1180">
                  <c:v>83579.243297995679</c:v>
                </c:pt>
                <c:pt idx="1181">
                  <c:v>83901.15810283694</c:v>
                </c:pt>
                <c:pt idx="1182">
                  <c:v>84133.178240268069</c:v>
                </c:pt>
                <c:pt idx="1183">
                  <c:v>84509.889098278261</c:v>
                </c:pt>
                <c:pt idx="1184">
                  <c:v>84782.486404946336</c:v>
                </c:pt>
                <c:pt idx="1185">
                  <c:v>84653.748378343633</c:v>
                </c:pt>
                <c:pt idx="1186">
                  <c:v>84539.891829874847</c:v>
                </c:pt>
                <c:pt idx="1187">
                  <c:v>84422.296174788979</c:v>
                </c:pt>
                <c:pt idx="1188">
                  <c:v>84422.831891686059</c:v>
                </c:pt>
                <c:pt idx="1189">
                  <c:v>84647.854359621924</c:v>
                </c:pt>
                <c:pt idx="1190">
                  <c:v>84928.522503460103</c:v>
                </c:pt>
                <c:pt idx="1191">
                  <c:v>85323.847970229166</c:v>
                </c:pt>
                <c:pt idx="1192">
                  <c:v>85625.992229669544</c:v>
                </c:pt>
                <c:pt idx="1193">
                  <c:v>85729.495007670412</c:v>
                </c:pt>
                <c:pt idx="1194">
                  <c:v>85861.03165127596</c:v>
                </c:pt>
                <c:pt idx="1195">
                  <c:v>85778.568134557063</c:v>
                </c:pt>
                <c:pt idx="1196">
                  <c:v>85620.897766610316</c:v>
                </c:pt>
                <c:pt idx="1197">
                  <c:v>85439.924459852482</c:v>
                </c:pt>
                <c:pt idx="1198">
                  <c:v>85214.617766692885</c:v>
                </c:pt>
                <c:pt idx="1199">
                  <c:v>85129.787012512068</c:v>
                </c:pt>
                <c:pt idx="1200">
                  <c:v>85159.537392192899</c:v>
                </c:pt>
                <c:pt idx="1201">
                  <c:v>85266.886179914567</c:v>
                </c:pt>
                <c:pt idx="1202">
                  <c:v>85376.657343654617</c:v>
                </c:pt>
                <c:pt idx="1203">
                  <c:v>85546.62834287349</c:v>
                </c:pt>
                <c:pt idx="1204">
                  <c:v>85930.761376640003</c:v>
                </c:pt>
                <c:pt idx="1205">
                  <c:v>86051.591246623022</c:v>
                </c:pt>
                <c:pt idx="1206">
                  <c:v>85907.428281186367</c:v>
                </c:pt>
                <c:pt idx="1207">
                  <c:v>85854.32708612112</c:v>
                </c:pt>
                <c:pt idx="1208">
                  <c:v>85280.690786249514</c:v>
                </c:pt>
                <c:pt idx="1209">
                  <c:v>84954.114165409657</c:v>
                </c:pt>
                <c:pt idx="1210">
                  <c:v>84789.988739178254</c:v>
                </c:pt>
                <c:pt idx="1211">
                  <c:v>84905.477081121237</c:v>
                </c:pt>
                <c:pt idx="1212">
                  <c:v>84992.16770924149</c:v>
                </c:pt>
                <c:pt idx="1213">
                  <c:v>85179.371393048539</c:v>
                </c:pt>
                <c:pt idx="1214">
                  <c:v>85384.431510839495</c:v>
                </c:pt>
                <c:pt idx="1215">
                  <c:v>85587.784290142474</c:v>
                </c:pt>
                <c:pt idx="1216">
                  <c:v>85704.556983764822</c:v>
                </c:pt>
                <c:pt idx="1217">
                  <c:v>85741.02566915327</c:v>
                </c:pt>
                <c:pt idx="1218">
                  <c:v>85494.347602788621</c:v>
                </c:pt>
                <c:pt idx="1219">
                  <c:v>85134.477338159078</c:v>
                </c:pt>
                <c:pt idx="1220">
                  <c:v>84873.455405703542</c:v>
                </c:pt>
                <c:pt idx="1221">
                  <c:v>84478.547768622433</c:v>
                </c:pt>
                <c:pt idx="1222">
                  <c:v>84510.692732993426</c:v>
                </c:pt>
                <c:pt idx="1223">
                  <c:v>84641.692462244348</c:v>
                </c:pt>
                <c:pt idx="1224">
                  <c:v>84860.727364615013</c:v>
                </c:pt>
                <c:pt idx="1225">
                  <c:v>85131.663140546152</c:v>
                </c:pt>
                <c:pt idx="1226">
                  <c:v>85288.464324585177</c:v>
                </c:pt>
                <c:pt idx="1227">
                  <c:v>85271.040947449044</c:v>
                </c:pt>
                <c:pt idx="1228">
                  <c:v>85210.731233067607</c:v>
                </c:pt>
                <c:pt idx="1229">
                  <c:v>84770.697118378885</c:v>
                </c:pt>
                <c:pt idx="1230">
                  <c:v>84219.812496405633</c:v>
                </c:pt>
                <c:pt idx="1231">
                  <c:v>84070.650176384763</c:v>
                </c:pt>
                <c:pt idx="1232">
                  <c:v>83806.783187820358</c:v>
                </c:pt>
                <c:pt idx="1233">
                  <c:v>83839.980884755176</c:v>
                </c:pt>
                <c:pt idx="1234">
                  <c:v>83980.278170311823</c:v>
                </c:pt>
                <c:pt idx="1235">
                  <c:v>84241.505525050685</c:v>
                </c:pt>
                <c:pt idx="1236">
                  <c:v>84410.912247859393</c:v>
                </c:pt>
                <c:pt idx="1237">
                  <c:v>84652.944646794931</c:v>
                </c:pt>
                <c:pt idx="1238">
                  <c:v>84495.959516302086</c:v>
                </c:pt>
                <c:pt idx="1239">
                  <c:v>84065.160717666833</c:v>
                </c:pt>
                <c:pt idx="1240">
                  <c:v>83725.265359458208</c:v>
                </c:pt>
                <c:pt idx="1241">
                  <c:v>83385.868643399794</c:v>
                </c:pt>
                <c:pt idx="1242">
                  <c:v>83058.073464046596</c:v>
                </c:pt>
                <c:pt idx="1243">
                  <c:v>82950.790352407887</c:v>
                </c:pt>
                <c:pt idx="1244">
                  <c:v>83274.943338085359</c:v>
                </c:pt>
                <c:pt idx="1245">
                  <c:v>83873.581111285675</c:v>
                </c:pt>
                <c:pt idx="1246">
                  <c:v>84184.997352722115</c:v>
                </c:pt>
                <c:pt idx="1247">
                  <c:v>84860.459407322225</c:v>
                </c:pt>
                <c:pt idx="1248">
                  <c:v>85223.865087533777</c:v>
                </c:pt>
                <c:pt idx="1249">
                  <c:v>85254.421964607478</c:v>
                </c:pt>
                <c:pt idx="1250">
                  <c:v>84950.764440050232</c:v>
                </c:pt>
                <c:pt idx="1251">
                  <c:v>84658.034955792886</c:v>
                </c:pt>
                <c:pt idx="1252">
                  <c:v>84007.991521271601</c:v>
                </c:pt>
                <c:pt idx="1253">
                  <c:v>83469.771981890313</c:v>
                </c:pt>
                <c:pt idx="1254">
                  <c:v>83518.082652011595</c:v>
                </c:pt>
                <c:pt idx="1255">
                  <c:v>83666.104855056197</c:v>
                </c:pt>
                <c:pt idx="1256">
                  <c:v>84004.644463882243</c:v>
                </c:pt>
                <c:pt idx="1257">
                  <c:v>84711.618479853831</c:v>
                </c:pt>
                <c:pt idx="1258">
                  <c:v>85367.006724233215</c:v>
                </c:pt>
                <c:pt idx="1259">
                  <c:v>86054.407627995402</c:v>
                </c:pt>
                <c:pt idx="1260">
                  <c:v>86038.179998560532</c:v>
                </c:pt>
                <c:pt idx="1261">
                  <c:v>86282.690887978562</c:v>
                </c:pt>
                <c:pt idx="1262">
                  <c:v>86205.429115661973</c:v>
                </c:pt>
                <c:pt idx="1263">
                  <c:v>85973.003493623153</c:v>
                </c:pt>
                <c:pt idx="1264">
                  <c:v>85563.385478028504</c:v>
                </c:pt>
                <c:pt idx="1265">
                  <c:v>85183.525854141393</c:v>
                </c:pt>
                <c:pt idx="1266">
                  <c:v>84922.895091597195</c:v>
                </c:pt>
                <c:pt idx="1267">
                  <c:v>84784.495954109167</c:v>
                </c:pt>
                <c:pt idx="1268">
                  <c:v>84518.729110059736</c:v>
                </c:pt>
                <c:pt idx="1269">
                  <c:v>84633.923158959995</c:v>
                </c:pt>
                <c:pt idx="1270">
                  <c:v>84931.604192691346</c:v>
                </c:pt>
                <c:pt idx="1271">
                  <c:v>85367.810939519739</c:v>
                </c:pt>
                <c:pt idx="1272">
                  <c:v>85865.054408568103</c:v>
                </c:pt>
                <c:pt idx="1273">
                  <c:v>86250.497870645937</c:v>
                </c:pt>
                <c:pt idx="1274">
                  <c:v>86515.043100890893</c:v>
                </c:pt>
                <c:pt idx="1275">
                  <c:v>86487.673613372084</c:v>
                </c:pt>
                <c:pt idx="1276">
                  <c:v>86247.949294134523</c:v>
                </c:pt>
                <c:pt idx="1277">
                  <c:v>85672.111522661449</c:v>
                </c:pt>
                <c:pt idx="1278">
                  <c:v>85010.658956247775</c:v>
                </c:pt>
                <c:pt idx="1279">
                  <c:v>84738.947008407689</c:v>
                </c:pt>
                <c:pt idx="1280">
                  <c:v>84443.189312864342</c:v>
                </c:pt>
                <c:pt idx="1281">
                  <c:v>84273.911898486826</c:v>
                </c:pt>
                <c:pt idx="1282">
                  <c:v>84636.602223314869</c:v>
                </c:pt>
                <c:pt idx="1283">
                  <c:v>84938.169557300644</c:v>
                </c:pt>
                <c:pt idx="1284">
                  <c:v>85571.965222871571</c:v>
                </c:pt>
                <c:pt idx="1285">
                  <c:v>85636.31528770717</c:v>
                </c:pt>
                <c:pt idx="1286">
                  <c:v>85951.278788313721</c:v>
                </c:pt>
                <c:pt idx="1287">
                  <c:v>85951.546992124859</c:v>
                </c:pt>
                <c:pt idx="1288">
                  <c:v>85560.972435974269</c:v>
                </c:pt>
                <c:pt idx="1289">
                  <c:v>85106.335662360449</c:v>
                </c:pt>
                <c:pt idx="1290">
                  <c:v>84533.596551023555</c:v>
                </c:pt>
                <c:pt idx="1291">
                  <c:v>83861.39924604274</c:v>
                </c:pt>
                <c:pt idx="1292">
                  <c:v>83366.867434067142</c:v>
                </c:pt>
                <c:pt idx="1293">
                  <c:v>83188.244155953274</c:v>
                </c:pt>
                <c:pt idx="1294">
                  <c:v>83148.776715705739</c:v>
                </c:pt>
                <c:pt idx="1295">
                  <c:v>83512.194265785904</c:v>
                </c:pt>
                <c:pt idx="1296">
                  <c:v>83745.878534859425</c:v>
                </c:pt>
                <c:pt idx="1297">
                  <c:v>84438.099924851296</c:v>
                </c:pt>
                <c:pt idx="1298">
                  <c:v>84889.131180708937</c:v>
                </c:pt>
                <c:pt idx="1299">
                  <c:v>84957.999858670752</c:v>
                </c:pt>
                <c:pt idx="1300">
                  <c:v>84628.699000855995</c:v>
                </c:pt>
                <c:pt idx="1301">
                  <c:v>84103.855247993357</c:v>
                </c:pt>
                <c:pt idx="1302">
                  <c:v>83637.061070053664</c:v>
                </c:pt>
                <c:pt idx="1303">
                  <c:v>83239.353093776808</c:v>
                </c:pt>
                <c:pt idx="1304">
                  <c:v>82707.098364879188</c:v>
                </c:pt>
                <c:pt idx="1305">
                  <c:v>82228.687195375154</c:v>
                </c:pt>
                <c:pt idx="1306">
                  <c:v>81955.60582019802</c:v>
                </c:pt>
                <c:pt idx="1307">
                  <c:v>82170.937886287837</c:v>
                </c:pt>
                <c:pt idx="1308">
                  <c:v>82688.375470870029</c:v>
                </c:pt>
                <c:pt idx="1309">
                  <c:v>83247.51467216661</c:v>
                </c:pt>
                <c:pt idx="1310">
                  <c:v>83622.472524237775</c:v>
                </c:pt>
                <c:pt idx="1311">
                  <c:v>84054.181876335308</c:v>
                </c:pt>
                <c:pt idx="1312">
                  <c:v>84158.886664648657</c:v>
                </c:pt>
                <c:pt idx="1313">
                  <c:v>83739.052054050058</c:v>
                </c:pt>
                <c:pt idx="1314">
                  <c:v>83094.32717820043</c:v>
                </c:pt>
                <c:pt idx="1315">
                  <c:v>82096.750182258329</c:v>
                </c:pt>
                <c:pt idx="1316">
                  <c:v>81118.707477132179</c:v>
                </c:pt>
                <c:pt idx="1317">
                  <c:v>80829.457264125231</c:v>
                </c:pt>
                <c:pt idx="1318">
                  <c:v>80454.978830859356</c:v>
                </c:pt>
                <c:pt idx="1319">
                  <c:v>80654.952984654359</c:v>
                </c:pt>
                <c:pt idx="1320">
                  <c:v>81125.919600761408</c:v>
                </c:pt>
                <c:pt idx="1321">
                  <c:v>81789.889510533641</c:v>
                </c:pt>
                <c:pt idx="1322">
                  <c:v>82280.289645611061</c:v>
                </c:pt>
                <c:pt idx="1323">
                  <c:v>82766.344893825895</c:v>
                </c:pt>
                <c:pt idx="1324">
                  <c:v>82846.058201178545</c:v>
                </c:pt>
                <c:pt idx="1325">
                  <c:v>82824.524381465861</c:v>
                </c:pt>
                <c:pt idx="1326">
                  <c:v>82316.65333924591</c:v>
                </c:pt>
                <c:pt idx="1327">
                  <c:v>81344.440984258137</c:v>
                </c:pt>
                <c:pt idx="1328">
                  <c:v>80391.843115835611</c:v>
                </c:pt>
                <c:pt idx="1329">
                  <c:v>79819.50348876034</c:v>
                </c:pt>
                <c:pt idx="1330">
                  <c:v>79379.86079155597</c:v>
                </c:pt>
                <c:pt idx="1331">
                  <c:v>79354.65563523829</c:v>
                </c:pt>
                <c:pt idx="1332">
                  <c:v>79645.414314228648</c:v>
                </c:pt>
                <c:pt idx="1333">
                  <c:v>80205.258650657357</c:v>
                </c:pt>
                <c:pt idx="1334">
                  <c:v>80973.940029515361</c:v>
                </c:pt>
                <c:pt idx="1335">
                  <c:v>81667.354482762443</c:v>
                </c:pt>
                <c:pt idx="1336">
                  <c:v>82112.79037464947</c:v>
                </c:pt>
                <c:pt idx="1337">
                  <c:v>82460.915861935166</c:v>
                </c:pt>
                <c:pt idx="1338">
                  <c:v>82085.121178099289</c:v>
                </c:pt>
                <c:pt idx="1339">
                  <c:v>81353.257482182409</c:v>
                </c:pt>
                <c:pt idx="1340">
                  <c:v>80312.961557425151</c:v>
                </c:pt>
                <c:pt idx="1341">
                  <c:v>79094.10038344143</c:v>
                </c:pt>
                <c:pt idx="1342">
                  <c:v>78318.107818283548</c:v>
                </c:pt>
                <c:pt idx="1343">
                  <c:v>77540.360038108614</c:v>
                </c:pt>
                <c:pt idx="1344">
                  <c:v>77812.027440256017</c:v>
                </c:pt>
                <c:pt idx="1345">
                  <c:v>78135.446313375549</c:v>
                </c:pt>
                <c:pt idx="1346">
                  <c:v>78589.554106807016</c:v>
                </c:pt>
                <c:pt idx="1347">
                  <c:v>79101.700212232405</c:v>
                </c:pt>
                <c:pt idx="1348">
                  <c:v>79962.929460813568</c:v>
                </c:pt>
                <c:pt idx="1349">
                  <c:v>80416.402910642457</c:v>
                </c:pt>
                <c:pt idx="1350">
                  <c:v>80992.76948400063</c:v>
                </c:pt>
                <c:pt idx="1351">
                  <c:v>81139.141941078531</c:v>
                </c:pt>
                <c:pt idx="1352">
                  <c:v>80895.286881716689</c:v>
                </c:pt>
                <c:pt idx="1353">
                  <c:v>80423.744252231103</c:v>
                </c:pt>
                <c:pt idx="1354">
                  <c:v>79661.288054483011</c:v>
                </c:pt>
                <c:pt idx="1355">
                  <c:v>78795.612314538608</c:v>
                </c:pt>
                <c:pt idx="1356">
                  <c:v>77965.600415439636</c:v>
                </c:pt>
                <c:pt idx="1357">
                  <c:v>77422.523755506933</c:v>
                </c:pt>
                <c:pt idx="1358">
                  <c:v>76775.898617366183</c:v>
                </c:pt>
                <c:pt idx="1359">
                  <c:v>76510.456440988739</c:v>
                </c:pt>
                <c:pt idx="1360">
                  <c:v>76802.911877071165</c:v>
                </c:pt>
                <c:pt idx="1361">
                  <c:v>77528.509303897037</c:v>
                </c:pt>
                <c:pt idx="1362">
                  <c:v>78551.571868625484</c:v>
                </c:pt>
                <c:pt idx="1363">
                  <c:v>79337.319066107229</c:v>
                </c:pt>
                <c:pt idx="1364">
                  <c:v>79706.509369231062</c:v>
                </c:pt>
                <c:pt idx="1365">
                  <c:v>80048.059301149086</c:v>
                </c:pt>
                <c:pt idx="1366">
                  <c:v>80014.700485994283</c:v>
                </c:pt>
                <c:pt idx="1367">
                  <c:v>79779.747542531069</c:v>
                </c:pt>
                <c:pt idx="1368">
                  <c:v>79147.433543841034</c:v>
                </c:pt>
                <c:pt idx="1369">
                  <c:v>78249.756339128624</c:v>
                </c:pt>
                <c:pt idx="1370">
                  <c:v>77222.428743255601</c:v>
                </c:pt>
                <c:pt idx="1371">
                  <c:v>76628.733808413657</c:v>
                </c:pt>
                <c:pt idx="1372">
                  <c:v>75970.044303044677</c:v>
                </c:pt>
                <c:pt idx="1373">
                  <c:v>75780.034727357575</c:v>
                </c:pt>
                <c:pt idx="1374">
                  <c:v>75877.362591515484</c:v>
                </c:pt>
                <c:pt idx="1375">
                  <c:v>76463.22864208289</c:v>
                </c:pt>
                <c:pt idx="1376">
                  <c:v>77073.211637960572</c:v>
                </c:pt>
                <c:pt idx="1377">
                  <c:v>78058.046844279044</c:v>
                </c:pt>
                <c:pt idx="1378">
                  <c:v>78618.074903891466</c:v>
                </c:pt>
                <c:pt idx="1379">
                  <c:v>79146.233521351562</c:v>
                </c:pt>
                <c:pt idx="1380">
                  <c:v>79438.274799824081</c:v>
                </c:pt>
                <c:pt idx="1381">
                  <c:v>79313.315004071366</c:v>
                </c:pt>
                <c:pt idx="1382">
                  <c:v>78696.843849932222</c:v>
                </c:pt>
                <c:pt idx="1383">
                  <c:v>78027.141758544778</c:v>
                </c:pt>
                <c:pt idx="1384">
                  <c:v>77390.836456518213</c:v>
                </c:pt>
                <c:pt idx="1385">
                  <c:v>76574.183714607381</c:v>
                </c:pt>
                <c:pt idx="1386">
                  <c:v>75848.642054301003</c:v>
                </c:pt>
                <c:pt idx="1387">
                  <c:v>75521.995429058312</c:v>
                </c:pt>
                <c:pt idx="1388">
                  <c:v>75697.870767046188</c:v>
                </c:pt>
                <c:pt idx="1389">
                  <c:v>76009.406325099408</c:v>
                </c:pt>
                <c:pt idx="1390">
                  <c:v>76494.891013345157</c:v>
                </c:pt>
                <c:pt idx="1391">
                  <c:v>77452.747307887679</c:v>
                </c:pt>
                <c:pt idx="1392">
                  <c:v>78000.766505084699</c:v>
                </c:pt>
                <c:pt idx="1393">
                  <c:v>78379.401000286016</c:v>
                </c:pt>
                <c:pt idx="1394">
                  <c:v>78883.724465071573</c:v>
                </c:pt>
                <c:pt idx="1395">
                  <c:v>78798.411540797155</c:v>
                </c:pt>
                <c:pt idx="1396">
                  <c:v>78443.495743569467</c:v>
                </c:pt>
                <c:pt idx="1397">
                  <c:v>77824.546953286699</c:v>
                </c:pt>
                <c:pt idx="1398">
                  <c:v>76503.538447729035</c:v>
                </c:pt>
                <c:pt idx="1399">
                  <c:v>75387.08250638863</c:v>
                </c:pt>
                <c:pt idx="1400">
                  <c:v>74742.639390375378</c:v>
                </c:pt>
                <c:pt idx="1401">
                  <c:v>74641.288222431089</c:v>
                </c:pt>
                <c:pt idx="1402">
                  <c:v>74950.682595152073</c:v>
                </c:pt>
                <c:pt idx="1403">
                  <c:v>75851.966154585243</c:v>
                </c:pt>
                <c:pt idx="1404">
                  <c:v>76641.373824985654</c:v>
                </c:pt>
                <c:pt idx="1405">
                  <c:v>77657.409068985333</c:v>
                </c:pt>
                <c:pt idx="1406">
                  <c:v>78725.367230321659</c:v>
                </c:pt>
                <c:pt idx="1407">
                  <c:v>79303.046748102497</c:v>
                </c:pt>
                <c:pt idx="1408">
                  <c:v>79017.704810763447</c:v>
                </c:pt>
                <c:pt idx="1409">
                  <c:v>78539.444463169741</c:v>
                </c:pt>
                <c:pt idx="1410">
                  <c:v>77481.373852813485</c:v>
                </c:pt>
                <c:pt idx="1411">
                  <c:v>76320.226447099136</c:v>
                </c:pt>
                <c:pt idx="1412">
                  <c:v>75393.993923764923</c:v>
                </c:pt>
                <c:pt idx="1413">
                  <c:v>74662.407857540908</c:v>
                </c:pt>
                <c:pt idx="1414">
                  <c:v>74282.578532656509</c:v>
                </c:pt>
                <c:pt idx="1415">
                  <c:v>74390.272801647894</c:v>
                </c:pt>
                <c:pt idx="1416">
                  <c:v>74670.776120621493</c:v>
                </c:pt>
                <c:pt idx="1417">
                  <c:v>75083.552048677811</c:v>
                </c:pt>
                <c:pt idx="1418">
                  <c:v>76073.771392765731</c:v>
                </c:pt>
                <c:pt idx="1419">
                  <c:v>77433.840854114635</c:v>
                </c:pt>
                <c:pt idx="1420">
                  <c:v>78614.343171765198</c:v>
                </c:pt>
                <c:pt idx="1421">
                  <c:v>79571.917662570573</c:v>
                </c:pt>
                <c:pt idx="1422">
                  <c:v>79577.519787917277</c:v>
                </c:pt>
                <c:pt idx="1423">
                  <c:v>79353.18868496058</c:v>
                </c:pt>
                <c:pt idx="1424">
                  <c:v>78656.459116706421</c:v>
                </c:pt>
                <c:pt idx="1425">
                  <c:v>77328.263196259126</c:v>
                </c:pt>
                <c:pt idx="1426">
                  <c:v>75924.566853051627</c:v>
                </c:pt>
                <c:pt idx="1427">
                  <c:v>74742.373713944558</c:v>
                </c:pt>
                <c:pt idx="1428">
                  <c:v>73720.499326216668</c:v>
                </c:pt>
                <c:pt idx="1429">
                  <c:v>73285.121597668665</c:v>
                </c:pt>
                <c:pt idx="1430">
                  <c:v>73151.661563200061</c:v>
                </c:pt>
                <c:pt idx="1431">
                  <c:v>73796.153097673989</c:v>
                </c:pt>
                <c:pt idx="1432">
                  <c:v>74569.431196298625</c:v>
                </c:pt>
                <c:pt idx="1433">
                  <c:v>75807.158074798674</c:v>
                </c:pt>
                <c:pt idx="1434">
                  <c:v>77046.192182674378</c:v>
                </c:pt>
                <c:pt idx="1435">
                  <c:v>78229.904505029379</c:v>
                </c:pt>
                <c:pt idx="1436">
                  <c:v>79090.900470102861</c:v>
                </c:pt>
                <c:pt idx="1437">
                  <c:v>79723.717932741056</c:v>
                </c:pt>
                <c:pt idx="1438">
                  <c:v>79604.997261885073</c:v>
                </c:pt>
                <c:pt idx="1439">
                  <c:v>79684.632175851453</c:v>
                </c:pt>
                <c:pt idx="1440">
                  <c:v>79233.438317840279</c:v>
                </c:pt>
                <c:pt idx="1441">
                  <c:v>78474.01192375127</c:v>
                </c:pt>
                <c:pt idx="1442">
                  <c:v>77367.803785597251</c:v>
                </c:pt>
                <c:pt idx="1443">
                  <c:v>76319.694378375672</c:v>
                </c:pt>
                <c:pt idx="1444">
                  <c:v>75534.75647036689</c:v>
                </c:pt>
                <c:pt idx="1445">
                  <c:v>74560.133937904655</c:v>
                </c:pt>
                <c:pt idx="1446">
                  <c:v>73839.689433624764</c:v>
                </c:pt>
                <c:pt idx="1447">
                  <c:v>73862.121902709216</c:v>
                </c:pt>
                <c:pt idx="1448">
                  <c:v>74316.306615805428</c:v>
                </c:pt>
                <c:pt idx="1449">
                  <c:v>74706.375116929092</c:v>
                </c:pt>
                <c:pt idx="1450">
                  <c:v>76207.699271722959</c:v>
                </c:pt>
                <c:pt idx="1451">
                  <c:v>78046.057706532025</c:v>
                </c:pt>
                <c:pt idx="1452">
                  <c:v>79263.174752767518</c:v>
                </c:pt>
                <c:pt idx="1453">
                  <c:v>79976.405721692514</c:v>
                </c:pt>
                <c:pt idx="1454">
                  <c:v>79975.071431614648</c:v>
                </c:pt>
                <c:pt idx="1455">
                  <c:v>79886.211087796881</c:v>
                </c:pt>
                <c:pt idx="1456">
                  <c:v>79161.300558485076</c:v>
                </c:pt>
                <c:pt idx="1457">
                  <c:v>77903.79588291797</c:v>
                </c:pt>
                <c:pt idx="1458">
                  <c:v>76077.628089399484</c:v>
                </c:pt>
                <c:pt idx="1459">
                  <c:v>74566.509192814163</c:v>
                </c:pt>
                <c:pt idx="1460">
                  <c:v>73200.745470403446</c:v>
                </c:pt>
                <c:pt idx="1461">
                  <c:v>72772.591837727799</c:v>
                </c:pt>
                <c:pt idx="1462">
                  <c:v>73099.130826443143</c:v>
                </c:pt>
                <c:pt idx="1463">
                  <c:v>74082.620293682543</c:v>
                </c:pt>
                <c:pt idx="1464">
                  <c:v>75349.070440030715</c:v>
                </c:pt>
                <c:pt idx="1465">
                  <c:v>76377.957333660161</c:v>
                </c:pt>
                <c:pt idx="1466">
                  <c:v>78034.734743575551</c:v>
                </c:pt>
                <c:pt idx="1467">
                  <c:v>79087.567236225237</c:v>
                </c:pt>
                <c:pt idx="1468">
                  <c:v>79505.361101834511</c:v>
                </c:pt>
                <c:pt idx="1469">
                  <c:v>79782.549092448171</c:v>
                </c:pt>
                <c:pt idx="1470">
                  <c:v>79806.562648687279</c:v>
                </c:pt>
                <c:pt idx="1471">
                  <c:v>78968.243636193001</c:v>
                </c:pt>
                <c:pt idx="1472">
                  <c:v>78012.888391965302</c:v>
                </c:pt>
                <c:pt idx="1473">
                  <c:v>76659.73535394494</c:v>
                </c:pt>
                <c:pt idx="1474">
                  <c:v>75588.327774505087</c:v>
                </c:pt>
                <c:pt idx="1475">
                  <c:v>74564.782557833852</c:v>
                </c:pt>
                <c:pt idx="1476">
                  <c:v>74015.709676734914</c:v>
                </c:pt>
                <c:pt idx="1477">
                  <c:v>74049.96105896424</c:v>
                </c:pt>
                <c:pt idx="1478">
                  <c:v>74316.572195140936</c:v>
                </c:pt>
                <c:pt idx="1479">
                  <c:v>74605.027099430197</c:v>
                </c:pt>
                <c:pt idx="1480">
                  <c:v>75742.674672635869</c:v>
                </c:pt>
                <c:pt idx="1481">
                  <c:v>77036.209781923069</c:v>
                </c:pt>
                <c:pt idx="1482">
                  <c:v>78503.596045712984</c:v>
                </c:pt>
                <c:pt idx="1483">
                  <c:v>79420.270175566853</c:v>
                </c:pt>
                <c:pt idx="1484">
                  <c:v>80216.869275001169</c:v>
                </c:pt>
                <c:pt idx="1485">
                  <c:v>80025.108335736411</c:v>
                </c:pt>
                <c:pt idx="1486">
                  <c:v>79165.300688999196</c:v>
                </c:pt>
                <c:pt idx="1487">
                  <c:v>77226.688563053147</c:v>
                </c:pt>
                <c:pt idx="1488">
                  <c:v>75288.466341413761</c:v>
                </c:pt>
                <c:pt idx="1489">
                  <c:v>73431.998500346454</c:v>
                </c:pt>
                <c:pt idx="1490">
                  <c:v>72019.862600561886</c:v>
                </c:pt>
                <c:pt idx="1491">
                  <c:v>71151.749600658484</c:v>
                </c:pt>
                <c:pt idx="1492">
                  <c:v>70964.515726055368</c:v>
                </c:pt>
                <c:pt idx="1493">
                  <c:v>71442.195208712365</c:v>
                </c:pt>
                <c:pt idx="1494">
                  <c:v>72487.3769838593</c:v>
                </c:pt>
                <c:pt idx="1495">
                  <c:v>73976.016508303597</c:v>
                </c:pt>
                <c:pt idx="1496">
                  <c:v>75583.80801654575</c:v>
                </c:pt>
                <c:pt idx="1497">
                  <c:v>76698.055988857581</c:v>
                </c:pt>
                <c:pt idx="1498">
                  <c:v>78004.229888658534</c:v>
                </c:pt>
                <c:pt idx="1499">
                  <c:v>78621.673371004887</c:v>
                </c:pt>
                <c:pt idx="1500">
                  <c:v>78775.218151392764</c:v>
                </c:pt>
                <c:pt idx="1501">
                  <c:v>78897.321779791717</c:v>
                </c:pt>
                <c:pt idx="1502">
                  <c:v>78190.068607698631</c:v>
                </c:pt>
                <c:pt idx="1503">
                  <c:v>76795.326810570521</c:v>
                </c:pt>
                <c:pt idx="1504">
                  <c:v>75529.705208231171</c:v>
                </c:pt>
                <c:pt idx="1505">
                  <c:v>74125.503527620167</c:v>
                </c:pt>
                <c:pt idx="1506">
                  <c:v>72675.258138988735</c:v>
                </c:pt>
                <c:pt idx="1507">
                  <c:v>71477.429852501053</c:v>
                </c:pt>
                <c:pt idx="1508">
                  <c:v>70719.198693190963</c:v>
                </c:pt>
                <c:pt idx="1509">
                  <c:v>70527.536210097562</c:v>
                </c:pt>
                <c:pt idx="1510">
                  <c:v>70599.008755916089</c:v>
                </c:pt>
                <c:pt idx="1511">
                  <c:v>71396.630216133592</c:v>
                </c:pt>
                <c:pt idx="1512">
                  <c:v>72955.61205695555</c:v>
                </c:pt>
                <c:pt idx="1513">
                  <c:v>75002.632753010854</c:v>
                </c:pt>
                <c:pt idx="1514">
                  <c:v>76661.465077951842</c:v>
                </c:pt>
                <c:pt idx="1515">
                  <c:v>78352.085168453123</c:v>
                </c:pt>
                <c:pt idx="1516">
                  <c:v>79618.202682042567</c:v>
                </c:pt>
                <c:pt idx="1517">
                  <c:v>80086.756700845028</c:v>
                </c:pt>
                <c:pt idx="1518">
                  <c:v>79926.504293426784</c:v>
                </c:pt>
                <c:pt idx="1519">
                  <c:v>78979.042261009628</c:v>
                </c:pt>
                <c:pt idx="1520">
                  <c:v>77875.159102091595</c:v>
                </c:pt>
                <c:pt idx="1521">
                  <c:v>76351.485907141265</c:v>
                </c:pt>
                <c:pt idx="1522">
                  <c:v>74812.647237399651</c:v>
                </c:pt>
                <c:pt idx="1523">
                  <c:v>73078.702851712616</c:v>
                </c:pt>
                <c:pt idx="1524">
                  <c:v>71726.222691048868</c:v>
                </c:pt>
                <c:pt idx="1525">
                  <c:v>70963.191692542241</c:v>
                </c:pt>
                <c:pt idx="1526">
                  <c:v>70503.977730892962</c:v>
                </c:pt>
                <c:pt idx="1527">
                  <c:v>70815.174483922063</c:v>
                </c:pt>
                <c:pt idx="1528">
                  <c:v>71470.011942294237</c:v>
                </c:pt>
                <c:pt idx="1529">
                  <c:v>72610.94815121725</c:v>
                </c:pt>
                <c:pt idx="1530">
                  <c:v>73760.714664217274</c:v>
                </c:pt>
                <c:pt idx="1531">
                  <c:v>74988.681716518942</c:v>
                </c:pt>
                <c:pt idx="1532">
                  <c:v>76129.229248514312</c:v>
                </c:pt>
                <c:pt idx="1533">
                  <c:v>77561.531870480321</c:v>
                </c:pt>
                <c:pt idx="1534">
                  <c:v>78697.37699093121</c:v>
                </c:pt>
                <c:pt idx="1535">
                  <c:v>79777.079405900236</c:v>
                </c:pt>
                <c:pt idx="1536">
                  <c:v>80589.003182086482</c:v>
                </c:pt>
                <c:pt idx="1537">
                  <c:v>79940.914116155298</c:v>
                </c:pt>
                <c:pt idx="1538">
                  <c:v>78791.880023146994</c:v>
                </c:pt>
                <c:pt idx="1539">
                  <c:v>77115.139604559954</c:v>
                </c:pt>
                <c:pt idx="1540">
                  <c:v>75451.413429811815</c:v>
                </c:pt>
                <c:pt idx="1541">
                  <c:v>73881.767261235553</c:v>
                </c:pt>
                <c:pt idx="1542">
                  <c:v>72608.428863999114</c:v>
                </c:pt>
                <c:pt idx="1543">
                  <c:v>71724.632788410352</c:v>
                </c:pt>
                <c:pt idx="1544">
                  <c:v>71203.661480581504</c:v>
                </c:pt>
                <c:pt idx="1545">
                  <c:v>71107.123169142069</c:v>
                </c:pt>
                <c:pt idx="1546">
                  <c:v>71955.986859308221</c:v>
                </c:pt>
                <c:pt idx="1547">
                  <c:v>73520.903240769374</c:v>
                </c:pt>
                <c:pt idx="1548">
                  <c:v>75139.627489660532</c:v>
                </c:pt>
                <c:pt idx="1549">
                  <c:v>76511.520751253702</c:v>
                </c:pt>
                <c:pt idx="1550">
                  <c:v>78580.091751086919</c:v>
                </c:pt>
                <c:pt idx="1551">
                  <c:v>80072.211668211283</c:v>
                </c:pt>
                <c:pt idx="1552">
                  <c:v>81229.698891738837</c:v>
                </c:pt>
                <c:pt idx="1553">
                  <c:v>81391.195886028581</c:v>
                </c:pt>
                <c:pt idx="1554">
                  <c:v>81022.683557049881</c:v>
                </c:pt>
                <c:pt idx="1555">
                  <c:v>80286.401940825104</c:v>
                </c:pt>
                <c:pt idx="1556">
                  <c:v>78852.931123139555</c:v>
                </c:pt>
                <c:pt idx="1557">
                  <c:v>76933.329429262405</c:v>
                </c:pt>
                <c:pt idx="1558">
                  <c:v>74946.563883504583</c:v>
                </c:pt>
                <c:pt idx="1559">
                  <c:v>72869.801134384426</c:v>
                </c:pt>
                <c:pt idx="1560">
                  <c:v>71499.154009896243</c:v>
                </c:pt>
                <c:pt idx="1561">
                  <c:v>70827.883611592886</c:v>
                </c:pt>
                <c:pt idx="1562">
                  <c:v>70290.253294261915</c:v>
                </c:pt>
                <c:pt idx="1563">
                  <c:v>70663.867379804826</c:v>
                </c:pt>
                <c:pt idx="1564">
                  <c:v>71316.233640062637</c:v>
                </c:pt>
                <c:pt idx="1565">
                  <c:v>71793.663097373792</c:v>
                </c:pt>
                <c:pt idx="1566">
                  <c:v>72423.342642561664</c:v>
                </c:pt>
                <c:pt idx="1567">
                  <c:v>73393.386776676853</c:v>
                </c:pt>
                <c:pt idx="1568">
                  <c:v>74634.779732719617</c:v>
                </c:pt>
                <c:pt idx="1569">
                  <c:v>75593.246354440882</c:v>
                </c:pt>
                <c:pt idx="1570">
                  <c:v>76407.355947764256</c:v>
                </c:pt>
                <c:pt idx="1571">
                  <c:v>77666.997216800446</c:v>
                </c:pt>
                <c:pt idx="1572">
                  <c:v>78545.041711794707</c:v>
                </c:pt>
                <c:pt idx="1573">
                  <c:v>78500.797516038147</c:v>
                </c:pt>
                <c:pt idx="1574">
                  <c:v>78011.423102334375</c:v>
                </c:pt>
                <c:pt idx="1575">
                  <c:v>76934.793381656782</c:v>
                </c:pt>
                <c:pt idx="1576">
                  <c:v>75998.767810647405</c:v>
                </c:pt>
                <c:pt idx="1577">
                  <c:v>74315.509878162382</c:v>
                </c:pt>
                <c:pt idx="1578">
                  <c:v>72311.854508707256</c:v>
                </c:pt>
                <c:pt idx="1579">
                  <c:v>70970.076683668929</c:v>
                </c:pt>
                <c:pt idx="1580">
                  <c:v>70099.192771312883</c:v>
                </c:pt>
                <c:pt idx="1581">
                  <c:v>69953.405222017594</c:v>
                </c:pt>
                <c:pt idx="1582">
                  <c:v>70157.539538057114</c:v>
                </c:pt>
                <c:pt idx="1583">
                  <c:v>71161.681537290191</c:v>
                </c:pt>
                <c:pt idx="1584">
                  <c:v>72491.486970210841</c:v>
                </c:pt>
                <c:pt idx="1585">
                  <c:v>74293.998167918588</c:v>
                </c:pt>
                <c:pt idx="1586">
                  <c:v>76005.549852474534</c:v>
                </c:pt>
                <c:pt idx="1587">
                  <c:v>77992.640914203774</c:v>
                </c:pt>
                <c:pt idx="1588">
                  <c:v>79824.039486713125</c:v>
                </c:pt>
                <c:pt idx="1589">
                  <c:v>80446.435958531394</c:v>
                </c:pt>
                <c:pt idx="1590">
                  <c:v>80221.673704483299</c:v>
                </c:pt>
                <c:pt idx="1591">
                  <c:v>78746.4269892312</c:v>
                </c:pt>
                <c:pt idx="1592">
                  <c:v>76305.594644928002</c:v>
                </c:pt>
                <c:pt idx="1593">
                  <c:v>73644.717775974932</c:v>
                </c:pt>
                <c:pt idx="1594">
                  <c:v>71631.627333754383</c:v>
                </c:pt>
                <c:pt idx="1595">
                  <c:v>70353.903216654435</c:v>
                </c:pt>
                <c:pt idx="1596">
                  <c:v>69744.811081562046</c:v>
                </c:pt>
                <c:pt idx="1597">
                  <c:v>69715.185125607954</c:v>
                </c:pt>
                <c:pt idx="1598">
                  <c:v>69665.060847527071</c:v>
                </c:pt>
                <c:pt idx="1599">
                  <c:v>69814.117710902341</c:v>
                </c:pt>
                <c:pt idx="1600">
                  <c:v>70998.941139236224</c:v>
                </c:pt>
                <c:pt idx="1601">
                  <c:v>71390.007549038797</c:v>
                </c:pt>
                <c:pt idx="1602">
                  <c:v>72564.010758331657</c:v>
                </c:pt>
                <c:pt idx="1603">
                  <c:v>73551.424352003363</c:v>
                </c:pt>
                <c:pt idx="1604">
                  <c:v>74896.609053229899</c:v>
                </c:pt>
                <c:pt idx="1605">
                  <c:v>76369.177799535595</c:v>
                </c:pt>
                <c:pt idx="1606">
                  <c:v>77164.257118296751</c:v>
                </c:pt>
                <c:pt idx="1607">
                  <c:v>77887.0133132763</c:v>
                </c:pt>
                <c:pt idx="1608">
                  <c:v>77842.127769886632</c:v>
                </c:pt>
                <c:pt idx="1609">
                  <c:v>77460.469749325566</c:v>
                </c:pt>
                <c:pt idx="1610">
                  <c:v>76768.71292844633</c:v>
                </c:pt>
                <c:pt idx="1611">
                  <c:v>75498.600547617403</c:v>
                </c:pt>
                <c:pt idx="1612">
                  <c:v>73875.263017887381</c:v>
                </c:pt>
                <c:pt idx="1613">
                  <c:v>72090.103522379839</c:v>
                </c:pt>
                <c:pt idx="1614">
                  <c:v>69963.855788164292</c:v>
                </c:pt>
                <c:pt idx="1615">
                  <c:v>67859.313511144719</c:v>
                </c:pt>
                <c:pt idx="1616">
                  <c:v>66448.360077098609</c:v>
                </c:pt>
                <c:pt idx="1617">
                  <c:v>65929.857394846345</c:v>
                </c:pt>
                <c:pt idx="1618">
                  <c:v>65781.59022215748</c:v>
                </c:pt>
                <c:pt idx="1619">
                  <c:v>66042.554137400002</c:v>
                </c:pt>
                <c:pt idx="1620">
                  <c:v>66876.876070591359</c:v>
                </c:pt>
                <c:pt idx="1621">
                  <c:v>68058.57428819187</c:v>
                </c:pt>
                <c:pt idx="1622">
                  <c:v>69149.664794961864</c:v>
                </c:pt>
                <c:pt idx="1623">
                  <c:v>70749.512926955038</c:v>
                </c:pt>
                <c:pt idx="1624">
                  <c:v>71834.34125751906</c:v>
                </c:pt>
                <c:pt idx="1625">
                  <c:v>72276.726720464139</c:v>
                </c:pt>
                <c:pt idx="1626">
                  <c:v>72273.147723122209</c:v>
                </c:pt>
                <c:pt idx="1627">
                  <c:v>71688.198125722149</c:v>
                </c:pt>
                <c:pt idx="1628">
                  <c:v>70242.485128479413</c:v>
                </c:pt>
                <c:pt idx="1629">
                  <c:v>68430.518387778517</c:v>
                </c:pt>
                <c:pt idx="1630">
                  <c:v>66664.113657650989</c:v>
                </c:pt>
                <c:pt idx="1631">
                  <c:v>64253.861233154123</c:v>
                </c:pt>
                <c:pt idx="1632">
                  <c:v>61900.989719745565</c:v>
                </c:pt>
                <c:pt idx="1633">
                  <c:v>59696.08411456515</c:v>
                </c:pt>
                <c:pt idx="1634">
                  <c:v>57982.082615916275</c:v>
                </c:pt>
                <c:pt idx="1635">
                  <c:v>56743.419670978525</c:v>
                </c:pt>
                <c:pt idx="1636">
                  <c:v>55828.867137115645</c:v>
                </c:pt>
                <c:pt idx="1637">
                  <c:v>55113.102843645524</c:v>
                </c:pt>
                <c:pt idx="1638">
                  <c:v>54754.778719690432</c:v>
                </c:pt>
                <c:pt idx="1639">
                  <c:v>54483.229418337382</c:v>
                </c:pt>
                <c:pt idx="1640">
                  <c:v>54730.148299162938</c:v>
                </c:pt>
                <c:pt idx="1641">
                  <c:v>54666.294761599514</c:v>
                </c:pt>
                <c:pt idx="1642">
                  <c:v>54434.635363494184</c:v>
                </c:pt>
                <c:pt idx="1643">
                  <c:v>53904.309457411087</c:v>
                </c:pt>
                <c:pt idx="1644">
                  <c:v>53067.522395643195</c:v>
                </c:pt>
                <c:pt idx="1645">
                  <c:v>51526.42024760654</c:v>
                </c:pt>
                <c:pt idx="1646">
                  <c:v>49823.710333610412</c:v>
                </c:pt>
                <c:pt idx="1647">
                  <c:v>47910.909806120981</c:v>
                </c:pt>
                <c:pt idx="1648">
                  <c:v>45693.223790832257</c:v>
                </c:pt>
                <c:pt idx="1649">
                  <c:v>43738.279424801542</c:v>
                </c:pt>
                <c:pt idx="1650">
                  <c:v>41849.038353875549</c:v>
                </c:pt>
                <c:pt idx="1651">
                  <c:v>40359.463656738073</c:v>
                </c:pt>
                <c:pt idx="1652">
                  <c:v>39276.54003299505</c:v>
                </c:pt>
                <c:pt idx="1653">
                  <c:v>38564.101146260538</c:v>
                </c:pt>
                <c:pt idx="1654">
                  <c:v>38324.506166583466</c:v>
                </c:pt>
                <c:pt idx="1655">
                  <c:v>38427.7467808449</c:v>
                </c:pt>
                <c:pt idx="1656">
                  <c:v>38518.860086709516</c:v>
                </c:pt>
                <c:pt idx="1657">
                  <c:v>38890.066226874602</c:v>
                </c:pt>
                <c:pt idx="1658">
                  <c:v>39582.194690041841</c:v>
                </c:pt>
                <c:pt idx="1659">
                  <c:v>40236.504365844077</c:v>
                </c:pt>
                <c:pt idx="1660">
                  <c:v>40886.61123368689</c:v>
                </c:pt>
                <c:pt idx="1661">
                  <c:v>41876.245382128945</c:v>
                </c:pt>
                <c:pt idx="1662">
                  <c:v>42859.529891606166</c:v>
                </c:pt>
                <c:pt idx="1663">
                  <c:v>43783.046225801372</c:v>
                </c:pt>
                <c:pt idx="1664">
                  <c:v>44561.460654488277</c:v>
                </c:pt>
                <c:pt idx="1665">
                  <c:v>45041.393869626976</c:v>
                </c:pt>
                <c:pt idx="1666">
                  <c:v>45375.815067843643</c:v>
                </c:pt>
                <c:pt idx="1667">
                  <c:v>45564.41465017388</c:v>
                </c:pt>
                <c:pt idx="1668">
                  <c:v>44989.599925073191</c:v>
                </c:pt>
                <c:pt idx="1669">
                  <c:v>44624.302030064537</c:v>
                </c:pt>
                <c:pt idx="1670">
                  <c:v>43761.434355032987</c:v>
                </c:pt>
                <c:pt idx="1671">
                  <c:v>43309.648035917533</c:v>
                </c:pt>
                <c:pt idx="1672">
                  <c:v>42792.586504730192</c:v>
                </c:pt>
                <c:pt idx="1673">
                  <c:v>42526.281919163128</c:v>
                </c:pt>
                <c:pt idx="1674">
                  <c:v>42676.573153858735</c:v>
                </c:pt>
                <c:pt idx="1675">
                  <c:v>43447.227495793952</c:v>
                </c:pt>
                <c:pt idx="1676">
                  <c:v>44825.86525696153</c:v>
                </c:pt>
                <c:pt idx="1677">
                  <c:v>46272.665389935129</c:v>
                </c:pt>
                <c:pt idx="1678">
                  <c:v>47902.246976866583</c:v>
                </c:pt>
                <c:pt idx="1679">
                  <c:v>49893.692570783824</c:v>
                </c:pt>
                <c:pt idx="1680">
                  <c:v>51623.552446568239</c:v>
                </c:pt>
                <c:pt idx="1681">
                  <c:v>53055.295256282057</c:v>
                </c:pt>
                <c:pt idx="1682">
                  <c:v>54081.918246646783</c:v>
                </c:pt>
                <c:pt idx="1683">
                  <c:v>54674.243630899044</c:v>
                </c:pt>
                <c:pt idx="1684">
                  <c:v>54733.275934626276</c:v>
                </c:pt>
                <c:pt idx="1685">
                  <c:v>54549.936495112212</c:v>
                </c:pt>
                <c:pt idx="1686">
                  <c:v>53713.328062467415</c:v>
                </c:pt>
                <c:pt idx="1687">
                  <c:v>52759.68399253783</c:v>
                </c:pt>
                <c:pt idx="1688">
                  <c:v>51822.915196860784</c:v>
                </c:pt>
                <c:pt idx="1689">
                  <c:v>50791.269961796999</c:v>
                </c:pt>
                <c:pt idx="1690">
                  <c:v>50221.130360228679</c:v>
                </c:pt>
                <c:pt idx="1691">
                  <c:v>49741.423782120582</c:v>
                </c:pt>
                <c:pt idx="1692">
                  <c:v>49394.4826761355</c:v>
                </c:pt>
                <c:pt idx="1693">
                  <c:v>49182.734603269659</c:v>
                </c:pt>
                <c:pt idx="1694">
                  <c:v>49675.988991250189</c:v>
                </c:pt>
                <c:pt idx="1695">
                  <c:v>50271.955414421129</c:v>
                </c:pt>
                <c:pt idx="1696">
                  <c:v>51055.327682346579</c:v>
                </c:pt>
                <c:pt idx="1697">
                  <c:v>52206.18327078579</c:v>
                </c:pt>
                <c:pt idx="1698">
                  <c:v>53462.393326008932</c:v>
                </c:pt>
                <c:pt idx="1699">
                  <c:v>54880.417270657497</c:v>
                </c:pt>
                <c:pt idx="1700">
                  <c:v>56138.012165342065</c:v>
                </c:pt>
                <c:pt idx="1701">
                  <c:v>57646.838279663993</c:v>
                </c:pt>
                <c:pt idx="1702">
                  <c:v>58594.952300307377</c:v>
                </c:pt>
                <c:pt idx="1703">
                  <c:v>59246.315758506367</c:v>
                </c:pt>
                <c:pt idx="1704">
                  <c:v>59310.349924582792</c:v>
                </c:pt>
                <c:pt idx="1705">
                  <c:v>58822.670300886231</c:v>
                </c:pt>
                <c:pt idx="1706">
                  <c:v>57999.60642517604</c:v>
                </c:pt>
                <c:pt idx="1707">
                  <c:v>56711.814406575562</c:v>
                </c:pt>
                <c:pt idx="1708">
                  <c:v>54943.243045525029</c:v>
                </c:pt>
                <c:pt idx="1709">
                  <c:v>53642.127285226845</c:v>
                </c:pt>
                <c:pt idx="1710">
                  <c:v>52196.826932053147</c:v>
                </c:pt>
                <c:pt idx="1711">
                  <c:v>51614.462074446346</c:v>
                </c:pt>
                <c:pt idx="1712">
                  <c:v>51071.160740213723</c:v>
                </c:pt>
                <c:pt idx="1713">
                  <c:v>50859.255463164744</c:v>
                </c:pt>
                <c:pt idx="1714">
                  <c:v>50892.731213919775</c:v>
                </c:pt>
                <c:pt idx="1715">
                  <c:v>50934.383092853539</c:v>
                </c:pt>
                <c:pt idx="1716">
                  <c:v>51024.181531181668</c:v>
                </c:pt>
                <c:pt idx="1717">
                  <c:v>51285.973929976011</c:v>
                </c:pt>
                <c:pt idx="1718">
                  <c:v>51685.369496995751</c:v>
                </c:pt>
                <c:pt idx="1719">
                  <c:v>52349.659632509763</c:v>
                </c:pt>
                <c:pt idx="1720">
                  <c:v>53060.628349535138</c:v>
                </c:pt>
                <c:pt idx="1721">
                  <c:v>54165.526305774067</c:v>
                </c:pt>
                <c:pt idx="1722">
                  <c:v>55291.600436710563</c:v>
                </c:pt>
                <c:pt idx="1723">
                  <c:v>56521.1606500669</c:v>
                </c:pt>
                <c:pt idx="1724">
                  <c:v>57195.282237729894</c:v>
                </c:pt>
                <c:pt idx="1725">
                  <c:v>57457.04089978899</c:v>
                </c:pt>
                <c:pt idx="1726">
                  <c:v>57207.172847154274</c:v>
                </c:pt>
                <c:pt idx="1727">
                  <c:v>56373.234913004882</c:v>
                </c:pt>
                <c:pt idx="1728">
                  <c:v>55280.7774590751</c:v>
                </c:pt>
                <c:pt idx="1729">
                  <c:v>53927.745557540053</c:v>
                </c:pt>
                <c:pt idx="1730">
                  <c:v>52570.768271754838</c:v>
                </c:pt>
                <c:pt idx="1731">
                  <c:v>51322.322224597701</c:v>
                </c:pt>
                <c:pt idx="1732">
                  <c:v>50232.280495737279</c:v>
                </c:pt>
                <c:pt idx="1733">
                  <c:v>49495.000644973334</c:v>
                </c:pt>
                <c:pt idx="1734">
                  <c:v>48981.008240562231</c:v>
                </c:pt>
                <c:pt idx="1735">
                  <c:v>48791.885171280599</c:v>
                </c:pt>
                <c:pt idx="1736">
                  <c:v>48993.436708661553</c:v>
                </c:pt>
                <c:pt idx="1737">
                  <c:v>49403.160946933916</c:v>
                </c:pt>
                <c:pt idx="1738">
                  <c:v>50255.22948868377</c:v>
                </c:pt>
                <c:pt idx="1739">
                  <c:v>50905.057884122834</c:v>
                </c:pt>
                <c:pt idx="1740">
                  <c:v>51647.317725531546</c:v>
                </c:pt>
                <c:pt idx="1741">
                  <c:v>52397.750254646504</c:v>
                </c:pt>
                <c:pt idx="1742">
                  <c:v>53170.679329677616</c:v>
                </c:pt>
                <c:pt idx="1743">
                  <c:v>53997.146039268227</c:v>
                </c:pt>
                <c:pt idx="1744">
                  <c:v>54319.479177627254</c:v>
                </c:pt>
                <c:pt idx="1745">
                  <c:v>54568.568450282335</c:v>
                </c:pt>
                <c:pt idx="1746">
                  <c:v>54770.547751886079</c:v>
                </c:pt>
                <c:pt idx="1747">
                  <c:v>54831.280627474778</c:v>
                </c:pt>
                <c:pt idx="1748">
                  <c:v>54635.803023103181</c:v>
                </c:pt>
                <c:pt idx="1749">
                  <c:v>54447.532727003025</c:v>
                </c:pt>
                <c:pt idx="1750">
                  <c:v>54102.884647740313</c:v>
                </c:pt>
                <c:pt idx="1751">
                  <c:v>53335.651240512118</c:v>
                </c:pt>
                <c:pt idx="1752">
                  <c:v>52348.359922506403</c:v>
                </c:pt>
                <c:pt idx="1753">
                  <c:v>51079.336941198984</c:v>
                </c:pt>
                <c:pt idx="1754">
                  <c:v>49989.47389390257</c:v>
                </c:pt>
                <c:pt idx="1755">
                  <c:v>48670.615113309854</c:v>
                </c:pt>
                <c:pt idx="1756">
                  <c:v>47504.113020552119</c:v>
                </c:pt>
                <c:pt idx="1757">
                  <c:v>46962.157460516544</c:v>
                </c:pt>
                <c:pt idx="1758">
                  <c:v>46623.600089420535</c:v>
                </c:pt>
                <c:pt idx="1759">
                  <c:v>46331.122555360002</c:v>
                </c:pt>
                <c:pt idx="1760">
                  <c:v>46582.419755208961</c:v>
                </c:pt>
                <c:pt idx="1761">
                  <c:v>46789.891544293212</c:v>
                </c:pt>
                <c:pt idx="1762">
                  <c:v>47340.261521839893</c:v>
                </c:pt>
                <c:pt idx="1763">
                  <c:v>47853.116221172211</c:v>
                </c:pt>
                <c:pt idx="1764">
                  <c:v>48752.797282282932</c:v>
                </c:pt>
                <c:pt idx="1765">
                  <c:v>49604.98823745954</c:v>
                </c:pt>
                <c:pt idx="1766">
                  <c:v>50313.836494433483</c:v>
                </c:pt>
                <c:pt idx="1767">
                  <c:v>50996.670033112496</c:v>
                </c:pt>
                <c:pt idx="1768">
                  <c:v>51494.997449841154</c:v>
                </c:pt>
                <c:pt idx="1769">
                  <c:v>51503.307500610317</c:v>
                </c:pt>
                <c:pt idx="1770">
                  <c:v>51204.195848824515</c:v>
                </c:pt>
                <c:pt idx="1771">
                  <c:v>50781.020705382711</c:v>
                </c:pt>
                <c:pt idx="1772">
                  <c:v>50180.420637039941</c:v>
                </c:pt>
                <c:pt idx="1773">
                  <c:v>49288.148716113072</c:v>
                </c:pt>
                <c:pt idx="1774">
                  <c:v>48336.145742191344</c:v>
                </c:pt>
                <c:pt idx="1775">
                  <c:v>47308.73546430326</c:v>
                </c:pt>
                <c:pt idx="1776">
                  <c:v>46330.993506244748</c:v>
                </c:pt>
                <c:pt idx="1777">
                  <c:v>45508.848638200398</c:v>
                </c:pt>
                <c:pt idx="1778">
                  <c:v>45008.539117478889</c:v>
                </c:pt>
                <c:pt idx="1779">
                  <c:v>44152.338837303389</c:v>
                </c:pt>
                <c:pt idx="1780">
                  <c:v>43697.888534232137</c:v>
                </c:pt>
                <c:pt idx="1781">
                  <c:v>43451.599566851371</c:v>
                </c:pt>
                <c:pt idx="1782">
                  <c:v>43514.097071891389</c:v>
                </c:pt>
                <c:pt idx="1783">
                  <c:v>43530.686734151022</c:v>
                </c:pt>
                <c:pt idx="1784">
                  <c:v>43920.706909516652</c:v>
                </c:pt>
                <c:pt idx="1785">
                  <c:v>44097.641948947683</c:v>
                </c:pt>
                <c:pt idx="1786">
                  <c:v>44633.187783303831</c:v>
                </c:pt>
                <c:pt idx="1787">
                  <c:v>45499.437601714359</c:v>
                </c:pt>
                <c:pt idx="1788">
                  <c:v>46097.964028359616</c:v>
                </c:pt>
                <c:pt idx="1789">
                  <c:v>46524.977288300295</c:v>
                </c:pt>
                <c:pt idx="1790">
                  <c:v>46915.019647777866</c:v>
                </c:pt>
                <c:pt idx="1791">
                  <c:v>46958.541313514586</c:v>
                </c:pt>
                <c:pt idx="1792">
                  <c:v>46689.570386457061</c:v>
                </c:pt>
                <c:pt idx="1793">
                  <c:v>46051.262902970557</c:v>
                </c:pt>
                <c:pt idx="1794">
                  <c:v>45248.216139972486</c:v>
                </c:pt>
                <c:pt idx="1795">
                  <c:v>44090.177720780586</c:v>
                </c:pt>
                <c:pt idx="1796">
                  <c:v>43149.082839550909</c:v>
                </c:pt>
                <c:pt idx="1797">
                  <c:v>41919.496204167299</c:v>
                </c:pt>
                <c:pt idx="1798">
                  <c:v>40971.725711159779</c:v>
                </c:pt>
                <c:pt idx="1799">
                  <c:v>40103.191907276501</c:v>
                </c:pt>
                <c:pt idx="1800">
                  <c:v>39444.641929221114</c:v>
                </c:pt>
                <c:pt idx="1801">
                  <c:v>38960.773553884159</c:v>
                </c:pt>
                <c:pt idx="1802">
                  <c:v>38461.865127339333</c:v>
                </c:pt>
                <c:pt idx="1803">
                  <c:v>38359.258936908533</c:v>
                </c:pt>
                <c:pt idx="1804">
                  <c:v>38188.831570605616</c:v>
                </c:pt>
                <c:pt idx="1805">
                  <c:v>38276.723585614345</c:v>
                </c:pt>
                <c:pt idx="1806">
                  <c:v>38197.518139880216</c:v>
                </c:pt>
                <c:pt idx="1807">
                  <c:v>38238.908389545257</c:v>
                </c:pt>
                <c:pt idx="1808">
                  <c:v>38292.054582409903</c:v>
                </c:pt>
                <c:pt idx="1809">
                  <c:v>38568.702076169138</c:v>
                </c:pt>
                <c:pt idx="1810">
                  <c:v>38630.817235861221</c:v>
                </c:pt>
                <c:pt idx="1811">
                  <c:v>38753.528111275213</c:v>
                </c:pt>
                <c:pt idx="1812">
                  <c:v>38869.73743673342</c:v>
                </c:pt>
                <c:pt idx="1813">
                  <c:v>39031.870809844957</c:v>
                </c:pt>
                <c:pt idx="1814">
                  <c:v>39145.818712841086</c:v>
                </c:pt>
                <c:pt idx="1815">
                  <c:v>39146.713991168552</c:v>
                </c:pt>
                <c:pt idx="1816">
                  <c:v>38955.914621198172</c:v>
                </c:pt>
                <c:pt idx="1817">
                  <c:v>38572.664009367742</c:v>
                </c:pt>
                <c:pt idx="1818">
                  <c:v>38006.94635971207</c:v>
                </c:pt>
                <c:pt idx="1819">
                  <c:v>37119.446360143265</c:v>
                </c:pt>
                <c:pt idx="1820">
                  <c:v>36166.796075775404</c:v>
                </c:pt>
                <c:pt idx="1821">
                  <c:v>35203.181448517113</c:v>
                </c:pt>
                <c:pt idx="1822">
                  <c:v>34532.498373033552</c:v>
                </c:pt>
                <c:pt idx="1823">
                  <c:v>33904.677304787001</c:v>
                </c:pt>
                <c:pt idx="1824">
                  <c:v>33537.791046386796</c:v>
                </c:pt>
                <c:pt idx="1825">
                  <c:v>33371.170729594211</c:v>
                </c:pt>
                <c:pt idx="1826">
                  <c:v>33396.568003805289</c:v>
                </c:pt>
                <c:pt idx="1827">
                  <c:v>33642.70793666986</c:v>
                </c:pt>
                <c:pt idx="1828">
                  <c:v>34528.55630655701</c:v>
                </c:pt>
                <c:pt idx="1829">
                  <c:v>34342.664943023658</c:v>
                </c:pt>
                <c:pt idx="1830">
                  <c:v>34544.960514728045</c:v>
                </c:pt>
                <c:pt idx="1831">
                  <c:v>34937.997125960464</c:v>
                </c:pt>
                <c:pt idx="1832">
                  <c:v>35321.167959598133</c:v>
                </c:pt>
                <c:pt idx="1833">
                  <c:v>35642.504230020197</c:v>
                </c:pt>
                <c:pt idx="1834">
                  <c:v>35931.484949245445</c:v>
                </c:pt>
                <c:pt idx="1835">
                  <c:v>36231.273391050687</c:v>
                </c:pt>
                <c:pt idx="1836">
                  <c:v>36495.735450140673</c:v>
                </c:pt>
                <c:pt idx="1837">
                  <c:v>36740.392619158956</c:v>
                </c:pt>
                <c:pt idx="1838">
                  <c:v>37089.339971802976</c:v>
                </c:pt>
                <c:pt idx="1839">
                  <c:v>37283.392986222083</c:v>
                </c:pt>
                <c:pt idx="1840">
                  <c:v>37419.551663677652</c:v>
                </c:pt>
                <c:pt idx="1841">
                  <c:v>37243.838582512435</c:v>
                </c:pt>
                <c:pt idx="1842">
                  <c:v>36801.855499592515</c:v>
                </c:pt>
                <c:pt idx="1843">
                  <c:v>36325.577587336978</c:v>
                </c:pt>
                <c:pt idx="1844">
                  <c:v>35866.522135018255</c:v>
                </c:pt>
                <c:pt idx="1845">
                  <c:v>35211.70848503735</c:v>
                </c:pt>
                <c:pt idx="1846">
                  <c:v>34613.632869071349</c:v>
                </c:pt>
                <c:pt idx="1847">
                  <c:v>34303.000021996646</c:v>
                </c:pt>
                <c:pt idx="1848">
                  <c:v>33840.130082563621</c:v>
                </c:pt>
                <c:pt idx="1849">
                  <c:v>33538.807126774846</c:v>
                </c:pt>
                <c:pt idx="1850">
                  <c:v>33230.737836061176</c:v>
                </c:pt>
                <c:pt idx="1851">
                  <c:v>33068.368075566599</c:v>
                </c:pt>
                <c:pt idx="1852">
                  <c:v>33101.880427778968</c:v>
                </c:pt>
                <c:pt idx="1853">
                  <c:v>33179.700297719864</c:v>
                </c:pt>
                <c:pt idx="1854">
                  <c:v>33494.735786374891</c:v>
                </c:pt>
                <c:pt idx="1855">
                  <c:v>33651.472783231155</c:v>
                </c:pt>
                <c:pt idx="1856">
                  <c:v>33973.423119566025</c:v>
                </c:pt>
                <c:pt idx="1857">
                  <c:v>34278.464670003617</c:v>
                </c:pt>
                <c:pt idx="1858">
                  <c:v>34389.451678365593</c:v>
                </c:pt>
                <c:pt idx="1859">
                  <c:v>34485.194830156754</c:v>
                </c:pt>
                <c:pt idx="1860">
                  <c:v>34401.784496870481</c:v>
                </c:pt>
                <c:pt idx="1861">
                  <c:v>34261.303072806906</c:v>
                </c:pt>
                <c:pt idx="1862">
                  <c:v>33997.822275868355</c:v>
                </c:pt>
                <c:pt idx="1863">
                  <c:v>33532.45664481994</c:v>
                </c:pt>
                <c:pt idx="1864">
                  <c:v>33090.455610751647</c:v>
                </c:pt>
                <c:pt idx="1865">
                  <c:v>32730.653938480842</c:v>
                </c:pt>
                <c:pt idx="1866">
                  <c:v>32012.907666470568</c:v>
                </c:pt>
                <c:pt idx="1867">
                  <c:v>31329.590692715075</c:v>
                </c:pt>
                <c:pt idx="1868">
                  <c:v>30684.537784741897</c:v>
                </c:pt>
                <c:pt idx="1869">
                  <c:v>30046.16047851801</c:v>
                </c:pt>
                <c:pt idx="1870">
                  <c:v>29426.572294963436</c:v>
                </c:pt>
                <c:pt idx="1871">
                  <c:v>28920.471632798264</c:v>
                </c:pt>
                <c:pt idx="1872">
                  <c:v>28446.976047002958</c:v>
                </c:pt>
                <c:pt idx="1873">
                  <c:v>28034.681125776853</c:v>
                </c:pt>
                <c:pt idx="1874">
                  <c:v>27745.577460028126</c:v>
                </c:pt>
                <c:pt idx="1875">
                  <c:v>27367.516623278319</c:v>
                </c:pt>
                <c:pt idx="1876">
                  <c:v>27246.195597518705</c:v>
                </c:pt>
                <c:pt idx="1877">
                  <c:v>27124.259481495927</c:v>
                </c:pt>
                <c:pt idx="1878">
                  <c:v>27145.190537711824</c:v>
                </c:pt>
                <c:pt idx="1879">
                  <c:v>27136.490224099583</c:v>
                </c:pt>
                <c:pt idx="1880">
                  <c:v>27244.430124398543</c:v>
                </c:pt>
                <c:pt idx="1881">
                  <c:v>27335.860692387228</c:v>
                </c:pt>
                <c:pt idx="1882">
                  <c:v>27357.93144975826</c:v>
                </c:pt>
                <c:pt idx="1883">
                  <c:v>27469.680380909922</c:v>
                </c:pt>
                <c:pt idx="1884">
                  <c:v>27390.975480435289</c:v>
                </c:pt>
                <c:pt idx="1885">
                  <c:v>27229.171527930408</c:v>
                </c:pt>
                <c:pt idx="1886">
                  <c:v>26917.621203735758</c:v>
                </c:pt>
                <c:pt idx="1887">
                  <c:v>26605.036769259492</c:v>
                </c:pt>
                <c:pt idx="1888">
                  <c:v>26263.198570252775</c:v>
                </c:pt>
                <c:pt idx="1889">
                  <c:v>25801.720650949315</c:v>
                </c:pt>
                <c:pt idx="1890">
                  <c:v>25454.365866282998</c:v>
                </c:pt>
                <c:pt idx="1891">
                  <c:v>24813.219032815527</c:v>
                </c:pt>
                <c:pt idx="1892">
                  <c:v>24304.354524316768</c:v>
                </c:pt>
                <c:pt idx="1893">
                  <c:v>23940.901121744333</c:v>
                </c:pt>
                <c:pt idx="1894">
                  <c:v>23379.92676331762</c:v>
                </c:pt>
                <c:pt idx="1895">
                  <c:v>22908.390783915427</c:v>
                </c:pt>
                <c:pt idx="1896">
                  <c:v>22521.407210766614</c:v>
                </c:pt>
                <c:pt idx="1897">
                  <c:v>22117.356073183251</c:v>
                </c:pt>
                <c:pt idx="1898">
                  <c:v>21775.668047322979</c:v>
                </c:pt>
                <c:pt idx="1899">
                  <c:v>21574.564130210703</c:v>
                </c:pt>
                <c:pt idx="1900">
                  <c:v>21327.96395973269</c:v>
                </c:pt>
                <c:pt idx="1901">
                  <c:v>21202.800623593848</c:v>
                </c:pt>
                <c:pt idx="1902">
                  <c:v>20996.019223914787</c:v>
                </c:pt>
                <c:pt idx="1903">
                  <c:v>20891.3243376596</c:v>
                </c:pt>
                <c:pt idx="1904">
                  <c:v>20860.105559243384</c:v>
                </c:pt>
                <c:pt idx="1905">
                  <c:v>20738.497260133183</c:v>
                </c:pt>
                <c:pt idx="1906">
                  <c:v>20650.494885934026</c:v>
                </c:pt>
                <c:pt idx="1907">
                  <c:v>20511.858979993569</c:v>
                </c:pt>
                <c:pt idx="1908">
                  <c:v>20456.960085835453</c:v>
                </c:pt>
                <c:pt idx="1909">
                  <c:v>20426.628771892807</c:v>
                </c:pt>
                <c:pt idx="1910">
                  <c:v>20293.028608263066</c:v>
                </c:pt>
                <c:pt idx="1911">
                  <c:v>20272.60121252613</c:v>
                </c:pt>
                <c:pt idx="1912">
                  <c:v>20169.591590201824</c:v>
                </c:pt>
                <c:pt idx="1913">
                  <c:v>19957.20530407858</c:v>
                </c:pt>
                <c:pt idx="1914">
                  <c:v>19790.325978565525</c:v>
                </c:pt>
                <c:pt idx="1915">
                  <c:v>19419.928168349052</c:v>
                </c:pt>
                <c:pt idx="1916">
                  <c:v>19200.764895025965</c:v>
                </c:pt>
                <c:pt idx="1917">
                  <c:v>18839.152696017132</c:v>
                </c:pt>
                <c:pt idx="1918">
                  <c:v>18612.437142537045</c:v>
                </c:pt>
                <c:pt idx="1919">
                  <c:v>18281.873789151581</c:v>
                </c:pt>
                <c:pt idx="1920">
                  <c:v>18089.524788739098</c:v>
                </c:pt>
                <c:pt idx="1921">
                  <c:v>17700.764910406979</c:v>
                </c:pt>
                <c:pt idx="1922">
                  <c:v>17326.852813960417</c:v>
                </c:pt>
                <c:pt idx="1923">
                  <c:v>17064.073164646677</c:v>
                </c:pt>
                <c:pt idx="1924">
                  <c:v>16753.063776980689</c:v>
                </c:pt>
                <c:pt idx="1925">
                  <c:v>16465.860096553559</c:v>
                </c:pt>
                <c:pt idx="1926">
                  <c:v>16160.822727240067</c:v>
                </c:pt>
                <c:pt idx="1927">
                  <c:v>15942.69929925368</c:v>
                </c:pt>
                <c:pt idx="1928">
                  <c:v>15721.59927719515</c:v>
                </c:pt>
                <c:pt idx="1929">
                  <c:v>15444.912753336903</c:v>
                </c:pt>
                <c:pt idx="1930">
                  <c:v>15290.088481944023</c:v>
                </c:pt>
                <c:pt idx="1931">
                  <c:v>15128.152926294184</c:v>
                </c:pt>
                <c:pt idx="1932">
                  <c:v>14907.633970828774</c:v>
                </c:pt>
                <c:pt idx="1933">
                  <c:v>14806.439541817641</c:v>
                </c:pt>
                <c:pt idx="1934">
                  <c:v>14768.836281219425</c:v>
                </c:pt>
                <c:pt idx="1935">
                  <c:v>14646.161258266749</c:v>
                </c:pt>
                <c:pt idx="1936">
                  <c:v>14627.173413549714</c:v>
                </c:pt>
                <c:pt idx="1937">
                  <c:v>14472.402916522071</c:v>
                </c:pt>
                <c:pt idx="1938">
                  <c:v>14396.332780558028</c:v>
                </c:pt>
                <c:pt idx="1939">
                  <c:v>14360.609331363681</c:v>
                </c:pt>
                <c:pt idx="1940">
                  <c:v>14276.923477515176</c:v>
                </c:pt>
                <c:pt idx="1941">
                  <c:v>14256.814295583279</c:v>
                </c:pt>
                <c:pt idx="1942">
                  <c:v>13998.281361554777</c:v>
                </c:pt>
                <c:pt idx="1943">
                  <c:v>13953.196776504643</c:v>
                </c:pt>
                <c:pt idx="1944">
                  <c:v>13785.228884845665</c:v>
                </c:pt>
                <c:pt idx="1945">
                  <c:v>13565.199937159054</c:v>
                </c:pt>
                <c:pt idx="1946">
                  <c:v>13360.795307505072</c:v>
                </c:pt>
                <c:pt idx="1947">
                  <c:v>13184.746324638852</c:v>
                </c:pt>
                <c:pt idx="1948">
                  <c:v>12963.887699082503</c:v>
                </c:pt>
                <c:pt idx="1949">
                  <c:v>12742.669783622436</c:v>
                </c:pt>
                <c:pt idx="1950">
                  <c:v>12501.49404110314</c:v>
                </c:pt>
                <c:pt idx="1951">
                  <c:v>12323.369294039883</c:v>
                </c:pt>
                <c:pt idx="1952">
                  <c:v>12118.917371624462</c:v>
                </c:pt>
                <c:pt idx="1953">
                  <c:v>11915.350232676146</c:v>
                </c:pt>
                <c:pt idx="1954">
                  <c:v>11740.248542679872</c:v>
                </c:pt>
                <c:pt idx="1955">
                  <c:v>11593.982652299555</c:v>
                </c:pt>
                <c:pt idx="1956">
                  <c:v>11510.618381285542</c:v>
                </c:pt>
                <c:pt idx="1957">
                  <c:v>11378.711465106247</c:v>
                </c:pt>
                <c:pt idx="1958">
                  <c:v>11251.051305164914</c:v>
                </c:pt>
                <c:pt idx="1959">
                  <c:v>11142.237281661333</c:v>
                </c:pt>
                <c:pt idx="1960">
                  <c:v>11043.907539758127</c:v>
                </c:pt>
                <c:pt idx="1961">
                  <c:v>11059.380611668203</c:v>
                </c:pt>
                <c:pt idx="1962">
                  <c:v>10940.21429334668</c:v>
                </c:pt>
                <c:pt idx="1963">
                  <c:v>10910.017640482536</c:v>
                </c:pt>
                <c:pt idx="1964">
                  <c:v>10728.841579889362</c:v>
                </c:pt>
                <c:pt idx="1965">
                  <c:v>10781.621535513385</c:v>
                </c:pt>
                <c:pt idx="1966">
                  <c:v>10788.359441649312</c:v>
                </c:pt>
                <c:pt idx="1967">
                  <c:v>10722.103752456669</c:v>
                </c:pt>
                <c:pt idx="1968">
                  <c:v>10640.127555288469</c:v>
                </c:pt>
                <c:pt idx="1969">
                  <c:v>10600.450040310141</c:v>
                </c:pt>
                <c:pt idx="1970">
                  <c:v>10457.588470714119</c:v>
                </c:pt>
                <c:pt idx="1971">
                  <c:v>10377.73734124697</c:v>
                </c:pt>
                <c:pt idx="1972">
                  <c:v>10218.53751472827</c:v>
                </c:pt>
                <c:pt idx="1973">
                  <c:v>10050.983112083908</c:v>
                </c:pt>
                <c:pt idx="1974">
                  <c:v>9889.0473079737894</c:v>
                </c:pt>
                <c:pt idx="1975">
                  <c:v>9697.2996029653041</c:v>
                </c:pt>
                <c:pt idx="1976">
                  <c:v>9477.7382352219356</c:v>
                </c:pt>
                <c:pt idx="1977">
                  <c:v>9320.6810788264847</c:v>
                </c:pt>
                <c:pt idx="1978">
                  <c:v>9139.5516160291554</c:v>
                </c:pt>
                <c:pt idx="1979">
                  <c:v>9026.1606413991285</c:v>
                </c:pt>
                <c:pt idx="1980">
                  <c:v>8883.207828240349</c:v>
                </c:pt>
                <c:pt idx="1981">
                  <c:v>8765.8285636068467</c:v>
                </c:pt>
                <c:pt idx="1982">
                  <c:v>8677.7639003515415</c:v>
                </c:pt>
                <c:pt idx="1983">
                  <c:v>8557.0193133383273</c:v>
                </c:pt>
                <c:pt idx="1984">
                  <c:v>8438.022438458589</c:v>
                </c:pt>
                <c:pt idx="1985">
                  <c:v>8308.5493603247851</c:v>
                </c:pt>
                <c:pt idx="1986">
                  <c:v>8271.8780695930127</c:v>
                </c:pt>
                <c:pt idx="1987">
                  <c:v>8224.4799770136524</c:v>
                </c:pt>
                <c:pt idx="1988">
                  <c:v>8178.8283123954861</c:v>
                </c:pt>
                <c:pt idx="1989">
                  <c:v>8131.4305948430974</c:v>
                </c:pt>
                <c:pt idx="1990">
                  <c:v>8086.7771251926079</c:v>
                </c:pt>
                <c:pt idx="1991">
                  <c:v>8060.0849048558157</c:v>
                </c:pt>
                <c:pt idx="1992">
                  <c:v>7984.2493720466355</c:v>
                </c:pt>
                <c:pt idx="1993">
                  <c:v>8036.3862522588424</c:v>
                </c:pt>
                <c:pt idx="1994">
                  <c:v>7927.6224715700237</c:v>
                </c:pt>
                <c:pt idx="1995">
                  <c:v>7903.6746041284196</c:v>
                </c:pt>
                <c:pt idx="1996">
                  <c:v>7820.6057660199294</c:v>
                </c:pt>
                <c:pt idx="1997">
                  <c:v>7730.5527165270505</c:v>
                </c:pt>
                <c:pt idx="1998">
                  <c:v>7627.4039883661935</c:v>
                </c:pt>
                <c:pt idx="1999">
                  <c:v>7551.1966063386462</c:v>
                </c:pt>
                <c:pt idx="2000">
                  <c:v>7424.8502964362815</c:v>
                </c:pt>
                <c:pt idx="2001">
                  <c:v>7212.0717064728506</c:v>
                </c:pt>
                <c:pt idx="2002">
                  <c:v>7099.821357426852</c:v>
                </c:pt>
                <c:pt idx="2003">
                  <c:v>6960.0081548029111</c:v>
                </c:pt>
                <c:pt idx="2004">
                  <c:v>6807.4743018146501</c:v>
                </c:pt>
                <c:pt idx="2005">
                  <c:v>6686.8696987140465</c:v>
                </c:pt>
                <c:pt idx="2006">
                  <c:v>6556.9116594863681</c:v>
                </c:pt>
                <c:pt idx="2007">
                  <c:v>6440.2991161987211</c:v>
                </c:pt>
                <c:pt idx="2008">
                  <c:v>6314.8319585068857</c:v>
                </c:pt>
                <c:pt idx="2009">
                  <c:v>6228.7762045315558</c:v>
                </c:pt>
                <c:pt idx="2010">
                  <c:v>6131.2465730377417</c:v>
                </c:pt>
                <c:pt idx="2011">
                  <c:v>6079.9874814902851</c:v>
                </c:pt>
                <c:pt idx="2012">
                  <c:v>5984.9525256719962</c:v>
                </c:pt>
                <c:pt idx="2013">
                  <c:v>5880.439221478081</c:v>
                </c:pt>
                <c:pt idx="2014">
                  <c:v>5863.8518058618038</c:v>
                </c:pt>
                <c:pt idx="2015">
                  <c:v>5801.7425763828769</c:v>
                </c:pt>
                <c:pt idx="2016">
                  <c:v>5737.5132166115482</c:v>
                </c:pt>
                <c:pt idx="2017">
                  <c:v>5688.2499623820813</c:v>
                </c:pt>
                <c:pt idx="2018">
                  <c:v>5646.2203262618405</c:v>
                </c:pt>
                <c:pt idx="2019">
                  <c:v>5580.7439351248868</c:v>
                </c:pt>
                <c:pt idx="2020">
                  <c:v>5579.1226156224675</c:v>
                </c:pt>
                <c:pt idx="2021">
                  <c:v>5488.0793369150106</c:v>
                </c:pt>
                <c:pt idx="2022">
                  <c:v>5413.7481750325915</c:v>
                </c:pt>
                <c:pt idx="2023">
                  <c:v>5343.4079934925776</c:v>
                </c:pt>
                <c:pt idx="2024">
                  <c:v>5200.2334113387569</c:v>
                </c:pt>
                <c:pt idx="2025">
                  <c:v>5096.9681950806225</c:v>
                </c:pt>
                <c:pt idx="2026">
                  <c:v>4922.8641337800582</c:v>
                </c:pt>
                <c:pt idx="2027">
                  <c:v>4794.0321617168311</c:v>
                </c:pt>
                <c:pt idx="2028">
                  <c:v>4675.9258049991795</c:v>
                </c:pt>
                <c:pt idx="2029">
                  <c:v>4549.3387310096186</c:v>
                </c:pt>
                <c:pt idx="2030">
                  <c:v>4453.4318585125939</c:v>
                </c:pt>
                <c:pt idx="2031">
                  <c:v>4366.3798291307012</c:v>
                </c:pt>
                <c:pt idx="2032">
                  <c:v>4330.336790917997</c:v>
                </c:pt>
                <c:pt idx="2033">
                  <c:v>4299.2824053821278</c:v>
                </c:pt>
                <c:pt idx="2034">
                  <c:v>4257.0035381807347</c:v>
                </c:pt>
                <c:pt idx="2035">
                  <c:v>4259.3731503639956</c:v>
                </c:pt>
                <c:pt idx="2036">
                  <c:v>4225.0761300356207</c:v>
                </c:pt>
                <c:pt idx="2037">
                  <c:v>4152.4911494060234</c:v>
                </c:pt>
                <c:pt idx="2038">
                  <c:v>4162.3437510248532</c:v>
                </c:pt>
                <c:pt idx="2039">
                  <c:v>4134.0331099225041</c:v>
                </c:pt>
                <c:pt idx="2040">
                  <c:v>4005.4503778542685</c:v>
                </c:pt>
                <c:pt idx="2041">
                  <c:v>3857.9106476798252</c:v>
                </c:pt>
                <c:pt idx="2042">
                  <c:v>3762.3776853307336</c:v>
                </c:pt>
                <c:pt idx="2043">
                  <c:v>3645.0192515712565</c:v>
                </c:pt>
                <c:pt idx="2044">
                  <c:v>3503.46569520411</c:v>
                </c:pt>
                <c:pt idx="2045">
                  <c:v>3438.8623712561994</c:v>
                </c:pt>
                <c:pt idx="2046">
                  <c:v>3343.5786764013064</c:v>
                </c:pt>
                <c:pt idx="2047">
                  <c:v>3296.5604022145317</c:v>
                </c:pt>
                <c:pt idx="2048" formatCode="General">
                  <c:v>0</c:v>
                </c:pt>
                <c:pt idx="2049" formatCode="0.0">
                  <c:v>1.1999999999998181</c:v>
                </c:pt>
                <c:pt idx="2050" formatCode="0.0">
                  <c:v>3.5</c:v>
                </c:pt>
                <c:pt idx="2051" formatCode="0.0">
                  <c:v>2.5</c:v>
                </c:pt>
                <c:pt idx="2052" formatCode="0.0">
                  <c:v>2.8000000000001819</c:v>
                </c:pt>
                <c:pt idx="2053" formatCode="0.0">
                  <c:v>122.89999999999964</c:v>
                </c:pt>
                <c:pt idx="2054" formatCode="0.0">
                  <c:v>328.89999999999964</c:v>
                </c:pt>
                <c:pt idx="2055" formatCode="0.0">
                  <c:v>624</c:v>
                </c:pt>
                <c:pt idx="2056" formatCode="0.0">
                  <c:v>829.5</c:v>
                </c:pt>
                <c:pt idx="2057" formatCode="0.0">
                  <c:v>887.19999999999891</c:v>
                </c:pt>
                <c:pt idx="2058" formatCode="0.0">
                  <c:v>858.10000000000036</c:v>
                </c:pt>
                <c:pt idx="2059" formatCode="0.0">
                  <c:v>896.80000000000109</c:v>
                </c:pt>
                <c:pt idx="2060" formatCode="0.0">
                  <c:v>932.60000000000036</c:v>
                </c:pt>
                <c:pt idx="2061" formatCode="0.0">
                  <c:v>920</c:v>
                </c:pt>
                <c:pt idx="2062" formatCode="0.0">
                  <c:v>946.10000000000036</c:v>
                </c:pt>
                <c:pt idx="2063" formatCode="0.0">
                  <c:v>916.89999999999964</c:v>
                </c:pt>
                <c:pt idx="2064" formatCode="0.0">
                  <c:v>944.89999999999964</c:v>
                </c:pt>
                <c:pt idx="2065" formatCode="0.0">
                  <c:v>909.19999999999891</c:v>
                </c:pt>
                <c:pt idx="2066" formatCode="0.0">
                  <c:v>895.09999999999854</c:v>
                </c:pt>
                <c:pt idx="2067" formatCode="0.0">
                  <c:v>874.39999999999964</c:v>
                </c:pt>
                <c:pt idx="2068" formatCode="0.0">
                  <c:v>861.5</c:v>
                </c:pt>
                <c:pt idx="2069" formatCode="0.0">
                  <c:v>871.59999999999854</c:v>
                </c:pt>
                <c:pt idx="2070" formatCode="0.0">
                  <c:v>893</c:v>
                </c:pt>
                <c:pt idx="2071" formatCode="0.0">
                  <c:v>881</c:v>
                </c:pt>
                <c:pt idx="2072" formatCode="0.0">
                  <c:v>898.09999999999945</c:v>
                </c:pt>
                <c:pt idx="2073" formatCode="0.0">
                  <c:v>879.39999999999964</c:v>
                </c:pt>
                <c:pt idx="2074" formatCode="0.0">
                  <c:v>877.20000000000073</c:v>
                </c:pt>
                <c:pt idx="2075" formatCode="0.0">
                  <c:v>945.29999999999927</c:v>
                </c:pt>
                <c:pt idx="2076" formatCode="0.0">
                  <c:v>898.60000000000036</c:v>
                </c:pt>
                <c:pt idx="2077" formatCode="0.0">
                  <c:v>892.79999999999927</c:v>
                </c:pt>
                <c:pt idx="2078" formatCode="0.0">
                  <c:v>872.29999999999927</c:v>
                </c:pt>
                <c:pt idx="2079" formatCode="0.0">
                  <c:v>865.89999999999964</c:v>
                </c:pt>
                <c:pt idx="2080" formatCode="0.0">
                  <c:v>817.00000000000091</c:v>
                </c:pt>
                <c:pt idx="2081" formatCode="0.0">
                  <c:v>859.39999999999964</c:v>
                </c:pt>
                <c:pt idx="2082" formatCode="0.0">
                  <c:v>854.20000000000073</c:v>
                </c:pt>
                <c:pt idx="2083" formatCode="0.0">
                  <c:v>853.09999999999854</c:v>
                </c:pt>
                <c:pt idx="2084" formatCode="0.0">
                  <c:v>822.10000000000036</c:v>
                </c:pt>
                <c:pt idx="2085" formatCode="0.0">
                  <c:v>853.40000000000146</c:v>
                </c:pt>
                <c:pt idx="2086" formatCode="0.0">
                  <c:v>873.29999999999927</c:v>
                </c:pt>
                <c:pt idx="2087" formatCode="0.0">
                  <c:v>842.09999999999854</c:v>
                </c:pt>
                <c:pt idx="2088" formatCode="0.0">
                  <c:v>846.39999999999964</c:v>
                </c:pt>
                <c:pt idx="2089" formatCode="0.0">
                  <c:v>849.60000000000036</c:v>
                </c:pt>
                <c:pt idx="2090" formatCode="0.0">
                  <c:v>801</c:v>
                </c:pt>
                <c:pt idx="2091" formatCode="0.0">
                  <c:v>841</c:v>
                </c:pt>
                <c:pt idx="2092" formatCode="0.0">
                  <c:v>803.29999999999927</c:v>
                </c:pt>
                <c:pt idx="2093" formatCode="0.0">
                  <c:v>854.10000000000036</c:v>
                </c:pt>
                <c:pt idx="2094" formatCode="0.0">
                  <c:v>842.89999999999964</c:v>
                </c:pt>
                <c:pt idx="2095" formatCode="0.0">
                  <c:v>829.60000000000036</c:v>
                </c:pt>
                <c:pt idx="2096" formatCode="0.0">
                  <c:v>864.60000000000036</c:v>
                </c:pt>
                <c:pt idx="2097" formatCode="0.0">
                  <c:v>840.89999999999964</c:v>
                </c:pt>
                <c:pt idx="2098" formatCode="0.0">
                  <c:v>861.30000000000109</c:v>
                </c:pt>
                <c:pt idx="2099" formatCode="0.0">
                  <c:v>870.70000000000073</c:v>
                </c:pt>
                <c:pt idx="2100" formatCode="0.0">
                  <c:v>863.79999999999927</c:v>
                </c:pt>
                <c:pt idx="2101" formatCode="0.0">
                  <c:v>841.10000000000036</c:v>
                </c:pt>
                <c:pt idx="2102" formatCode="0.0">
                  <c:v>815.19999999999891</c:v>
                </c:pt>
                <c:pt idx="2103" formatCode="0.0">
                  <c:v>829.80000000000109</c:v>
                </c:pt>
                <c:pt idx="2104" formatCode="0.0">
                  <c:v>788.5</c:v>
                </c:pt>
                <c:pt idx="2105" formatCode="0.0">
                  <c:v>813</c:v>
                </c:pt>
                <c:pt idx="2106" formatCode="0.0">
                  <c:v>783.09999999999854</c:v>
                </c:pt>
                <c:pt idx="2107" formatCode="0.0">
                  <c:v>826.19999999999891</c:v>
                </c:pt>
                <c:pt idx="2108" formatCode="0.0">
                  <c:v>814.89999999999964</c:v>
                </c:pt>
                <c:pt idx="2109" formatCode="0.0">
                  <c:v>840.30000000000109</c:v>
                </c:pt>
                <c:pt idx="2110" formatCode="0.0">
                  <c:v>828.20000000000073</c:v>
                </c:pt>
                <c:pt idx="2111" formatCode="0.0">
                  <c:v>844.5</c:v>
                </c:pt>
                <c:pt idx="2112" formatCode="0.0">
                  <c:v>836.90000000000146</c:v>
                </c:pt>
                <c:pt idx="2113" formatCode="0.0">
                  <c:v>787.60000000000036</c:v>
                </c:pt>
                <c:pt idx="2114" formatCode="0.0">
                  <c:v>835.09999999999945</c:v>
                </c:pt>
                <c:pt idx="2115" formatCode="0.0">
                  <c:v>816.89999999999964</c:v>
                </c:pt>
                <c:pt idx="2116" formatCode="0.0">
                  <c:v>839.39999999999964</c:v>
                </c:pt>
                <c:pt idx="2117" formatCode="0.0">
                  <c:v>825.89999999999964</c:v>
                </c:pt>
                <c:pt idx="2118" formatCode="0.0">
                  <c:v>807.80000000000109</c:v>
                </c:pt>
                <c:pt idx="2119" formatCode="0.0">
                  <c:v>824.10000000000036</c:v>
                </c:pt>
                <c:pt idx="2120" formatCode="0.0">
                  <c:v>803.29999999999927</c:v>
                </c:pt>
                <c:pt idx="2121" formatCode="0.0">
                  <c:v>860</c:v>
                </c:pt>
                <c:pt idx="2122" formatCode="0.0">
                  <c:v>805.79999999999927</c:v>
                </c:pt>
                <c:pt idx="2123" formatCode="0.0">
                  <c:v>849.10000000000036</c:v>
                </c:pt>
                <c:pt idx="2124" formatCode="0.0">
                  <c:v>887.89999999999964</c:v>
                </c:pt>
                <c:pt idx="2125" formatCode="0.0">
                  <c:v>861</c:v>
                </c:pt>
                <c:pt idx="2126" formatCode="0.0">
                  <c:v>873.5</c:v>
                </c:pt>
                <c:pt idx="2127" formatCode="0.0">
                  <c:v>842.89999999999964</c:v>
                </c:pt>
                <c:pt idx="2128" formatCode="0.0">
                  <c:v>840.29999999999927</c:v>
                </c:pt>
                <c:pt idx="2129" formatCode="0.0">
                  <c:v>843.89999999999964</c:v>
                </c:pt>
                <c:pt idx="2130" formatCode="0.0">
                  <c:v>823.30000000000109</c:v>
                </c:pt>
                <c:pt idx="2131" formatCode="0.0">
                  <c:v>850.69999999999891</c:v>
                </c:pt>
                <c:pt idx="2132" formatCode="0.0">
                  <c:v>872.60000000000036</c:v>
                </c:pt>
                <c:pt idx="2133" formatCode="0.0">
                  <c:v>813.5</c:v>
                </c:pt>
                <c:pt idx="2134" formatCode="0.0">
                  <c:v>849.60000000000036</c:v>
                </c:pt>
                <c:pt idx="2135" formatCode="0.0">
                  <c:v>890.5</c:v>
                </c:pt>
                <c:pt idx="2136" formatCode="0.0">
                  <c:v>866.39999999999964</c:v>
                </c:pt>
                <c:pt idx="2137" formatCode="0.0">
                  <c:v>886.10000000000036</c:v>
                </c:pt>
                <c:pt idx="2138" formatCode="0.0">
                  <c:v>889.19999999999891</c:v>
                </c:pt>
                <c:pt idx="2139" formatCode="0.0">
                  <c:v>848.60000000000036</c:v>
                </c:pt>
                <c:pt idx="2140" formatCode="0.0">
                  <c:v>812.29999999999927</c:v>
                </c:pt>
                <c:pt idx="2141" formatCode="0.0">
                  <c:v>811.20000000000073</c:v>
                </c:pt>
                <c:pt idx="2142" formatCode="0.0">
                  <c:v>804.89999999999964</c:v>
                </c:pt>
                <c:pt idx="2143" formatCode="0.0">
                  <c:v>847.10000000000036</c:v>
                </c:pt>
                <c:pt idx="2144" formatCode="0.0">
                  <c:v>845.39999999999964</c:v>
                </c:pt>
                <c:pt idx="2145" formatCode="0.0">
                  <c:v>836.39999999999964</c:v>
                </c:pt>
                <c:pt idx="2146" formatCode="0.0">
                  <c:v>792.79999999999927</c:v>
                </c:pt>
                <c:pt idx="2147" formatCode="0.0">
                  <c:v>879.70000000000073</c:v>
                </c:pt>
                <c:pt idx="2148" formatCode="0.0">
                  <c:v>895.60000000000036</c:v>
                </c:pt>
                <c:pt idx="2149" formatCode="0.0">
                  <c:v>912.39999999999964</c:v>
                </c:pt>
                <c:pt idx="2150" formatCode="0.0">
                  <c:v>868.19999999999891</c:v>
                </c:pt>
                <c:pt idx="2151" formatCode="0.0">
                  <c:v>871.10000000000036</c:v>
                </c:pt>
                <c:pt idx="2152" formatCode="0.0">
                  <c:v>840.89999999999964</c:v>
                </c:pt>
                <c:pt idx="2153" formatCode="0.0">
                  <c:v>883.5</c:v>
                </c:pt>
                <c:pt idx="2154" formatCode="0.0">
                  <c:v>857.40000000000146</c:v>
                </c:pt>
                <c:pt idx="2155" formatCode="0.0">
                  <c:v>881.70000000000073</c:v>
                </c:pt>
                <c:pt idx="2156" formatCode="0.0">
                  <c:v>853.80000000000109</c:v>
                </c:pt>
                <c:pt idx="2157" formatCode="0.0">
                  <c:v>840.20000000000073</c:v>
                </c:pt>
                <c:pt idx="2158" formatCode="0.0">
                  <c:v>886.30000000000109</c:v>
                </c:pt>
                <c:pt idx="2159" formatCode="0.0">
                  <c:v>855.60000000000036</c:v>
                </c:pt>
                <c:pt idx="2160" formatCode="0.0">
                  <c:v>845.89999999999964</c:v>
                </c:pt>
                <c:pt idx="2161" formatCode="0.0">
                  <c:v>888.30000000000109</c:v>
                </c:pt>
                <c:pt idx="2162" formatCode="0.0">
                  <c:v>894.70000000000073</c:v>
                </c:pt>
                <c:pt idx="2163" formatCode="0.0">
                  <c:v>921.89999999999964</c:v>
                </c:pt>
                <c:pt idx="2164" formatCode="0.0">
                  <c:v>887.39999999999964</c:v>
                </c:pt>
                <c:pt idx="2165" formatCode="0.0">
                  <c:v>891.89999999999964</c:v>
                </c:pt>
                <c:pt idx="2166" formatCode="0.0">
                  <c:v>860.80000000000109</c:v>
                </c:pt>
                <c:pt idx="2167" formatCode="0.0">
                  <c:v>857.70000000000073</c:v>
                </c:pt>
                <c:pt idx="2168" formatCode="0.0">
                  <c:v>847.10000000000036</c:v>
                </c:pt>
                <c:pt idx="2169" formatCode="0.0">
                  <c:v>859.60000000000036</c:v>
                </c:pt>
                <c:pt idx="2170" formatCode="0.0">
                  <c:v>882.60000000000036</c:v>
                </c:pt>
                <c:pt idx="2171" formatCode="0.0">
                  <c:v>-414.5</c:v>
                </c:pt>
                <c:pt idx="2172" formatCode="0.0">
                  <c:v>928.89999999999964</c:v>
                </c:pt>
                <c:pt idx="2173" formatCode="0.0">
                  <c:v>917.70000000000073</c:v>
                </c:pt>
                <c:pt idx="2174" formatCode="0.0">
                  <c:v>917.89999999999964</c:v>
                </c:pt>
                <c:pt idx="2175" formatCode="0.0">
                  <c:v>861.79999999999927</c:v>
                </c:pt>
                <c:pt idx="2176" formatCode="0.0">
                  <c:v>887.10000000000036</c:v>
                </c:pt>
                <c:pt idx="2177" formatCode="0.0">
                  <c:v>919.29999999999927</c:v>
                </c:pt>
                <c:pt idx="2178" formatCode="0.0">
                  <c:v>892.5</c:v>
                </c:pt>
                <c:pt idx="2179" formatCode="0.0">
                  <c:v>876.29999999999927</c:v>
                </c:pt>
                <c:pt idx="2180" formatCode="0.0">
                  <c:v>916.5</c:v>
                </c:pt>
                <c:pt idx="2181" formatCode="0.0">
                  <c:v>883</c:v>
                </c:pt>
                <c:pt idx="2182" formatCode="0.0">
                  <c:v>925.5</c:v>
                </c:pt>
                <c:pt idx="2183" formatCode="0.0">
                  <c:v>847.5</c:v>
                </c:pt>
                <c:pt idx="2184" formatCode="0.0">
                  <c:v>895.19999999999891</c:v>
                </c:pt>
                <c:pt idx="2185" formatCode="0.0">
                  <c:v>906.10000000000036</c:v>
                </c:pt>
                <c:pt idx="2186" formatCode="0.0">
                  <c:v>918.09999999999854</c:v>
                </c:pt>
                <c:pt idx="2187" formatCode="0.0">
                  <c:v>940.60000000000036</c:v>
                </c:pt>
                <c:pt idx="2188" formatCode="0.0">
                  <c:v>914.39999999999964</c:v>
                </c:pt>
                <c:pt idx="2189" formatCode="0.0">
                  <c:v>959.39999999999964</c:v>
                </c:pt>
                <c:pt idx="2190" formatCode="0.0">
                  <c:v>951.09999999999854</c:v>
                </c:pt>
                <c:pt idx="2191" formatCode="0.0">
                  <c:v>948.39999999999964</c:v>
                </c:pt>
                <c:pt idx="2192" formatCode="0.0">
                  <c:v>893.39999999999964</c:v>
                </c:pt>
                <c:pt idx="2193" formatCode="0.0">
                  <c:v>914.19999999999891</c:v>
                </c:pt>
                <c:pt idx="2194" formatCode="0.0">
                  <c:v>907.80000000000109</c:v>
                </c:pt>
                <c:pt idx="2195" formatCode="0.0">
                  <c:v>891.19999999999891</c:v>
                </c:pt>
                <c:pt idx="2196" formatCode="0.0">
                  <c:v>837.60000000000036</c:v>
                </c:pt>
                <c:pt idx="2197" formatCode="0.0">
                  <c:v>911.90000000000146</c:v>
                </c:pt>
                <c:pt idx="2198" formatCode="0.0">
                  <c:v>907.70000000000073</c:v>
                </c:pt>
                <c:pt idx="2199" formatCode="0.0">
                  <c:v>938.89999999999964</c:v>
                </c:pt>
                <c:pt idx="2200" formatCode="0.0">
                  <c:v>942.39999999999964</c:v>
                </c:pt>
                <c:pt idx="2201" formatCode="0.0">
                  <c:v>909.10000000000036</c:v>
                </c:pt>
                <c:pt idx="2202" formatCode="0.0">
                  <c:v>915.39999999999964</c:v>
                </c:pt>
                <c:pt idx="2203" formatCode="0.0">
                  <c:v>955.70000000000073</c:v>
                </c:pt>
                <c:pt idx="2204" formatCode="0.0">
                  <c:v>953.20000000000073</c:v>
                </c:pt>
                <c:pt idx="2205" formatCode="0.0">
                  <c:v>982.89999999999964</c:v>
                </c:pt>
                <c:pt idx="2206" formatCode="0.0">
                  <c:v>1008.8000000000011</c:v>
                </c:pt>
                <c:pt idx="2207" formatCode="0.0">
                  <c:v>958.10000000000036</c:v>
                </c:pt>
                <c:pt idx="2208" formatCode="0.0">
                  <c:v>1010.5</c:v>
                </c:pt>
                <c:pt idx="2209" formatCode="0.0">
                  <c:v>990</c:v>
                </c:pt>
                <c:pt idx="2210" formatCode="0.0">
                  <c:v>947.10000000000036</c:v>
                </c:pt>
                <c:pt idx="2211" formatCode="0.0">
                  <c:v>943.10000000000036</c:v>
                </c:pt>
                <c:pt idx="2212" formatCode="0.0">
                  <c:v>951.89999999999964</c:v>
                </c:pt>
                <c:pt idx="2213" formatCode="0.0">
                  <c:v>933.89999999999964</c:v>
                </c:pt>
                <c:pt idx="2214" formatCode="0.0">
                  <c:v>942</c:v>
                </c:pt>
                <c:pt idx="2215" formatCode="0.0">
                  <c:v>1002.3999999999996</c:v>
                </c:pt>
                <c:pt idx="2216" formatCode="0.0">
                  <c:v>1003</c:v>
                </c:pt>
                <c:pt idx="2217" formatCode="0.0">
                  <c:v>995.59999999999854</c:v>
                </c:pt>
                <c:pt idx="2218" formatCode="0.0">
                  <c:v>1030</c:v>
                </c:pt>
                <c:pt idx="2219" formatCode="0.0">
                  <c:v>1068.1999999999989</c:v>
                </c:pt>
                <c:pt idx="2220" formatCode="0.0">
                  <c:v>1080.6000000000004</c:v>
                </c:pt>
                <c:pt idx="2221" formatCode="0.0">
                  <c:v>1099</c:v>
                </c:pt>
                <c:pt idx="2222" formatCode="0.0">
                  <c:v>1010.2999999999993</c:v>
                </c:pt>
                <c:pt idx="2223" formatCode="0.0">
                  <c:v>1044.6999999999989</c:v>
                </c:pt>
                <c:pt idx="2224" formatCode="0.0">
                  <c:v>1017.1000000000004</c:v>
                </c:pt>
                <c:pt idx="2225" formatCode="0.0">
                  <c:v>986.70000000000073</c:v>
                </c:pt>
                <c:pt idx="2226" formatCode="0.0">
                  <c:v>1009.2999999999993</c:v>
                </c:pt>
                <c:pt idx="2227" formatCode="0.0">
                  <c:v>992.30000000000109</c:v>
                </c:pt>
                <c:pt idx="2228" formatCode="0.0">
                  <c:v>1015.8999999999996</c:v>
                </c:pt>
                <c:pt idx="2229" formatCode="0.0">
                  <c:v>1019.8999999999996</c:v>
                </c:pt>
                <c:pt idx="2230" formatCode="0.0">
                  <c:v>1038.1999999999989</c:v>
                </c:pt>
                <c:pt idx="2231" formatCode="0.0">
                  <c:v>1073.6999999999989</c:v>
                </c:pt>
                <c:pt idx="2232" formatCode="0.0">
                  <c:v>1102.2000000000007</c:v>
                </c:pt>
                <c:pt idx="2233" formatCode="0.0">
                  <c:v>1145.5</c:v>
                </c:pt>
                <c:pt idx="2234" formatCode="0.0">
                  <c:v>1115.7000000000007</c:v>
                </c:pt>
                <c:pt idx="2235" formatCode="0.0">
                  <c:v>1054.1999999999989</c:v>
                </c:pt>
                <c:pt idx="2236" formatCode="0.0">
                  <c:v>1064.3999999999996</c:v>
                </c:pt>
                <c:pt idx="2237" formatCode="0.0">
                  <c:v>1103.3000000000011</c:v>
                </c:pt>
                <c:pt idx="2238" formatCode="0.0">
                  <c:v>1047.3000000000011</c:v>
                </c:pt>
                <c:pt idx="2239" formatCode="0.0">
                  <c:v>1088.6000000000004</c:v>
                </c:pt>
                <c:pt idx="2240" formatCode="0.0">
                  <c:v>1011</c:v>
                </c:pt>
                <c:pt idx="2241" formatCode="0.0">
                  <c:v>1073.8999999999996</c:v>
                </c:pt>
                <c:pt idx="2242" formatCode="0.0">
                  <c:v>1084.6999999999989</c:v>
                </c:pt>
                <c:pt idx="2243" formatCode="0.0">
                  <c:v>1055.6999999999989</c:v>
                </c:pt>
                <c:pt idx="2244" formatCode="0.0">
                  <c:v>1113.6000000000004</c:v>
                </c:pt>
                <c:pt idx="2245" formatCode="0.0">
                  <c:v>1119.1000000000004</c:v>
                </c:pt>
                <c:pt idx="2246" formatCode="0.0">
                  <c:v>1183.8999999999996</c:v>
                </c:pt>
                <c:pt idx="2247" formatCode="0.0">
                  <c:v>1178.6999999999989</c:v>
                </c:pt>
                <c:pt idx="2248" formatCode="0.0">
                  <c:v>1217.4000000000015</c:v>
                </c:pt>
                <c:pt idx="2249" formatCode="0.0">
                  <c:v>1180.6000000000004</c:v>
                </c:pt>
                <c:pt idx="2250" formatCode="0.0">
                  <c:v>1147.2000000000007</c:v>
                </c:pt>
                <c:pt idx="2251" formatCode="0.0">
                  <c:v>1163.5</c:v>
                </c:pt>
                <c:pt idx="2252" formatCode="0.0">
                  <c:v>1135.8000000000011</c:v>
                </c:pt>
                <c:pt idx="2253" formatCode="0.0">
                  <c:v>1134.6000000000004</c:v>
                </c:pt>
                <c:pt idx="2254" formatCode="0.0">
                  <c:v>1112.7000000000007</c:v>
                </c:pt>
                <c:pt idx="2255" formatCode="0.0">
                  <c:v>1133.7999999999993</c:v>
                </c:pt>
                <c:pt idx="2256" formatCode="0.0">
                  <c:v>1147.6000000000004</c:v>
                </c:pt>
                <c:pt idx="2257" formatCode="0.0">
                  <c:v>1195.2000000000007</c:v>
                </c:pt>
                <c:pt idx="2258" formatCode="0.0">
                  <c:v>1174.6000000000004</c:v>
                </c:pt>
                <c:pt idx="2259" formatCode="0.0">
                  <c:v>1201.3999999999996</c:v>
                </c:pt>
                <c:pt idx="2260" formatCode="0.0">
                  <c:v>1289.7000000000007</c:v>
                </c:pt>
                <c:pt idx="2261" formatCode="0.0">
                  <c:v>1280.6999999999989</c:v>
                </c:pt>
                <c:pt idx="2262" formatCode="0.0">
                  <c:v>1306.3999999999996</c:v>
                </c:pt>
                <c:pt idx="2263" formatCode="0.0">
                  <c:v>1256.3999999999996</c:v>
                </c:pt>
                <c:pt idx="2264" formatCode="0.0">
                  <c:v>1307.3999999999996</c:v>
                </c:pt>
                <c:pt idx="2265" formatCode="0.0">
                  <c:v>1292.8999999999996</c:v>
                </c:pt>
                <c:pt idx="2266" formatCode="0.0">
                  <c:v>1277.6000000000004</c:v>
                </c:pt>
                <c:pt idx="2267" formatCode="0.0">
                  <c:v>1246.7000000000007</c:v>
                </c:pt>
                <c:pt idx="2268" formatCode="0.0">
                  <c:v>1231.2000000000007</c:v>
                </c:pt>
                <c:pt idx="2269" formatCode="0.0">
                  <c:v>1274.2999999999993</c:v>
                </c:pt>
                <c:pt idx="2270" formatCode="0.0">
                  <c:v>1214.1000000000004</c:v>
                </c:pt>
                <c:pt idx="2271" formatCode="0.0">
                  <c:v>1261.2000000000007</c:v>
                </c:pt>
                <c:pt idx="2272" formatCode="0.0">
                  <c:v>1335.6000000000004</c:v>
                </c:pt>
                <c:pt idx="2273" formatCode="0.0">
                  <c:v>1347.2999999999993</c:v>
                </c:pt>
                <c:pt idx="2274" formatCode="0.0">
                  <c:v>1404.1000000000004</c:v>
                </c:pt>
                <c:pt idx="2275" formatCode="0.0">
                  <c:v>1447.5</c:v>
                </c:pt>
                <c:pt idx="2276" formatCode="0.0">
                  <c:v>1444.5</c:v>
                </c:pt>
                <c:pt idx="2277" formatCode="0.0">
                  <c:v>1475.8999999999996</c:v>
                </c:pt>
                <c:pt idx="2278" formatCode="0.0">
                  <c:v>1465.2000000000007</c:v>
                </c:pt>
                <c:pt idx="2279" formatCode="0.0">
                  <c:v>1477.2000000000007</c:v>
                </c:pt>
                <c:pt idx="2280" formatCode="0.0">
                  <c:v>1443.7999999999993</c:v>
                </c:pt>
                <c:pt idx="2281" formatCode="0.0">
                  <c:v>1485.5</c:v>
                </c:pt>
                <c:pt idx="2282" formatCode="0.0">
                  <c:v>1456.3999999999996</c:v>
                </c:pt>
                <c:pt idx="2283" formatCode="0.0">
                  <c:v>1432</c:v>
                </c:pt>
                <c:pt idx="2284" formatCode="0.0">
                  <c:v>1448.6000000000004</c:v>
                </c:pt>
                <c:pt idx="2285" formatCode="0.0">
                  <c:v>1463.5</c:v>
                </c:pt>
                <c:pt idx="2286" formatCode="0.0">
                  <c:v>1449.2000000000007</c:v>
                </c:pt>
                <c:pt idx="2287" formatCode="0.0">
                  <c:v>1479.7000000000007</c:v>
                </c:pt>
                <c:pt idx="2288" formatCode="0.0">
                  <c:v>1472.5</c:v>
                </c:pt>
                <c:pt idx="2289" formatCode="0.0">
                  <c:v>1506</c:v>
                </c:pt>
                <c:pt idx="2290" formatCode="0.0">
                  <c:v>1563.7999999999993</c:v>
                </c:pt>
                <c:pt idx="2291" formatCode="0.0">
                  <c:v>1615.5</c:v>
                </c:pt>
                <c:pt idx="2292" formatCode="0.0">
                  <c:v>1606.8999999999996</c:v>
                </c:pt>
                <c:pt idx="2293" formatCode="0.0">
                  <c:v>1797.1000000000004</c:v>
                </c:pt>
                <c:pt idx="2294" formatCode="0.0">
                  <c:v>1726.8999999999996</c:v>
                </c:pt>
                <c:pt idx="2295" formatCode="0.0">
                  <c:v>1719.2000000000007</c:v>
                </c:pt>
                <c:pt idx="2296" formatCode="0.0">
                  <c:v>1732.2999999999993</c:v>
                </c:pt>
                <c:pt idx="2297" formatCode="0.0">
                  <c:v>1671.2000000000007</c:v>
                </c:pt>
                <c:pt idx="2298" formatCode="0.0">
                  <c:v>1713</c:v>
                </c:pt>
                <c:pt idx="2299" formatCode="0.0">
                  <c:v>1670.3999999999996</c:v>
                </c:pt>
                <c:pt idx="2300" formatCode="0.0">
                  <c:v>1698.5</c:v>
                </c:pt>
                <c:pt idx="2301" formatCode="0.0">
                  <c:v>1674.2999999999993</c:v>
                </c:pt>
                <c:pt idx="2302" formatCode="0.0">
                  <c:v>1710.1999999999989</c:v>
                </c:pt>
                <c:pt idx="2303" formatCode="0.0">
                  <c:v>1737.2999999999993</c:v>
                </c:pt>
                <c:pt idx="2304" formatCode="0.0">
                  <c:v>1704.3999999999996</c:v>
                </c:pt>
                <c:pt idx="2305" formatCode="0.0">
                  <c:v>1760.2000000000007</c:v>
                </c:pt>
                <c:pt idx="2306" formatCode="0.0">
                  <c:v>1844</c:v>
                </c:pt>
                <c:pt idx="2307" formatCode="0.0">
                  <c:v>1890.8000000000011</c:v>
                </c:pt>
                <c:pt idx="2308" formatCode="0.0">
                  <c:v>1921.5999999999985</c:v>
                </c:pt>
                <c:pt idx="2309" formatCode="0.0">
                  <c:v>1940.8999999999996</c:v>
                </c:pt>
                <c:pt idx="2310" formatCode="0.0">
                  <c:v>1971.9000000000015</c:v>
                </c:pt>
                <c:pt idx="2311" formatCode="0.0">
                  <c:v>1940.1000000000004</c:v>
                </c:pt>
                <c:pt idx="2312" formatCode="0.0">
                  <c:v>1964.3999999999996</c:v>
                </c:pt>
                <c:pt idx="2313" formatCode="0.0">
                  <c:v>1986.5</c:v>
                </c:pt>
                <c:pt idx="2314" formatCode="0.0">
                  <c:v>1950</c:v>
                </c:pt>
                <c:pt idx="2315" formatCode="0.0">
                  <c:v>1978.6000000000004</c:v>
                </c:pt>
                <c:pt idx="2316" formatCode="0.0">
                  <c:v>1961.0999999999985</c:v>
                </c:pt>
                <c:pt idx="2317" formatCode="0.0">
                  <c:v>2001.3999999999996</c:v>
                </c:pt>
                <c:pt idx="2318" formatCode="0.0">
                  <c:v>1992.3000000000011</c:v>
                </c:pt>
                <c:pt idx="2319" formatCode="0.0">
                  <c:v>2009.3999999999996</c:v>
                </c:pt>
                <c:pt idx="2320" formatCode="0.0">
                  <c:v>2044</c:v>
                </c:pt>
                <c:pt idx="2321" formatCode="0.0">
                  <c:v>2050.3000000000011</c:v>
                </c:pt>
                <c:pt idx="2322" formatCode="0.0">
                  <c:v>2162.2000000000007</c:v>
                </c:pt>
                <c:pt idx="2323" formatCode="0.0">
                  <c:v>2074.3999999999996</c:v>
                </c:pt>
                <c:pt idx="2324" formatCode="0.0">
                  <c:v>2145.1000000000004</c:v>
                </c:pt>
                <c:pt idx="2325" formatCode="0.0">
                  <c:v>2241.5</c:v>
                </c:pt>
                <c:pt idx="2326" formatCode="0.0">
                  <c:v>2302.7000000000007</c:v>
                </c:pt>
                <c:pt idx="2327" formatCode="0.0">
                  <c:v>2322.1000000000004</c:v>
                </c:pt>
                <c:pt idx="2328" formatCode="0.0">
                  <c:v>2310.7999999999993</c:v>
                </c:pt>
                <c:pt idx="2329" formatCode="0.0">
                  <c:v>2368.5</c:v>
                </c:pt>
                <c:pt idx="2330" formatCode="0.0">
                  <c:v>2409.2000000000007</c:v>
                </c:pt>
                <c:pt idx="2331" formatCode="0.0">
                  <c:v>2485.8000000000002</c:v>
                </c:pt>
                <c:pt idx="2332" formatCode="0.0">
                  <c:v>2384.5</c:v>
                </c:pt>
                <c:pt idx="2333" formatCode="0.0">
                  <c:v>2398</c:v>
                </c:pt>
                <c:pt idx="2334" formatCode="0.0">
                  <c:v>2345.8000000000011</c:v>
                </c:pt>
                <c:pt idx="2335" formatCode="0.0">
                  <c:v>2260.6999999999989</c:v>
                </c:pt>
                <c:pt idx="2336" formatCode="0.0">
                  <c:v>2315.8000000000011</c:v>
                </c:pt>
                <c:pt idx="2337" formatCode="0.0">
                  <c:v>2404.5</c:v>
                </c:pt>
                <c:pt idx="2338" formatCode="0.0">
                  <c:v>2469.4000000000015</c:v>
                </c:pt>
                <c:pt idx="2339" formatCode="0.0">
                  <c:v>2579.1999999999989</c:v>
                </c:pt>
                <c:pt idx="2340" formatCode="0.0">
                  <c:v>2644.0999999999985</c:v>
                </c:pt>
                <c:pt idx="2341" formatCode="0.0">
                  <c:v>2753.1999999999989</c:v>
                </c:pt>
                <c:pt idx="2342" formatCode="0.0">
                  <c:v>2863.7999999999993</c:v>
                </c:pt>
                <c:pt idx="2343" formatCode="0.0">
                  <c:v>2897.8999999999996</c:v>
                </c:pt>
                <c:pt idx="2344" formatCode="0.0">
                  <c:v>2977.8000000000011</c:v>
                </c:pt>
                <c:pt idx="2345" formatCode="0.0">
                  <c:v>2963.5999999999985</c:v>
                </c:pt>
                <c:pt idx="2346" formatCode="0.0">
                  <c:v>2945.5</c:v>
                </c:pt>
                <c:pt idx="2347" formatCode="0.0">
                  <c:v>2907.5</c:v>
                </c:pt>
                <c:pt idx="2348" formatCode="0.0">
                  <c:v>2869.5</c:v>
                </c:pt>
                <c:pt idx="2349" formatCode="0.0">
                  <c:v>2876.7999999999993</c:v>
                </c:pt>
                <c:pt idx="2350" formatCode="0.0">
                  <c:v>2783.1999999999989</c:v>
                </c:pt>
                <c:pt idx="2351" formatCode="0.0">
                  <c:v>2734.7000000000007</c:v>
                </c:pt>
                <c:pt idx="2352" formatCode="0.0">
                  <c:v>2654.6999999999989</c:v>
                </c:pt>
                <c:pt idx="2353" formatCode="0.0">
                  <c:v>2844.7000000000007</c:v>
                </c:pt>
                <c:pt idx="2354" formatCode="0.0">
                  <c:v>2952.2999999999993</c:v>
                </c:pt>
                <c:pt idx="2355" formatCode="0.0">
                  <c:v>3147</c:v>
                </c:pt>
                <c:pt idx="2356" formatCode="0.0">
                  <c:v>3273.3999999999996</c:v>
                </c:pt>
                <c:pt idx="2357" formatCode="0.0">
                  <c:v>3389.3000000000011</c:v>
                </c:pt>
                <c:pt idx="2358" formatCode="0.0">
                  <c:v>3467.3999999999996</c:v>
                </c:pt>
                <c:pt idx="2359" formatCode="0.0">
                  <c:v>3574.6000000000004</c:v>
                </c:pt>
                <c:pt idx="2360" formatCode="0.0">
                  <c:v>3627.8999999999996</c:v>
                </c:pt>
                <c:pt idx="2361" formatCode="0.0">
                  <c:v>3815.6000000000004</c:v>
                </c:pt>
                <c:pt idx="2362" formatCode="0.0">
                  <c:v>3815.3000000000011</c:v>
                </c:pt>
                <c:pt idx="2363" formatCode="0.0">
                  <c:v>3723.2000000000007</c:v>
                </c:pt>
                <c:pt idx="2364" formatCode="0.0">
                  <c:v>3630</c:v>
                </c:pt>
                <c:pt idx="2365" formatCode="0.0">
                  <c:v>3668.7999999999993</c:v>
                </c:pt>
                <c:pt idx="2366" formatCode="0.0">
                  <c:v>3648.9000000000015</c:v>
                </c:pt>
                <c:pt idx="2367" formatCode="0.0">
                  <c:v>3623.2999999999993</c:v>
                </c:pt>
                <c:pt idx="2368" formatCode="0.0">
                  <c:v>3600.5</c:v>
                </c:pt>
                <c:pt idx="2369" formatCode="0.0">
                  <c:v>3638.3999999999996</c:v>
                </c:pt>
                <c:pt idx="2370" formatCode="0.0">
                  <c:v>3610</c:v>
                </c:pt>
                <c:pt idx="2371" formatCode="0.0">
                  <c:v>3627.1000000000004</c:v>
                </c:pt>
                <c:pt idx="2372" formatCode="0.0">
                  <c:v>3653.5</c:v>
                </c:pt>
                <c:pt idx="2373" formatCode="0.0">
                  <c:v>3694.8999999999996</c:v>
                </c:pt>
                <c:pt idx="2374" formatCode="0.0">
                  <c:v>3790.7999999999993</c:v>
                </c:pt>
                <c:pt idx="2375" formatCode="0.0">
                  <c:v>3810.1000000000004</c:v>
                </c:pt>
                <c:pt idx="2376" formatCode="0.0">
                  <c:v>3799.1000000000004</c:v>
                </c:pt>
                <c:pt idx="2377" formatCode="0.0">
                  <c:v>3818</c:v>
                </c:pt>
                <c:pt idx="2378" formatCode="0.0">
                  <c:v>3849.0999999999985</c:v>
                </c:pt>
                <c:pt idx="2379" formatCode="0.0">
                  <c:v>3842.4000000000015</c:v>
                </c:pt>
                <c:pt idx="2380" formatCode="0.0">
                  <c:v>3871.2000000000007</c:v>
                </c:pt>
                <c:pt idx="2381" formatCode="0.0">
                  <c:v>3882.7000000000007</c:v>
                </c:pt>
                <c:pt idx="2382" formatCode="0.0">
                  <c:v>3871.6000000000004</c:v>
                </c:pt>
                <c:pt idx="2383" formatCode="0.0">
                  <c:v>3838.3999999999996</c:v>
                </c:pt>
                <c:pt idx="2384" formatCode="0.0">
                  <c:v>3866.1999999999989</c:v>
                </c:pt>
                <c:pt idx="2385" formatCode="0.0">
                  <c:v>3820.7999999999993</c:v>
                </c:pt>
                <c:pt idx="2386" formatCode="0.0">
                  <c:v>3888</c:v>
                </c:pt>
                <c:pt idx="2387" formatCode="0.0">
                  <c:v>3865.4000000000015</c:v>
                </c:pt>
                <c:pt idx="2388" formatCode="0.0">
                  <c:v>3929.3999999999996</c:v>
                </c:pt>
                <c:pt idx="2389" formatCode="0.0">
                  <c:v>3991.6000000000004</c:v>
                </c:pt>
                <c:pt idx="2390" formatCode="0.0">
                  <c:v>4004.8999999999996</c:v>
                </c:pt>
                <c:pt idx="2391" formatCode="0.0">
                  <c:v>4040.8999999999996</c:v>
                </c:pt>
                <c:pt idx="2392" formatCode="0.0">
                  <c:v>4109.1000000000004</c:v>
                </c:pt>
                <c:pt idx="2393" formatCode="0.0">
                  <c:v>4112.8000000000011</c:v>
                </c:pt>
                <c:pt idx="2394" formatCode="0.0">
                  <c:v>4150.6999999999989</c:v>
                </c:pt>
                <c:pt idx="2395" formatCode="0.0">
                  <c:v>4104.5</c:v>
                </c:pt>
                <c:pt idx="2396" formatCode="0.0">
                  <c:v>4205.1000000000004</c:v>
                </c:pt>
                <c:pt idx="2397" formatCode="0.0">
                  <c:v>4218.8999999999996</c:v>
                </c:pt>
                <c:pt idx="2398" formatCode="0.0">
                  <c:v>4253.7000000000007</c:v>
                </c:pt>
                <c:pt idx="2399" formatCode="0.0">
                  <c:v>4249.3999999999996</c:v>
                </c:pt>
                <c:pt idx="2400" formatCode="0.0">
                  <c:v>4335.7000000000007</c:v>
                </c:pt>
                <c:pt idx="2401" formatCode="0.0">
                  <c:v>4385.5999999999985</c:v>
                </c:pt>
                <c:pt idx="2402" formatCode="0.0">
                  <c:v>4384.7000000000007</c:v>
                </c:pt>
                <c:pt idx="2403" formatCode="0.0">
                  <c:v>4406.8000000000011</c:v>
                </c:pt>
                <c:pt idx="2404" formatCode="0.0">
                  <c:v>4470.7000000000007</c:v>
                </c:pt>
                <c:pt idx="2405" formatCode="0.0">
                  <c:v>4507.5</c:v>
                </c:pt>
                <c:pt idx="2406" formatCode="0.0">
                  <c:v>4533.8999999999996</c:v>
                </c:pt>
                <c:pt idx="2407" formatCode="0.0">
                  <c:v>4639.5999999999985</c:v>
                </c:pt>
                <c:pt idx="2408" formatCode="0.0">
                  <c:v>4662.7999999999993</c:v>
                </c:pt>
                <c:pt idx="2409" formatCode="0.0">
                  <c:v>4779.8999999999996</c:v>
                </c:pt>
                <c:pt idx="2410" formatCode="0.0">
                  <c:v>4779.3999999999996</c:v>
                </c:pt>
                <c:pt idx="2411" formatCode="0.0">
                  <c:v>4855.8000000000011</c:v>
                </c:pt>
                <c:pt idx="2412" formatCode="0.0">
                  <c:v>4938.8999999999996</c:v>
                </c:pt>
                <c:pt idx="2413" formatCode="0.0">
                  <c:v>4975.3999999999996</c:v>
                </c:pt>
                <c:pt idx="2414" formatCode="0.0">
                  <c:v>5004.5</c:v>
                </c:pt>
                <c:pt idx="2415" formatCode="0.0">
                  <c:v>5097.4000000000015</c:v>
                </c:pt>
                <c:pt idx="2416" formatCode="0.0">
                  <c:v>5096.8999999999996</c:v>
                </c:pt>
                <c:pt idx="2417" formatCode="0.0">
                  <c:v>5131.6999999999989</c:v>
                </c:pt>
                <c:pt idx="2418" formatCode="0.0">
                  <c:v>5190.4000000000015</c:v>
                </c:pt>
                <c:pt idx="2419" formatCode="0.0">
                  <c:v>5260.8000000000011</c:v>
                </c:pt>
                <c:pt idx="2420" formatCode="0.0">
                  <c:v>5302.9</c:v>
                </c:pt>
                <c:pt idx="2421" formatCode="0.0">
                  <c:v>5357.7999999999993</c:v>
                </c:pt>
                <c:pt idx="2422" formatCode="0.0">
                  <c:v>5400.2999999999993</c:v>
                </c:pt>
                <c:pt idx="2423" formatCode="0.0">
                  <c:v>5432</c:v>
                </c:pt>
                <c:pt idx="2424" formatCode="0.0">
                  <c:v>5590.8000000000011</c:v>
                </c:pt>
                <c:pt idx="2425" formatCode="0.0">
                  <c:v>5633.1</c:v>
                </c:pt>
                <c:pt idx="2426" formatCode="0.0">
                  <c:v>5729.6</c:v>
                </c:pt>
                <c:pt idx="2427" formatCode="0.0">
                  <c:v>5824.2999999999993</c:v>
                </c:pt>
                <c:pt idx="2428" formatCode="General">
                  <c:v>5904.5</c:v>
                </c:pt>
                <c:pt idx="2429" formatCode="0.0">
                  <c:v>5984.7</c:v>
                </c:pt>
                <c:pt idx="2430" formatCode="0.0">
                  <c:v>6053.7999999999993</c:v>
                </c:pt>
                <c:pt idx="2431" formatCode="0.0">
                  <c:v>6104</c:v>
                </c:pt>
                <c:pt idx="2432" formatCode="0.0">
                  <c:v>6204.4</c:v>
                </c:pt>
                <c:pt idx="2433" formatCode="0.0">
                  <c:v>6222.4</c:v>
                </c:pt>
                <c:pt idx="2434" formatCode="0.0">
                  <c:v>6314.5</c:v>
                </c:pt>
                <c:pt idx="2435" formatCode="0.0">
                  <c:v>6394.3000000000011</c:v>
                </c:pt>
                <c:pt idx="2436" formatCode="0.0">
                  <c:v>5637.9</c:v>
                </c:pt>
                <c:pt idx="2437" formatCode="0.0">
                  <c:v>6570.6</c:v>
                </c:pt>
                <c:pt idx="2438" formatCode="0.0">
                  <c:v>6576.8000000000011</c:v>
                </c:pt>
                <c:pt idx="2439" formatCode="0.0">
                  <c:v>6695.8000000000011</c:v>
                </c:pt>
                <c:pt idx="2440" formatCode="0.0">
                  <c:v>6763.7000000000007</c:v>
                </c:pt>
                <c:pt idx="2441" formatCode="0.0">
                  <c:v>6858.7999999999993</c:v>
                </c:pt>
                <c:pt idx="2442" formatCode="0.0">
                  <c:v>7010.1</c:v>
                </c:pt>
                <c:pt idx="2443" formatCode="0.0">
                  <c:v>7082.4</c:v>
                </c:pt>
                <c:pt idx="2444" formatCode="0.0">
                  <c:v>7204.6</c:v>
                </c:pt>
                <c:pt idx="2445" formatCode="0.0">
                  <c:v>7353.7</c:v>
                </c:pt>
                <c:pt idx="2446" formatCode="0.0">
                  <c:v>7415.4000000000015</c:v>
                </c:pt>
                <c:pt idx="2447" formatCode="0.0">
                  <c:v>7541.9</c:v>
                </c:pt>
                <c:pt idx="2448" formatCode="0.0">
                  <c:v>7624.2000000000007</c:v>
                </c:pt>
                <c:pt idx="2449" formatCode="0.0">
                  <c:v>7741.1</c:v>
                </c:pt>
                <c:pt idx="2450" formatCode="0.0">
                  <c:v>7810.9999999999982</c:v>
                </c:pt>
                <c:pt idx="2451" formatCode="0.0">
                  <c:v>7922.1</c:v>
                </c:pt>
                <c:pt idx="2452" formatCode="0.0">
                  <c:v>8085.8000000000011</c:v>
                </c:pt>
                <c:pt idx="2453" formatCode="0.0">
                  <c:v>8165.7999999999993</c:v>
                </c:pt>
                <c:pt idx="2454" formatCode="0.0">
                  <c:v>8285.0999999999985</c:v>
                </c:pt>
                <c:pt idx="2455" formatCode="0.0">
                  <c:v>8384</c:v>
                </c:pt>
                <c:pt idx="2456" formatCode="0.0">
                  <c:v>8418.1999999999989</c:v>
                </c:pt>
                <c:pt idx="2457" formatCode="0.0">
                  <c:v>8600.4</c:v>
                </c:pt>
                <c:pt idx="2458" formatCode="0.0">
                  <c:v>8736.2000000000007</c:v>
                </c:pt>
                <c:pt idx="2459" formatCode="0.0">
                  <c:v>8818.7999999999993</c:v>
                </c:pt>
                <c:pt idx="2460" formatCode="0.0">
                  <c:v>8996.7999999999993</c:v>
                </c:pt>
                <c:pt idx="2461" formatCode="0.0">
                  <c:v>9162.2999999999993</c:v>
                </c:pt>
                <c:pt idx="2462" formatCode="0.0">
                  <c:v>9259.5</c:v>
                </c:pt>
                <c:pt idx="2463" formatCode="0.0">
                  <c:v>9404.5000000000018</c:v>
                </c:pt>
                <c:pt idx="2464" formatCode="0.0">
                  <c:v>9498.9999999999982</c:v>
                </c:pt>
                <c:pt idx="2465" formatCode="0.0">
                  <c:v>9587.6000000000022</c:v>
                </c:pt>
                <c:pt idx="2466" formatCode="0.0">
                  <c:v>9856.9</c:v>
                </c:pt>
                <c:pt idx="2467" formatCode="0.0">
                  <c:v>9993.5000000000018</c:v>
                </c:pt>
                <c:pt idx="2468" formatCode="0.0">
                  <c:v>10127.9</c:v>
                </c:pt>
                <c:pt idx="2469" formatCode="0.0">
                  <c:v>10240.300000000001</c:v>
                </c:pt>
                <c:pt idx="2470" formatCode="0.0">
                  <c:v>10461.699999999999</c:v>
                </c:pt>
                <c:pt idx="2471" formatCode="0.0">
                  <c:v>10559.300000000001</c:v>
                </c:pt>
                <c:pt idx="2472" formatCode="0.0">
                  <c:v>10625.000000000002</c:v>
                </c:pt>
                <c:pt idx="2473" formatCode="0.0">
                  <c:v>10840.599999999999</c:v>
                </c:pt>
                <c:pt idx="2474" formatCode="0.0">
                  <c:v>10931.199999999999</c:v>
                </c:pt>
                <c:pt idx="2475" formatCode="0.0">
                  <c:v>11124.1</c:v>
                </c:pt>
                <c:pt idx="2476" formatCode="0.0">
                  <c:v>11213.399999999998</c:v>
                </c:pt>
                <c:pt idx="2477" formatCode="0.0">
                  <c:v>11377.5</c:v>
                </c:pt>
                <c:pt idx="2478" formatCode="0.0">
                  <c:v>11536.3</c:v>
                </c:pt>
                <c:pt idx="2479" formatCode="0.0">
                  <c:v>11747.8</c:v>
                </c:pt>
                <c:pt idx="2480" formatCode="0.0">
                  <c:v>11929.800000000001</c:v>
                </c:pt>
                <c:pt idx="2481" formatCode="0.0">
                  <c:v>12060.6</c:v>
                </c:pt>
                <c:pt idx="2482" formatCode="0.0">
                  <c:v>12267.400000000001</c:v>
                </c:pt>
                <c:pt idx="2483" formatCode="0.0">
                  <c:v>12387.2</c:v>
                </c:pt>
                <c:pt idx="2484" formatCode="0.0">
                  <c:v>12523.3</c:v>
                </c:pt>
                <c:pt idx="2485" formatCode="0.0">
                  <c:v>12811.4</c:v>
                </c:pt>
                <c:pt idx="2486" formatCode="0.0">
                  <c:v>12911.3</c:v>
                </c:pt>
                <c:pt idx="2487" formatCode="0.0">
                  <c:v>13188.8</c:v>
                </c:pt>
                <c:pt idx="2488" formatCode="0.0">
                  <c:v>13296.1</c:v>
                </c:pt>
                <c:pt idx="2489" formatCode="0.0">
                  <c:v>13374.300000000001</c:v>
                </c:pt>
                <c:pt idx="2490" formatCode="0.0">
                  <c:v>13693.7</c:v>
                </c:pt>
                <c:pt idx="2491" formatCode="0.0">
                  <c:v>13819.699999999999</c:v>
                </c:pt>
                <c:pt idx="2492" formatCode="0.0">
                  <c:v>13977.1</c:v>
                </c:pt>
                <c:pt idx="2493" formatCode="0.0">
                  <c:v>14232.4</c:v>
                </c:pt>
                <c:pt idx="2494" formatCode="0.0">
                  <c:v>14361.3</c:v>
                </c:pt>
                <c:pt idx="2495" formatCode="0.0">
                  <c:v>14516.500000000002</c:v>
                </c:pt>
                <c:pt idx="2496" formatCode="0.0">
                  <c:v>14743.3</c:v>
                </c:pt>
                <c:pt idx="2497" formatCode="0.0">
                  <c:v>14876.5</c:v>
                </c:pt>
                <c:pt idx="2498" formatCode="0.0">
                  <c:v>15152.8</c:v>
                </c:pt>
                <c:pt idx="2499" formatCode="0.0">
                  <c:v>15260.900000000001</c:v>
                </c:pt>
                <c:pt idx="2500" formatCode="0.0">
                  <c:v>15442.899999999998</c:v>
                </c:pt>
                <c:pt idx="2501" formatCode="0.0">
                  <c:v>15635.300000000001</c:v>
                </c:pt>
                <c:pt idx="2502" formatCode="0.0">
                  <c:v>15827</c:v>
                </c:pt>
                <c:pt idx="2503" formatCode="0.0">
                  <c:v>16035.199999999999</c:v>
                </c:pt>
                <c:pt idx="2504" formatCode="0.0">
                  <c:v>16269.099999999999</c:v>
                </c:pt>
                <c:pt idx="2505" formatCode="0.0">
                  <c:v>16429.5</c:v>
                </c:pt>
                <c:pt idx="2506" formatCode="0.0">
                  <c:v>16680.899999999998</c:v>
                </c:pt>
                <c:pt idx="2507" formatCode="0.0">
                  <c:v>16807.099999999999</c:v>
                </c:pt>
                <c:pt idx="2508" formatCode="0.0">
                  <c:v>17014.7</c:v>
                </c:pt>
                <c:pt idx="2509" formatCode="0.0">
                  <c:v>17228.8</c:v>
                </c:pt>
                <c:pt idx="2510" formatCode="0.0">
                  <c:v>17513.5</c:v>
                </c:pt>
                <c:pt idx="2511" formatCode="0.0">
                  <c:v>17634.100000000002</c:v>
                </c:pt>
                <c:pt idx="2512" formatCode="0.0">
                  <c:v>17868.3</c:v>
                </c:pt>
                <c:pt idx="2513" formatCode="0.0">
                  <c:v>18029.100000000002</c:v>
                </c:pt>
                <c:pt idx="2514" formatCode="0.0">
                  <c:v>18223</c:v>
                </c:pt>
                <c:pt idx="2515" formatCode="0.0">
                  <c:v>18459.699999999997</c:v>
                </c:pt>
                <c:pt idx="2516" formatCode="0.0">
                  <c:v>18637</c:v>
                </c:pt>
                <c:pt idx="2517" formatCode="0.0">
                  <c:v>18929.699999999997</c:v>
                </c:pt>
                <c:pt idx="2518" formatCode="0.0">
                  <c:v>19010.7</c:v>
                </c:pt>
                <c:pt idx="2519" formatCode="0.0">
                  <c:v>19341.5</c:v>
                </c:pt>
                <c:pt idx="2520" formatCode="0.0">
                  <c:v>19481.900000000001</c:v>
                </c:pt>
                <c:pt idx="2521" formatCode="0.0">
                  <c:v>19693.699999999997</c:v>
                </c:pt>
                <c:pt idx="2522" formatCode="0.0">
                  <c:v>19859.2</c:v>
                </c:pt>
                <c:pt idx="2523" formatCode="0.0">
                  <c:v>20076.600000000002</c:v>
                </c:pt>
                <c:pt idx="2524" formatCode="0.0">
                  <c:v>20446.900000000001</c:v>
                </c:pt>
                <c:pt idx="2525" formatCode="0.0">
                  <c:v>20581.7</c:v>
                </c:pt>
                <c:pt idx="2526" formatCode="0.0">
                  <c:v>20764.8</c:v>
                </c:pt>
                <c:pt idx="2527" formatCode="0.0">
                  <c:v>20977</c:v>
                </c:pt>
                <c:pt idx="2528" formatCode="0.0">
                  <c:v>21255.5</c:v>
                </c:pt>
                <c:pt idx="2529" formatCode="0.0">
                  <c:v>21391.599999999999</c:v>
                </c:pt>
                <c:pt idx="2530" formatCode="0.0">
                  <c:v>21685.1</c:v>
                </c:pt>
                <c:pt idx="2531" formatCode="0.0">
                  <c:v>21843.599999999999</c:v>
                </c:pt>
                <c:pt idx="2532" formatCode="0.0">
                  <c:v>22064.2</c:v>
                </c:pt>
                <c:pt idx="2533" formatCode="0.0">
                  <c:v>22356.400000000001</c:v>
                </c:pt>
                <c:pt idx="2534" formatCode="0.0">
                  <c:v>22492.1</c:v>
                </c:pt>
                <c:pt idx="2535" formatCode="0.0">
                  <c:v>22771.399999999998</c:v>
                </c:pt>
                <c:pt idx="2536" formatCode="0.0">
                  <c:v>22941.899999999998</c:v>
                </c:pt>
                <c:pt idx="2537" formatCode="0.0">
                  <c:v>23132.3</c:v>
                </c:pt>
                <c:pt idx="2538" formatCode="0.0">
                  <c:v>23431.7</c:v>
                </c:pt>
                <c:pt idx="2539" formatCode="0.0">
                  <c:v>23614.100000000002</c:v>
                </c:pt>
                <c:pt idx="2540" formatCode="0.0">
                  <c:v>23920.600000000002</c:v>
                </c:pt>
                <c:pt idx="2541" formatCode="0.0">
                  <c:v>24121.100000000002</c:v>
                </c:pt>
                <c:pt idx="2542" formatCode="0.0">
                  <c:v>24389</c:v>
                </c:pt>
                <c:pt idx="2543" formatCode="0.0">
                  <c:v>24624.9</c:v>
                </c:pt>
                <c:pt idx="2544" formatCode="0.0">
                  <c:v>24967.000000000004</c:v>
                </c:pt>
                <c:pt idx="2545" formatCode="0.0">
                  <c:v>25149.200000000001</c:v>
                </c:pt>
                <c:pt idx="2546" formatCode="0.0">
                  <c:v>25433.7</c:v>
                </c:pt>
                <c:pt idx="2547" formatCode="0.0">
                  <c:v>25640.3</c:v>
                </c:pt>
                <c:pt idx="2548" formatCode="0.0">
                  <c:v>25833.600000000002</c:v>
                </c:pt>
                <c:pt idx="2549" formatCode="0.0">
                  <c:v>26075.600000000002</c:v>
                </c:pt>
                <c:pt idx="2550" formatCode="0.0">
                  <c:v>26365.399999999998</c:v>
                </c:pt>
                <c:pt idx="2551" formatCode="0.0">
                  <c:v>26558.499999999996</c:v>
                </c:pt>
                <c:pt idx="2552" formatCode="0.0">
                  <c:v>26927.800000000003</c:v>
                </c:pt>
                <c:pt idx="2553" formatCode="0.0">
                  <c:v>27121</c:v>
                </c:pt>
                <c:pt idx="2554" formatCode="0.0">
                  <c:v>27393.8</c:v>
                </c:pt>
                <c:pt idx="2555" formatCode="0.0">
                  <c:v>27544.799999999996</c:v>
                </c:pt>
                <c:pt idx="2556" formatCode="0.0">
                  <c:v>27900.400000000001</c:v>
                </c:pt>
                <c:pt idx="2557" formatCode="0.0">
                  <c:v>28136.800000000003</c:v>
                </c:pt>
                <c:pt idx="2558" formatCode="0.0">
                  <c:v>28384.100000000002</c:v>
                </c:pt>
                <c:pt idx="2559" formatCode="0.0">
                  <c:v>28605.500000000004</c:v>
                </c:pt>
                <c:pt idx="2560" formatCode="0.0">
                  <c:v>28862.400000000001</c:v>
                </c:pt>
                <c:pt idx="2561" formatCode="0.0">
                  <c:v>29163.3</c:v>
                </c:pt>
                <c:pt idx="2562" formatCode="0.0">
                  <c:v>29506.300000000003</c:v>
                </c:pt>
                <c:pt idx="2563" formatCode="0.0">
                  <c:v>29603.999999999996</c:v>
                </c:pt>
                <c:pt idx="2564" formatCode="0.0">
                  <c:v>30093.9</c:v>
                </c:pt>
                <c:pt idx="2565" formatCode="0.0">
                  <c:v>30344.9</c:v>
                </c:pt>
                <c:pt idx="2566" formatCode="0.0">
                  <c:v>30504</c:v>
                </c:pt>
                <c:pt idx="2567" formatCode="0.0">
                  <c:v>30682.199999999997</c:v>
                </c:pt>
                <c:pt idx="2568" formatCode="0.0">
                  <c:v>31150.100000000002</c:v>
                </c:pt>
                <c:pt idx="2569" formatCode="0.0">
                  <c:v>31450.199999999997</c:v>
                </c:pt>
                <c:pt idx="2570" formatCode="0.0">
                  <c:v>31658.9</c:v>
                </c:pt>
                <c:pt idx="2571" formatCode="0.0">
                  <c:v>32130.699999999997</c:v>
                </c:pt>
                <c:pt idx="2572" formatCode="0.0">
                  <c:v>32281.9</c:v>
                </c:pt>
                <c:pt idx="2573" formatCode="0.0">
                  <c:v>32688.9</c:v>
                </c:pt>
                <c:pt idx="2574" formatCode="0.0">
                  <c:v>32902.300000000003</c:v>
                </c:pt>
                <c:pt idx="2575" formatCode="0.0">
                  <c:v>33150.5</c:v>
                </c:pt>
                <c:pt idx="2576" formatCode="0.0">
                  <c:v>33508</c:v>
                </c:pt>
                <c:pt idx="2577" formatCode="0.0">
                  <c:v>33648</c:v>
                </c:pt>
                <c:pt idx="2578" formatCode="0.0">
                  <c:v>34040.699999999997</c:v>
                </c:pt>
                <c:pt idx="2579" formatCode="0.0">
                  <c:v>34349.199999999997</c:v>
                </c:pt>
                <c:pt idx="2580" formatCode="0.0">
                  <c:v>34685.800000000003</c:v>
                </c:pt>
                <c:pt idx="2581" formatCode="0.0">
                  <c:v>34881.600000000006</c:v>
                </c:pt>
                <c:pt idx="2582" formatCode="0.0">
                  <c:v>34994.6</c:v>
                </c:pt>
                <c:pt idx="2583" formatCode="0.0">
                  <c:v>35433.399999999994</c:v>
                </c:pt>
                <c:pt idx="2584" formatCode="0.0">
                  <c:v>35746.5</c:v>
                </c:pt>
                <c:pt idx="2585" formatCode="0.0">
                  <c:v>35942.699999999997</c:v>
                </c:pt>
                <c:pt idx="2586" formatCode="0.0">
                  <c:v>36355.899999999994</c:v>
                </c:pt>
                <c:pt idx="2587" formatCode="0.0">
                  <c:v>36574.299999999996</c:v>
                </c:pt>
                <c:pt idx="2588" formatCode="0.0">
                  <c:v>36702</c:v>
                </c:pt>
                <c:pt idx="2589" formatCode="0.0">
                  <c:v>37213.299999999996</c:v>
                </c:pt>
                <c:pt idx="2590" formatCode="0.0">
                  <c:v>37484.5</c:v>
                </c:pt>
                <c:pt idx="2591" formatCode="0.0">
                  <c:v>37819.800000000003</c:v>
                </c:pt>
                <c:pt idx="2592" formatCode="0.0">
                  <c:v>38137.399999999994</c:v>
                </c:pt>
                <c:pt idx="2593" formatCode="0.0">
                  <c:v>38216.899999999994</c:v>
                </c:pt>
                <c:pt idx="2594" formatCode="0.0">
                  <c:v>38782.800000000003</c:v>
                </c:pt>
                <c:pt idx="2595" formatCode="0.0">
                  <c:v>38989.699999999997</c:v>
                </c:pt>
                <c:pt idx="2596" formatCode="0.0">
                  <c:v>39322.1</c:v>
                </c:pt>
                <c:pt idx="2597" formatCode="0.0">
                  <c:v>39571.9</c:v>
                </c:pt>
                <c:pt idx="2598" formatCode="0.0">
                  <c:v>39971.4</c:v>
                </c:pt>
                <c:pt idx="2599" formatCode="0.0">
                  <c:v>40137.600000000006</c:v>
                </c:pt>
                <c:pt idx="2600" formatCode="0.0">
                  <c:v>40524.6</c:v>
                </c:pt>
                <c:pt idx="2601" formatCode="0.0">
                  <c:v>40920.199999999997</c:v>
                </c:pt>
                <c:pt idx="2602" formatCode="0.0">
                  <c:v>41120.800000000003</c:v>
                </c:pt>
                <c:pt idx="2603" formatCode="0.0">
                  <c:v>41401.899999999994</c:v>
                </c:pt>
                <c:pt idx="2604" formatCode="0.0">
                  <c:v>41817.100000000006</c:v>
                </c:pt>
                <c:pt idx="2605" formatCode="0.0">
                  <c:v>42208.600000000006</c:v>
                </c:pt>
                <c:pt idx="2606" formatCode="0.0">
                  <c:v>42526.299999999996</c:v>
                </c:pt>
                <c:pt idx="2607" formatCode="0.0">
                  <c:v>42812.800000000003</c:v>
                </c:pt>
                <c:pt idx="2608" formatCode="0.0">
                  <c:v>43224.2</c:v>
                </c:pt>
                <c:pt idx="2609" formatCode="0.0">
                  <c:v>43434.400000000001</c:v>
                </c:pt>
                <c:pt idx="2610" formatCode="0.0">
                  <c:v>43902.2</c:v>
                </c:pt>
                <c:pt idx="2611" formatCode="0.0">
                  <c:v>44101.4</c:v>
                </c:pt>
                <c:pt idx="2612" formatCode="0.0">
                  <c:v>44588.3</c:v>
                </c:pt>
                <c:pt idx="2613" formatCode="0.0">
                  <c:v>44963.199999999997</c:v>
                </c:pt>
                <c:pt idx="2614" formatCode="0.0">
                  <c:v>45292.7</c:v>
                </c:pt>
                <c:pt idx="2615" formatCode="0.0">
                  <c:v>45589.7</c:v>
                </c:pt>
                <c:pt idx="2616" formatCode="0.0">
                  <c:v>46030.7</c:v>
                </c:pt>
                <c:pt idx="2617" formatCode="0.0">
                  <c:v>46358.400000000001</c:v>
                </c:pt>
                <c:pt idx="2618" formatCode="0.0">
                  <c:v>46714.899999999994</c:v>
                </c:pt>
                <c:pt idx="2619" formatCode="0.0">
                  <c:v>47118.3</c:v>
                </c:pt>
                <c:pt idx="2620" formatCode="0.0">
                  <c:v>47283.7</c:v>
                </c:pt>
                <c:pt idx="2621" formatCode="0.0">
                  <c:v>47788.200000000004</c:v>
                </c:pt>
                <c:pt idx="2622" formatCode="0.0">
                  <c:v>48158.8</c:v>
                </c:pt>
                <c:pt idx="2623" formatCode="0.0">
                  <c:v>48531.8</c:v>
                </c:pt>
                <c:pt idx="2624" formatCode="0.0">
                  <c:v>48747.8</c:v>
                </c:pt>
                <c:pt idx="2625" formatCode="0.0">
                  <c:v>49132.3</c:v>
                </c:pt>
                <c:pt idx="2626" formatCode="0.0">
                  <c:v>49409.9</c:v>
                </c:pt>
                <c:pt idx="2627" formatCode="0.0">
                  <c:v>49830.9</c:v>
                </c:pt>
                <c:pt idx="2628" formatCode="0.0">
                  <c:v>50167.299999999996</c:v>
                </c:pt>
                <c:pt idx="2629" formatCode="0.0">
                  <c:v>50491</c:v>
                </c:pt>
                <c:pt idx="2630" formatCode="0.0">
                  <c:v>50882.299999999996</c:v>
                </c:pt>
                <c:pt idx="2631" formatCode="0.0">
                  <c:v>51314.5</c:v>
                </c:pt>
                <c:pt idx="2632" formatCode="0.0">
                  <c:v>51652.100000000006</c:v>
                </c:pt>
                <c:pt idx="2633" formatCode="0.0">
                  <c:v>51926.3</c:v>
                </c:pt>
                <c:pt idx="2634" formatCode="0.0">
                  <c:v>52379.3</c:v>
                </c:pt>
                <c:pt idx="2635" formatCode="0.0">
                  <c:v>52634.7</c:v>
                </c:pt>
                <c:pt idx="2636" formatCode="0.0">
                  <c:v>52980.3</c:v>
                </c:pt>
                <c:pt idx="2637" formatCode="0.0">
                  <c:v>53443.7</c:v>
                </c:pt>
                <c:pt idx="2638" formatCode="0.0">
                  <c:v>53728.3</c:v>
                </c:pt>
                <c:pt idx="2639" formatCode="0.0">
                  <c:v>53977.899999999994</c:v>
                </c:pt>
                <c:pt idx="2640" formatCode="0.0">
                  <c:v>54400.399999999994</c:v>
                </c:pt>
                <c:pt idx="2641" formatCode="0.0">
                  <c:v>54708.2</c:v>
                </c:pt>
                <c:pt idx="2642" formatCode="0.0">
                  <c:v>55012.3</c:v>
                </c:pt>
                <c:pt idx="2643" formatCode="0.0">
                  <c:v>55342.6</c:v>
                </c:pt>
                <c:pt idx="2644" formatCode="0.0">
                  <c:v>55070.8</c:v>
                </c:pt>
                <c:pt idx="2645" formatCode="0.0">
                  <c:v>55080.2</c:v>
                </c:pt>
                <c:pt idx="2646" formatCode="0.0">
                  <c:v>55301.9</c:v>
                </c:pt>
                <c:pt idx="2647" formatCode="0.0">
                  <c:v>55633.2</c:v>
                </c:pt>
                <c:pt idx="2648" formatCode="0.0">
                  <c:v>55129.2</c:v>
                </c:pt>
                <c:pt idx="2649" formatCode="0.0">
                  <c:v>55119.3</c:v>
                </c:pt>
                <c:pt idx="2650" formatCode="0.0">
                  <c:v>55391.8</c:v>
                </c:pt>
                <c:pt idx="2651" formatCode="0.0">
                  <c:v>55406</c:v>
                </c:pt>
                <c:pt idx="2652" formatCode="0.0">
                  <c:v>55571.7</c:v>
                </c:pt>
                <c:pt idx="2653" formatCode="0.0">
                  <c:v>55457.8</c:v>
                </c:pt>
                <c:pt idx="2654" formatCode="0.0">
                  <c:v>55363.1</c:v>
                </c:pt>
                <c:pt idx="2655" formatCode="0.0">
                  <c:v>54694.3</c:v>
                </c:pt>
                <c:pt idx="2656" formatCode="0.0">
                  <c:v>55323.199999999997</c:v>
                </c:pt>
                <c:pt idx="2657" formatCode="0.0">
                  <c:v>55569.3</c:v>
                </c:pt>
                <c:pt idx="2658" formatCode="0.0">
                  <c:v>55340.3</c:v>
                </c:pt>
                <c:pt idx="2659" formatCode="0.0">
                  <c:v>55653.3</c:v>
                </c:pt>
                <c:pt idx="2660" formatCode="0.0">
                  <c:v>55148.9</c:v>
                </c:pt>
                <c:pt idx="2661" formatCode="0.0">
                  <c:v>55289.599999999999</c:v>
                </c:pt>
                <c:pt idx="2662" formatCode="0.0">
                  <c:v>55106.3</c:v>
                </c:pt>
                <c:pt idx="2663" formatCode="0.0">
                  <c:v>55321.2</c:v>
                </c:pt>
                <c:pt idx="2664" formatCode="0.0">
                  <c:v>55203</c:v>
                </c:pt>
                <c:pt idx="2665" formatCode="0.0">
                  <c:v>54647.3</c:v>
                </c:pt>
                <c:pt idx="2666" formatCode="0.0">
                  <c:v>55192.9</c:v>
                </c:pt>
                <c:pt idx="2667" formatCode="0.0">
                  <c:v>54824.800000000003</c:v>
                </c:pt>
                <c:pt idx="2668" formatCode="0.0">
                  <c:v>55521.3</c:v>
                </c:pt>
                <c:pt idx="2669" formatCode="0.0">
                  <c:v>54516</c:v>
                </c:pt>
                <c:pt idx="2670" formatCode="0.0">
                  <c:v>55072.800000000003</c:v>
                </c:pt>
                <c:pt idx="2671" formatCode="0.0">
                  <c:v>55132.3</c:v>
                </c:pt>
                <c:pt idx="2672" formatCode="0.0">
                  <c:v>55499.9</c:v>
                </c:pt>
                <c:pt idx="2673" formatCode="0.0">
                  <c:v>55307.8</c:v>
                </c:pt>
                <c:pt idx="2674" formatCode="0.0">
                  <c:v>55217.599999999999</c:v>
                </c:pt>
                <c:pt idx="2675" formatCode="0.0">
                  <c:v>55689.9</c:v>
                </c:pt>
                <c:pt idx="2676" formatCode="0.0">
                  <c:v>55370.400000000001</c:v>
                </c:pt>
                <c:pt idx="2677" formatCode="0.0">
                  <c:v>55750</c:v>
                </c:pt>
                <c:pt idx="2678" formatCode="0.0">
                  <c:v>55380.7</c:v>
                </c:pt>
                <c:pt idx="2679" formatCode="0.0">
                  <c:v>54620.4</c:v>
                </c:pt>
                <c:pt idx="2680" formatCode="0.0">
                  <c:v>55185.7</c:v>
                </c:pt>
                <c:pt idx="2681" formatCode="0.0">
                  <c:v>55277.9</c:v>
                </c:pt>
                <c:pt idx="2682" formatCode="0.0">
                  <c:v>55841.5</c:v>
                </c:pt>
                <c:pt idx="2683" formatCode="0.0">
                  <c:v>55360.7</c:v>
                </c:pt>
                <c:pt idx="2684" formatCode="0.0">
                  <c:v>55836.3</c:v>
                </c:pt>
                <c:pt idx="2685" formatCode="0.0">
                  <c:v>55130.5</c:v>
                </c:pt>
                <c:pt idx="2686" formatCode="0.0">
                  <c:v>55772.9</c:v>
                </c:pt>
                <c:pt idx="2687" formatCode="0.0">
                  <c:v>55728.2</c:v>
                </c:pt>
                <c:pt idx="2688" formatCode="0.0">
                  <c:v>55553.4</c:v>
                </c:pt>
                <c:pt idx="2689" formatCode="0.0">
                  <c:v>55200.3</c:v>
                </c:pt>
                <c:pt idx="2690" formatCode="0.0">
                  <c:v>55272.9</c:v>
                </c:pt>
                <c:pt idx="2691" formatCode="0.0">
                  <c:v>54865.599999999999</c:v>
                </c:pt>
                <c:pt idx="2692" formatCode="0.0">
                  <c:v>55662.2</c:v>
                </c:pt>
                <c:pt idx="2693" formatCode="0.0">
                  <c:v>55240.7</c:v>
                </c:pt>
                <c:pt idx="2694" formatCode="0.0">
                  <c:v>55776.800000000003</c:v>
                </c:pt>
                <c:pt idx="2695" formatCode="0.0">
                  <c:v>55570.3</c:v>
                </c:pt>
                <c:pt idx="2696" formatCode="0.0">
                  <c:v>55884.800000000003</c:v>
                </c:pt>
                <c:pt idx="2697" formatCode="0.0">
                  <c:v>54868.5</c:v>
                </c:pt>
                <c:pt idx="2698" formatCode="0.0">
                  <c:v>55217.8</c:v>
                </c:pt>
                <c:pt idx="2699" formatCode="0.0">
                  <c:v>55280.4</c:v>
                </c:pt>
                <c:pt idx="2700" formatCode="0.0">
                  <c:v>55431.3</c:v>
                </c:pt>
                <c:pt idx="2701" formatCode="0.0">
                  <c:v>55430</c:v>
                </c:pt>
                <c:pt idx="2702" formatCode="0.0">
                  <c:v>55551.3</c:v>
                </c:pt>
                <c:pt idx="2703" formatCode="0.0">
                  <c:v>55606.6</c:v>
                </c:pt>
                <c:pt idx="2704" formatCode="0.0">
                  <c:v>55306.8</c:v>
                </c:pt>
                <c:pt idx="2705" formatCode="0.0">
                  <c:v>55496.9</c:v>
                </c:pt>
                <c:pt idx="2706" formatCode="0.0">
                  <c:v>55382.7</c:v>
                </c:pt>
                <c:pt idx="2707" formatCode="0.0">
                  <c:v>54550</c:v>
                </c:pt>
                <c:pt idx="2708" formatCode="0.0">
                  <c:v>54879.1</c:v>
                </c:pt>
                <c:pt idx="2709" formatCode="0.0">
                  <c:v>55577.1</c:v>
                </c:pt>
                <c:pt idx="2710" formatCode="0.0">
                  <c:v>55220.1</c:v>
                </c:pt>
                <c:pt idx="2711" formatCode="0.0">
                  <c:v>55456.2</c:v>
                </c:pt>
                <c:pt idx="2712" formatCode="0.0">
                  <c:v>54268.7</c:v>
                </c:pt>
                <c:pt idx="2713" formatCode="0.0">
                  <c:v>55308.7</c:v>
                </c:pt>
                <c:pt idx="2714" formatCode="0.0">
                  <c:v>55519.8</c:v>
                </c:pt>
                <c:pt idx="2715" formatCode="0.0">
                  <c:v>55340.800000000003</c:v>
                </c:pt>
                <c:pt idx="2716" formatCode="0.0">
                  <c:v>55502.6</c:v>
                </c:pt>
                <c:pt idx="2717" formatCode="0.0">
                  <c:v>55054</c:v>
                </c:pt>
                <c:pt idx="2718" formatCode="0.0">
                  <c:v>55313.4</c:v>
                </c:pt>
                <c:pt idx="2719" formatCode="0.0">
                  <c:v>52721.3</c:v>
                </c:pt>
                <c:pt idx="2720" formatCode="0.0">
                  <c:v>55390.7</c:v>
                </c:pt>
                <c:pt idx="2721" formatCode="0.0">
                  <c:v>55066.1</c:v>
                </c:pt>
                <c:pt idx="2722" formatCode="0.0">
                  <c:v>55470.8</c:v>
                </c:pt>
                <c:pt idx="2723" formatCode="0.0">
                  <c:v>55170.3</c:v>
                </c:pt>
                <c:pt idx="2724" formatCode="0.0">
                  <c:v>55174.5</c:v>
                </c:pt>
                <c:pt idx="2725" formatCode="0.0">
                  <c:v>55616.3</c:v>
                </c:pt>
                <c:pt idx="2726" formatCode="0.0">
                  <c:v>55330.1</c:v>
                </c:pt>
                <c:pt idx="2727" formatCode="0.0">
                  <c:v>54973.1</c:v>
                </c:pt>
                <c:pt idx="2728" formatCode="0.0">
                  <c:v>55394.8</c:v>
                </c:pt>
                <c:pt idx="2729" formatCode="0.0">
                  <c:v>55128.6</c:v>
                </c:pt>
                <c:pt idx="2730" formatCode="0.0">
                  <c:v>55164.7</c:v>
                </c:pt>
                <c:pt idx="2731" formatCode="0.0">
                  <c:v>55560.800000000003</c:v>
                </c:pt>
                <c:pt idx="2732" formatCode="0.0">
                  <c:v>55636</c:v>
                </c:pt>
                <c:pt idx="2733" formatCode="0.0">
                  <c:v>55825.5</c:v>
                </c:pt>
                <c:pt idx="2734" formatCode="0.0">
                  <c:v>55473.7</c:v>
                </c:pt>
                <c:pt idx="2735" formatCode="0.0">
                  <c:v>55332</c:v>
                </c:pt>
                <c:pt idx="2736" formatCode="0.0">
                  <c:v>55550.400000000001</c:v>
                </c:pt>
                <c:pt idx="2737" formatCode="0.0">
                  <c:v>54780.4</c:v>
                </c:pt>
                <c:pt idx="2738" formatCode="0.0">
                  <c:v>54788.5</c:v>
                </c:pt>
                <c:pt idx="2739" formatCode="0.0">
                  <c:v>55621.8</c:v>
                </c:pt>
                <c:pt idx="2740" formatCode="0.0">
                  <c:v>55830.2</c:v>
                </c:pt>
                <c:pt idx="2741" formatCode="0.0">
                  <c:v>55482.6</c:v>
                </c:pt>
                <c:pt idx="2742" formatCode="0.0">
                  <c:v>55123.3</c:v>
                </c:pt>
                <c:pt idx="2743" formatCode="0.0">
                  <c:v>55956.5</c:v>
                </c:pt>
                <c:pt idx="2744" formatCode="0.0">
                  <c:v>54900.9</c:v>
                </c:pt>
                <c:pt idx="2745" formatCode="0.0">
                  <c:v>54537.5</c:v>
                </c:pt>
                <c:pt idx="2746" formatCode="0.0">
                  <c:v>55895.199999999997</c:v>
                </c:pt>
                <c:pt idx="2747" formatCode="0.0">
                  <c:v>55201.5</c:v>
                </c:pt>
                <c:pt idx="2748" formatCode="0.0">
                  <c:v>54826.400000000001</c:v>
                </c:pt>
                <c:pt idx="2749" formatCode="0.0">
                  <c:v>54939.7</c:v>
                </c:pt>
                <c:pt idx="2750" formatCode="0.0">
                  <c:v>54206.6</c:v>
                </c:pt>
                <c:pt idx="2751" formatCode="0.0">
                  <c:v>55140.5</c:v>
                </c:pt>
                <c:pt idx="2752" formatCode="0.0">
                  <c:v>55310.7</c:v>
                </c:pt>
                <c:pt idx="2753" formatCode="0.0">
                  <c:v>53728.7</c:v>
                </c:pt>
                <c:pt idx="2754" formatCode="0.0">
                  <c:v>55306.400000000001</c:v>
                </c:pt>
                <c:pt idx="2755" formatCode="0.0">
                  <c:v>55514</c:v>
                </c:pt>
                <c:pt idx="2756" formatCode="0.0">
                  <c:v>55743.199999999997</c:v>
                </c:pt>
                <c:pt idx="2757" formatCode="0.0">
                  <c:v>55624.9</c:v>
                </c:pt>
                <c:pt idx="2758" formatCode="0.0">
                  <c:v>55170.8</c:v>
                </c:pt>
                <c:pt idx="2759" formatCode="0.0">
                  <c:v>55072.6</c:v>
                </c:pt>
                <c:pt idx="2760" formatCode="0.0">
                  <c:v>54997.9</c:v>
                </c:pt>
                <c:pt idx="2761" formatCode="0.0">
                  <c:v>55356.4</c:v>
                </c:pt>
                <c:pt idx="2762" formatCode="0.0">
                  <c:v>55716.7</c:v>
                </c:pt>
                <c:pt idx="2763" formatCode="0.0">
                  <c:v>54570.9</c:v>
                </c:pt>
                <c:pt idx="2764" formatCode="0.0">
                  <c:v>54938.400000000001</c:v>
                </c:pt>
                <c:pt idx="2765" formatCode="0.0">
                  <c:v>55415.8</c:v>
                </c:pt>
                <c:pt idx="2766" formatCode="0.0">
                  <c:v>54384.7</c:v>
                </c:pt>
                <c:pt idx="2767" formatCode="0.0">
                  <c:v>55074.3</c:v>
                </c:pt>
                <c:pt idx="2768" formatCode="0.0">
                  <c:v>55031.1</c:v>
                </c:pt>
                <c:pt idx="2769" formatCode="0.0">
                  <c:v>54758.7</c:v>
                </c:pt>
                <c:pt idx="2770" formatCode="0.0">
                  <c:v>55220.6</c:v>
                </c:pt>
                <c:pt idx="2771" formatCode="0.0">
                  <c:v>55261.2</c:v>
                </c:pt>
                <c:pt idx="2772" formatCode="0.0">
                  <c:v>55447.6</c:v>
                </c:pt>
                <c:pt idx="2773" formatCode="0.0">
                  <c:v>55417.5</c:v>
                </c:pt>
                <c:pt idx="2774" formatCode="0.0">
                  <c:v>54998.400000000001</c:v>
                </c:pt>
                <c:pt idx="2775" formatCode="0.0">
                  <c:v>55032.5</c:v>
                </c:pt>
                <c:pt idx="2776" formatCode="0.0">
                  <c:v>55449.7</c:v>
                </c:pt>
                <c:pt idx="2777" formatCode="0.0">
                  <c:v>55649.9</c:v>
                </c:pt>
                <c:pt idx="2778" formatCode="0.0">
                  <c:v>55089.1</c:v>
                </c:pt>
                <c:pt idx="2779" formatCode="0.0">
                  <c:v>55042.2</c:v>
                </c:pt>
                <c:pt idx="2780" formatCode="0.0">
                  <c:v>55733</c:v>
                </c:pt>
                <c:pt idx="2781" formatCode="0.0">
                  <c:v>54845.5</c:v>
                </c:pt>
                <c:pt idx="2782" formatCode="0.0">
                  <c:v>55292.9</c:v>
                </c:pt>
                <c:pt idx="2783" formatCode="0.0">
                  <c:v>55299.1</c:v>
                </c:pt>
                <c:pt idx="2784" formatCode="0.0">
                  <c:v>55274.2</c:v>
                </c:pt>
                <c:pt idx="2785" formatCode="0.0">
                  <c:v>55088.2</c:v>
                </c:pt>
                <c:pt idx="2786" formatCode="0.0">
                  <c:v>55407.5</c:v>
                </c:pt>
                <c:pt idx="2787" formatCode="0.0">
                  <c:v>55714.2</c:v>
                </c:pt>
                <c:pt idx="2788" formatCode="0.0">
                  <c:v>55347.5</c:v>
                </c:pt>
                <c:pt idx="2789" formatCode="0.0">
                  <c:v>55530.3</c:v>
                </c:pt>
                <c:pt idx="2790" formatCode="0.0">
                  <c:v>55202</c:v>
                </c:pt>
                <c:pt idx="2791" formatCode="0.0">
                  <c:v>55482.6</c:v>
                </c:pt>
                <c:pt idx="2792" formatCode="0.0">
                  <c:v>55127.6</c:v>
                </c:pt>
                <c:pt idx="2793" formatCode="0.0">
                  <c:v>55649.7</c:v>
                </c:pt>
                <c:pt idx="2794" formatCode="0.0">
                  <c:v>55058.8</c:v>
                </c:pt>
                <c:pt idx="2795" formatCode="0.0">
                  <c:v>55346.2</c:v>
                </c:pt>
                <c:pt idx="2796" formatCode="0.0">
                  <c:v>55304.1</c:v>
                </c:pt>
                <c:pt idx="2797" formatCode="0.0">
                  <c:v>54581.5</c:v>
                </c:pt>
                <c:pt idx="2798" formatCode="0.0">
                  <c:v>54981.8</c:v>
                </c:pt>
                <c:pt idx="2799" formatCode="0.0">
                  <c:v>52994.7</c:v>
                </c:pt>
                <c:pt idx="2800" formatCode="0.0">
                  <c:v>55774.2</c:v>
                </c:pt>
                <c:pt idx="2801" formatCode="0.0">
                  <c:v>54573.5</c:v>
                </c:pt>
                <c:pt idx="2802" formatCode="0.0">
                  <c:v>55212.7</c:v>
                </c:pt>
                <c:pt idx="2803" formatCode="0.0">
                  <c:v>55717.7</c:v>
                </c:pt>
                <c:pt idx="2804" formatCode="0.0">
                  <c:v>55067.3</c:v>
                </c:pt>
                <c:pt idx="2805" formatCode="0.0">
                  <c:v>55148.4</c:v>
                </c:pt>
                <c:pt idx="2806" formatCode="0.0">
                  <c:v>55491.9</c:v>
                </c:pt>
                <c:pt idx="2807" formatCode="0.0">
                  <c:v>54124.2</c:v>
                </c:pt>
                <c:pt idx="2808" formatCode="0.0">
                  <c:v>55744.9</c:v>
                </c:pt>
                <c:pt idx="2809" formatCode="0.0">
                  <c:v>54371.8</c:v>
                </c:pt>
                <c:pt idx="2810" formatCode="0.0">
                  <c:v>55009.9</c:v>
                </c:pt>
                <c:pt idx="2811" formatCode="0.0">
                  <c:v>55426.400000000001</c:v>
                </c:pt>
                <c:pt idx="2812" formatCode="0.0">
                  <c:v>55452</c:v>
                </c:pt>
                <c:pt idx="2813" formatCode="0.0">
                  <c:v>54948</c:v>
                </c:pt>
                <c:pt idx="2814" formatCode="0.0">
                  <c:v>55291.199999999997</c:v>
                </c:pt>
                <c:pt idx="2815" formatCode="0.0">
                  <c:v>55152.6</c:v>
                </c:pt>
                <c:pt idx="2816" formatCode="0.0">
                  <c:v>55044.7</c:v>
                </c:pt>
                <c:pt idx="2817" formatCode="0.0">
                  <c:v>55167.1</c:v>
                </c:pt>
                <c:pt idx="2818" formatCode="0.0">
                  <c:v>55367.7</c:v>
                </c:pt>
                <c:pt idx="2819" formatCode="0.0">
                  <c:v>55410.6</c:v>
                </c:pt>
                <c:pt idx="2820" formatCode="0.0">
                  <c:v>55660.9</c:v>
                </c:pt>
                <c:pt idx="2821" formatCode="0.0">
                  <c:v>54360.4</c:v>
                </c:pt>
                <c:pt idx="2822" formatCode="0.0">
                  <c:v>55442.9</c:v>
                </c:pt>
                <c:pt idx="2823" formatCode="0.0">
                  <c:v>55612</c:v>
                </c:pt>
                <c:pt idx="2824" formatCode="0.0">
                  <c:v>55166.1</c:v>
                </c:pt>
                <c:pt idx="2825" formatCode="0.0">
                  <c:v>55294.8</c:v>
                </c:pt>
                <c:pt idx="2826" formatCode="0.0">
                  <c:v>54509.9</c:v>
                </c:pt>
                <c:pt idx="2827" formatCode="0.0">
                  <c:v>55198.6</c:v>
                </c:pt>
                <c:pt idx="2828" formatCode="0.0">
                  <c:v>55601.7</c:v>
                </c:pt>
                <c:pt idx="2829" formatCode="0.0">
                  <c:v>55094.2</c:v>
                </c:pt>
                <c:pt idx="2830" formatCode="0.0">
                  <c:v>55398</c:v>
                </c:pt>
                <c:pt idx="2831" formatCode="0.0">
                  <c:v>55683.7</c:v>
                </c:pt>
                <c:pt idx="2832" formatCode="0.0">
                  <c:v>55123.6</c:v>
                </c:pt>
                <c:pt idx="2833" formatCode="0.0">
                  <c:v>55259.6</c:v>
                </c:pt>
                <c:pt idx="2834" formatCode="0.0">
                  <c:v>54513.5</c:v>
                </c:pt>
                <c:pt idx="2835" formatCode="0.0">
                  <c:v>55241.5</c:v>
                </c:pt>
                <c:pt idx="2836" formatCode="0.0">
                  <c:v>54742.400000000001</c:v>
                </c:pt>
                <c:pt idx="2837" formatCode="0.0">
                  <c:v>55845.5</c:v>
                </c:pt>
                <c:pt idx="2838" formatCode="0.0">
                  <c:v>55127.4</c:v>
                </c:pt>
                <c:pt idx="2839" formatCode="0.0">
                  <c:v>54376</c:v>
                </c:pt>
                <c:pt idx="2840" formatCode="0.0">
                  <c:v>55411.199999999997</c:v>
                </c:pt>
                <c:pt idx="2841" formatCode="0.0">
                  <c:v>55393.8</c:v>
                </c:pt>
                <c:pt idx="2842" formatCode="0.0">
                  <c:v>55597.5</c:v>
                </c:pt>
                <c:pt idx="2843" formatCode="0.0">
                  <c:v>55579.4</c:v>
                </c:pt>
                <c:pt idx="2844" formatCode="0.0">
                  <c:v>55631.7</c:v>
                </c:pt>
                <c:pt idx="2845" formatCode="0.0">
                  <c:v>55293.599999999999</c:v>
                </c:pt>
                <c:pt idx="2846" formatCode="0.0">
                  <c:v>55375.9</c:v>
                </c:pt>
                <c:pt idx="2847" formatCode="0.0">
                  <c:v>55356.1</c:v>
                </c:pt>
                <c:pt idx="2848" formatCode="0.0">
                  <c:v>55540.5</c:v>
                </c:pt>
                <c:pt idx="2849" formatCode="0.0">
                  <c:v>55575.4</c:v>
                </c:pt>
                <c:pt idx="2850" formatCode="0.0">
                  <c:v>55263.1</c:v>
                </c:pt>
                <c:pt idx="2851" formatCode="0.0">
                  <c:v>54843.1</c:v>
                </c:pt>
                <c:pt idx="2852" formatCode="0.0">
                  <c:v>55622.8</c:v>
                </c:pt>
                <c:pt idx="2853" formatCode="0.0">
                  <c:v>55190.3</c:v>
                </c:pt>
                <c:pt idx="2854" formatCode="0.0">
                  <c:v>55461.5</c:v>
                </c:pt>
                <c:pt idx="2855" formatCode="0.0">
                  <c:v>55399.9</c:v>
                </c:pt>
                <c:pt idx="2856" formatCode="0.0">
                  <c:v>55211.6</c:v>
                </c:pt>
                <c:pt idx="2857" formatCode="0.0">
                  <c:v>54779.8</c:v>
                </c:pt>
                <c:pt idx="2858" formatCode="0.0">
                  <c:v>55415</c:v>
                </c:pt>
                <c:pt idx="2859" formatCode="0.0">
                  <c:v>55515.6</c:v>
                </c:pt>
                <c:pt idx="2860" formatCode="0.0">
                  <c:v>55256.2</c:v>
                </c:pt>
                <c:pt idx="2861" formatCode="0.0">
                  <c:v>54904.1</c:v>
                </c:pt>
                <c:pt idx="2862" formatCode="0.0">
                  <c:v>55540.1</c:v>
                </c:pt>
                <c:pt idx="2863" formatCode="0.0">
                  <c:v>55385.8</c:v>
                </c:pt>
                <c:pt idx="2864" formatCode="0.0">
                  <c:v>55043.4</c:v>
                </c:pt>
                <c:pt idx="2865" formatCode="0.0">
                  <c:v>55255.5</c:v>
                </c:pt>
                <c:pt idx="2866" formatCode="0.0">
                  <c:v>55360.3</c:v>
                </c:pt>
                <c:pt idx="2867" formatCode="0.0">
                  <c:v>54982.2</c:v>
                </c:pt>
                <c:pt idx="2868" formatCode="0.0">
                  <c:v>54979.1</c:v>
                </c:pt>
                <c:pt idx="2869" formatCode="0.0">
                  <c:v>55309.8</c:v>
                </c:pt>
                <c:pt idx="2870" formatCode="0.0">
                  <c:v>55212.9</c:v>
                </c:pt>
                <c:pt idx="2871" formatCode="0.0">
                  <c:v>55154.5</c:v>
                </c:pt>
                <c:pt idx="2872" formatCode="0.0">
                  <c:v>55480.1</c:v>
                </c:pt>
                <c:pt idx="2873" formatCode="0.0">
                  <c:v>55536.9</c:v>
                </c:pt>
                <c:pt idx="2874" formatCode="0.0">
                  <c:v>55317.4</c:v>
                </c:pt>
                <c:pt idx="2875" formatCode="0.0">
                  <c:v>54680.2</c:v>
                </c:pt>
                <c:pt idx="2876" formatCode="0.0">
                  <c:v>54917</c:v>
                </c:pt>
                <c:pt idx="2877" formatCode="0.0">
                  <c:v>55723.8</c:v>
                </c:pt>
                <c:pt idx="2878" formatCode="0.0">
                  <c:v>55215.6</c:v>
                </c:pt>
                <c:pt idx="2879" formatCode="0.0">
                  <c:v>55976.2</c:v>
                </c:pt>
                <c:pt idx="2880" formatCode="0.0">
                  <c:v>54829.4</c:v>
                </c:pt>
                <c:pt idx="2881" formatCode="0.0">
                  <c:v>55424.3</c:v>
                </c:pt>
                <c:pt idx="2882" formatCode="0.0">
                  <c:v>55427.6</c:v>
                </c:pt>
                <c:pt idx="2883" formatCode="0.0">
                  <c:v>55731.3</c:v>
                </c:pt>
                <c:pt idx="2884" formatCode="0.0">
                  <c:v>54764</c:v>
                </c:pt>
                <c:pt idx="2885" formatCode="0.0">
                  <c:v>55326.2</c:v>
                </c:pt>
                <c:pt idx="2886" formatCode="0.0">
                  <c:v>55518.400000000001</c:v>
                </c:pt>
                <c:pt idx="2887" formatCode="0.0">
                  <c:v>55163.7</c:v>
                </c:pt>
                <c:pt idx="2888" formatCode="0.0">
                  <c:v>55225.9</c:v>
                </c:pt>
                <c:pt idx="2889" formatCode="0.0">
                  <c:v>55311.5</c:v>
                </c:pt>
                <c:pt idx="2890" formatCode="0.0">
                  <c:v>55281.2</c:v>
                </c:pt>
                <c:pt idx="2891" formatCode="0.0">
                  <c:v>55209.9</c:v>
                </c:pt>
                <c:pt idx="2892" formatCode="0.0">
                  <c:v>55358.6</c:v>
                </c:pt>
                <c:pt idx="2893" formatCode="0.0">
                  <c:v>55751.4</c:v>
                </c:pt>
                <c:pt idx="2894" formatCode="0.0">
                  <c:v>55385.8</c:v>
                </c:pt>
                <c:pt idx="2895" formatCode="0.0">
                  <c:v>55165.599999999999</c:v>
                </c:pt>
                <c:pt idx="2896" formatCode="0.0">
                  <c:v>55410.400000000001</c:v>
                </c:pt>
                <c:pt idx="2897" formatCode="0.0">
                  <c:v>55055.9</c:v>
                </c:pt>
                <c:pt idx="2898" formatCode="0.0">
                  <c:v>55513.8</c:v>
                </c:pt>
                <c:pt idx="2899" formatCode="0.0">
                  <c:v>54136.6</c:v>
                </c:pt>
                <c:pt idx="2900" formatCode="0.0">
                  <c:v>55401.2</c:v>
                </c:pt>
                <c:pt idx="2901" formatCode="0.0">
                  <c:v>55415.199999999997</c:v>
                </c:pt>
                <c:pt idx="2902" formatCode="0.0">
                  <c:v>55361.2</c:v>
                </c:pt>
                <c:pt idx="2903" formatCode="0.0">
                  <c:v>55369.2</c:v>
                </c:pt>
                <c:pt idx="2904" formatCode="0.0">
                  <c:v>54882.2</c:v>
                </c:pt>
                <c:pt idx="2905" formatCode="0.0">
                  <c:v>55733.8</c:v>
                </c:pt>
                <c:pt idx="2906" formatCode="0.0">
                  <c:v>55081</c:v>
                </c:pt>
                <c:pt idx="2907" formatCode="0.0">
                  <c:v>55368.3</c:v>
                </c:pt>
                <c:pt idx="2908" formatCode="0.0">
                  <c:v>55541.1</c:v>
                </c:pt>
                <c:pt idx="2909" formatCode="0.0">
                  <c:v>55169.5</c:v>
                </c:pt>
                <c:pt idx="2910" formatCode="0.0">
                  <c:v>55019.4</c:v>
                </c:pt>
                <c:pt idx="2911" formatCode="0.0">
                  <c:v>55475</c:v>
                </c:pt>
                <c:pt idx="2912" formatCode="0.0">
                  <c:v>55795.5</c:v>
                </c:pt>
                <c:pt idx="2913" formatCode="0.0">
                  <c:v>54692.5</c:v>
                </c:pt>
                <c:pt idx="2914" formatCode="0.0">
                  <c:v>55510.3</c:v>
                </c:pt>
                <c:pt idx="2915" formatCode="0.0">
                  <c:v>55166.5</c:v>
                </c:pt>
                <c:pt idx="2916" formatCode="0.0">
                  <c:v>55257</c:v>
                </c:pt>
                <c:pt idx="2917" formatCode="0.0">
                  <c:v>54975</c:v>
                </c:pt>
                <c:pt idx="2918" formatCode="0.0">
                  <c:v>55279.5</c:v>
                </c:pt>
                <c:pt idx="2919" formatCode="0.0">
                  <c:v>55362.5</c:v>
                </c:pt>
                <c:pt idx="2920" formatCode="0.0">
                  <c:v>54736.1</c:v>
                </c:pt>
                <c:pt idx="2921" formatCode="0.0">
                  <c:v>55430.9</c:v>
                </c:pt>
                <c:pt idx="2922" formatCode="0.0">
                  <c:v>55635.7</c:v>
                </c:pt>
                <c:pt idx="2923" formatCode="0.0">
                  <c:v>54637</c:v>
                </c:pt>
                <c:pt idx="2924" formatCode="0.0">
                  <c:v>54981.9</c:v>
                </c:pt>
                <c:pt idx="2925" formatCode="0.0">
                  <c:v>54766.9</c:v>
                </c:pt>
                <c:pt idx="2926" formatCode="0.0">
                  <c:v>55200.9</c:v>
                </c:pt>
                <c:pt idx="2927" formatCode="0.0">
                  <c:v>55768.9</c:v>
                </c:pt>
                <c:pt idx="2928" formatCode="0.0">
                  <c:v>55278.2</c:v>
                </c:pt>
                <c:pt idx="2929" formatCode="0.0">
                  <c:v>54712.800000000003</c:v>
                </c:pt>
                <c:pt idx="2930" formatCode="0.0">
                  <c:v>55520.7</c:v>
                </c:pt>
                <c:pt idx="2931" formatCode="0.0">
                  <c:v>55082.3</c:v>
                </c:pt>
                <c:pt idx="2932" formatCode="0.0">
                  <c:v>54841.8</c:v>
                </c:pt>
                <c:pt idx="2933" formatCode="0.0">
                  <c:v>55117.8</c:v>
                </c:pt>
                <c:pt idx="2934" formatCode="0.0">
                  <c:v>54999.1</c:v>
                </c:pt>
                <c:pt idx="2935" formatCode="0.0">
                  <c:v>55786.7</c:v>
                </c:pt>
                <c:pt idx="2936" formatCode="0.0">
                  <c:v>53979.1</c:v>
                </c:pt>
                <c:pt idx="2937" formatCode="0.0">
                  <c:v>55518.2</c:v>
                </c:pt>
                <c:pt idx="2938" formatCode="0.0">
                  <c:v>55272.4</c:v>
                </c:pt>
                <c:pt idx="2939" formatCode="0.0">
                  <c:v>55655.1</c:v>
                </c:pt>
                <c:pt idx="2940" formatCode="0.0">
                  <c:v>55867.9</c:v>
                </c:pt>
                <c:pt idx="2941" formatCode="0.0">
                  <c:v>55072.7</c:v>
                </c:pt>
                <c:pt idx="2942" formatCode="0.0">
                  <c:v>55453.1</c:v>
                </c:pt>
                <c:pt idx="2943" formatCode="0.0">
                  <c:v>55087.9</c:v>
                </c:pt>
                <c:pt idx="2944" formatCode="0.0">
                  <c:v>55280.1</c:v>
                </c:pt>
                <c:pt idx="2945" formatCode="0.0">
                  <c:v>55847.5</c:v>
                </c:pt>
                <c:pt idx="2946" formatCode="0.0">
                  <c:v>55261.8</c:v>
                </c:pt>
                <c:pt idx="2947" formatCode="0.0">
                  <c:v>55442.1</c:v>
                </c:pt>
                <c:pt idx="2948" formatCode="0.0">
                  <c:v>55235</c:v>
                </c:pt>
                <c:pt idx="2949" formatCode="0.0">
                  <c:v>54998.8</c:v>
                </c:pt>
                <c:pt idx="2950" formatCode="0.0">
                  <c:v>55286.9</c:v>
                </c:pt>
                <c:pt idx="2951" formatCode="0.0">
                  <c:v>54223.9</c:v>
                </c:pt>
                <c:pt idx="2952" formatCode="0.0">
                  <c:v>54953.3</c:v>
                </c:pt>
                <c:pt idx="2953" formatCode="0.0">
                  <c:v>55402.3</c:v>
                </c:pt>
                <c:pt idx="2954" formatCode="0.0">
                  <c:v>55447.5</c:v>
                </c:pt>
                <c:pt idx="2955" formatCode="0.0">
                  <c:v>55235.7</c:v>
                </c:pt>
                <c:pt idx="2956" formatCode="0.0">
                  <c:v>55752.4</c:v>
                </c:pt>
                <c:pt idx="2957" formatCode="0.0">
                  <c:v>54426.6</c:v>
                </c:pt>
                <c:pt idx="2958" formatCode="0.0">
                  <c:v>55089.5</c:v>
                </c:pt>
                <c:pt idx="2959" formatCode="0.0">
                  <c:v>55272.6</c:v>
                </c:pt>
                <c:pt idx="2960" formatCode="0.0">
                  <c:v>53981.5</c:v>
                </c:pt>
                <c:pt idx="2961" formatCode="0.0">
                  <c:v>55735.199999999997</c:v>
                </c:pt>
                <c:pt idx="2962" formatCode="0.0">
                  <c:v>55737.8</c:v>
                </c:pt>
                <c:pt idx="2963" formatCode="0.0">
                  <c:v>55740.4</c:v>
                </c:pt>
                <c:pt idx="2964" formatCode="0.0">
                  <c:v>55696.1</c:v>
                </c:pt>
                <c:pt idx="2965" formatCode="0.0">
                  <c:v>55410.7</c:v>
                </c:pt>
                <c:pt idx="2966" formatCode="0.0">
                  <c:v>55331.5</c:v>
                </c:pt>
                <c:pt idx="2967" formatCode="0.0">
                  <c:v>55671.199999999997</c:v>
                </c:pt>
                <c:pt idx="2968" formatCode="0.0">
                  <c:v>55366.2</c:v>
                </c:pt>
                <c:pt idx="2969" formatCode="0.0">
                  <c:v>55315.199999999997</c:v>
                </c:pt>
                <c:pt idx="2970" formatCode="0.0">
                  <c:v>54991.9</c:v>
                </c:pt>
                <c:pt idx="2971" formatCode="0.0">
                  <c:v>55576</c:v>
                </c:pt>
                <c:pt idx="2972" formatCode="0.0">
                  <c:v>55446</c:v>
                </c:pt>
                <c:pt idx="2973" formatCode="0.0">
                  <c:v>55425.4</c:v>
                </c:pt>
                <c:pt idx="2974" formatCode="0.0">
                  <c:v>54990.7</c:v>
                </c:pt>
                <c:pt idx="2975" formatCode="0.0">
                  <c:v>55428</c:v>
                </c:pt>
                <c:pt idx="2976" formatCode="0.0">
                  <c:v>54976.2</c:v>
                </c:pt>
                <c:pt idx="2977" formatCode="0.0">
                  <c:v>54880.4</c:v>
                </c:pt>
                <c:pt idx="2978" formatCode="0.0">
                  <c:v>55382.9</c:v>
                </c:pt>
                <c:pt idx="2979" formatCode="0.0">
                  <c:v>54928</c:v>
                </c:pt>
                <c:pt idx="2980" formatCode="0.0">
                  <c:v>54739.4</c:v>
                </c:pt>
                <c:pt idx="2981" formatCode="0.0">
                  <c:v>54894.8</c:v>
                </c:pt>
                <c:pt idx="2982" formatCode="0.0">
                  <c:v>55529.7</c:v>
                </c:pt>
                <c:pt idx="2983" formatCode="0.0">
                  <c:v>55541.1</c:v>
                </c:pt>
                <c:pt idx="2984" formatCode="0.0">
                  <c:v>54875</c:v>
                </c:pt>
                <c:pt idx="2985" formatCode="0.0">
                  <c:v>55806.1</c:v>
                </c:pt>
                <c:pt idx="2986" formatCode="0.0">
                  <c:v>55378.2</c:v>
                </c:pt>
                <c:pt idx="2987" formatCode="0.0">
                  <c:v>55223.7</c:v>
                </c:pt>
                <c:pt idx="2988" formatCode="0.0">
                  <c:v>55672.4</c:v>
                </c:pt>
                <c:pt idx="2989" formatCode="0.0">
                  <c:v>55359</c:v>
                </c:pt>
                <c:pt idx="2990" formatCode="0.0">
                  <c:v>55195.199999999997</c:v>
                </c:pt>
                <c:pt idx="2991" formatCode="0.0">
                  <c:v>55640.800000000003</c:v>
                </c:pt>
                <c:pt idx="2992" formatCode="0.0">
                  <c:v>55011.5</c:v>
                </c:pt>
                <c:pt idx="2993" formatCode="0.0">
                  <c:v>54945.8</c:v>
                </c:pt>
                <c:pt idx="2994" formatCode="0.0">
                  <c:v>55830.6</c:v>
                </c:pt>
                <c:pt idx="2995" formatCode="0.0">
                  <c:v>55354.7</c:v>
                </c:pt>
                <c:pt idx="2996" formatCode="0.0">
                  <c:v>55253.2</c:v>
                </c:pt>
                <c:pt idx="2997" formatCode="0.0">
                  <c:v>55576.6</c:v>
                </c:pt>
                <c:pt idx="2998" formatCode="0.0">
                  <c:v>55051.8</c:v>
                </c:pt>
                <c:pt idx="2999" formatCode="0.0">
                  <c:v>55370.2</c:v>
                </c:pt>
                <c:pt idx="3000" formatCode="0.0">
                  <c:v>55005.9</c:v>
                </c:pt>
                <c:pt idx="3001" formatCode="0.0">
                  <c:v>55196.9</c:v>
                </c:pt>
                <c:pt idx="3002" formatCode="0.0">
                  <c:v>54928.7</c:v>
                </c:pt>
                <c:pt idx="3003" formatCode="0.0">
                  <c:v>55569.3</c:v>
                </c:pt>
                <c:pt idx="3004" formatCode="0.0">
                  <c:v>55432.800000000003</c:v>
                </c:pt>
                <c:pt idx="3005" formatCode="0.0">
                  <c:v>55608.7</c:v>
                </c:pt>
                <c:pt idx="3006" formatCode="0.0">
                  <c:v>55510.6</c:v>
                </c:pt>
                <c:pt idx="3007" formatCode="0.0">
                  <c:v>55660</c:v>
                </c:pt>
                <c:pt idx="3008" formatCode="0.0">
                  <c:v>55449.7</c:v>
                </c:pt>
                <c:pt idx="3009" formatCode="0.0">
                  <c:v>55554.1</c:v>
                </c:pt>
                <c:pt idx="3010" formatCode="0.0">
                  <c:v>55844</c:v>
                </c:pt>
                <c:pt idx="3011" formatCode="0.0">
                  <c:v>55333.1</c:v>
                </c:pt>
                <c:pt idx="3012" formatCode="0.0">
                  <c:v>55394.2</c:v>
                </c:pt>
                <c:pt idx="3013" formatCode="0.0">
                  <c:v>55660.3</c:v>
                </c:pt>
                <c:pt idx="3014" formatCode="0.0">
                  <c:v>55002.9</c:v>
                </c:pt>
                <c:pt idx="3015" formatCode="0.0">
                  <c:v>54979.9</c:v>
                </c:pt>
                <c:pt idx="3016" formatCode="0.0">
                  <c:v>55495.1</c:v>
                </c:pt>
                <c:pt idx="3017" formatCode="0.0">
                  <c:v>55336.5</c:v>
                </c:pt>
                <c:pt idx="3018" formatCode="0.0">
                  <c:v>55726.8</c:v>
                </c:pt>
                <c:pt idx="3019" formatCode="0.0">
                  <c:v>55887.7</c:v>
                </c:pt>
                <c:pt idx="3020" formatCode="0.0">
                  <c:v>55213.1</c:v>
                </c:pt>
                <c:pt idx="3021" formatCode="0.0">
                  <c:v>54917.1</c:v>
                </c:pt>
                <c:pt idx="3022" formatCode="0.0">
                  <c:v>55811.1</c:v>
                </c:pt>
                <c:pt idx="3023" formatCode="0.0">
                  <c:v>55495.9</c:v>
                </c:pt>
                <c:pt idx="3024" formatCode="0.0">
                  <c:v>55429.8</c:v>
                </c:pt>
                <c:pt idx="3025" formatCode="0.0">
                  <c:v>55877.9</c:v>
                </c:pt>
                <c:pt idx="3026" formatCode="0.0">
                  <c:v>55529.7</c:v>
                </c:pt>
                <c:pt idx="3027" formatCode="0.0">
                  <c:v>55061.1</c:v>
                </c:pt>
                <c:pt idx="3028" formatCode="0.0">
                  <c:v>55593.1</c:v>
                </c:pt>
                <c:pt idx="3029" formatCode="0.0">
                  <c:v>55700.3</c:v>
                </c:pt>
                <c:pt idx="3030" formatCode="0.0">
                  <c:v>55485.3</c:v>
                </c:pt>
                <c:pt idx="3031" formatCode="0.0">
                  <c:v>55704.6</c:v>
                </c:pt>
                <c:pt idx="3032" formatCode="0.0">
                  <c:v>55355.8</c:v>
                </c:pt>
                <c:pt idx="3033" formatCode="0.0">
                  <c:v>55292.800000000003</c:v>
                </c:pt>
                <c:pt idx="3034" formatCode="0.0">
                  <c:v>55133.4</c:v>
                </c:pt>
                <c:pt idx="3035" formatCode="0.0">
                  <c:v>55061.4</c:v>
                </c:pt>
                <c:pt idx="3036" formatCode="0.0">
                  <c:v>55253.1</c:v>
                </c:pt>
                <c:pt idx="3037" formatCode="0.0">
                  <c:v>55196.6</c:v>
                </c:pt>
                <c:pt idx="3038" formatCode="0.0">
                  <c:v>55725.599999999999</c:v>
                </c:pt>
                <c:pt idx="3039" formatCode="0.0">
                  <c:v>54807.199999999997</c:v>
                </c:pt>
                <c:pt idx="3040" formatCode="0.0">
                  <c:v>55124.3</c:v>
                </c:pt>
                <c:pt idx="3041" formatCode="0.0">
                  <c:v>53531.8</c:v>
                </c:pt>
                <c:pt idx="3042" formatCode="0.0">
                  <c:v>55697.5</c:v>
                </c:pt>
                <c:pt idx="3043" formatCode="0.0">
                  <c:v>55643.3</c:v>
                </c:pt>
                <c:pt idx="3044" formatCode="0.0">
                  <c:v>55577.4</c:v>
                </c:pt>
                <c:pt idx="3045" formatCode="0.0">
                  <c:v>55270.2</c:v>
                </c:pt>
                <c:pt idx="3046" formatCode="0.0">
                  <c:v>55691.5</c:v>
                </c:pt>
                <c:pt idx="3047" formatCode="0.0">
                  <c:v>55332.4</c:v>
                </c:pt>
                <c:pt idx="3048" formatCode="0.0">
                  <c:v>55620.7</c:v>
                </c:pt>
                <c:pt idx="3049" formatCode="0.0">
                  <c:v>55659.1</c:v>
                </c:pt>
                <c:pt idx="3050" formatCode="0.0">
                  <c:v>55346</c:v>
                </c:pt>
                <c:pt idx="3051" formatCode="0.0">
                  <c:v>55185.2</c:v>
                </c:pt>
                <c:pt idx="3052" formatCode="0.0">
                  <c:v>55465.599999999999</c:v>
                </c:pt>
                <c:pt idx="3053" formatCode="0.0">
                  <c:v>55741.5</c:v>
                </c:pt>
                <c:pt idx="3054" formatCode="0.0">
                  <c:v>55057.2</c:v>
                </c:pt>
                <c:pt idx="3055" formatCode="0.0">
                  <c:v>55641.1</c:v>
                </c:pt>
                <c:pt idx="3056" formatCode="0.0">
                  <c:v>55387.1</c:v>
                </c:pt>
                <c:pt idx="3057" formatCode="0.0">
                  <c:v>55093</c:v>
                </c:pt>
                <c:pt idx="3058" formatCode="0.0">
                  <c:v>55058.3</c:v>
                </c:pt>
                <c:pt idx="3059" formatCode="0.0">
                  <c:v>55669.4</c:v>
                </c:pt>
                <c:pt idx="3060" formatCode="0.0">
                  <c:v>55302.2</c:v>
                </c:pt>
                <c:pt idx="3061" formatCode="0.0">
                  <c:v>55697.9</c:v>
                </c:pt>
                <c:pt idx="3062" formatCode="0.0">
                  <c:v>53418.7</c:v>
                </c:pt>
                <c:pt idx="3063" formatCode="0.0">
                  <c:v>55549.9</c:v>
                </c:pt>
                <c:pt idx="3064" formatCode="0.0">
                  <c:v>54818.7</c:v>
                </c:pt>
                <c:pt idx="3065" formatCode="0.0">
                  <c:v>55399.5</c:v>
                </c:pt>
                <c:pt idx="3066" formatCode="0.0">
                  <c:v>55681.7</c:v>
                </c:pt>
                <c:pt idx="3067" formatCode="0.0">
                  <c:v>55434.400000000001</c:v>
                </c:pt>
                <c:pt idx="3068" formatCode="0.0">
                  <c:v>55696.3</c:v>
                </c:pt>
                <c:pt idx="3069" formatCode="0.0">
                  <c:v>55939.199999999997</c:v>
                </c:pt>
                <c:pt idx="3070" formatCode="0.0">
                  <c:v>55196.5</c:v>
                </c:pt>
                <c:pt idx="3071" formatCode="0.0">
                  <c:v>55508.3</c:v>
                </c:pt>
                <c:pt idx="3072" formatCode="0.0">
                  <c:v>55517.8</c:v>
                </c:pt>
                <c:pt idx="3073" formatCode="0.0">
                  <c:v>55441.9</c:v>
                </c:pt>
                <c:pt idx="3074" formatCode="0.0">
                  <c:v>55664.800000000003</c:v>
                </c:pt>
                <c:pt idx="3075" formatCode="0.0">
                  <c:v>55295.5</c:v>
                </c:pt>
                <c:pt idx="3076" formatCode="0.0">
                  <c:v>55810.1</c:v>
                </c:pt>
                <c:pt idx="3077" formatCode="0.0">
                  <c:v>55282.7</c:v>
                </c:pt>
                <c:pt idx="3078" formatCode="0.0">
                  <c:v>55307</c:v>
                </c:pt>
                <c:pt idx="3079" formatCode="0.0">
                  <c:v>54152.9</c:v>
                </c:pt>
                <c:pt idx="3080" formatCode="0.0">
                  <c:v>54791.1</c:v>
                </c:pt>
                <c:pt idx="3081" formatCode="0.0">
                  <c:v>55674.1</c:v>
                </c:pt>
                <c:pt idx="3082" formatCode="0.0">
                  <c:v>55210.5</c:v>
                </c:pt>
                <c:pt idx="3083" formatCode="0.0">
                  <c:v>55694.7</c:v>
                </c:pt>
                <c:pt idx="3084" formatCode="0.0">
                  <c:v>54407.3</c:v>
                </c:pt>
                <c:pt idx="3085" formatCode="0.0">
                  <c:v>56028</c:v>
                </c:pt>
                <c:pt idx="3086" formatCode="0.0">
                  <c:v>55578.400000000001</c:v>
                </c:pt>
                <c:pt idx="3087" formatCode="0.0">
                  <c:v>54873</c:v>
                </c:pt>
                <c:pt idx="3088" formatCode="0.0">
                  <c:v>55329.9</c:v>
                </c:pt>
                <c:pt idx="3089" formatCode="0.0">
                  <c:v>54655.4</c:v>
                </c:pt>
                <c:pt idx="3090" formatCode="0.0">
                  <c:v>54251.5</c:v>
                </c:pt>
                <c:pt idx="3091" formatCode="0.0">
                  <c:v>55401.4</c:v>
                </c:pt>
                <c:pt idx="3092" formatCode="0.0">
                  <c:v>55340.5</c:v>
                </c:pt>
                <c:pt idx="3093" formatCode="0.0">
                  <c:v>54855.9</c:v>
                </c:pt>
                <c:pt idx="3094" formatCode="0.0">
                  <c:v>53897.1</c:v>
                </c:pt>
                <c:pt idx="3095" formatCode="0.0">
                  <c:v>55269.4</c:v>
                </c:pt>
                <c:pt idx="3096" formatCode="0.0">
                  <c:v>55158.5</c:v>
                </c:pt>
                <c:pt idx="3097" formatCode="0.0">
                  <c:v>55868.800000000003</c:v>
                </c:pt>
                <c:pt idx="3098" formatCode="0.0">
                  <c:v>55676</c:v>
                </c:pt>
                <c:pt idx="3099" formatCode="0.0">
                  <c:v>55285.599999999999</c:v>
                </c:pt>
                <c:pt idx="3100" formatCode="0.0">
                  <c:v>55461.599999999999</c:v>
                </c:pt>
                <c:pt idx="3101" formatCode="0.0">
                  <c:v>55489.2</c:v>
                </c:pt>
                <c:pt idx="3102" formatCode="0.0">
                  <c:v>55463.5</c:v>
                </c:pt>
                <c:pt idx="3103" formatCode="0.0">
                  <c:v>54177.2</c:v>
                </c:pt>
                <c:pt idx="3104" formatCode="0.0">
                  <c:v>55683</c:v>
                </c:pt>
                <c:pt idx="3105" formatCode="0.0">
                  <c:v>55485.1</c:v>
                </c:pt>
                <c:pt idx="3106" formatCode="0.0">
                  <c:v>55261.1</c:v>
                </c:pt>
                <c:pt idx="3107" formatCode="0.0">
                  <c:v>55521.4</c:v>
                </c:pt>
                <c:pt idx="3108" formatCode="0.0">
                  <c:v>55372.1</c:v>
                </c:pt>
                <c:pt idx="3109" formatCode="0.0">
                  <c:v>55398.3</c:v>
                </c:pt>
                <c:pt idx="3110" formatCode="0.0">
                  <c:v>56119.7</c:v>
                </c:pt>
                <c:pt idx="3111" formatCode="0.0">
                  <c:v>56024.6</c:v>
                </c:pt>
                <c:pt idx="3112" formatCode="0.0">
                  <c:v>55522.3</c:v>
                </c:pt>
                <c:pt idx="3113" formatCode="0.0">
                  <c:v>55315</c:v>
                </c:pt>
                <c:pt idx="3114" formatCode="0.0">
                  <c:v>55116.6</c:v>
                </c:pt>
                <c:pt idx="3115" formatCode="0.0">
                  <c:v>55145.9</c:v>
                </c:pt>
                <c:pt idx="3116" formatCode="0.0">
                  <c:v>55208.4</c:v>
                </c:pt>
                <c:pt idx="3117" formatCode="0.0">
                  <c:v>54870.1</c:v>
                </c:pt>
                <c:pt idx="3118" formatCode="0.0">
                  <c:v>55209.5</c:v>
                </c:pt>
                <c:pt idx="3119" formatCode="0.0">
                  <c:v>55276.3</c:v>
                </c:pt>
                <c:pt idx="3120" formatCode="0.0">
                  <c:v>55255.1</c:v>
                </c:pt>
                <c:pt idx="3121" formatCode="0.0">
                  <c:v>55431.8</c:v>
                </c:pt>
                <c:pt idx="3122" formatCode="0.0">
                  <c:v>55704.3</c:v>
                </c:pt>
                <c:pt idx="3123" formatCode="0.0">
                  <c:v>55319.199999999997</c:v>
                </c:pt>
                <c:pt idx="3124" formatCode="0.0">
                  <c:v>55597.9</c:v>
                </c:pt>
                <c:pt idx="3125" formatCode="0.0">
                  <c:v>55320.5</c:v>
                </c:pt>
                <c:pt idx="3126" formatCode="0.0">
                  <c:v>55467.7</c:v>
                </c:pt>
                <c:pt idx="3127" formatCode="0.0">
                  <c:v>54106.8</c:v>
                </c:pt>
                <c:pt idx="3128" formatCode="0.0">
                  <c:v>55064.7</c:v>
                </c:pt>
                <c:pt idx="3129" formatCode="0.0">
                  <c:v>55946.2</c:v>
                </c:pt>
                <c:pt idx="3130" formatCode="0.0">
                  <c:v>55494.6</c:v>
                </c:pt>
                <c:pt idx="3131" formatCode="0.0">
                  <c:v>55431</c:v>
                </c:pt>
                <c:pt idx="3132" formatCode="0.0">
                  <c:v>55880.3</c:v>
                </c:pt>
                <c:pt idx="3133" formatCode="0.0">
                  <c:v>55425.5</c:v>
                </c:pt>
                <c:pt idx="3134" formatCode="0.0">
                  <c:v>55859.4</c:v>
                </c:pt>
                <c:pt idx="3135" formatCode="0.0">
                  <c:v>55362.2</c:v>
                </c:pt>
                <c:pt idx="3136" formatCode="0.0">
                  <c:v>55483</c:v>
                </c:pt>
                <c:pt idx="3137" formatCode="0.0">
                  <c:v>54939</c:v>
                </c:pt>
                <c:pt idx="3138" formatCode="0.0">
                  <c:v>55199.4</c:v>
                </c:pt>
                <c:pt idx="3139" formatCode="0.0">
                  <c:v>55343.9</c:v>
                </c:pt>
                <c:pt idx="3140" formatCode="0.0">
                  <c:v>55262.8</c:v>
                </c:pt>
                <c:pt idx="3141" formatCode="0.0">
                  <c:v>53367.7</c:v>
                </c:pt>
                <c:pt idx="3142" formatCode="0.0">
                  <c:v>55306.400000000001</c:v>
                </c:pt>
                <c:pt idx="3143" formatCode="0.0">
                  <c:v>55343.8</c:v>
                </c:pt>
                <c:pt idx="3144" formatCode="0.0">
                  <c:v>54500.5</c:v>
                </c:pt>
                <c:pt idx="3145" formatCode="0.0">
                  <c:v>55438.400000000001</c:v>
                </c:pt>
                <c:pt idx="3146" formatCode="0.0">
                  <c:v>55555.4</c:v>
                </c:pt>
                <c:pt idx="3147" formatCode="0.0">
                  <c:v>55180.2</c:v>
                </c:pt>
                <c:pt idx="3148" formatCode="0.0">
                  <c:v>55629</c:v>
                </c:pt>
                <c:pt idx="3149" formatCode="0.0">
                  <c:v>55057.4</c:v>
                </c:pt>
                <c:pt idx="3150" formatCode="0.0">
                  <c:v>55008.800000000003</c:v>
                </c:pt>
                <c:pt idx="3151" formatCode="0.0">
                  <c:v>55569.5</c:v>
                </c:pt>
                <c:pt idx="3152" formatCode="0.0">
                  <c:v>55507.8</c:v>
                </c:pt>
                <c:pt idx="3153" formatCode="0.0">
                  <c:v>55087.4</c:v>
                </c:pt>
                <c:pt idx="3154" formatCode="0.0">
                  <c:v>54979.9</c:v>
                </c:pt>
                <c:pt idx="3155" formatCode="0.0">
                  <c:v>53555.199999999997</c:v>
                </c:pt>
                <c:pt idx="3156" formatCode="0.0">
                  <c:v>55824.800000000003</c:v>
                </c:pt>
                <c:pt idx="3157" formatCode="0.0">
                  <c:v>54702.5</c:v>
                </c:pt>
                <c:pt idx="3158" formatCode="0.0">
                  <c:v>55605</c:v>
                </c:pt>
                <c:pt idx="3159" formatCode="0.0">
                  <c:v>55522.8</c:v>
                </c:pt>
                <c:pt idx="3160" formatCode="0.0">
                  <c:v>55288.5</c:v>
                </c:pt>
                <c:pt idx="3161" formatCode="0.0">
                  <c:v>55449.5</c:v>
                </c:pt>
                <c:pt idx="3162" formatCode="0.0">
                  <c:v>55559</c:v>
                </c:pt>
                <c:pt idx="3163" formatCode="0.0">
                  <c:v>54883.1</c:v>
                </c:pt>
                <c:pt idx="3164" formatCode="0.0">
                  <c:v>54892.3</c:v>
                </c:pt>
                <c:pt idx="3165" formatCode="0.0">
                  <c:v>54989.599999999999</c:v>
                </c:pt>
                <c:pt idx="3166" formatCode="0.0">
                  <c:v>55789</c:v>
                </c:pt>
                <c:pt idx="3167" formatCode="0.0">
                  <c:v>55068</c:v>
                </c:pt>
                <c:pt idx="3168" formatCode="0.0">
                  <c:v>55394.6</c:v>
                </c:pt>
                <c:pt idx="3169" formatCode="0.0">
                  <c:v>55446.7</c:v>
                </c:pt>
                <c:pt idx="3170" formatCode="0.0">
                  <c:v>55197.3</c:v>
                </c:pt>
                <c:pt idx="3171" formatCode="0.0">
                  <c:v>54951.5</c:v>
                </c:pt>
                <c:pt idx="3172" formatCode="0.0">
                  <c:v>55275.3</c:v>
                </c:pt>
                <c:pt idx="3173" formatCode="0.0">
                  <c:v>55528.7</c:v>
                </c:pt>
                <c:pt idx="3174" formatCode="0.0">
                  <c:v>55373.1</c:v>
                </c:pt>
                <c:pt idx="3175" formatCode="0.0">
                  <c:v>55379.7</c:v>
                </c:pt>
                <c:pt idx="3176" formatCode="0.0">
                  <c:v>55493.1</c:v>
                </c:pt>
                <c:pt idx="3177" formatCode="0.0">
                  <c:v>55108.5</c:v>
                </c:pt>
                <c:pt idx="3178" formatCode="0.0">
                  <c:v>55332.3</c:v>
                </c:pt>
                <c:pt idx="3179" formatCode="0.0">
                  <c:v>55330.6</c:v>
                </c:pt>
                <c:pt idx="3180" formatCode="0.0">
                  <c:v>55621.1</c:v>
                </c:pt>
                <c:pt idx="3181" formatCode="0.0">
                  <c:v>54456.2</c:v>
                </c:pt>
                <c:pt idx="3182" formatCode="0.0">
                  <c:v>55405.2</c:v>
                </c:pt>
                <c:pt idx="3183" formatCode="0.0">
                  <c:v>55289.599999999999</c:v>
                </c:pt>
                <c:pt idx="3184" formatCode="0.0">
                  <c:v>54672.9</c:v>
                </c:pt>
                <c:pt idx="3185" formatCode="0.0">
                  <c:v>54995</c:v>
                </c:pt>
                <c:pt idx="3186" formatCode="0.0">
                  <c:v>55447.5</c:v>
                </c:pt>
                <c:pt idx="3187" formatCode="0.0">
                  <c:v>55251.1</c:v>
                </c:pt>
                <c:pt idx="3188" formatCode="0.0">
                  <c:v>55510</c:v>
                </c:pt>
                <c:pt idx="3189" formatCode="0.0">
                  <c:v>55491.7</c:v>
                </c:pt>
                <c:pt idx="3190" formatCode="0.0">
                  <c:v>55733.2</c:v>
                </c:pt>
                <c:pt idx="3191" formatCode="0.0">
                  <c:v>55824.1</c:v>
                </c:pt>
                <c:pt idx="3192" formatCode="0.0">
                  <c:v>55176.5</c:v>
                </c:pt>
                <c:pt idx="3193" formatCode="0.0">
                  <c:v>54605.8</c:v>
                </c:pt>
                <c:pt idx="3194" formatCode="0.0">
                  <c:v>55732.3</c:v>
                </c:pt>
                <c:pt idx="3195" formatCode="0.0">
                  <c:v>55699</c:v>
                </c:pt>
                <c:pt idx="3196" formatCode="0.0">
                  <c:v>55350.8</c:v>
                </c:pt>
                <c:pt idx="3197" formatCode="0.0">
                  <c:v>55395.9</c:v>
                </c:pt>
                <c:pt idx="3198" formatCode="0.0">
                  <c:v>55640.7</c:v>
                </c:pt>
                <c:pt idx="3199" formatCode="0.0">
                  <c:v>55275.1</c:v>
                </c:pt>
                <c:pt idx="3200" formatCode="0.0">
                  <c:v>55631.7</c:v>
                </c:pt>
                <c:pt idx="3201" formatCode="0.0">
                  <c:v>55165.9</c:v>
                </c:pt>
                <c:pt idx="3202" formatCode="0.0">
                  <c:v>55388</c:v>
                </c:pt>
                <c:pt idx="3203" formatCode="0.0">
                  <c:v>55801.4</c:v>
                </c:pt>
                <c:pt idx="3204" formatCode="0.0">
                  <c:v>55913</c:v>
                </c:pt>
                <c:pt idx="3205" formatCode="0.0">
                  <c:v>55339.7</c:v>
                </c:pt>
                <c:pt idx="3206" formatCode="0.0">
                  <c:v>55962.400000000001</c:v>
                </c:pt>
                <c:pt idx="3207" formatCode="0.0">
                  <c:v>55167.3</c:v>
                </c:pt>
                <c:pt idx="3208" formatCode="0.0">
                  <c:v>55901.7</c:v>
                </c:pt>
                <c:pt idx="3209" formatCode="0.0">
                  <c:v>55419.3</c:v>
                </c:pt>
                <c:pt idx="3210" formatCode="0.0">
                  <c:v>55451.9</c:v>
                </c:pt>
                <c:pt idx="3211" formatCode="0.0">
                  <c:v>55357.4</c:v>
                </c:pt>
                <c:pt idx="3212" formatCode="0.0">
                  <c:v>54538.5</c:v>
                </c:pt>
                <c:pt idx="3213" formatCode="0.0">
                  <c:v>55750.400000000001</c:v>
                </c:pt>
                <c:pt idx="3214" formatCode="0.0">
                  <c:v>54813.7</c:v>
                </c:pt>
                <c:pt idx="3215" formatCode="0.0">
                  <c:v>55223.6</c:v>
                </c:pt>
                <c:pt idx="3216" formatCode="0.0">
                  <c:v>55463.5</c:v>
                </c:pt>
                <c:pt idx="3217" formatCode="0.0">
                  <c:v>54834.2</c:v>
                </c:pt>
                <c:pt idx="3218" formatCode="0.0">
                  <c:v>55573.9</c:v>
                </c:pt>
                <c:pt idx="3219" formatCode="0.0">
                  <c:v>54993.9</c:v>
                </c:pt>
                <c:pt idx="3220" formatCode="0.0">
                  <c:v>55699.8</c:v>
                </c:pt>
                <c:pt idx="3221" formatCode="0.0">
                  <c:v>55373.4</c:v>
                </c:pt>
                <c:pt idx="3222" formatCode="0.0">
                  <c:v>55181.4</c:v>
                </c:pt>
                <c:pt idx="3223" formatCode="0.0">
                  <c:v>55275.4</c:v>
                </c:pt>
                <c:pt idx="3224" formatCode="0.0">
                  <c:v>55229.2</c:v>
                </c:pt>
                <c:pt idx="3225" formatCode="0.0">
                  <c:v>55694.9</c:v>
                </c:pt>
                <c:pt idx="3226" formatCode="0.0">
                  <c:v>55058.2</c:v>
                </c:pt>
                <c:pt idx="3227" formatCode="0.0">
                  <c:v>55241</c:v>
                </c:pt>
                <c:pt idx="3228" formatCode="0.0">
                  <c:v>55620.6</c:v>
                </c:pt>
                <c:pt idx="3229" formatCode="0.0">
                  <c:v>55009.5</c:v>
                </c:pt>
                <c:pt idx="3230" formatCode="0.0">
                  <c:v>55178.6</c:v>
                </c:pt>
                <c:pt idx="3231" formatCode="0.0">
                  <c:v>55321</c:v>
                </c:pt>
                <c:pt idx="3232" formatCode="0.0">
                  <c:v>54132</c:v>
                </c:pt>
                <c:pt idx="3233" formatCode="0.0">
                  <c:v>55638.5</c:v>
                </c:pt>
                <c:pt idx="3234" formatCode="0.0">
                  <c:v>55390.400000000001</c:v>
                </c:pt>
                <c:pt idx="3235" formatCode="0.0">
                  <c:v>54954.2</c:v>
                </c:pt>
                <c:pt idx="3236" formatCode="0.0">
                  <c:v>55093.1</c:v>
                </c:pt>
                <c:pt idx="3237" formatCode="0.0">
                  <c:v>55359.8</c:v>
                </c:pt>
                <c:pt idx="3238" formatCode="0.0">
                  <c:v>55492.4</c:v>
                </c:pt>
                <c:pt idx="3239" formatCode="0.0">
                  <c:v>55274.2</c:v>
                </c:pt>
                <c:pt idx="3240" formatCode="0.0">
                  <c:v>55812.9</c:v>
                </c:pt>
                <c:pt idx="3241" formatCode="0.0">
                  <c:v>54884.2</c:v>
                </c:pt>
                <c:pt idx="3242" formatCode="0.0">
                  <c:v>55076.7</c:v>
                </c:pt>
                <c:pt idx="3243" formatCode="0.0">
                  <c:v>55671.199999999997</c:v>
                </c:pt>
                <c:pt idx="3244" formatCode="0.0">
                  <c:v>55191.199999999997</c:v>
                </c:pt>
                <c:pt idx="3245" formatCode="0.0">
                  <c:v>55096.3</c:v>
                </c:pt>
                <c:pt idx="3246" formatCode="0.0">
                  <c:v>55413.1</c:v>
                </c:pt>
                <c:pt idx="3247" formatCode="0.0">
                  <c:v>55324.5</c:v>
                </c:pt>
                <c:pt idx="3248" formatCode="0.0">
                  <c:v>55741.1</c:v>
                </c:pt>
                <c:pt idx="3249" formatCode="0.0">
                  <c:v>55641.2</c:v>
                </c:pt>
                <c:pt idx="3250" formatCode="0.0">
                  <c:v>55425</c:v>
                </c:pt>
                <c:pt idx="3251" formatCode="0.0">
                  <c:v>54920.5</c:v>
                </c:pt>
                <c:pt idx="3252" formatCode="0.0">
                  <c:v>54973.4</c:v>
                </c:pt>
                <c:pt idx="3253" formatCode="0.0">
                  <c:v>55185.3</c:v>
                </c:pt>
                <c:pt idx="3254" formatCode="0.0">
                  <c:v>54974</c:v>
                </c:pt>
                <c:pt idx="3255" formatCode="0.0">
                  <c:v>54717.8</c:v>
                </c:pt>
                <c:pt idx="3256" formatCode="0.0">
                  <c:v>56124.5</c:v>
                </c:pt>
                <c:pt idx="3257" formatCode="0.0">
                  <c:v>55718.1</c:v>
                </c:pt>
                <c:pt idx="3258" formatCode="0.0">
                  <c:v>55834.9</c:v>
                </c:pt>
                <c:pt idx="3259" formatCode="0.0">
                  <c:v>55205</c:v>
                </c:pt>
                <c:pt idx="3260" formatCode="0.0">
                  <c:v>55412.3</c:v>
                </c:pt>
                <c:pt idx="3261" formatCode="0.0">
                  <c:v>55521.2</c:v>
                </c:pt>
                <c:pt idx="3262" formatCode="0.0">
                  <c:v>55186.6</c:v>
                </c:pt>
                <c:pt idx="3263" formatCode="0.0">
                  <c:v>54140.3</c:v>
                </c:pt>
                <c:pt idx="3264" formatCode="0.0">
                  <c:v>55326.7</c:v>
                </c:pt>
                <c:pt idx="3265" formatCode="0.0">
                  <c:v>55456.2</c:v>
                </c:pt>
                <c:pt idx="3266" formatCode="0.0">
                  <c:v>55815.3</c:v>
                </c:pt>
                <c:pt idx="3267" formatCode="0.0">
                  <c:v>55527.3</c:v>
                </c:pt>
                <c:pt idx="3268" formatCode="0.0">
                  <c:v>55504</c:v>
                </c:pt>
                <c:pt idx="3269" formatCode="0.0">
                  <c:v>55422.5</c:v>
                </c:pt>
                <c:pt idx="3270" formatCode="0.0">
                  <c:v>54516.3</c:v>
                </c:pt>
                <c:pt idx="3271" formatCode="0.0">
                  <c:v>55603.5</c:v>
                </c:pt>
                <c:pt idx="3272" formatCode="0.0">
                  <c:v>55466.5</c:v>
                </c:pt>
                <c:pt idx="3273" formatCode="0.0">
                  <c:v>55820</c:v>
                </c:pt>
                <c:pt idx="3274" formatCode="0.0">
                  <c:v>55517.599999999999</c:v>
                </c:pt>
                <c:pt idx="3275" formatCode="0.0">
                  <c:v>55815.5</c:v>
                </c:pt>
                <c:pt idx="3276" formatCode="0.0">
                  <c:v>55434.8</c:v>
                </c:pt>
                <c:pt idx="3277" formatCode="0.0">
                  <c:v>55370.2</c:v>
                </c:pt>
                <c:pt idx="3278" formatCode="0.0">
                  <c:v>54881.1</c:v>
                </c:pt>
                <c:pt idx="3279" formatCode="0.0">
                  <c:v>55494.1</c:v>
                </c:pt>
                <c:pt idx="3280" formatCode="0.0">
                  <c:v>54821.5</c:v>
                </c:pt>
                <c:pt idx="3281" formatCode="0.0">
                  <c:v>55339.9</c:v>
                </c:pt>
                <c:pt idx="3282" formatCode="0.0">
                  <c:v>55434.5</c:v>
                </c:pt>
                <c:pt idx="3283" formatCode="0.0">
                  <c:v>55431.3</c:v>
                </c:pt>
                <c:pt idx="3284" formatCode="0.0">
                  <c:v>55409.1</c:v>
                </c:pt>
                <c:pt idx="3285" formatCode="0.0">
                  <c:v>55761.599999999999</c:v>
                </c:pt>
                <c:pt idx="3286" formatCode="0.0">
                  <c:v>55441.599999999999</c:v>
                </c:pt>
                <c:pt idx="3287" formatCode="0.0">
                  <c:v>55205.599999999999</c:v>
                </c:pt>
                <c:pt idx="3288" formatCode="0.0">
                  <c:v>55414.5</c:v>
                </c:pt>
                <c:pt idx="3289" formatCode="0.0">
                  <c:v>55123.3</c:v>
                </c:pt>
                <c:pt idx="3290" formatCode="0.0">
                  <c:v>54827.7</c:v>
                </c:pt>
                <c:pt idx="3291" formatCode="0.0">
                  <c:v>55515.8</c:v>
                </c:pt>
                <c:pt idx="3292" formatCode="0.0">
                  <c:v>55763.4</c:v>
                </c:pt>
                <c:pt idx="3293" formatCode="0.0">
                  <c:v>55523.5</c:v>
                </c:pt>
                <c:pt idx="3294" formatCode="0.0">
                  <c:v>55022.7</c:v>
                </c:pt>
                <c:pt idx="3295" formatCode="0.0">
                  <c:v>55428.7</c:v>
                </c:pt>
                <c:pt idx="3296" formatCode="0.0">
                  <c:v>55783.8</c:v>
                </c:pt>
                <c:pt idx="3297" formatCode="0.0">
                  <c:v>55557.1</c:v>
                </c:pt>
                <c:pt idx="3298" formatCode="0.0">
                  <c:v>55248.3</c:v>
                </c:pt>
                <c:pt idx="3299" formatCode="0.0">
                  <c:v>55734.400000000001</c:v>
                </c:pt>
                <c:pt idx="3300" formatCode="0.0">
                  <c:v>55789.9</c:v>
                </c:pt>
                <c:pt idx="3301" formatCode="0.0">
                  <c:v>55613.7</c:v>
                </c:pt>
                <c:pt idx="3302" formatCode="0.0">
                  <c:v>55344</c:v>
                </c:pt>
                <c:pt idx="3303" formatCode="0.0">
                  <c:v>55322.5</c:v>
                </c:pt>
                <c:pt idx="3304" formatCode="0.0">
                  <c:v>55232.1</c:v>
                </c:pt>
                <c:pt idx="3305" formatCode="0.0">
                  <c:v>55096.1</c:v>
                </c:pt>
                <c:pt idx="3306" formatCode="0.0">
                  <c:v>55517.2</c:v>
                </c:pt>
                <c:pt idx="3307" formatCode="0.0">
                  <c:v>54463.199999999997</c:v>
                </c:pt>
                <c:pt idx="3308" formatCode="0.0">
                  <c:v>55709.2</c:v>
                </c:pt>
                <c:pt idx="3309" formatCode="0.0">
                  <c:v>55522.9</c:v>
                </c:pt>
                <c:pt idx="3310" formatCode="0.0">
                  <c:v>55640.5</c:v>
                </c:pt>
                <c:pt idx="3311" formatCode="0.0">
                  <c:v>55788.3</c:v>
                </c:pt>
                <c:pt idx="3312" formatCode="0.0">
                  <c:v>55144.2</c:v>
                </c:pt>
                <c:pt idx="3313" formatCode="0.0">
                  <c:v>55340</c:v>
                </c:pt>
                <c:pt idx="3314" formatCode="0.0">
                  <c:v>55223.7</c:v>
                </c:pt>
                <c:pt idx="3315" formatCode="0.0">
                  <c:v>55908.5</c:v>
                </c:pt>
                <c:pt idx="3316" formatCode="0.0">
                  <c:v>55486.6</c:v>
                </c:pt>
                <c:pt idx="3317" formatCode="0.0">
                  <c:v>55598.6</c:v>
                </c:pt>
                <c:pt idx="3318" formatCode="0.0">
                  <c:v>56018.400000000001</c:v>
                </c:pt>
                <c:pt idx="3319" formatCode="0.0">
                  <c:v>55367.7</c:v>
                </c:pt>
                <c:pt idx="3320" formatCode="0.0">
                  <c:v>55670</c:v>
                </c:pt>
                <c:pt idx="3321" formatCode="0.0">
                  <c:v>55311.199999999997</c:v>
                </c:pt>
                <c:pt idx="3322" formatCode="0.0">
                  <c:v>55403.7</c:v>
                </c:pt>
                <c:pt idx="3323" formatCode="0.0">
                  <c:v>55777.4</c:v>
                </c:pt>
                <c:pt idx="3324" formatCode="0.0">
                  <c:v>55496.5</c:v>
                </c:pt>
                <c:pt idx="3325" formatCode="0.0">
                  <c:v>55490.6</c:v>
                </c:pt>
                <c:pt idx="3326" formatCode="0.0">
                  <c:v>55235.7</c:v>
                </c:pt>
                <c:pt idx="3327" formatCode="0.0">
                  <c:v>55094</c:v>
                </c:pt>
                <c:pt idx="3328" formatCode="0.0">
                  <c:v>55499</c:v>
                </c:pt>
                <c:pt idx="3329" formatCode="0.0">
                  <c:v>55313.8</c:v>
                </c:pt>
                <c:pt idx="3330" formatCode="0.0">
                  <c:v>54132.2</c:v>
                </c:pt>
                <c:pt idx="3331" formatCode="0.0">
                  <c:v>54787.8</c:v>
                </c:pt>
                <c:pt idx="3332" formatCode="0.0">
                  <c:v>55304.6</c:v>
                </c:pt>
                <c:pt idx="3333" formatCode="0.0">
                  <c:v>54958.2</c:v>
                </c:pt>
                <c:pt idx="3334" formatCode="0.0">
                  <c:v>55138.5</c:v>
                </c:pt>
                <c:pt idx="3335" formatCode="0.0">
                  <c:v>55700.2</c:v>
                </c:pt>
                <c:pt idx="3336" formatCode="0.0">
                  <c:v>55278</c:v>
                </c:pt>
                <c:pt idx="3337" formatCode="0.0">
                  <c:v>55747.1</c:v>
                </c:pt>
                <c:pt idx="3338" formatCode="0.0">
                  <c:v>55508.2</c:v>
                </c:pt>
                <c:pt idx="3339" formatCode="0.0">
                  <c:v>55124.4</c:v>
                </c:pt>
                <c:pt idx="3340" formatCode="0.0">
                  <c:v>55019.199999999997</c:v>
                </c:pt>
                <c:pt idx="3341" formatCode="0.0">
                  <c:v>55455.3</c:v>
                </c:pt>
                <c:pt idx="3342" formatCode="0.0">
                  <c:v>55536.2</c:v>
                </c:pt>
                <c:pt idx="3343" formatCode="0.0">
                  <c:v>55483.5</c:v>
                </c:pt>
                <c:pt idx="3344" formatCode="0.0">
                  <c:v>55678.3</c:v>
                </c:pt>
                <c:pt idx="3345" formatCode="0.0">
                  <c:v>55108.6</c:v>
                </c:pt>
                <c:pt idx="3346" formatCode="0.0">
                  <c:v>54927.3</c:v>
                </c:pt>
                <c:pt idx="3347" formatCode="0.0">
                  <c:v>54895.7</c:v>
                </c:pt>
                <c:pt idx="3348" formatCode="0.0">
                  <c:v>55742.400000000001</c:v>
                </c:pt>
                <c:pt idx="3349" formatCode="0.0">
                  <c:v>55618</c:v>
                </c:pt>
                <c:pt idx="3350" formatCode="0.0">
                  <c:v>55309.2</c:v>
                </c:pt>
                <c:pt idx="3351" formatCode="0.0">
                  <c:v>54254.2</c:v>
                </c:pt>
                <c:pt idx="3352" formatCode="0.0">
                  <c:v>55524.1</c:v>
                </c:pt>
                <c:pt idx="3353" formatCode="0.0">
                  <c:v>55605.1</c:v>
                </c:pt>
                <c:pt idx="3354" formatCode="0.0">
                  <c:v>55345</c:v>
                </c:pt>
                <c:pt idx="3355" formatCode="0.0">
                  <c:v>55755.8</c:v>
                </c:pt>
                <c:pt idx="3356" formatCode="0.0">
                  <c:v>55637.599999999999</c:v>
                </c:pt>
                <c:pt idx="3357" formatCode="0.0">
                  <c:v>54918.6</c:v>
                </c:pt>
                <c:pt idx="3358" formatCode="0.0">
                  <c:v>55522.7</c:v>
                </c:pt>
                <c:pt idx="3359" formatCode="0.0">
                  <c:v>55404.4</c:v>
                </c:pt>
                <c:pt idx="3360" formatCode="0.0">
                  <c:v>55623.199999999997</c:v>
                </c:pt>
                <c:pt idx="3361" formatCode="0.0">
                  <c:v>53455.1</c:v>
                </c:pt>
                <c:pt idx="3362" formatCode="0.0">
                  <c:v>54991</c:v>
                </c:pt>
                <c:pt idx="3363" formatCode="0.0">
                  <c:v>55396.4</c:v>
                </c:pt>
                <c:pt idx="3364" formatCode="0.0">
                  <c:v>55252.2</c:v>
                </c:pt>
                <c:pt idx="3365" formatCode="0.0">
                  <c:v>55368</c:v>
                </c:pt>
                <c:pt idx="3366" formatCode="0.0">
                  <c:v>55743.5</c:v>
                </c:pt>
                <c:pt idx="3367" formatCode="0.0">
                  <c:v>55170</c:v>
                </c:pt>
                <c:pt idx="3368" formatCode="0.0">
                  <c:v>55462.1</c:v>
                </c:pt>
                <c:pt idx="3369" formatCode="0.0">
                  <c:v>55360.800000000003</c:v>
                </c:pt>
                <c:pt idx="3370" formatCode="0.0">
                  <c:v>55623.4</c:v>
                </c:pt>
                <c:pt idx="3371" formatCode="0.0">
                  <c:v>55802.3</c:v>
                </c:pt>
                <c:pt idx="3372" formatCode="0.0">
                  <c:v>55410.3</c:v>
                </c:pt>
                <c:pt idx="3373" formatCode="0.0">
                  <c:v>54953.9</c:v>
                </c:pt>
                <c:pt idx="3374" formatCode="0.0">
                  <c:v>55287.199999999997</c:v>
                </c:pt>
                <c:pt idx="3375" formatCode="0.0">
                  <c:v>55731.5</c:v>
                </c:pt>
                <c:pt idx="3376" formatCode="0.0">
                  <c:v>54652.4</c:v>
                </c:pt>
                <c:pt idx="3377" formatCode="0.0">
                  <c:v>55249.599999999999</c:v>
                </c:pt>
                <c:pt idx="3378" formatCode="0.0">
                  <c:v>55697</c:v>
                </c:pt>
                <c:pt idx="3379" formatCode="0.0">
                  <c:v>55220.7</c:v>
                </c:pt>
                <c:pt idx="3380" formatCode="0.0">
                  <c:v>55334.5</c:v>
                </c:pt>
                <c:pt idx="3381" formatCode="0.0">
                  <c:v>55682</c:v>
                </c:pt>
                <c:pt idx="3382" formatCode="0.0">
                  <c:v>54902</c:v>
                </c:pt>
                <c:pt idx="3383" formatCode="0.0">
                  <c:v>54619.3</c:v>
                </c:pt>
                <c:pt idx="3384" formatCode="0.0">
                  <c:v>55084.6</c:v>
                </c:pt>
                <c:pt idx="3385" formatCode="0.0">
                  <c:v>55324.4</c:v>
                </c:pt>
                <c:pt idx="3386" formatCode="0.0">
                  <c:v>55431.4</c:v>
                </c:pt>
                <c:pt idx="3387" formatCode="0.0">
                  <c:v>55596.800000000003</c:v>
                </c:pt>
                <c:pt idx="3388" formatCode="0.0">
                  <c:v>54601.8</c:v>
                </c:pt>
                <c:pt idx="3389" formatCode="0.0">
                  <c:v>54362</c:v>
                </c:pt>
                <c:pt idx="3390" formatCode="0.0">
                  <c:v>54563.3</c:v>
                </c:pt>
                <c:pt idx="3391" formatCode="0.0">
                  <c:v>55105.5</c:v>
                </c:pt>
                <c:pt idx="3392" formatCode="0.0">
                  <c:v>54400.800000000003</c:v>
                </c:pt>
                <c:pt idx="3393" formatCode="0.0">
                  <c:v>55509.1</c:v>
                </c:pt>
                <c:pt idx="3394" formatCode="0.0">
                  <c:v>55385.4</c:v>
                </c:pt>
                <c:pt idx="3395" formatCode="0.0">
                  <c:v>55722.9</c:v>
                </c:pt>
                <c:pt idx="3396" formatCode="0.0">
                  <c:v>55173.1</c:v>
                </c:pt>
                <c:pt idx="3397" formatCode="0.0">
                  <c:v>55347.9</c:v>
                </c:pt>
                <c:pt idx="3398" formatCode="0.0">
                  <c:v>55621.5</c:v>
                </c:pt>
                <c:pt idx="3399" formatCode="0.0">
                  <c:v>55733.3</c:v>
                </c:pt>
                <c:pt idx="3400" formatCode="0.0">
                  <c:v>55183.9</c:v>
                </c:pt>
                <c:pt idx="3401" formatCode="0.0">
                  <c:v>54679.199999999997</c:v>
                </c:pt>
                <c:pt idx="3402" formatCode="0.0">
                  <c:v>53804.9</c:v>
                </c:pt>
                <c:pt idx="3403" formatCode="0.0">
                  <c:v>55592.2</c:v>
                </c:pt>
                <c:pt idx="3404" formatCode="0.0">
                  <c:v>55618.400000000001</c:v>
                </c:pt>
                <c:pt idx="3405" formatCode="0.0">
                  <c:v>55128.1</c:v>
                </c:pt>
                <c:pt idx="3406" formatCode="0.0">
                  <c:v>54563.5</c:v>
                </c:pt>
                <c:pt idx="3407" formatCode="0.0">
                  <c:v>55032.2</c:v>
                </c:pt>
                <c:pt idx="3408" formatCode="0.0">
                  <c:v>55294.5</c:v>
                </c:pt>
                <c:pt idx="3409" formatCode="0.0">
                  <c:v>55053</c:v>
                </c:pt>
                <c:pt idx="3410" formatCode="0.0">
                  <c:v>55103.199999999997</c:v>
                </c:pt>
                <c:pt idx="3411" formatCode="0.0">
                  <c:v>55247.9</c:v>
                </c:pt>
                <c:pt idx="3412" formatCode="0.0">
                  <c:v>55562.3</c:v>
                </c:pt>
                <c:pt idx="3413" formatCode="0.0">
                  <c:v>55700</c:v>
                </c:pt>
                <c:pt idx="3414" formatCode="0.0">
                  <c:v>55528.9</c:v>
                </c:pt>
                <c:pt idx="3415" formatCode="0.0">
                  <c:v>55083.1</c:v>
                </c:pt>
                <c:pt idx="3416" formatCode="0.0">
                  <c:v>55376.7</c:v>
                </c:pt>
                <c:pt idx="3417" formatCode="0.0">
                  <c:v>54900</c:v>
                </c:pt>
                <c:pt idx="3418" formatCode="0.0">
                  <c:v>55563.6</c:v>
                </c:pt>
                <c:pt idx="3419" formatCode="0.0">
                  <c:v>55151</c:v>
                </c:pt>
                <c:pt idx="3420" formatCode="0.0">
                  <c:v>54874.8</c:v>
                </c:pt>
                <c:pt idx="3421" formatCode="0.0">
                  <c:v>55496.3</c:v>
                </c:pt>
                <c:pt idx="3422" formatCode="0.0">
                  <c:v>55198.400000000001</c:v>
                </c:pt>
                <c:pt idx="3423" formatCode="0.0">
                  <c:v>55517.3</c:v>
                </c:pt>
                <c:pt idx="3424" formatCode="0.0">
                  <c:v>55350.1</c:v>
                </c:pt>
                <c:pt idx="3425" formatCode="0.0">
                  <c:v>55676.6</c:v>
                </c:pt>
                <c:pt idx="3426" formatCode="0.0">
                  <c:v>54693.2</c:v>
                </c:pt>
                <c:pt idx="3427" formatCode="0.0">
                  <c:v>55695.199999999997</c:v>
                </c:pt>
                <c:pt idx="3428" formatCode="0.0">
                  <c:v>55316.3</c:v>
                </c:pt>
                <c:pt idx="3429" formatCode="0.0">
                  <c:v>55289.1</c:v>
                </c:pt>
                <c:pt idx="3430" formatCode="0.0">
                  <c:v>55744.3</c:v>
                </c:pt>
                <c:pt idx="3431" formatCode="0.0">
                  <c:v>55280</c:v>
                </c:pt>
                <c:pt idx="3432" formatCode="0.0">
                  <c:v>55414</c:v>
                </c:pt>
                <c:pt idx="3433" formatCode="0.0">
                  <c:v>55266.5</c:v>
                </c:pt>
                <c:pt idx="3434" formatCode="0.0">
                  <c:v>55207.1</c:v>
                </c:pt>
                <c:pt idx="3435" formatCode="0.0">
                  <c:v>55745.5</c:v>
                </c:pt>
                <c:pt idx="3436" formatCode="0.0">
                  <c:v>55507.8</c:v>
                </c:pt>
                <c:pt idx="3437" formatCode="0.0">
                  <c:v>56068.4</c:v>
                </c:pt>
                <c:pt idx="3438" formatCode="0.0">
                  <c:v>55319.7</c:v>
                </c:pt>
                <c:pt idx="3439" formatCode="0.0">
                  <c:v>55082.7</c:v>
                </c:pt>
                <c:pt idx="3440" formatCode="0.0">
                  <c:v>54839</c:v>
                </c:pt>
                <c:pt idx="3441" formatCode="0.0">
                  <c:v>55605.4</c:v>
                </c:pt>
                <c:pt idx="3442" formatCode="0.0">
                  <c:v>55009.1</c:v>
                </c:pt>
                <c:pt idx="3443" formatCode="0.0">
                  <c:v>55162.9</c:v>
                </c:pt>
                <c:pt idx="3444" formatCode="0.0">
                  <c:v>55555.8</c:v>
                </c:pt>
                <c:pt idx="3445" formatCode="0.0">
                  <c:v>54618.2</c:v>
                </c:pt>
                <c:pt idx="3446" formatCode="0.0">
                  <c:v>55494.3</c:v>
                </c:pt>
                <c:pt idx="3447" formatCode="0.0">
                  <c:v>54300.7</c:v>
                </c:pt>
                <c:pt idx="3448" formatCode="0.0">
                  <c:v>54986.2</c:v>
                </c:pt>
                <c:pt idx="3449" formatCode="0.0">
                  <c:v>55064</c:v>
                </c:pt>
                <c:pt idx="3450" formatCode="0.0">
                  <c:v>55845.8</c:v>
                </c:pt>
                <c:pt idx="3451" formatCode="0.0">
                  <c:v>55398.7</c:v>
                </c:pt>
                <c:pt idx="3452" formatCode="0.0">
                  <c:v>55447</c:v>
                </c:pt>
                <c:pt idx="3453" formatCode="0.0">
                  <c:v>54753.4</c:v>
                </c:pt>
                <c:pt idx="3454" formatCode="0.0">
                  <c:v>55111.5</c:v>
                </c:pt>
                <c:pt idx="3455" formatCode="0.0">
                  <c:v>55406.3</c:v>
                </c:pt>
                <c:pt idx="3456" formatCode="0.0">
                  <c:v>55589.2</c:v>
                </c:pt>
                <c:pt idx="3457" formatCode="0.0">
                  <c:v>54936.4</c:v>
                </c:pt>
                <c:pt idx="3458" formatCode="0.0">
                  <c:v>55415.5</c:v>
                </c:pt>
                <c:pt idx="3459" formatCode="0.0">
                  <c:v>55279.9</c:v>
                </c:pt>
                <c:pt idx="3460" formatCode="0.0">
                  <c:v>55451.7</c:v>
                </c:pt>
                <c:pt idx="3461" formatCode="0.0">
                  <c:v>54988</c:v>
                </c:pt>
                <c:pt idx="3462" formatCode="0.0">
                  <c:v>55628.4</c:v>
                </c:pt>
                <c:pt idx="3463" formatCode="0.0">
                  <c:v>55594.7</c:v>
                </c:pt>
                <c:pt idx="3464" formatCode="0.0">
                  <c:v>55262</c:v>
                </c:pt>
                <c:pt idx="3465" formatCode="0.0">
                  <c:v>55375.1</c:v>
                </c:pt>
                <c:pt idx="3466" formatCode="0.0">
                  <c:v>54623.7</c:v>
                </c:pt>
                <c:pt idx="3467" formatCode="0.0">
                  <c:v>54381</c:v>
                </c:pt>
                <c:pt idx="3468" formatCode="0.0">
                  <c:v>55277.599999999999</c:v>
                </c:pt>
                <c:pt idx="3469" formatCode="0.0">
                  <c:v>54780.6</c:v>
                </c:pt>
                <c:pt idx="3470" formatCode="0.0">
                  <c:v>55976.4</c:v>
                </c:pt>
                <c:pt idx="3471" formatCode="0.0">
                  <c:v>55628.7</c:v>
                </c:pt>
                <c:pt idx="3472" formatCode="0.0">
                  <c:v>55766.8</c:v>
                </c:pt>
                <c:pt idx="3473" formatCode="0.0">
                  <c:v>55518.9</c:v>
                </c:pt>
                <c:pt idx="3474" formatCode="0.0">
                  <c:v>55064.7</c:v>
                </c:pt>
                <c:pt idx="3475" formatCode="0.0">
                  <c:v>55316.5</c:v>
                </c:pt>
                <c:pt idx="3476" formatCode="0.0">
                  <c:v>55082.5</c:v>
                </c:pt>
                <c:pt idx="3477" formatCode="0.0">
                  <c:v>55323.1</c:v>
                </c:pt>
                <c:pt idx="3478" formatCode="0.0">
                  <c:v>55651</c:v>
                </c:pt>
                <c:pt idx="3479" formatCode="0.0">
                  <c:v>55120.1</c:v>
                </c:pt>
                <c:pt idx="3480" formatCode="0.0">
                  <c:v>55478.1</c:v>
                </c:pt>
                <c:pt idx="3481" formatCode="0.0">
                  <c:v>55086.3</c:v>
                </c:pt>
                <c:pt idx="3482" formatCode="0.0">
                  <c:v>55580.6</c:v>
                </c:pt>
                <c:pt idx="3483" formatCode="0.0">
                  <c:v>55676.800000000003</c:v>
                </c:pt>
                <c:pt idx="3484" formatCode="0.0">
                  <c:v>55343</c:v>
                </c:pt>
                <c:pt idx="3485" formatCode="0.0">
                  <c:v>55634.8</c:v>
                </c:pt>
                <c:pt idx="3486" formatCode="0.0">
                  <c:v>55519.199999999997</c:v>
                </c:pt>
                <c:pt idx="3487" formatCode="0.0">
                  <c:v>55524.2</c:v>
                </c:pt>
                <c:pt idx="3488" formatCode="0.0">
                  <c:v>55162.5</c:v>
                </c:pt>
                <c:pt idx="3489" formatCode="0.0">
                  <c:v>54823.3</c:v>
                </c:pt>
                <c:pt idx="3490" formatCode="0.0">
                  <c:v>55066.8</c:v>
                </c:pt>
                <c:pt idx="3491" formatCode="0.0">
                  <c:v>55497.4</c:v>
                </c:pt>
                <c:pt idx="3492" formatCode="0.0">
                  <c:v>54991.7</c:v>
                </c:pt>
                <c:pt idx="3493" formatCode="0.0">
                  <c:v>55678.9</c:v>
                </c:pt>
                <c:pt idx="3494" formatCode="0.0">
                  <c:v>55264.800000000003</c:v>
                </c:pt>
                <c:pt idx="3495" formatCode="0.0">
                  <c:v>54908.800000000003</c:v>
                </c:pt>
                <c:pt idx="3496" formatCode="0.0">
                  <c:v>55519.5</c:v>
                </c:pt>
                <c:pt idx="3497" formatCode="0.0">
                  <c:v>55526.2</c:v>
                </c:pt>
                <c:pt idx="3498" formatCode="0.0">
                  <c:v>55083.4</c:v>
                </c:pt>
                <c:pt idx="3499" formatCode="0.0">
                  <c:v>55842.1</c:v>
                </c:pt>
                <c:pt idx="3500" formatCode="0.0">
                  <c:v>54958.400000000001</c:v>
                </c:pt>
                <c:pt idx="3501" formatCode="0.0">
                  <c:v>55814</c:v>
                </c:pt>
                <c:pt idx="3502" formatCode="0.0">
                  <c:v>55583.7</c:v>
                </c:pt>
                <c:pt idx="3503" formatCode="0.0">
                  <c:v>54909.599999999999</c:v>
                </c:pt>
                <c:pt idx="3504" formatCode="0.0">
                  <c:v>54630.3</c:v>
                </c:pt>
                <c:pt idx="3505" formatCode="0.0">
                  <c:v>55364.1</c:v>
                </c:pt>
                <c:pt idx="3506" formatCode="0.0">
                  <c:v>55185</c:v>
                </c:pt>
                <c:pt idx="3507" formatCode="0.0">
                  <c:v>55314.6</c:v>
                </c:pt>
                <c:pt idx="3508" formatCode="0.0">
                  <c:v>55770.400000000001</c:v>
                </c:pt>
                <c:pt idx="3509" formatCode="0.0">
                  <c:v>54815.1</c:v>
                </c:pt>
                <c:pt idx="3510" formatCode="0.0">
                  <c:v>55960</c:v>
                </c:pt>
                <c:pt idx="3511" formatCode="0.0">
                  <c:v>55639.6</c:v>
                </c:pt>
                <c:pt idx="3512" formatCode="0.0">
                  <c:v>55545.1</c:v>
                </c:pt>
                <c:pt idx="3513" formatCode="0.0">
                  <c:v>55425.3</c:v>
                </c:pt>
                <c:pt idx="3514" formatCode="0.0">
                  <c:v>55279.6</c:v>
                </c:pt>
                <c:pt idx="3515" formatCode="0.0">
                  <c:v>55086.5</c:v>
                </c:pt>
                <c:pt idx="3516" formatCode="0.0">
                  <c:v>55598.5</c:v>
                </c:pt>
                <c:pt idx="3517" formatCode="0.0">
                  <c:v>55383.5</c:v>
                </c:pt>
                <c:pt idx="3518" formatCode="0.0">
                  <c:v>55221.5</c:v>
                </c:pt>
                <c:pt idx="3519" formatCode="0.0">
                  <c:v>55597.4</c:v>
                </c:pt>
                <c:pt idx="3520" formatCode="0.0">
                  <c:v>55545.8</c:v>
                </c:pt>
                <c:pt idx="3521" formatCode="0.0">
                  <c:v>55066.9</c:v>
                </c:pt>
                <c:pt idx="3522" formatCode="0.0">
                  <c:v>55670.7</c:v>
                </c:pt>
                <c:pt idx="3523" formatCode="0.0">
                  <c:v>55371.8</c:v>
                </c:pt>
                <c:pt idx="3524" formatCode="0.0">
                  <c:v>55432.1</c:v>
                </c:pt>
                <c:pt idx="3525" formatCode="0.0">
                  <c:v>55839.3</c:v>
                </c:pt>
                <c:pt idx="3526" formatCode="0.0">
                  <c:v>55444.4</c:v>
                </c:pt>
                <c:pt idx="3527" formatCode="0.0">
                  <c:v>55929</c:v>
                </c:pt>
                <c:pt idx="3528" formatCode="0.0">
                  <c:v>55043.1</c:v>
                </c:pt>
                <c:pt idx="3529" formatCode="0.0">
                  <c:v>55751.1</c:v>
                </c:pt>
                <c:pt idx="3530" formatCode="0.0">
                  <c:v>55253</c:v>
                </c:pt>
                <c:pt idx="3531" formatCode="0.0">
                  <c:v>55452.5</c:v>
                </c:pt>
                <c:pt idx="3532" formatCode="0.0">
                  <c:v>55571.9</c:v>
                </c:pt>
                <c:pt idx="3533" formatCode="0.0">
                  <c:v>55227.8</c:v>
                </c:pt>
                <c:pt idx="3534" formatCode="0.0">
                  <c:v>55361.2</c:v>
                </c:pt>
                <c:pt idx="3535" formatCode="0.0">
                  <c:v>54728.9</c:v>
                </c:pt>
                <c:pt idx="3536" formatCode="0.0">
                  <c:v>54333.5</c:v>
                </c:pt>
                <c:pt idx="3537" formatCode="0.0">
                  <c:v>55837.2</c:v>
                </c:pt>
                <c:pt idx="3538" formatCode="0.0">
                  <c:v>55469.599999999999</c:v>
                </c:pt>
                <c:pt idx="3539" formatCode="0.0">
                  <c:v>55389.599999999999</c:v>
                </c:pt>
                <c:pt idx="3540" formatCode="0.0">
                  <c:v>55683</c:v>
                </c:pt>
                <c:pt idx="3541" formatCode="0.0">
                  <c:v>55272.800000000003</c:v>
                </c:pt>
                <c:pt idx="3542" formatCode="0.0">
                  <c:v>55153.8</c:v>
                </c:pt>
                <c:pt idx="3543" formatCode="0.0">
                  <c:v>55464.1</c:v>
                </c:pt>
                <c:pt idx="3544" formatCode="0.0">
                  <c:v>54926.6</c:v>
                </c:pt>
                <c:pt idx="3545" formatCode="0.0">
                  <c:v>55035.5</c:v>
                </c:pt>
                <c:pt idx="3546" formatCode="0.0">
                  <c:v>55490.8</c:v>
                </c:pt>
                <c:pt idx="3547" formatCode="0.0">
                  <c:v>55734</c:v>
                </c:pt>
                <c:pt idx="3548" formatCode="0.0">
                  <c:v>54885.1</c:v>
                </c:pt>
                <c:pt idx="3549" formatCode="0.0">
                  <c:v>55990.5</c:v>
                </c:pt>
                <c:pt idx="3550" formatCode="0.0">
                  <c:v>55249.5</c:v>
                </c:pt>
                <c:pt idx="3551" formatCode="0.0">
                  <c:v>55419</c:v>
                </c:pt>
                <c:pt idx="3552" formatCode="0.0">
                  <c:v>55412.5</c:v>
                </c:pt>
                <c:pt idx="3553" formatCode="0.0">
                  <c:v>55304.1</c:v>
                </c:pt>
                <c:pt idx="3554" formatCode="0.0">
                  <c:v>55460.7</c:v>
                </c:pt>
                <c:pt idx="3555" formatCode="0.0">
                  <c:v>55255.9</c:v>
                </c:pt>
                <c:pt idx="3556" formatCode="0.0">
                  <c:v>55525.8</c:v>
                </c:pt>
                <c:pt idx="3557" formatCode="0.0">
                  <c:v>54608</c:v>
                </c:pt>
                <c:pt idx="3558" formatCode="0.0">
                  <c:v>55710.2</c:v>
                </c:pt>
                <c:pt idx="3559" formatCode="0.0">
                  <c:v>55754.9</c:v>
                </c:pt>
                <c:pt idx="3560" formatCode="0.0">
                  <c:v>55536.800000000003</c:v>
                </c:pt>
                <c:pt idx="3561" formatCode="0.0">
                  <c:v>55352.5</c:v>
                </c:pt>
                <c:pt idx="3562" formatCode="0.0">
                  <c:v>55047.9</c:v>
                </c:pt>
                <c:pt idx="3563" formatCode="0.0">
                  <c:v>55472.3</c:v>
                </c:pt>
                <c:pt idx="3564" formatCode="0.0">
                  <c:v>55458.5</c:v>
                </c:pt>
                <c:pt idx="3565" formatCode="0.0">
                  <c:v>55492.800000000003</c:v>
                </c:pt>
                <c:pt idx="3566" formatCode="0.0">
                  <c:v>55501.3</c:v>
                </c:pt>
                <c:pt idx="3567" formatCode="0.0">
                  <c:v>55752.7</c:v>
                </c:pt>
                <c:pt idx="3568" formatCode="0.0">
                  <c:v>55160.800000000003</c:v>
                </c:pt>
                <c:pt idx="3569" formatCode="0.0">
                  <c:v>55302.400000000001</c:v>
                </c:pt>
                <c:pt idx="3570" formatCode="0.0">
                  <c:v>55175</c:v>
                </c:pt>
                <c:pt idx="3571" formatCode="0.0">
                  <c:v>55007.199999999997</c:v>
                </c:pt>
                <c:pt idx="3572" formatCode="0.0">
                  <c:v>55540.5</c:v>
                </c:pt>
                <c:pt idx="3573" formatCode="0.0">
                  <c:v>55613</c:v>
                </c:pt>
                <c:pt idx="3574" formatCode="0.0">
                  <c:v>54584.3</c:v>
                </c:pt>
                <c:pt idx="3575" formatCode="0.0">
                  <c:v>55691.6</c:v>
                </c:pt>
                <c:pt idx="3576" formatCode="0.0">
                  <c:v>55714.6</c:v>
                </c:pt>
                <c:pt idx="3577" formatCode="0.0">
                  <c:v>55442.6</c:v>
                </c:pt>
                <c:pt idx="3578" formatCode="0.0">
                  <c:v>55566</c:v>
                </c:pt>
                <c:pt idx="3579" formatCode="0.0">
                  <c:v>54066.8</c:v>
                </c:pt>
                <c:pt idx="3580" formatCode="0.0">
                  <c:v>55894.3</c:v>
                </c:pt>
                <c:pt idx="3581" formatCode="0.0">
                  <c:v>55024.5</c:v>
                </c:pt>
                <c:pt idx="3582" formatCode="0.0">
                  <c:v>55639.1</c:v>
                </c:pt>
                <c:pt idx="3583" formatCode="0.0">
                  <c:v>55151.9</c:v>
                </c:pt>
                <c:pt idx="3584" formatCode="0.0">
                  <c:v>55172.2</c:v>
                </c:pt>
                <c:pt idx="3585" formatCode="0.0">
                  <c:v>55855.8</c:v>
                </c:pt>
                <c:pt idx="3586" formatCode="0.0">
                  <c:v>55632.2</c:v>
                </c:pt>
                <c:pt idx="3587" formatCode="0.0">
                  <c:v>55501.1</c:v>
                </c:pt>
                <c:pt idx="3588" formatCode="0.0">
                  <c:v>55765.7</c:v>
                </c:pt>
                <c:pt idx="3589" formatCode="0.0">
                  <c:v>55500.4</c:v>
                </c:pt>
                <c:pt idx="3590" formatCode="0.0">
                  <c:v>55250.6</c:v>
                </c:pt>
                <c:pt idx="3591" formatCode="0.0">
                  <c:v>55505.5</c:v>
                </c:pt>
                <c:pt idx="3592" formatCode="0.0">
                  <c:v>55074.400000000001</c:v>
                </c:pt>
                <c:pt idx="3593" formatCode="0.0">
                  <c:v>55507.199999999997</c:v>
                </c:pt>
                <c:pt idx="3594" formatCode="0.0">
                  <c:v>55690.400000000001</c:v>
                </c:pt>
                <c:pt idx="3595" formatCode="0.0">
                  <c:v>55345.2</c:v>
                </c:pt>
                <c:pt idx="3596" formatCode="0.0">
                  <c:v>55269.5</c:v>
                </c:pt>
                <c:pt idx="3597" formatCode="0.0">
                  <c:v>55651.5</c:v>
                </c:pt>
                <c:pt idx="3598" formatCode="0.0">
                  <c:v>55767.4</c:v>
                </c:pt>
                <c:pt idx="3599" formatCode="0.0">
                  <c:v>55729.3</c:v>
                </c:pt>
                <c:pt idx="3600" formatCode="0.0">
                  <c:v>55309.599999999999</c:v>
                </c:pt>
                <c:pt idx="3601" formatCode="0.0">
                  <c:v>54909.1</c:v>
                </c:pt>
                <c:pt idx="3602" formatCode="0.0">
                  <c:v>55675.5</c:v>
                </c:pt>
                <c:pt idx="3603" formatCode="0.0">
                  <c:v>55692</c:v>
                </c:pt>
                <c:pt idx="3604" formatCode="0.0">
                  <c:v>55612.4</c:v>
                </c:pt>
                <c:pt idx="3605" formatCode="0.0">
                  <c:v>54983.4</c:v>
                </c:pt>
                <c:pt idx="3606" formatCode="0.0">
                  <c:v>55146.3</c:v>
                </c:pt>
                <c:pt idx="3607" formatCode="0.0">
                  <c:v>55590.400000000001</c:v>
                </c:pt>
                <c:pt idx="3608" formatCode="0.0">
                  <c:v>54579.8</c:v>
                </c:pt>
                <c:pt idx="3609" formatCode="0.0">
                  <c:v>54495.3</c:v>
                </c:pt>
                <c:pt idx="3610" formatCode="0.0">
                  <c:v>55701.599999999999</c:v>
                </c:pt>
                <c:pt idx="3611" formatCode="0.0">
                  <c:v>55513.8</c:v>
                </c:pt>
                <c:pt idx="3612" formatCode="0.0">
                  <c:v>54626.7</c:v>
                </c:pt>
                <c:pt idx="3613" formatCode="0.0">
                  <c:v>55464</c:v>
                </c:pt>
                <c:pt idx="3614" formatCode="0.0">
                  <c:v>55191.8</c:v>
                </c:pt>
                <c:pt idx="3615" formatCode="0.0">
                  <c:v>55617.599999999999</c:v>
                </c:pt>
                <c:pt idx="3616" formatCode="0.0">
                  <c:v>55526</c:v>
                </c:pt>
                <c:pt idx="3617" formatCode="0.0">
                  <c:v>55818.2</c:v>
                </c:pt>
                <c:pt idx="3618" formatCode="0.0">
                  <c:v>54890.7</c:v>
                </c:pt>
                <c:pt idx="3619" formatCode="0.0">
                  <c:v>55377.1</c:v>
                </c:pt>
                <c:pt idx="3620" formatCode="0.0">
                  <c:v>55030.5</c:v>
                </c:pt>
                <c:pt idx="3621" formatCode="0.0">
                  <c:v>55295.199999999997</c:v>
                </c:pt>
                <c:pt idx="3622" formatCode="0.0">
                  <c:v>55471.3</c:v>
                </c:pt>
                <c:pt idx="3623" formatCode="0.0">
                  <c:v>55107.5</c:v>
                </c:pt>
                <c:pt idx="3624" formatCode="0.0">
                  <c:v>54690.400000000001</c:v>
                </c:pt>
                <c:pt idx="3625" formatCode="0.0">
                  <c:v>55550.6</c:v>
                </c:pt>
                <c:pt idx="3626" formatCode="0.0">
                  <c:v>55855.4</c:v>
                </c:pt>
                <c:pt idx="3627" formatCode="0.0">
                  <c:v>55286.400000000001</c:v>
                </c:pt>
                <c:pt idx="3628" formatCode="0.0">
                  <c:v>55263.1</c:v>
                </c:pt>
                <c:pt idx="3629" formatCode="0.0">
                  <c:v>55520.9</c:v>
                </c:pt>
                <c:pt idx="3630" formatCode="0.0">
                  <c:v>55642.7</c:v>
                </c:pt>
                <c:pt idx="3631" formatCode="0.0">
                  <c:v>55525.4</c:v>
                </c:pt>
                <c:pt idx="3632" formatCode="0.0">
                  <c:v>55329.9</c:v>
                </c:pt>
                <c:pt idx="3633" formatCode="0.0">
                  <c:v>55514.6</c:v>
                </c:pt>
                <c:pt idx="3634" formatCode="0.0">
                  <c:v>55206.2</c:v>
                </c:pt>
                <c:pt idx="3635" formatCode="0.0">
                  <c:v>55220.6</c:v>
                </c:pt>
                <c:pt idx="3636" formatCode="0.0">
                  <c:v>55468.800000000003</c:v>
                </c:pt>
                <c:pt idx="3637" formatCode="0.0">
                  <c:v>55824.2</c:v>
                </c:pt>
                <c:pt idx="3638" formatCode="0.0">
                  <c:v>55704.1</c:v>
                </c:pt>
                <c:pt idx="3639" formatCode="0.0">
                  <c:v>55542.7</c:v>
                </c:pt>
                <c:pt idx="3640" formatCode="0.0">
                  <c:v>55645.1</c:v>
                </c:pt>
                <c:pt idx="3641" formatCode="0.0">
                  <c:v>55018.400000000001</c:v>
                </c:pt>
                <c:pt idx="3642" formatCode="0.0">
                  <c:v>55578</c:v>
                </c:pt>
                <c:pt idx="3643" formatCode="0.0">
                  <c:v>54956.5</c:v>
                </c:pt>
                <c:pt idx="3644" formatCode="0.0">
                  <c:v>55542.5</c:v>
                </c:pt>
                <c:pt idx="3645" formatCode="0.0">
                  <c:v>55029.599999999999</c:v>
                </c:pt>
                <c:pt idx="3646" formatCode="0.0">
                  <c:v>55687.199999999997</c:v>
                </c:pt>
                <c:pt idx="3647" formatCode="0.0">
                  <c:v>55404.2</c:v>
                </c:pt>
                <c:pt idx="3648" formatCode="0.0">
                  <c:v>55504.2</c:v>
                </c:pt>
                <c:pt idx="3649" formatCode="0.0">
                  <c:v>55168.800000000003</c:v>
                </c:pt>
                <c:pt idx="3650" formatCode="0.0">
                  <c:v>55056.2</c:v>
                </c:pt>
                <c:pt idx="3651" formatCode="0.0">
                  <c:v>55421.599999999999</c:v>
                </c:pt>
                <c:pt idx="3652" formatCode="0.0">
                  <c:v>54627.9</c:v>
                </c:pt>
                <c:pt idx="3653" formatCode="0.0">
                  <c:v>55204.4</c:v>
                </c:pt>
                <c:pt idx="3654" formatCode="0.0">
                  <c:v>55525.8</c:v>
                </c:pt>
                <c:pt idx="3655" formatCode="0.0">
                  <c:v>55738.5</c:v>
                </c:pt>
                <c:pt idx="3656" formatCode="0.0">
                  <c:v>55758.3</c:v>
                </c:pt>
                <c:pt idx="3657" formatCode="0.0">
                  <c:v>55314.6</c:v>
                </c:pt>
                <c:pt idx="3658" formatCode="0.0">
                  <c:v>54743.5</c:v>
                </c:pt>
                <c:pt idx="3659" formatCode="0.0">
                  <c:v>55157.5</c:v>
                </c:pt>
                <c:pt idx="3660" formatCode="0.0">
                  <c:v>55919</c:v>
                </c:pt>
                <c:pt idx="3661" formatCode="0.0">
                  <c:v>55178.3</c:v>
                </c:pt>
                <c:pt idx="3662" formatCode="0.0">
                  <c:v>55746.5</c:v>
                </c:pt>
                <c:pt idx="3663" formatCode="0.0">
                  <c:v>55091.5</c:v>
                </c:pt>
                <c:pt idx="3664" formatCode="0.0">
                  <c:v>54350.3</c:v>
                </c:pt>
                <c:pt idx="3665" formatCode="0.0">
                  <c:v>55497.3</c:v>
                </c:pt>
                <c:pt idx="3666" formatCode="0.0">
                  <c:v>55129.5</c:v>
                </c:pt>
                <c:pt idx="3667" formatCode="0.0">
                  <c:v>55851.199999999997</c:v>
                </c:pt>
                <c:pt idx="3668" formatCode="0.0">
                  <c:v>54389.7</c:v>
                </c:pt>
                <c:pt idx="3669" formatCode="0.0">
                  <c:v>55391.5</c:v>
                </c:pt>
                <c:pt idx="3670" formatCode="0.0">
                  <c:v>55791.4</c:v>
                </c:pt>
                <c:pt idx="3671" formatCode="0.0">
                  <c:v>55008.5</c:v>
                </c:pt>
                <c:pt idx="3672" formatCode="0.0">
                  <c:v>55570.8</c:v>
                </c:pt>
                <c:pt idx="3673" formatCode="0.0">
                  <c:v>55251.4</c:v>
                </c:pt>
                <c:pt idx="3674" formatCode="0.0">
                  <c:v>55016.2</c:v>
                </c:pt>
                <c:pt idx="3675" formatCode="0.0">
                  <c:v>55630.400000000001</c:v>
                </c:pt>
                <c:pt idx="3676" formatCode="0.0">
                  <c:v>55165.7</c:v>
                </c:pt>
                <c:pt idx="3677" formatCode="0.0">
                  <c:v>55978.7</c:v>
                </c:pt>
                <c:pt idx="3678" formatCode="0.0">
                  <c:v>54613.9</c:v>
                </c:pt>
                <c:pt idx="3679" formatCode="0.0">
                  <c:v>54974.2</c:v>
                </c:pt>
                <c:pt idx="3680" formatCode="0.0">
                  <c:v>54179.199999999997</c:v>
                </c:pt>
                <c:pt idx="3681" formatCode="0.0">
                  <c:v>55458.400000000001</c:v>
                </c:pt>
                <c:pt idx="3682" formatCode="0.0">
                  <c:v>54918.8</c:v>
                </c:pt>
                <c:pt idx="3683" formatCode="0.0">
                  <c:v>54980.1</c:v>
                </c:pt>
                <c:pt idx="3684" formatCode="0.0">
                  <c:v>55068.2</c:v>
                </c:pt>
                <c:pt idx="3685" formatCode="0.0">
                  <c:v>55260.3</c:v>
                </c:pt>
                <c:pt idx="3686" formatCode="0.0">
                  <c:v>55785.1</c:v>
                </c:pt>
                <c:pt idx="3687" formatCode="0.0">
                  <c:v>55452.5</c:v>
                </c:pt>
                <c:pt idx="3688" formatCode="0.0">
                  <c:v>55621.1</c:v>
                </c:pt>
                <c:pt idx="3689" formatCode="0.0">
                  <c:v>55238.6</c:v>
                </c:pt>
                <c:pt idx="3690" formatCode="0.0">
                  <c:v>55740.1</c:v>
                </c:pt>
                <c:pt idx="3691" formatCode="0.0">
                  <c:v>55177.1</c:v>
                </c:pt>
                <c:pt idx="3692" formatCode="0.0">
                  <c:v>55620.1</c:v>
                </c:pt>
                <c:pt idx="3693" formatCode="0.0">
                  <c:v>55518.1</c:v>
                </c:pt>
                <c:pt idx="3694" formatCode="0.0">
                  <c:v>55131.6</c:v>
                </c:pt>
                <c:pt idx="3695" formatCode="0.0">
                  <c:v>55721.7</c:v>
                </c:pt>
                <c:pt idx="3696" formatCode="0.0">
                  <c:v>55360.4</c:v>
                </c:pt>
                <c:pt idx="3697" formatCode="0.0">
                  <c:v>54941.599999999999</c:v>
                </c:pt>
                <c:pt idx="3698" formatCode="0.0">
                  <c:v>54335.1</c:v>
                </c:pt>
                <c:pt idx="3699" formatCode="0.0">
                  <c:v>55598.3</c:v>
                </c:pt>
                <c:pt idx="3700" formatCode="0.0">
                  <c:v>54921.4</c:v>
                </c:pt>
                <c:pt idx="3701" formatCode="0.0">
                  <c:v>55686.5</c:v>
                </c:pt>
                <c:pt idx="3702" formatCode="0.0">
                  <c:v>55543.5</c:v>
                </c:pt>
                <c:pt idx="3703" formatCode="0.0">
                  <c:v>55066.3</c:v>
                </c:pt>
                <c:pt idx="3704" formatCode="0.0">
                  <c:v>55816.1</c:v>
                </c:pt>
                <c:pt idx="3705" formatCode="0.0">
                  <c:v>55868.7</c:v>
                </c:pt>
                <c:pt idx="3706" formatCode="0.0">
                  <c:v>55103</c:v>
                </c:pt>
                <c:pt idx="3707" formatCode="0.0">
                  <c:v>55184.1</c:v>
                </c:pt>
                <c:pt idx="3708" formatCode="0.0">
                  <c:v>55171.9</c:v>
                </c:pt>
                <c:pt idx="3709" formatCode="0.0">
                  <c:v>55404.6</c:v>
                </c:pt>
                <c:pt idx="3710" formatCode="0.0">
                  <c:v>55304.3</c:v>
                </c:pt>
                <c:pt idx="3711" formatCode="0.0">
                  <c:v>55288.1</c:v>
                </c:pt>
                <c:pt idx="3712" formatCode="0.0">
                  <c:v>54820.9</c:v>
                </c:pt>
                <c:pt idx="3713" formatCode="0.0">
                  <c:v>55497</c:v>
                </c:pt>
                <c:pt idx="3714" formatCode="0.0">
                  <c:v>55324.5</c:v>
                </c:pt>
                <c:pt idx="3715" formatCode="0.0">
                  <c:v>55133.599999999999</c:v>
                </c:pt>
                <c:pt idx="3716" formatCode="0.0">
                  <c:v>55864.5</c:v>
                </c:pt>
                <c:pt idx="3717" formatCode="0.0">
                  <c:v>55787.5</c:v>
                </c:pt>
                <c:pt idx="3718" formatCode="0.0">
                  <c:v>55670.400000000001</c:v>
                </c:pt>
                <c:pt idx="3719" formatCode="0.0">
                  <c:v>54170.400000000001</c:v>
                </c:pt>
                <c:pt idx="3720" formatCode="0.0">
                  <c:v>54825.1</c:v>
                </c:pt>
                <c:pt idx="3721" formatCode="0.0">
                  <c:v>55519.3</c:v>
                </c:pt>
                <c:pt idx="3722" formatCode="0.0">
                  <c:v>55605.1</c:v>
                </c:pt>
                <c:pt idx="3723" formatCode="0.0">
                  <c:v>55214.7</c:v>
                </c:pt>
                <c:pt idx="3724" formatCode="0.0">
                  <c:v>55891.199999999997</c:v>
                </c:pt>
                <c:pt idx="3725" formatCode="0.0">
                  <c:v>54995.6</c:v>
                </c:pt>
                <c:pt idx="3726" formatCode="0.0">
                  <c:v>55544.9</c:v>
                </c:pt>
                <c:pt idx="3727" formatCode="0.0">
                  <c:v>54584.9</c:v>
                </c:pt>
                <c:pt idx="3728" formatCode="0.0">
                  <c:v>55805.3</c:v>
                </c:pt>
                <c:pt idx="3729" formatCode="0.0">
                  <c:v>55637.5</c:v>
                </c:pt>
                <c:pt idx="3730" formatCode="0.0">
                  <c:v>55558.8</c:v>
                </c:pt>
                <c:pt idx="3731" formatCode="0.0">
                  <c:v>55596.5</c:v>
                </c:pt>
                <c:pt idx="3732" formatCode="0.0">
                  <c:v>55553.7</c:v>
                </c:pt>
                <c:pt idx="3733" formatCode="0.0">
                  <c:v>55133</c:v>
                </c:pt>
                <c:pt idx="3734" formatCode="0.0">
                  <c:v>55712</c:v>
                </c:pt>
                <c:pt idx="3735" formatCode="0.0">
                  <c:v>55141.1</c:v>
                </c:pt>
                <c:pt idx="3736" formatCode="0.0">
                  <c:v>54084.9</c:v>
                </c:pt>
                <c:pt idx="3737" formatCode="0.0">
                  <c:v>55802.9</c:v>
                </c:pt>
                <c:pt idx="3738" formatCode="0.0">
                  <c:v>55182.7</c:v>
                </c:pt>
                <c:pt idx="3739" formatCode="0.0">
                  <c:v>55300.800000000003</c:v>
                </c:pt>
                <c:pt idx="3740" formatCode="0.0">
                  <c:v>55601.2</c:v>
                </c:pt>
                <c:pt idx="3741" formatCode="0.0">
                  <c:v>55624.6</c:v>
                </c:pt>
                <c:pt idx="3742" formatCode="0.0">
                  <c:v>55621.4</c:v>
                </c:pt>
                <c:pt idx="3743" formatCode="0.0">
                  <c:v>56060.9</c:v>
                </c:pt>
                <c:pt idx="3744" formatCode="0.0">
                  <c:v>55543.7</c:v>
                </c:pt>
                <c:pt idx="3745" formatCode="0.0">
                  <c:v>55186.6</c:v>
                </c:pt>
                <c:pt idx="3746" formatCode="0.0">
                  <c:v>55198.7</c:v>
                </c:pt>
                <c:pt idx="3747" formatCode="0.0">
                  <c:v>54982.400000000001</c:v>
                </c:pt>
                <c:pt idx="3748" formatCode="0.0">
                  <c:v>55084.3</c:v>
                </c:pt>
                <c:pt idx="3749" formatCode="0.0">
                  <c:v>55609.7</c:v>
                </c:pt>
                <c:pt idx="3750" formatCode="0.0">
                  <c:v>55315.1</c:v>
                </c:pt>
                <c:pt idx="3751" formatCode="0.0">
                  <c:v>55572.5</c:v>
                </c:pt>
                <c:pt idx="3752" formatCode="0.0">
                  <c:v>55380.5</c:v>
                </c:pt>
                <c:pt idx="3753" formatCode="0.0">
                  <c:v>55503.5</c:v>
                </c:pt>
                <c:pt idx="3754" formatCode="0.0">
                  <c:v>55697.9</c:v>
                </c:pt>
                <c:pt idx="3755" formatCode="0.0">
                  <c:v>55015.7</c:v>
                </c:pt>
                <c:pt idx="3756" formatCode="0.0">
                  <c:v>55578.1</c:v>
                </c:pt>
                <c:pt idx="3757" formatCode="0.0">
                  <c:v>55521.5</c:v>
                </c:pt>
                <c:pt idx="3758" formatCode="0.0">
                  <c:v>55151.7</c:v>
                </c:pt>
                <c:pt idx="3759" formatCode="0.0">
                  <c:v>55668.4</c:v>
                </c:pt>
                <c:pt idx="3760" formatCode="0.0">
                  <c:v>55615.4</c:v>
                </c:pt>
                <c:pt idx="3761" formatCode="0.0">
                  <c:v>54940.4</c:v>
                </c:pt>
                <c:pt idx="3762" formatCode="0.0">
                  <c:v>53502</c:v>
                </c:pt>
                <c:pt idx="3763" formatCode="0.0">
                  <c:v>55120.2</c:v>
                </c:pt>
                <c:pt idx="3764" formatCode="0.0">
                  <c:v>55399.199999999997</c:v>
                </c:pt>
                <c:pt idx="3765" formatCode="0.0">
                  <c:v>55222.8</c:v>
                </c:pt>
                <c:pt idx="3766" formatCode="0.0">
                  <c:v>55716.6</c:v>
                </c:pt>
                <c:pt idx="3767" formatCode="0.0">
                  <c:v>55608.2</c:v>
                </c:pt>
                <c:pt idx="3768" formatCode="0.0">
                  <c:v>55169.1</c:v>
                </c:pt>
                <c:pt idx="3769" formatCode="0.0">
                  <c:v>55515.7</c:v>
                </c:pt>
                <c:pt idx="3770" formatCode="0.0">
                  <c:v>55410.6</c:v>
                </c:pt>
                <c:pt idx="3771" formatCode="0.0">
                  <c:v>55776.7</c:v>
                </c:pt>
                <c:pt idx="3772" formatCode="0.0">
                  <c:v>55616.9</c:v>
                </c:pt>
                <c:pt idx="3773" formatCode="0.0">
                  <c:v>55568.800000000003</c:v>
                </c:pt>
                <c:pt idx="3774" formatCode="0.0">
                  <c:v>55213.2</c:v>
                </c:pt>
                <c:pt idx="3775" formatCode="0.0">
                  <c:v>55563.9</c:v>
                </c:pt>
                <c:pt idx="3776" formatCode="0.0">
                  <c:v>55092.2</c:v>
                </c:pt>
                <c:pt idx="3777" formatCode="0.0">
                  <c:v>55324.9</c:v>
                </c:pt>
                <c:pt idx="3778" formatCode="0.0">
                  <c:v>55612.7</c:v>
                </c:pt>
                <c:pt idx="3779" formatCode="0.0">
                  <c:v>55649</c:v>
                </c:pt>
                <c:pt idx="3780" formatCode="0.0">
                  <c:v>55700.2</c:v>
                </c:pt>
                <c:pt idx="3781" formatCode="0.0">
                  <c:v>55355</c:v>
                </c:pt>
                <c:pt idx="3782" formatCode="0.0">
                  <c:v>55774</c:v>
                </c:pt>
                <c:pt idx="3783" formatCode="0.0">
                  <c:v>55118.9</c:v>
                </c:pt>
                <c:pt idx="3784" formatCode="0.0">
                  <c:v>55370.2</c:v>
                </c:pt>
                <c:pt idx="3785" formatCode="0.0">
                  <c:v>55531.4</c:v>
                </c:pt>
                <c:pt idx="3786" formatCode="0.0">
                  <c:v>55465.9</c:v>
                </c:pt>
                <c:pt idx="3787" formatCode="0.0">
                  <c:v>55555.199999999997</c:v>
                </c:pt>
                <c:pt idx="3788" formatCode="0.0">
                  <c:v>55064.6</c:v>
                </c:pt>
                <c:pt idx="3789" formatCode="0.0">
                  <c:v>55164.9</c:v>
                </c:pt>
                <c:pt idx="3790" formatCode="0.0">
                  <c:v>55627.3</c:v>
                </c:pt>
                <c:pt idx="3791" formatCode="0.0">
                  <c:v>55287.9</c:v>
                </c:pt>
                <c:pt idx="3792" formatCode="0.0">
                  <c:v>54984.7</c:v>
                </c:pt>
                <c:pt idx="3793" formatCode="0.0">
                  <c:v>55428.3</c:v>
                </c:pt>
                <c:pt idx="3794" formatCode="0.0">
                  <c:v>55392.9</c:v>
                </c:pt>
                <c:pt idx="3795" formatCode="0.0">
                  <c:v>55617.3</c:v>
                </c:pt>
                <c:pt idx="3796" formatCode="0.0">
                  <c:v>55505.5</c:v>
                </c:pt>
                <c:pt idx="3797" formatCode="0.0">
                  <c:v>55654</c:v>
                </c:pt>
                <c:pt idx="3798" formatCode="0.0">
                  <c:v>55010.6</c:v>
                </c:pt>
                <c:pt idx="3799" formatCode="0.0">
                  <c:v>55065.7</c:v>
                </c:pt>
                <c:pt idx="3800" formatCode="0.0">
                  <c:v>55731</c:v>
                </c:pt>
                <c:pt idx="3801" formatCode="0.0">
                  <c:v>56029</c:v>
                </c:pt>
                <c:pt idx="3802" formatCode="0.0">
                  <c:v>55506.3</c:v>
                </c:pt>
                <c:pt idx="3803" formatCode="0.0">
                  <c:v>55183.5</c:v>
                </c:pt>
                <c:pt idx="3804" formatCode="0.0">
                  <c:v>55506.6</c:v>
                </c:pt>
                <c:pt idx="3805" formatCode="0.0">
                  <c:v>55708.4</c:v>
                </c:pt>
                <c:pt idx="3806" formatCode="0.0">
                  <c:v>55242.5</c:v>
                </c:pt>
                <c:pt idx="3807" formatCode="0.0">
                  <c:v>55433.4</c:v>
                </c:pt>
                <c:pt idx="3808" formatCode="0.0">
                  <c:v>55392.7</c:v>
                </c:pt>
                <c:pt idx="3809" formatCode="0.0">
                  <c:v>55466.1</c:v>
                </c:pt>
                <c:pt idx="3810" formatCode="0.0">
                  <c:v>55291</c:v>
                </c:pt>
                <c:pt idx="3811" formatCode="0.0">
                  <c:v>55426.9</c:v>
                </c:pt>
                <c:pt idx="3812" formatCode="0.0">
                  <c:v>55587.3</c:v>
                </c:pt>
                <c:pt idx="3813" formatCode="0.0">
                  <c:v>55317.5</c:v>
                </c:pt>
                <c:pt idx="3814" formatCode="0.0">
                  <c:v>55420</c:v>
                </c:pt>
                <c:pt idx="3815" formatCode="0.0">
                  <c:v>55268.9</c:v>
                </c:pt>
                <c:pt idx="3816" formatCode="0.0">
                  <c:v>54645.599999999999</c:v>
                </c:pt>
                <c:pt idx="3817" formatCode="0.0">
                  <c:v>55563</c:v>
                </c:pt>
                <c:pt idx="3818" formatCode="0.0">
                  <c:v>55768.800000000003</c:v>
                </c:pt>
                <c:pt idx="3819" formatCode="0.0">
                  <c:v>55458.6</c:v>
                </c:pt>
                <c:pt idx="3820" formatCode="0.0">
                  <c:v>55609.8</c:v>
                </c:pt>
                <c:pt idx="3821" formatCode="0.0">
                  <c:v>55612.1</c:v>
                </c:pt>
                <c:pt idx="3822" formatCode="0.0">
                  <c:v>55206.5</c:v>
                </c:pt>
                <c:pt idx="3823" formatCode="0.0">
                  <c:v>55110.7</c:v>
                </c:pt>
                <c:pt idx="3824" formatCode="0.0">
                  <c:v>55346.2</c:v>
                </c:pt>
                <c:pt idx="3825" formatCode="0.0">
                  <c:v>55413.4</c:v>
                </c:pt>
                <c:pt idx="3826" formatCode="0.0">
                  <c:v>55919.1</c:v>
                </c:pt>
                <c:pt idx="3827" formatCode="0.0">
                  <c:v>55807.199999999997</c:v>
                </c:pt>
                <c:pt idx="3828" formatCode="0.0">
                  <c:v>56059.3</c:v>
                </c:pt>
                <c:pt idx="3829" formatCode="0.0">
                  <c:v>54994.1</c:v>
                </c:pt>
                <c:pt idx="3830" formatCode="0.0">
                  <c:v>55089.599999999999</c:v>
                </c:pt>
                <c:pt idx="3831" formatCode="0.0">
                  <c:v>55637.9</c:v>
                </c:pt>
                <c:pt idx="3832" formatCode="0.0">
                  <c:v>55335.4</c:v>
                </c:pt>
                <c:pt idx="3833" formatCode="0.0">
                  <c:v>55736.7</c:v>
                </c:pt>
                <c:pt idx="3834" formatCode="0.0">
                  <c:v>54797.9</c:v>
                </c:pt>
                <c:pt idx="3835" formatCode="0.0">
                  <c:v>55448.800000000003</c:v>
                </c:pt>
                <c:pt idx="3836" formatCode="0.0">
                  <c:v>55312</c:v>
                </c:pt>
                <c:pt idx="3837" formatCode="0.0">
                  <c:v>54825.4</c:v>
                </c:pt>
                <c:pt idx="3838" formatCode="0.0">
                  <c:v>55725.9</c:v>
                </c:pt>
                <c:pt idx="3839" formatCode="0.0">
                  <c:v>55342.9</c:v>
                </c:pt>
                <c:pt idx="3840" formatCode="0.0">
                  <c:v>55169.3</c:v>
                </c:pt>
                <c:pt idx="3841" formatCode="0.0">
                  <c:v>55440.3</c:v>
                </c:pt>
                <c:pt idx="3842" formatCode="0.0">
                  <c:v>55272.7</c:v>
                </c:pt>
                <c:pt idx="3843" formatCode="0.0">
                  <c:v>55454.7</c:v>
                </c:pt>
                <c:pt idx="3844" formatCode="0.0">
                  <c:v>55166</c:v>
                </c:pt>
                <c:pt idx="3845" formatCode="0.0">
                  <c:v>55756.2</c:v>
                </c:pt>
                <c:pt idx="3846" formatCode="0.0">
                  <c:v>55279.8</c:v>
                </c:pt>
                <c:pt idx="3847" formatCode="0.0">
                  <c:v>55318.2</c:v>
                </c:pt>
                <c:pt idx="3848" formatCode="0.0">
                  <c:v>54800.5</c:v>
                </c:pt>
                <c:pt idx="3849" formatCode="0.0">
                  <c:v>55501</c:v>
                </c:pt>
                <c:pt idx="3850" formatCode="0.0">
                  <c:v>55834.2</c:v>
                </c:pt>
                <c:pt idx="3851" formatCode="0.0">
                  <c:v>55225.4</c:v>
                </c:pt>
                <c:pt idx="3852" formatCode="0.0">
                  <c:v>55439.1</c:v>
                </c:pt>
                <c:pt idx="3853" formatCode="0.0">
                  <c:v>55673.599999999999</c:v>
                </c:pt>
                <c:pt idx="3854" formatCode="0.0">
                  <c:v>55867.4</c:v>
                </c:pt>
                <c:pt idx="3855" formatCode="0.0">
                  <c:v>55504.5</c:v>
                </c:pt>
                <c:pt idx="3856" formatCode="0.0">
                  <c:v>55611</c:v>
                </c:pt>
                <c:pt idx="3857" formatCode="0.0">
                  <c:v>53732.6</c:v>
                </c:pt>
                <c:pt idx="3858" formatCode="0.0">
                  <c:v>54939.5</c:v>
                </c:pt>
                <c:pt idx="3859" formatCode="0.0">
                  <c:v>55048.6</c:v>
                </c:pt>
                <c:pt idx="3860" formatCode="0.0">
                  <c:v>55266.6</c:v>
                </c:pt>
                <c:pt idx="3861" formatCode="0.0">
                  <c:v>55213</c:v>
                </c:pt>
                <c:pt idx="3862" formatCode="0.0">
                  <c:v>54980.4</c:v>
                </c:pt>
                <c:pt idx="3863" formatCode="0.0">
                  <c:v>55527.3</c:v>
                </c:pt>
                <c:pt idx="3864" formatCode="0.0">
                  <c:v>55134.7</c:v>
                </c:pt>
                <c:pt idx="3865" formatCode="0.0">
                  <c:v>55381.7</c:v>
                </c:pt>
                <c:pt idx="3866" formatCode="0.0">
                  <c:v>55248</c:v>
                </c:pt>
                <c:pt idx="3867" formatCode="0.0">
                  <c:v>55192.3</c:v>
                </c:pt>
                <c:pt idx="3868" formatCode="0.0">
                  <c:v>55756.800000000003</c:v>
                </c:pt>
                <c:pt idx="3869" formatCode="0.0">
                  <c:v>54789.599999999999</c:v>
                </c:pt>
                <c:pt idx="3870" formatCode="0.0">
                  <c:v>55948.4</c:v>
                </c:pt>
                <c:pt idx="3871" formatCode="0.0">
                  <c:v>55065</c:v>
                </c:pt>
                <c:pt idx="3872" formatCode="0.0">
                  <c:v>55604.6</c:v>
                </c:pt>
                <c:pt idx="3873" formatCode="0.0">
                  <c:v>55413.1</c:v>
                </c:pt>
                <c:pt idx="3874" formatCode="0.0">
                  <c:v>55799.6</c:v>
                </c:pt>
                <c:pt idx="3875" formatCode="0.0">
                  <c:v>55190.8</c:v>
                </c:pt>
                <c:pt idx="3876" formatCode="0.0">
                  <c:v>55550.1</c:v>
                </c:pt>
                <c:pt idx="3877" formatCode="0.0">
                  <c:v>49823.5</c:v>
                </c:pt>
                <c:pt idx="3878" formatCode="0.0">
                  <c:v>55545.4</c:v>
                </c:pt>
                <c:pt idx="3879" formatCode="0.0">
                  <c:v>55938.5</c:v>
                </c:pt>
                <c:pt idx="3880" formatCode="0.0">
                  <c:v>54116.1</c:v>
                </c:pt>
                <c:pt idx="3881" formatCode="0.0">
                  <c:v>54905.1</c:v>
                </c:pt>
                <c:pt idx="3882" formatCode="0.0">
                  <c:v>55109.599999999999</c:v>
                </c:pt>
                <c:pt idx="3883" formatCode="0.0">
                  <c:v>55571</c:v>
                </c:pt>
                <c:pt idx="3884" formatCode="0.0">
                  <c:v>55421.599999999999</c:v>
                </c:pt>
                <c:pt idx="3885" formatCode="0.0">
                  <c:v>55281.8</c:v>
                </c:pt>
                <c:pt idx="3886" formatCode="0.0">
                  <c:v>55281.599999999999</c:v>
                </c:pt>
                <c:pt idx="3887" formatCode="0.0">
                  <c:v>55177.5</c:v>
                </c:pt>
                <c:pt idx="3888" formatCode="0.0">
                  <c:v>55424.800000000003</c:v>
                </c:pt>
                <c:pt idx="3889" formatCode="0.0">
                  <c:v>53734.9</c:v>
                </c:pt>
                <c:pt idx="3890" formatCode="0.0">
                  <c:v>54925.2</c:v>
                </c:pt>
                <c:pt idx="3891" formatCode="0.0">
                  <c:v>54980.5</c:v>
                </c:pt>
                <c:pt idx="3892" formatCode="0.0">
                  <c:v>55095.6</c:v>
                </c:pt>
                <c:pt idx="3893" formatCode="0.0">
                  <c:v>55291.199999999997</c:v>
                </c:pt>
                <c:pt idx="3894" formatCode="0.0">
                  <c:v>55236.800000000003</c:v>
                </c:pt>
                <c:pt idx="3895" formatCode="0.0">
                  <c:v>55056.5</c:v>
                </c:pt>
                <c:pt idx="3896" formatCode="0.0">
                  <c:v>55646.3</c:v>
                </c:pt>
                <c:pt idx="3897" formatCode="0.0">
                  <c:v>55732.4</c:v>
                </c:pt>
                <c:pt idx="3898" formatCode="0.0">
                  <c:v>54321.599999999999</c:v>
                </c:pt>
                <c:pt idx="3899" formatCode="0.0">
                  <c:v>55135.1</c:v>
                </c:pt>
                <c:pt idx="3900" formatCode="0.0">
                  <c:v>55181.3</c:v>
                </c:pt>
                <c:pt idx="3901" formatCode="0.0">
                  <c:v>55338.7</c:v>
                </c:pt>
                <c:pt idx="3902" formatCode="0.0">
                  <c:v>55292.6</c:v>
                </c:pt>
                <c:pt idx="3903" formatCode="0.0">
                  <c:v>55610.6</c:v>
                </c:pt>
                <c:pt idx="3904" formatCode="0.0">
                  <c:v>54344.800000000003</c:v>
                </c:pt>
                <c:pt idx="3905" formatCode="0.0">
                  <c:v>55321.8</c:v>
                </c:pt>
                <c:pt idx="3906" formatCode="0.0">
                  <c:v>55367.7</c:v>
                </c:pt>
                <c:pt idx="3907" formatCode="0.0">
                  <c:v>55287.5</c:v>
                </c:pt>
                <c:pt idx="3908" formatCode="0.0">
                  <c:v>54812</c:v>
                </c:pt>
                <c:pt idx="3909" formatCode="0.0">
                  <c:v>55786.2</c:v>
                </c:pt>
                <c:pt idx="3910" formatCode="0.0">
                  <c:v>55311</c:v>
                </c:pt>
                <c:pt idx="3911" formatCode="0.0">
                  <c:v>55041.599999999999</c:v>
                </c:pt>
                <c:pt idx="3912" formatCode="0.0">
                  <c:v>55520.5</c:v>
                </c:pt>
                <c:pt idx="3913" formatCode="0.0">
                  <c:v>54949.599999999999</c:v>
                </c:pt>
                <c:pt idx="3914" formatCode="0.0">
                  <c:v>55658.2</c:v>
                </c:pt>
                <c:pt idx="3915" formatCode="0.0">
                  <c:v>55652.5</c:v>
                </c:pt>
                <c:pt idx="3916" formatCode="0.0">
                  <c:v>55252.2</c:v>
                </c:pt>
                <c:pt idx="3917" formatCode="0.0">
                  <c:v>55007.5</c:v>
                </c:pt>
                <c:pt idx="3918" formatCode="0.0">
                  <c:v>55535.5</c:v>
                </c:pt>
                <c:pt idx="3919" formatCode="0.0">
                  <c:v>54487.199999999997</c:v>
                </c:pt>
                <c:pt idx="3920" formatCode="0.0">
                  <c:v>55604.6</c:v>
                </c:pt>
                <c:pt idx="3921" formatCode="0.0">
                  <c:v>55580.6</c:v>
                </c:pt>
                <c:pt idx="3922" formatCode="0.0">
                  <c:v>55290.3</c:v>
                </c:pt>
                <c:pt idx="3923" formatCode="0.0">
                  <c:v>55858.8</c:v>
                </c:pt>
                <c:pt idx="3924" formatCode="0.0">
                  <c:v>55017.599999999999</c:v>
                </c:pt>
                <c:pt idx="3925" formatCode="0.0">
                  <c:v>54956</c:v>
                </c:pt>
                <c:pt idx="3926" formatCode="0.0">
                  <c:v>55069.7</c:v>
                </c:pt>
                <c:pt idx="3927" formatCode="0.0">
                  <c:v>54893.9</c:v>
                </c:pt>
                <c:pt idx="3928" formatCode="0.0">
                  <c:v>54665.4</c:v>
                </c:pt>
                <c:pt idx="3929" formatCode="0.0">
                  <c:v>55451.5</c:v>
                </c:pt>
                <c:pt idx="3930" formatCode="0.0">
                  <c:v>55442.9</c:v>
                </c:pt>
                <c:pt idx="3931" formatCode="0.0">
                  <c:v>55200.4</c:v>
                </c:pt>
                <c:pt idx="3932" formatCode="0.0">
                  <c:v>55495.199999999997</c:v>
                </c:pt>
                <c:pt idx="3933" formatCode="0.0">
                  <c:v>54732</c:v>
                </c:pt>
                <c:pt idx="3934" formatCode="0.0">
                  <c:v>54822.1</c:v>
                </c:pt>
                <c:pt idx="3935" formatCode="0.0">
                  <c:v>55086.6</c:v>
                </c:pt>
                <c:pt idx="3936" formatCode="0.0">
                  <c:v>54922.7</c:v>
                </c:pt>
                <c:pt idx="3937" formatCode="0.0">
                  <c:v>55369.5</c:v>
                </c:pt>
                <c:pt idx="3938" formatCode="0.0">
                  <c:v>54985.3</c:v>
                </c:pt>
                <c:pt idx="3939" formatCode="0.0">
                  <c:v>55695.1</c:v>
                </c:pt>
                <c:pt idx="3940" formatCode="0.0">
                  <c:v>55416</c:v>
                </c:pt>
                <c:pt idx="3941" formatCode="0.0">
                  <c:v>55492</c:v>
                </c:pt>
                <c:pt idx="3942" formatCode="0.0">
                  <c:v>55739.3</c:v>
                </c:pt>
                <c:pt idx="3943" formatCode="0.0">
                  <c:v>55337.7</c:v>
                </c:pt>
                <c:pt idx="3944" formatCode="0.0">
                  <c:v>55152.6</c:v>
                </c:pt>
                <c:pt idx="3945" formatCode="0.0">
                  <c:v>55620.2</c:v>
                </c:pt>
                <c:pt idx="3946" formatCode="0.0">
                  <c:v>55197.5</c:v>
                </c:pt>
                <c:pt idx="3947" formatCode="0.0">
                  <c:v>55012.3</c:v>
                </c:pt>
                <c:pt idx="3948" formatCode="0.0">
                  <c:v>55694.3</c:v>
                </c:pt>
                <c:pt idx="3949" formatCode="0.0">
                  <c:v>54923.8</c:v>
                </c:pt>
                <c:pt idx="3950" formatCode="0.0">
                  <c:v>55081.4</c:v>
                </c:pt>
                <c:pt idx="3951" formatCode="0.0">
                  <c:v>55025.599999999999</c:v>
                </c:pt>
                <c:pt idx="3952" formatCode="0.0">
                  <c:v>55447.4</c:v>
                </c:pt>
                <c:pt idx="3953" formatCode="0.0">
                  <c:v>55386.400000000001</c:v>
                </c:pt>
                <c:pt idx="3954" formatCode="0.0">
                  <c:v>55150.7</c:v>
                </c:pt>
                <c:pt idx="3955" formatCode="0.0">
                  <c:v>54934.6</c:v>
                </c:pt>
                <c:pt idx="3956" formatCode="0.0">
                  <c:v>54534.400000000001</c:v>
                </c:pt>
                <c:pt idx="3957" formatCode="0.0">
                  <c:v>54816.1</c:v>
                </c:pt>
                <c:pt idx="3958" formatCode="0.0">
                  <c:v>55332.3</c:v>
                </c:pt>
                <c:pt idx="3959" formatCode="0.0">
                  <c:v>55136.1</c:v>
                </c:pt>
                <c:pt idx="3960" formatCode="0.0">
                  <c:v>56016.6</c:v>
                </c:pt>
                <c:pt idx="3961" formatCode="0.0">
                  <c:v>55290.6</c:v>
                </c:pt>
                <c:pt idx="3962" formatCode="0.0">
                  <c:v>55959.7</c:v>
                </c:pt>
                <c:pt idx="3963" formatCode="0.0">
                  <c:v>55463.9</c:v>
                </c:pt>
                <c:pt idx="3964" formatCode="0.0">
                  <c:v>55603.6</c:v>
                </c:pt>
                <c:pt idx="3965" formatCode="0.0">
                  <c:v>55219.7</c:v>
                </c:pt>
                <c:pt idx="3966" formatCode="0.0">
                  <c:v>55094.3</c:v>
                </c:pt>
                <c:pt idx="3967" formatCode="0.0">
                  <c:v>54491.7</c:v>
                </c:pt>
                <c:pt idx="3968" formatCode="0.0">
                  <c:v>54909.2</c:v>
                </c:pt>
                <c:pt idx="3969" formatCode="0.0">
                  <c:v>54837</c:v>
                </c:pt>
                <c:pt idx="3970" formatCode="0.0">
                  <c:v>55247.6</c:v>
                </c:pt>
                <c:pt idx="3971" formatCode="0.0">
                  <c:v>53569.3</c:v>
                </c:pt>
                <c:pt idx="3972" formatCode="0.0">
                  <c:v>55708.5</c:v>
                </c:pt>
                <c:pt idx="3973" formatCode="0.0">
                  <c:v>55147.8</c:v>
                </c:pt>
                <c:pt idx="3974" formatCode="0.0">
                  <c:v>55066</c:v>
                </c:pt>
                <c:pt idx="3975" formatCode="0.0">
                  <c:v>55478.3</c:v>
                </c:pt>
                <c:pt idx="3976" formatCode="0.0">
                  <c:v>55447.199999999997</c:v>
                </c:pt>
                <c:pt idx="3977" formatCode="0.0">
                  <c:v>55544.7</c:v>
                </c:pt>
                <c:pt idx="3978" formatCode="0.0">
                  <c:v>54950.8</c:v>
                </c:pt>
                <c:pt idx="3979" formatCode="0.0">
                  <c:v>55306.3</c:v>
                </c:pt>
                <c:pt idx="3980" formatCode="0.0">
                  <c:v>55469.5</c:v>
                </c:pt>
                <c:pt idx="3981" formatCode="0.0">
                  <c:v>55017.1</c:v>
                </c:pt>
                <c:pt idx="3982" formatCode="0.0">
                  <c:v>54707.8</c:v>
                </c:pt>
                <c:pt idx="3983" formatCode="0.0">
                  <c:v>55217.100000000006</c:v>
                </c:pt>
                <c:pt idx="3984" formatCode="0.0">
                  <c:v>54967</c:v>
                </c:pt>
                <c:pt idx="3985" formatCode="0.0">
                  <c:v>54714.7</c:v>
                </c:pt>
                <c:pt idx="3986" formatCode="0.0">
                  <c:v>54256.799999999996</c:v>
                </c:pt>
                <c:pt idx="3987" formatCode="0.0">
                  <c:v>54015.3</c:v>
                </c:pt>
                <c:pt idx="3988" formatCode="0.0">
                  <c:v>53868.4</c:v>
                </c:pt>
                <c:pt idx="3989" formatCode="0.0">
                  <c:v>53589.8</c:v>
                </c:pt>
                <c:pt idx="3990" formatCode="0.0">
                  <c:v>53325.599999999999</c:v>
                </c:pt>
                <c:pt idx="3991" formatCode="0.0">
                  <c:v>52621.899999999994</c:v>
                </c:pt>
                <c:pt idx="3992" formatCode="0.0">
                  <c:v>52193</c:v>
                </c:pt>
                <c:pt idx="3993" formatCode="0.0">
                  <c:v>51631.100000000006</c:v>
                </c:pt>
                <c:pt idx="3994" formatCode="0.0">
                  <c:v>51025.9</c:v>
                </c:pt>
                <c:pt idx="3995" formatCode="0.0">
                  <c:v>50240.4</c:v>
                </c:pt>
                <c:pt idx="3996" formatCode="0.0">
                  <c:v>49289.7</c:v>
                </c:pt>
                <c:pt idx="3997" formatCode="0.0">
                  <c:v>48697.600000000006</c:v>
                </c:pt>
                <c:pt idx="3998" formatCode="0.0">
                  <c:v>47870.5</c:v>
                </c:pt>
                <c:pt idx="3999" formatCode="0.0">
                  <c:v>47157</c:v>
                </c:pt>
                <c:pt idx="4000" formatCode="0.0">
                  <c:v>46344</c:v>
                </c:pt>
                <c:pt idx="4001" formatCode="0.0">
                  <c:v>45641.9</c:v>
                </c:pt>
                <c:pt idx="4002" formatCode="0.0">
                  <c:v>44938.5</c:v>
                </c:pt>
                <c:pt idx="4003" formatCode="0.0">
                  <c:v>44363.1</c:v>
                </c:pt>
                <c:pt idx="4004" formatCode="0.0">
                  <c:v>43853.4</c:v>
                </c:pt>
                <c:pt idx="4005" formatCode="0.0">
                  <c:v>43404.899999999994</c:v>
                </c:pt>
                <c:pt idx="4006" formatCode="0.0">
                  <c:v>42903.299999999996</c:v>
                </c:pt>
                <c:pt idx="4007" formatCode="0.0">
                  <c:v>42555.199999999997</c:v>
                </c:pt>
                <c:pt idx="4008" formatCode="0.0">
                  <c:v>42085.200000000004</c:v>
                </c:pt>
                <c:pt idx="4009" formatCode="0.0">
                  <c:v>41935.5</c:v>
                </c:pt>
                <c:pt idx="4010" formatCode="0.0">
                  <c:v>41627</c:v>
                </c:pt>
                <c:pt idx="4011" formatCode="0.0">
                  <c:v>41427.699999999997</c:v>
                </c:pt>
                <c:pt idx="4012" formatCode="0.0">
                  <c:v>41274.5</c:v>
                </c:pt>
                <c:pt idx="4013" formatCode="0.0">
                  <c:v>41141.1</c:v>
                </c:pt>
                <c:pt idx="4014" formatCode="0.0">
                  <c:v>40984.400000000001</c:v>
                </c:pt>
                <c:pt idx="4015" formatCode="0.0">
                  <c:v>40818.899999999994</c:v>
                </c:pt>
                <c:pt idx="4016" formatCode="0.0">
                  <c:v>40621.9</c:v>
                </c:pt>
                <c:pt idx="4017" formatCode="0.0">
                  <c:v>40287.5</c:v>
                </c:pt>
                <c:pt idx="4018" formatCode="0.0">
                  <c:v>40149.300000000003</c:v>
                </c:pt>
                <c:pt idx="4019" formatCode="0.0">
                  <c:v>39677.4</c:v>
                </c:pt>
                <c:pt idx="4020" formatCode="0.0">
                  <c:v>39166.300000000003</c:v>
                </c:pt>
                <c:pt idx="4021" formatCode="0.0">
                  <c:v>38906.399999999994</c:v>
                </c:pt>
                <c:pt idx="4022" formatCode="0.0">
                  <c:v>38107.1</c:v>
                </c:pt>
                <c:pt idx="4023" formatCode="0.0">
                  <c:v>37550.9</c:v>
                </c:pt>
                <c:pt idx="4024" formatCode="0.0">
                  <c:v>36885.199999999997</c:v>
                </c:pt>
                <c:pt idx="4025" formatCode="0.0">
                  <c:v>36017.5</c:v>
                </c:pt>
                <c:pt idx="4026" formatCode="0.0">
                  <c:v>35445.799999999996</c:v>
                </c:pt>
                <c:pt idx="4027" formatCode="0.0">
                  <c:v>35001.799999999996</c:v>
                </c:pt>
                <c:pt idx="4028" formatCode="0.0">
                  <c:v>34393.399999999994</c:v>
                </c:pt>
                <c:pt idx="4029" formatCode="0.0">
                  <c:v>33926.199999999997</c:v>
                </c:pt>
                <c:pt idx="4030" formatCode="0.0">
                  <c:v>33483.299999999996</c:v>
                </c:pt>
                <c:pt idx="4031" formatCode="0.0">
                  <c:v>33124.800000000003</c:v>
                </c:pt>
                <c:pt idx="4032" formatCode="0.0">
                  <c:v>32698.499999999996</c:v>
                </c:pt>
                <c:pt idx="4033" formatCode="0.0">
                  <c:v>32292.299999999996</c:v>
                </c:pt>
                <c:pt idx="4034" formatCode="0.0">
                  <c:v>32013.799999999996</c:v>
                </c:pt>
                <c:pt idx="4035" formatCode="0.0">
                  <c:v>31747.599999999999</c:v>
                </c:pt>
                <c:pt idx="4036" formatCode="0.0">
                  <c:v>31443.4</c:v>
                </c:pt>
                <c:pt idx="4037" formatCode="0.0">
                  <c:v>31238.400000000001</c:v>
                </c:pt>
                <c:pt idx="4038" formatCode="0.0">
                  <c:v>31043.799999999996</c:v>
                </c:pt>
                <c:pt idx="4039" formatCode="0.0">
                  <c:v>30829.1</c:v>
                </c:pt>
                <c:pt idx="4040" formatCode="0.0">
                  <c:v>30858.400000000001</c:v>
                </c:pt>
                <c:pt idx="4041" formatCode="0.0">
                  <c:v>30581.5</c:v>
                </c:pt>
                <c:pt idx="4042" formatCode="0.0">
                  <c:v>29546.800000000003</c:v>
                </c:pt>
                <c:pt idx="4043" formatCode="0.0">
                  <c:v>30497.4</c:v>
                </c:pt>
                <c:pt idx="4044" formatCode="0.0">
                  <c:v>30166</c:v>
                </c:pt>
                <c:pt idx="4045" formatCode="0.0">
                  <c:v>29940.400000000001</c:v>
                </c:pt>
                <c:pt idx="4046" formatCode="0.0">
                  <c:v>29692.300000000003</c:v>
                </c:pt>
                <c:pt idx="4047" formatCode="0.0">
                  <c:v>29238.5</c:v>
                </c:pt>
                <c:pt idx="4048" formatCode="0.0">
                  <c:v>28952.600000000002</c:v>
                </c:pt>
                <c:pt idx="4049" formatCode="0.0">
                  <c:v>28474.3</c:v>
                </c:pt>
                <c:pt idx="4050" formatCode="0.0">
                  <c:v>27911</c:v>
                </c:pt>
                <c:pt idx="4051" formatCode="0.0">
                  <c:v>27405.800000000003</c:v>
                </c:pt>
                <c:pt idx="4052" formatCode="0.0">
                  <c:v>26803.7</c:v>
                </c:pt>
                <c:pt idx="4053" formatCode="0.0">
                  <c:v>26324.9</c:v>
                </c:pt>
                <c:pt idx="4054" formatCode="0.0">
                  <c:v>25759</c:v>
                </c:pt>
                <c:pt idx="4055" formatCode="0.0">
                  <c:v>25276.699999999997</c:v>
                </c:pt>
                <c:pt idx="4056" formatCode="0.0">
                  <c:v>24848.1</c:v>
                </c:pt>
                <c:pt idx="4057" formatCode="0.0">
                  <c:v>24382.199999999997</c:v>
                </c:pt>
                <c:pt idx="4058" formatCode="0.0">
                  <c:v>23985.8</c:v>
                </c:pt>
                <c:pt idx="4059" formatCode="0.0">
                  <c:v>23708.5</c:v>
                </c:pt>
                <c:pt idx="4060" formatCode="0.0">
                  <c:v>23462.699999999997</c:v>
                </c:pt>
                <c:pt idx="4061" formatCode="0.0">
                  <c:v>23180.1</c:v>
                </c:pt>
                <c:pt idx="4062" formatCode="0.0">
                  <c:v>22854.899999999998</c:v>
                </c:pt>
                <c:pt idx="4063" formatCode="0.0">
                  <c:v>22657.199999999997</c:v>
                </c:pt>
                <c:pt idx="4064" formatCode="0.0">
                  <c:v>22430.3</c:v>
                </c:pt>
                <c:pt idx="4065" formatCode="0.0">
                  <c:v>22223</c:v>
                </c:pt>
                <c:pt idx="4066" formatCode="0.0">
                  <c:v>22072.399999999998</c:v>
                </c:pt>
                <c:pt idx="4067" formatCode="0.0">
                  <c:v>21876.799999999999</c:v>
                </c:pt>
                <c:pt idx="4068" formatCode="0.0">
                  <c:v>21703.599999999999</c:v>
                </c:pt>
                <c:pt idx="4069" formatCode="0.0">
                  <c:v>21565.100000000002</c:v>
                </c:pt>
                <c:pt idx="4070" formatCode="0.0">
                  <c:v>21390.899999999998</c:v>
                </c:pt>
                <c:pt idx="4071" formatCode="0.0">
                  <c:v>21113.200000000001</c:v>
                </c:pt>
                <c:pt idx="4072" formatCode="0.0">
                  <c:v>20720.5</c:v>
                </c:pt>
                <c:pt idx="4073" formatCode="0.0">
                  <c:v>20255</c:v>
                </c:pt>
                <c:pt idx="4074" formatCode="0.0">
                  <c:v>19742.3</c:v>
                </c:pt>
                <c:pt idx="4075" formatCode="0.0">
                  <c:v>19169.300000000003</c:v>
                </c:pt>
                <c:pt idx="4076" formatCode="0.0">
                  <c:v>18654.5</c:v>
                </c:pt>
                <c:pt idx="4077" formatCode="0.0">
                  <c:v>18153.400000000001</c:v>
                </c:pt>
                <c:pt idx="4078" formatCode="0.0">
                  <c:v>17726.199999999997</c:v>
                </c:pt>
                <c:pt idx="4079" formatCode="0.0">
                  <c:v>17424.900000000001</c:v>
                </c:pt>
                <c:pt idx="4080" formatCode="0.0">
                  <c:v>16841.099999999999</c:v>
                </c:pt>
                <c:pt idx="4081" formatCode="0.0">
                  <c:v>16955.699999999997</c:v>
                </c:pt>
                <c:pt idx="4082" formatCode="0.0">
                  <c:v>16835.900000000001</c:v>
                </c:pt>
                <c:pt idx="4083" formatCode="0.0">
                  <c:v>16666.199999999997</c:v>
                </c:pt>
                <c:pt idx="4084" formatCode="0.0">
                  <c:v>16719.400000000001</c:v>
                </c:pt>
                <c:pt idx="4085" formatCode="0.0">
                  <c:v>16513.100000000002</c:v>
                </c:pt>
                <c:pt idx="4086" formatCode="0.0">
                  <c:v>16387.800000000003</c:v>
                </c:pt>
                <c:pt idx="4087" formatCode="0.0">
                  <c:v>16287.599999999999</c:v>
                </c:pt>
                <c:pt idx="4088" formatCode="0.0">
                  <c:v>16011.900000000001</c:v>
                </c:pt>
                <c:pt idx="4089" formatCode="0.0">
                  <c:v>15591.999999999998</c:v>
                </c:pt>
                <c:pt idx="4090" formatCode="0.0">
                  <c:v>15229.499999999998</c:v>
                </c:pt>
                <c:pt idx="4091" formatCode="0.0">
                  <c:v>14706.8</c:v>
                </c:pt>
                <c:pt idx="4092" formatCode="0.0">
                  <c:v>14206.900000000001</c:v>
                </c:pt>
                <c:pt idx="4093" formatCode="0.0">
                  <c:v>13766.499999999998</c:v>
                </c:pt>
                <c:pt idx="4094" formatCode="0.0">
                  <c:v>13413.6</c:v>
                </c:pt>
                <c:pt idx="4095" formatCode="0.0">
                  <c:v>13081.699999999999</c:v>
                </c:pt>
                <c:pt idx="4096" formatCode="0.0">
                  <c:v>12910.5</c:v>
                </c:pt>
                <c:pt idx="4097" formatCode="0.0">
                  <c:v>12743.900000000001</c:v>
                </c:pt>
                <c:pt idx="4098" formatCode="0.0">
                  <c:v>12752.3</c:v>
                </c:pt>
                <c:pt idx="4099" formatCode="0.0">
                  <c:v>12661.099999999999</c:v>
                </c:pt>
                <c:pt idx="4100" formatCode="0.0">
                  <c:v>12599.8</c:v>
                </c:pt>
                <c:pt idx="4101" formatCode="0.0">
                  <c:v>12404.000000000002</c:v>
                </c:pt>
                <c:pt idx="4102" formatCode="0.0">
                  <c:v>11936.599999999999</c:v>
                </c:pt>
                <c:pt idx="4103" formatCode="0.0">
                  <c:v>11289.4</c:v>
                </c:pt>
                <c:pt idx="4104" formatCode="0.0">
                  <c:v>10591.099999999999</c:v>
                </c:pt>
                <c:pt idx="4105" formatCode="0.0">
                  <c:v>10075.999999999998</c:v>
                </c:pt>
                <c:pt idx="4106" formatCode="0.0">
                  <c:v>9810.6999999999989</c:v>
                </c:pt>
                <c:pt idx="4107" formatCode="0.0">
                  <c:v>9703.9</c:v>
                </c:pt>
                <c:pt idx="4108" formatCode="0.0">
                  <c:v>9250.5999999999985</c:v>
                </c:pt>
                <c:pt idx="4109" formatCode="0.0">
                  <c:v>7857.3000000000011</c:v>
                </c:pt>
                <c:pt idx="4110" formatCode="0.0">
                  <c:v>6975.5</c:v>
                </c:pt>
                <c:pt idx="4111" formatCode="0.0">
                  <c:v>6035.2000000000007</c:v>
                </c:pt>
                <c:pt idx="4112" formatCode="0.0">
                  <c:v>5724.9</c:v>
                </c:pt>
                <c:pt idx="4113" formatCode="0.0">
                  <c:v>-119.49999999999977</c:v>
                </c:pt>
                <c:pt idx="4114" formatCode="0.0">
                  <c:v>13.900000000000091</c:v>
                </c:pt>
                <c:pt idx="4115" formatCode="0.0">
                  <c:v>2.3000000000001819</c:v>
                </c:pt>
                <c:pt idx="4116" formatCode="0.0">
                  <c:v>0.70000000000027285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data!$P$6</c:f>
              <c:strCache>
                <c:ptCount val="1"/>
                <c:pt idx="0">
                  <c:v>FEL long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187,82</c:v>
                </c:pt>
                <c:pt idx="1">
                  <c:v>188,3</c:v>
                </c:pt>
                <c:pt idx="2">
                  <c:v>188,78</c:v>
                </c:pt>
                <c:pt idx="3">
                  <c:v>189,26</c:v>
                </c:pt>
                <c:pt idx="4">
                  <c:v>189,73</c:v>
                </c:pt>
                <c:pt idx="5">
                  <c:v>190,21</c:v>
                </c:pt>
                <c:pt idx="6">
                  <c:v>190,69</c:v>
                </c:pt>
                <c:pt idx="7">
                  <c:v>191,17</c:v>
                </c:pt>
                <c:pt idx="8">
                  <c:v>191,64</c:v>
                </c:pt>
                <c:pt idx="9">
                  <c:v>192,12</c:v>
                </c:pt>
                <c:pt idx="10">
                  <c:v>192,6</c:v>
                </c:pt>
                <c:pt idx="11">
                  <c:v>193,07</c:v>
                </c:pt>
                <c:pt idx="12">
                  <c:v>193,55</c:v>
                </c:pt>
                <c:pt idx="13">
                  <c:v>194,03</c:v>
                </c:pt>
                <c:pt idx="14">
                  <c:v>194,51</c:v>
                </c:pt>
                <c:pt idx="15">
                  <c:v>194,98</c:v>
                </c:pt>
                <c:pt idx="16">
                  <c:v>195,46</c:v>
                </c:pt>
                <c:pt idx="17">
                  <c:v>195,94</c:v>
                </c:pt>
                <c:pt idx="18">
                  <c:v>196,42</c:v>
                </c:pt>
                <c:pt idx="19">
                  <c:v>196,89</c:v>
                </c:pt>
                <c:pt idx="20">
                  <c:v>197,37</c:v>
                </c:pt>
                <c:pt idx="21">
                  <c:v>197,85</c:v>
                </c:pt>
                <c:pt idx="22">
                  <c:v>198,32</c:v>
                </c:pt>
                <c:pt idx="23">
                  <c:v>198,8</c:v>
                </c:pt>
                <c:pt idx="24">
                  <c:v>199,28</c:v>
                </c:pt>
                <c:pt idx="25">
                  <c:v>199,76</c:v>
                </c:pt>
                <c:pt idx="26">
                  <c:v>200,23</c:v>
                </c:pt>
                <c:pt idx="27">
                  <c:v>200,71</c:v>
                </c:pt>
                <c:pt idx="28">
                  <c:v>201,19</c:v>
                </c:pt>
                <c:pt idx="29">
                  <c:v>201,66</c:v>
                </c:pt>
                <c:pt idx="30">
                  <c:v>202,14</c:v>
                </c:pt>
                <c:pt idx="31">
                  <c:v>202,62</c:v>
                </c:pt>
                <c:pt idx="32">
                  <c:v>203,09</c:v>
                </c:pt>
                <c:pt idx="33">
                  <c:v>203,57</c:v>
                </c:pt>
                <c:pt idx="34">
                  <c:v>204,05</c:v>
                </c:pt>
                <c:pt idx="35">
                  <c:v>204,53</c:v>
                </c:pt>
                <c:pt idx="36">
                  <c:v>205</c:v>
                </c:pt>
                <c:pt idx="37">
                  <c:v>205,48</c:v>
                </c:pt>
                <c:pt idx="38">
                  <c:v>205,96</c:v>
                </c:pt>
                <c:pt idx="39">
                  <c:v>206,43</c:v>
                </c:pt>
                <c:pt idx="40">
                  <c:v>206,91</c:v>
                </c:pt>
                <c:pt idx="41">
                  <c:v>207,39</c:v>
                </c:pt>
                <c:pt idx="42">
                  <c:v>207,86</c:v>
                </c:pt>
                <c:pt idx="43">
                  <c:v>208,34</c:v>
                </c:pt>
                <c:pt idx="44">
                  <c:v>208,82</c:v>
                </c:pt>
                <c:pt idx="45">
                  <c:v>209,29</c:v>
                </c:pt>
                <c:pt idx="46">
                  <c:v>209,77</c:v>
                </c:pt>
                <c:pt idx="47">
                  <c:v>210,25</c:v>
                </c:pt>
                <c:pt idx="48">
                  <c:v>210,72</c:v>
                </c:pt>
                <c:pt idx="49">
                  <c:v>211,2</c:v>
                </c:pt>
                <c:pt idx="50">
                  <c:v>211,68</c:v>
                </c:pt>
                <c:pt idx="51">
                  <c:v>212,15</c:v>
                </c:pt>
                <c:pt idx="52">
                  <c:v>212,63</c:v>
                </c:pt>
                <c:pt idx="53">
                  <c:v>213,11</c:v>
                </c:pt>
                <c:pt idx="54">
                  <c:v>213,58</c:v>
                </c:pt>
                <c:pt idx="55">
                  <c:v>214,06</c:v>
                </c:pt>
                <c:pt idx="56">
                  <c:v>214,53</c:v>
                </c:pt>
                <c:pt idx="57">
                  <c:v>215,01</c:v>
                </c:pt>
                <c:pt idx="58">
                  <c:v>215,49</c:v>
                </c:pt>
                <c:pt idx="59">
                  <c:v>215,96</c:v>
                </c:pt>
                <c:pt idx="60">
                  <c:v>216,44</c:v>
                </c:pt>
                <c:pt idx="61">
                  <c:v>216,92</c:v>
                </c:pt>
                <c:pt idx="62">
                  <c:v>217,39</c:v>
                </c:pt>
                <c:pt idx="63">
                  <c:v>217,87</c:v>
                </c:pt>
                <c:pt idx="64">
                  <c:v>218,35</c:v>
                </c:pt>
                <c:pt idx="65">
                  <c:v>218,82</c:v>
                </c:pt>
                <c:pt idx="66">
                  <c:v>219,3</c:v>
                </c:pt>
                <c:pt idx="67">
                  <c:v>219,77</c:v>
                </c:pt>
                <c:pt idx="68">
                  <c:v>220,25</c:v>
                </c:pt>
                <c:pt idx="69">
                  <c:v>220,73</c:v>
                </c:pt>
                <c:pt idx="70">
                  <c:v>221,2</c:v>
                </c:pt>
                <c:pt idx="71">
                  <c:v>221,68</c:v>
                </c:pt>
                <c:pt idx="72">
                  <c:v>222,15</c:v>
                </c:pt>
                <c:pt idx="73">
                  <c:v>222,63</c:v>
                </c:pt>
                <c:pt idx="74">
                  <c:v>223,11</c:v>
                </c:pt>
                <c:pt idx="75">
                  <c:v>223,58</c:v>
                </c:pt>
                <c:pt idx="76">
                  <c:v>224,06</c:v>
                </c:pt>
                <c:pt idx="77">
                  <c:v>224,53</c:v>
                </c:pt>
                <c:pt idx="78">
                  <c:v>225,01</c:v>
                </c:pt>
                <c:pt idx="79">
                  <c:v>225,49</c:v>
                </c:pt>
                <c:pt idx="80">
                  <c:v>225,96</c:v>
                </c:pt>
                <c:pt idx="81">
                  <c:v>226,44</c:v>
                </c:pt>
                <c:pt idx="82">
                  <c:v>226,91</c:v>
                </c:pt>
                <c:pt idx="83">
                  <c:v>227,39</c:v>
                </c:pt>
                <c:pt idx="84">
                  <c:v>227,87</c:v>
                </c:pt>
                <c:pt idx="85">
                  <c:v>228,34</c:v>
                </c:pt>
                <c:pt idx="86">
                  <c:v>228,82</c:v>
                </c:pt>
                <c:pt idx="87">
                  <c:v>229,29</c:v>
                </c:pt>
                <c:pt idx="88">
                  <c:v>229,77</c:v>
                </c:pt>
                <c:pt idx="89">
                  <c:v>230,24</c:v>
                </c:pt>
                <c:pt idx="90">
                  <c:v>230,72</c:v>
                </c:pt>
                <c:pt idx="91">
                  <c:v>231,2</c:v>
                </c:pt>
                <c:pt idx="92">
                  <c:v>231,67</c:v>
                </c:pt>
                <c:pt idx="93">
                  <c:v>232,15</c:v>
                </c:pt>
                <c:pt idx="94">
                  <c:v>232,62</c:v>
                </c:pt>
                <c:pt idx="95">
                  <c:v>233,1</c:v>
                </c:pt>
                <c:pt idx="96">
                  <c:v>233,57</c:v>
                </c:pt>
                <c:pt idx="97">
                  <c:v>234,05</c:v>
                </c:pt>
                <c:pt idx="98">
                  <c:v>234,53</c:v>
                </c:pt>
                <c:pt idx="99">
                  <c:v>235</c:v>
                </c:pt>
                <c:pt idx="100">
                  <c:v>235,48</c:v>
                </c:pt>
                <c:pt idx="101">
                  <c:v>235,95</c:v>
                </c:pt>
                <c:pt idx="102">
                  <c:v>236,43</c:v>
                </c:pt>
                <c:pt idx="103">
                  <c:v>236,9</c:v>
                </c:pt>
                <c:pt idx="104">
                  <c:v>237,38</c:v>
                </c:pt>
                <c:pt idx="105">
                  <c:v>237,85</c:v>
                </c:pt>
                <c:pt idx="106">
                  <c:v>238,33</c:v>
                </c:pt>
                <c:pt idx="107">
                  <c:v>238,8</c:v>
                </c:pt>
                <c:pt idx="108">
                  <c:v>239,28</c:v>
                </c:pt>
                <c:pt idx="109">
                  <c:v>239,75</c:v>
                </c:pt>
                <c:pt idx="110">
                  <c:v>240,23</c:v>
                </c:pt>
                <c:pt idx="111">
                  <c:v>240,71</c:v>
                </c:pt>
                <c:pt idx="112">
                  <c:v>241,18</c:v>
                </c:pt>
                <c:pt idx="113">
                  <c:v>241,66</c:v>
                </c:pt>
                <c:pt idx="114">
                  <c:v>242,13</c:v>
                </c:pt>
                <c:pt idx="115">
                  <c:v>242,61</c:v>
                </c:pt>
                <c:pt idx="116">
                  <c:v>243,08</c:v>
                </c:pt>
                <c:pt idx="117">
                  <c:v>243,56</c:v>
                </c:pt>
                <c:pt idx="118">
                  <c:v>244,03</c:v>
                </c:pt>
                <c:pt idx="119">
                  <c:v>244,51</c:v>
                </c:pt>
                <c:pt idx="120">
                  <c:v>244,98</c:v>
                </c:pt>
                <c:pt idx="121">
                  <c:v>245,46</c:v>
                </c:pt>
                <c:pt idx="122">
                  <c:v>245,93</c:v>
                </c:pt>
                <c:pt idx="123">
                  <c:v>246,41</c:v>
                </c:pt>
                <c:pt idx="124">
                  <c:v>246,88</c:v>
                </c:pt>
                <c:pt idx="125">
                  <c:v>247,36</c:v>
                </c:pt>
                <c:pt idx="126">
                  <c:v>247,83</c:v>
                </c:pt>
                <c:pt idx="127">
                  <c:v>248,31</c:v>
                </c:pt>
                <c:pt idx="128">
                  <c:v>248,78</c:v>
                </c:pt>
                <c:pt idx="129">
                  <c:v>249,26</c:v>
                </c:pt>
                <c:pt idx="130">
                  <c:v>249,73</c:v>
                </c:pt>
                <c:pt idx="131">
                  <c:v>250,21</c:v>
                </c:pt>
                <c:pt idx="132">
                  <c:v>250,68</c:v>
                </c:pt>
                <c:pt idx="133">
                  <c:v>251,16</c:v>
                </c:pt>
                <c:pt idx="134">
                  <c:v>251,63</c:v>
                </c:pt>
                <c:pt idx="135">
                  <c:v>252,1</c:v>
                </c:pt>
                <c:pt idx="136">
                  <c:v>252,58</c:v>
                </c:pt>
                <c:pt idx="137">
                  <c:v>253,05</c:v>
                </c:pt>
                <c:pt idx="138">
                  <c:v>253,53</c:v>
                </c:pt>
                <c:pt idx="139">
                  <c:v>254</c:v>
                </c:pt>
                <c:pt idx="140">
                  <c:v>254,48</c:v>
                </c:pt>
                <c:pt idx="141">
                  <c:v>254,95</c:v>
                </c:pt>
                <c:pt idx="142">
                  <c:v>255,43</c:v>
                </c:pt>
                <c:pt idx="143">
                  <c:v>255,9</c:v>
                </c:pt>
                <c:pt idx="144">
                  <c:v>256,38</c:v>
                </c:pt>
                <c:pt idx="145">
                  <c:v>256,85</c:v>
                </c:pt>
                <c:pt idx="146">
                  <c:v>257,33</c:v>
                </c:pt>
                <c:pt idx="147">
                  <c:v>257,8</c:v>
                </c:pt>
                <c:pt idx="148">
                  <c:v>258,27</c:v>
                </c:pt>
                <c:pt idx="149">
                  <c:v>258,75</c:v>
                </c:pt>
                <c:pt idx="150">
                  <c:v>259,22</c:v>
                </c:pt>
                <c:pt idx="151">
                  <c:v>259,7</c:v>
                </c:pt>
                <c:pt idx="152">
                  <c:v>260,17</c:v>
                </c:pt>
                <c:pt idx="153">
                  <c:v>260,65</c:v>
                </c:pt>
                <c:pt idx="154">
                  <c:v>261,12</c:v>
                </c:pt>
                <c:pt idx="155">
                  <c:v>261,59</c:v>
                </c:pt>
                <c:pt idx="156">
                  <c:v>262,07</c:v>
                </c:pt>
                <c:pt idx="157">
                  <c:v>262,54</c:v>
                </c:pt>
                <c:pt idx="158">
                  <c:v>263,02</c:v>
                </c:pt>
                <c:pt idx="159">
                  <c:v>263,49</c:v>
                </c:pt>
                <c:pt idx="160">
                  <c:v>263,97</c:v>
                </c:pt>
                <c:pt idx="161">
                  <c:v>264,44</c:v>
                </c:pt>
                <c:pt idx="162">
                  <c:v>264,91</c:v>
                </c:pt>
                <c:pt idx="163">
                  <c:v>265,39</c:v>
                </c:pt>
                <c:pt idx="164">
                  <c:v>265,86</c:v>
                </c:pt>
                <c:pt idx="165">
                  <c:v>266,34</c:v>
                </c:pt>
                <c:pt idx="166">
                  <c:v>266,81</c:v>
                </c:pt>
                <c:pt idx="167">
                  <c:v>267,28</c:v>
                </c:pt>
                <c:pt idx="168">
                  <c:v>267,76</c:v>
                </c:pt>
                <c:pt idx="169">
                  <c:v>268,23</c:v>
                </c:pt>
                <c:pt idx="170">
                  <c:v>268,71</c:v>
                </c:pt>
                <c:pt idx="171">
                  <c:v>269,18</c:v>
                </c:pt>
                <c:pt idx="172">
                  <c:v>269,65</c:v>
                </c:pt>
                <c:pt idx="173">
                  <c:v>270,13</c:v>
                </c:pt>
                <c:pt idx="174">
                  <c:v>270,6</c:v>
                </c:pt>
                <c:pt idx="175">
                  <c:v>271,08</c:v>
                </c:pt>
                <c:pt idx="176">
                  <c:v>271,55</c:v>
                </c:pt>
                <c:pt idx="177">
                  <c:v>272,02</c:v>
                </c:pt>
                <c:pt idx="178">
                  <c:v>272,5</c:v>
                </c:pt>
                <c:pt idx="179">
                  <c:v>272,97</c:v>
                </c:pt>
                <c:pt idx="180">
                  <c:v>273,44</c:v>
                </c:pt>
                <c:pt idx="181">
                  <c:v>273,92</c:v>
                </c:pt>
                <c:pt idx="182">
                  <c:v>274,39</c:v>
                </c:pt>
                <c:pt idx="183">
                  <c:v>274,87</c:v>
                </c:pt>
                <c:pt idx="184">
                  <c:v>275,34</c:v>
                </c:pt>
                <c:pt idx="185">
                  <c:v>275,81</c:v>
                </c:pt>
                <c:pt idx="186">
                  <c:v>276,29</c:v>
                </c:pt>
                <c:pt idx="187">
                  <c:v>276,76</c:v>
                </c:pt>
                <c:pt idx="188">
                  <c:v>277,23</c:v>
                </c:pt>
                <c:pt idx="189">
                  <c:v>277,71</c:v>
                </c:pt>
                <c:pt idx="190">
                  <c:v>278,18</c:v>
                </c:pt>
                <c:pt idx="191">
                  <c:v>278,65</c:v>
                </c:pt>
                <c:pt idx="192">
                  <c:v>279,13</c:v>
                </c:pt>
                <c:pt idx="193">
                  <c:v>279,6</c:v>
                </c:pt>
                <c:pt idx="194">
                  <c:v>280,07</c:v>
                </c:pt>
                <c:pt idx="195">
                  <c:v>280,55</c:v>
                </c:pt>
                <c:pt idx="196">
                  <c:v>281,02</c:v>
                </c:pt>
                <c:pt idx="197">
                  <c:v>281,5</c:v>
                </c:pt>
                <c:pt idx="198">
                  <c:v>281,97</c:v>
                </c:pt>
                <c:pt idx="199">
                  <c:v>282,44</c:v>
                </c:pt>
                <c:pt idx="200">
                  <c:v>282,91</c:v>
                </c:pt>
                <c:pt idx="201">
                  <c:v>283,39</c:v>
                </c:pt>
                <c:pt idx="202">
                  <c:v>283,86</c:v>
                </c:pt>
                <c:pt idx="203">
                  <c:v>284,33</c:v>
                </c:pt>
                <c:pt idx="204">
                  <c:v>284,81</c:v>
                </c:pt>
                <c:pt idx="205">
                  <c:v>285,28</c:v>
                </c:pt>
                <c:pt idx="206">
                  <c:v>285,75</c:v>
                </c:pt>
                <c:pt idx="207">
                  <c:v>286,23</c:v>
                </c:pt>
                <c:pt idx="208">
                  <c:v>286,7</c:v>
                </c:pt>
                <c:pt idx="209">
                  <c:v>287,17</c:v>
                </c:pt>
                <c:pt idx="210">
                  <c:v>287,65</c:v>
                </c:pt>
                <c:pt idx="211">
                  <c:v>288,12</c:v>
                </c:pt>
                <c:pt idx="212">
                  <c:v>288,59</c:v>
                </c:pt>
                <c:pt idx="213">
                  <c:v>289,07</c:v>
                </c:pt>
                <c:pt idx="214">
                  <c:v>289,54</c:v>
                </c:pt>
                <c:pt idx="215">
                  <c:v>290,01</c:v>
                </c:pt>
                <c:pt idx="216">
                  <c:v>290,48</c:v>
                </c:pt>
                <c:pt idx="217">
                  <c:v>290,96</c:v>
                </c:pt>
                <c:pt idx="218">
                  <c:v>291,43</c:v>
                </c:pt>
                <c:pt idx="219">
                  <c:v>291,9</c:v>
                </c:pt>
                <c:pt idx="220">
                  <c:v>292,38</c:v>
                </c:pt>
                <c:pt idx="221">
                  <c:v>292,85</c:v>
                </c:pt>
                <c:pt idx="222">
                  <c:v>293,32</c:v>
                </c:pt>
                <c:pt idx="223">
                  <c:v>293,79</c:v>
                </c:pt>
                <c:pt idx="224">
                  <c:v>294,27</c:v>
                </c:pt>
                <c:pt idx="225">
                  <c:v>294,74</c:v>
                </c:pt>
                <c:pt idx="226">
                  <c:v>295,21</c:v>
                </c:pt>
                <c:pt idx="227">
                  <c:v>295,69</c:v>
                </c:pt>
                <c:pt idx="228">
                  <c:v>296,16</c:v>
                </c:pt>
                <c:pt idx="229">
                  <c:v>296,63</c:v>
                </c:pt>
                <c:pt idx="230">
                  <c:v>297,1</c:v>
                </c:pt>
                <c:pt idx="231">
                  <c:v>297,58</c:v>
                </c:pt>
                <c:pt idx="232">
                  <c:v>298,05</c:v>
                </c:pt>
                <c:pt idx="233">
                  <c:v>298,52</c:v>
                </c:pt>
                <c:pt idx="234">
                  <c:v>298,99</c:v>
                </c:pt>
                <c:pt idx="235">
                  <c:v>299,47</c:v>
                </c:pt>
                <c:pt idx="236">
                  <c:v>299,94</c:v>
                </c:pt>
                <c:pt idx="237">
                  <c:v>300,41</c:v>
                </c:pt>
                <c:pt idx="238">
                  <c:v>300,88</c:v>
                </c:pt>
                <c:pt idx="239">
                  <c:v>301,36</c:v>
                </c:pt>
                <c:pt idx="240">
                  <c:v>301,83</c:v>
                </c:pt>
                <c:pt idx="241">
                  <c:v>302,3</c:v>
                </c:pt>
                <c:pt idx="242">
                  <c:v>302,77</c:v>
                </c:pt>
                <c:pt idx="243">
                  <c:v>303,25</c:v>
                </c:pt>
                <c:pt idx="244">
                  <c:v>303,72</c:v>
                </c:pt>
                <c:pt idx="245">
                  <c:v>304,19</c:v>
                </c:pt>
                <c:pt idx="246">
                  <c:v>304,66</c:v>
                </c:pt>
                <c:pt idx="247">
                  <c:v>305,13</c:v>
                </c:pt>
                <c:pt idx="248">
                  <c:v>305,61</c:v>
                </c:pt>
                <c:pt idx="249">
                  <c:v>306,08</c:v>
                </c:pt>
                <c:pt idx="250">
                  <c:v>306,55</c:v>
                </c:pt>
                <c:pt idx="251">
                  <c:v>307,02</c:v>
                </c:pt>
                <c:pt idx="252">
                  <c:v>307,49</c:v>
                </c:pt>
                <c:pt idx="253">
                  <c:v>307,97</c:v>
                </c:pt>
                <c:pt idx="254">
                  <c:v>308,44</c:v>
                </c:pt>
                <c:pt idx="255">
                  <c:v>308,91</c:v>
                </c:pt>
                <c:pt idx="256">
                  <c:v>309,38</c:v>
                </c:pt>
                <c:pt idx="257">
                  <c:v>309,86</c:v>
                </c:pt>
                <c:pt idx="258">
                  <c:v>310,33</c:v>
                </c:pt>
                <c:pt idx="259">
                  <c:v>310,8</c:v>
                </c:pt>
                <c:pt idx="260">
                  <c:v>311,27</c:v>
                </c:pt>
                <c:pt idx="261">
                  <c:v>311,74</c:v>
                </c:pt>
                <c:pt idx="262">
                  <c:v>312,21</c:v>
                </c:pt>
                <c:pt idx="263">
                  <c:v>312,69</c:v>
                </c:pt>
                <c:pt idx="264">
                  <c:v>313,16</c:v>
                </c:pt>
                <c:pt idx="265">
                  <c:v>313,63</c:v>
                </c:pt>
                <c:pt idx="266">
                  <c:v>314,1</c:v>
                </c:pt>
                <c:pt idx="267">
                  <c:v>314,57</c:v>
                </c:pt>
                <c:pt idx="268">
                  <c:v>315,05</c:v>
                </c:pt>
                <c:pt idx="269">
                  <c:v>315,52</c:v>
                </c:pt>
                <c:pt idx="270">
                  <c:v>315,99</c:v>
                </c:pt>
                <c:pt idx="271">
                  <c:v>316,46</c:v>
                </c:pt>
                <c:pt idx="272">
                  <c:v>316,93</c:v>
                </c:pt>
                <c:pt idx="273">
                  <c:v>317,4</c:v>
                </c:pt>
                <c:pt idx="274">
                  <c:v>317,88</c:v>
                </c:pt>
                <c:pt idx="275">
                  <c:v>318,35</c:v>
                </c:pt>
                <c:pt idx="276">
                  <c:v>318,82</c:v>
                </c:pt>
                <c:pt idx="277">
                  <c:v>319,29</c:v>
                </c:pt>
                <c:pt idx="278">
                  <c:v>319,76</c:v>
                </c:pt>
                <c:pt idx="279">
                  <c:v>320,23</c:v>
                </c:pt>
                <c:pt idx="280">
                  <c:v>320,7</c:v>
                </c:pt>
                <c:pt idx="281">
                  <c:v>321,18</c:v>
                </c:pt>
                <c:pt idx="282">
                  <c:v>321,65</c:v>
                </c:pt>
                <c:pt idx="283">
                  <c:v>322,12</c:v>
                </c:pt>
                <c:pt idx="284">
                  <c:v>322,59</c:v>
                </c:pt>
                <c:pt idx="285">
                  <c:v>323,06</c:v>
                </c:pt>
                <c:pt idx="286">
                  <c:v>323,53</c:v>
                </c:pt>
                <c:pt idx="287">
                  <c:v>324</c:v>
                </c:pt>
                <c:pt idx="288">
                  <c:v>324,48</c:v>
                </c:pt>
                <c:pt idx="289">
                  <c:v>324,95</c:v>
                </c:pt>
                <c:pt idx="290">
                  <c:v>325,42</c:v>
                </c:pt>
                <c:pt idx="291">
                  <c:v>325,89</c:v>
                </c:pt>
                <c:pt idx="292">
                  <c:v>326,36</c:v>
                </c:pt>
                <c:pt idx="293">
                  <c:v>326,83</c:v>
                </c:pt>
                <c:pt idx="294">
                  <c:v>327,3</c:v>
                </c:pt>
                <c:pt idx="295">
                  <c:v>327,77</c:v>
                </c:pt>
                <c:pt idx="296">
                  <c:v>328,24</c:v>
                </c:pt>
                <c:pt idx="297">
                  <c:v>328,72</c:v>
                </c:pt>
                <c:pt idx="298">
                  <c:v>329,19</c:v>
                </c:pt>
                <c:pt idx="299">
                  <c:v>329,66</c:v>
                </c:pt>
                <c:pt idx="300">
                  <c:v>330,13</c:v>
                </c:pt>
                <c:pt idx="301">
                  <c:v>330,6</c:v>
                </c:pt>
                <c:pt idx="302">
                  <c:v>331,07</c:v>
                </c:pt>
                <c:pt idx="303">
                  <c:v>331,54</c:v>
                </c:pt>
                <c:pt idx="304">
                  <c:v>332,01</c:v>
                </c:pt>
                <c:pt idx="305">
                  <c:v>332,48</c:v>
                </c:pt>
                <c:pt idx="306">
                  <c:v>332,95</c:v>
                </c:pt>
                <c:pt idx="307">
                  <c:v>333,43</c:v>
                </c:pt>
                <c:pt idx="308">
                  <c:v>333,9</c:v>
                </c:pt>
                <c:pt idx="309">
                  <c:v>334,37</c:v>
                </c:pt>
                <c:pt idx="310">
                  <c:v>334,84</c:v>
                </c:pt>
                <c:pt idx="311">
                  <c:v>335,31</c:v>
                </c:pt>
                <c:pt idx="312">
                  <c:v>335,78</c:v>
                </c:pt>
                <c:pt idx="313">
                  <c:v>336,25</c:v>
                </c:pt>
                <c:pt idx="314">
                  <c:v>336,72</c:v>
                </c:pt>
                <c:pt idx="315">
                  <c:v>337,19</c:v>
                </c:pt>
                <c:pt idx="316">
                  <c:v>337,66</c:v>
                </c:pt>
                <c:pt idx="317">
                  <c:v>338,13</c:v>
                </c:pt>
                <c:pt idx="318">
                  <c:v>338,6</c:v>
                </c:pt>
                <c:pt idx="319">
                  <c:v>339,07</c:v>
                </c:pt>
                <c:pt idx="320">
                  <c:v>339,54</c:v>
                </c:pt>
                <c:pt idx="321">
                  <c:v>340,01</c:v>
                </c:pt>
                <c:pt idx="322">
                  <c:v>340,49</c:v>
                </c:pt>
                <c:pt idx="323">
                  <c:v>340,96</c:v>
                </c:pt>
                <c:pt idx="324">
                  <c:v>341,43</c:v>
                </c:pt>
                <c:pt idx="325">
                  <c:v>341,9</c:v>
                </c:pt>
                <c:pt idx="326">
                  <c:v>342,37</c:v>
                </c:pt>
                <c:pt idx="327">
                  <c:v>342,84</c:v>
                </c:pt>
                <c:pt idx="328">
                  <c:v>343,31</c:v>
                </c:pt>
                <c:pt idx="329">
                  <c:v>343,78</c:v>
                </c:pt>
                <c:pt idx="330">
                  <c:v>344,25</c:v>
                </c:pt>
                <c:pt idx="331">
                  <c:v>344,72</c:v>
                </c:pt>
                <c:pt idx="332">
                  <c:v>345,19</c:v>
                </c:pt>
                <c:pt idx="333">
                  <c:v>345,66</c:v>
                </c:pt>
                <c:pt idx="334">
                  <c:v>346,13</c:v>
                </c:pt>
                <c:pt idx="335">
                  <c:v>346,6</c:v>
                </c:pt>
                <c:pt idx="336">
                  <c:v>347,07</c:v>
                </c:pt>
                <c:pt idx="337">
                  <c:v>347,54</c:v>
                </c:pt>
                <c:pt idx="338">
                  <c:v>348,01</c:v>
                </c:pt>
                <c:pt idx="339">
                  <c:v>348,48</c:v>
                </c:pt>
                <c:pt idx="340">
                  <c:v>348,95</c:v>
                </c:pt>
                <c:pt idx="341">
                  <c:v>349,42</c:v>
                </c:pt>
                <c:pt idx="342">
                  <c:v>349,89</c:v>
                </c:pt>
                <c:pt idx="343">
                  <c:v>350,36</c:v>
                </c:pt>
                <c:pt idx="344">
                  <c:v>350,83</c:v>
                </c:pt>
                <c:pt idx="345">
                  <c:v>351,3</c:v>
                </c:pt>
                <c:pt idx="346">
                  <c:v>351,77</c:v>
                </c:pt>
                <c:pt idx="347">
                  <c:v>352,24</c:v>
                </c:pt>
                <c:pt idx="348">
                  <c:v>352,71</c:v>
                </c:pt>
                <c:pt idx="349">
                  <c:v>353,18</c:v>
                </c:pt>
                <c:pt idx="350">
                  <c:v>353,65</c:v>
                </c:pt>
                <c:pt idx="351">
                  <c:v>354,12</c:v>
                </c:pt>
                <c:pt idx="352">
                  <c:v>354,59</c:v>
                </c:pt>
                <c:pt idx="353">
                  <c:v>355,06</c:v>
                </c:pt>
                <c:pt idx="354">
                  <c:v>355,53</c:v>
                </c:pt>
                <c:pt idx="355">
                  <c:v>356</c:v>
                </c:pt>
                <c:pt idx="356">
                  <c:v>356,47</c:v>
                </c:pt>
                <c:pt idx="357">
                  <c:v>356,94</c:v>
                </c:pt>
                <c:pt idx="358">
                  <c:v>357,41</c:v>
                </c:pt>
                <c:pt idx="359">
                  <c:v>357,88</c:v>
                </c:pt>
                <c:pt idx="360">
                  <c:v>358,35</c:v>
                </c:pt>
                <c:pt idx="361">
                  <c:v>358,82</c:v>
                </c:pt>
                <c:pt idx="362">
                  <c:v>359,28</c:v>
                </c:pt>
                <c:pt idx="363">
                  <c:v>359,75</c:v>
                </c:pt>
                <c:pt idx="364">
                  <c:v>360,22</c:v>
                </c:pt>
                <c:pt idx="365">
                  <c:v>360,69</c:v>
                </c:pt>
                <c:pt idx="366">
                  <c:v>361,16</c:v>
                </c:pt>
                <c:pt idx="367">
                  <c:v>361,63</c:v>
                </c:pt>
                <c:pt idx="368">
                  <c:v>362,1</c:v>
                </c:pt>
                <c:pt idx="369">
                  <c:v>362,57</c:v>
                </c:pt>
                <c:pt idx="370">
                  <c:v>363,04</c:v>
                </c:pt>
                <c:pt idx="371">
                  <c:v>363,51</c:v>
                </c:pt>
                <c:pt idx="372">
                  <c:v>363,98</c:v>
                </c:pt>
                <c:pt idx="373">
                  <c:v>364,45</c:v>
                </c:pt>
                <c:pt idx="374">
                  <c:v>364,92</c:v>
                </c:pt>
                <c:pt idx="375">
                  <c:v>365,39</c:v>
                </c:pt>
                <c:pt idx="376">
                  <c:v>365,86</c:v>
                </c:pt>
                <c:pt idx="377">
                  <c:v>366,32</c:v>
                </c:pt>
                <c:pt idx="378">
                  <c:v>366,79</c:v>
                </c:pt>
                <c:pt idx="379">
                  <c:v>367,26</c:v>
                </c:pt>
                <c:pt idx="380">
                  <c:v>367,73</c:v>
                </c:pt>
                <c:pt idx="381">
                  <c:v>368,2</c:v>
                </c:pt>
                <c:pt idx="382">
                  <c:v>368,67</c:v>
                </c:pt>
                <c:pt idx="383">
                  <c:v>369,14</c:v>
                </c:pt>
                <c:pt idx="384">
                  <c:v>369,61</c:v>
                </c:pt>
                <c:pt idx="385">
                  <c:v>370,08</c:v>
                </c:pt>
                <c:pt idx="386">
                  <c:v>370,55</c:v>
                </c:pt>
                <c:pt idx="387">
                  <c:v>371,02</c:v>
                </c:pt>
                <c:pt idx="388">
                  <c:v>371,48</c:v>
                </c:pt>
                <c:pt idx="389">
                  <c:v>371,95</c:v>
                </c:pt>
                <c:pt idx="390">
                  <c:v>372,42</c:v>
                </c:pt>
                <c:pt idx="391">
                  <c:v>372,89</c:v>
                </c:pt>
                <c:pt idx="392">
                  <c:v>373,36</c:v>
                </c:pt>
                <c:pt idx="393">
                  <c:v>373,83</c:v>
                </c:pt>
                <c:pt idx="394">
                  <c:v>374,3</c:v>
                </c:pt>
                <c:pt idx="395">
                  <c:v>374,77</c:v>
                </c:pt>
                <c:pt idx="396">
                  <c:v>375,23</c:v>
                </c:pt>
                <c:pt idx="397">
                  <c:v>375,7</c:v>
                </c:pt>
                <c:pt idx="398">
                  <c:v>376,17</c:v>
                </c:pt>
                <c:pt idx="399">
                  <c:v>376,64</c:v>
                </c:pt>
                <c:pt idx="400">
                  <c:v>377,11</c:v>
                </c:pt>
                <c:pt idx="401">
                  <c:v>377,58</c:v>
                </c:pt>
                <c:pt idx="402">
                  <c:v>378,05</c:v>
                </c:pt>
                <c:pt idx="403">
                  <c:v>378,51</c:v>
                </c:pt>
                <c:pt idx="404">
                  <c:v>378,98</c:v>
                </c:pt>
                <c:pt idx="405">
                  <c:v>379,45</c:v>
                </c:pt>
                <c:pt idx="406">
                  <c:v>379,92</c:v>
                </c:pt>
                <c:pt idx="407">
                  <c:v>380,39</c:v>
                </c:pt>
                <c:pt idx="408">
                  <c:v>380,86</c:v>
                </c:pt>
                <c:pt idx="409">
                  <c:v>381,33</c:v>
                </c:pt>
                <c:pt idx="410">
                  <c:v>381,79</c:v>
                </c:pt>
                <c:pt idx="411">
                  <c:v>382,26</c:v>
                </c:pt>
                <c:pt idx="412">
                  <c:v>382,73</c:v>
                </c:pt>
                <c:pt idx="413">
                  <c:v>383,2</c:v>
                </c:pt>
                <c:pt idx="414">
                  <c:v>383,67</c:v>
                </c:pt>
                <c:pt idx="415">
                  <c:v>384,14</c:v>
                </c:pt>
                <c:pt idx="416">
                  <c:v>384,6</c:v>
                </c:pt>
                <c:pt idx="417">
                  <c:v>385,07</c:v>
                </c:pt>
                <c:pt idx="418">
                  <c:v>385,54</c:v>
                </c:pt>
                <c:pt idx="419">
                  <c:v>386,01</c:v>
                </c:pt>
                <c:pt idx="420">
                  <c:v>386,48</c:v>
                </c:pt>
                <c:pt idx="421">
                  <c:v>386,94</c:v>
                </c:pt>
                <c:pt idx="422">
                  <c:v>387,41</c:v>
                </c:pt>
                <c:pt idx="423">
                  <c:v>387,88</c:v>
                </c:pt>
                <c:pt idx="424">
                  <c:v>388,35</c:v>
                </c:pt>
                <c:pt idx="425">
                  <c:v>388,82</c:v>
                </c:pt>
                <c:pt idx="426">
                  <c:v>389,28</c:v>
                </c:pt>
                <c:pt idx="427">
                  <c:v>389,75</c:v>
                </c:pt>
                <c:pt idx="428">
                  <c:v>390,22</c:v>
                </c:pt>
                <c:pt idx="429">
                  <c:v>390,69</c:v>
                </c:pt>
                <c:pt idx="430">
                  <c:v>391,16</c:v>
                </c:pt>
                <c:pt idx="431">
                  <c:v>391,62</c:v>
                </c:pt>
                <c:pt idx="432">
                  <c:v>392,09</c:v>
                </c:pt>
                <c:pt idx="433">
                  <c:v>392,56</c:v>
                </c:pt>
                <c:pt idx="434">
                  <c:v>393,03</c:v>
                </c:pt>
                <c:pt idx="435">
                  <c:v>393,5</c:v>
                </c:pt>
                <c:pt idx="436">
                  <c:v>393,96</c:v>
                </c:pt>
                <c:pt idx="437">
                  <c:v>394,43</c:v>
                </c:pt>
                <c:pt idx="438">
                  <c:v>394,9</c:v>
                </c:pt>
                <c:pt idx="439">
                  <c:v>395,37</c:v>
                </c:pt>
                <c:pt idx="440">
                  <c:v>395,83</c:v>
                </c:pt>
                <c:pt idx="441">
                  <c:v>396,3</c:v>
                </c:pt>
                <c:pt idx="442">
                  <c:v>396,77</c:v>
                </c:pt>
                <c:pt idx="443">
                  <c:v>397,24</c:v>
                </c:pt>
                <c:pt idx="444">
                  <c:v>397,7</c:v>
                </c:pt>
                <c:pt idx="445">
                  <c:v>398,17</c:v>
                </c:pt>
                <c:pt idx="446">
                  <c:v>398,64</c:v>
                </c:pt>
                <c:pt idx="447">
                  <c:v>399,11</c:v>
                </c:pt>
                <c:pt idx="448">
                  <c:v>399,57</c:v>
                </c:pt>
                <c:pt idx="449">
                  <c:v>400,04</c:v>
                </c:pt>
                <c:pt idx="450">
                  <c:v>400,51</c:v>
                </c:pt>
                <c:pt idx="451">
                  <c:v>400,98</c:v>
                </c:pt>
                <c:pt idx="452">
                  <c:v>401,44</c:v>
                </c:pt>
                <c:pt idx="453">
                  <c:v>401,91</c:v>
                </c:pt>
                <c:pt idx="454">
                  <c:v>402,38</c:v>
                </c:pt>
                <c:pt idx="455">
                  <c:v>402,84</c:v>
                </c:pt>
                <c:pt idx="456">
                  <c:v>403,31</c:v>
                </c:pt>
                <c:pt idx="457">
                  <c:v>403,78</c:v>
                </c:pt>
                <c:pt idx="458">
                  <c:v>404,25</c:v>
                </c:pt>
                <c:pt idx="459">
                  <c:v>404,71</c:v>
                </c:pt>
                <c:pt idx="460">
                  <c:v>405,18</c:v>
                </c:pt>
                <c:pt idx="461">
                  <c:v>405,65</c:v>
                </c:pt>
                <c:pt idx="462">
                  <c:v>406,12</c:v>
                </c:pt>
                <c:pt idx="463">
                  <c:v>406,58</c:v>
                </c:pt>
                <c:pt idx="464">
                  <c:v>407,05</c:v>
                </c:pt>
                <c:pt idx="465">
                  <c:v>407,52</c:v>
                </c:pt>
                <c:pt idx="466">
                  <c:v>407,98</c:v>
                </c:pt>
                <c:pt idx="467">
                  <c:v>408,45</c:v>
                </c:pt>
                <c:pt idx="468">
                  <c:v>408,92</c:v>
                </c:pt>
                <c:pt idx="469">
                  <c:v>409,38</c:v>
                </c:pt>
                <c:pt idx="470">
                  <c:v>409,85</c:v>
                </c:pt>
                <c:pt idx="471">
                  <c:v>410,32</c:v>
                </c:pt>
                <c:pt idx="472">
                  <c:v>410,78</c:v>
                </c:pt>
                <c:pt idx="473">
                  <c:v>411,25</c:v>
                </c:pt>
                <c:pt idx="474">
                  <c:v>411,72</c:v>
                </c:pt>
                <c:pt idx="475">
                  <c:v>412,18</c:v>
                </c:pt>
                <c:pt idx="476">
                  <c:v>412,65</c:v>
                </c:pt>
                <c:pt idx="477">
                  <c:v>413,12</c:v>
                </c:pt>
                <c:pt idx="478">
                  <c:v>413,59</c:v>
                </c:pt>
                <c:pt idx="479">
                  <c:v>414,05</c:v>
                </c:pt>
                <c:pt idx="480">
                  <c:v>414,52</c:v>
                </c:pt>
                <c:pt idx="481">
                  <c:v>414,98</c:v>
                </c:pt>
                <c:pt idx="482">
                  <c:v>415,45</c:v>
                </c:pt>
                <c:pt idx="483">
                  <c:v>415,92</c:v>
                </c:pt>
                <c:pt idx="484">
                  <c:v>416,38</c:v>
                </c:pt>
                <c:pt idx="485">
                  <c:v>416,85</c:v>
                </c:pt>
                <c:pt idx="486">
                  <c:v>417,32</c:v>
                </c:pt>
                <c:pt idx="487">
                  <c:v>417,78</c:v>
                </c:pt>
                <c:pt idx="488">
                  <c:v>418,25</c:v>
                </c:pt>
                <c:pt idx="489">
                  <c:v>418,72</c:v>
                </c:pt>
                <c:pt idx="490">
                  <c:v>419,18</c:v>
                </c:pt>
                <c:pt idx="491">
                  <c:v>419,65</c:v>
                </c:pt>
                <c:pt idx="492">
                  <c:v>420,12</c:v>
                </c:pt>
                <c:pt idx="493">
                  <c:v>420,58</c:v>
                </c:pt>
                <c:pt idx="494">
                  <c:v>421,05</c:v>
                </c:pt>
                <c:pt idx="495">
                  <c:v>421,51</c:v>
                </c:pt>
                <c:pt idx="496">
                  <c:v>421,98</c:v>
                </c:pt>
                <c:pt idx="497">
                  <c:v>422,45</c:v>
                </c:pt>
                <c:pt idx="498">
                  <c:v>422,91</c:v>
                </c:pt>
                <c:pt idx="499">
                  <c:v>423,38</c:v>
                </c:pt>
                <c:pt idx="500">
                  <c:v>423,85</c:v>
                </c:pt>
                <c:pt idx="501">
                  <c:v>424,31</c:v>
                </c:pt>
                <c:pt idx="502">
                  <c:v>424,78</c:v>
                </c:pt>
                <c:pt idx="503">
                  <c:v>425,24</c:v>
                </c:pt>
                <c:pt idx="504">
                  <c:v>425,71</c:v>
                </c:pt>
                <c:pt idx="505">
                  <c:v>426,18</c:v>
                </c:pt>
                <c:pt idx="506">
                  <c:v>426,64</c:v>
                </c:pt>
                <c:pt idx="507">
                  <c:v>427,11</c:v>
                </c:pt>
                <c:pt idx="508">
                  <c:v>427,57</c:v>
                </c:pt>
                <c:pt idx="509">
                  <c:v>428,04</c:v>
                </c:pt>
                <c:pt idx="510">
                  <c:v>428,51</c:v>
                </c:pt>
                <c:pt idx="511">
                  <c:v>428,97</c:v>
                </c:pt>
                <c:pt idx="512">
                  <c:v>429,44</c:v>
                </c:pt>
                <c:pt idx="513">
                  <c:v>429,9</c:v>
                </c:pt>
                <c:pt idx="514">
                  <c:v>430,37</c:v>
                </c:pt>
                <c:pt idx="515">
                  <c:v>430,83</c:v>
                </c:pt>
                <c:pt idx="516">
                  <c:v>431,3</c:v>
                </c:pt>
                <c:pt idx="517">
                  <c:v>431,77</c:v>
                </c:pt>
                <c:pt idx="518">
                  <c:v>432,23</c:v>
                </c:pt>
                <c:pt idx="519">
                  <c:v>432,7</c:v>
                </c:pt>
                <c:pt idx="520">
                  <c:v>433,16</c:v>
                </c:pt>
                <c:pt idx="521">
                  <c:v>433,63</c:v>
                </c:pt>
                <c:pt idx="522">
                  <c:v>434,09</c:v>
                </c:pt>
                <c:pt idx="523">
                  <c:v>434,56</c:v>
                </c:pt>
                <c:pt idx="524">
                  <c:v>435,03</c:v>
                </c:pt>
                <c:pt idx="525">
                  <c:v>435,49</c:v>
                </c:pt>
                <c:pt idx="526">
                  <c:v>435,96</c:v>
                </c:pt>
                <c:pt idx="527">
                  <c:v>436,42</c:v>
                </c:pt>
                <c:pt idx="528">
                  <c:v>436,89</c:v>
                </c:pt>
                <c:pt idx="529">
                  <c:v>437,35</c:v>
                </c:pt>
                <c:pt idx="530">
                  <c:v>437,82</c:v>
                </c:pt>
                <c:pt idx="531">
                  <c:v>438,28</c:v>
                </c:pt>
                <c:pt idx="532">
                  <c:v>438,75</c:v>
                </c:pt>
                <c:pt idx="533">
                  <c:v>439,21</c:v>
                </c:pt>
                <c:pt idx="534">
                  <c:v>439,68</c:v>
                </c:pt>
                <c:pt idx="535">
                  <c:v>440,14</c:v>
                </c:pt>
                <c:pt idx="536">
                  <c:v>440,61</c:v>
                </c:pt>
                <c:pt idx="537">
                  <c:v>441,07</c:v>
                </c:pt>
                <c:pt idx="538">
                  <c:v>441,54</c:v>
                </c:pt>
                <c:pt idx="539">
                  <c:v>442</c:v>
                </c:pt>
                <c:pt idx="540">
                  <c:v>442,47</c:v>
                </c:pt>
                <c:pt idx="541">
                  <c:v>442,94</c:v>
                </c:pt>
                <c:pt idx="542">
                  <c:v>443,4</c:v>
                </c:pt>
                <c:pt idx="543">
                  <c:v>443,87</c:v>
                </c:pt>
                <c:pt idx="544">
                  <c:v>444,33</c:v>
                </c:pt>
                <c:pt idx="545">
                  <c:v>444,8</c:v>
                </c:pt>
                <c:pt idx="546">
                  <c:v>445,26</c:v>
                </c:pt>
                <c:pt idx="547">
                  <c:v>445,73</c:v>
                </c:pt>
                <c:pt idx="548">
                  <c:v>446,19</c:v>
                </c:pt>
                <c:pt idx="549">
                  <c:v>446,65</c:v>
                </c:pt>
                <c:pt idx="550">
                  <c:v>447,12</c:v>
                </c:pt>
                <c:pt idx="551">
                  <c:v>447,58</c:v>
                </c:pt>
                <c:pt idx="552">
                  <c:v>448,05</c:v>
                </c:pt>
                <c:pt idx="553">
                  <c:v>448,51</c:v>
                </c:pt>
                <c:pt idx="554">
                  <c:v>448,98</c:v>
                </c:pt>
                <c:pt idx="555">
                  <c:v>449,44</c:v>
                </c:pt>
                <c:pt idx="556">
                  <c:v>449,91</c:v>
                </c:pt>
                <c:pt idx="557">
                  <c:v>450,37</c:v>
                </c:pt>
                <c:pt idx="558">
                  <c:v>450,84</c:v>
                </c:pt>
                <c:pt idx="559">
                  <c:v>451,3</c:v>
                </c:pt>
                <c:pt idx="560">
                  <c:v>451,77</c:v>
                </c:pt>
                <c:pt idx="561">
                  <c:v>452,23</c:v>
                </c:pt>
                <c:pt idx="562">
                  <c:v>452,7</c:v>
                </c:pt>
                <c:pt idx="563">
                  <c:v>453,16</c:v>
                </c:pt>
                <c:pt idx="564">
                  <c:v>453,62</c:v>
                </c:pt>
                <c:pt idx="565">
                  <c:v>454,09</c:v>
                </c:pt>
                <c:pt idx="566">
                  <c:v>454,55</c:v>
                </c:pt>
                <c:pt idx="567">
                  <c:v>455,02</c:v>
                </c:pt>
                <c:pt idx="568">
                  <c:v>455,48</c:v>
                </c:pt>
                <c:pt idx="569">
                  <c:v>455,95</c:v>
                </c:pt>
                <c:pt idx="570">
                  <c:v>456,41</c:v>
                </c:pt>
                <c:pt idx="571">
                  <c:v>456,88</c:v>
                </c:pt>
                <c:pt idx="572">
                  <c:v>457,34</c:v>
                </c:pt>
                <c:pt idx="573">
                  <c:v>457,8</c:v>
                </c:pt>
                <c:pt idx="574">
                  <c:v>458,27</c:v>
                </c:pt>
                <c:pt idx="575">
                  <c:v>458,73</c:v>
                </c:pt>
                <c:pt idx="576">
                  <c:v>459,2</c:v>
                </c:pt>
                <c:pt idx="577">
                  <c:v>459,66</c:v>
                </c:pt>
                <c:pt idx="578">
                  <c:v>460,13</c:v>
                </c:pt>
                <c:pt idx="579">
                  <c:v>460,59</c:v>
                </c:pt>
                <c:pt idx="580">
                  <c:v>461,05</c:v>
                </c:pt>
                <c:pt idx="581">
                  <c:v>461,52</c:v>
                </c:pt>
                <c:pt idx="582">
                  <c:v>461,98</c:v>
                </c:pt>
                <c:pt idx="583">
                  <c:v>462,45</c:v>
                </c:pt>
                <c:pt idx="584">
                  <c:v>462,91</c:v>
                </c:pt>
                <c:pt idx="585">
                  <c:v>463,37</c:v>
                </c:pt>
                <c:pt idx="586">
                  <c:v>463,84</c:v>
                </c:pt>
                <c:pt idx="587">
                  <c:v>464,3</c:v>
                </c:pt>
                <c:pt idx="588">
                  <c:v>464,76</c:v>
                </c:pt>
                <c:pt idx="589">
                  <c:v>465,23</c:v>
                </c:pt>
                <c:pt idx="590">
                  <c:v>465,69</c:v>
                </c:pt>
                <c:pt idx="591">
                  <c:v>466,16</c:v>
                </c:pt>
                <c:pt idx="592">
                  <c:v>466,62</c:v>
                </c:pt>
                <c:pt idx="593">
                  <c:v>467,08</c:v>
                </c:pt>
                <c:pt idx="594">
                  <c:v>467,55</c:v>
                </c:pt>
                <c:pt idx="595">
                  <c:v>468,01</c:v>
                </c:pt>
                <c:pt idx="596">
                  <c:v>468,48</c:v>
                </c:pt>
                <c:pt idx="597">
                  <c:v>468,94</c:v>
                </c:pt>
                <c:pt idx="598">
                  <c:v>469,4</c:v>
                </c:pt>
                <c:pt idx="599">
                  <c:v>469,87</c:v>
                </c:pt>
                <c:pt idx="600">
                  <c:v>470,33</c:v>
                </c:pt>
                <c:pt idx="601">
                  <c:v>470,79</c:v>
                </c:pt>
                <c:pt idx="602">
                  <c:v>471,26</c:v>
                </c:pt>
                <c:pt idx="603">
                  <c:v>471,72</c:v>
                </c:pt>
                <c:pt idx="604">
                  <c:v>472,18</c:v>
                </c:pt>
                <c:pt idx="605">
                  <c:v>472,65</c:v>
                </c:pt>
                <c:pt idx="606">
                  <c:v>473,11</c:v>
                </c:pt>
                <c:pt idx="607">
                  <c:v>473,57</c:v>
                </c:pt>
                <c:pt idx="608">
                  <c:v>474,04</c:v>
                </c:pt>
                <c:pt idx="609">
                  <c:v>474,5</c:v>
                </c:pt>
                <c:pt idx="610">
                  <c:v>474,96</c:v>
                </c:pt>
                <c:pt idx="611">
                  <c:v>475,43</c:v>
                </c:pt>
                <c:pt idx="612">
                  <c:v>475,89</c:v>
                </c:pt>
                <c:pt idx="613">
                  <c:v>476,35</c:v>
                </c:pt>
                <c:pt idx="614">
                  <c:v>476,82</c:v>
                </c:pt>
                <c:pt idx="615">
                  <c:v>477,28</c:v>
                </c:pt>
                <c:pt idx="616">
                  <c:v>477,74</c:v>
                </c:pt>
                <c:pt idx="617">
                  <c:v>478,21</c:v>
                </c:pt>
                <c:pt idx="618">
                  <c:v>478,67</c:v>
                </c:pt>
                <c:pt idx="619">
                  <c:v>479,13</c:v>
                </c:pt>
                <c:pt idx="620">
                  <c:v>479,59</c:v>
                </c:pt>
                <c:pt idx="621">
                  <c:v>480,06</c:v>
                </c:pt>
                <c:pt idx="622">
                  <c:v>480,52</c:v>
                </c:pt>
                <c:pt idx="623">
                  <c:v>480,98</c:v>
                </c:pt>
                <c:pt idx="624">
                  <c:v>481,45</c:v>
                </c:pt>
                <c:pt idx="625">
                  <c:v>481,91</c:v>
                </c:pt>
                <c:pt idx="626">
                  <c:v>482,37</c:v>
                </c:pt>
                <c:pt idx="627">
                  <c:v>482,84</c:v>
                </c:pt>
                <c:pt idx="628">
                  <c:v>483,3</c:v>
                </c:pt>
                <c:pt idx="629">
                  <c:v>483,76</c:v>
                </c:pt>
                <c:pt idx="630">
                  <c:v>484,22</c:v>
                </c:pt>
                <c:pt idx="631">
                  <c:v>484,69</c:v>
                </c:pt>
                <c:pt idx="632">
                  <c:v>485,15</c:v>
                </c:pt>
                <c:pt idx="633">
                  <c:v>485,61</c:v>
                </c:pt>
                <c:pt idx="634">
                  <c:v>486,07</c:v>
                </c:pt>
                <c:pt idx="635">
                  <c:v>486,54</c:v>
                </c:pt>
                <c:pt idx="636">
                  <c:v>487</c:v>
                </c:pt>
                <c:pt idx="637">
                  <c:v>487,46</c:v>
                </c:pt>
                <c:pt idx="638">
                  <c:v>487,92</c:v>
                </c:pt>
                <c:pt idx="639">
                  <c:v>488,39</c:v>
                </c:pt>
                <c:pt idx="640">
                  <c:v>488,85</c:v>
                </c:pt>
                <c:pt idx="641">
                  <c:v>489,31</c:v>
                </c:pt>
                <c:pt idx="642">
                  <c:v>489,77</c:v>
                </c:pt>
                <c:pt idx="643">
                  <c:v>490,24</c:v>
                </c:pt>
                <c:pt idx="644">
                  <c:v>490,7</c:v>
                </c:pt>
                <c:pt idx="645">
                  <c:v>491,16</c:v>
                </c:pt>
                <c:pt idx="646">
                  <c:v>491,62</c:v>
                </c:pt>
                <c:pt idx="647">
                  <c:v>492,09</c:v>
                </c:pt>
                <c:pt idx="648">
                  <c:v>492,55</c:v>
                </c:pt>
                <c:pt idx="649">
                  <c:v>493,01</c:v>
                </c:pt>
                <c:pt idx="650">
                  <c:v>493,47</c:v>
                </c:pt>
                <c:pt idx="651">
                  <c:v>493,94</c:v>
                </c:pt>
                <c:pt idx="652">
                  <c:v>494,4</c:v>
                </c:pt>
                <c:pt idx="653">
                  <c:v>494,86</c:v>
                </c:pt>
                <c:pt idx="654">
                  <c:v>495,32</c:v>
                </c:pt>
                <c:pt idx="655">
                  <c:v>495,78</c:v>
                </c:pt>
                <c:pt idx="656">
                  <c:v>496,25</c:v>
                </c:pt>
                <c:pt idx="657">
                  <c:v>496,71</c:v>
                </c:pt>
                <c:pt idx="658">
                  <c:v>497,17</c:v>
                </c:pt>
                <c:pt idx="659">
                  <c:v>497,63</c:v>
                </c:pt>
                <c:pt idx="660">
                  <c:v>498,09</c:v>
                </c:pt>
                <c:pt idx="661">
                  <c:v>498,56</c:v>
                </c:pt>
                <c:pt idx="662">
                  <c:v>499,02</c:v>
                </c:pt>
                <c:pt idx="663">
                  <c:v>499,48</c:v>
                </c:pt>
                <c:pt idx="664">
                  <c:v>499,94</c:v>
                </c:pt>
                <c:pt idx="665">
                  <c:v>500,4</c:v>
                </c:pt>
                <c:pt idx="666">
                  <c:v>500,87</c:v>
                </c:pt>
                <c:pt idx="667">
                  <c:v>501,33</c:v>
                </c:pt>
                <c:pt idx="668">
                  <c:v>501,79</c:v>
                </c:pt>
                <c:pt idx="669">
                  <c:v>502,25</c:v>
                </c:pt>
                <c:pt idx="670">
                  <c:v>502,71</c:v>
                </c:pt>
                <c:pt idx="671">
                  <c:v>503,17</c:v>
                </c:pt>
                <c:pt idx="672">
                  <c:v>503,64</c:v>
                </c:pt>
                <c:pt idx="673">
                  <c:v>504,1</c:v>
                </c:pt>
                <c:pt idx="674">
                  <c:v>504,56</c:v>
                </c:pt>
                <c:pt idx="675">
                  <c:v>505,02</c:v>
                </c:pt>
                <c:pt idx="676">
                  <c:v>505,48</c:v>
                </c:pt>
                <c:pt idx="677">
                  <c:v>505,94</c:v>
                </c:pt>
                <c:pt idx="678">
                  <c:v>506,4</c:v>
                </c:pt>
                <c:pt idx="679">
                  <c:v>506,87</c:v>
                </c:pt>
                <c:pt idx="680">
                  <c:v>507,33</c:v>
                </c:pt>
                <c:pt idx="681">
                  <c:v>507,79</c:v>
                </c:pt>
                <c:pt idx="682">
                  <c:v>508,25</c:v>
                </c:pt>
                <c:pt idx="683">
                  <c:v>508,71</c:v>
                </c:pt>
                <c:pt idx="684">
                  <c:v>509,17</c:v>
                </c:pt>
                <c:pt idx="685">
                  <c:v>509,63</c:v>
                </c:pt>
                <c:pt idx="686">
                  <c:v>510,1</c:v>
                </c:pt>
                <c:pt idx="687">
                  <c:v>510,56</c:v>
                </c:pt>
                <c:pt idx="688">
                  <c:v>511,02</c:v>
                </c:pt>
                <c:pt idx="689">
                  <c:v>511,48</c:v>
                </c:pt>
                <c:pt idx="690">
                  <c:v>511,94</c:v>
                </c:pt>
                <c:pt idx="691">
                  <c:v>512,4</c:v>
                </c:pt>
                <c:pt idx="692">
                  <c:v>512,86</c:v>
                </c:pt>
                <c:pt idx="693">
                  <c:v>513,32</c:v>
                </c:pt>
                <c:pt idx="694">
                  <c:v>513,78</c:v>
                </c:pt>
                <c:pt idx="695">
                  <c:v>514,25</c:v>
                </c:pt>
                <c:pt idx="696">
                  <c:v>514,71</c:v>
                </c:pt>
                <c:pt idx="697">
                  <c:v>515,17</c:v>
                </c:pt>
                <c:pt idx="698">
                  <c:v>515,63</c:v>
                </c:pt>
                <c:pt idx="699">
                  <c:v>516,09</c:v>
                </c:pt>
                <c:pt idx="700">
                  <c:v>516,55</c:v>
                </c:pt>
                <c:pt idx="701">
                  <c:v>517,01</c:v>
                </c:pt>
                <c:pt idx="702">
                  <c:v>517,47</c:v>
                </c:pt>
                <c:pt idx="703">
                  <c:v>517,93</c:v>
                </c:pt>
                <c:pt idx="704">
                  <c:v>518,39</c:v>
                </c:pt>
                <c:pt idx="705">
                  <c:v>518,85</c:v>
                </c:pt>
                <c:pt idx="706">
                  <c:v>519,32</c:v>
                </c:pt>
                <c:pt idx="707">
                  <c:v>519,78</c:v>
                </c:pt>
                <c:pt idx="708">
                  <c:v>520,24</c:v>
                </c:pt>
                <c:pt idx="709">
                  <c:v>520,7</c:v>
                </c:pt>
                <c:pt idx="710">
                  <c:v>521,16</c:v>
                </c:pt>
                <c:pt idx="711">
                  <c:v>521,62</c:v>
                </c:pt>
                <c:pt idx="712">
                  <c:v>522,08</c:v>
                </c:pt>
                <c:pt idx="713">
                  <c:v>522,54</c:v>
                </c:pt>
                <c:pt idx="714">
                  <c:v>523</c:v>
                </c:pt>
                <c:pt idx="715">
                  <c:v>523,46</c:v>
                </c:pt>
                <c:pt idx="716">
                  <c:v>523,92</c:v>
                </c:pt>
                <c:pt idx="717">
                  <c:v>524,38</c:v>
                </c:pt>
                <c:pt idx="718">
                  <c:v>524,84</c:v>
                </c:pt>
                <c:pt idx="719">
                  <c:v>525,3</c:v>
                </c:pt>
                <c:pt idx="720">
                  <c:v>525,76</c:v>
                </c:pt>
                <c:pt idx="721">
                  <c:v>526,22</c:v>
                </c:pt>
                <c:pt idx="722">
                  <c:v>526,68</c:v>
                </c:pt>
                <c:pt idx="723">
                  <c:v>527,14</c:v>
                </c:pt>
                <c:pt idx="724">
                  <c:v>527,6</c:v>
                </c:pt>
                <c:pt idx="725">
                  <c:v>528,06</c:v>
                </c:pt>
                <c:pt idx="726">
                  <c:v>528,52</c:v>
                </c:pt>
                <c:pt idx="727">
                  <c:v>528,98</c:v>
                </c:pt>
                <c:pt idx="728">
                  <c:v>529,44</c:v>
                </c:pt>
                <c:pt idx="729">
                  <c:v>529,9</c:v>
                </c:pt>
                <c:pt idx="730">
                  <c:v>530,36</c:v>
                </c:pt>
                <c:pt idx="731">
                  <c:v>530,82</c:v>
                </c:pt>
                <c:pt idx="732">
                  <c:v>531,28</c:v>
                </c:pt>
                <c:pt idx="733">
                  <c:v>531,74</c:v>
                </c:pt>
                <c:pt idx="734">
                  <c:v>532,2</c:v>
                </c:pt>
                <c:pt idx="735">
                  <c:v>532,66</c:v>
                </c:pt>
                <c:pt idx="736">
                  <c:v>533,12</c:v>
                </c:pt>
                <c:pt idx="737">
                  <c:v>533,58</c:v>
                </c:pt>
                <c:pt idx="738">
                  <c:v>534,04</c:v>
                </c:pt>
                <c:pt idx="739">
                  <c:v>534,5</c:v>
                </c:pt>
                <c:pt idx="740">
                  <c:v>534,96</c:v>
                </c:pt>
                <c:pt idx="741">
                  <c:v>535,42</c:v>
                </c:pt>
                <c:pt idx="742">
                  <c:v>535,88</c:v>
                </c:pt>
                <c:pt idx="743">
                  <c:v>536,34</c:v>
                </c:pt>
                <c:pt idx="744">
                  <c:v>536,8</c:v>
                </c:pt>
                <c:pt idx="745">
                  <c:v>537,26</c:v>
                </c:pt>
                <c:pt idx="746">
                  <c:v>537,72</c:v>
                </c:pt>
                <c:pt idx="747">
                  <c:v>538,18</c:v>
                </c:pt>
                <c:pt idx="748">
                  <c:v>538,64</c:v>
                </c:pt>
                <c:pt idx="749">
                  <c:v>539,1</c:v>
                </c:pt>
                <c:pt idx="750">
                  <c:v>539,56</c:v>
                </c:pt>
                <c:pt idx="751">
                  <c:v>540,02</c:v>
                </c:pt>
                <c:pt idx="752">
                  <c:v>540,48</c:v>
                </c:pt>
                <c:pt idx="753">
                  <c:v>540,94</c:v>
                </c:pt>
                <c:pt idx="754">
                  <c:v>541,4</c:v>
                </c:pt>
                <c:pt idx="755">
                  <c:v>541,86</c:v>
                </c:pt>
                <c:pt idx="756">
                  <c:v>542,32</c:v>
                </c:pt>
                <c:pt idx="757">
                  <c:v>542,78</c:v>
                </c:pt>
                <c:pt idx="758">
                  <c:v>543,24</c:v>
                </c:pt>
                <c:pt idx="759">
                  <c:v>543,69</c:v>
                </c:pt>
                <c:pt idx="760">
                  <c:v>544,15</c:v>
                </c:pt>
                <c:pt idx="761">
                  <c:v>544,61</c:v>
                </c:pt>
                <c:pt idx="762">
                  <c:v>545,07</c:v>
                </c:pt>
                <c:pt idx="763">
                  <c:v>545,53</c:v>
                </c:pt>
                <c:pt idx="764">
                  <c:v>545,99</c:v>
                </c:pt>
                <c:pt idx="765">
                  <c:v>546,45</c:v>
                </c:pt>
                <c:pt idx="766">
                  <c:v>546,91</c:v>
                </c:pt>
                <c:pt idx="767">
                  <c:v>547,37</c:v>
                </c:pt>
                <c:pt idx="768">
                  <c:v>547,83</c:v>
                </c:pt>
                <c:pt idx="769">
                  <c:v>548,29</c:v>
                </c:pt>
                <c:pt idx="770">
                  <c:v>548,74</c:v>
                </c:pt>
                <c:pt idx="771">
                  <c:v>549,2</c:v>
                </c:pt>
                <c:pt idx="772">
                  <c:v>549,66</c:v>
                </c:pt>
                <c:pt idx="773">
                  <c:v>550,12</c:v>
                </c:pt>
                <c:pt idx="774">
                  <c:v>550,58</c:v>
                </c:pt>
                <c:pt idx="775">
                  <c:v>551,04</c:v>
                </c:pt>
                <c:pt idx="776">
                  <c:v>551,5</c:v>
                </c:pt>
                <c:pt idx="777">
                  <c:v>551,96</c:v>
                </c:pt>
                <c:pt idx="778">
                  <c:v>552,42</c:v>
                </c:pt>
                <c:pt idx="779">
                  <c:v>552,87</c:v>
                </c:pt>
                <c:pt idx="780">
                  <c:v>553,33</c:v>
                </c:pt>
                <c:pt idx="781">
                  <c:v>553,79</c:v>
                </c:pt>
                <c:pt idx="782">
                  <c:v>554,25</c:v>
                </c:pt>
                <c:pt idx="783">
                  <c:v>554,71</c:v>
                </c:pt>
                <c:pt idx="784">
                  <c:v>555,17</c:v>
                </c:pt>
                <c:pt idx="785">
                  <c:v>555,63</c:v>
                </c:pt>
                <c:pt idx="786">
                  <c:v>556,08</c:v>
                </c:pt>
                <c:pt idx="787">
                  <c:v>556,54</c:v>
                </c:pt>
                <c:pt idx="788">
                  <c:v>557</c:v>
                </c:pt>
                <c:pt idx="789">
                  <c:v>557,46</c:v>
                </c:pt>
                <c:pt idx="790">
                  <c:v>557,92</c:v>
                </c:pt>
                <c:pt idx="791">
                  <c:v>558,38</c:v>
                </c:pt>
                <c:pt idx="792">
                  <c:v>558,83</c:v>
                </c:pt>
                <c:pt idx="793">
                  <c:v>559,29</c:v>
                </c:pt>
                <c:pt idx="794">
                  <c:v>559,75</c:v>
                </c:pt>
                <c:pt idx="795">
                  <c:v>560,21</c:v>
                </c:pt>
                <c:pt idx="796">
                  <c:v>560,67</c:v>
                </c:pt>
                <c:pt idx="797">
                  <c:v>561,13</c:v>
                </c:pt>
                <c:pt idx="798">
                  <c:v>561,58</c:v>
                </c:pt>
                <c:pt idx="799">
                  <c:v>562,04</c:v>
                </c:pt>
                <c:pt idx="800">
                  <c:v>562,5</c:v>
                </c:pt>
                <c:pt idx="801">
                  <c:v>562,96</c:v>
                </c:pt>
                <c:pt idx="802">
                  <c:v>563,42</c:v>
                </c:pt>
                <c:pt idx="803">
                  <c:v>563,87</c:v>
                </c:pt>
                <c:pt idx="804">
                  <c:v>564,33</c:v>
                </c:pt>
                <c:pt idx="805">
                  <c:v>564,79</c:v>
                </c:pt>
                <c:pt idx="806">
                  <c:v>565,25</c:v>
                </c:pt>
                <c:pt idx="807">
                  <c:v>565,71</c:v>
                </c:pt>
                <c:pt idx="808">
                  <c:v>566,16</c:v>
                </c:pt>
                <c:pt idx="809">
                  <c:v>566,62</c:v>
                </c:pt>
                <c:pt idx="810">
                  <c:v>567,08</c:v>
                </c:pt>
                <c:pt idx="811">
                  <c:v>567,54</c:v>
                </c:pt>
                <c:pt idx="812">
                  <c:v>568</c:v>
                </c:pt>
                <c:pt idx="813">
                  <c:v>568,45</c:v>
                </c:pt>
                <c:pt idx="814">
                  <c:v>568,91</c:v>
                </c:pt>
                <c:pt idx="815">
                  <c:v>569,37</c:v>
                </c:pt>
                <c:pt idx="816">
                  <c:v>569,83</c:v>
                </c:pt>
                <c:pt idx="817">
                  <c:v>570,28</c:v>
                </c:pt>
                <c:pt idx="818">
                  <c:v>570,74</c:v>
                </c:pt>
                <c:pt idx="819">
                  <c:v>571,2</c:v>
                </c:pt>
                <c:pt idx="820">
                  <c:v>571,66</c:v>
                </c:pt>
                <c:pt idx="821">
                  <c:v>572,11</c:v>
                </c:pt>
                <c:pt idx="822">
                  <c:v>572,57</c:v>
                </c:pt>
                <c:pt idx="823">
                  <c:v>573,03</c:v>
                </c:pt>
                <c:pt idx="824">
                  <c:v>573,49</c:v>
                </c:pt>
                <c:pt idx="825">
                  <c:v>573,94</c:v>
                </c:pt>
                <c:pt idx="826">
                  <c:v>574,4</c:v>
                </c:pt>
                <c:pt idx="827">
                  <c:v>574,86</c:v>
                </c:pt>
                <c:pt idx="828">
                  <c:v>575,32</c:v>
                </c:pt>
                <c:pt idx="829">
                  <c:v>575,77</c:v>
                </c:pt>
                <c:pt idx="830">
                  <c:v>576,23</c:v>
                </c:pt>
                <c:pt idx="831">
                  <c:v>576,69</c:v>
                </c:pt>
                <c:pt idx="832">
                  <c:v>577,15</c:v>
                </c:pt>
                <c:pt idx="833">
                  <c:v>577,6</c:v>
                </c:pt>
                <c:pt idx="834">
                  <c:v>578,06</c:v>
                </c:pt>
                <c:pt idx="835">
                  <c:v>578,52</c:v>
                </c:pt>
                <c:pt idx="836">
                  <c:v>578,97</c:v>
                </c:pt>
                <c:pt idx="837">
                  <c:v>579,43</c:v>
                </c:pt>
                <c:pt idx="838">
                  <c:v>579,89</c:v>
                </c:pt>
                <c:pt idx="839">
                  <c:v>580,34</c:v>
                </c:pt>
                <c:pt idx="840">
                  <c:v>580,8</c:v>
                </c:pt>
                <c:pt idx="841">
                  <c:v>581,26</c:v>
                </c:pt>
                <c:pt idx="842">
                  <c:v>581,72</c:v>
                </c:pt>
                <c:pt idx="843">
                  <c:v>582,17</c:v>
                </c:pt>
                <c:pt idx="844">
                  <c:v>582,63</c:v>
                </c:pt>
                <c:pt idx="845">
                  <c:v>583,09</c:v>
                </c:pt>
                <c:pt idx="846">
                  <c:v>583,54</c:v>
                </c:pt>
                <c:pt idx="847">
                  <c:v>584</c:v>
                </c:pt>
                <c:pt idx="848">
                  <c:v>584,46</c:v>
                </c:pt>
                <c:pt idx="849">
                  <c:v>584,91</c:v>
                </c:pt>
                <c:pt idx="850">
                  <c:v>585,37</c:v>
                </c:pt>
                <c:pt idx="851">
                  <c:v>585,83</c:v>
                </c:pt>
                <c:pt idx="852">
                  <c:v>586,28</c:v>
                </c:pt>
                <c:pt idx="853">
                  <c:v>586,74</c:v>
                </c:pt>
                <c:pt idx="854">
                  <c:v>587,2</c:v>
                </c:pt>
                <c:pt idx="855">
                  <c:v>587,65</c:v>
                </c:pt>
                <c:pt idx="856">
                  <c:v>588,11</c:v>
                </c:pt>
                <c:pt idx="857">
                  <c:v>588,57</c:v>
                </c:pt>
                <c:pt idx="858">
                  <c:v>589,02</c:v>
                </c:pt>
                <c:pt idx="859">
                  <c:v>589,48</c:v>
                </c:pt>
                <c:pt idx="860">
                  <c:v>589,94</c:v>
                </c:pt>
                <c:pt idx="861">
                  <c:v>590,39</c:v>
                </c:pt>
                <c:pt idx="862">
                  <c:v>590,85</c:v>
                </c:pt>
                <c:pt idx="863">
                  <c:v>591,3</c:v>
                </c:pt>
                <c:pt idx="864">
                  <c:v>591,76</c:v>
                </c:pt>
                <c:pt idx="865">
                  <c:v>592,22</c:v>
                </c:pt>
                <c:pt idx="866">
                  <c:v>592,67</c:v>
                </c:pt>
                <c:pt idx="867">
                  <c:v>593,13</c:v>
                </c:pt>
                <c:pt idx="868">
                  <c:v>593,59</c:v>
                </c:pt>
                <c:pt idx="869">
                  <c:v>594,04</c:v>
                </c:pt>
                <c:pt idx="870">
                  <c:v>594,5</c:v>
                </c:pt>
                <c:pt idx="871">
                  <c:v>594,95</c:v>
                </c:pt>
                <c:pt idx="872">
                  <c:v>595,41</c:v>
                </c:pt>
                <c:pt idx="873">
                  <c:v>595,87</c:v>
                </c:pt>
                <c:pt idx="874">
                  <c:v>596,32</c:v>
                </c:pt>
                <c:pt idx="875">
                  <c:v>596,78</c:v>
                </c:pt>
                <c:pt idx="876">
                  <c:v>597,23</c:v>
                </c:pt>
                <c:pt idx="877">
                  <c:v>597,69</c:v>
                </c:pt>
                <c:pt idx="878">
                  <c:v>598,15</c:v>
                </c:pt>
                <c:pt idx="879">
                  <c:v>598,6</c:v>
                </c:pt>
                <c:pt idx="880">
                  <c:v>599,06</c:v>
                </c:pt>
                <c:pt idx="881">
                  <c:v>599,51</c:v>
                </c:pt>
                <c:pt idx="882">
                  <c:v>599,97</c:v>
                </c:pt>
                <c:pt idx="883">
                  <c:v>600,43</c:v>
                </c:pt>
                <c:pt idx="884">
                  <c:v>600,88</c:v>
                </c:pt>
                <c:pt idx="885">
                  <c:v>601,34</c:v>
                </c:pt>
                <c:pt idx="886">
                  <c:v>601,79</c:v>
                </c:pt>
                <c:pt idx="887">
                  <c:v>602,25</c:v>
                </c:pt>
                <c:pt idx="888">
                  <c:v>602,7</c:v>
                </c:pt>
                <c:pt idx="889">
                  <c:v>603,16</c:v>
                </c:pt>
                <c:pt idx="890">
                  <c:v>603,61</c:v>
                </c:pt>
                <c:pt idx="891">
                  <c:v>604,07</c:v>
                </c:pt>
                <c:pt idx="892">
                  <c:v>604,53</c:v>
                </c:pt>
                <c:pt idx="893">
                  <c:v>604,98</c:v>
                </c:pt>
                <c:pt idx="894">
                  <c:v>605,44</c:v>
                </c:pt>
                <c:pt idx="895">
                  <c:v>605,89</c:v>
                </c:pt>
                <c:pt idx="896">
                  <c:v>606,35</c:v>
                </c:pt>
                <c:pt idx="897">
                  <c:v>606,8</c:v>
                </c:pt>
                <c:pt idx="898">
                  <c:v>607,26</c:v>
                </c:pt>
                <c:pt idx="899">
                  <c:v>607,71</c:v>
                </c:pt>
                <c:pt idx="900">
                  <c:v>608,17</c:v>
                </c:pt>
                <c:pt idx="901">
                  <c:v>608,62</c:v>
                </c:pt>
                <c:pt idx="902">
                  <c:v>609,08</c:v>
                </c:pt>
                <c:pt idx="903">
                  <c:v>609,53</c:v>
                </c:pt>
                <c:pt idx="904">
                  <c:v>609,99</c:v>
                </c:pt>
                <c:pt idx="905">
                  <c:v>610,44</c:v>
                </c:pt>
                <c:pt idx="906">
                  <c:v>610,9</c:v>
                </c:pt>
                <c:pt idx="907">
                  <c:v>611,35</c:v>
                </c:pt>
                <c:pt idx="908">
                  <c:v>611,81</c:v>
                </c:pt>
                <c:pt idx="909">
                  <c:v>612,26</c:v>
                </c:pt>
                <c:pt idx="910">
                  <c:v>612,72</c:v>
                </c:pt>
                <c:pt idx="911">
                  <c:v>613,17</c:v>
                </c:pt>
                <c:pt idx="912">
                  <c:v>613,63</c:v>
                </c:pt>
                <c:pt idx="913">
                  <c:v>614,08</c:v>
                </c:pt>
                <c:pt idx="914">
                  <c:v>614,54</c:v>
                </c:pt>
                <c:pt idx="915">
                  <c:v>614,99</c:v>
                </c:pt>
                <c:pt idx="916">
                  <c:v>615,45</c:v>
                </c:pt>
                <c:pt idx="917">
                  <c:v>615,9</c:v>
                </c:pt>
                <c:pt idx="918">
                  <c:v>616,36</c:v>
                </c:pt>
                <c:pt idx="919">
                  <c:v>616,81</c:v>
                </c:pt>
                <c:pt idx="920">
                  <c:v>617,27</c:v>
                </c:pt>
                <c:pt idx="921">
                  <c:v>617,72</c:v>
                </c:pt>
                <c:pt idx="922">
                  <c:v>618,18</c:v>
                </c:pt>
                <c:pt idx="923">
                  <c:v>618,63</c:v>
                </c:pt>
                <c:pt idx="924">
                  <c:v>619,09</c:v>
                </c:pt>
                <c:pt idx="925">
                  <c:v>619,54</c:v>
                </c:pt>
                <c:pt idx="926">
                  <c:v>619,99</c:v>
                </c:pt>
                <c:pt idx="927">
                  <c:v>620,45</c:v>
                </c:pt>
                <c:pt idx="928">
                  <c:v>620,9</c:v>
                </c:pt>
                <c:pt idx="929">
                  <c:v>621,36</c:v>
                </c:pt>
                <c:pt idx="930">
                  <c:v>621,81</c:v>
                </c:pt>
                <c:pt idx="931">
                  <c:v>622,27</c:v>
                </c:pt>
                <c:pt idx="932">
                  <c:v>622,72</c:v>
                </c:pt>
                <c:pt idx="933">
                  <c:v>623,18</c:v>
                </c:pt>
                <c:pt idx="934">
                  <c:v>623,63</c:v>
                </c:pt>
                <c:pt idx="935">
                  <c:v>624,08</c:v>
                </c:pt>
                <c:pt idx="936">
                  <c:v>624,54</c:v>
                </c:pt>
                <c:pt idx="937">
                  <c:v>624,99</c:v>
                </c:pt>
                <c:pt idx="938">
                  <c:v>625,45</c:v>
                </c:pt>
                <c:pt idx="939">
                  <c:v>625,9</c:v>
                </c:pt>
                <c:pt idx="940">
                  <c:v>626,35</c:v>
                </c:pt>
                <c:pt idx="941">
                  <c:v>626,81</c:v>
                </c:pt>
                <c:pt idx="942">
                  <c:v>627,26</c:v>
                </c:pt>
                <c:pt idx="943">
                  <c:v>627,72</c:v>
                </c:pt>
                <c:pt idx="944">
                  <c:v>628,17</c:v>
                </c:pt>
                <c:pt idx="945">
                  <c:v>628,62</c:v>
                </c:pt>
                <c:pt idx="946">
                  <c:v>629,08</c:v>
                </c:pt>
                <c:pt idx="947">
                  <c:v>629,53</c:v>
                </c:pt>
                <c:pt idx="948">
                  <c:v>629,99</c:v>
                </c:pt>
                <c:pt idx="949">
                  <c:v>630,44</c:v>
                </c:pt>
                <c:pt idx="950">
                  <c:v>630,89</c:v>
                </c:pt>
                <c:pt idx="951">
                  <c:v>631,35</c:v>
                </c:pt>
                <c:pt idx="952">
                  <c:v>631,8</c:v>
                </c:pt>
                <c:pt idx="953">
                  <c:v>632,26</c:v>
                </c:pt>
                <c:pt idx="954">
                  <c:v>632,71</c:v>
                </c:pt>
                <c:pt idx="955">
                  <c:v>633,16</c:v>
                </c:pt>
                <c:pt idx="956">
                  <c:v>633,62</c:v>
                </c:pt>
                <c:pt idx="957">
                  <c:v>634,07</c:v>
                </c:pt>
                <c:pt idx="958">
                  <c:v>634,52</c:v>
                </c:pt>
                <c:pt idx="959">
                  <c:v>634,98</c:v>
                </c:pt>
                <c:pt idx="960">
                  <c:v>635,43</c:v>
                </c:pt>
                <c:pt idx="961">
                  <c:v>635,88</c:v>
                </c:pt>
                <c:pt idx="962">
                  <c:v>636,34</c:v>
                </c:pt>
                <c:pt idx="963">
                  <c:v>636,79</c:v>
                </c:pt>
                <c:pt idx="964">
                  <c:v>637,24</c:v>
                </c:pt>
                <c:pt idx="965">
                  <c:v>637,7</c:v>
                </c:pt>
                <c:pt idx="966">
                  <c:v>638,15</c:v>
                </c:pt>
                <c:pt idx="967">
                  <c:v>638,6</c:v>
                </c:pt>
                <c:pt idx="968">
                  <c:v>639,06</c:v>
                </c:pt>
                <c:pt idx="969">
                  <c:v>639,51</c:v>
                </c:pt>
                <c:pt idx="970">
                  <c:v>639,96</c:v>
                </c:pt>
                <c:pt idx="971">
                  <c:v>640,42</c:v>
                </c:pt>
                <c:pt idx="972">
                  <c:v>640,87</c:v>
                </c:pt>
                <c:pt idx="973">
                  <c:v>641,32</c:v>
                </c:pt>
                <c:pt idx="974">
                  <c:v>641,78</c:v>
                </c:pt>
                <c:pt idx="975">
                  <c:v>642,23</c:v>
                </c:pt>
                <c:pt idx="976">
                  <c:v>642,68</c:v>
                </c:pt>
                <c:pt idx="977">
                  <c:v>643,14</c:v>
                </c:pt>
                <c:pt idx="978">
                  <c:v>643,59</c:v>
                </c:pt>
                <c:pt idx="979">
                  <c:v>644,04</c:v>
                </c:pt>
                <c:pt idx="980">
                  <c:v>644,49</c:v>
                </c:pt>
                <c:pt idx="981">
                  <c:v>644,95</c:v>
                </c:pt>
                <c:pt idx="982">
                  <c:v>645,4</c:v>
                </c:pt>
                <c:pt idx="983">
                  <c:v>645,85</c:v>
                </c:pt>
                <c:pt idx="984">
                  <c:v>646,31</c:v>
                </c:pt>
                <c:pt idx="985">
                  <c:v>646,76</c:v>
                </c:pt>
                <c:pt idx="986">
                  <c:v>647,21</c:v>
                </c:pt>
                <c:pt idx="987">
                  <c:v>647,66</c:v>
                </c:pt>
                <c:pt idx="988">
                  <c:v>648,12</c:v>
                </c:pt>
                <c:pt idx="989">
                  <c:v>648,57</c:v>
                </c:pt>
                <c:pt idx="990">
                  <c:v>649,02</c:v>
                </c:pt>
                <c:pt idx="991">
                  <c:v>649,47</c:v>
                </c:pt>
                <c:pt idx="992">
                  <c:v>649,93</c:v>
                </c:pt>
                <c:pt idx="993">
                  <c:v>650,38</c:v>
                </c:pt>
                <c:pt idx="994">
                  <c:v>650,83</c:v>
                </c:pt>
                <c:pt idx="995">
                  <c:v>651,28</c:v>
                </c:pt>
                <c:pt idx="996">
                  <c:v>651,74</c:v>
                </c:pt>
                <c:pt idx="997">
                  <c:v>652,19</c:v>
                </c:pt>
                <c:pt idx="998">
                  <c:v>652,64</c:v>
                </c:pt>
                <c:pt idx="999">
                  <c:v>653,09</c:v>
                </c:pt>
                <c:pt idx="1000">
                  <c:v>653,55</c:v>
                </c:pt>
                <c:pt idx="1001">
                  <c:v>654</c:v>
                </c:pt>
                <c:pt idx="1002">
                  <c:v>654,45</c:v>
                </c:pt>
                <c:pt idx="1003">
                  <c:v>654,9</c:v>
                </c:pt>
                <c:pt idx="1004">
                  <c:v>655,35</c:v>
                </c:pt>
                <c:pt idx="1005">
                  <c:v>655,81</c:v>
                </c:pt>
                <c:pt idx="1006">
                  <c:v>656,26</c:v>
                </c:pt>
                <c:pt idx="1007">
                  <c:v>656,71</c:v>
                </c:pt>
                <c:pt idx="1008">
                  <c:v>657,16</c:v>
                </c:pt>
                <c:pt idx="1009">
                  <c:v>657,62</c:v>
                </c:pt>
                <c:pt idx="1010">
                  <c:v>658,07</c:v>
                </c:pt>
                <c:pt idx="1011">
                  <c:v>658,52</c:v>
                </c:pt>
                <c:pt idx="1012">
                  <c:v>658,97</c:v>
                </c:pt>
                <c:pt idx="1013">
                  <c:v>659,42</c:v>
                </c:pt>
                <c:pt idx="1014">
                  <c:v>659,88</c:v>
                </c:pt>
                <c:pt idx="1015">
                  <c:v>660,33</c:v>
                </c:pt>
                <c:pt idx="1016">
                  <c:v>660,78</c:v>
                </c:pt>
                <c:pt idx="1017">
                  <c:v>661,23</c:v>
                </c:pt>
                <c:pt idx="1018">
                  <c:v>661,68</c:v>
                </c:pt>
                <c:pt idx="1019">
                  <c:v>662,13</c:v>
                </c:pt>
                <c:pt idx="1020">
                  <c:v>662,59</c:v>
                </c:pt>
                <c:pt idx="1021">
                  <c:v>663,04</c:v>
                </c:pt>
                <c:pt idx="1022">
                  <c:v>663,49</c:v>
                </c:pt>
                <c:pt idx="1023">
                  <c:v>663,94</c:v>
                </c:pt>
                <c:pt idx="1024">
                  <c:v>664,39</c:v>
                </c:pt>
                <c:pt idx="1025">
                  <c:v>664,84</c:v>
                </c:pt>
                <c:pt idx="1026">
                  <c:v>665,3</c:v>
                </c:pt>
                <c:pt idx="1027">
                  <c:v>665,75</c:v>
                </c:pt>
                <c:pt idx="1028">
                  <c:v>666,2</c:v>
                </c:pt>
                <c:pt idx="1029">
                  <c:v>666,65</c:v>
                </c:pt>
                <c:pt idx="1030">
                  <c:v>667,1</c:v>
                </c:pt>
                <c:pt idx="1031">
                  <c:v>667,55</c:v>
                </c:pt>
                <c:pt idx="1032">
                  <c:v>668</c:v>
                </c:pt>
                <c:pt idx="1033">
                  <c:v>668,46</c:v>
                </c:pt>
                <c:pt idx="1034">
                  <c:v>668,91</c:v>
                </c:pt>
                <c:pt idx="1035">
                  <c:v>669,36</c:v>
                </c:pt>
                <c:pt idx="1036">
                  <c:v>669,81</c:v>
                </c:pt>
                <c:pt idx="1037">
                  <c:v>670,26</c:v>
                </c:pt>
                <c:pt idx="1038">
                  <c:v>670,71</c:v>
                </c:pt>
                <c:pt idx="1039">
                  <c:v>671,16</c:v>
                </c:pt>
                <c:pt idx="1040">
                  <c:v>671,61</c:v>
                </c:pt>
                <c:pt idx="1041">
                  <c:v>672,06</c:v>
                </c:pt>
                <c:pt idx="1042">
                  <c:v>672,52</c:v>
                </c:pt>
                <c:pt idx="1043">
                  <c:v>672,97</c:v>
                </c:pt>
                <c:pt idx="1044">
                  <c:v>673,42</c:v>
                </c:pt>
                <c:pt idx="1045">
                  <c:v>673,87</c:v>
                </c:pt>
                <c:pt idx="1046">
                  <c:v>674,32</c:v>
                </c:pt>
                <c:pt idx="1047">
                  <c:v>674,77</c:v>
                </c:pt>
                <c:pt idx="1048">
                  <c:v>675,22</c:v>
                </c:pt>
                <c:pt idx="1049">
                  <c:v>675,67</c:v>
                </c:pt>
                <c:pt idx="1050">
                  <c:v>676,12</c:v>
                </c:pt>
                <c:pt idx="1051">
                  <c:v>676,57</c:v>
                </c:pt>
                <c:pt idx="1052">
                  <c:v>677,02</c:v>
                </c:pt>
                <c:pt idx="1053">
                  <c:v>677,47</c:v>
                </c:pt>
                <c:pt idx="1054">
                  <c:v>677,93</c:v>
                </c:pt>
                <c:pt idx="1055">
                  <c:v>678,38</c:v>
                </c:pt>
                <c:pt idx="1056">
                  <c:v>678,83</c:v>
                </c:pt>
                <c:pt idx="1057">
                  <c:v>679,28</c:v>
                </c:pt>
                <c:pt idx="1058">
                  <c:v>679,73</c:v>
                </c:pt>
                <c:pt idx="1059">
                  <c:v>680,18</c:v>
                </c:pt>
                <c:pt idx="1060">
                  <c:v>680,63</c:v>
                </c:pt>
                <c:pt idx="1061">
                  <c:v>681,08</c:v>
                </c:pt>
                <c:pt idx="1062">
                  <c:v>681,53</c:v>
                </c:pt>
                <c:pt idx="1063">
                  <c:v>681,98</c:v>
                </c:pt>
                <c:pt idx="1064">
                  <c:v>682,43</c:v>
                </c:pt>
                <c:pt idx="1065">
                  <c:v>682,88</c:v>
                </c:pt>
                <c:pt idx="1066">
                  <c:v>683,33</c:v>
                </c:pt>
                <c:pt idx="1067">
                  <c:v>683,78</c:v>
                </c:pt>
                <c:pt idx="1068">
                  <c:v>684,23</c:v>
                </c:pt>
                <c:pt idx="1069">
                  <c:v>684,68</c:v>
                </c:pt>
                <c:pt idx="1070">
                  <c:v>685,13</c:v>
                </c:pt>
                <c:pt idx="1071">
                  <c:v>685,58</c:v>
                </c:pt>
                <c:pt idx="1072">
                  <c:v>686,03</c:v>
                </c:pt>
                <c:pt idx="1073">
                  <c:v>686,48</c:v>
                </c:pt>
                <c:pt idx="1074">
                  <c:v>686,93</c:v>
                </c:pt>
                <c:pt idx="1075">
                  <c:v>687,38</c:v>
                </c:pt>
                <c:pt idx="1076">
                  <c:v>687,83</c:v>
                </c:pt>
                <c:pt idx="1077">
                  <c:v>688,28</c:v>
                </c:pt>
                <c:pt idx="1078">
                  <c:v>688,73</c:v>
                </c:pt>
                <c:pt idx="1079">
                  <c:v>689,18</c:v>
                </c:pt>
                <c:pt idx="1080">
                  <c:v>689,63</c:v>
                </c:pt>
                <c:pt idx="1081">
                  <c:v>690,08</c:v>
                </c:pt>
                <c:pt idx="1082">
                  <c:v>690,53</c:v>
                </c:pt>
                <c:pt idx="1083">
                  <c:v>690,98</c:v>
                </c:pt>
                <c:pt idx="1084">
                  <c:v>691,43</c:v>
                </c:pt>
                <c:pt idx="1085">
                  <c:v>691,88</c:v>
                </c:pt>
                <c:pt idx="1086">
                  <c:v>692,33</c:v>
                </c:pt>
                <c:pt idx="1087">
                  <c:v>692,78</c:v>
                </c:pt>
                <c:pt idx="1088">
                  <c:v>693,23</c:v>
                </c:pt>
                <c:pt idx="1089">
                  <c:v>693,68</c:v>
                </c:pt>
                <c:pt idx="1090">
                  <c:v>694,13</c:v>
                </c:pt>
                <c:pt idx="1091">
                  <c:v>694,58</c:v>
                </c:pt>
                <c:pt idx="1092">
                  <c:v>695,03</c:v>
                </c:pt>
                <c:pt idx="1093">
                  <c:v>695,48</c:v>
                </c:pt>
                <c:pt idx="1094">
                  <c:v>695,93</c:v>
                </c:pt>
                <c:pt idx="1095">
                  <c:v>696,38</c:v>
                </c:pt>
                <c:pt idx="1096">
                  <c:v>696,83</c:v>
                </c:pt>
                <c:pt idx="1097">
                  <c:v>697,28</c:v>
                </c:pt>
                <c:pt idx="1098">
                  <c:v>697,72</c:v>
                </c:pt>
                <c:pt idx="1099">
                  <c:v>698,17</c:v>
                </c:pt>
                <c:pt idx="1100">
                  <c:v>698,62</c:v>
                </c:pt>
                <c:pt idx="1101">
                  <c:v>699,07</c:v>
                </c:pt>
                <c:pt idx="1102">
                  <c:v>699,52</c:v>
                </c:pt>
                <c:pt idx="1103">
                  <c:v>699,97</c:v>
                </c:pt>
                <c:pt idx="1104">
                  <c:v>700,42</c:v>
                </c:pt>
                <c:pt idx="1105">
                  <c:v>700,87</c:v>
                </c:pt>
                <c:pt idx="1106">
                  <c:v>701,32</c:v>
                </c:pt>
                <c:pt idx="1107">
                  <c:v>701,77</c:v>
                </c:pt>
                <c:pt idx="1108">
                  <c:v>702,22</c:v>
                </c:pt>
                <c:pt idx="1109">
                  <c:v>702,67</c:v>
                </c:pt>
                <c:pt idx="1110">
                  <c:v>703,11</c:v>
                </c:pt>
                <c:pt idx="1111">
                  <c:v>703,56</c:v>
                </c:pt>
                <c:pt idx="1112">
                  <c:v>704,01</c:v>
                </c:pt>
                <c:pt idx="1113">
                  <c:v>704,46</c:v>
                </c:pt>
                <c:pt idx="1114">
                  <c:v>704,91</c:v>
                </c:pt>
                <c:pt idx="1115">
                  <c:v>705,36</c:v>
                </c:pt>
                <c:pt idx="1116">
                  <c:v>705,81</c:v>
                </c:pt>
                <c:pt idx="1117">
                  <c:v>706,26</c:v>
                </c:pt>
                <c:pt idx="1118">
                  <c:v>706,7</c:v>
                </c:pt>
                <c:pt idx="1119">
                  <c:v>707,15</c:v>
                </c:pt>
                <c:pt idx="1120">
                  <c:v>707,6</c:v>
                </c:pt>
                <c:pt idx="1121">
                  <c:v>708,05</c:v>
                </c:pt>
                <c:pt idx="1122">
                  <c:v>708,5</c:v>
                </c:pt>
                <c:pt idx="1123">
                  <c:v>708,95</c:v>
                </c:pt>
                <c:pt idx="1124">
                  <c:v>709,4</c:v>
                </c:pt>
                <c:pt idx="1125">
                  <c:v>709,84</c:v>
                </c:pt>
                <c:pt idx="1126">
                  <c:v>710,29</c:v>
                </c:pt>
                <c:pt idx="1127">
                  <c:v>710,74</c:v>
                </c:pt>
                <c:pt idx="1128">
                  <c:v>711,19</c:v>
                </c:pt>
                <c:pt idx="1129">
                  <c:v>711,64</c:v>
                </c:pt>
                <c:pt idx="1130">
                  <c:v>712,09</c:v>
                </c:pt>
                <c:pt idx="1131">
                  <c:v>712,53</c:v>
                </c:pt>
                <c:pt idx="1132">
                  <c:v>712,98</c:v>
                </c:pt>
                <c:pt idx="1133">
                  <c:v>713,43</c:v>
                </c:pt>
                <c:pt idx="1134">
                  <c:v>713,88</c:v>
                </c:pt>
                <c:pt idx="1135">
                  <c:v>714,33</c:v>
                </c:pt>
                <c:pt idx="1136">
                  <c:v>714,78</c:v>
                </c:pt>
                <c:pt idx="1137">
                  <c:v>715,22</c:v>
                </c:pt>
                <c:pt idx="1138">
                  <c:v>715,67</c:v>
                </c:pt>
                <c:pt idx="1139">
                  <c:v>716,12</c:v>
                </c:pt>
                <c:pt idx="1140">
                  <c:v>716,57</c:v>
                </c:pt>
                <c:pt idx="1141">
                  <c:v>717,02</c:v>
                </c:pt>
                <c:pt idx="1142">
                  <c:v>717,46</c:v>
                </c:pt>
                <c:pt idx="1143">
                  <c:v>717,91</c:v>
                </c:pt>
                <c:pt idx="1144">
                  <c:v>718,36</c:v>
                </c:pt>
                <c:pt idx="1145">
                  <c:v>718,81</c:v>
                </c:pt>
                <c:pt idx="1146">
                  <c:v>719,26</c:v>
                </c:pt>
                <c:pt idx="1147">
                  <c:v>719,7</c:v>
                </c:pt>
                <c:pt idx="1148">
                  <c:v>720,15</c:v>
                </c:pt>
                <c:pt idx="1149">
                  <c:v>720,6</c:v>
                </c:pt>
                <c:pt idx="1150">
                  <c:v>721,05</c:v>
                </c:pt>
                <c:pt idx="1151">
                  <c:v>721,49</c:v>
                </c:pt>
                <c:pt idx="1152">
                  <c:v>721,94</c:v>
                </c:pt>
                <c:pt idx="1153">
                  <c:v>722,39</c:v>
                </c:pt>
                <c:pt idx="1154">
                  <c:v>722,84</c:v>
                </c:pt>
                <c:pt idx="1155">
                  <c:v>723,28</c:v>
                </c:pt>
                <c:pt idx="1156">
                  <c:v>723,73</c:v>
                </c:pt>
                <c:pt idx="1157">
                  <c:v>724,18</c:v>
                </c:pt>
                <c:pt idx="1158">
                  <c:v>724,63</c:v>
                </c:pt>
                <c:pt idx="1159">
                  <c:v>725,07</c:v>
                </c:pt>
                <c:pt idx="1160">
                  <c:v>725,52</c:v>
                </c:pt>
                <c:pt idx="1161">
                  <c:v>725,97</c:v>
                </c:pt>
                <c:pt idx="1162">
                  <c:v>726,42</c:v>
                </c:pt>
                <c:pt idx="1163">
                  <c:v>726,86</c:v>
                </c:pt>
                <c:pt idx="1164">
                  <c:v>727,31</c:v>
                </c:pt>
                <c:pt idx="1165">
                  <c:v>727,76</c:v>
                </c:pt>
                <c:pt idx="1166">
                  <c:v>728,21</c:v>
                </c:pt>
                <c:pt idx="1167">
                  <c:v>728,65</c:v>
                </c:pt>
                <c:pt idx="1168">
                  <c:v>729,1</c:v>
                </c:pt>
                <c:pt idx="1169">
                  <c:v>729,55</c:v>
                </c:pt>
                <c:pt idx="1170">
                  <c:v>729,99</c:v>
                </c:pt>
                <c:pt idx="1171">
                  <c:v>730,44</c:v>
                </c:pt>
                <c:pt idx="1172">
                  <c:v>730,89</c:v>
                </c:pt>
                <c:pt idx="1173">
                  <c:v>731,33</c:v>
                </c:pt>
                <c:pt idx="1174">
                  <c:v>731,78</c:v>
                </c:pt>
                <c:pt idx="1175">
                  <c:v>732,23</c:v>
                </c:pt>
                <c:pt idx="1176">
                  <c:v>732,68</c:v>
                </c:pt>
                <c:pt idx="1177">
                  <c:v>733,12</c:v>
                </c:pt>
                <c:pt idx="1178">
                  <c:v>733,57</c:v>
                </c:pt>
                <c:pt idx="1179">
                  <c:v>734,02</c:v>
                </c:pt>
                <c:pt idx="1180">
                  <c:v>734,46</c:v>
                </c:pt>
                <c:pt idx="1181">
                  <c:v>734,91</c:v>
                </c:pt>
                <c:pt idx="1182">
                  <c:v>735,36</c:v>
                </c:pt>
                <c:pt idx="1183">
                  <c:v>735,8</c:v>
                </c:pt>
                <c:pt idx="1184">
                  <c:v>736,25</c:v>
                </c:pt>
                <c:pt idx="1185">
                  <c:v>736,7</c:v>
                </c:pt>
                <c:pt idx="1186">
                  <c:v>737,14</c:v>
                </c:pt>
                <c:pt idx="1187">
                  <c:v>737,59</c:v>
                </c:pt>
                <c:pt idx="1188">
                  <c:v>738,04</c:v>
                </c:pt>
                <c:pt idx="1189">
                  <c:v>738,48</c:v>
                </c:pt>
                <c:pt idx="1190">
                  <c:v>738,93</c:v>
                </c:pt>
                <c:pt idx="1191">
                  <c:v>739,37</c:v>
                </c:pt>
                <c:pt idx="1192">
                  <c:v>739,82</c:v>
                </c:pt>
                <c:pt idx="1193">
                  <c:v>740,27</c:v>
                </c:pt>
                <c:pt idx="1194">
                  <c:v>740,71</c:v>
                </c:pt>
                <c:pt idx="1195">
                  <c:v>741,16</c:v>
                </c:pt>
                <c:pt idx="1196">
                  <c:v>741,61</c:v>
                </c:pt>
                <c:pt idx="1197">
                  <c:v>742,05</c:v>
                </c:pt>
                <c:pt idx="1198">
                  <c:v>742,5</c:v>
                </c:pt>
                <c:pt idx="1199">
                  <c:v>742,94</c:v>
                </c:pt>
                <c:pt idx="1200">
                  <c:v>743,39</c:v>
                </c:pt>
                <c:pt idx="1201">
                  <c:v>743,84</c:v>
                </c:pt>
                <c:pt idx="1202">
                  <c:v>744,28</c:v>
                </c:pt>
                <c:pt idx="1203">
                  <c:v>744,73</c:v>
                </c:pt>
                <c:pt idx="1204">
                  <c:v>745,18</c:v>
                </c:pt>
                <c:pt idx="1205">
                  <c:v>745,62</c:v>
                </c:pt>
                <c:pt idx="1206">
                  <c:v>746,07</c:v>
                </c:pt>
                <c:pt idx="1207">
                  <c:v>746,51</c:v>
                </c:pt>
                <c:pt idx="1208">
                  <c:v>746,96</c:v>
                </c:pt>
                <c:pt idx="1209">
                  <c:v>747,4</c:v>
                </c:pt>
                <c:pt idx="1210">
                  <c:v>747,85</c:v>
                </c:pt>
                <c:pt idx="1211">
                  <c:v>748,3</c:v>
                </c:pt>
                <c:pt idx="1212">
                  <c:v>748,74</c:v>
                </c:pt>
                <c:pt idx="1213">
                  <c:v>749,19</c:v>
                </c:pt>
                <c:pt idx="1214">
                  <c:v>749,63</c:v>
                </c:pt>
                <c:pt idx="1215">
                  <c:v>750,08</c:v>
                </c:pt>
                <c:pt idx="1216">
                  <c:v>750,52</c:v>
                </c:pt>
                <c:pt idx="1217">
                  <c:v>750,97</c:v>
                </c:pt>
                <c:pt idx="1218">
                  <c:v>751,42</c:v>
                </c:pt>
                <c:pt idx="1219">
                  <c:v>751,86</c:v>
                </c:pt>
                <c:pt idx="1220">
                  <c:v>752,31</c:v>
                </c:pt>
                <c:pt idx="1221">
                  <c:v>752,75</c:v>
                </c:pt>
                <c:pt idx="1222">
                  <c:v>753,2</c:v>
                </c:pt>
                <c:pt idx="1223">
                  <c:v>753,64</c:v>
                </c:pt>
                <c:pt idx="1224">
                  <c:v>754,09</c:v>
                </c:pt>
                <c:pt idx="1225">
                  <c:v>754,53</c:v>
                </c:pt>
                <c:pt idx="1226">
                  <c:v>754,98</c:v>
                </c:pt>
                <c:pt idx="1227">
                  <c:v>755,42</c:v>
                </c:pt>
                <c:pt idx="1228">
                  <c:v>755,87</c:v>
                </c:pt>
                <c:pt idx="1229">
                  <c:v>756,31</c:v>
                </c:pt>
                <c:pt idx="1230">
                  <c:v>756,76</c:v>
                </c:pt>
                <c:pt idx="1231">
                  <c:v>757,2</c:v>
                </c:pt>
                <c:pt idx="1232">
                  <c:v>757,65</c:v>
                </c:pt>
                <c:pt idx="1233">
                  <c:v>758,09</c:v>
                </c:pt>
                <c:pt idx="1234">
                  <c:v>758,54</c:v>
                </c:pt>
                <c:pt idx="1235">
                  <c:v>758,98</c:v>
                </c:pt>
                <c:pt idx="1236">
                  <c:v>759,43</c:v>
                </c:pt>
                <c:pt idx="1237">
                  <c:v>759,87</c:v>
                </c:pt>
                <c:pt idx="1238">
                  <c:v>760,32</c:v>
                </c:pt>
                <c:pt idx="1239">
                  <c:v>760,76</c:v>
                </c:pt>
                <c:pt idx="1240">
                  <c:v>761,21</c:v>
                </c:pt>
                <c:pt idx="1241">
                  <c:v>761,65</c:v>
                </c:pt>
                <c:pt idx="1242">
                  <c:v>762,1</c:v>
                </c:pt>
                <c:pt idx="1243">
                  <c:v>762,54</c:v>
                </c:pt>
                <c:pt idx="1244">
                  <c:v>762,99</c:v>
                </c:pt>
                <c:pt idx="1245">
                  <c:v>763,43</c:v>
                </c:pt>
                <c:pt idx="1246">
                  <c:v>763,88</c:v>
                </c:pt>
                <c:pt idx="1247">
                  <c:v>764,32</c:v>
                </c:pt>
                <c:pt idx="1248">
                  <c:v>764,77</c:v>
                </c:pt>
                <c:pt idx="1249">
                  <c:v>765,21</c:v>
                </c:pt>
                <c:pt idx="1250">
                  <c:v>765,66</c:v>
                </c:pt>
                <c:pt idx="1251">
                  <c:v>766,1</c:v>
                </c:pt>
                <c:pt idx="1252">
                  <c:v>766,54</c:v>
                </c:pt>
                <c:pt idx="1253">
                  <c:v>766,99</c:v>
                </c:pt>
                <c:pt idx="1254">
                  <c:v>767,43</c:v>
                </c:pt>
                <c:pt idx="1255">
                  <c:v>767,88</c:v>
                </c:pt>
                <c:pt idx="1256">
                  <c:v>768,32</c:v>
                </c:pt>
                <c:pt idx="1257">
                  <c:v>768,77</c:v>
                </c:pt>
                <c:pt idx="1258">
                  <c:v>769,21</c:v>
                </c:pt>
                <c:pt idx="1259">
                  <c:v>769,66</c:v>
                </c:pt>
                <c:pt idx="1260">
                  <c:v>770,1</c:v>
                </c:pt>
                <c:pt idx="1261">
                  <c:v>770,54</c:v>
                </c:pt>
                <c:pt idx="1262">
                  <c:v>770,99</c:v>
                </c:pt>
                <c:pt idx="1263">
                  <c:v>771,43</c:v>
                </c:pt>
                <c:pt idx="1264">
                  <c:v>771,88</c:v>
                </c:pt>
                <c:pt idx="1265">
                  <c:v>772,32</c:v>
                </c:pt>
                <c:pt idx="1266">
                  <c:v>772,76</c:v>
                </c:pt>
                <c:pt idx="1267">
                  <c:v>773,21</c:v>
                </c:pt>
                <c:pt idx="1268">
                  <c:v>773,65</c:v>
                </c:pt>
                <c:pt idx="1269">
                  <c:v>774,1</c:v>
                </c:pt>
                <c:pt idx="1270">
                  <c:v>774,54</c:v>
                </c:pt>
                <c:pt idx="1271">
                  <c:v>774,98</c:v>
                </c:pt>
                <c:pt idx="1272">
                  <c:v>775,43</c:v>
                </c:pt>
                <c:pt idx="1273">
                  <c:v>775,87</c:v>
                </c:pt>
                <c:pt idx="1274">
                  <c:v>776,31</c:v>
                </c:pt>
                <c:pt idx="1275">
                  <c:v>776,76</c:v>
                </c:pt>
                <c:pt idx="1276">
                  <c:v>777,2</c:v>
                </c:pt>
                <c:pt idx="1277">
                  <c:v>777,65</c:v>
                </c:pt>
                <c:pt idx="1278">
                  <c:v>778,09</c:v>
                </c:pt>
                <c:pt idx="1279">
                  <c:v>778,53</c:v>
                </c:pt>
                <c:pt idx="1280">
                  <c:v>778,98</c:v>
                </c:pt>
                <c:pt idx="1281">
                  <c:v>779,42</c:v>
                </c:pt>
                <c:pt idx="1282">
                  <c:v>779,86</c:v>
                </c:pt>
                <c:pt idx="1283">
                  <c:v>780,31</c:v>
                </c:pt>
                <c:pt idx="1284">
                  <c:v>780,75</c:v>
                </c:pt>
                <c:pt idx="1285">
                  <c:v>781,19</c:v>
                </c:pt>
                <c:pt idx="1286">
                  <c:v>781,64</c:v>
                </c:pt>
                <c:pt idx="1287">
                  <c:v>782,08</c:v>
                </c:pt>
                <c:pt idx="1288">
                  <c:v>782,52</c:v>
                </c:pt>
                <c:pt idx="1289">
                  <c:v>782,97</c:v>
                </c:pt>
                <c:pt idx="1290">
                  <c:v>783,41</c:v>
                </c:pt>
                <c:pt idx="1291">
                  <c:v>783,85</c:v>
                </c:pt>
                <c:pt idx="1292">
                  <c:v>784,3</c:v>
                </c:pt>
                <c:pt idx="1293">
                  <c:v>784,74</c:v>
                </c:pt>
                <c:pt idx="1294">
                  <c:v>785,18</c:v>
                </c:pt>
                <c:pt idx="1295">
                  <c:v>785,63</c:v>
                </c:pt>
                <c:pt idx="1296">
                  <c:v>786,07</c:v>
                </c:pt>
                <c:pt idx="1297">
                  <c:v>786,51</c:v>
                </c:pt>
                <c:pt idx="1298">
                  <c:v>786,95</c:v>
                </c:pt>
                <c:pt idx="1299">
                  <c:v>787,4</c:v>
                </c:pt>
                <c:pt idx="1300">
                  <c:v>787,84</c:v>
                </c:pt>
                <c:pt idx="1301">
                  <c:v>788,28</c:v>
                </c:pt>
                <c:pt idx="1302">
                  <c:v>788,73</c:v>
                </c:pt>
                <c:pt idx="1303">
                  <c:v>789,17</c:v>
                </c:pt>
                <c:pt idx="1304">
                  <c:v>789,61</c:v>
                </c:pt>
                <c:pt idx="1305">
                  <c:v>790,05</c:v>
                </c:pt>
                <c:pt idx="1306">
                  <c:v>790,5</c:v>
                </c:pt>
                <c:pt idx="1307">
                  <c:v>790,94</c:v>
                </c:pt>
                <c:pt idx="1308">
                  <c:v>791,38</c:v>
                </c:pt>
                <c:pt idx="1309">
                  <c:v>791,82</c:v>
                </c:pt>
                <c:pt idx="1310">
                  <c:v>792,27</c:v>
                </c:pt>
                <c:pt idx="1311">
                  <c:v>792,71</c:v>
                </c:pt>
                <c:pt idx="1312">
                  <c:v>793,15</c:v>
                </c:pt>
                <c:pt idx="1313">
                  <c:v>793,59</c:v>
                </c:pt>
                <c:pt idx="1314">
                  <c:v>794,04</c:v>
                </c:pt>
                <c:pt idx="1315">
                  <c:v>794,48</c:v>
                </c:pt>
                <c:pt idx="1316">
                  <c:v>794,92</c:v>
                </c:pt>
                <c:pt idx="1317">
                  <c:v>795,36</c:v>
                </c:pt>
                <c:pt idx="1318">
                  <c:v>795,81</c:v>
                </c:pt>
                <c:pt idx="1319">
                  <c:v>796,25</c:v>
                </c:pt>
                <c:pt idx="1320">
                  <c:v>796,69</c:v>
                </c:pt>
                <c:pt idx="1321">
                  <c:v>797,13</c:v>
                </c:pt>
                <c:pt idx="1322">
                  <c:v>797,57</c:v>
                </c:pt>
                <c:pt idx="1323">
                  <c:v>798,02</c:v>
                </c:pt>
                <c:pt idx="1324">
                  <c:v>798,46</c:v>
                </c:pt>
                <c:pt idx="1325">
                  <c:v>798,9</c:v>
                </c:pt>
                <c:pt idx="1326">
                  <c:v>799,34</c:v>
                </c:pt>
                <c:pt idx="1327">
                  <c:v>799,79</c:v>
                </c:pt>
                <c:pt idx="1328">
                  <c:v>800,23</c:v>
                </c:pt>
                <c:pt idx="1329">
                  <c:v>800,67</c:v>
                </c:pt>
                <c:pt idx="1330">
                  <c:v>801,11</c:v>
                </c:pt>
                <c:pt idx="1331">
                  <c:v>801,55</c:v>
                </c:pt>
                <c:pt idx="1332">
                  <c:v>801,99</c:v>
                </c:pt>
                <c:pt idx="1333">
                  <c:v>802,44</c:v>
                </c:pt>
                <c:pt idx="1334">
                  <c:v>802,88</c:v>
                </c:pt>
                <c:pt idx="1335">
                  <c:v>803,32</c:v>
                </c:pt>
                <c:pt idx="1336">
                  <c:v>803,76</c:v>
                </c:pt>
                <c:pt idx="1337">
                  <c:v>804,2</c:v>
                </c:pt>
                <c:pt idx="1338">
                  <c:v>804,64</c:v>
                </c:pt>
                <c:pt idx="1339">
                  <c:v>805,09</c:v>
                </c:pt>
                <c:pt idx="1340">
                  <c:v>805,53</c:v>
                </c:pt>
                <c:pt idx="1341">
                  <c:v>805,97</c:v>
                </c:pt>
                <c:pt idx="1342">
                  <c:v>806,41</c:v>
                </c:pt>
                <c:pt idx="1343">
                  <c:v>806,85</c:v>
                </c:pt>
                <c:pt idx="1344">
                  <c:v>807,29</c:v>
                </c:pt>
                <c:pt idx="1345">
                  <c:v>807,74</c:v>
                </c:pt>
                <c:pt idx="1346">
                  <c:v>808,18</c:v>
                </c:pt>
                <c:pt idx="1347">
                  <c:v>808,62</c:v>
                </c:pt>
                <c:pt idx="1348">
                  <c:v>809,06</c:v>
                </c:pt>
                <c:pt idx="1349">
                  <c:v>809,5</c:v>
                </c:pt>
                <c:pt idx="1350">
                  <c:v>809,94</c:v>
                </c:pt>
                <c:pt idx="1351">
                  <c:v>810,38</c:v>
                </c:pt>
                <c:pt idx="1352">
                  <c:v>810,82</c:v>
                </c:pt>
                <c:pt idx="1353">
                  <c:v>811,27</c:v>
                </c:pt>
                <c:pt idx="1354">
                  <c:v>811,71</c:v>
                </c:pt>
                <c:pt idx="1355">
                  <c:v>812,15</c:v>
                </c:pt>
                <c:pt idx="1356">
                  <c:v>812,59</c:v>
                </c:pt>
                <c:pt idx="1357">
                  <c:v>813,03</c:v>
                </c:pt>
                <c:pt idx="1358">
                  <c:v>813,47</c:v>
                </c:pt>
                <c:pt idx="1359">
                  <c:v>813,91</c:v>
                </c:pt>
                <c:pt idx="1360">
                  <c:v>814,35</c:v>
                </c:pt>
                <c:pt idx="1361">
                  <c:v>814,79</c:v>
                </c:pt>
                <c:pt idx="1362">
                  <c:v>815,23</c:v>
                </c:pt>
                <c:pt idx="1363">
                  <c:v>815,67</c:v>
                </c:pt>
                <c:pt idx="1364">
                  <c:v>816,12</c:v>
                </c:pt>
                <c:pt idx="1365">
                  <c:v>816,56</c:v>
                </c:pt>
                <c:pt idx="1366">
                  <c:v>817</c:v>
                </c:pt>
                <c:pt idx="1367">
                  <c:v>817,44</c:v>
                </c:pt>
                <c:pt idx="1368">
                  <c:v>817,88</c:v>
                </c:pt>
                <c:pt idx="1369">
                  <c:v>818,32</c:v>
                </c:pt>
                <c:pt idx="1370">
                  <c:v>818,76</c:v>
                </c:pt>
                <c:pt idx="1371">
                  <c:v>819,2</c:v>
                </c:pt>
                <c:pt idx="1372">
                  <c:v>819,64</c:v>
                </c:pt>
                <c:pt idx="1373">
                  <c:v>820,08</c:v>
                </c:pt>
                <c:pt idx="1374">
                  <c:v>820,52</c:v>
                </c:pt>
                <c:pt idx="1375">
                  <c:v>820,96</c:v>
                </c:pt>
                <c:pt idx="1376">
                  <c:v>821,4</c:v>
                </c:pt>
                <c:pt idx="1377">
                  <c:v>821,84</c:v>
                </c:pt>
                <c:pt idx="1378">
                  <c:v>822,28</c:v>
                </c:pt>
                <c:pt idx="1379">
                  <c:v>822,72</c:v>
                </c:pt>
                <c:pt idx="1380">
                  <c:v>823,16</c:v>
                </c:pt>
                <c:pt idx="1381">
                  <c:v>823,6</c:v>
                </c:pt>
                <c:pt idx="1382">
                  <c:v>824,04</c:v>
                </c:pt>
                <c:pt idx="1383">
                  <c:v>824,48</c:v>
                </c:pt>
                <c:pt idx="1384">
                  <c:v>824,92</c:v>
                </c:pt>
                <c:pt idx="1385">
                  <c:v>825,36</c:v>
                </c:pt>
                <c:pt idx="1386">
                  <c:v>825,8</c:v>
                </c:pt>
                <c:pt idx="1387">
                  <c:v>826,24</c:v>
                </c:pt>
                <c:pt idx="1388">
                  <c:v>826,68</c:v>
                </c:pt>
                <c:pt idx="1389">
                  <c:v>827,12</c:v>
                </c:pt>
                <c:pt idx="1390">
                  <c:v>827,56</c:v>
                </c:pt>
                <c:pt idx="1391">
                  <c:v>828</c:v>
                </c:pt>
                <c:pt idx="1392">
                  <c:v>828,44</c:v>
                </c:pt>
                <c:pt idx="1393">
                  <c:v>828,88</c:v>
                </c:pt>
                <c:pt idx="1394">
                  <c:v>829,32</c:v>
                </c:pt>
                <c:pt idx="1395">
                  <c:v>829,76</c:v>
                </c:pt>
                <c:pt idx="1396">
                  <c:v>830,2</c:v>
                </c:pt>
                <c:pt idx="1397">
                  <c:v>830,64</c:v>
                </c:pt>
                <c:pt idx="1398">
                  <c:v>831,08</c:v>
                </c:pt>
                <c:pt idx="1399">
                  <c:v>831,52</c:v>
                </c:pt>
                <c:pt idx="1400">
                  <c:v>831,96</c:v>
                </c:pt>
                <c:pt idx="1401">
                  <c:v>832,4</c:v>
                </c:pt>
                <c:pt idx="1402">
                  <c:v>832,84</c:v>
                </c:pt>
                <c:pt idx="1403">
                  <c:v>833,28</c:v>
                </c:pt>
                <c:pt idx="1404">
                  <c:v>833,72</c:v>
                </c:pt>
                <c:pt idx="1405">
                  <c:v>834,16</c:v>
                </c:pt>
                <c:pt idx="1406">
                  <c:v>834,6</c:v>
                </c:pt>
                <c:pt idx="1407">
                  <c:v>835,04</c:v>
                </c:pt>
                <c:pt idx="1408">
                  <c:v>835,48</c:v>
                </c:pt>
                <c:pt idx="1409">
                  <c:v>835,91</c:v>
                </c:pt>
                <c:pt idx="1410">
                  <c:v>836,35</c:v>
                </c:pt>
                <c:pt idx="1411">
                  <c:v>836,79</c:v>
                </c:pt>
                <c:pt idx="1412">
                  <c:v>837,23</c:v>
                </c:pt>
                <c:pt idx="1413">
                  <c:v>837,67</c:v>
                </c:pt>
                <c:pt idx="1414">
                  <c:v>838,11</c:v>
                </c:pt>
                <c:pt idx="1415">
                  <c:v>838,55</c:v>
                </c:pt>
                <c:pt idx="1416">
                  <c:v>838,99</c:v>
                </c:pt>
                <c:pt idx="1417">
                  <c:v>839,43</c:v>
                </c:pt>
                <c:pt idx="1418">
                  <c:v>839,87</c:v>
                </c:pt>
                <c:pt idx="1419">
                  <c:v>840,3</c:v>
                </c:pt>
                <c:pt idx="1420">
                  <c:v>840,74</c:v>
                </c:pt>
                <c:pt idx="1421">
                  <c:v>841,18</c:v>
                </c:pt>
                <c:pt idx="1422">
                  <c:v>841,62</c:v>
                </c:pt>
                <c:pt idx="1423">
                  <c:v>842,06</c:v>
                </c:pt>
                <c:pt idx="1424">
                  <c:v>842,5</c:v>
                </c:pt>
                <c:pt idx="1425">
                  <c:v>842,94</c:v>
                </c:pt>
                <c:pt idx="1426">
                  <c:v>843,38</c:v>
                </c:pt>
                <c:pt idx="1427">
                  <c:v>843,81</c:v>
                </c:pt>
                <c:pt idx="1428">
                  <c:v>844,25</c:v>
                </c:pt>
                <c:pt idx="1429">
                  <c:v>844,69</c:v>
                </c:pt>
                <c:pt idx="1430">
                  <c:v>845,13</c:v>
                </c:pt>
                <c:pt idx="1431">
                  <c:v>845,57</c:v>
                </c:pt>
                <c:pt idx="1432">
                  <c:v>846,01</c:v>
                </c:pt>
                <c:pt idx="1433">
                  <c:v>846,45</c:v>
                </c:pt>
                <c:pt idx="1434">
                  <c:v>846,88</c:v>
                </c:pt>
                <c:pt idx="1435">
                  <c:v>847,32</c:v>
                </c:pt>
                <c:pt idx="1436">
                  <c:v>847,76</c:v>
                </c:pt>
                <c:pt idx="1437">
                  <c:v>848,2</c:v>
                </c:pt>
                <c:pt idx="1438">
                  <c:v>848,64</c:v>
                </c:pt>
                <c:pt idx="1439">
                  <c:v>849,08</c:v>
                </c:pt>
                <c:pt idx="1440">
                  <c:v>849,51</c:v>
                </c:pt>
                <c:pt idx="1441">
                  <c:v>849,95</c:v>
                </c:pt>
                <c:pt idx="1442">
                  <c:v>850,39</c:v>
                </c:pt>
                <c:pt idx="1443">
                  <c:v>850,83</c:v>
                </c:pt>
                <c:pt idx="1444">
                  <c:v>851,27</c:v>
                </c:pt>
                <c:pt idx="1445">
                  <c:v>851,7</c:v>
                </c:pt>
                <c:pt idx="1446">
                  <c:v>852,14</c:v>
                </c:pt>
                <c:pt idx="1447">
                  <c:v>852,58</c:v>
                </c:pt>
                <c:pt idx="1448">
                  <c:v>853,02</c:v>
                </c:pt>
                <c:pt idx="1449">
                  <c:v>853,46</c:v>
                </c:pt>
                <c:pt idx="1450">
                  <c:v>853,89</c:v>
                </c:pt>
                <c:pt idx="1451">
                  <c:v>854,33</c:v>
                </c:pt>
                <c:pt idx="1452">
                  <c:v>854,77</c:v>
                </c:pt>
                <c:pt idx="1453">
                  <c:v>855,21</c:v>
                </c:pt>
                <c:pt idx="1454">
                  <c:v>855,65</c:v>
                </c:pt>
                <c:pt idx="1455">
                  <c:v>856,08</c:v>
                </c:pt>
                <c:pt idx="1456">
                  <c:v>856,52</c:v>
                </c:pt>
                <c:pt idx="1457">
                  <c:v>856,96</c:v>
                </c:pt>
                <c:pt idx="1458">
                  <c:v>857,4</c:v>
                </c:pt>
                <c:pt idx="1459">
                  <c:v>857,83</c:v>
                </c:pt>
                <c:pt idx="1460">
                  <c:v>858,27</c:v>
                </c:pt>
                <c:pt idx="1461">
                  <c:v>858,71</c:v>
                </c:pt>
                <c:pt idx="1462">
                  <c:v>859,15</c:v>
                </c:pt>
                <c:pt idx="1463">
                  <c:v>859,58</c:v>
                </c:pt>
                <c:pt idx="1464">
                  <c:v>860,02</c:v>
                </c:pt>
                <c:pt idx="1465">
                  <c:v>860,46</c:v>
                </c:pt>
                <c:pt idx="1466">
                  <c:v>860,89</c:v>
                </c:pt>
                <c:pt idx="1467">
                  <c:v>861,33</c:v>
                </c:pt>
                <c:pt idx="1468">
                  <c:v>861,77</c:v>
                </c:pt>
                <c:pt idx="1469">
                  <c:v>862,21</c:v>
                </c:pt>
                <c:pt idx="1470">
                  <c:v>862,64</c:v>
                </c:pt>
                <c:pt idx="1471">
                  <c:v>863,08</c:v>
                </c:pt>
                <c:pt idx="1472">
                  <c:v>863,52</c:v>
                </c:pt>
                <c:pt idx="1473">
                  <c:v>863,95</c:v>
                </c:pt>
                <c:pt idx="1474">
                  <c:v>864,39</c:v>
                </c:pt>
                <c:pt idx="1475">
                  <c:v>864,83</c:v>
                </c:pt>
                <c:pt idx="1476">
                  <c:v>865,27</c:v>
                </c:pt>
                <c:pt idx="1477">
                  <c:v>865,7</c:v>
                </c:pt>
                <c:pt idx="1478">
                  <c:v>866,14</c:v>
                </c:pt>
                <c:pt idx="1479">
                  <c:v>866,58</c:v>
                </c:pt>
                <c:pt idx="1480">
                  <c:v>867,01</c:v>
                </c:pt>
                <c:pt idx="1481">
                  <c:v>867,45</c:v>
                </c:pt>
                <c:pt idx="1482">
                  <c:v>867,89</c:v>
                </c:pt>
                <c:pt idx="1483">
                  <c:v>868,32</c:v>
                </c:pt>
                <c:pt idx="1484">
                  <c:v>868,76</c:v>
                </c:pt>
                <c:pt idx="1485">
                  <c:v>869,2</c:v>
                </c:pt>
                <c:pt idx="1486">
                  <c:v>869,63</c:v>
                </c:pt>
                <c:pt idx="1487">
                  <c:v>870,07</c:v>
                </c:pt>
                <c:pt idx="1488">
                  <c:v>870,51</c:v>
                </c:pt>
                <c:pt idx="1489">
                  <c:v>870,94</c:v>
                </c:pt>
                <c:pt idx="1490">
                  <c:v>871,38</c:v>
                </c:pt>
                <c:pt idx="1491">
                  <c:v>871,82</c:v>
                </c:pt>
                <c:pt idx="1492">
                  <c:v>872,25</c:v>
                </c:pt>
                <c:pt idx="1493">
                  <c:v>872,69</c:v>
                </c:pt>
                <c:pt idx="1494">
                  <c:v>873,13</c:v>
                </c:pt>
                <c:pt idx="1495">
                  <c:v>873,56</c:v>
                </c:pt>
                <c:pt idx="1496">
                  <c:v>874</c:v>
                </c:pt>
                <c:pt idx="1497">
                  <c:v>874,43</c:v>
                </c:pt>
                <c:pt idx="1498">
                  <c:v>874,87</c:v>
                </c:pt>
                <c:pt idx="1499">
                  <c:v>875,31</c:v>
                </c:pt>
                <c:pt idx="1500">
                  <c:v>875,74</c:v>
                </c:pt>
                <c:pt idx="1501">
                  <c:v>876,18</c:v>
                </c:pt>
                <c:pt idx="1502">
                  <c:v>876,61</c:v>
                </c:pt>
                <c:pt idx="1503">
                  <c:v>877,05</c:v>
                </c:pt>
                <c:pt idx="1504">
                  <c:v>877,49</c:v>
                </c:pt>
                <c:pt idx="1505">
                  <c:v>877,92</c:v>
                </c:pt>
                <c:pt idx="1506">
                  <c:v>878,36</c:v>
                </c:pt>
                <c:pt idx="1507">
                  <c:v>878,79</c:v>
                </c:pt>
                <c:pt idx="1508">
                  <c:v>879,23</c:v>
                </c:pt>
                <c:pt idx="1509">
                  <c:v>879,67</c:v>
                </c:pt>
                <c:pt idx="1510">
                  <c:v>880,1</c:v>
                </c:pt>
                <c:pt idx="1511">
                  <c:v>880,54</c:v>
                </c:pt>
                <c:pt idx="1512">
                  <c:v>880,97</c:v>
                </c:pt>
                <c:pt idx="1513">
                  <c:v>881,41</c:v>
                </c:pt>
                <c:pt idx="1514">
                  <c:v>881,84</c:v>
                </c:pt>
                <c:pt idx="1515">
                  <c:v>882,28</c:v>
                </c:pt>
                <c:pt idx="1516">
                  <c:v>882,72</c:v>
                </c:pt>
                <c:pt idx="1517">
                  <c:v>883,15</c:v>
                </c:pt>
                <c:pt idx="1518">
                  <c:v>883,59</c:v>
                </c:pt>
                <c:pt idx="1519">
                  <c:v>884,02</c:v>
                </c:pt>
                <c:pt idx="1520">
                  <c:v>884,46</c:v>
                </c:pt>
                <c:pt idx="1521">
                  <c:v>884,89</c:v>
                </c:pt>
                <c:pt idx="1522">
                  <c:v>885,33</c:v>
                </c:pt>
                <c:pt idx="1523">
                  <c:v>885,76</c:v>
                </c:pt>
                <c:pt idx="1524">
                  <c:v>886,2</c:v>
                </c:pt>
                <c:pt idx="1525">
                  <c:v>886,63</c:v>
                </c:pt>
                <c:pt idx="1526">
                  <c:v>887,07</c:v>
                </c:pt>
                <c:pt idx="1527">
                  <c:v>887,5</c:v>
                </c:pt>
                <c:pt idx="1528">
                  <c:v>887,94</c:v>
                </c:pt>
                <c:pt idx="1529">
                  <c:v>888,37</c:v>
                </c:pt>
                <c:pt idx="1530">
                  <c:v>888,81</c:v>
                </c:pt>
                <c:pt idx="1531">
                  <c:v>889,24</c:v>
                </c:pt>
                <c:pt idx="1532">
                  <c:v>889,68</c:v>
                </c:pt>
                <c:pt idx="1533">
                  <c:v>890,11</c:v>
                </c:pt>
                <c:pt idx="1534">
                  <c:v>890,55</c:v>
                </c:pt>
                <c:pt idx="1535">
                  <c:v>890,98</c:v>
                </c:pt>
                <c:pt idx="1536">
                  <c:v>891,42</c:v>
                </c:pt>
                <c:pt idx="1537">
                  <c:v>891,85</c:v>
                </c:pt>
                <c:pt idx="1538">
                  <c:v>892,29</c:v>
                </c:pt>
                <c:pt idx="1539">
                  <c:v>892,72</c:v>
                </c:pt>
                <c:pt idx="1540">
                  <c:v>893,16</c:v>
                </c:pt>
                <c:pt idx="1541">
                  <c:v>893,59</c:v>
                </c:pt>
                <c:pt idx="1542">
                  <c:v>894,03</c:v>
                </c:pt>
                <c:pt idx="1543">
                  <c:v>894,46</c:v>
                </c:pt>
                <c:pt idx="1544">
                  <c:v>894,9</c:v>
                </c:pt>
                <c:pt idx="1545">
                  <c:v>895,33</c:v>
                </c:pt>
                <c:pt idx="1546">
                  <c:v>895,77</c:v>
                </c:pt>
                <c:pt idx="1547">
                  <c:v>896,2</c:v>
                </c:pt>
                <c:pt idx="1548">
                  <c:v>896,63</c:v>
                </c:pt>
                <c:pt idx="1549">
                  <c:v>897,07</c:v>
                </c:pt>
                <c:pt idx="1550">
                  <c:v>897,5</c:v>
                </c:pt>
                <c:pt idx="1551">
                  <c:v>897,94</c:v>
                </c:pt>
                <c:pt idx="1552">
                  <c:v>898,37</c:v>
                </c:pt>
                <c:pt idx="1553">
                  <c:v>898,81</c:v>
                </c:pt>
                <c:pt idx="1554">
                  <c:v>899,24</c:v>
                </c:pt>
                <c:pt idx="1555">
                  <c:v>899,68</c:v>
                </c:pt>
                <c:pt idx="1556">
                  <c:v>900,11</c:v>
                </c:pt>
                <c:pt idx="1557">
                  <c:v>900,54</c:v>
                </c:pt>
                <c:pt idx="1558">
                  <c:v>900,98</c:v>
                </c:pt>
                <c:pt idx="1559">
                  <c:v>901,41</c:v>
                </c:pt>
                <c:pt idx="1560">
                  <c:v>901,85</c:v>
                </c:pt>
                <c:pt idx="1561">
                  <c:v>902,28</c:v>
                </c:pt>
                <c:pt idx="1562">
                  <c:v>902,71</c:v>
                </c:pt>
                <c:pt idx="1563">
                  <c:v>903,15</c:v>
                </c:pt>
                <c:pt idx="1564">
                  <c:v>903,58</c:v>
                </c:pt>
                <c:pt idx="1565">
                  <c:v>904,02</c:v>
                </c:pt>
                <c:pt idx="1566">
                  <c:v>904,45</c:v>
                </c:pt>
                <c:pt idx="1567">
                  <c:v>904,88</c:v>
                </c:pt>
                <c:pt idx="1568">
                  <c:v>905,32</c:v>
                </c:pt>
                <c:pt idx="1569">
                  <c:v>905,75</c:v>
                </c:pt>
                <c:pt idx="1570">
                  <c:v>906,18</c:v>
                </c:pt>
                <c:pt idx="1571">
                  <c:v>906,62</c:v>
                </c:pt>
                <c:pt idx="1572">
                  <c:v>907,05</c:v>
                </c:pt>
                <c:pt idx="1573">
                  <c:v>907,48</c:v>
                </c:pt>
                <c:pt idx="1574">
                  <c:v>907,92</c:v>
                </c:pt>
                <c:pt idx="1575">
                  <c:v>908,35</c:v>
                </c:pt>
                <c:pt idx="1576">
                  <c:v>908,79</c:v>
                </c:pt>
                <c:pt idx="1577">
                  <c:v>909,22</c:v>
                </c:pt>
                <c:pt idx="1578">
                  <c:v>909,65</c:v>
                </c:pt>
                <c:pt idx="1579">
                  <c:v>910,09</c:v>
                </c:pt>
                <c:pt idx="1580">
                  <c:v>910,52</c:v>
                </c:pt>
                <c:pt idx="1581">
                  <c:v>910,95</c:v>
                </c:pt>
                <c:pt idx="1582">
                  <c:v>911,38</c:v>
                </c:pt>
                <c:pt idx="1583">
                  <c:v>911,82</c:v>
                </c:pt>
                <c:pt idx="1584">
                  <c:v>912,25</c:v>
                </c:pt>
                <c:pt idx="1585">
                  <c:v>912,68</c:v>
                </c:pt>
                <c:pt idx="1586">
                  <c:v>913,12</c:v>
                </c:pt>
                <c:pt idx="1587">
                  <c:v>913,55</c:v>
                </c:pt>
                <c:pt idx="1588">
                  <c:v>913,98</c:v>
                </c:pt>
                <c:pt idx="1589">
                  <c:v>914,42</c:v>
                </c:pt>
                <c:pt idx="1590">
                  <c:v>914,85</c:v>
                </c:pt>
                <c:pt idx="1591">
                  <c:v>915,28</c:v>
                </c:pt>
                <c:pt idx="1592">
                  <c:v>915,72</c:v>
                </c:pt>
                <c:pt idx="1593">
                  <c:v>916,15</c:v>
                </c:pt>
                <c:pt idx="1594">
                  <c:v>916,58</c:v>
                </c:pt>
                <c:pt idx="1595">
                  <c:v>917,01</c:v>
                </c:pt>
                <c:pt idx="1596">
                  <c:v>917,45</c:v>
                </c:pt>
                <c:pt idx="1597">
                  <c:v>917,88</c:v>
                </c:pt>
                <c:pt idx="1598">
                  <c:v>918,31</c:v>
                </c:pt>
                <c:pt idx="1599">
                  <c:v>918,74</c:v>
                </c:pt>
                <c:pt idx="1600">
                  <c:v>919,18</c:v>
                </c:pt>
                <c:pt idx="1601">
                  <c:v>919,61</c:v>
                </c:pt>
                <c:pt idx="1602">
                  <c:v>920,04</c:v>
                </c:pt>
                <c:pt idx="1603">
                  <c:v>920,47</c:v>
                </c:pt>
                <c:pt idx="1604">
                  <c:v>920,91</c:v>
                </c:pt>
                <c:pt idx="1605">
                  <c:v>921,34</c:v>
                </c:pt>
                <c:pt idx="1606">
                  <c:v>921,77</c:v>
                </c:pt>
                <c:pt idx="1607">
                  <c:v>922,2</c:v>
                </c:pt>
                <c:pt idx="1608">
                  <c:v>922,64</c:v>
                </c:pt>
                <c:pt idx="1609">
                  <c:v>923,07</c:v>
                </c:pt>
                <c:pt idx="1610">
                  <c:v>923,5</c:v>
                </c:pt>
                <c:pt idx="1611">
                  <c:v>923,93</c:v>
                </c:pt>
                <c:pt idx="1612">
                  <c:v>924,37</c:v>
                </c:pt>
                <c:pt idx="1613">
                  <c:v>924,8</c:v>
                </c:pt>
                <c:pt idx="1614">
                  <c:v>925,23</c:v>
                </c:pt>
                <c:pt idx="1615">
                  <c:v>925,66</c:v>
                </c:pt>
                <c:pt idx="1616">
                  <c:v>926,09</c:v>
                </c:pt>
                <c:pt idx="1617">
                  <c:v>926,53</c:v>
                </c:pt>
                <c:pt idx="1618">
                  <c:v>926,96</c:v>
                </c:pt>
                <c:pt idx="1619">
                  <c:v>927,39</c:v>
                </c:pt>
                <c:pt idx="1620">
                  <c:v>927,82</c:v>
                </c:pt>
                <c:pt idx="1621">
                  <c:v>928,25</c:v>
                </c:pt>
                <c:pt idx="1622">
                  <c:v>928,69</c:v>
                </c:pt>
                <c:pt idx="1623">
                  <c:v>929,12</c:v>
                </c:pt>
                <c:pt idx="1624">
                  <c:v>929,55</c:v>
                </c:pt>
                <c:pt idx="1625">
                  <c:v>929,98</c:v>
                </c:pt>
                <c:pt idx="1626">
                  <c:v>930,41</c:v>
                </c:pt>
                <c:pt idx="1627">
                  <c:v>930,84</c:v>
                </c:pt>
                <c:pt idx="1628">
                  <c:v>931,28</c:v>
                </c:pt>
                <c:pt idx="1629">
                  <c:v>931,71</c:v>
                </c:pt>
                <c:pt idx="1630">
                  <c:v>932,14</c:v>
                </c:pt>
                <c:pt idx="1631">
                  <c:v>932,57</c:v>
                </c:pt>
                <c:pt idx="1632">
                  <c:v>933</c:v>
                </c:pt>
                <c:pt idx="1633">
                  <c:v>933,43</c:v>
                </c:pt>
                <c:pt idx="1634">
                  <c:v>933,86</c:v>
                </c:pt>
                <c:pt idx="1635">
                  <c:v>934,3</c:v>
                </c:pt>
                <c:pt idx="1636">
                  <c:v>934,73</c:v>
                </c:pt>
                <c:pt idx="1637">
                  <c:v>935,16</c:v>
                </c:pt>
                <c:pt idx="1638">
                  <c:v>935,59</c:v>
                </c:pt>
                <c:pt idx="1639">
                  <c:v>936,02</c:v>
                </c:pt>
                <c:pt idx="1640">
                  <c:v>936,45</c:v>
                </c:pt>
                <c:pt idx="1641">
                  <c:v>936,88</c:v>
                </c:pt>
                <c:pt idx="1642">
                  <c:v>937,31</c:v>
                </c:pt>
                <c:pt idx="1643">
                  <c:v>937,75</c:v>
                </c:pt>
                <c:pt idx="1644">
                  <c:v>938,18</c:v>
                </c:pt>
                <c:pt idx="1645">
                  <c:v>938,61</c:v>
                </c:pt>
                <c:pt idx="1646">
                  <c:v>939,04</c:v>
                </c:pt>
                <c:pt idx="1647">
                  <c:v>939,47</c:v>
                </c:pt>
                <c:pt idx="1648">
                  <c:v>939,9</c:v>
                </c:pt>
                <c:pt idx="1649">
                  <c:v>940,33</c:v>
                </c:pt>
                <c:pt idx="1650">
                  <c:v>940,76</c:v>
                </c:pt>
                <c:pt idx="1651">
                  <c:v>941,19</c:v>
                </c:pt>
                <c:pt idx="1652">
                  <c:v>941,62</c:v>
                </c:pt>
                <c:pt idx="1653">
                  <c:v>942,05</c:v>
                </c:pt>
                <c:pt idx="1654">
                  <c:v>942,48</c:v>
                </c:pt>
                <c:pt idx="1655">
                  <c:v>942,91</c:v>
                </c:pt>
                <c:pt idx="1656">
                  <c:v>943,35</c:v>
                </c:pt>
                <c:pt idx="1657">
                  <c:v>943,78</c:v>
                </c:pt>
                <c:pt idx="1658">
                  <c:v>944,21</c:v>
                </c:pt>
                <c:pt idx="1659">
                  <c:v>944,64</c:v>
                </c:pt>
                <c:pt idx="1660">
                  <c:v>945,07</c:v>
                </c:pt>
                <c:pt idx="1661">
                  <c:v>945,5</c:v>
                </c:pt>
                <c:pt idx="1662">
                  <c:v>945,93</c:v>
                </c:pt>
                <c:pt idx="1663">
                  <c:v>946,36</c:v>
                </c:pt>
                <c:pt idx="1664">
                  <c:v>946,79</c:v>
                </c:pt>
                <c:pt idx="1665">
                  <c:v>947,22</c:v>
                </c:pt>
                <c:pt idx="1666">
                  <c:v>947,65</c:v>
                </c:pt>
                <c:pt idx="1667">
                  <c:v>948,08</c:v>
                </c:pt>
                <c:pt idx="1668">
                  <c:v>948,51</c:v>
                </c:pt>
                <c:pt idx="1669">
                  <c:v>948,94</c:v>
                </c:pt>
                <c:pt idx="1670">
                  <c:v>949,37</c:v>
                </c:pt>
                <c:pt idx="1671">
                  <c:v>949,8</c:v>
                </c:pt>
                <c:pt idx="1672">
                  <c:v>950,23</c:v>
                </c:pt>
                <c:pt idx="1673">
                  <c:v>950,66</c:v>
                </c:pt>
                <c:pt idx="1674">
                  <c:v>951,09</c:v>
                </c:pt>
                <c:pt idx="1675">
                  <c:v>951,52</c:v>
                </c:pt>
                <c:pt idx="1676">
                  <c:v>951,95</c:v>
                </c:pt>
                <c:pt idx="1677">
                  <c:v>952,38</c:v>
                </c:pt>
                <c:pt idx="1678">
                  <c:v>952,81</c:v>
                </c:pt>
                <c:pt idx="1679">
                  <c:v>953,24</c:v>
                </c:pt>
                <c:pt idx="1680">
                  <c:v>953,67</c:v>
                </c:pt>
                <c:pt idx="1681">
                  <c:v>954,1</c:v>
                </c:pt>
                <c:pt idx="1682">
                  <c:v>954,53</c:v>
                </c:pt>
                <c:pt idx="1683">
                  <c:v>954,96</c:v>
                </c:pt>
                <c:pt idx="1684">
                  <c:v>955,39</c:v>
                </c:pt>
                <c:pt idx="1685">
                  <c:v>955,82</c:v>
                </c:pt>
                <c:pt idx="1686">
                  <c:v>956,25</c:v>
                </c:pt>
                <c:pt idx="1687">
                  <c:v>956,68</c:v>
                </c:pt>
                <c:pt idx="1688">
                  <c:v>957,11</c:v>
                </c:pt>
                <c:pt idx="1689">
                  <c:v>957,53</c:v>
                </c:pt>
                <c:pt idx="1690">
                  <c:v>957,96</c:v>
                </c:pt>
                <c:pt idx="1691">
                  <c:v>958,39</c:v>
                </c:pt>
                <c:pt idx="1692">
                  <c:v>958,82</c:v>
                </c:pt>
                <c:pt idx="1693">
                  <c:v>959,25</c:v>
                </c:pt>
                <c:pt idx="1694">
                  <c:v>959,68</c:v>
                </c:pt>
                <c:pt idx="1695">
                  <c:v>960,11</c:v>
                </c:pt>
                <c:pt idx="1696">
                  <c:v>960,54</c:v>
                </c:pt>
                <c:pt idx="1697">
                  <c:v>960,97</c:v>
                </c:pt>
                <c:pt idx="1698">
                  <c:v>961,4</c:v>
                </c:pt>
                <c:pt idx="1699">
                  <c:v>961,83</c:v>
                </c:pt>
                <c:pt idx="1700">
                  <c:v>962,26</c:v>
                </c:pt>
                <c:pt idx="1701">
                  <c:v>962,68</c:v>
                </c:pt>
                <c:pt idx="1702">
                  <c:v>963,11</c:v>
                </c:pt>
                <c:pt idx="1703">
                  <c:v>963,54</c:v>
                </c:pt>
                <c:pt idx="1704">
                  <c:v>963,97</c:v>
                </c:pt>
                <c:pt idx="1705">
                  <c:v>964,4</c:v>
                </c:pt>
                <c:pt idx="1706">
                  <c:v>964,83</c:v>
                </c:pt>
                <c:pt idx="1707">
                  <c:v>965,26</c:v>
                </c:pt>
                <c:pt idx="1708">
                  <c:v>965,69</c:v>
                </c:pt>
                <c:pt idx="1709">
                  <c:v>966,11</c:v>
                </c:pt>
                <c:pt idx="1710">
                  <c:v>966,54</c:v>
                </c:pt>
                <c:pt idx="1711">
                  <c:v>966,97</c:v>
                </c:pt>
                <c:pt idx="1712">
                  <c:v>967,4</c:v>
                </c:pt>
                <c:pt idx="1713">
                  <c:v>967,83</c:v>
                </c:pt>
                <c:pt idx="1714">
                  <c:v>968,26</c:v>
                </c:pt>
                <c:pt idx="1715">
                  <c:v>968,69</c:v>
                </c:pt>
                <c:pt idx="1716">
                  <c:v>969,11</c:v>
                </c:pt>
                <c:pt idx="1717">
                  <c:v>969,54</c:v>
                </c:pt>
                <c:pt idx="1718">
                  <c:v>969,97</c:v>
                </c:pt>
                <c:pt idx="1719">
                  <c:v>970,4</c:v>
                </c:pt>
                <c:pt idx="1720">
                  <c:v>970,83</c:v>
                </c:pt>
                <c:pt idx="1721">
                  <c:v>971,26</c:v>
                </c:pt>
                <c:pt idx="1722">
                  <c:v>971,68</c:v>
                </c:pt>
                <c:pt idx="1723">
                  <c:v>972,11</c:v>
                </c:pt>
                <c:pt idx="1724">
                  <c:v>972,54</c:v>
                </c:pt>
                <c:pt idx="1725">
                  <c:v>972,97</c:v>
                </c:pt>
                <c:pt idx="1726">
                  <c:v>973,4</c:v>
                </c:pt>
                <c:pt idx="1727">
                  <c:v>973,82</c:v>
                </c:pt>
                <c:pt idx="1728">
                  <c:v>974,25</c:v>
                </c:pt>
                <c:pt idx="1729">
                  <c:v>974,68</c:v>
                </c:pt>
                <c:pt idx="1730">
                  <c:v>975,11</c:v>
                </c:pt>
                <c:pt idx="1731">
                  <c:v>975,54</c:v>
                </c:pt>
                <c:pt idx="1732">
                  <c:v>975,96</c:v>
                </c:pt>
                <c:pt idx="1733">
                  <c:v>976,39</c:v>
                </c:pt>
                <c:pt idx="1734">
                  <c:v>976,82</c:v>
                </c:pt>
                <c:pt idx="1735">
                  <c:v>977,25</c:v>
                </c:pt>
                <c:pt idx="1736">
                  <c:v>977,67</c:v>
                </c:pt>
                <c:pt idx="1737">
                  <c:v>978,1</c:v>
                </c:pt>
                <c:pt idx="1738">
                  <c:v>978,53</c:v>
                </c:pt>
                <c:pt idx="1739">
                  <c:v>978,96</c:v>
                </c:pt>
                <c:pt idx="1740">
                  <c:v>979,38</c:v>
                </c:pt>
                <c:pt idx="1741">
                  <c:v>979,81</c:v>
                </c:pt>
                <c:pt idx="1742">
                  <c:v>980,24</c:v>
                </c:pt>
                <c:pt idx="1743">
                  <c:v>980,67</c:v>
                </c:pt>
                <c:pt idx="1744">
                  <c:v>981,09</c:v>
                </c:pt>
                <c:pt idx="1745">
                  <c:v>981,52</c:v>
                </c:pt>
                <c:pt idx="1746">
                  <c:v>981,95</c:v>
                </c:pt>
                <c:pt idx="1747">
                  <c:v>982,38</c:v>
                </c:pt>
                <c:pt idx="1748">
                  <c:v>982,8</c:v>
                </c:pt>
                <c:pt idx="1749">
                  <c:v>983,23</c:v>
                </c:pt>
                <c:pt idx="1750">
                  <c:v>983,66</c:v>
                </c:pt>
                <c:pt idx="1751">
                  <c:v>984,08</c:v>
                </c:pt>
                <c:pt idx="1752">
                  <c:v>984,51</c:v>
                </c:pt>
                <c:pt idx="1753">
                  <c:v>984,94</c:v>
                </c:pt>
                <c:pt idx="1754">
                  <c:v>985,37</c:v>
                </c:pt>
                <c:pt idx="1755">
                  <c:v>985,79</c:v>
                </c:pt>
                <c:pt idx="1756">
                  <c:v>986,22</c:v>
                </c:pt>
                <c:pt idx="1757">
                  <c:v>986,65</c:v>
                </c:pt>
                <c:pt idx="1758">
                  <c:v>987,07</c:v>
                </c:pt>
                <c:pt idx="1759">
                  <c:v>987,5</c:v>
                </c:pt>
                <c:pt idx="1760">
                  <c:v>987,93</c:v>
                </c:pt>
                <c:pt idx="1761">
                  <c:v>988,35</c:v>
                </c:pt>
                <c:pt idx="1762">
                  <c:v>988,78</c:v>
                </c:pt>
                <c:pt idx="1763">
                  <c:v>989,21</c:v>
                </c:pt>
                <c:pt idx="1764">
                  <c:v>989,63</c:v>
                </c:pt>
                <c:pt idx="1765">
                  <c:v>990,06</c:v>
                </c:pt>
                <c:pt idx="1766">
                  <c:v>990,49</c:v>
                </c:pt>
                <c:pt idx="1767">
                  <c:v>990,91</c:v>
                </c:pt>
                <c:pt idx="1768">
                  <c:v>991,34</c:v>
                </c:pt>
                <c:pt idx="1769">
                  <c:v>991,77</c:v>
                </c:pt>
                <c:pt idx="1770">
                  <c:v>992,19</c:v>
                </c:pt>
                <c:pt idx="1771">
                  <c:v>992,62</c:v>
                </c:pt>
                <c:pt idx="1772">
                  <c:v>993,05</c:v>
                </c:pt>
                <c:pt idx="1773">
                  <c:v>993,47</c:v>
                </c:pt>
                <c:pt idx="1774">
                  <c:v>993,9</c:v>
                </c:pt>
                <c:pt idx="1775">
                  <c:v>994,32</c:v>
                </c:pt>
                <c:pt idx="1776">
                  <c:v>994,75</c:v>
                </c:pt>
                <c:pt idx="1777">
                  <c:v>995,18</c:v>
                </c:pt>
                <c:pt idx="1778">
                  <c:v>995,6</c:v>
                </c:pt>
                <c:pt idx="1779">
                  <c:v>996,03</c:v>
                </c:pt>
                <c:pt idx="1780">
                  <c:v>996,45</c:v>
                </c:pt>
                <c:pt idx="1781">
                  <c:v>996,88</c:v>
                </c:pt>
                <c:pt idx="1782">
                  <c:v>997,31</c:v>
                </c:pt>
                <c:pt idx="1783">
                  <c:v>997,73</c:v>
                </c:pt>
                <c:pt idx="1784">
                  <c:v>998,16</c:v>
                </c:pt>
                <c:pt idx="1785">
                  <c:v>998,58</c:v>
                </c:pt>
                <c:pt idx="1786">
                  <c:v>999,01</c:v>
                </c:pt>
                <c:pt idx="1787">
                  <c:v>999,44</c:v>
                </c:pt>
                <c:pt idx="1788">
                  <c:v>999,86</c:v>
                </c:pt>
                <c:pt idx="1789">
                  <c:v>1000,29</c:v>
                </c:pt>
                <c:pt idx="1790">
                  <c:v>1000,71</c:v>
                </c:pt>
                <c:pt idx="1791">
                  <c:v>1001,14</c:v>
                </c:pt>
                <c:pt idx="1792">
                  <c:v>1001,56</c:v>
                </c:pt>
                <c:pt idx="1793">
                  <c:v>1001,99</c:v>
                </c:pt>
                <c:pt idx="1794">
                  <c:v>1002,41</c:v>
                </c:pt>
                <c:pt idx="1795">
                  <c:v>1002,84</c:v>
                </c:pt>
                <c:pt idx="1796">
                  <c:v>1003,27</c:v>
                </c:pt>
                <c:pt idx="1797">
                  <c:v>1003,69</c:v>
                </c:pt>
                <c:pt idx="1798">
                  <c:v>1004,12</c:v>
                </c:pt>
                <c:pt idx="1799">
                  <c:v>1004,54</c:v>
                </c:pt>
                <c:pt idx="1800">
                  <c:v>1004,97</c:v>
                </c:pt>
                <c:pt idx="1801">
                  <c:v>1005,39</c:v>
                </c:pt>
                <c:pt idx="1802">
                  <c:v>1005,82</c:v>
                </c:pt>
                <c:pt idx="1803">
                  <c:v>1006,24</c:v>
                </c:pt>
                <c:pt idx="1804">
                  <c:v>1006,67</c:v>
                </c:pt>
                <c:pt idx="1805">
                  <c:v>1007,09</c:v>
                </c:pt>
                <c:pt idx="1806">
                  <c:v>1007,52</c:v>
                </c:pt>
                <c:pt idx="1807">
                  <c:v>1007,94</c:v>
                </c:pt>
                <c:pt idx="1808">
                  <c:v>1008,37</c:v>
                </c:pt>
                <c:pt idx="1809">
                  <c:v>1008,79</c:v>
                </c:pt>
                <c:pt idx="1810">
                  <c:v>1009,22</c:v>
                </c:pt>
                <c:pt idx="1811">
                  <c:v>1009,64</c:v>
                </c:pt>
                <c:pt idx="1812">
                  <c:v>1010,07</c:v>
                </c:pt>
                <c:pt idx="1813">
                  <c:v>1010,49</c:v>
                </c:pt>
                <c:pt idx="1814">
                  <c:v>1010,92</c:v>
                </c:pt>
                <c:pt idx="1815">
                  <c:v>1011,34</c:v>
                </c:pt>
                <c:pt idx="1816">
                  <c:v>1011,77</c:v>
                </c:pt>
                <c:pt idx="1817">
                  <c:v>1012,19</c:v>
                </c:pt>
                <c:pt idx="1818">
                  <c:v>1012,62</c:v>
                </c:pt>
                <c:pt idx="1819">
                  <c:v>1013,04</c:v>
                </c:pt>
                <c:pt idx="1820">
                  <c:v>1013,46</c:v>
                </c:pt>
                <c:pt idx="1821">
                  <c:v>1013,89</c:v>
                </c:pt>
                <c:pt idx="1822">
                  <c:v>1014,31</c:v>
                </c:pt>
                <c:pt idx="1823">
                  <c:v>1014,74</c:v>
                </c:pt>
                <c:pt idx="1824">
                  <c:v>1015,16</c:v>
                </c:pt>
                <c:pt idx="1825">
                  <c:v>1015,59</c:v>
                </c:pt>
                <c:pt idx="1826">
                  <c:v>1016,01</c:v>
                </c:pt>
                <c:pt idx="1827">
                  <c:v>1016,44</c:v>
                </c:pt>
                <c:pt idx="1828">
                  <c:v>1016,86</c:v>
                </c:pt>
                <c:pt idx="1829">
                  <c:v>1017,28</c:v>
                </c:pt>
                <c:pt idx="1830">
                  <c:v>1017,71</c:v>
                </c:pt>
                <c:pt idx="1831">
                  <c:v>1018,13</c:v>
                </c:pt>
                <c:pt idx="1832">
                  <c:v>1018,56</c:v>
                </c:pt>
                <c:pt idx="1833">
                  <c:v>1018,98</c:v>
                </c:pt>
                <c:pt idx="1834">
                  <c:v>1019,4</c:v>
                </c:pt>
                <c:pt idx="1835">
                  <c:v>1019,83</c:v>
                </c:pt>
                <c:pt idx="1836">
                  <c:v>1020,25</c:v>
                </c:pt>
                <c:pt idx="1837">
                  <c:v>1020,68</c:v>
                </c:pt>
                <c:pt idx="1838">
                  <c:v>1021,1</c:v>
                </c:pt>
                <c:pt idx="1839">
                  <c:v>1021,52</c:v>
                </c:pt>
                <c:pt idx="1840">
                  <c:v>1021,95</c:v>
                </c:pt>
                <c:pt idx="1841">
                  <c:v>1022,37</c:v>
                </c:pt>
                <c:pt idx="1842">
                  <c:v>1022,79</c:v>
                </c:pt>
                <c:pt idx="1843">
                  <c:v>1023,22</c:v>
                </c:pt>
                <c:pt idx="1844">
                  <c:v>1023,64</c:v>
                </c:pt>
                <c:pt idx="1845">
                  <c:v>1024,07</c:v>
                </c:pt>
                <c:pt idx="1846">
                  <c:v>1024,49</c:v>
                </c:pt>
                <c:pt idx="1847">
                  <c:v>1024,91</c:v>
                </c:pt>
                <c:pt idx="1848">
                  <c:v>1025,34</c:v>
                </c:pt>
                <c:pt idx="1849">
                  <c:v>1025,76</c:v>
                </c:pt>
                <c:pt idx="1850">
                  <c:v>1026,18</c:v>
                </c:pt>
                <c:pt idx="1851">
                  <c:v>1026,61</c:v>
                </c:pt>
                <c:pt idx="1852">
                  <c:v>1027,03</c:v>
                </c:pt>
                <c:pt idx="1853">
                  <c:v>1027,45</c:v>
                </c:pt>
                <c:pt idx="1854">
                  <c:v>1027,88</c:v>
                </c:pt>
                <c:pt idx="1855">
                  <c:v>1028,3</c:v>
                </c:pt>
                <c:pt idx="1856">
                  <c:v>1028,72</c:v>
                </c:pt>
                <c:pt idx="1857">
                  <c:v>1029,15</c:v>
                </c:pt>
                <c:pt idx="1858">
                  <c:v>1029,57</c:v>
                </c:pt>
                <c:pt idx="1859">
                  <c:v>1029,99</c:v>
                </c:pt>
                <c:pt idx="1860">
                  <c:v>1030,41</c:v>
                </c:pt>
                <c:pt idx="1861">
                  <c:v>1030,84</c:v>
                </c:pt>
                <c:pt idx="1862">
                  <c:v>1031,26</c:v>
                </c:pt>
                <c:pt idx="1863">
                  <c:v>1031,68</c:v>
                </c:pt>
                <c:pt idx="1864">
                  <c:v>1032,11</c:v>
                </c:pt>
                <c:pt idx="1865">
                  <c:v>1032,53</c:v>
                </c:pt>
                <c:pt idx="1866">
                  <c:v>1032,95</c:v>
                </c:pt>
                <c:pt idx="1867">
                  <c:v>1033,37</c:v>
                </c:pt>
                <c:pt idx="1868">
                  <c:v>1033,8</c:v>
                </c:pt>
                <c:pt idx="1869">
                  <c:v>1034,22</c:v>
                </c:pt>
                <c:pt idx="1870">
                  <c:v>1034,64</c:v>
                </c:pt>
                <c:pt idx="1871">
                  <c:v>1035,06</c:v>
                </c:pt>
                <c:pt idx="1872">
                  <c:v>1035,49</c:v>
                </c:pt>
                <c:pt idx="1873">
                  <c:v>1035,91</c:v>
                </c:pt>
                <c:pt idx="1874">
                  <c:v>1036,33</c:v>
                </c:pt>
                <c:pt idx="1875">
                  <c:v>1036,75</c:v>
                </c:pt>
                <c:pt idx="1876">
                  <c:v>1037,18</c:v>
                </c:pt>
                <c:pt idx="1877">
                  <c:v>1037,6</c:v>
                </c:pt>
                <c:pt idx="1878">
                  <c:v>1038,02</c:v>
                </c:pt>
                <c:pt idx="1879">
                  <c:v>1038,44</c:v>
                </c:pt>
                <c:pt idx="1880">
                  <c:v>1038,87</c:v>
                </c:pt>
                <c:pt idx="1881">
                  <c:v>1039,29</c:v>
                </c:pt>
                <c:pt idx="1882">
                  <c:v>1039,71</c:v>
                </c:pt>
                <c:pt idx="1883">
                  <c:v>1040,13</c:v>
                </c:pt>
                <c:pt idx="1884">
                  <c:v>1040,55</c:v>
                </c:pt>
                <c:pt idx="1885">
                  <c:v>1040,98</c:v>
                </c:pt>
                <c:pt idx="1886">
                  <c:v>1041,4</c:v>
                </c:pt>
                <c:pt idx="1887">
                  <c:v>1041,82</c:v>
                </c:pt>
                <c:pt idx="1888">
                  <c:v>1042,24</c:v>
                </c:pt>
                <c:pt idx="1889">
                  <c:v>1042,66</c:v>
                </c:pt>
                <c:pt idx="1890">
                  <c:v>1043,09</c:v>
                </c:pt>
                <c:pt idx="1891">
                  <c:v>1043,51</c:v>
                </c:pt>
                <c:pt idx="1892">
                  <c:v>1043,93</c:v>
                </c:pt>
                <c:pt idx="1893">
                  <c:v>1044,35</c:v>
                </c:pt>
                <c:pt idx="1894">
                  <c:v>1044,77</c:v>
                </c:pt>
                <c:pt idx="1895">
                  <c:v>1045,2</c:v>
                </c:pt>
                <c:pt idx="1896">
                  <c:v>1045,62</c:v>
                </c:pt>
                <c:pt idx="1897">
                  <c:v>1046,04</c:v>
                </c:pt>
                <c:pt idx="1898">
                  <c:v>1046,46</c:v>
                </c:pt>
                <c:pt idx="1899">
                  <c:v>1046,88</c:v>
                </c:pt>
                <c:pt idx="1900">
                  <c:v>1047,3</c:v>
                </c:pt>
                <c:pt idx="1901">
                  <c:v>1047,72</c:v>
                </c:pt>
                <c:pt idx="1902">
                  <c:v>1048,15</c:v>
                </c:pt>
                <c:pt idx="1903">
                  <c:v>1048,57</c:v>
                </c:pt>
                <c:pt idx="1904">
                  <c:v>1048,99</c:v>
                </c:pt>
                <c:pt idx="1905">
                  <c:v>1049,41</c:v>
                </c:pt>
                <c:pt idx="1906">
                  <c:v>1049,83</c:v>
                </c:pt>
                <c:pt idx="1907">
                  <c:v>1050,25</c:v>
                </c:pt>
                <c:pt idx="1908">
                  <c:v>1050,67</c:v>
                </c:pt>
                <c:pt idx="1909">
                  <c:v>1051,09</c:v>
                </c:pt>
                <c:pt idx="1910">
                  <c:v>1051,52</c:v>
                </c:pt>
                <c:pt idx="1911">
                  <c:v>1051,94</c:v>
                </c:pt>
                <c:pt idx="1912">
                  <c:v>1052,36</c:v>
                </c:pt>
                <c:pt idx="1913">
                  <c:v>1052,78</c:v>
                </c:pt>
                <c:pt idx="1914">
                  <c:v>1053,2</c:v>
                </c:pt>
                <c:pt idx="1915">
                  <c:v>1053,62</c:v>
                </c:pt>
                <c:pt idx="1916">
                  <c:v>1054,04</c:v>
                </c:pt>
                <c:pt idx="1917">
                  <c:v>1054,46</c:v>
                </c:pt>
                <c:pt idx="1918">
                  <c:v>1054,88</c:v>
                </c:pt>
                <c:pt idx="1919">
                  <c:v>1055,3</c:v>
                </c:pt>
                <c:pt idx="1920">
                  <c:v>1055,72</c:v>
                </c:pt>
                <c:pt idx="1921">
                  <c:v>1056,14</c:v>
                </c:pt>
                <c:pt idx="1922">
                  <c:v>1056,57</c:v>
                </c:pt>
                <c:pt idx="1923">
                  <c:v>1056,99</c:v>
                </c:pt>
                <c:pt idx="1924">
                  <c:v>1057,41</c:v>
                </c:pt>
                <c:pt idx="1925">
                  <c:v>1057,83</c:v>
                </c:pt>
                <c:pt idx="1926">
                  <c:v>1058,25</c:v>
                </c:pt>
                <c:pt idx="1927">
                  <c:v>1058,67</c:v>
                </c:pt>
                <c:pt idx="1928">
                  <c:v>1059,09</c:v>
                </c:pt>
                <c:pt idx="1929">
                  <c:v>1059,51</c:v>
                </c:pt>
                <c:pt idx="1930">
                  <c:v>1059,93</c:v>
                </c:pt>
                <c:pt idx="1931">
                  <c:v>1060,35</c:v>
                </c:pt>
                <c:pt idx="1932">
                  <c:v>1060,77</c:v>
                </c:pt>
                <c:pt idx="1933">
                  <c:v>1061,19</c:v>
                </c:pt>
                <c:pt idx="1934">
                  <c:v>1061,61</c:v>
                </c:pt>
                <c:pt idx="1935">
                  <c:v>1062,03</c:v>
                </c:pt>
                <c:pt idx="1936">
                  <c:v>1062,45</c:v>
                </c:pt>
                <c:pt idx="1937">
                  <c:v>1062,87</c:v>
                </c:pt>
                <c:pt idx="1938">
                  <c:v>1063,29</c:v>
                </c:pt>
                <c:pt idx="1939">
                  <c:v>1063,71</c:v>
                </c:pt>
                <c:pt idx="1940">
                  <c:v>1064,13</c:v>
                </c:pt>
                <c:pt idx="1941">
                  <c:v>1064,55</c:v>
                </c:pt>
                <c:pt idx="1942">
                  <c:v>1064,97</c:v>
                </c:pt>
                <c:pt idx="1943">
                  <c:v>1065,39</c:v>
                </c:pt>
                <c:pt idx="1944">
                  <c:v>1065,81</c:v>
                </c:pt>
                <c:pt idx="1945">
                  <c:v>1066,23</c:v>
                </c:pt>
                <c:pt idx="1946">
                  <c:v>1066,65</c:v>
                </c:pt>
                <c:pt idx="1947">
                  <c:v>1067,07</c:v>
                </c:pt>
                <c:pt idx="1948">
                  <c:v>1067,49</c:v>
                </c:pt>
                <c:pt idx="1949">
                  <c:v>1067,91</c:v>
                </c:pt>
                <c:pt idx="1950">
                  <c:v>1068,33</c:v>
                </c:pt>
                <c:pt idx="1951">
                  <c:v>1068,75</c:v>
                </c:pt>
                <c:pt idx="1952">
                  <c:v>1069,17</c:v>
                </c:pt>
                <c:pt idx="1953">
                  <c:v>1069,59</c:v>
                </c:pt>
                <c:pt idx="1954">
                  <c:v>1070</c:v>
                </c:pt>
                <c:pt idx="1955">
                  <c:v>1070,42</c:v>
                </c:pt>
                <c:pt idx="1956">
                  <c:v>1070,84</c:v>
                </c:pt>
                <c:pt idx="1957">
                  <c:v>1071,26</c:v>
                </c:pt>
                <c:pt idx="1958">
                  <c:v>1071,68</c:v>
                </c:pt>
                <c:pt idx="1959">
                  <c:v>1072,1</c:v>
                </c:pt>
                <c:pt idx="1960">
                  <c:v>1072,52</c:v>
                </c:pt>
                <c:pt idx="1961">
                  <c:v>1072,94</c:v>
                </c:pt>
                <c:pt idx="1962">
                  <c:v>1073,36</c:v>
                </c:pt>
                <c:pt idx="1963">
                  <c:v>1073,78</c:v>
                </c:pt>
                <c:pt idx="1964">
                  <c:v>1074,2</c:v>
                </c:pt>
                <c:pt idx="1965">
                  <c:v>1074,62</c:v>
                </c:pt>
                <c:pt idx="1966">
                  <c:v>1075,03</c:v>
                </c:pt>
                <c:pt idx="1967">
                  <c:v>1075,45</c:v>
                </c:pt>
                <c:pt idx="1968">
                  <c:v>1075,87</c:v>
                </c:pt>
                <c:pt idx="1969">
                  <c:v>1076,29</c:v>
                </c:pt>
                <c:pt idx="1970">
                  <c:v>1076,71</c:v>
                </c:pt>
                <c:pt idx="1971">
                  <c:v>1077,13</c:v>
                </c:pt>
                <c:pt idx="1972">
                  <c:v>1077,55</c:v>
                </c:pt>
                <c:pt idx="1973">
                  <c:v>1077,97</c:v>
                </c:pt>
                <c:pt idx="1974">
                  <c:v>1078,38</c:v>
                </c:pt>
                <c:pt idx="1975">
                  <c:v>1078,8</c:v>
                </c:pt>
                <c:pt idx="1976">
                  <c:v>1079,22</c:v>
                </c:pt>
                <c:pt idx="1977">
                  <c:v>1079,64</c:v>
                </c:pt>
                <c:pt idx="1978">
                  <c:v>1080,06</c:v>
                </c:pt>
                <c:pt idx="1979">
                  <c:v>1080,48</c:v>
                </c:pt>
                <c:pt idx="1980">
                  <c:v>1080,89</c:v>
                </c:pt>
                <c:pt idx="1981">
                  <c:v>1081,31</c:v>
                </c:pt>
                <c:pt idx="1982">
                  <c:v>1081,73</c:v>
                </c:pt>
                <c:pt idx="1983">
                  <c:v>1082,15</c:v>
                </c:pt>
                <c:pt idx="1984">
                  <c:v>1082,57</c:v>
                </c:pt>
                <c:pt idx="1985">
                  <c:v>1082,99</c:v>
                </c:pt>
                <c:pt idx="1986">
                  <c:v>1083,4</c:v>
                </c:pt>
                <c:pt idx="1987">
                  <c:v>1083,82</c:v>
                </c:pt>
                <c:pt idx="1988">
                  <c:v>1084,24</c:v>
                </c:pt>
                <c:pt idx="1989">
                  <c:v>1084,66</c:v>
                </c:pt>
                <c:pt idx="1990">
                  <c:v>1085,08</c:v>
                </c:pt>
                <c:pt idx="1991">
                  <c:v>1085,49</c:v>
                </c:pt>
                <c:pt idx="1992">
                  <c:v>1085,91</c:v>
                </c:pt>
                <c:pt idx="1993">
                  <c:v>1086,33</c:v>
                </c:pt>
                <c:pt idx="1994">
                  <c:v>1086,75</c:v>
                </c:pt>
                <c:pt idx="1995">
                  <c:v>1087,17</c:v>
                </c:pt>
                <c:pt idx="1996">
                  <c:v>1087,58</c:v>
                </c:pt>
                <c:pt idx="1997">
                  <c:v>1088</c:v>
                </c:pt>
                <c:pt idx="1998">
                  <c:v>1088,42</c:v>
                </c:pt>
                <c:pt idx="1999">
                  <c:v>1088,84</c:v>
                </c:pt>
                <c:pt idx="2000">
                  <c:v>1089,25</c:v>
                </c:pt>
                <c:pt idx="2001">
                  <c:v>1089,67</c:v>
                </c:pt>
                <c:pt idx="2002">
                  <c:v>1090,09</c:v>
                </c:pt>
                <c:pt idx="2003">
                  <c:v>1090,51</c:v>
                </c:pt>
                <c:pt idx="2004">
                  <c:v>1090,92</c:v>
                </c:pt>
                <c:pt idx="2005">
                  <c:v>1091,34</c:v>
                </c:pt>
                <c:pt idx="2006">
                  <c:v>1091,76</c:v>
                </c:pt>
                <c:pt idx="2007">
                  <c:v>1092,18</c:v>
                </c:pt>
                <c:pt idx="2008">
                  <c:v>1092,59</c:v>
                </c:pt>
                <c:pt idx="2009">
                  <c:v>1093,01</c:v>
                </c:pt>
                <c:pt idx="2010">
                  <c:v>1093,43</c:v>
                </c:pt>
                <c:pt idx="2011">
                  <c:v>1093,84</c:v>
                </c:pt>
                <c:pt idx="2012">
                  <c:v>1094,26</c:v>
                </c:pt>
                <c:pt idx="2013">
                  <c:v>1094,68</c:v>
                </c:pt>
                <c:pt idx="2014">
                  <c:v>1095,1</c:v>
                </c:pt>
                <c:pt idx="2015">
                  <c:v>1095,51</c:v>
                </c:pt>
                <c:pt idx="2016">
                  <c:v>1095,93</c:v>
                </c:pt>
                <c:pt idx="2017">
                  <c:v>1096,35</c:v>
                </c:pt>
                <c:pt idx="2018">
                  <c:v>1096,76</c:v>
                </c:pt>
                <c:pt idx="2019">
                  <c:v>1097,18</c:v>
                </c:pt>
                <c:pt idx="2020">
                  <c:v>1097,6</c:v>
                </c:pt>
                <c:pt idx="2021">
                  <c:v>1098,01</c:v>
                </c:pt>
                <c:pt idx="2022">
                  <c:v>1098,43</c:v>
                </c:pt>
                <c:pt idx="2023">
                  <c:v>1098,85</c:v>
                </c:pt>
                <c:pt idx="2024">
                  <c:v>1099,26</c:v>
                </c:pt>
                <c:pt idx="2025">
                  <c:v>1099,68</c:v>
                </c:pt>
                <c:pt idx="2026">
                  <c:v>1100,1</c:v>
                </c:pt>
                <c:pt idx="2027">
                  <c:v>1100,51</c:v>
                </c:pt>
                <c:pt idx="2028">
                  <c:v>1100,93</c:v>
                </c:pt>
                <c:pt idx="2029">
                  <c:v>1101,35</c:v>
                </c:pt>
                <c:pt idx="2030">
                  <c:v>1101,76</c:v>
                </c:pt>
                <c:pt idx="2031">
                  <c:v>1102,18</c:v>
                </c:pt>
                <c:pt idx="2032">
                  <c:v>1102,6</c:v>
                </c:pt>
                <c:pt idx="2033">
                  <c:v>1103,01</c:v>
                </c:pt>
                <c:pt idx="2034">
                  <c:v>1103,43</c:v>
                </c:pt>
                <c:pt idx="2035">
                  <c:v>1103,84</c:v>
                </c:pt>
                <c:pt idx="2036">
                  <c:v>1104,26</c:v>
                </c:pt>
                <c:pt idx="2037">
                  <c:v>1104,68</c:v>
                </c:pt>
                <c:pt idx="2038">
                  <c:v>1105,09</c:v>
                </c:pt>
                <c:pt idx="2039">
                  <c:v>1105,51</c:v>
                </c:pt>
                <c:pt idx="2040">
                  <c:v>1105,92</c:v>
                </c:pt>
                <c:pt idx="2041">
                  <c:v>1106,34</c:v>
                </c:pt>
                <c:pt idx="2042">
                  <c:v>1106,76</c:v>
                </c:pt>
                <c:pt idx="2043">
                  <c:v>1107,17</c:v>
                </c:pt>
                <c:pt idx="2044">
                  <c:v>1107,59</c:v>
                </c:pt>
                <c:pt idx="2045">
                  <c:v>1108</c:v>
                </c:pt>
                <c:pt idx="2046">
                  <c:v>1108,42</c:v>
                </c:pt>
                <c:pt idx="2047">
                  <c:v>1108,83</c:v>
                </c:pt>
                <c:pt idx="2048">
                  <c:v>FEL short</c:v>
                </c:pt>
                <c:pt idx="2049">
                  <c:v>0,6</c:v>
                </c:pt>
                <c:pt idx="2050">
                  <c:v>1,35</c:v>
                </c:pt>
                <c:pt idx="2051">
                  <c:v>0,6</c:v>
                </c:pt>
                <c:pt idx="2052">
                  <c:v>-1,4</c:v>
                </c:pt>
                <c:pt idx="2053">
                  <c:v>8,95</c:v>
                </c:pt>
                <c:pt idx="2054">
                  <c:v>36,95</c:v>
                </c:pt>
                <c:pt idx="2055">
                  <c:v>60,25</c:v>
                </c:pt>
                <c:pt idx="2056">
                  <c:v>80,05</c:v>
                </c:pt>
                <c:pt idx="2057">
                  <c:v>81</c:v>
                </c:pt>
                <c:pt idx="2058">
                  <c:v>87,1</c:v>
                </c:pt>
                <c:pt idx="2059">
                  <c:v>88,05</c:v>
                </c:pt>
                <c:pt idx="2060">
                  <c:v>84,65</c:v>
                </c:pt>
                <c:pt idx="2061">
                  <c:v>89,5</c:v>
                </c:pt>
                <c:pt idx="2062">
                  <c:v>83,65</c:v>
                </c:pt>
                <c:pt idx="2063">
                  <c:v>89,95</c:v>
                </c:pt>
                <c:pt idx="2064">
                  <c:v>86,75</c:v>
                </c:pt>
                <c:pt idx="2065">
                  <c:v>88,65</c:v>
                </c:pt>
                <c:pt idx="2066">
                  <c:v>88,9</c:v>
                </c:pt>
                <c:pt idx="2067">
                  <c:v>81,45</c:v>
                </c:pt>
                <c:pt idx="2068">
                  <c:v>86,35</c:v>
                </c:pt>
                <c:pt idx="2069">
                  <c:v>86,4</c:v>
                </c:pt>
                <c:pt idx="2070">
                  <c:v>78,8</c:v>
                </c:pt>
                <c:pt idx="2071">
                  <c:v>88,9</c:v>
                </c:pt>
                <c:pt idx="2072">
                  <c:v>89,65</c:v>
                </c:pt>
                <c:pt idx="2073">
                  <c:v>90,4</c:v>
                </c:pt>
                <c:pt idx="2074">
                  <c:v>87,45</c:v>
                </c:pt>
                <c:pt idx="2075">
                  <c:v>90,1</c:v>
                </c:pt>
                <c:pt idx="2076">
                  <c:v>86,65</c:v>
                </c:pt>
                <c:pt idx="2077">
                  <c:v>86,65</c:v>
                </c:pt>
                <c:pt idx="2078">
                  <c:v>81,8</c:v>
                </c:pt>
                <c:pt idx="2079">
                  <c:v>80,75</c:v>
                </c:pt>
                <c:pt idx="2080">
                  <c:v>85,3</c:v>
                </c:pt>
                <c:pt idx="2081">
                  <c:v>75,35</c:v>
                </c:pt>
                <c:pt idx="2082">
                  <c:v>76,2</c:v>
                </c:pt>
                <c:pt idx="2083">
                  <c:v>78,95</c:v>
                </c:pt>
                <c:pt idx="2084">
                  <c:v>77,65</c:v>
                </c:pt>
                <c:pt idx="2085">
                  <c:v>84,45</c:v>
                </c:pt>
                <c:pt idx="2086">
                  <c:v>79,1</c:v>
                </c:pt>
                <c:pt idx="2087">
                  <c:v>90,25</c:v>
                </c:pt>
                <c:pt idx="2088">
                  <c:v>85,55</c:v>
                </c:pt>
                <c:pt idx="2089">
                  <c:v>91,95</c:v>
                </c:pt>
                <c:pt idx="2090">
                  <c:v>73,25</c:v>
                </c:pt>
                <c:pt idx="2091">
                  <c:v>73,7</c:v>
                </c:pt>
                <c:pt idx="2092">
                  <c:v>69,8</c:v>
                </c:pt>
                <c:pt idx="2093">
                  <c:v>82,15</c:v>
                </c:pt>
                <c:pt idx="2094">
                  <c:v>88,45</c:v>
                </c:pt>
                <c:pt idx="2095">
                  <c:v>84,25</c:v>
                </c:pt>
                <c:pt idx="2096">
                  <c:v>81,75</c:v>
                </c:pt>
                <c:pt idx="2097">
                  <c:v>85,65</c:v>
                </c:pt>
                <c:pt idx="2098">
                  <c:v>88,5</c:v>
                </c:pt>
                <c:pt idx="2099">
                  <c:v>77,55</c:v>
                </c:pt>
                <c:pt idx="2100">
                  <c:v>81,15</c:v>
                </c:pt>
                <c:pt idx="2101">
                  <c:v>82,2</c:v>
                </c:pt>
                <c:pt idx="2102">
                  <c:v>77,65</c:v>
                </c:pt>
                <c:pt idx="2103">
                  <c:v>81,8</c:v>
                </c:pt>
                <c:pt idx="2104">
                  <c:v>66,4</c:v>
                </c:pt>
                <c:pt idx="2105">
                  <c:v>81,2</c:v>
                </c:pt>
                <c:pt idx="2106">
                  <c:v>76,75</c:v>
                </c:pt>
                <c:pt idx="2107">
                  <c:v>77</c:v>
                </c:pt>
                <c:pt idx="2108">
                  <c:v>80,9</c:v>
                </c:pt>
                <c:pt idx="2109">
                  <c:v>79,05</c:v>
                </c:pt>
                <c:pt idx="2110">
                  <c:v>85,15</c:v>
                </c:pt>
                <c:pt idx="2111">
                  <c:v>84,15</c:v>
                </c:pt>
                <c:pt idx="2112">
                  <c:v>74,1</c:v>
                </c:pt>
                <c:pt idx="2113">
                  <c:v>86,35</c:v>
                </c:pt>
                <c:pt idx="2114">
                  <c:v>81,9</c:v>
                </c:pt>
                <c:pt idx="2115">
                  <c:v>82,1</c:v>
                </c:pt>
                <c:pt idx="2116">
                  <c:v>72,5</c:v>
                </c:pt>
                <c:pt idx="2117">
                  <c:v>82,4</c:v>
                </c:pt>
                <c:pt idx="2118">
                  <c:v>78,45</c:v>
                </c:pt>
                <c:pt idx="2119">
                  <c:v>81,8</c:v>
                </c:pt>
                <c:pt idx="2120">
                  <c:v>81,95</c:v>
                </c:pt>
                <c:pt idx="2121">
                  <c:v>84,9</c:v>
                </c:pt>
                <c:pt idx="2122">
                  <c:v>78,6</c:v>
                </c:pt>
                <c:pt idx="2123">
                  <c:v>80,1</c:v>
                </c:pt>
                <c:pt idx="2124">
                  <c:v>83,35</c:v>
                </c:pt>
                <c:pt idx="2125">
                  <c:v>84,75</c:v>
                </c:pt>
                <c:pt idx="2126">
                  <c:v>82,85</c:v>
                </c:pt>
                <c:pt idx="2127">
                  <c:v>82,35</c:v>
                </c:pt>
                <c:pt idx="2128">
                  <c:v>77,15</c:v>
                </c:pt>
                <c:pt idx="2129">
                  <c:v>76,9</c:v>
                </c:pt>
                <c:pt idx="2130">
                  <c:v>79,2</c:v>
                </c:pt>
                <c:pt idx="2131">
                  <c:v>87</c:v>
                </c:pt>
                <c:pt idx="2132">
                  <c:v>87,9</c:v>
                </c:pt>
                <c:pt idx="2133">
                  <c:v>87,6</c:v>
                </c:pt>
                <c:pt idx="2134">
                  <c:v>79,7</c:v>
                </c:pt>
                <c:pt idx="2135">
                  <c:v>76,25</c:v>
                </c:pt>
                <c:pt idx="2136">
                  <c:v>80,85</c:v>
                </c:pt>
                <c:pt idx="2137">
                  <c:v>83,8</c:v>
                </c:pt>
                <c:pt idx="2138">
                  <c:v>85,65</c:v>
                </c:pt>
                <c:pt idx="2139">
                  <c:v>79,6</c:v>
                </c:pt>
                <c:pt idx="2140">
                  <c:v>82,2</c:v>
                </c:pt>
                <c:pt idx="2141">
                  <c:v>84,65</c:v>
                </c:pt>
                <c:pt idx="2142">
                  <c:v>76,8</c:v>
                </c:pt>
                <c:pt idx="2143">
                  <c:v>75,05</c:v>
                </c:pt>
                <c:pt idx="2144">
                  <c:v>82</c:v>
                </c:pt>
                <c:pt idx="2145">
                  <c:v>73,2</c:v>
                </c:pt>
                <c:pt idx="2146">
                  <c:v>75,6</c:v>
                </c:pt>
                <c:pt idx="2147">
                  <c:v>85,6</c:v>
                </c:pt>
                <c:pt idx="2148">
                  <c:v>78,55</c:v>
                </c:pt>
                <c:pt idx="2149">
                  <c:v>82,55</c:v>
                </c:pt>
                <c:pt idx="2150">
                  <c:v>82,55</c:v>
                </c:pt>
                <c:pt idx="2151">
                  <c:v>86,2</c:v>
                </c:pt>
                <c:pt idx="2152">
                  <c:v>89,3</c:v>
                </c:pt>
                <c:pt idx="2153">
                  <c:v>84,75</c:v>
                </c:pt>
                <c:pt idx="2154">
                  <c:v>90,95</c:v>
                </c:pt>
                <c:pt idx="2155">
                  <c:v>83,35</c:v>
                </c:pt>
                <c:pt idx="2156">
                  <c:v>79,9</c:v>
                </c:pt>
                <c:pt idx="2157">
                  <c:v>82,6</c:v>
                </c:pt>
                <c:pt idx="2158">
                  <c:v>85,55</c:v>
                </c:pt>
                <c:pt idx="2159">
                  <c:v>88,8</c:v>
                </c:pt>
                <c:pt idx="2160">
                  <c:v>80,85</c:v>
                </c:pt>
                <c:pt idx="2161">
                  <c:v>81,05</c:v>
                </c:pt>
                <c:pt idx="2162">
                  <c:v>79,4</c:v>
                </c:pt>
                <c:pt idx="2163">
                  <c:v>84,3</c:v>
                </c:pt>
                <c:pt idx="2164">
                  <c:v>77,55</c:v>
                </c:pt>
                <c:pt idx="2165">
                  <c:v>87,3</c:v>
                </c:pt>
                <c:pt idx="2166">
                  <c:v>84,2</c:v>
                </c:pt>
                <c:pt idx="2167">
                  <c:v>84,95</c:v>
                </c:pt>
                <c:pt idx="2168">
                  <c:v>80,65</c:v>
                </c:pt>
                <c:pt idx="2169">
                  <c:v>88,9</c:v>
                </c:pt>
                <c:pt idx="2170">
                  <c:v>72</c:v>
                </c:pt>
                <c:pt idx="2171">
                  <c:v>-728,8</c:v>
                </c:pt>
                <c:pt idx="2172">
                  <c:v>113,5</c:v>
                </c:pt>
                <c:pt idx="2173">
                  <c:v>82,65</c:v>
                </c:pt>
                <c:pt idx="2174">
                  <c:v>76,15</c:v>
                </c:pt>
                <c:pt idx="2175">
                  <c:v>92,6</c:v>
                </c:pt>
                <c:pt idx="2176">
                  <c:v>82,85</c:v>
                </c:pt>
                <c:pt idx="2177">
                  <c:v>88,95</c:v>
                </c:pt>
                <c:pt idx="2178">
                  <c:v>97,65</c:v>
                </c:pt>
                <c:pt idx="2179">
                  <c:v>72,1</c:v>
                </c:pt>
                <c:pt idx="2180">
                  <c:v>84,1</c:v>
                </c:pt>
                <c:pt idx="2181">
                  <c:v>86,8</c:v>
                </c:pt>
                <c:pt idx="2182">
                  <c:v>80,15</c:v>
                </c:pt>
                <c:pt idx="2183">
                  <c:v>81,7</c:v>
                </c:pt>
                <c:pt idx="2184">
                  <c:v>86,15</c:v>
                </c:pt>
                <c:pt idx="2185">
                  <c:v>82,5</c:v>
                </c:pt>
                <c:pt idx="2186">
                  <c:v>93,75</c:v>
                </c:pt>
                <c:pt idx="2187">
                  <c:v>91,1</c:v>
                </c:pt>
                <c:pt idx="2188">
                  <c:v>88,6</c:v>
                </c:pt>
                <c:pt idx="2189">
                  <c:v>86,9</c:v>
                </c:pt>
                <c:pt idx="2190">
                  <c:v>83,2</c:v>
                </c:pt>
                <c:pt idx="2191">
                  <c:v>86,9</c:v>
                </c:pt>
                <c:pt idx="2192">
                  <c:v>91,5</c:v>
                </c:pt>
                <c:pt idx="2193">
                  <c:v>84,35</c:v>
                </c:pt>
                <c:pt idx="2194">
                  <c:v>93,8</c:v>
                </c:pt>
                <c:pt idx="2195">
                  <c:v>80,5</c:v>
                </c:pt>
                <c:pt idx="2196">
                  <c:v>85,55</c:v>
                </c:pt>
                <c:pt idx="2197">
                  <c:v>85,55</c:v>
                </c:pt>
                <c:pt idx="2198">
                  <c:v>91,35</c:v>
                </c:pt>
                <c:pt idx="2199">
                  <c:v>87,75</c:v>
                </c:pt>
                <c:pt idx="2200">
                  <c:v>81,25</c:v>
                </c:pt>
                <c:pt idx="2201">
                  <c:v>83,3</c:v>
                </c:pt>
                <c:pt idx="2202">
                  <c:v>93</c:v>
                </c:pt>
                <c:pt idx="2203">
                  <c:v>103,45</c:v>
                </c:pt>
                <c:pt idx="2204">
                  <c:v>88,45</c:v>
                </c:pt>
                <c:pt idx="2205">
                  <c:v>98,6</c:v>
                </c:pt>
                <c:pt idx="2206">
                  <c:v>100,15</c:v>
                </c:pt>
                <c:pt idx="2207">
                  <c:v>99,05</c:v>
                </c:pt>
                <c:pt idx="2208">
                  <c:v>106,5</c:v>
                </c:pt>
                <c:pt idx="2209">
                  <c:v>90,1</c:v>
                </c:pt>
                <c:pt idx="2210">
                  <c:v>87,75</c:v>
                </c:pt>
                <c:pt idx="2211">
                  <c:v>90,6</c:v>
                </c:pt>
                <c:pt idx="2212">
                  <c:v>94,7</c:v>
                </c:pt>
                <c:pt idx="2213">
                  <c:v>93,8</c:v>
                </c:pt>
                <c:pt idx="2214">
                  <c:v>98,3</c:v>
                </c:pt>
                <c:pt idx="2215">
                  <c:v>93,55</c:v>
                </c:pt>
                <c:pt idx="2216">
                  <c:v>100,7</c:v>
                </c:pt>
                <c:pt idx="2217">
                  <c:v>97,1</c:v>
                </c:pt>
                <c:pt idx="2218">
                  <c:v>111,4</c:v>
                </c:pt>
                <c:pt idx="2219">
                  <c:v>111,45</c:v>
                </c:pt>
                <c:pt idx="2220">
                  <c:v>105,75</c:v>
                </c:pt>
                <c:pt idx="2221">
                  <c:v>104,85</c:v>
                </c:pt>
                <c:pt idx="2222">
                  <c:v>99,9</c:v>
                </c:pt>
                <c:pt idx="2223">
                  <c:v>95,1</c:v>
                </c:pt>
                <c:pt idx="2224">
                  <c:v>96,55</c:v>
                </c:pt>
                <c:pt idx="2225">
                  <c:v>102,95</c:v>
                </c:pt>
                <c:pt idx="2226">
                  <c:v>95,85</c:v>
                </c:pt>
                <c:pt idx="2227">
                  <c:v>97,1</c:v>
                </c:pt>
                <c:pt idx="2228">
                  <c:v>109,05</c:v>
                </c:pt>
                <c:pt idx="2229">
                  <c:v>95,25</c:v>
                </c:pt>
                <c:pt idx="2230">
                  <c:v>106,75</c:v>
                </c:pt>
                <c:pt idx="2231">
                  <c:v>109,65</c:v>
                </c:pt>
                <c:pt idx="2232">
                  <c:v>95,55</c:v>
                </c:pt>
                <c:pt idx="2233">
                  <c:v>108,75</c:v>
                </c:pt>
                <c:pt idx="2234">
                  <c:v>111,55</c:v>
                </c:pt>
                <c:pt idx="2235">
                  <c:v>100,25</c:v>
                </c:pt>
                <c:pt idx="2236">
                  <c:v>105,95</c:v>
                </c:pt>
                <c:pt idx="2237">
                  <c:v>109,55</c:v>
                </c:pt>
                <c:pt idx="2238">
                  <c:v>98,85</c:v>
                </c:pt>
                <c:pt idx="2239">
                  <c:v>101,3</c:v>
                </c:pt>
                <c:pt idx="2240">
                  <c:v>99,55</c:v>
                </c:pt>
                <c:pt idx="2241">
                  <c:v>99,1</c:v>
                </c:pt>
                <c:pt idx="2242">
                  <c:v>105,5</c:v>
                </c:pt>
                <c:pt idx="2243">
                  <c:v>97,15</c:v>
                </c:pt>
                <c:pt idx="2244">
                  <c:v>109,8</c:v>
                </c:pt>
                <c:pt idx="2245">
                  <c:v>105,95</c:v>
                </c:pt>
                <c:pt idx="2246">
                  <c:v>113</c:v>
                </c:pt>
                <c:pt idx="2247">
                  <c:v>106,1</c:v>
                </c:pt>
                <c:pt idx="2248">
                  <c:v>119,1</c:v>
                </c:pt>
                <c:pt idx="2249">
                  <c:v>111,5</c:v>
                </c:pt>
                <c:pt idx="2250">
                  <c:v>114,55</c:v>
                </c:pt>
                <c:pt idx="2251">
                  <c:v>107,05</c:v>
                </c:pt>
                <c:pt idx="2252">
                  <c:v>113,3</c:v>
                </c:pt>
                <c:pt idx="2253">
                  <c:v>109,5</c:v>
                </c:pt>
                <c:pt idx="2254">
                  <c:v>106,05</c:v>
                </c:pt>
                <c:pt idx="2255">
                  <c:v>113,5</c:v>
                </c:pt>
                <c:pt idx="2256">
                  <c:v>105,65</c:v>
                </c:pt>
                <c:pt idx="2257">
                  <c:v>116,4</c:v>
                </c:pt>
                <c:pt idx="2258">
                  <c:v>111,3</c:v>
                </c:pt>
                <c:pt idx="2259">
                  <c:v>118,35</c:v>
                </c:pt>
                <c:pt idx="2260">
                  <c:v>128,4</c:v>
                </c:pt>
                <c:pt idx="2261">
                  <c:v>115,1</c:v>
                </c:pt>
                <c:pt idx="2262">
                  <c:v>123,2</c:v>
                </c:pt>
                <c:pt idx="2263">
                  <c:v>123,7</c:v>
                </c:pt>
                <c:pt idx="2264">
                  <c:v>126,45</c:v>
                </c:pt>
                <c:pt idx="2265">
                  <c:v>128,7</c:v>
                </c:pt>
                <c:pt idx="2266">
                  <c:v>128,8</c:v>
                </c:pt>
                <c:pt idx="2267">
                  <c:v>126,35</c:v>
                </c:pt>
                <c:pt idx="2268">
                  <c:v>121,8</c:v>
                </c:pt>
                <c:pt idx="2269">
                  <c:v>120,25</c:v>
                </c:pt>
                <c:pt idx="2270">
                  <c:v>130,1</c:v>
                </c:pt>
                <c:pt idx="2271">
                  <c:v>121,2</c:v>
                </c:pt>
                <c:pt idx="2272">
                  <c:v>119,25</c:v>
                </c:pt>
                <c:pt idx="2273">
                  <c:v>131,95</c:v>
                </c:pt>
                <c:pt idx="2274">
                  <c:v>143,7</c:v>
                </c:pt>
                <c:pt idx="2275">
                  <c:v>128,5</c:v>
                </c:pt>
                <c:pt idx="2276">
                  <c:v>142,45</c:v>
                </c:pt>
                <c:pt idx="2277">
                  <c:v>138,25</c:v>
                </c:pt>
                <c:pt idx="2278">
                  <c:v>146,95</c:v>
                </c:pt>
                <c:pt idx="2279">
                  <c:v>151,95</c:v>
                </c:pt>
                <c:pt idx="2280">
                  <c:v>137,95</c:v>
                </c:pt>
                <c:pt idx="2281">
                  <c:v>140,45</c:v>
                </c:pt>
                <c:pt idx="2282">
                  <c:v>138</c:v>
                </c:pt>
                <c:pt idx="2283">
                  <c:v>142,8</c:v>
                </c:pt>
                <c:pt idx="2284">
                  <c:v>152</c:v>
                </c:pt>
                <c:pt idx="2285">
                  <c:v>149,35</c:v>
                </c:pt>
                <c:pt idx="2286">
                  <c:v>140,2</c:v>
                </c:pt>
                <c:pt idx="2287">
                  <c:v>140,75</c:v>
                </c:pt>
                <c:pt idx="2288">
                  <c:v>146,25</c:v>
                </c:pt>
                <c:pt idx="2289">
                  <c:v>150,3</c:v>
                </c:pt>
                <c:pt idx="2290">
                  <c:v>164,4</c:v>
                </c:pt>
                <c:pt idx="2291">
                  <c:v>161,15</c:v>
                </c:pt>
                <c:pt idx="2292">
                  <c:v>158,85</c:v>
                </c:pt>
                <c:pt idx="2293">
                  <c:v>163,45</c:v>
                </c:pt>
                <c:pt idx="2294">
                  <c:v>158,85</c:v>
                </c:pt>
                <c:pt idx="2295">
                  <c:v>165,15</c:v>
                </c:pt>
                <c:pt idx="2296">
                  <c:v>165,1</c:v>
                </c:pt>
                <c:pt idx="2297">
                  <c:v>169,9</c:v>
                </c:pt>
                <c:pt idx="2298">
                  <c:v>174,75</c:v>
                </c:pt>
                <c:pt idx="2299">
                  <c:v>169,55</c:v>
                </c:pt>
                <c:pt idx="2300">
                  <c:v>171,3</c:v>
                </c:pt>
                <c:pt idx="2301">
                  <c:v>177,45</c:v>
                </c:pt>
                <c:pt idx="2302">
                  <c:v>164,15</c:v>
                </c:pt>
                <c:pt idx="2303">
                  <c:v>165,4</c:v>
                </c:pt>
                <c:pt idx="2304">
                  <c:v>170,9</c:v>
                </c:pt>
                <c:pt idx="2305">
                  <c:v>177</c:v>
                </c:pt>
                <c:pt idx="2306">
                  <c:v>181,65</c:v>
                </c:pt>
                <c:pt idx="2307">
                  <c:v>193,15</c:v>
                </c:pt>
                <c:pt idx="2308">
                  <c:v>177,15</c:v>
                </c:pt>
                <c:pt idx="2309">
                  <c:v>190,85</c:v>
                </c:pt>
                <c:pt idx="2310">
                  <c:v>199,5</c:v>
                </c:pt>
                <c:pt idx="2311">
                  <c:v>198,15</c:v>
                </c:pt>
                <c:pt idx="2312">
                  <c:v>193</c:v>
                </c:pt>
                <c:pt idx="2313">
                  <c:v>188,25</c:v>
                </c:pt>
                <c:pt idx="2314">
                  <c:v>185,85</c:v>
                </c:pt>
                <c:pt idx="2315">
                  <c:v>190,5</c:v>
                </c:pt>
                <c:pt idx="2316">
                  <c:v>197,9</c:v>
                </c:pt>
                <c:pt idx="2317">
                  <c:v>196,2</c:v>
                </c:pt>
                <c:pt idx="2318">
                  <c:v>212,3</c:v>
                </c:pt>
                <c:pt idx="2319">
                  <c:v>198,1</c:v>
                </c:pt>
                <c:pt idx="2320">
                  <c:v>197,05</c:v>
                </c:pt>
                <c:pt idx="2321">
                  <c:v>206,55</c:v>
                </c:pt>
                <c:pt idx="2322">
                  <c:v>209,4</c:v>
                </c:pt>
                <c:pt idx="2323">
                  <c:v>215,05</c:v>
                </c:pt>
                <c:pt idx="2324">
                  <c:v>217,45</c:v>
                </c:pt>
                <c:pt idx="2325">
                  <c:v>231,2</c:v>
                </c:pt>
                <c:pt idx="2326">
                  <c:v>227,9</c:v>
                </c:pt>
                <c:pt idx="2327">
                  <c:v>231,75</c:v>
                </c:pt>
                <c:pt idx="2328">
                  <c:v>235</c:v>
                </c:pt>
                <c:pt idx="2329">
                  <c:v>236,25</c:v>
                </c:pt>
                <c:pt idx="2330">
                  <c:v>234,4</c:v>
                </c:pt>
                <c:pt idx="2331">
                  <c:v>240,5</c:v>
                </c:pt>
                <c:pt idx="2332">
                  <c:v>239,45</c:v>
                </c:pt>
                <c:pt idx="2333">
                  <c:v>231,65</c:v>
                </c:pt>
                <c:pt idx="2334">
                  <c:v>239,5</c:v>
                </c:pt>
                <c:pt idx="2335">
                  <c:v>226,6</c:v>
                </c:pt>
                <c:pt idx="2336">
                  <c:v>228,85</c:v>
                </c:pt>
                <c:pt idx="2337">
                  <c:v>240,4</c:v>
                </c:pt>
                <c:pt idx="2338">
                  <c:v>245,15</c:v>
                </c:pt>
                <c:pt idx="2339">
                  <c:v>255,55</c:v>
                </c:pt>
                <c:pt idx="2340">
                  <c:v>270,45</c:v>
                </c:pt>
                <c:pt idx="2341">
                  <c:v>269,8</c:v>
                </c:pt>
                <c:pt idx="2342">
                  <c:v>281,2</c:v>
                </c:pt>
                <c:pt idx="2343">
                  <c:v>284,3</c:v>
                </c:pt>
                <c:pt idx="2344">
                  <c:v>286,4</c:v>
                </c:pt>
                <c:pt idx="2345">
                  <c:v>299,55</c:v>
                </c:pt>
                <c:pt idx="2346">
                  <c:v>290,8</c:v>
                </c:pt>
                <c:pt idx="2347">
                  <c:v>290,95</c:v>
                </c:pt>
                <c:pt idx="2348">
                  <c:v>284,2</c:v>
                </c:pt>
                <c:pt idx="2349">
                  <c:v>277,9</c:v>
                </c:pt>
                <c:pt idx="2350">
                  <c:v>278,05</c:v>
                </c:pt>
                <c:pt idx="2351">
                  <c:v>260,15</c:v>
                </c:pt>
                <c:pt idx="2352">
                  <c:v>262,9</c:v>
                </c:pt>
                <c:pt idx="2353">
                  <c:v>278,55</c:v>
                </c:pt>
                <c:pt idx="2354">
                  <c:v>291,7</c:v>
                </c:pt>
                <c:pt idx="2355">
                  <c:v>309,65</c:v>
                </c:pt>
                <c:pt idx="2356">
                  <c:v>323,5</c:v>
                </c:pt>
                <c:pt idx="2357">
                  <c:v>338,05</c:v>
                </c:pt>
                <c:pt idx="2358">
                  <c:v>355,05</c:v>
                </c:pt>
                <c:pt idx="2359">
                  <c:v>354,35</c:v>
                </c:pt>
                <c:pt idx="2360">
                  <c:v>364,3</c:v>
                </c:pt>
                <c:pt idx="2361">
                  <c:v>372,4</c:v>
                </c:pt>
                <c:pt idx="2362">
                  <c:v>389,3</c:v>
                </c:pt>
                <c:pt idx="2363">
                  <c:v>375,65</c:v>
                </c:pt>
                <c:pt idx="2364">
                  <c:v>373,4</c:v>
                </c:pt>
                <c:pt idx="2365">
                  <c:v>365,15</c:v>
                </c:pt>
                <c:pt idx="2366">
                  <c:v>366,35</c:v>
                </c:pt>
                <c:pt idx="2367">
                  <c:v>360,65</c:v>
                </c:pt>
                <c:pt idx="2368">
                  <c:v>365,15</c:v>
                </c:pt>
                <c:pt idx="2369">
                  <c:v>356,95</c:v>
                </c:pt>
                <c:pt idx="2370">
                  <c:v>353,55</c:v>
                </c:pt>
                <c:pt idx="2371">
                  <c:v>368,1</c:v>
                </c:pt>
                <c:pt idx="2372">
                  <c:v>376,5</c:v>
                </c:pt>
                <c:pt idx="2373">
                  <c:v>371,4</c:v>
                </c:pt>
                <c:pt idx="2374">
                  <c:v>382,9</c:v>
                </c:pt>
                <c:pt idx="2375">
                  <c:v>377,8</c:v>
                </c:pt>
                <c:pt idx="2376">
                  <c:v>380,65</c:v>
                </c:pt>
                <c:pt idx="2377">
                  <c:v>385,15</c:v>
                </c:pt>
                <c:pt idx="2378">
                  <c:v>384,45</c:v>
                </c:pt>
                <c:pt idx="2379">
                  <c:v>392,2</c:v>
                </c:pt>
                <c:pt idx="2380">
                  <c:v>391,15</c:v>
                </c:pt>
                <c:pt idx="2381">
                  <c:v>385,45</c:v>
                </c:pt>
                <c:pt idx="2382">
                  <c:v>385,55</c:v>
                </c:pt>
                <c:pt idx="2383">
                  <c:v>387,7</c:v>
                </c:pt>
                <c:pt idx="2384">
                  <c:v>393,75</c:v>
                </c:pt>
                <c:pt idx="2385">
                  <c:v>388,9</c:v>
                </c:pt>
                <c:pt idx="2386">
                  <c:v>391,5</c:v>
                </c:pt>
                <c:pt idx="2387">
                  <c:v>387,85</c:v>
                </c:pt>
                <c:pt idx="2388">
                  <c:v>397,25</c:v>
                </c:pt>
                <c:pt idx="2389">
                  <c:v>400,5</c:v>
                </c:pt>
                <c:pt idx="2390">
                  <c:v>402,6</c:v>
                </c:pt>
                <c:pt idx="2391">
                  <c:v>400,6</c:v>
                </c:pt>
                <c:pt idx="2392">
                  <c:v>404,75</c:v>
                </c:pt>
                <c:pt idx="2393">
                  <c:v>411,45</c:v>
                </c:pt>
                <c:pt idx="2394">
                  <c:v>422,4</c:v>
                </c:pt>
                <c:pt idx="2395">
                  <c:v>413,8</c:v>
                </c:pt>
                <c:pt idx="2396">
                  <c:v>418,75</c:v>
                </c:pt>
                <c:pt idx="2397">
                  <c:v>426,85</c:v>
                </c:pt>
                <c:pt idx="2398">
                  <c:v>422,2</c:v>
                </c:pt>
                <c:pt idx="2399">
                  <c:v>428,3</c:v>
                </c:pt>
                <c:pt idx="2400">
                  <c:v>424,35</c:v>
                </c:pt>
                <c:pt idx="2401">
                  <c:v>448,5</c:v>
                </c:pt>
                <c:pt idx="2402">
                  <c:v>447,75</c:v>
                </c:pt>
                <c:pt idx="2403">
                  <c:v>440,1</c:v>
                </c:pt>
                <c:pt idx="2404">
                  <c:v>452,75</c:v>
                </c:pt>
                <c:pt idx="2405">
                  <c:v>449,7</c:v>
                </c:pt>
                <c:pt idx="2406">
                  <c:v>464,75</c:v>
                </c:pt>
                <c:pt idx="2407">
                  <c:v>449,2</c:v>
                </c:pt>
                <c:pt idx="2408">
                  <c:v>463,8</c:v>
                </c:pt>
                <c:pt idx="2409">
                  <c:v>474</c:v>
                </c:pt>
                <c:pt idx="2410">
                  <c:v>472,05</c:v>
                </c:pt>
                <c:pt idx="2411">
                  <c:v>488,4</c:v>
                </c:pt>
                <c:pt idx="2412">
                  <c:v>499,6</c:v>
                </c:pt>
                <c:pt idx="2413">
                  <c:v>505,1</c:v>
                </c:pt>
                <c:pt idx="2414">
                  <c:v>508,9</c:v>
                </c:pt>
                <c:pt idx="2415">
                  <c:v>507,2</c:v>
                </c:pt>
                <c:pt idx="2416">
                  <c:v>512,65</c:v>
                </c:pt>
                <c:pt idx="2417">
                  <c:v>523,1</c:v>
                </c:pt>
                <c:pt idx="2418">
                  <c:v>526,5</c:v>
                </c:pt>
                <c:pt idx="2419">
                  <c:v>523,3</c:v>
                </c:pt>
                <c:pt idx="2420">
                  <c:v>525,6</c:v>
                </c:pt>
                <c:pt idx="2421">
                  <c:v>542,65</c:v>
                </c:pt>
                <c:pt idx="2422">
                  <c:v>539,05</c:v>
                </c:pt>
                <c:pt idx="2423">
                  <c:v>550,7</c:v>
                </c:pt>
                <c:pt idx="2424">
                  <c:v>558,25</c:v>
                </c:pt>
                <c:pt idx="2425">
                  <c:v>569,4</c:v>
                </c:pt>
                <c:pt idx="2426">
                  <c:v>581,25</c:v>
                </c:pt>
                <c:pt idx="2427">
                  <c:v>589,2</c:v>
                </c:pt>
                <c:pt idx="2428">
                  <c:v>597,775</c:v>
                </c:pt>
                <c:pt idx="2429">
                  <c:v>606,35</c:v>
                </c:pt>
                <c:pt idx="2430">
                  <c:v>615,85</c:v>
                </c:pt>
                <c:pt idx="2431">
                  <c:v>622,85</c:v>
                </c:pt>
                <c:pt idx="2432">
                  <c:v>609,1</c:v>
                </c:pt>
                <c:pt idx="2433">
                  <c:v>625,1</c:v>
                </c:pt>
                <c:pt idx="2434">
                  <c:v>634,25</c:v>
                </c:pt>
                <c:pt idx="2435">
                  <c:v>656,55</c:v>
                </c:pt>
                <c:pt idx="2436">
                  <c:v>513,9</c:v>
                </c:pt>
                <c:pt idx="2437">
                  <c:v>663,45</c:v>
                </c:pt>
                <c:pt idx="2438">
                  <c:v>668,15</c:v>
                </c:pt>
                <c:pt idx="2439">
                  <c:v>680,1</c:v>
                </c:pt>
                <c:pt idx="2440">
                  <c:v>691,5</c:v>
                </c:pt>
                <c:pt idx="2441">
                  <c:v>693,7</c:v>
                </c:pt>
                <c:pt idx="2442">
                  <c:v>705,65</c:v>
                </c:pt>
                <c:pt idx="2443">
                  <c:v>725</c:v>
                </c:pt>
                <c:pt idx="2444">
                  <c:v>724,2</c:v>
                </c:pt>
                <c:pt idx="2445">
                  <c:v>743,95</c:v>
                </c:pt>
                <c:pt idx="2446">
                  <c:v>751,3</c:v>
                </c:pt>
                <c:pt idx="2447">
                  <c:v>760,6</c:v>
                </c:pt>
                <c:pt idx="2448">
                  <c:v>783,1</c:v>
                </c:pt>
                <c:pt idx="2449">
                  <c:v>786,05</c:v>
                </c:pt>
                <c:pt idx="2450">
                  <c:v>798,25</c:v>
                </c:pt>
                <c:pt idx="2451">
                  <c:v>807,15</c:v>
                </c:pt>
                <c:pt idx="2452">
                  <c:v>815,95</c:v>
                </c:pt>
                <c:pt idx="2453">
                  <c:v>831</c:v>
                </c:pt>
                <c:pt idx="2454">
                  <c:v>842,8</c:v>
                </c:pt>
                <c:pt idx="2455">
                  <c:v>853,4</c:v>
                </c:pt>
                <c:pt idx="2456">
                  <c:v>860,3</c:v>
                </c:pt>
                <c:pt idx="2457">
                  <c:v>873,1</c:v>
                </c:pt>
                <c:pt idx="2458">
                  <c:v>884,55</c:v>
                </c:pt>
                <c:pt idx="2459">
                  <c:v>900,8</c:v>
                </c:pt>
                <c:pt idx="2460">
                  <c:v>909,5</c:v>
                </c:pt>
                <c:pt idx="2461">
                  <c:v>924,85</c:v>
                </c:pt>
                <c:pt idx="2462">
                  <c:v>933,75</c:v>
                </c:pt>
                <c:pt idx="2463">
                  <c:v>952,45</c:v>
                </c:pt>
                <c:pt idx="2464">
                  <c:v>973,1</c:v>
                </c:pt>
                <c:pt idx="2465">
                  <c:v>977,15</c:v>
                </c:pt>
                <c:pt idx="2466">
                  <c:v>1001,4</c:v>
                </c:pt>
                <c:pt idx="2467">
                  <c:v>1014,95</c:v>
                </c:pt>
                <c:pt idx="2468">
                  <c:v>1038,95</c:v>
                </c:pt>
                <c:pt idx="2469">
                  <c:v>1040,6</c:v>
                </c:pt>
                <c:pt idx="2470">
                  <c:v>1062,35</c:v>
                </c:pt>
                <c:pt idx="2471">
                  <c:v>1073,8</c:v>
                </c:pt>
                <c:pt idx="2472">
                  <c:v>1082,7</c:v>
                </c:pt>
                <c:pt idx="2473">
                  <c:v>1092,55</c:v>
                </c:pt>
                <c:pt idx="2474">
                  <c:v>1098,15</c:v>
                </c:pt>
                <c:pt idx="2475">
                  <c:v>1122,35</c:v>
                </c:pt>
                <c:pt idx="2476">
                  <c:v>1141,05</c:v>
                </c:pt>
                <c:pt idx="2477">
                  <c:v>1151,4</c:v>
                </c:pt>
                <c:pt idx="2478">
                  <c:v>1173,65</c:v>
                </c:pt>
                <c:pt idx="2479">
                  <c:v>1205,95</c:v>
                </c:pt>
                <c:pt idx="2480">
                  <c:v>1212,8</c:v>
                </c:pt>
                <c:pt idx="2481">
                  <c:v>1237,8</c:v>
                </c:pt>
                <c:pt idx="2482">
                  <c:v>1243,45</c:v>
                </c:pt>
                <c:pt idx="2483">
                  <c:v>1266,6</c:v>
                </c:pt>
                <c:pt idx="2484">
                  <c:v>1281,15</c:v>
                </c:pt>
                <c:pt idx="2485">
                  <c:v>1308,05</c:v>
                </c:pt>
                <c:pt idx="2486">
                  <c:v>1308,75</c:v>
                </c:pt>
                <c:pt idx="2487">
                  <c:v>1339,15</c:v>
                </c:pt>
                <c:pt idx="2488">
                  <c:v>1361,4</c:v>
                </c:pt>
                <c:pt idx="2489">
                  <c:v>1371,35</c:v>
                </c:pt>
                <c:pt idx="2490">
                  <c:v>1400,2</c:v>
                </c:pt>
                <c:pt idx="2491">
                  <c:v>1408,5</c:v>
                </c:pt>
                <c:pt idx="2492">
                  <c:v>1425,1</c:v>
                </c:pt>
                <c:pt idx="2493">
                  <c:v>1443,25</c:v>
                </c:pt>
                <c:pt idx="2494">
                  <c:v>1481,2</c:v>
                </c:pt>
                <c:pt idx="2495">
                  <c:v>1477,7</c:v>
                </c:pt>
                <c:pt idx="2496">
                  <c:v>1501,1</c:v>
                </c:pt>
                <c:pt idx="2497">
                  <c:v>1515,45</c:v>
                </c:pt>
                <c:pt idx="2498">
                  <c:v>1561,4</c:v>
                </c:pt>
                <c:pt idx="2499">
                  <c:v>1572,05</c:v>
                </c:pt>
                <c:pt idx="2500">
                  <c:v>1591</c:v>
                </c:pt>
                <c:pt idx="2501">
                  <c:v>1603,7</c:v>
                </c:pt>
                <c:pt idx="2502">
                  <c:v>1632,2</c:v>
                </c:pt>
                <c:pt idx="2503">
                  <c:v>1648,35</c:v>
                </c:pt>
                <c:pt idx="2504">
                  <c:v>1661,75</c:v>
                </c:pt>
                <c:pt idx="2505">
                  <c:v>1685,45</c:v>
                </c:pt>
                <c:pt idx="2506">
                  <c:v>1708,45</c:v>
                </c:pt>
                <c:pt idx="2507">
                  <c:v>1737,4</c:v>
                </c:pt>
                <c:pt idx="2508">
                  <c:v>1758,6</c:v>
                </c:pt>
                <c:pt idx="2509">
                  <c:v>1781,1</c:v>
                </c:pt>
                <c:pt idx="2510">
                  <c:v>1804,2</c:v>
                </c:pt>
                <c:pt idx="2511">
                  <c:v>1817,15</c:v>
                </c:pt>
                <c:pt idx="2512">
                  <c:v>1843</c:v>
                </c:pt>
                <c:pt idx="2513">
                  <c:v>1859,65</c:v>
                </c:pt>
                <c:pt idx="2514">
                  <c:v>1881,2</c:v>
                </c:pt>
                <c:pt idx="2515">
                  <c:v>1899,6</c:v>
                </c:pt>
                <c:pt idx="2516">
                  <c:v>1935,85</c:v>
                </c:pt>
                <c:pt idx="2517">
                  <c:v>1955,6</c:v>
                </c:pt>
                <c:pt idx="2518">
                  <c:v>1975,4</c:v>
                </c:pt>
                <c:pt idx="2519">
                  <c:v>1984</c:v>
                </c:pt>
                <c:pt idx="2520">
                  <c:v>2016,7</c:v>
                </c:pt>
                <c:pt idx="2521">
                  <c:v>2045,4</c:v>
                </c:pt>
                <c:pt idx="2522">
                  <c:v>2051,7</c:v>
                </c:pt>
                <c:pt idx="2523">
                  <c:v>2074,25</c:v>
                </c:pt>
                <c:pt idx="2524">
                  <c:v>2101,25</c:v>
                </c:pt>
                <c:pt idx="2525">
                  <c:v>2125</c:v>
                </c:pt>
                <c:pt idx="2526">
                  <c:v>2157,7</c:v>
                </c:pt>
                <c:pt idx="2527">
                  <c:v>2166,1</c:v>
                </c:pt>
                <c:pt idx="2528">
                  <c:v>2189,25</c:v>
                </c:pt>
                <c:pt idx="2529">
                  <c:v>2207,45</c:v>
                </c:pt>
                <c:pt idx="2530">
                  <c:v>2234,25</c:v>
                </c:pt>
                <c:pt idx="2531">
                  <c:v>2266,8</c:v>
                </c:pt>
                <c:pt idx="2532">
                  <c:v>2294,75</c:v>
                </c:pt>
                <c:pt idx="2533">
                  <c:v>2312,2</c:v>
                </c:pt>
                <c:pt idx="2534">
                  <c:v>2342,6</c:v>
                </c:pt>
                <c:pt idx="2535">
                  <c:v>2360</c:v>
                </c:pt>
                <c:pt idx="2536">
                  <c:v>2376,3</c:v>
                </c:pt>
                <c:pt idx="2537">
                  <c:v>2414,9</c:v>
                </c:pt>
                <c:pt idx="2538">
                  <c:v>2427,5</c:v>
                </c:pt>
                <c:pt idx="2539">
                  <c:v>2454,4</c:v>
                </c:pt>
                <c:pt idx="2540">
                  <c:v>2487,3</c:v>
                </c:pt>
                <c:pt idx="2541">
                  <c:v>2506,9</c:v>
                </c:pt>
                <c:pt idx="2542">
                  <c:v>2527,85</c:v>
                </c:pt>
                <c:pt idx="2543">
                  <c:v>2546,85</c:v>
                </c:pt>
                <c:pt idx="2544">
                  <c:v>2592,65</c:v>
                </c:pt>
                <c:pt idx="2545">
                  <c:v>2618,85</c:v>
                </c:pt>
                <c:pt idx="2546">
                  <c:v>2643,55</c:v>
                </c:pt>
                <c:pt idx="2547">
                  <c:v>2660,3</c:v>
                </c:pt>
                <c:pt idx="2548">
                  <c:v>2692,45</c:v>
                </c:pt>
                <c:pt idx="2549">
                  <c:v>2710,85</c:v>
                </c:pt>
                <c:pt idx="2550">
                  <c:v>2762,8</c:v>
                </c:pt>
                <c:pt idx="2551">
                  <c:v>2780,5</c:v>
                </c:pt>
                <c:pt idx="2552">
                  <c:v>2806,35</c:v>
                </c:pt>
                <c:pt idx="2553">
                  <c:v>2833,45</c:v>
                </c:pt>
                <c:pt idx="2554">
                  <c:v>2848,65</c:v>
                </c:pt>
                <c:pt idx="2555">
                  <c:v>2870,65</c:v>
                </c:pt>
                <c:pt idx="2556">
                  <c:v>2895,65</c:v>
                </c:pt>
                <c:pt idx="2557">
                  <c:v>2927,2</c:v>
                </c:pt>
                <c:pt idx="2558">
                  <c:v>2970,15</c:v>
                </c:pt>
                <c:pt idx="2559">
                  <c:v>3000,1</c:v>
                </c:pt>
                <c:pt idx="2560">
                  <c:v>3019,7</c:v>
                </c:pt>
                <c:pt idx="2561">
                  <c:v>3065,1</c:v>
                </c:pt>
                <c:pt idx="2562">
                  <c:v>3091,5</c:v>
                </c:pt>
                <c:pt idx="2563">
                  <c:v>3107,2</c:v>
                </c:pt>
                <c:pt idx="2564">
                  <c:v>3130,7</c:v>
                </c:pt>
                <c:pt idx="2565">
                  <c:v>3162,95</c:v>
                </c:pt>
                <c:pt idx="2566">
                  <c:v>3208,55</c:v>
                </c:pt>
                <c:pt idx="2567">
                  <c:v>3209,85</c:v>
                </c:pt>
                <c:pt idx="2568">
                  <c:v>3275,35</c:v>
                </c:pt>
                <c:pt idx="2569">
                  <c:v>3277,15</c:v>
                </c:pt>
                <c:pt idx="2570">
                  <c:v>3317,05</c:v>
                </c:pt>
                <c:pt idx="2571">
                  <c:v>3348,6</c:v>
                </c:pt>
                <c:pt idx="2572">
                  <c:v>3394,25</c:v>
                </c:pt>
                <c:pt idx="2573">
                  <c:v>3431,8</c:v>
                </c:pt>
                <c:pt idx="2574">
                  <c:v>3446,05</c:v>
                </c:pt>
                <c:pt idx="2575">
                  <c:v>3491,5</c:v>
                </c:pt>
                <c:pt idx="2576">
                  <c:v>3515,85</c:v>
                </c:pt>
                <c:pt idx="2577">
                  <c:v>3553,25</c:v>
                </c:pt>
                <c:pt idx="2578">
                  <c:v>3588</c:v>
                </c:pt>
                <c:pt idx="2579">
                  <c:v>3603,35</c:v>
                </c:pt>
                <c:pt idx="2580">
                  <c:v>3640,65</c:v>
                </c:pt>
                <c:pt idx="2581">
                  <c:v>3671,2</c:v>
                </c:pt>
                <c:pt idx="2582">
                  <c:v>3693,15</c:v>
                </c:pt>
                <c:pt idx="2583">
                  <c:v>3727,2</c:v>
                </c:pt>
                <c:pt idx="2584">
                  <c:v>3760,65</c:v>
                </c:pt>
                <c:pt idx="2585">
                  <c:v>3786,6</c:v>
                </c:pt>
                <c:pt idx="2586">
                  <c:v>3833,95</c:v>
                </c:pt>
                <c:pt idx="2587">
                  <c:v>3851</c:v>
                </c:pt>
                <c:pt idx="2588">
                  <c:v>3891,6</c:v>
                </c:pt>
                <c:pt idx="2589">
                  <c:v>3928,85</c:v>
                </c:pt>
                <c:pt idx="2590">
                  <c:v>3953,45</c:v>
                </c:pt>
                <c:pt idx="2591">
                  <c:v>3979,05</c:v>
                </c:pt>
                <c:pt idx="2592">
                  <c:v>4024,3</c:v>
                </c:pt>
                <c:pt idx="2593">
                  <c:v>4059,6</c:v>
                </c:pt>
                <c:pt idx="2594">
                  <c:v>4093,05</c:v>
                </c:pt>
                <c:pt idx="2595">
                  <c:v>4139,05</c:v>
                </c:pt>
                <c:pt idx="2596">
                  <c:v>4146,15</c:v>
                </c:pt>
                <c:pt idx="2597">
                  <c:v>4194,75</c:v>
                </c:pt>
                <c:pt idx="2598">
                  <c:v>4219,95</c:v>
                </c:pt>
                <c:pt idx="2599">
                  <c:v>4243,4</c:v>
                </c:pt>
                <c:pt idx="2600">
                  <c:v>4279,4</c:v>
                </c:pt>
                <c:pt idx="2601">
                  <c:v>4326,55</c:v>
                </c:pt>
                <c:pt idx="2602">
                  <c:v>4359,85</c:v>
                </c:pt>
                <c:pt idx="2603">
                  <c:v>4386,7</c:v>
                </c:pt>
                <c:pt idx="2604">
                  <c:v>4431,4</c:v>
                </c:pt>
                <c:pt idx="2605">
                  <c:v>4454,5</c:v>
                </c:pt>
                <c:pt idx="2606">
                  <c:v>4505,1</c:v>
                </c:pt>
                <c:pt idx="2607">
                  <c:v>4546,35</c:v>
                </c:pt>
                <c:pt idx="2608">
                  <c:v>4579,65</c:v>
                </c:pt>
                <c:pt idx="2609">
                  <c:v>4609,75</c:v>
                </c:pt>
                <c:pt idx="2610">
                  <c:v>4671,35</c:v>
                </c:pt>
                <c:pt idx="2611">
                  <c:v>4692,6</c:v>
                </c:pt>
                <c:pt idx="2612">
                  <c:v>4719,5</c:v>
                </c:pt>
                <c:pt idx="2613">
                  <c:v>4791,45</c:v>
                </c:pt>
                <c:pt idx="2614">
                  <c:v>4797,85</c:v>
                </c:pt>
                <c:pt idx="2615">
                  <c:v>4845,15</c:v>
                </c:pt>
                <c:pt idx="2616">
                  <c:v>4894,95</c:v>
                </c:pt>
                <c:pt idx="2617">
                  <c:v>4925,2</c:v>
                </c:pt>
                <c:pt idx="2618">
                  <c:v>4980,75</c:v>
                </c:pt>
                <c:pt idx="2619">
                  <c:v>4997,55</c:v>
                </c:pt>
                <c:pt idx="2620">
                  <c:v>5049,45</c:v>
                </c:pt>
                <c:pt idx="2621">
                  <c:v>5090,3</c:v>
                </c:pt>
                <c:pt idx="2622">
                  <c:v>5121,2</c:v>
                </c:pt>
                <c:pt idx="2623">
                  <c:v>5151,25</c:v>
                </c:pt>
                <c:pt idx="2624">
                  <c:v>5192,8</c:v>
                </c:pt>
                <c:pt idx="2625">
                  <c:v>5228,25</c:v>
                </c:pt>
                <c:pt idx="2626">
                  <c:v>5277,45</c:v>
                </c:pt>
                <c:pt idx="2627">
                  <c:v>5331,05</c:v>
                </c:pt>
                <c:pt idx="2628">
                  <c:v>5359,45</c:v>
                </c:pt>
                <c:pt idx="2629">
                  <c:v>5368</c:v>
                </c:pt>
                <c:pt idx="2630">
                  <c:v>5429,2</c:v>
                </c:pt>
                <c:pt idx="2631">
                  <c:v>5463,7</c:v>
                </c:pt>
                <c:pt idx="2632">
                  <c:v>5508,9</c:v>
                </c:pt>
                <c:pt idx="2633">
                  <c:v>5558,05</c:v>
                </c:pt>
                <c:pt idx="2634">
                  <c:v>5597,65</c:v>
                </c:pt>
                <c:pt idx="2635">
                  <c:v>5649,5</c:v>
                </c:pt>
                <c:pt idx="2636">
                  <c:v>5638,8</c:v>
                </c:pt>
                <c:pt idx="2637">
                  <c:v>5720,7</c:v>
                </c:pt>
                <c:pt idx="2638">
                  <c:v>5747,75</c:v>
                </c:pt>
                <c:pt idx="2639">
                  <c:v>5776,5</c:v>
                </c:pt>
                <c:pt idx="2640">
                  <c:v>5834,55</c:v>
                </c:pt>
                <c:pt idx="2641">
                  <c:v>5861,9</c:v>
                </c:pt>
                <c:pt idx="2642">
                  <c:v>5919,15</c:v>
                </c:pt>
                <c:pt idx="2643">
                  <c:v>5932,95</c:v>
                </c:pt>
                <c:pt idx="2644">
                  <c:v>5994,9</c:v>
                </c:pt>
                <c:pt idx="2645">
                  <c:v>6022</c:v>
                </c:pt>
                <c:pt idx="2646">
                  <c:v>6079,9</c:v>
                </c:pt>
                <c:pt idx="2647">
                  <c:v>6137,15</c:v>
                </c:pt>
                <c:pt idx="2648">
                  <c:v>6167,8</c:v>
                </c:pt>
                <c:pt idx="2649">
                  <c:v>6197,6</c:v>
                </c:pt>
                <c:pt idx="2650">
                  <c:v>6246,4</c:v>
                </c:pt>
                <c:pt idx="2651">
                  <c:v>6282,15</c:v>
                </c:pt>
                <c:pt idx="2652">
                  <c:v>6324,2</c:v>
                </c:pt>
                <c:pt idx="2653">
                  <c:v>6364,1</c:v>
                </c:pt>
                <c:pt idx="2654">
                  <c:v>6408,4</c:v>
                </c:pt>
                <c:pt idx="2655">
                  <c:v>6439,4</c:v>
                </c:pt>
                <c:pt idx="2656">
                  <c:v>6483,2</c:v>
                </c:pt>
                <c:pt idx="2657">
                  <c:v>6539,85</c:v>
                </c:pt>
                <c:pt idx="2658">
                  <c:v>6592</c:v>
                </c:pt>
                <c:pt idx="2659">
                  <c:v>6636,3</c:v>
                </c:pt>
                <c:pt idx="2660">
                  <c:v>6651,1</c:v>
                </c:pt>
                <c:pt idx="2661">
                  <c:v>6707,85</c:v>
                </c:pt>
                <c:pt idx="2662">
                  <c:v>6747,4</c:v>
                </c:pt>
                <c:pt idx="2663">
                  <c:v>6782,7</c:v>
                </c:pt>
                <c:pt idx="2664">
                  <c:v>6825,25</c:v>
                </c:pt>
                <c:pt idx="2665">
                  <c:v>6846,9</c:v>
                </c:pt>
                <c:pt idx="2666">
                  <c:v>6906,6</c:v>
                </c:pt>
                <c:pt idx="2667">
                  <c:v>6970,35</c:v>
                </c:pt>
                <c:pt idx="2668">
                  <c:v>7016,95</c:v>
                </c:pt>
                <c:pt idx="2669">
                  <c:v>7056,85</c:v>
                </c:pt>
                <c:pt idx="2670">
                  <c:v>7097,9</c:v>
                </c:pt>
                <c:pt idx="2671">
                  <c:v>7148,85</c:v>
                </c:pt>
                <c:pt idx="2672">
                  <c:v>7182,9</c:v>
                </c:pt>
                <c:pt idx="2673">
                  <c:v>7242</c:v>
                </c:pt>
                <c:pt idx="2674">
                  <c:v>7277,75</c:v>
                </c:pt>
                <c:pt idx="2675">
                  <c:v>7364,1</c:v>
                </c:pt>
                <c:pt idx="2676">
                  <c:v>7356,85</c:v>
                </c:pt>
                <c:pt idx="2677">
                  <c:v>7428,8</c:v>
                </c:pt>
                <c:pt idx="2678">
                  <c:v>7465,65</c:v>
                </c:pt>
                <c:pt idx="2679">
                  <c:v>7505,55</c:v>
                </c:pt>
                <c:pt idx="2680">
                  <c:v>7526,3</c:v>
                </c:pt>
                <c:pt idx="2681">
                  <c:v>7598,8</c:v>
                </c:pt>
                <c:pt idx="2682">
                  <c:v>7657,4</c:v>
                </c:pt>
                <c:pt idx="2683">
                  <c:v>7686,05</c:v>
                </c:pt>
                <c:pt idx="2684">
                  <c:v>7751,2</c:v>
                </c:pt>
                <c:pt idx="2685">
                  <c:v>7815,25</c:v>
                </c:pt>
                <c:pt idx="2686">
                  <c:v>7841,15</c:v>
                </c:pt>
                <c:pt idx="2687">
                  <c:v>7888,2</c:v>
                </c:pt>
                <c:pt idx="2688">
                  <c:v>7933,7</c:v>
                </c:pt>
                <c:pt idx="2689">
                  <c:v>7958,9</c:v>
                </c:pt>
                <c:pt idx="2690">
                  <c:v>8042,5</c:v>
                </c:pt>
                <c:pt idx="2691">
                  <c:v>8064,8</c:v>
                </c:pt>
                <c:pt idx="2692">
                  <c:v>8119,45</c:v>
                </c:pt>
                <c:pt idx="2693">
                  <c:v>8162,85</c:v>
                </c:pt>
                <c:pt idx="2694">
                  <c:v>8220,05</c:v>
                </c:pt>
                <c:pt idx="2695">
                  <c:v>8275,35</c:v>
                </c:pt>
                <c:pt idx="2696">
                  <c:v>8329,4</c:v>
                </c:pt>
                <c:pt idx="2697">
                  <c:v>8355,4</c:v>
                </c:pt>
                <c:pt idx="2698">
                  <c:v>8385,4</c:v>
                </c:pt>
                <c:pt idx="2699">
                  <c:v>8469,85</c:v>
                </c:pt>
                <c:pt idx="2700">
                  <c:v>8527</c:v>
                </c:pt>
                <c:pt idx="2701">
                  <c:v>8523,2</c:v>
                </c:pt>
                <c:pt idx="2702">
                  <c:v>8607,6</c:v>
                </c:pt>
                <c:pt idx="2703">
                  <c:v>8667,95</c:v>
                </c:pt>
                <c:pt idx="2704">
                  <c:v>8714</c:v>
                </c:pt>
                <c:pt idx="2705">
                  <c:v>8740,95</c:v>
                </c:pt>
                <c:pt idx="2706">
                  <c:v>8812,2</c:v>
                </c:pt>
                <c:pt idx="2707">
                  <c:v>8824</c:v>
                </c:pt>
                <c:pt idx="2708">
                  <c:v>8882,4</c:v>
                </c:pt>
                <c:pt idx="2709">
                  <c:v>8932,7</c:v>
                </c:pt>
                <c:pt idx="2710">
                  <c:v>8976,75</c:v>
                </c:pt>
                <c:pt idx="2711">
                  <c:v>9013,55</c:v>
                </c:pt>
                <c:pt idx="2712">
                  <c:v>9069,7</c:v>
                </c:pt>
                <c:pt idx="2713">
                  <c:v>9130,55</c:v>
                </c:pt>
                <c:pt idx="2714">
                  <c:v>9213,75</c:v>
                </c:pt>
                <c:pt idx="2715">
                  <c:v>9253,85</c:v>
                </c:pt>
                <c:pt idx="2716">
                  <c:v>9325,25</c:v>
                </c:pt>
                <c:pt idx="2717">
                  <c:v>9367,75</c:v>
                </c:pt>
                <c:pt idx="2718">
                  <c:v>9407,85</c:v>
                </c:pt>
                <c:pt idx="2719">
                  <c:v>9407,5</c:v>
                </c:pt>
                <c:pt idx="2720">
                  <c:v>9493,05</c:v>
                </c:pt>
                <c:pt idx="2721">
                  <c:v>9542,35</c:v>
                </c:pt>
                <c:pt idx="2722">
                  <c:v>9623,35</c:v>
                </c:pt>
                <c:pt idx="2723">
                  <c:v>9665,4</c:v>
                </c:pt>
                <c:pt idx="2724">
                  <c:v>9728,85</c:v>
                </c:pt>
                <c:pt idx="2725">
                  <c:v>9756</c:v>
                </c:pt>
                <c:pt idx="2726">
                  <c:v>9801</c:v>
                </c:pt>
                <c:pt idx="2727">
                  <c:v>9844,65</c:v>
                </c:pt>
                <c:pt idx="2728">
                  <c:v>9927,4</c:v>
                </c:pt>
                <c:pt idx="2729">
                  <c:v>9954,25</c:v>
                </c:pt>
                <c:pt idx="2730">
                  <c:v>10005,5</c:v>
                </c:pt>
                <c:pt idx="2731">
                  <c:v>10052,9</c:v>
                </c:pt>
                <c:pt idx="2732">
                  <c:v>10088,8</c:v>
                </c:pt>
                <c:pt idx="2733">
                  <c:v>10169,15</c:v>
                </c:pt>
                <c:pt idx="2734">
                  <c:v>10202,2</c:v>
                </c:pt>
                <c:pt idx="2735">
                  <c:v>10210,3</c:v>
                </c:pt>
                <c:pt idx="2736">
                  <c:v>10295,1</c:v>
                </c:pt>
                <c:pt idx="2737">
                  <c:v>10349</c:v>
                </c:pt>
                <c:pt idx="2738">
                  <c:v>10406,35</c:v>
                </c:pt>
                <c:pt idx="2739">
                  <c:v>10433,9</c:v>
                </c:pt>
                <c:pt idx="2740">
                  <c:v>10504,4</c:v>
                </c:pt>
                <c:pt idx="2741">
                  <c:v>10573,25</c:v>
                </c:pt>
                <c:pt idx="2742">
                  <c:v>10610,95</c:v>
                </c:pt>
                <c:pt idx="2743">
                  <c:v>10660,25</c:v>
                </c:pt>
                <c:pt idx="2744">
                  <c:v>10708,65</c:v>
                </c:pt>
                <c:pt idx="2745">
                  <c:v>10756,25</c:v>
                </c:pt>
                <c:pt idx="2746">
                  <c:v>10829,7</c:v>
                </c:pt>
                <c:pt idx="2747">
                  <c:v>10897,85</c:v>
                </c:pt>
                <c:pt idx="2748">
                  <c:v>10935,2</c:v>
                </c:pt>
                <c:pt idx="2749">
                  <c:v>11010,75</c:v>
                </c:pt>
                <c:pt idx="2750">
                  <c:v>11044,15</c:v>
                </c:pt>
                <c:pt idx="2751">
                  <c:v>11100,7</c:v>
                </c:pt>
                <c:pt idx="2752">
                  <c:v>11185,1</c:v>
                </c:pt>
                <c:pt idx="2753">
                  <c:v>11221,75</c:v>
                </c:pt>
                <c:pt idx="2754">
                  <c:v>11326,5</c:v>
                </c:pt>
                <c:pt idx="2755">
                  <c:v>11351,2</c:v>
                </c:pt>
                <c:pt idx="2756">
                  <c:v>11455,55</c:v>
                </c:pt>
                <c:pt idx="2757">
                  <c:v>11491,45</c:v>
                </c:pt>
                <c:pt idx="2758">
                  <c:v>11576,15</c:v>
                </c:pt>
                <c:pt idx="2759">
                  <c:v>11643,7</c:v>
                </c:pt>
                <c:pt idx="2760">
                  <c:v>11680,4</c:v>
                </c:pt>
                <c:pt idx="2761">
                  <c:v>11753,15</c:v>
                </c:pt>
                <c:pt idx="2762">
                  <c:v>11795,55</c:v>
                </c:pt>
                <c:pt idx="2763">
                  <c:v>11893,4</c:v>
                </c:pt>
                <c:pt idx="2764">
                  <c:v>11950,6</c:v>
                </c:pt>
                <c:pt idx="2765">
                  <c:v>12019,05</c:v>
                </c:pt>
                <c:pt idx="2766">
                  <c:v>12066,25</c:v>
                </c:pt>
                <c:pt idx="2767">
                  <c:v>12142,45</c:v>
                </c:pt>
                <c:pt idx="2768">
                  <c:v>12188,2</c:v>
                </c:pt>
                <c:pt idx="2769">
                  <c:v>12260,5</c:v>
                </c:pt>
                <c:pt idx="2770">
                  <c:v>12310,5</c:v>
                </c:pt>
                <c:pt idx="2771">
                  <c:v>12366,1</c:v>
                </c:pt>
                <c:pt idx="2772">
                  <c:v>12414,5</c:v>
                </c:pt>
                <c:pt idx="2773">
                  <c:v>12510,05</c:v>
                </c:pt>
                <c:pt idx="2774">
                  <c:v>12583,5</c:v>
                </c:pt>
                <c:pt idx="2775">
                  <c:v>12610,85</c:v>
                </c:pt>
                <c:pt idx="2776">
                  <c:v>12697,35</c:v>
                </c:pt>
                <c:pt idx="2777">
                  <c:v>12719,65</c:v>
                </c:pt>
                <c:pt idx="2778">
                  <c:v>12804,05</c:v>
                </c:pt>
                <c:pt idx="2779">
                  <c:v>12822,85</c:v>
                </c:pt>
                <c:pt idx="2780">
                  <c:v>12898,15</c:v>
                </c:pt>
                <c:pt idx="2781">
                  <c:v>12957,35</c:v>
                </c:pt>
                <c:pt idx="2782">
                  <c:v>13009,85</c:v>
                </c:pt>
                <c:pt idx="2783">
                  <c:v>13070,4</c:v>
                </c:pt>
                <c:pt idx="2784">
                  <c:v>13129,8</c:v>
                </c:pt>
                <c:pt idx="2785">
                  <c:v>13207,25</c:v>
                </c:pt>
                <c:pt idx="2786">
                  <c:v>13262,1</c:v>
                </c:pt>
                <c:pt idx="2787">
                  <c:v>13319,15</c:v>
                </c:pt>
                <c:pt idx="2788">
                  <c:v>13352,9</c:v>
                </c:pt>
                <c:pt idx="2789">
                  <c:v>13430,05</c:v>
                </c:pt>
                <c:pt idx="2790">
                  <c:v>13489,65</c:v>
                </c:pt>
                <c:pt idx="2791">
                  <c:v>13523,15</c:v>
                </c:pt>
                <c:pt idx="2792">
                  <c:v>13645</c:v>
                </c:pt>
                <c:pt idx="2793">
                  <c:v>13666,1</c:v>
                </c:pt>
                <c:pt idx="2794">
                  <c:v>13733,4</c:v>
                </c:pt>
                <c:pt idx="2795">
                  <c:v>13798,6</c:v>
                </c:pt>
                <c:pt idx="2796">
                  <c:v>13867,9</c:v>
                </c:pt>
                <c:pt idx="2797">
                  <c:v>13925,25</c:v>
                </c:pt>
                <c:pt idx="2798">
                  <c:v>13992,75</c:v>
                </c:pt>
                <c:pt idx="2799">
                  <c:v>14060,85</c:v>
                </c:pt>
                <c:pt idx="2800">
                  <c:v>14089,15</c:v>
                </c:pt>
                <c:pt idx="2801">
                  <c:v>14110,5</c:v>
                </c:pt>
                <c:pt idx="2802">
                  <c:v>14219,5</c:v>
                </c:pt>
                <c:pt idx="2803">
                  <c:v>14265,65</c:v>
                </c:pt>
                <c:pt idx="2804">
                  <c:v>14317,75</c:v>
                </c:pt>
                <c:pt idx="2805">
                  <c:v>14410</c:v>
                </c:pt>
                <c:pt idx="2806">
                  <c:v>14439,9</c:v>
                </c:pt>
                <c:pt idx="2807">
                  <c:v>14480,5</c:v>
                </c:pt>
                <c:pt idx="2808">
                  <c:v>14528,4</c:v>
                </c:pt>
                <c:pt idx="2809">
                  <c:v>14575,95</c:v>
                </c:pt>
                <c:pt idx="2810">
                  <c:v>14642,9</c:v>
                </c:pt>
                <c:pt idx="2811">
                  <c:v>14704,7</c:v>
                </c:pt>
                <c:pt idx="2812">
                  <c:v>14771,55</c:v>
                </c:pt>
                <c:pt idx="2813">
                  <c:v>14806,9</c:v>
                </c:pt>
                <c:pt idx="2814">
                  <c:v>14875,05</c:v>
                </c:pt>
                <c:pt idx="2815">
                  <c:v>14884</c:v>
                </c:pt>
                <c:pt idx="2816">
                  <c:v>14956,45</c:v>
                </c:pt>
                <c:pt idx="2817">
                  <c:v>15004,8</c:v>
                </c:pt>
                <c:pt idx="2818">
                  <c:v>15079,25</c:v>
                </c:pt>
                <c:pt idx="2819">
                  <c:v>15123,55</c:v>
                </c:pt>
                <c:pt idx="2820">
                  <c:v>15196,7</c:v>
                </c:pt>
                <c:pt idx="2821">
                  <c:v>15275,8</c:v>
                </c:pt>
                <c:pt idx="2822">
                  <c:v>15350,3</c:v>
                </c:pt>
                <c:pt idx="2823">
                  <c:v>15411,75</c:v>
                </c:pt>
                <c:pt idx="2824">
                  <c:v>15478,2</c:v>
                </c:pt>
                <c:pt idx="2825">
                  <c:v>15533,75</c:v>
                </c:pt>
                <c:pt idx="2826">
                  <c:v>15571,5</c:v>
                </c:pt>
                <c:pt idx="2827">
                  <c:v>15625,65</c:v>
                </c:pt>
                <c:pt idx="2828">
                  <c:v>15659,45</c:v>
                </c:pt>
                <c:pt idx="2829">
                  <c:v>15745,35</c:v>
                </c:pt>
                <c:pt idx="2830">
                  <c:v>15772,2</c:v>
                </c:pt>
                <c:pt idx="2831">
                  <c:v>15836,45</c:v>
                </c:pt>
                <c:pt idx="2832">
                  <c:v>15891,5</c:v>
                </c:pt>
                <c:pt idx="2833">
                  <c:v>15982,1</c:v>
                </c:pt>
                <c:pt idx="2834">
                  <c:v>16048,55</c:v>
                </c:pt>
                <c:pt idx="2835">
                  <c:v>16138,85</c:v>
                </c:pt>
                <c:pt idx="2836">
                  <c:v>16214,2</c:v>
                </c:pt>
                <c:pt idx="2837">
                  <c:v>16227,65</c:v>
                </c:pt>
                <c:pt idx="2838">
                  <c:v>16301</c:v>
                </c:pt>
                <c:pt idx="2839">
                  <c:v>16344,45</c:v>
                </c:pt>
                <c:pt idx="2840">
                  <c:v>16420,65</c:v>
                </c:pt>
                <c:pt idx="2841">
                  <c:v>16464,1</c:v>
                </c:pt>
                <c:pt idx="2842">
                  <c:v>16555,7</c:v>
                </c:pt>
                <c:pt idx="2843">
                  <c:v>16643,15</c:v>
                </c:pt>
                <c:pt idx="2844">
                  <c:v>16647,2</c:v>
                </c:pt>
                <c:pt idx="2845">
                  <c:v>16701,65</c:v>
                </c:pt>
                <c:pt idx="2846">
                  <c:v>16773,5</c:v>
                </c:pt>
                <c:pt idx="2847">
                  <c:v>16842,9</c:v>
                </c:pt>
                <c:pt idx="2848">
                  <c:v>16912,05</c:v>
                </c:pt>
                <c:pt idx="2849">
                  <c:v>16954,3</c:v>
                </c:pt>
                <c:pt idx="2850">
                  <c:v>17037,25</c:v>
                </c:pt>
                <c:pt idx="2851">
                  <c:v>17097,75</c:v>
                </c:pt>
                <c:pt idx="2852">
                  <c:v>17143,85</c:v>
                </c:pt>
                <c:pt idx="2853">
                  <c:v>17183,35</c:v>
                </c:pt>
                <c:pt idx="2854">
                  <c:v>17233</c:v>
                </c:pt>
                <c:pt idx="2855">
                  <c:v>17320,2</c:v>
                </c:pt>
                <c:pt idx="2856">
                  <c:v>17362,85</c:v>
                </c:pt>
                <c:pt idx="2857">
                  <c:v>17418,6</c:v>
                </c:pt>
                <c:pt idx="2858">
                  <c:v>17490,55</c:v>
                </c:pt>
                <c:pt idx="2859">
                  <c:v>17552,95</c:v>
                </c:pt>
                <c:pt idx="2860">
                  <c:v>17579,3</c:v>
                </c:pt>
                <c:pt idx="2861">
                  <c:v>17680,35</c:v>
                </c:pt>
                <c:pt idx="2862">
                  <c:v>17719,3</c:v>
                </c:pt>
                <c:pt idx="2863">
                  <c:v>17780,35</c:v>
                </c:pt>
                <c:pt idx="2864">
                  <c:v>17846,9</c:v>
                </c:pt>
                <c:pt idx="2865">
                  <c:v>17937,75</c:v>
                </c:pt>
                <c:pt idx="2866">
                  <c:v>17938,1</c:v>
                </c:pt>
                <c:pt idx="2867">
                  <c:v>18009</c:v>
                </c:pt>
                <c:pt idx="2868">
                  <c:v>18086</c:v>
                </c:pt>
                <c:pt idx="2869">
                  <c:v>18125,85</c:v>
                </c:pt>
                <c:pt idx="2870">
                  <c:v>18203,6</c:v>
                </c:pt>
                <c:pt idx="2871">
                  <c:v>18221,15</c:v>
                </c:pt>
                <c:pt idx="2872">
                  <c:v>18333,2</c:v>
                </c:pt>
                <c:pt idx="2873">
                  <c:v>18380</c:v>
                </c:pt>
                <c:pt idx="2874">
                  <c:v>18429,6</c:v>
                </c:pt>
                <c:pt idx="2875">
                  <c:v>18511,9</c:v>
                </c:pt>
                <c:pt idx="2876">
                  <c:v>18515,95</c:v>
                </c:pt>
                <c:pt idx="2877">
                  <c:v>18613,15</c:v>
                </c:pt>
                <c:pt idx="2878">
                  <c:v>18643,8</c:v>
                </c:pt>
                <c:pt idx="2879">
                  <c:v>18740,8</c:v>
                </c:pt>
                <c:pt idx="2880">
                  <c:v>18776,4</c:v>
                </c:pt>
                <c:pt idx="2881">
                  <c:v>18794,45</c:v>
                </c:pt>
                <c:pt idx="2882">
                  <c:v>18916,85</c:v>
                </c:pt>
                <c:pt idx="2883">
                  <c:v>18942,85</c:v>
                </c:pt>
                <c:pt idx="2884">
                  <c:v>19024,95</c:v>
                </c:pt>
                <c:pt idx="2885">
                  <c:v>19071,55</c:v>
                </c:pt>
                <c:pt idx="2886">
                  <c:v>19129,2</c:v>
                </c:pt>
                <c:pt idx="2887">
                  <c:v>19233,45</c:v>
                </c:pt>
                <c:pt idx="2888">
                  <c:v>19239,65</c:v>
                </c:pt>
                <c:pt idx="2889">
                  <c:v>19338,8</c:v>
                </c:pt>
                <c:pt idx="2890">
                  <c:v>19389,05</c:v>
                </c:pt>
                <c:pt idx="2891">
                  <c:v>19442,85</c:v>
                </c:pt>
                <c:pt idx="2892">
                  <c:v>19486,55</c:v>
                </c:pt>
                <c:pt idx="2893">
                  <c:v>19554,85</c:v>
                </c:pt>
                <c:pt idx="2894">
                  <c:v>19615</c:v>
                </c:pt>
                <c:pt idx="2895">
                  <c:v>19690,9</c:v>
                </c:pt>
                <c:pt idx="2896">
                  <c:v>19740,35</c:v>
                </c:pt>
                <c:pt idx="2897">
                  <c:v>19781,95</c:v>
                </c:pt>
                <c:pt idx="2898">
                  <c:v>19840</c:v>
                </c:pt>
                <c:pt idx="2899">
                  <c:v>19920,65</c:v>
                </c:pt>
                <c:pt idx="2900">
                  <c:v>19967,55</c:v>
                </c:pt>
                <c:pt idx="2901">
                  <c:v>19966,4</c:v>
                </c:pt>
                <c:pt idx="2902">
                  <c:v>20067,4</c:v>
                </c:pt>
                <c:pt idx="2903">
                  <c:v>20136,95</c:v>
                </c:pt>
                <c:pt idx="2904">
                  <c:v>20182,75</c:v>
                </c:pt>
                <c:pt idx="2905">
                  <c:v>20212,7</c:v>
                </c:pt>
                <c:pt idx="2906">
                  <c:v>20257</c:v>
                </c:pt>
                <c:pt idx="2907">
                  <c:v>20367,9</c:v>
                </c:pt>
                <c:pt idx="2908">
                  <c:v>20405,7</c:v>
                </c:pt>
                <c:pt idx="2909">
                  <c:v>20437,1</c:v>
                </c:pt>
                <c:pt idx="2910">
                  <c:v>20481,05</c:v>
                </c:pt>
                <c:pt idx="2911">
                  <c:v>20583,45</c:v>
                </c:pt>
                <c:pt idx="2912">
                  <c:v>20649,25</c:v>
                </c:pt>
                <c:pt idx="2913">
                  <c:v>20685,7</c:v>
                </c:pt>
                <c:pt idx="2914">
                  <c:v>20688,95</c:v>
                </c:pt>
                <c:pt idx="2915">
                  <c:v>20783,75</c:v>
                </c:pt>
                <c:pt idx="2916">
                  <c:v>20828,45</c:v>
                </c:pt>
                <c:pt idx="2917">
                  <c:v>20853,65</c:v>
                </c:pt>
                <c:pt idx="2918">
                  <c:v>20916,65</c:v>
                </c:pt>
                <c:pt idx="2919">
                  <c:v>20989,75</c:v>
                </c:pt>
                <c:pt idx="2920">
                  <c:v>21018,5</c:v>
                </c:pt>
                <c:pt idx="2921">
                  <c:v>21056,65</c:v>
                </c:pt>
                <c:pt idx="2922">
                  <c:v>21149,35</c:v>
                </c:pt>
                <c:pt idx="2923">
                  <c:v>21182,85</c:v>
                </c:pt>
                <c:pt idx="2924">
                  <c:v>21255,2</c:v>
                </c:pt>
                <c:pt idx="2925">
                  <c:v>21256,15</c:v>
                </c:pt>
                <c:pt idx="2926">
                  <c:v>21325</c:v>
                </c:pt>
                <c:pt idx="2927">
                  <c:v>21361,55</c:v>
                </c:pt>
                <c:pt idx="2928">
                  <c:v>21493,55</c:v>
                </c:pt>
                <c:pt idx="2929">
                  <c:v>21542,4</c:v>
                </c:pt>
                <c:pt idx="2930">
                  <c:v>21616,15</c:v>
                </c:pt>
                <c:pt idx="2931">
                  <c:v>21642,35</c:v>
                </c:pt>
                <c:pt idx="2932">
                  <c:v>21713,55</c:v>
                </c:pt>
                <c:pt idx="2933">
                  <c:v>21798,35</c:v>
                </c:pt>
                <c:pt idx="2934">
                  <c:v>21833,9</c:v>
                </c:pt>
                <c:pt idx="2935">
                  <c:v>21882,3</c:v>
                </c:pt>
                <c:pt idx="2936">
                  <c:v>21964,25</c:v>
                </c:pt>
                <c:pt idx="2937">
                  <c:v>22017,35</c:v>
                </c:pt>
                <c:pt idx="2938">
                  <c:v>22046,85</c:v>
                </c:pt>
                <c:pt idx="2939">
                  <c:v>22070,3</c:v>
                </c:pt>
                <c:pt idx="2940">
                  <c:v>22163,75</c:v>
                </c:pt>
                <c:pt idx="2941">
                  <c:v>22190,9</c:v>
                </c:pt>
                <c:pt idx="2942">
                  <c:v>22229,9</c:v>
                </c:pt>
                <c:pt idx="2943">
                  <c:v>22291,25</c:v>
                </c:pt>
                <c:pt idx="2944">
                  <c:v>22300,7</c:v>
                </c:pt>
                <c:pt idx="2945">
                  <c:v>22343,9</c:v>
                </c:pt>
                <c:pt idx="2946">
                  <c:v>22397,15</c:v>
                </c:pt>
                <c:pt idx="2947">
                  <c:v>22401</c:v>
                </c:pt>
                <c:pt idx="2948">
                  <c:v>22486,6</c:v>
                </c:pt>
                <c:pt idx="2949">
                  <c:v>22532,25</c:v>
                </c:pt>
                <c:pt idx="2950">
                  <c:v>22564,2</c:v>
                </c:pt>
                <c:pt idx="2951">
                  <c:v>22612,7</c:v>
                </c:pt>
                <c:pt idx="2952">
                  <c:v>22710,9</c:v>
                </c:pt>
                <c:pt idx="2953">
                  <c:v>22739,9</c:v>
                </c:pt>
                <c:pt idx="2954">
                  <c:v>22835,2</c:v>
                </c:pt>
                <c:pt idx="2955">
                  <c:v>22910,2</c:v>
                </c:pt>
                <c:pt idx="2956">
                  <c:v>22995,9</c:v>
                </c:pt>
                <c:pt idx="2957">
                  <c:v>23072,25</c:v>
                </c:pt>
                <c:pt idx="2958">
                  <c:v>23130,1</c:v>
                </c:pt>
                <c:pt idx="2959">
                  <c:v>23190,25</c:v>
                </c:pt>
                <c:pt idx="2960">
                  <c:v>23277,15</c:v>
                </c:pt>
                <c:pt idx="2961">
                  <c:v>23355,7</c:v>
                </c:pt>
                <c:pt idx="2962">
                  <c:v>23427,7</c:v>
                </c:pt>
                <c:pt idx="2963">
                  <c:v>23485</c:v>
                </c:pt>
                <c:pt idx="2964">
                  <c:v>23571,55</c:v>
                </c:pt>
                <c:pt idx="2965">
                  <c:v>23663,1</c:v>
                </c:pt>
                <c:pt idx="2966">
                  <c:v>23715,9</c:v>
                </c:pt>
                <c:pt idx="2967">
                  <c:v>23759,55</c:v>
                </c:pt>
                <c:pt idx="2968">
                  <c:v>23851,45</c:v>
                </c:pt>
                <c:pt idx="2969">
                  <c:v>23935,2</c:v>
                </c:pt>
                <c:pt idx="2970">
                  <c:v>23971,25</c:v>
                </c:pt>
                <c:pt idx="2971">
                  <c:v>24058,15</c:v>
                </c:pt>
                <c:pt idx="2972">
                  <c:v>24075,5</c:v>
                </c:pt>
                <c:pt idx="2973">
                  <c:v>24150,4</c:v>
                </c:pt>
                <c:pt idx="2974">
                  <c:v>24260,6</c:v>
                </c:pt>
                <c:pt idx="2975">
                  <c:v>24333,85</c:v>
                </c:pt>
                <c:pt idx="2976">
                  <c:v>24422,65</c:v>
                </c:pt>
                <c:pt idx="2977">
                  <c:v>24501,75</c:v>
                </c:pt>
                <c:pt idx="2978">
                  <c:v>24575,35</c:v>
                </c:pt>
                <c:pt idx="2979">
                  <c:v>24647,85</c:v>
                </c:pt>
                <c:pt idx="2980">
                  <c:v>24677,25</c:v>
                </c:pt>
                <c:pt idx="2981">
                  <c:v>24794,05</c:v>
                </c:pt>
                <c:pt idx="2982">
                  <c:v>24876,7</c:v>
                </c:pt>
                <c:pt idx="2983">
                  <c:v>24928</c:v>
                </c:pt>
                <c:pt idx="2984">
                  <c:v>24969,3</c:v>
                </c:pt>
                <c:pt idx="2985">
                  <c:v>25048,55</c:v>
                </c:pt>
                <c:pt idx="2986">
                  <c:v>25145,5</c:v>
                </c:pt>
                <c:pt idx="2987">
                  <c:v>25203,9</c:v>
                </c:pt>
                <c:pt idx="2988">
                  <c:v>25260,15</c:v>
                </c:pt>
                <c:pt idx="2989">
                  <c:v>25301,75</c:v>
                </c:pt>
                <c:pt idx="2990">
                  <c:v>25358,65</c:v>
                </c:pt>
                <c:pt idx="2991">
                  <c:v>25443,15</c:v>
                </c:pt>
                <c:pt idx="2992">
                  <c:v>25528,55</c:v>
                </c:pt>
                <c:pt idx="2993">
                  <c:v>25544,9</c:v>
                </c:pt>
                <c:pt idx="2994">
                  <c:v>25642,05</c:v>
                </c:pt>
                <c:pt idx="2995">
                  <c:v>25643,95</c:v>
                </c:pt>
                <c:pt idx="2996">
                  <c:v>25721,9</c:v>
                </c:pt>
                <c:pt idx="2997">
                  <c:v>25763,45</c:v>
                </c:pt>
                <c:pt idx="2998">
                  <c:v>25833,25</c:v>
                </c:pt>
                <c:pt idx="2999">
                  <c:v>25901,55</c:v>
                </c:pt>
                <c:pt idx="3000">
                  <c:v>25910,8</c:v>
                </c:pt>
                <c:pt idx="3001">
                  <c:v>25942,7</c:v>
                </c:pt>
                <c:pt idx="3002">
                  <c:v>25990,75</c:v>
                </c:pt>
                <c:pt idx="3003">
                  <c:v>26050,5</c:v>
                </c:pt>
                <c:pt idx="3004">
                  <c:v>26085,05</c:v>
                </c:pt>
                <c:pt idx="3005">
                  <c:v>26177,05</c:v>
                </c:pt>
                <c:pt idx="3006">
                  <c:v>26190</c:v>
                </c:pt>
                <c:pt idx="3007">
                  <c:v>26215,1</c:v>
                </c:pt>
                <c:pt idx="3008">
                  <c:v>26217,45</c:v>
                </c:pt>
                <c:pt idx="3009">
                  <c:v>26315,95</c:v>
                </c:pt>
                <c:pt idx="3010">
                  <c:v>26342,9</c:v>
                </c:pt>
                <c:pt idx="3011">
                  <c:v>26409,7</c:v>
                </c:pt>
                <c:pt idx="3012">
                  <c:v>26433,4</c:v>
                </c:pt>
                <c:pt idx="3013">
                  <c:v>26503,2</c:v>
                </c:pt>
                <c:pt idx="3014">
                  <c:v>26533,85</c:v>
                </c:pt>
                <c:pt idx="3015">
                  <c:v>26556,95</c:v>
                </c:pt>
                <c:pt idx="3016">
                  <c:v>26586,3</c:v>
                </c:pt>
                <c:pt idx="3017">
                  <c:v>26591,6</c:v>
                </c:pt>
                <c:pt idx="3018">
                  <c:v>26678,35</c:v>
                </c:pt>
                <c:pt idx="3019">
                  <c:v>26732,9</c:v>
                </c:pt>
                <c:pt idx="3020">
                  <c:v>26788,05</c:v>
                </c:pt>
                <c:pt idx="3021">
                  <c:v>26864,3</c:v>
                </c:pt>
                <c:pt idx="3022">
                  <c:v>26902,1</c:v>
                </c:pt>
                <c:pt idx="3023">
                  <c:v>26896,9</c:v>
                </c:pt>
                <c:pt idx="3024">
                  <c:v>26939,65</c:v>
                </c:pt>
                <c:pt idx="3025">
                  <c:v>26972,1</c:v>
                </c:pt>
                <c:pt idx="3026">
                  <c:v>27077,85</c:v>
                </c:pt>
                <c:pt idx="3027">
                  <c:v>27075,35</c:v>
                </c:pt>
                <c:pt idx="3028">
                  <c:v>27172</c:v>
                </c:pt>
                <c:pt idx="3029">
                  <c:v>27195,9</c:v>
                </c:pt>
                <c:pt idx="3030">
                  <c:v>27257,6</c:v>
                </c:pt>
                <c:pt idx="3031">
                  <c:v>27236,8</c:v>
                </c:pt>
                <c:pt idx="3032">
                  <c:v>27312</c:v>
                </c:pt>
                <c:pt idx="3033">
                  <c:v>27342,9</c:v>
                </c:pt>
                <c:pt idx="3034">
                  <c:v>27390,9</c:v>
                </c:pt>
                <c:pt idx="3035">
                  <c:v>27488,05</c:v>
                </c:pt>
                <c:pt idx="3036">
                  <c:v>27499,05</c:v>
                </c:pt>
                <c:pt idx="3037">
                  <c:v>27527,05</c:v>
                </c:pt>
                <c:pt idx="3038">
                  <c:v>27546</c:v>
                </c:pt>
                <c:pt idx="3039">
                  <c:v>27607,8</c:v>
                </c:pt>
                <c:pt idx="3040">
                  <c:v>27647,6</c:v>
                </c:pt>
                <c:pt idx="3041">
                  <c:v>27707,7</c:v>
                </c:pt>
                <c:pt idx="3042">
                  <c:v>27798,55</c:v>
                </c:pt>
                <c:pt idx="3043">
                  <c:v>27802,4</c:v>
                </c:pt>
                <c:pt idx="3044">
                  <c:v>27802,9</c:v>
                </c:pt>
                <c:pt idx="3045">
                  <c:v>27848,15</c:v>
                </c:pt>
                <c:pt idx="3046">
                  <c:v>27861,35</c:v>
                </c:pt>
                <c:pt idx="3047">
                  <c:v>27918,35</c:v>
                </c:pt>
                <c:pt idx="3048">
                  <c:v>27959,05</c:v>
                </c:pt>
                <c:pt idx="3049">
                  <c:v>28069,95</c:v>
                </c:pt>
                <c:pt idx="3050">
                  <c:v>28100,7</c:v>
                </c:pt>
                <c:pt idx="3051">
                  <c:v>28092,25</c:v>
                </c:pt>
                <c:pt idx="3052">
                  <c:v>28153,25</c:v>
                </c:pt>
                <c:pt idx="3053">
                  <c:v>28161,75</c:v>
                </c:pt>
                <c:pt idx="3054">
                  <c:v>28173</c:v>
                </c:pt>
                <c:pt idx="3055">
                  <c:v>28216,4</c:v>
                </c:pt>
                <c:pt idx="3056">
                  <c:v>28268,2</c:v>
                </c:pt>
                <c:pt idx="3057">
                  <c:v>28366,35</c:v>
                </c:pt>
                <c:pt idx="3058">
                  <c:v>28377,55</c:v>
                </c:pt>
                <c:pt idx="3059">
                  <c:v>28451,9</c:v>
                </c:pt>
                <c:pt idx="3060">
                  <c:v>28471</c:v>
                </c:pt>
                <c:pt idx="3061">
                  <c:v>28482,55</c:v>
                </c:pt>
                <c:pt idx="3062">
                  <c:v>28417,95</c:v>
                </c:pt>
                <c:pt idx="3063">
                  <c:v>28521,55</c:v>
                </c:pt>
                <c:pt idx="3064">
                  <c:v>28550,85</c:v>
                </c:pt>
                <c:pt idx="3065">
                  <c:v>28636,3</c:v>
                </c:pt>
                <c:pt idx="3066">
                  <c:v>28700,3</c:v>
                </c:pt>
                <c:pt idx="3067">
                  <c:v>28751,9</c:v>
                </c:pt>
                <c:pt idx="3068">
                  <c:v>28744,2</c:v>
                </c:pt>
                <c:pt idx="3069">
                  <c:v>28747,85</c:v>
                </c:pt>
                <c:pt idx="3070">
                  <c:v>28725,05</c:v>
                </c:pt>
                <c:pt idx="3071">
                  <c:v>28797,15</c:v>
                </c:pt>
                <c:pt idx="3072">
                  <c:v>28852,45</c:v>
                </c:pt>
                <c:pt idx="3073">
                  <c:v>28925,75</c:v>
                </c:pt>
                <c:pt idx="3074">
                  <c:v>28983,7</c:v>
                </c:pt>
                <c:pt idx="3075">
                  <c:v>28978,6</c:v>
                </c:pt>
                <c:pt idx="3076">
                  <c:v>28967,2</c:v>
                </c:pt>
                <c:pt idx="3077">
                  <c:v>28931,7</c:v>
                </c:pt>
                <c:pt idx="3078">
                  <c:v>28942,05</c:v>
                </c:pt>
                <c:pt idx="3079">
                  <c:v>28974,4</c:v>
                </c:pt>
                <c:pt idx="3080">
                  <c:v>29059,75</c:v>
                </c:pt>
                <c:pt idx="3081">
                  <c:v>29195,5</c:v>
                </c:pt>
                <c:pt idx="3082">
                  <c:v>29314,25</c:v>
                </c:pt>
                <c:pt idx="3083">
                  <c:v>29319,05</c:v>
                </c:pt>
                <c:pt idx="3084">
                  <c:v>29274,6</c:v>
                </c:pt>
                <c:pt idx="3085">
                  <c:v>29331,55</c:v>
                </c:pt>
                <c:pt idx="3086">
                  <c:v>29293,6</c:v>
                </c:pt>
                <c:pt idx="3087">
                  <c:v>29340,1</c:v>
                </c:pt>
                <c:pt idx="3088">
                  <c:v>29410,9</c:v>
                </c:pt>
                <c:pt idx="3089">
                  <c:v>29481,75</c:v>
                </c:pt>
                <c:pt idx="3090">
                  <c:v>29550,25</c:v>
                </c:pt>
                <c:pt idx="3091">
                  <c:v>29608,95</c:v>
                </c:pt>
                <c:pt idx="3092">
                  <c:v>29630,25</c:v>
                </c:pt>
                <c:pt idx="3093">
                  <c:v>29666,75</c:v>
                </c:pt>
                <c:pt idx="3094">
                  <c:v>29576,25</c:v>
                </c:pt>
                <c:pt idx="3095">
                  <c:v>29585,8</c:v>
                </c:pt>
                <c:pt idx="3096">
                  <c:v>29678,95</c:v>
                </c:pt>
                <c:pt idx="3097">
                  <c:v>29699,2</c:v>
                </c:pt>
                <c:pt idx="3098">
                  <c:v>29803,75</c:v>
                </c:pt>
                <c:pt idx="3099">
                  <c:v>29877,9</c:v>
                </c:pt>
                <c:pt idx="3100">
                  <c:v>29903,75</c:v>
                </c:pt>
                <c:pt idx="3101">
                  <c:v>29874,65</c:v>
                </c:pt>
                <c:pt idx="3102">
                  <c:v>29885,35</c:v>
                </c:pt>
                <c:pt idx="3103">
                  <c:v>29860,95</c:v>
                </c:pt>
                <c:pt idx="3104">
                  <c:v>29887,7</c:v>
                </c:pt>
                <c:pt idx="3105">
                  <c:v>29925,15</c:v>
                </c:pt>
                <c:pt idx="3106">
                  <c:v>30035,75</c:v>
                </c:pt>
                <c:pt idx="3107">
                  <c:v>30125,15</c:v>
                </c:pt>
                <c:pt idx="3108">
                  <c:v>30192,15</c:v>
                </c:pt>
                <c:pt idx="3109">
                  <c:v>30220,55</c:v>
                </c:pt>
                <c:pt idx="3110">
                  <c:v>30182,45</c:v>
                </c:pt>
                <c:pt idx="3111">
                  <c:v>30110,4</c:v>
                </c:pt>
                <c:pt idx="3112">
                  <c:v>30090,85</c:v>
                </c:pt>
                <c:pt idx="3113">
                  <c:v>30127,6</c:v>
                </c:pt>
                <c:pt idx="3114">
                  <c:v>30212,95</c:v>
                </c:pt>
                <c:pt idx="3115">
                  <c:v>30361,3</c:v>
                </c:pt>
                <c:pt idx="3116">
                  <c:v>30392,05</c:v>
                </c:pt>
                <c:pt idx="3117">
                  <c:v>30430,4</c:v>
                </c:pt>
                <c:pt idx="3118">
                  <c:v>30381,1</c:v>
                </c:pt>
                <c:pt idx="3119">
                  <c:v>30378</c:v>
                </c:pt>
                <c:pt idx="3120">
                  <c:v>30304,3</c:v>
                </c:pt>
                <c:pt idx="3121">
                  <c:v>30383,6</c:v>
                </c:pt>
                <c:pt idx="3122">
                  <c:v>30430,25</c:v>
                </c:pt>
                <c:pt idx="3123">
                  <c:v>30503,35</c:v>
                </c:pt>
                <c:pt idx="3124">
                  <c:v>30568,75</c:v>
                </c:pt>
                <c:pt idx="3125">
                  <c:v>30575,95</c:v>
                </c:pt>
                <c:pt idx="3126">
                  <c:v>30620,5</c:v>
                </c:pt>
                <c:pt idx="3127">
                  <c:v>30563,25</c:v>
                </c:pt>
                <c:pt idx="3128">
                  <c:v>30598,65</c:v>
                </c:pt>
                <c:pt idx="3129">
                  <c:v>30627,45</c:v>
                </c:pt>
                <c:pt idx="3130">
                  <c:v>30606,45</c:v>
                </c:pt>
                <c:pt idx="3131">
                  <c:v>30556,55</c:v>
                </c:pt>
                <c:pt idx="3132">
                  <c:v>30639,8</c:v>
                </c:pt>
                <c:pt idx="3133">
                  <c:v>30621,8</c:v>
                </c:pt>
                <c:pt idx="3134">
                  <c:v>30649,35</c:v>
                </c:pt>
                <c:pt idx="3135">
                  <c:v>30626,15</c:v>
                </c:pt>
                <c:pt idx="3136">
                  <c:v>30707,9</c:v>
                </c:pt>
                <c:pt idx="3137">
                  <c:v>30788,7</c:v>
                </c:pt>
                <c:pt idx="3138">
                  <c:v>30838,1</c:v>
                </c:pt>
                <c:pt idx="3139">
                  <c:v>30983,35</c:v>
                </c:pt>
                <c:pt idx="3140">
                  <c:v>31017,35</c:v>
                </c:pt>
                <c:pt idx="3141">
                  <c:v>31095,75</c:v>
                </c:pt>
                <c:pt idx="3142">
                  <c:v>31145,25</c:v>
                </c:pt>
                <c:pt idx="3143">
                  <c:v>31194</c:v>
                </c:pt>
                <c:pt idx="3144">
                  <c:v>31197,15</c:v>
                </c:pt>
                <c:pt idx="3145">
                  <c:v>31162,5</c:v>
                </c:pt>
                <c:pt idx="3146">
                  <c:v>31136,05</c:v>
                </c:pt>
                <c:pt idx="3147">
                  <c:v>31047,8</c:v>
                </c:pt>
                <c:pt idx="3148">
                  <c:v>31103,35</c:v>
                </c:pt>
                <c:pt idx="3149">
                  <c:v>31150,65</c:v>
                </c:pt>
                <c:pt idx="3150">
                  <c:v>31180,9</c:v>
                </c:pt>
                <c:pt idx="3151">
                  <c:v>31293,05</c:v>
                </c:pt>
                <c:pt idx="3152">
                  <c:v>31354,1</c:v>
                </c:pt>
                <c:pt idx="3153">
                  <c:v>31418,45</c:v>
                </c:pt>
                <c:pt idx="3154">
                  <c:v>31423,2</c:v>
                </c:pt>
                <c:pt idx="3155">
                  <c:v>31395,05</c:v>
                </c:pt>
                <c:pt idx="3156">
                  <c:v>31301,1</c:v>
                </c:pt>
                <c:pt idx="3157">
                  <c:v>31269,25</c:v>
                </c:pt>
                <c:pt idx="3158">
                  <c:v>31271,5</c:v>
                </c:pt>
                <c:pt idx="3159">
                  <c:v>31322,4</c:v>
                </c:pt>
                <c:pt idx="3160">
                  <c:v>31463,15</c:v>
                </c:pt>
                <c:pt idx="3161">
                  <c:v>31601,45</c:v>
                </c:pt>
                <c:pt idx="3162">
                  <c:v>31649,45</c:v>
                </c:pt>
                <c:pt idx="3163">
                  <c:v>31626,5</c:v>
                </c:pt>
                <c:pt idx="3164">
                  <c:v>31625,2</c:v>
                </c:pt>
                <c:pt idx="3165">
                  <c:v>31498,15</c:v>
                </c:pt>
                <c:pt idx="3166">
                  <c:v>31487,9</c:v>
                </c:pt>
                <c:pt idx="3167">
                  <c:v>31445,15</c:v>
                </c:pt>
                <c:pt idx="3168">
                  <c:v>31512,4</c:v>
                </c:pt>
                <c:pt idx="3169">
                  <c:v>31603,1</c:v>
                </c:pt>
                <c:pt idx="3170">
                  <c:v>31727,05</c:v>
                </c:pt>
                <c:pt idx="3171">
                  <c:v>31780,9</c:v>
                </c:pt>
                <c:pt idx="3172">
                  <c:v>31809,1</c:v>
                </c:pt>
                <c:pt idx="3173">
                  <c:v>31798,3</c:v>
                </c:pt>
                <c:pt idx="3174">
                  <c:v>31622,8</c:v>
                </c:pt>
                <c:pt idx="3175">
                  <c:v>31561,6</c:v>
                </c:pt>
                <c:pt idx="3176">
                  <c:v>31552,2</c:v>
                </c:pt>
                <c:pt idx="3177">
                  <c:v>31647</c:v>
                </c:pt>
                <c:pt idx="3178">
                  <c:v>31783,3</c:v>
                </c:pt>
                <c:pt idx="3179">
                  <c:v>31898,1</c:v>
                </c:pt>
                <c:pt idx="3180">
                  <c:v>31927,35</c:v>
                </c:pt>
                <c:pt idx="3181">
                  <c:v>31895,6</c:v>
                </c:pt>
                <c:pt idx="3182">
                  <c:v>31830,95</c:v>
                </c:pt>
                <c:pt idx="3183">
                  <c:v>31816,7</c:v>
                </c:pt>
                <c:pt idx="3184">
                  <c:v>31727</c:v>
                </c:pt>
                <c:pt idx="3185">
                  <c:v>31679,25</c:v>
                </c:pt>
                <c:pt idx="3186">
                  <c:v>31684,1</c:v>
                </c:pt>
                <c:pt idx="3187">
                  <c:v>31745,95</c:v>
                </c:pt>
                <c:pt idx="3188">
                  <c:v>31828,5</c:v>
                </c:pt>
                <c:pt idx="3189">
                  <c:v>31891,4</c:v>
                </c:pt>
                <c:pt idx="3190">
                  <c:v>31904,15</c:v>
                </c:pt>
                <c:pt idx="3191">
                  <c:v>31821,8</c:v>
                </c:pt>
                <c:pt idx="3192">
                  <c:v>31766,35</c:v>
                </c:pt>
                <c:pt idx="3193">
                  <c:v>31615,3</c:v>
                </c:pt>
                <c:pt idx="3194">
                  <c:v>31550,75</c:v>
                </c:pt>
                <c:pt idx="3195">
                  <c:v>31502,3</c:v>
                </c:pt>
                <c:pt idx="3196">
                  <c:v>31497,75</c:v>
                </c:pt>
                <c:pt idx="3197">
                  <c:v>31554,55</c:v>
                </c:pt>
                <c:pt idx="3198">
                  <c:v>31614,05</c:v>
                </c:pt>
                <c:pt idx="3199">
                  <c:v>31612,2</c:v>
                </c:pt>
                <c:pt idx="3200">
                  <c:v>31587,55</c:v>
                </c:pt>
                <c:pt idx="3201">
                  <c:v>31540,75</c:v>
                </c:pt>
                <c:pt idx="3202">
                  <c:v>31436,25</c:v>
                </c:pt>
                <c:pt idx="3203">
                  <c:v>31313,6</c:v>
                </c:pt>
                <c:pt idx="3204">
                  <c:v>31206,05</c:v>
                </c:pt>
                <c:pt idx="3205">
                  <c:v>31181,25</c:v>
                </c:pt>
                <c:pt idx="3206">
                  <c:v>31242,2</c:v>
                </c:pt>
                <c:pt idx="3207">
                  <c:v>31314,15</c:v>
                </c:pt>
                <c:pt idx="3208">
                  <c:v>31381,1</c:v>
                </c:pt>
                <c:pt idx="3209">
                  <c:v>31416</c:v>
                </c:pt>
                <c:pt idx="3210">
                  <c:v>31473,05</c:v>
                </c:pt>
                <c:pt idx="3211">
                  <c:v>31495,4</c:v>
                </c:pt>
                <c:pt idx="3212">
                  <c:v>31438,05</c:v>
                </c:pt>
                <c:pt idx="3213">
                  <c:v>31451,6</c:v>
                </c:pt>
                <c:pt idx="3214">
                  <c:v>31449,3</c:v>
                </c:pt>
                <c:pt idx="3215">
                  <c:v>31423,5</c:v>
                </c:pt>
                <c:pt idx="3216">
                  <c:v>31474,45</c:v>
                </c:pt>
                <c:pt idx="3217">
                  <c:v>31542,8</c:v>
                </c:pt>
                <c:pt idx="3218">
                  <c:v>31576,9</c:v>
                </c:pt>
                <c:pt idx="3219">
                  <c:v>31695,15</c:v>
                </c:pt>
                <c:pt idx="3220">
                  <c:v>31888,95</c:v>
                </c:pt>
                <c:pt idx="3221">
                  <c:v>32019,95</c:v>
                </c:pt>
                <c:pt idx="3222">
                  <c:v>32083,8</c:v>
                </c:pt>
                <c:pt idx="3223">
                  <c:v>32052,5</c:v>
                </c:pt>
                <c:pt idx="3224">
                  <c:v>32053,35</c:v>
                </c:pt>
                <c:pt idx="3225">
                  <c:v>32066</c:v>
                </c:pt>
                <c:pt idx="3226">
                  <c:v>32086,55</c:v>
                </c:pt>
                <c:pt idx="3227">
                  <c:v>32157,55</c:v>
                </c:pt>
                <c:pt idx="3228">
                  <c:v>32347,85</c:v>
                </c:pt>
                <c:pt idx="3229">
                  <c:v>32529,05</c:v>
                </c:pt>
                <c:pt idx="3230">
                  <c:v>32649,3</c:v>
                </c:pt>
                <c:pt idx="3231">
                  <c:v>32735,95</c:v>
                </c:pt>
                <c:pt idx="3232">
                  <c:v>32876,6</c:v>
                </c:pt>
                <c:pt idx="3233">
                  <c:v>32978,35</c:v>
                </c:pt>
                <c:pt idx="3234">
                  <c:v>32930,3</c:v>
                </c:pt>
                <c:pt idx="3235">
                  <c:v>32887,8</c:v>
                </c:pt>
                <c:pt idx="3236">
                  <c:v>32843,9</c:v>
                </c:pt>
                <c:pt idx="3237">
                  <c:v>32844,1</c:v>
                </c:pt>
                <c:pt idx="3238">
                  <c:v>32928,1</c:v>
                </c:pt>
                <c:pt idx="3239">
                  <c:v>33032,85</c:v>
                </c:pt>
                <c:pt idx="3240">
                  <c:v>33180,35</c:v>
                </c:pt>
                <c:pt idx="3241">
                  <c:v>33293,05</c:v>
                </c:pt>
                <c:pt idx="3242">
                  <c:v>33331,65</c:v>
                </c:pt>
                <c:pt idx="3243">
                  <c:v>33380,7</c:v>
                </c:pt>
                <c:pt idx="3244">
                  <c:v>33349,95</c:v>
                </c:pt>
                <c:pt idx="3245">
                  <c:v>33291,15</c:v>
                </c:pt>
                <c:pt idx="3246">
                  <c:v>33223,65</c:v>
                </c:pt>
                <c:pt idx="3247">
                  <c:v>33139,6</c:v>
                </c:pt>
                <c:pt idx="3248">
                  <c:v>33107,95</c:v>
                </c:pt>
                <c:pt idx="3249">
                  <c:v>33119,05</c:v>
                </c:pt>
                <c:pt idx="3250">
                  <c:v>33159,1</c:v>
                </c:pt>
                <c:pt idx="3251">
                  <c:v>33200,05</c:v>
                </c:pt>
                <c:pt idx="3252">
                  <c:v>33263,45</c:v>
                </c:pt>
                <c:pt idx="3253">
                  <c:v>33406,7</c:v>
                </c:pt>
                <c:pt idx="3254">
                  <c:v>33451,75</c:v>
                </c:pt>
                <c:pt idx="3255">
                  <c:v>33398</c:v>
                </c:pt>
                <c:pt idx="3256">
                  <c:v>33378,2</c:v>
                </c:pt>
                <c:pt idx="3257">
                  <c:v>33164,25</c:v>
                </c:pt>
                <c:pt idx="3258">
                  <c:v>33042,4</c:v>
                </c:pt>
                <c:pt idx="3259">
                  <c:v>32981,15</c:v>
                </c:pt>
                <c:pt idx="3260">
                  <c:v>33024,25</c:v>
                </c:pt>
                <c:pt idx="3261">
                  <c:v>33056,6</c:v>
                </c:pt>
                <c:pt idx="3262">
                  <c:v>33126,45</c:v>
                </c:pt>
                <c:pt idx="3263">
                  <c:v>33202,95</c:v>
                </c:pt>
                <c:pt idx="3264">
                  <c:v>33278,8</c:v>
                </c:pt>
                <c:pt idx="3265">
                  <c:v>33322,35</c:v>
                </c:pt>
                <c:pt idx="3266">
                  <c:v>33335,95</c:v>
                </c:pt>
                <c:pt idx="3267">
                  <c:v>33243,95</c:v>
                </c:pt>
                <c:pt idx="3268">
                  <c:v>33109,7</c:v>
                </c:pt>
                <c:pt idx="3269">
                  <c:v>33012,3</c:v>
                </c:pt>
                <c:pt idx="3270">
                  <c:v>32864,9</c:v>
                </c:pt>
                <c:pt idx="3271">
                  <c:v>32876,9</c:v>
                </c:pt>
                <c:pt idx="3272">
                  <c:v>32925,8</c:v>
                </c:pt>
                <c:pt idx="3273">
                  <c:v>33007,55</c:v>
                </c:pt>
                <c:pt idx="3274">
                  <c:v>33108,65</c:v>
                </c:pt>
                <c:pt idx="3275">
                  <c:v>33167,15</c:v>
                </c:pt>
                <c:pt idx="3276">
                  <c:v>33160,65</c:v>
                </c:pt>
                <c:pt idx="3277">
                  <c:v>33138,15</c:v>
                </c:pt>
                <c:pt idx="3278">
                  <c:v>32973,95</c:v>
                </c:pt>
                <c:pt idx="3279">
                  <c:v>32768,3</c:v>
                </c:pt>
                <c:pt idx="3280">
                  <c:v>32712,6</c:v>
                </c:pt>
                <c:pt idx="3281">
                  <c:v>32614,05</c:v>
                </c:pt>
                <c:pt idx="3282">
                  <c:v>32626,45</c:v>
                </c:pt>
                <c:pt idx="3283">
                  <c:v>32678,85</c:v>
                </c:pt>
                <c:pt idx="3284">
                  <c:v>32776,4</c:v>
                </c:pt>
                <c:pt idx="3285">
                  <c:v>32839,65</c:v>
                </c:pt>
                <c:pt idx="3286">
                  <c:v>32930</c:v>
                </c:pt>
                <c:pt idx="3287">
                  <c:v>32871,4</c:v>
                </c:pt>
                <c:pt idx="3288">
                  <c:v>32710,55</c:v>
                </c:pt>
                <c:pt idx="3289">
                  <c:v>32583,6</c:v>
                </c:pt>
                <c:pt idx="3290">
                  <c:v>32456,8</c:v>
                </c:pt>
                <c:pt idx="3291">
                  <c:v>32334,3</c:v>
                </c:pt>
                <c:pt idx="3292">
                  <c:v>32294,2</c:v>
                </c:pt>
                <c:pt idx="3293">
                  <c:v>32415,35</c:v>
                </c:pt>
                <c:pt idx="3294">
                  <c:v>32639</c:v>
                </c:pt>
                <c:pt idx="3295">
                  <c:v>32755,3</c:v>
                </c:pt>
                <c:pt idx="3296">
                  <c:v>33007,45</c:v>
                </c:pt>
                <c:pt idx="3297">
                  <c:v>33143,05</c:v>
                </c:pt>
                <c:pt idx="3298">
                  <c:v>33154,45</c:v>
                </c:pt>
                <c:pt idx="3299">
                  <c:v>33041,15</c:v>
                </c:pt>
                <c:pt idx="3300">
                  <c:v>32931,9</c:v>
                </c:pt>
                <c:pt idx="3301">
                  <c:v>32689,2</c:v>
                </c:pt>
                <c:pt idx="3302">
                  <c:v>32488,15</c:v>
                </c:pt>
                <c:pt idx="3303">
                  <c:v>32506,2</c:v>
                </c:pt>
                <c:pt idx="3304">
                  <c:v>32561,5</c:v>
                </c:pt>
                <c:pt idx="3305">
                  <c:v>32687,95</c:v>
                </c:pt>
                <c:pt idx="3306">
                  <c:v>32951,9</c:v>
                </c:pt>
                <c:pt idx="3307">
                  <c:v>33196,45</c:v>
                </c:pt>
                <c:pt idx="3308">
                  <c:v>33452,8</c:v>
                </c:pt>
                <c:pt idx="3309">
                  <c:v>33446,75</c:v>
                </c:pt>
                <c:pt idx="3310">
                  <c:v>33537,9</c:v>
                </c:pt>
                <c:pt idx="3311">
                  <c:v>33509,1</c:v>
                </c:pt>
                <c:pt idx="3312">
                  <c:v>33422,45</c:v>
                </c:pt>
                <c:pt idx="3313">
                  <c:v>33269,7</c:v>
                </c:pt>
                <c:pt idx="3314">
                  <c:v>33128</c:v>
                </c:pt>
                <c:pt idx="3315">
                  <c:v>33030,75</c:v>
                </c:pt>
                <c:pt idx="3316">
                  <c:v>32979,1</c:v>
                </c:pt>
                <c:pt idx="3317">
                  <c:v>32879,9</c:v>
                </c:pt>
                <c:pt idx="3318">
                  <c:v>32922,9</c:v>
                </c:pt>
                <c:pt idx="3319">
                  <c:v>33034</c:v>
                </c:pt>
                <c:pt idx="3320">
                  <c:v>33196,75</c:v>
                </c:pt>
                <c:pt idx="3321">
                  <c:v>33382,2</c:v>
                </c:pt>
                <c:pt idx="3322">
                  <c:v>33525,9</c:v>
                </c:pt>
                <c:pt idx="3323">
                  <c:v>33624,5</c:v>
                </c:pt>
                <c:pt idx="3324">
                  <c:v>33614,3</c:v>
                </c:pt>
                <c:pt idx="3325">
                  <c:v>33524,95</c:v>
                </c:pt>
                <c:pt idx="3326">
                  <c:v>33310,25</c:v>
                </c:pt>
                <c:pt idx="3327">
                  <c:v>33063,5</c:v>
                </c:pt>
                <c:pt idx="3328">
                  <c:v>32962,1</c:v>
                </c:pt>
                <c:pt idx="3329">
                  <c:v>32851,7</c:v>
                </c:pt>
                <c:pt idx="3330">
                  <c:v>32788,5</c:v>
                </c:pt>
                <c:pt idx="3331">
                  <c:v>32923,9</c:v>
                </c:pt>
                <c:pt idx="3332">
                  <c:v>33036,45</c:v>
                </c:pt>
                <c:pt idx="3333">
                  <c:v>33272,9</c:v>
                </c:pt>
                <c:pt idx="3334">
                  <c:v>33296,9</c:v>
                </c:pt>
                <c:pt idx="3335">
                  <c:v>33414,35</c:v>
                </c:pt>
                <c:pt idx="3336">
                  <c:v>33414,45</c:v>
                </c:pt>
                <c:pt idx="3337">
                  <c:v>33268,8</c:v>
                </c:pt>
                <c:pt idx="3338">
                  <c:v>33099,2</c:v>
                </c:pt>
                <c:pt idx="3339">
                  <c:v>32885,45</c:v>
                </c:pt>
                <c:pt idx="3340">
                  <c:v>32634,45</c:v>
                </c:pt>
                <c:pt idx="3341">
                  <c:v>32449,7</c:v>
                </c:pt>
                <c:pt idx="3342">
                  <c:v>32382,95</c:v>
                </c:pt>
                <c:pt idx="3343">
                  <c:v>32368,2</c:v>
                </c:pt>
                <c:pt idx="3344">
                  <c:v>32504</c:v>
                </c:pt>
                <c:pt idx="3345">
                  <c:v>32591,3</c:v>
                </c:pt>
                <c:pt idx="3346">
                  <c:v>32849,8</c:v>
                </c:pt>
                <c:pt idx="3347">
                  <c:v>33018,15</c:v>
                </c:pt>
                <c:pt idx="3348">
                  <c:v>33043,85</c:v>
                </c:pt>
                <c:pt idx="3349">
                  <c:v>32920,95</c:v>
                </c:pt>
                <c:pt idx="3350">
                  <c:v>32725</c:v>
                </c:pt>
                <c:pt idx="3351">
                  <c:v>32550,65</c:v>
                </c:pt>
                <c:pt idx="3352">
                  <c:v>32402,05</c:v>
                </c:pt>
                <c:pt idx="3353">
                  <c:v>32203,1</c:v>
                </c:pt>
                <c:pt idx="3354">
                  <c:v>32024,2</c:v>
                </c:pt>
                <c:pt idx="3355">
                  <c:v>31922,05</c:v>
                </c:pt>
                <c:pt idx="3356">
                  <c:v>32002,6</c:v>
                </c:pt>
                <c:pt idx="3357">
                  <c:v>32196,1</c:v>
                </c:pt>
                <c:pt idx="3358">
                  <c:v>32405,1</c:v>
                </c:pt>
                <c:pt idx="3359">
                  <c:v>32545,2</c:v>
                </c:pt>
                <c:pt idx="3360">
                  <c:v>32706,45</c:v>
                </c:pt>
                <c:pt idx="3361">
                  <c:v>32745,55</c:v>
                </c:pt>
                <c:pt idx="3362">
                  <c:v>32588,75</c:v>
                </c:pt>
                <c:pt idx="3363">
                  <c:v>32347,85</c:v>
                </c:pt>
                <c:pt idx="3364">
                  <c:v>31974,85</c:v>
                </c:pt>
                <c:pt idx="3365">
                  <c:v>31608,85</c:v>
                </c:pt>
                <c:pt idx="3366">
                  <c:v>31500,55</c:v>
                </c:pt>
                <c:pt idx="3367">
                  <c:v>31360,3</c:v>
                </c:pt>
                <c:pt idx="3368">
                  <c:v>31435,2</c:v>
                </c:pt>
                <c:pt idx="3369">
                  <c:v>31611,55</c:v>
                </c:pt>
                <c:pt idx="3370">
                  <c:v>31860,05</c:v>
                </c:pt>
                <c:pt idx="3371">
                  <c:v>32043,5</c:v>
                </c:pt>
                <c:pt idx="3372">
                  <c:v>32225,25</c:v>
                </c:pt>
                <c:pt idx="3373">
                  <c:v>32255,05</c:v>
                </c:pt>
                <c:pt idx="3374">
                  <c:v>32247</c:v>
                </c:pt>
                <c:pt idx="3375">
                  <c:v>32057,1</c:v>
                </c:pt>
                <c:pt idx="3376">
                  <c:v>31693,35</c:v>
                </c:pt>
                <c:pt idx="3377">
                  <c:v>31336,65</c:v>
                </c:pt>
                <c:pt idx="3378">
                  <c:v>31122,2</c:v>
                </c:pt>
                <c:pt idx="3379">
                  <c:v>30957,4</c:v>
                </c:pt>
                <c:pt idx="3380">
                  <c:v>30947,95</c:v>
                </c:pt>
                <c:pt idx="3381">
                  <c:v>31056,95</c:v>
                </c:pt>
                <c:pt idx="3382">
                  <c:v>31266,75</c:v>
                </c:pt>
                <c:pt idx="3383">
                  <c:v>31554,65</c:v>
                </c:pt>
                <c:pt idx="3384">
                  <c:v>31814,2</c:v>
                </c:pt>
                <c:pt idx="3385">
                  <c:v>31980,85</c:v>
                </c:pt>
                <c:pt idx="3386">
                  <c:v>32111,05</c:v>
                </c:pt>
                <c:pt idx="3387">
                  <c:v>31970,5</c:v>
                </c:pt>
                <c:pt idx="3388">
                  <c:v>31696,65</c:v>
                </c:pt>
                <c:pt idx="3389">
                  <c:v>31307,1</c:v>
                </c:pt>
                <c:pt idx="3390">
                  <c:v>30850,25</c:v>
                </c:pt>
                <c:pt idx="3391">
                  <c:v>30559,15</c:v>
                </c:pt>
                <c:pt idx="3392">
                  <c:v>30267,2</c:v>
                </c:pt>
                <c:pt idx="3393">
                  <c:v>30369,2</c:v>
                </c:pt>
                <c:pt idx="3394">
                  <c:v>30490,6</c:v>
                </c:pt>
                <c:pt idx="3395">
                  <c:v>30661</c:v>
                </c:pt>
                <c:pt idx="3396">
                  <c:v>30853,1</c:v>
                </c:pt>
                <c:pt idx="3397">
                  <c:v>31175,95</c:v>
                </c:pt>
                <c:pt idx="3398">
                  <c:v>31345,85</c:v>
                </c:pt>
                <c:pt idx="3399">
                  <c:v>31561,7</c:v>
                </c:pt>
                <c:pt idx="3400">
                  <c:v>31616,5</c:v>
                </c:pt>
                <c:pt idx="3401">
                  <c:v>31525,2</c:v>
                </c:pt>
                <c:pt idx="3402">
                  <c:v>31348,6</c:v>
                </c:pt>
                <c:pt idx="3403">
                  <c:v>31062,9</c:v>
                </c:pt>
                <c:pt idx="3404">
                  <c:v>30738,3</c:v>
                </c:pt>
                <c:pt idx="3405">
                  <c:v>30426,85</c:v>
                </c:pt>
                <c:pt idx="3406">
                  <c:v>30222,95</c:v>
                </c:pt>
                <c:pt idx="3407">
                  <c:v>29980,05</c:v>
                </c:pt>
                <c:pt idx="3408">
                  <c:v>29880,3</c:v>
                </c:pt>
                <c:pt idx="3409">
                  <c:v>29990,2</c:v>
                </c:pt>
                <c:pt idx="3410">
                  <c:v>30262,75</c:v>
                </c:pt>
                <c:pt idx="3411">
                  <c:v>30646,75</c:v>
                </c:pt>
                <c:pt idx="3412">
                  <c:v>30941,45</c:v>
                </c:pt>
                <c:pt idx="3413">
                  <c:v>31079,85</c:v>
                </c:pt>
                <c:pt idx="3414">
                  <c:v>31207,85</c:v>
                </c:pt>
                <c:pt idx="3415">
                  <c:v>31195,35</c:v>
                </c:pt>
                <c:pt idx="3416">
                  <c:v>31107,3</c:v>
                </c:pt>
                <c:pt idx="3417">
                  <c:v>30870,25</c:v>
                </c:pt>
                <c:pt idx="3418">
                  <c:v>30533,5</c:v>
                </c:pt>
                <c:pt idx="3419">
                  <c:v>30147,8</c:v>
                </c:pt>
                <c:pt idx="3420">
                  <c:v>29924,75</c:v>
                </c:pt>
                <c:pt idx="3421">
                  <c:v>29677,15</c:v>
                </c:pt>
                <c:pt idx="3422">
                  <c:v>29605,7</c:v>
                </c:pt>
                <c:pt idx="3423">
                  <c:v>29642,3</c:v>
                </c:pt>
                <c:pt idx="3424">
                  <c:v>29862,55</c:v>
                </c:pt>
                <c:pt idx="3425">
                  <c:v>30091,75</c:v>
                </c:pt>
                <c:pt idx="3426">
                  <c:v>30461,55</c:v>
                </c:pt>
                <c:pt idx="3427">
                  <c:v>30671,7</c:v>
                </c:pt>
                <c:pt idx="3428">
                  <c:v>30869,8</c:v>
                </c:pt>
                <c:pt idx="3429">
                  <c:v>30979,3</c:v>
                </c:pt>
                <c:pt idx="3430">
                  <c:v>30932,45</c:v>
                </c:pt>
                <c:pt idx="3431">
                  <c:v>30701,25</c:v>
                </c:pt>
                <c:pt idx="3432">
                  <c:v>30449,95</c:v>
                </c:pt>
                <c:pt idx="3433">
                  <c:v>30211,05</c:v>
                </c:pt>
                <c:pt idx="3434">
                  <c:v>29904,25</c:v>
                </c:pt>
                <c:pt idx="3435">
                  <c:v>29631,5</c:v>
                </c:pt>
                <c:pt idx="3436">
                  <c:v>29508,65</c:v>
                </c:pt>
                <c:pt idx="3437">
                  <c:v>29574,8</c:v>
                </c:pt>
                <c:pt idx="3438">
                  <c:v>29691,95</c:v>
                </c:pt>
                <c:pt idx="3439">
                  <c:v>29874,45</c:v>
                </c:pt>
                <c:pt idx="3440">
                  <c:v>30234,3</c:v>
                </c:pt>
                <c:pt idx="3441">
                  <c:v>30440,05</c:v>
                </c:pt>
                <c:pt idx="3442">
                  <c:v>30582,15</c:v>
                </c:pt>
                <c:pt idx="3443">
                  <c:v>30771,35</c:v>
                </c:pt>
                <c:pt idx="3444">
                  <c:v>30739,35</c:v>
                </c:pt>
                <c:pt idx="3445">
                  <c:v>30606,2</c:v>
                </c:pt>
                <c:pt idx="3446">
                  <c:v>30373,9</c:v>
                </c:pt>
                <c:pt idx="3447">
                  <c:v>29877,7</c:v>
                </c:pt>
                <c:pt idx="3448">
                  <c:v>29457,9</c:v>
                </c:pt>
                <c:pt idx="3449">
                  <c:v>29215,4</c:v>
                </c:pt>
                <c:pt idx="3450">
                  <c:v>29177,25</c:v>
                </c:pt>
                <c:pt idx="3451">
                  <c:v>29293,7</c:v>
                </c:pt>
                <c:pt idx="3452">
                  <c:v>29632,75</c:v>
                </c:pt>
                <c:pt idx="3453">
                  <c:v>29929,5</c:v>
                </c:pt>
                <c:pt idx="3454">
                  <c:v>30311,15</c:v>
                </c:pt>
                <c:pt idx="3455">
                  <c:v>30711,95</c:v>
                </c:pt>
                <c:pt idx="3456">
                  <c:v>30928,6</c:v>
                </c:pt>
                <c:pt idx="3457">
                  <c:v>30821,6</c:v>
                </c:pt>
                <c:pt idx="3458">
                  <c:v>30642,2</c:v>
                </c:pt>
                <c:pt idx="3459">
                  <c:v>30245,05</c:v>
                </c:pt>
                <c:pt idx="3460">
                  <c:v>29808,8</c:v>
                </c:pt>
                <c:pt idx="3461">
                  <c:v>29460,5</c:v>
                </c:pt>
                <c:pt idx="3462">
                  <c:v>29185,2</c:v>
                </c:pt>
                <c:pt idx="3463">
                  <c:v>29042,2</c:v>
                </c:pt>
                <c:pt idx="3464">
                  <c:v>29082,75</c:v>
                </c:pt>
                <c:pt idx="3465">
                  <c:v>29188,35</c:v>
                </c:pt>
                <c:pt idx="3466">
                  <c:v>29343,7</c:v>
                </c:pt>
                <c:pt idx="3467">
                  <c:v>29716,15</c:v>
                </c:pt>
                <c:pt idx="3468">
                  <c:v>30227,2</c:v>
                </c:pt>
                <c:pt idx="3469">
                  <c:v>30670,3</c:v>
                </c:pt>
                <c:pt idx="3470">
                  <c:v>31029,4</c:v>
                </c:pt>
                <c:pt idx="3471">
                  <c:v>31031,5</c:v>
                </c:pt>
                <c:pt idx="3472">
                  <c:v>30947,4</c:v>
                </c:pt>
                <c:pt idx="3473">
                  <c:v>30686,1</c:v>
                </c:pt>
                <c:pt idx="3474">
                  <c:v>30187,55</c:v>
                </c:pt>
                <c:pt idx="3475">
                  <c:v>29660,05</c:v>
                </c:pt>
                <c:pt idx="3476">
                  <c:v>29215,3</c:v>
                </c:pt>
                <c:pt idx="3477">
                  <c:v>28830,5</c:v>
                </c:pt>
                <c:pt idx="3478">
                  <c:v>28666,45</c:v>
                </c:pt>
                <c:pt idx="3479">
                  <c:v>28616,15</c:v>
                </c:pt>
                <c:pt idx="3480">
                  <c:v>28859</c:v>
                </c:pt>
                <c:pt idx="3481">
                  <c:v>29150,2</c:v>
                </c:pt>
                <c:pt idx="3482">
                  <c:v>29615,9</c:v>
                </c:pt>
                <c:pt idx="3483">
                  <c:v>30081,6</c:v>
                </c:pt>
                <c:pt idx="3484">
                  <c:v>30526,05</c:v>
                </c:pt>
                <c:pt idx="3485">
                  <c:v>30849,05</c:v>
                </c:pt>
                <c:pt idx="3486">
                  <c:v>31086,3</c:v>
                </c:pt>
                <c:pt idx="3487">
                  <c:v>31041,8</c:v>
                </c:pt>
                <c:pt idx="3488">
                  <c:v>31071,65</c:v>
                </c:pt>
                <c:pt idx="3489">
                  <c:v>30902,5</c:v>
                </c:pt>
                <c:pt idx="3490">
                  <c:v>30617,65</c:v>
                </c:pt>
                <c:pt idx="3491">
                  <c:v>30202,4</c:v>
                </c:pt>
                <c:pt idx="3492">
                  <c:v>29808,6</c:v>
                </c:pt>
                <c:pt idx="3493">
                  <c:v>29513,45</c:v>
                </c:pt>
                <c:pt idx="3494">
                  <c:v>29146,7</c:v>
                </c:pt>
                <c:pt idx="3495">
                  <c:v>28875,4</c:v>
                </c:pt>
                <c:pt idx="3496">
                  <c:v>28883,85</c:v>
                </c:pt>
                <c:pt idx="3497">
                  <c:v>29054,9</c:v>
                </c:pt>
                <c:pt idx="3498">
                  <c:v>29201,75</c:v>
                </c:pt>
                <c:pt idx="3499">
                  <c:v>29766,5</c:v>
                </c:pt>
                <c:pt idx="3500">
                  <c:v>30457,05</c:v>
                </c:pt>
                <c:pt idx="3501">
                  <c:v>30913,65</c:v>
                </c:pt>
                <c:pt idx="3502">
                  <c:v>31181</c:v>
                </c:pt>
                <c:pt idx="3503">
                  <c:v>31180,5</c:v>
                </c:pt>
                <c:pt idx="3504">
                  <c:v>31147,2</c:v>
                </c:pt>
                <c:pt idx="3505">
                  <c:v>30875,45</c:v>
                </c:pt>
                <c:pt idx="3506">
                  <c:v>30403,65</c:v>
                </c:pt>
                <c:pt idx="3507">
                  <c:v>29717,6</c:v>
                </c:pt>
                <c:pt idx="3508">
                  <c:v>29149,1</c:v>
                </c:pt>
                <c:pt idx="3509">
                  <c:v>28634,65</c:v>
                </c:pt>
                <c:pt idx="3510">
                  <c:v>28473,25</c:v>
                </c:pt>
                <c:pt idx="3511">
                  <c:v>28596,35</c:v>
                </c:pt>
                <c:pt idx="3512">
                  <c:v>28966,9</c:v>
                </c:pt>
                <c:pt idx="3513">
                  <c:v>29443,6</c:v>
                </c:pt>
                <c:pt idx="3514">
                  <c:v>29830,5</c:v>
                </c:pt>
                <c:pt idx="3515">
                  <c:v>30452,8</c:v>
                </c:pt>
                <c:pt idx="3516">
                  <c:v>30847,8</c:v>
                </c:pt>
                <c:pt idx="3517">
                  <c:v>31004,45</c:v>
                </c:pt>
                <c:pt idx="3518">
                  <c:v>31108,35</c:v>
                </c:pt>
                <c:pt idx="3519">
                  <c:v>31117,35</c:v>
                </c:pt>
                <c:pt idx="3520">
                  <c:v>30803,05</c:v>
                </c:pt>
                <c:pt idx="3521">
                  <c:v>30444,6</c:v>
                </c:pt>
                <c:pt idx="3522">
                  <c:v>29936,4</c:v>
                </c:pt>
                <c:pt idx="3523">
                  <c:v>29533,6</c:v>
                </c:pt>
                <c:pt idx="3524">
                  <c:v>29148,45</c:v>
                </c:pt>
                <c:pt idx="3525">
                  <c:v>28941,7</c:v>
                </c:pt>
                <c:pt idx="3526">
                  <c:v>28954,6</c:v>
                </c:pt>
                <c:pt idx="3527">
                  <c:v>29055</c:v>
                </c:pt>
                <c:pt idx="3528">
                  <c:v>29163,6</c:v>
                </c:pt>
                <c:pt idx="3529">
                  <c:v>29591,65</c:v>
                </c:pt>
                <c:pt idx="3530">
                  <c:v>30077,85</c:v>
                </c:pt>
                <c:pt idx="3531">
                  <c:v>30628,75</c:v>
                </c:pt>
                <c:pt idx="3532">
                  <c:v>30972,55</c:v>
                </c:pt>
                <c:pt idx="3533">
                  <c:v>31271,1</c:v>
                </c:pt>
                <c:pt idx="3534">
                  <c:v>31199,25</c:v>
                </c:pt>
                <c:pt idx="3535">
                  <c:v>30876,95</c:v>
                </c:pt>
                <c:pt idx="3536">
                  <c:v>30149,4</c:v>
                </c:pt>
                <c:pt idx="3537">
                  <c:v>29420,8</c:v>
                </c:pt>
                <c:pt idx="3538">
                  <c:v>28721,8</c:v>
                </c:pt>
                <c:pt idx="3539">
                  <c:v>28189,35</c:v>
                </c:pt>
                <c:pt idx="3540">
                  <c:v>27861,7</c:v>
                </c:pt>
                <c:pt idx="3541">
                  <c:v>27791</c:v>
                </c:pt>
                <c:pt idx="3542">
                  <c:v>27971,35</c:v>
                </c:pt>
                <c:pt idx="3543">
                  <c:v>28365,7</c:v>
                </c:pt>
                <c:pt idx="3544">
                  <c:v>28926,75</c:v>
                </c:pt>
                <c:pt idx="3545">
                  <c:v>29531,9</c:v>
                </c:pt>
                <c:pt idx="3546">
                  <c:v>29950,8</c:v>
                </c:pt>
                <c:pt idx="3547">
                  <c:v>30441,35</c:v>
                </c:pt>
                <c:pt idx="3548">
                  <c:v>30673,05</c:v>
                </c:pt>
                <c:pt idx="3549">
                  <c:v>30730,65</c:v>
                </c:pt>
                <c:pt idx="3550">
                  <c:v>30776,45</c:v>
                </c:pt>
                <c:pt idx="3551">
                  <c:v>30511,1</c:v>
                </c:pt>
                <c:pt idx="3552">
                  <c:v>29987,35</c:v>
                </c:pt>
                <c:pt idx="3553">
                  <c:v>29511,55</c:v>
                </c:pt>
                <c:pt idx="3554">
                  <c:v>28983,05</c:v>
                </c:pt>
                <c:pt idx="3555">
                  <c:v>28436,55</c:v>
                </c:pt>
                <c:pt idx="3556">
                  <c:v>27984,65</c:v>
                </c:pt>
                <c:pt idx="3557">
                  <c:v>27698,35</c:v>
                </c:pt>
                <c:pt idx="3558">
                  <c:v>27625,95</c:v>
                </c:pt>
                <c:pt idx="3559">
                  <c:v>27652,95</c:v>
                </c:pt>
                <c:pt idx="3560">
                  <c:v>27954,15</c:v>
                </c:pt>
                <c:pt idx="3561">
                  <c:v>28542,25</c:v>
                </c:pt>
                <c:pt idx="3562">
                  <c:v>29313,25</c:v>
                </c:pt>
                <c:pt idx="3563">
                  <c:v>29937,05</c:v>
                </c:pt>
                <c:pt idx="3564">
                  <c:v>30571,9</c:v>
                </c:pt>
                <c:pt idx="3565">
                  <c:v>31046,75</c:v>
                </c:pt>
                <c:pt idx="3566">
                  <c:v>31222,35</c:v>
                </c:pt>
                <c:pt idx="3567">
                  <c:v>31162,3</c:v>
                </c:pt>
                <c:pt idx="3568">
                  <c:v>30807,1</c:v>
                </c:pt>
                <c:pt idx="3569">
                  <c:v>30392,9</c:v>
                </c:pt>
                <c:pt idx="3570">
                  <c:v>29820,55</c:v>
                </c:pt>
                <c:pt idx="3571">
                  <c:v>29241,75</c:v>
                </c:pt>
                <c:pt idx="3572">
                  <c:v>28588,65</c:v>
                </c:pt>
                <c:pt idx="3573">
                  <c:v>28078,55</c:v>
                </c:pt>
                <c:pt idx="3574">
                  <c:v>27790,5</c:v>
                </c:pt>
                <c:pt idx="3575">
                  <c:v>27617,05</c:v>
                </c:pt>
                <c:pt idx="3576">
                  <c:v>27734,6</c:v>
                </c:pt>
                <c:pt idx="3577">
                  <c:v>27981,85</c:v>
                </c:pt>
                <c:pt idx="3578">
                  <c:v>28412,3</c:v>
                </c:pt>
                <c:pt idx="3579">
                  <c:v>28845,65</c:v>
                </c:pt>
                <c:pt idx="3580">
                  <c:v>29308</c:v>
                </c:pt>
                <c:pt idx="3581">
                  <c:v>29737</c:v>
                </c:pt>
                <c:pt idx="3582">
                  <c:v>30275,15</c:v>
                </c:pt>
                <c:pt idx="3583">
                  <c:v>30701,45</c:v>
                </c:pt>
                <c:pt idx="3584">
                  <c:v>31106,3</c:v>
                </c:pt>
                <c:pt idx="3585">
                  <c:v>31410,5</c:v>
                </c:pt>
                <c:pt idx="3586">
                  <c:v>31167,7</c:v>
                </c:pt>
                <c:pt idx="3587">
                  <c:v>30736,9</c:v>
                </c:pt>
                <c:pt idx="3588">
                  <c:v>30107,5</c:v>
                </c:pt>
                <c:pt idx="3589">
                  <c:v>29482,1</c:v>
                </c:pt>
                <c:pt idx="3590">
                  <c:v>28891,25</c:v>
                </c:pt>
                <c:pt idx="3591">
                  <c:v>28411,35</c:v>
                </c:pt>
                <c:pt idx="3592">
                  <c:v>28077,95</c:v>
                </c:pt>
                <c:pt idx="3593">
                  <c:v>27881,3</c:v>
                </c:pt>
                <c:pt idx="3594">
                  <c:v>27844,85</c:v>
                </c:pt>
                <c:pt idx="3595">
                  <c:v>28165,25</c:v>
                </c:pt>
                <c:pt idx="3596">
                  <c:v>28755,3</c:v>
                </c:pt>
                <c:pt idx="3597">
                  <c:v>29364,8</c:v>
                </c:pt>
                <c:pt idx="3598">
                  <c:v>29880,7</c:v>
                </c:pt>
                <c:pt idx="3599">
                  <c:v>30657,45</c:v>
                </c:pt>
                <c:pt idx="3600">
                  <c:v>31216,9</c:v>
                </c:pt>
                <c:pt idx="3601">
                  <c:v>31650,4</c:v>
                </c:pt>
                <c:pt idx="3602">
                  <c:v>31710,85</c:v>
                </c:pt>
                <c:pt idx="3603">
                  <c:v>31572,9</c:v>
                </c:pt>
                <c:pt idx="3604">
                  <c:v>31297,15</c:v>
                </c:pt>
                <c:pt idx="3605">
                  <c:v>30759,8</c:v>
                </c:pt>
                <c:pt idx="3606">
                  <c:v>30039,2</c:v>
                </c:pt>
                <c:pt idx="3607">
                  <c:v>29292,15</c:v>
                </c:pt>
                <c:pt idx="3608">
                  <c:v>28509,9</c:v>
                </c:pt>
                <c:pt idx="3609">
                  <c:v>27992,85</c:v>
                </c:pt>
                <c:pt idx="3610">
                  <c:v>27739,4</c:v>
                </c:pt>
                <c:pt idx="3611">
                  <c:v>27536,3</c:v>
                </c:pt>
                <c:pt idx="3612">
                  <c:v>27677,45</c:v>
                </c:pt>
                <c:pt idx="3613">
                  <c:v>27923,8</c:v>
                </c:pt>
                <c:pt idx="3614">
                  <c:v>28104</c:v>
                </c:pt>
                <c:pt idx="3615">
                  <c:v>28341,55</c:v>
                </c:pt>
                <c:pt idx="3616">
                  <c:v>28707,25</c:v>
                </c:pt>
                <c:pt idx="3617">
                  <c:v>29174,8</c:v>
                </c:pt>
                <c:pt idx="3618">
                  <c:v>29535,45</c:v>
                </c:pt>
                <c:pt idx="3619">
                  <c:v>29841,55</c:v>
                </c:pt>
                <c:pt idx="3620">
                  <c:v>30314,75</c:v>
                </c:pt>
                <c:pt idx="3621">
                  <c:v>30644,3</c:v>
                </c:pt>
                <c:pt idx="3622">
                  <c:v>30627,7</c:v>
                </c:pt>
                <c:pt idx="3623">
                  <c:v>30444,05</c:v>
                </c:pt>
                <c:pt idx="3624">
                  <c:v>30039,75</c:v>
                </c:pt>
                <c:pt idx="3625">
                  <c:v>29687,95</c:v>
                </c:pt>
                <c:pt idx="3626">
                  <c:v>29054,6</c:v>
                </c:pt>
                <c:pt idx="3627">
                  <c:v>28299,5</c:v>
                </c:pt>
                <c:pt idx="3628">
                  <c:v>27793,1</c:v>
                </c:pt>
                <c:pt idx="3629">
                  <c:v>27464,1</c:v>
                </c:pt>
                <c:pt idx="3630">
                  <c:v>27409</c:v>
                </c:pt>
                <c:pt idx="3631">
                  <c:v>27486,15</c:v>
                </c:pt>
                <c:pt idx="3632">
                  <c:v>27865,45</c:v>
                </c:pt>
                <c:pt idx="3633">
                  <c:v>28367,25</c:v>
                </c:pt>
                <c:pt idx="3634">
                  <c:v>29046,5</c:v>
                </c:pt>
                <c:pt idx="3635">
                  <c:v>29690,5</c:v>
                </c:pt>
                <c:pt idx="3636">
                  <c:v>30437</c:v>
                </c:pt>
                <c:pt idx="3637">
                  <c:v>31123,9</c:v>
                </c:pt>
                <c:pt idx="3638">
                  <c:v>31357,1</c:v>
                </c:pt>
                <c:pt idx="3639">
                  <c:v>31272,9</c:v>
                </c:pt>
                <c:pt idx="3640">
                  <c:v>30719,85</c:v>
                </c:pt>
                <c:pt idx="3641">
                  <c:v>29803,3</c:v>
                </c:pt>
                <c:pt idx="3642">
                  <c:v>28801,95</c:v>
                </c:pt>
                <c:pt idx="3643">
                  <c:v>28042,85</c:v>
                </c:pt>
                <c:pt idx="3644">
                  <c:v>27560,35</c:v>
                </c:pt>
                <c:pt idx="3645">
                  <c:v>27330,15</c:v>
                </c:pt>
                <c:pt idx="3646">
                  <c:v>27318,95</c:v>
                </c:pt>
                <c:pt idx="3647">
                  <c:v>27300</c:v>
                </c:pt>
                <c:pt idx="3648">
                  <c:v>27356,35</c:v>
                </c:pt>
                <c:pt idx="3649">
                  <c:v>27804</c:v>
                </c:pt>
                <c:pt idx="3650">
                  <c:v>27951,65</c:v>
                </c:pt>
                <c:pt idx="3651">
                  <c:v>28394,6</c:v>
                </c:pt>
                <c:pt idx="3652">
                  <c:v>28766,8</c:v>
                </c:pt>
                <c:pt idx="3653">
                  <c:v>29273,35</c:v>
                </c:pt>
                <c:pt idx="3654">
                  <c:v>29827,2</c:v>
                </c:pt>
                <c:pt idx="3655">
                  <c:v>30125,95</c:v>
                </c:pt>
                <c:pt idx="3656">
                  <c:v>30397,35</c:v>
                </c:pt>
                <c:pt idx="3657">
                  <c:v>30380,5</c:v>
                </c:pt>
                <c:pt idx="3658">
                  <c:v>30237,2</c:v>
                </c:pt>
                <c:pt idx="3659">
                  <c:v>29977,35</c:v>
                </c:pt>
                <c:pt idx="3660">
                  <c:v>29499,85</c:v>
                </c:pt>
                <c:pt idx="3661">
                  <c:v>28888,8</c:v>
                </c:pt>
                <c:pt idx="3662">
                  <c:v>28215,85</c:v>
                </c:pt>
                <c:pt idx="3663">
                  <c:v>27412,95</c:v>
                </c:pt>
                <c:pt idx="3664">
                  <c:v>26616,75</c:v>
                </c:pt>
                <c:pt idx="3665">
                  <c:v>26082,1</c:v>
                </c:pt>
                <c:pt idx="3666">
                  <c:v>25885,45</c:v>
                </c:pt>
                <c:pt idx="3667">
                  <c:v>25829,2</c:v>
                </c:pt>
                <c:pt idx="3668">
                  <c:v>25928,2</c:v>
                </c:pt>
                <c:pt idx="3669">
                  <c:v>26244,55</c:v>
                </c:pt>
                <c:pt idx="3670">
                  <c:v>26692,2</c:v>
                </c:pt>
                <c:pt idx="3671">
                  <c:v>27105,1</c:v>
                </c:pt>
                <c:pt idx="3672">
                  <c:v>27709,8</c:v>
                </c:pt>
                <c:pt idx="3673">
                  <c:v>28119,35</c:v>
                </c:pt>
                <c:pt idx="3674">
                  <c:v>28286,25</c:v>
                </c:pt>
                <c:pt idx="3675">
                  <c:v>28284,9</c:v>
                </c:pt>
                <c:pt idx="3676">
                  <c:v>28064,2</c:v>
                </c:pt>
                <c:pt idx="3677">
                  <c:v>27518,25</c:v>
                </c:pt>
                <c:pt idx="3678">
                  <c:v>26833</c:v>
                </c:pt>
                <c:pt idx="3679">
                  <c:v>26163,9</c:v>
                </c:pt>
                <c:pt idx="3680">
                  <c:v>25249,15</c:v>
                </c:pt>
                <c:pt idx="3681">
                  <c:v>24354,15</c:v>
                </c:pt>
                <c:pt idx="3682">
                  <c:v>23513,55</c:v>
                </c:pt>
                <c:pt idx="3683">
                  <c:v>22858,8</c:v>
                </c:pt>
                <c:pt idx="3684">
                  <c:v>22384,9</c:v>
                </c:pt>
                <c:pt idx="3685">
                  <c:v>22034,6</c:v>
                </c:pt>
                <c:pt idx="3686">
                  <c:v>21760,2</c:v>
                </c:pt>
                <c:pt idx="3687">
                  <c:v>21622,75</c:v>
                </c:pt>
                <c:pt idx="3688">
                  <c:v>21518,55</c:v>
                </c:pt>
                <c:pt idx="3689">
                  <c:v>21613,3</c:v>
                </c:pt>
                <c:pt idx="3690">
                  <c:v>21588,8</c:v>
                </c:pt>
                <c:pt idx="3691">
                  <c:v>21499,9</c:v>
                </c:pt>
                <c:pt idx="3692">
                  <c:v>21296,3</c:v>
                </c:pt>
                <c:pt idx="3693">
                  <c:v>20974,8</c:v>
                </c:pt>
                <c:pt idx="3694">
                  <c:v>20381,9</c:v>
                </c:pt>
                <c:pt idx="3695">
                  <c:v>19725,6</c:v>
                </c:pt>
                <c:pt idx="3696">
                  <c:v>18986,75</c:v>
                </c:pt>
                <c:pt idx="3697">
                  <c:v>18128</c:v>
                </c:pt>
                <c:pt idx="3698">
                  <c:v>17369,05</c:v>
                </c:pt>
                <c:pt idx="3699">
                  <c:v>16633,85</c:v>
                </c:pt>
                <c:pt idx="3700">
                  <c:v>16052,95</c:v>
                </c:pt>
                <c:pt idx="3701">
                  <c:v>15629,95</c:v>
                </c:pt>
                <c:pt idx="3702">
                  <c:v>15351,35</c:v>
                </c:pt>
                <c:pt idx="3703">
                  <c:v>15257,6</c:v>
                </c:pt>
                <c:pt idx="3704">
                  <c:v>15298</c:v>
                </c:pt>
                <c:pt idx="3705">
                  <c:v>15333,65</c:v>
                </c:pt>
                <c:pt idx="3706">
                  <c:v>15478,85</c:v>
                </c:pt>
                <c:pt idx="3707">
                  <c:v>15749,4</c:v>
                </c:pt>
                <c:pt idx="3708">
                  <c:v>16004,95</c:v>
                </c:pt>
                <c:pt idx="3709">
                  <c:v>16258,65</c:v>
                </c:pt>
                <c:pt idx="3710">
                  <c:v>16644,45</c:v>
                </c:pt>
                <c:pt idx="3711">
                  <c:v>17027,3</c:v>
                </c:pt>
                <c:pt idx="3712">
                  <c:v>17386,45</c:v>
                </c:pt>
                <c:pt idx="3713">
                  <c:v>17688,85</c:v>
                </c:pt>
                <c:pt idx="3714">
                  <c:v>17875,15</c:v>
                </c:pt>
                <c:pt idx="3715">
                  <c:v>18004,9</c:v>
                </c:pt>
                <c:pt idx="3716">
                  <c:v>18078,05</c:v>
                </c:pt>
                <c:pt idx="3717">
                  <c:v>17855,05</c:v>
                </c:pt>
                <c:pt idx="3718">
                  <c:v>17713,25</c:v>
                </c:pt>
                <c:pt idx="3719">
                  <c:v>17378,05</c:v>
                </c:pt>
                <c:pt idx="3720">
                  <c:v>17202,4</c:v>
                </c:pt>
                <c:pt idx="3721">
                  <c:v>17001,25</c:v>
                </c:pt>
                <c:pt idx="3722">
                  <c:v>16897,6</c:v>
                </c:pt>
                <c:pt idx="3723">
                  <c:v>16956,1</c:v>
                </c:pt>
                <c:pt idx="3724">
                  <c:v>17255,9</c:v>
                </c:pt>
                <c:pt idx="3725">
                  <c:v>17791,5</c:v>
                </c:pt>
                <c:pt idx="3726">
                  <c:v>18352,6</c:v>
                </c:pt>
                <c:pt idx="3727">
                  <c:v>18983,4</c:v>
                </c:pt>
                <c:pt idx="3728">
                  <c:v>19752,6</c:v>
                </c:pt>
                <c:pt idx="3729">
                  <c:v>20419,3</c:v>
                </c:pt>
                <c:pt idx="3730">
                  <c:v>20970,1</c:v>
                </c:pt>
                <c:pt idx="3731">
                  <c:v>21364,5</c:v>
                </c:pt>
                <c:pt idx="3732">
                  <c:v>21591,85</c:v>
                </c:pt>
                <c:pt idx="3733">
                  <c:v>21614,5</c:v>
                </c:pt>
                <c:pt idx="3734">
                  <c:v>21544,15</c:v>
                </c:pt>
                <c:pt idx="3735">
                  <c:v>21222,95</c:v>
                </c:pt>
                <c:pt idx="3736">
                  <c:v>20856,45</c:v>
                </c:pt>
                <c:pt idx="3737">
                  <c:v>20496,05</c:v>
                </c:pt>
                <c:pt idx="3738">
                  <c:v>20098,7</c:v>
                </c:pt>
                <c:pt idx="3739">
                  <c:v>19878,9</c:v>
                </c:pt>
                <c:pt idx="3740">
                  <c:v>19693,85</c:v>
                </c:pt>
                <c:pt idx="3741">
                  <c:v>19559,95</c:v>
                </c:pt>
                <c:pt idx="3742">
                  <c:v>19478,2</c:v>
                </c:pt>
                <c:pt idx="3743">
                  <c:v>19668,6</c:v>
                </c:pt>
                <c:pt idx="3744">
                  <c:v>19898,5</c:v>
                </c:pt>
                <c:pt idx="3745">
                  <c:v>20200,45</c:v>
                </c:pt>
                <c:pt idx="3746">
                  <c:v>20643,55</c:v>
                </c:pt>
                <c:pt idx="3747">
                  <c:v>21126,55</c:v>
                </c:pt>
                <c:pt idx="3748">
                  <c:v>21670,95</c:v>
                </c:pt>
                <c:pt idx="3749">
                  <c:v>22153,05</c:v>
                </c:pt>
                <c:pt idx="3750">
                  <c:v>22730,6</c:v>
                </c:pt>
                <c:pt idx="3751">
                  <c:v>23093,05</c:v>
                </c:pt>
                <c:pt idx="3752">
                  <c:v>23341,85</c:v>
                </c:pt>
                <c:pt idx="3753">
                  <c:v>23366,3</c:v>
                </c:pt>
                <c:pt idx="3754">
                  <c:v>23180,05</c:v>
                </c:pt>
                <c:pt idx="3755">
                  <c:v>22865,5</c:v>
                </c:pt>
                <c:pt idx="3756">
                  <c:v>22372,8</c:v>
                </c:pt>
                <c:pt idx="3757">
                  <c:v>21695,05</c:v>
                </c:pt>
                <c:pt idx="3758">
                  <c:v>21195,6</c:v>
                </c:pt>
                <c:pt idx="3759">
                  <c:v>20639,95</c:v>
                </c:pt>
                <c:pt idx="3760">
                  <c:v>20415,8</c:v>
                </c:pt>
                <c:pt idx="3761">
                  <c:v>20206,55</c:v>
                </c:pt>
                <c:pt idx="3762">
                  <c:v>20124,9</c:v>
                </c:pt>
                <c:pt idx="3763">
                  <c:v>20137,8</c:v>
                </c:pt>
                <c:pt idx="3764">
                  <c:v>20153,85</c:v>
                </c:pt>
                <c:pt idx="3765">
                  <c:v>20188,45</c:v>
                </c:pt>
                <c:pt idx="3766">
                  <c:v>20289,3</c:v>
                </c:pt>
                <c:pt idx="3767">
                  <c:v>20443,1</c:v>
                </c:pt>
                <c:pt idx="3768">
                  <c:v>20698,75</c:v>
                </c:pt>
                <c:pt idx="3769">
                  <c:v>20972,15</c:v>
                </c:pt>
                <c:pt idx="3770">
                  <c:v>21396,6</c:v>
                </c:pt>
                <c:pt idx="3771">
                  <c:v>21828,65</c:v>
                </c:pt>
                <c:pt idx="3772">
                  <c:v>22299,8</c:v>
                </c:pt>
                <c:pt idx="3773">
                  <c:v>22557,85</c:v>
                </c:pt>
                <c:pt idx="3774">
                  <c:v>22658</c:v>
                </c:pt>
                <c:pt idx="3775">
                  <c:v>22562,4</c:v>
                </c:pt>
                <c:pt idx="3776">
                  <c:v>22243,15</c:v>
                </c:pt>
                <c:pt idx="3777">
                  <c:v>21824,5</c:v>
                </c:pt>
                <c:pt idx="3778">
                  <c:v>21305,3</c:v>
                </c:pt>
                <c:pt idx="3779">
                  <c:v>20783,8</c:v>
                </c:pt>
                <c:pt idx="3780">
                  <c:v>20303,3</c:v>
                </c:pt>
                <c:pt idx="3781">
                  <c:v>19883,2</c:v>
                </c:pt>
                <c:pt idx="3782">
                  <c:v>19598,75</c:v>
                </c:pt>
                <c:pt idx="3783">
                  <c:v>19400,3</c:v>
                </c:pt>
                <c:pt idx="3784">
                  <c:v>19327,25</c:v>
                </c:pt>
                <c:pt idx="3785">
                  <c:v>19405,1</c:v>
                </c:pt>
                <c:pt idx="3786">
                  <c:v>19563,3</c:v>
                </c:pt>
                <c:pt idx="3787">
                  <c:v>19892,05</c:v>
                </c:pt>
                <c:pt idx="3788">
                  <c:v>20142,55</c:v>
                </c:pt>
                <c:pt idx="3789">
                  <c:v>20428,45</c:v>
                </c:pt>
                <c:pt idx="3790">
                  <c:v>20717,25</c:v>
                </c:pt>
                <c:pt idx="3791">
                  <c:v>21014,45</c:v>
                </c:pt>
                <c:pt idx="3792">
                  <c:v>21331,95</c:v>
                </c:pt>
                <c:pt idx="3793">
                  <c:v>21455,7</c:v>
                </c:pt>
                <c:pt idx="3794">
                  <c:v>21551,3</c:v>
                </c:pt>
                <c:pt idx="3795">
                  <c:v>21628,8</c:v>
                </c:pt>
                <c:pt idx="3796">
                  <c:v>21652,1</c:v>
                </c:pt>
                <c:pt idx="3797">
                  <c:v>21577,1</c:v>
                </c:pt>
                <c:pt idx="3798">
                  <c:v>21504,85</c:v>
                </c:pt>
                <c:pt idx="3799">
                  <c:v>21372,55</c:v>
                </c:pt>
                <c:pt idx="3800">
                  <c:v>21077,85</c:v>
                </c:pt>
                <c:pt idx="3801">
                  <c:v>20698,25</c:v>
                </c:pt>
                <c:pt idx="3802">
                  <c:v>20209,7</c:v>
                </c:pt>
                <c:pt idx="3803">
                  <c:v>19789,55</c:v>
                </c:pt>
                <c:pt idx="3804">
                  <c:v>19280,4</c:v>
                </c:pt>
                <c:pt idx="3805">
                  <c:v>18829,4</c:v>
                </c:pt>
                <c:pt idx="3806">
                  <c:v>18619,65</c:v>
                </c:pt>
                <c:pt idx="3807">
                  <c:v>18488,55</c:v>
                </c:pt>
                <c:pt idx="3808">
                  <c:v>18375,25</c:v>
                </c:pt>
                <c:pt idx="3809">
                  <c:v>18472,6</c:v>
                </c:pt>
                <c:pt idx="3810">
                  <c:v>18552,95</c:v>
                </c:pt>
                <c:pt idx="3811">
                  <c:v>18766</c:v>
                </c:pt>
                <c:pt idx="3812">
                  <c:v>18964,4</c:v>
                </c:pt>
                <c:pt idx="3813">
                  <c:v>19312,15</c:v>
                </c:pt>
                <c:pt idx="3814">
                  <c:v>19641,2</c:v>
                </c:pt>
                <c:pt idx="3815">
                  <c:v>19914,65</c:v>
                </c:pt>
                <c:pt idx="3816">
                  <c:v>20177,85</c:v>
                </c:pt>
                <c:pt idx="3817">
                  <c:v>20369,8</c:v>
                </c:pt>
                <c:pt idx="3818">
                  <c:v>20373</c:v>
                </c:pt>
                <c:pt idx="3819">
                  <c:v>20257,8</c:v>
                </c:pt>
                <c:pt idx="3820">
                  <c:v>20094,75</c:v>
                </c:pt>
                <c:pt idx="3821">
                  <c:v>19863,2</c:v>
                </c:pt>
                <c:pt idx="3822">
                  <c:v>19518,9</c:v>
                </c:pt>
                <c:pt idx="3823">
                  <c:v>19151,15</c:v>
                </c:pt>
                <c:pt idx="3824">
                  <c:v>18753,8</c:v>
                </c:pt>
                <c:pt idx="3825">
                  <c:v>18375,2</c:v>
                </c:pt>
                <c:pt idx="3826">
                  <c:v>18056,5</c:v>
                </c:pt>
                <c:pt idx="3827">
                  <c:v>17862,4</c:v>
                </c:pt>
                <c:pt idx="3828">
                  <c:v>17529,95</c:v>
                </c:pt>
                <c:pt idx="3829">
                  <c:v>17353,35</c:v>
                </c:pt>
                <c:pt idx="3830">
                  <c:v>17257,6</c:v>
                </c:pt>
                <c:pt idx="3831">
                  <c:v>17281,9</c:v>
                </c:pt>
                <c:pt idx="3832">
                  <c:v>17288,35</c:v>
                </c:pt>
                <c:pt idx="3833">
                  <c:v>17439,95</c:v>
                </c:pt>
                <c:pt idx="3834">
                  <c:v>17508,7</c:v>
                </c:pt>
                <c:pt idx="3835">
                  <c:v>17716,7</c:v>
                </c:pt>
                <c:pt idx="3836">
                  <c:v>18052,85</c:v>
                </c:pt>
                <c:pt idx="3837">
                  <c:v>18284,9</c:v>
                </c:pt>
                <c:pt idx="3838">
                  <c:v>18450,35</c:v>
                </c:pt>
                <c:pt idx="3839">
                  <c:v>18601,4</c:v>
                </c:pt>
                <c:pt idx="3840">
                  <c:v>18618,25</c:v>
                </c:pt>
                <c:pt idx="3841">
                  <c:v>18514,1</c:v>
                </c:pt>
                <c:pt idx="3842">
                  <c:v>18266,8</c:v>
                </c:pt>
                <c:pt idx="3843">
                  <c:v>17955,4</c:v>
                </c:pt>
                <c:pt idx="3844">
                  <c:v>17505,8</c:v>
                </c:pt>
                <c:pt idx="3845">
                  <c:v>17139,95</c:v>
                </c:pt>
                <c:pt idx="3846">
                  <c:v>16661,3</c:v>
                </c:pt>
                <c:pt idx="3847">
                  <c:v>16291,85</c:v>
                </c:pt>
                <c:pt idx="3848">
                  <c:v>15952,9</c:v>
                </c:pt>
                <c:pt idx="3849">
                  <c:v>15695,65</c:v>
                </c:pt>
                <c:pt idx="3850">
                  <c:v>15506,5</c:v>
                </c:pt>
                <c:pt idx="3851">
                  <c:v>15311,35</c:v>
                </c:pt>
                <c:pt idx="3852">
                  <c:v>15271,2</c:v>
                </c:pt>
                <c:pt idx="3853">
                  <c:v>15204,5</c:v>
                </c:pt>
                <c:pt idx="3854">
                  <c:v>15238,9</c:v>
                </c:pt>
                <c:pt idx="3855">
                  <c:v>15207,9</c:v>
                </c:pt>
                <c:pt idx="3856">
                  <c:v>15224,1</c:v>
                </c:pt>
                <c:pt idx="3857">
                  <c:v>15244,9</c:v>
                </c:pt>
                <c:pt idx="3858">
                  <c:v>15353,15</c:v>
                </c:pt>
                <c:pt idx="3859">
                  <c:v>15377,45</c:v>
                </c:pt>
                <c:pt idx="3860">
                  <c:v>15425,45</c:v>
                </c:pt>
                <c:pt idx="3861">
                  <c:v>15470,9</c:v>
                </c:pt>
                <c:pt idx="3862">
                  <c:v>15534,3</c:v>
                </c:pt>
                <c:pt idx="3863">
                  <c:v>15578,85</c:v>
                </c:pt>
                <c:pt idx="3864">
                  <c:v>15579,2</c:v>
                </c:pt>
                <c:pt idx="3865">
                  <c:v>15504,6</c:v>
                </c:pt>
                <c:pt idx="3866">
                  <c:v>15354,7</c:v>
                </c:pt>
                <c:pt idx="3867">
                  <c:v>15133,3</c:v>
                </c:pt>
                <c:pt idx="3868">
                  <c:v>14785,65</c:v>
                </c:pt>
                <c:pt idx="3869">
                  <c:v>14412,05</c:v>
                </c:pt>
                <c:pt idx="3870">
                  <c:v>14033,7</c:v>
                </c:pt>
                <c:pt idx="3871">
                  <c:v>13770,1</c:v>
                </c:pt>
                <c:pt idx="3872">
                  <c:v>13523,15</c:v>
                </c:pt>
                <c:pt idx="3873">
                  <c:v>13378,75</c:v>
                </c:pt>
                <c:pt idx="3874">
                  <c:v>13313,15</c:v>
                </c:pt>
                <c:pt idx="3875">
                  <c:v>13323,15</c:v>
                </c:pt>
                <c:pt idx="3876">
                  <c:v>13420,05</c:v>
                </c:pt>
                <c:pt idx="3877">
                  <c:v>13768,55</c:v>
                </c:pt>
                <c:pt idx="3878">
                  <c:v>13695,45</c:v>
                </c:pt>
                <c:pt idx="3879">
                  <c:v>13775</c:v>
                </c:pt>
                <c:pt idx="3880">
                  <c:v>13929,5</c:v>
                </c:pt>
                <c:pt idx="3881">
                  <c:v>14080,05</c:v>
                </c:pt>
                <c:pt idx="3882">
                  <c:v>14206,25</c:v>
                </c:pt>
                <c:pt idx="3883">
                  <c:v>14319,7</c:v>
                </c:pt>
                <c:pt idx="3884">
                  <c:v>14437,35</c:v>
                </c:pt>
                <c:pt idx="3885">
                  <c:v>14541,1</c:v>
                </c:pt>
                <c:pt idx="3886">
                  <c:v>14637,05</c:v>
                </c:pt>
                <c:pt idx="3887">
                  <c:v>14773,85</c:v>
                </c:pt>
                <c:pt idx="3888">
                  <c:v>14849,9</c:v>
                </c:pt>
                <c:pt idx="3889">
                  <c:v>14903,25</c:v>
                </c:pt>
                <c:pt idx="3890">
                  <c:v>14834,4</c:v>
                </c:pt>
                <c:pt idx="3891">
                  <c:v>14661,15</c:v>
                </c:pt>
                <c:pt idx="3892">
                  <c:v>14474,35</c:v>
                </c:pt>
                <c:pt idx="3893">
                  <c:v>14294,2</c:v>
                </c:pt>
                <c:pt idx="3894">
                  <c:v>14037,05</c:v>
                </c:pt>
                <c:pt idx="3895">
                  <c:v>13802</c:v>
                </c:pt>
                <c:pt idx="3896">
                  <c:v>13679,85</c:v>
                </c:pt>
                <c:pt idx="3897">
                  <c:v>13497,75</c:v>
                </c:pt>
                <c:pt idx="3898">
                  <c:v>13379,15</c:v>
                </c:pt>
                <c:pt idx="3899">
                  <c:v>13257,85</c:v>
                </c:pt>
                <c:pt idx="3900">
                  <c:v>13193,9</c:v>
                </c:pt>
                <c:pt idx="3901">
                  <c:v>13207,1</c:v>
                </c:pt>
                <c:pt idx="3902">
                  <c:v>13237,75</c:v>
                </c:pt>
                <c:pt idx="3903">
                  <c:v>13361,8</c:v>
                </c:pt>
                <c:pt idx="3904">
                  <c:v>13423,5</c:v>
                </c:pt>
                <c:pt idx="3905">
                  <c:v>13550,2</c:v>
                </c:pt>
                <c:pt idx="3906">
                  <c:v>13670,2</c:v>
                </c:pt>
                <c:pt idx="3907">
                  <c:v>13713,85</c:v>
                </c:pt>
                <c:pt idx="3908">
                  <c:v>13751,5</c:v>
                </c:pt>
                <c:pt idx="3909">
                  <c:v>13718,7</c:v>
                </c:pt>
                <c:pt idx="3910">
                  <c:v>13663,45</c:v>
                </c:pt>
                <c:pt idx="3911">
                  <c:v>13559,8</c:v>
                </c:pt>
                <c:pt idx="3912">
                  <c:v>13376,65</c:v>
                </c:pt>
                <c:pt idx="3913">
                  <c:v>13202,6</c:v>
                </c:pt>
                <c:pt idx="3914">
                  <c:v>13060,85</c:v>
                </c:pt>
                <c:pt idx="3915">
                  <c:v>12777,9</c:v>
                </c:pt>
                <c:pt idx="3916">
                  <c:v>12508,3</c:v>
                </c:pt>
                <c:pt idx="3917">
                  <c:v>12253,6</c:v>
                </c:pt>
                <c:pt idx="3918">
                  <c:v>12001,35</c:v>
                </c:pt>
                <c:pt idx="3919">
                  <c:v>11756,35</c:v>
                </c:pt>
                <c:pt idx="3920">
                  <c:v>11556,1</c:v>
                </c:pt>
                <c:pt idx="3921">
                  <c:v>11368,65</c:v>
                </c:pt>
                <c:pt idx="3922">
                  <c:v>11205,35</c:v>
                </c:pt>
                <c:pt idx="3923">
                  <c:v>11090,8</c:v>
                </c:pt>
                <c:pt idx="3924">
                  <c:v>10940,95</c:v>
                </c:pt>
                <c:pt idx="3925">
                  <c:v>10892,85</c:v>
                </c:pt>
                <c:pt idx="3926">
                  <c:v>10844,5</c:v>
                </c:pt>
                <c:pt idx="3927">
                  <c:v>10852,8</c:v>
                </c:pt>
                <c:pt idx="3928">
                  <c:v>10849,35</c:v>
                </c:pt>
                <c:pt idx="3929">
                  <c:v>10892,15</c:v>
                </c:pt>
                <c:pt idx="3930">
                  <c:v>10928,4</c:v>
                </c:pt>
                <c:pt idx="3931">
                  <c:v>10937,15</c:v>
                </c:pt>
                <c:pt idx="3932">
                  <c:v>10981,45</c:v>
                </c:pt>
                <c:pt idx="3933">
                  <c:v>10950,25</c:v>
                </c:pt>
                <c:pt idx="3934">
                  <c:v>10886,1</c:v>
                </c:pt>
                <c:pt idx="3935">
                  <c:v>10762,55</c:v>
                </c:pt>
                <c:pt idx="3936">
                  <c:v>10638,55</c:v>
                </c:pt>
                <c:pt idx="3937">
                  <c:v>10502,9</c:v>
                </c:pt>
                <c:pt idx="3938">
                  <c:v>10319,7</c:v>
                </c:pt>
                <c:pt idx="3939">
                  <c:v>10181,75</c:v>
                </c:pt>
                <c:pt idx="3940">
                  <c:v>9927</c:v>
                </c:pt>
                <c:pt idx="3941">
                  <c:v>9724,7</c:v>
                </c:pt>
                <c:pt idx="3942">
                  <c:v>9580,15</c:v>
                </c:pt>
                <c:pt idx="3943">
                  <c:v>9356,95</c:v>
                </c:pt>
                <c:pt idx="3944">
                  <c:v>9169,25</c:v>
                </c:pt>
                <c:pt idx="3945">
                  <c:v>9015,15</c:v>
                </c:pt>
                <c:pt idx="3946">
                  <c:v>8854,2</c:v>
                </c:pt>
                <c:pt idx="3947">
                  <c:v>8718,05</c:v>
                </c:pt>
                <c:pt idx="3948">
                  <c:v>8637,9</c:v>
                </c:pt>
                <c:pt idx="3949">
                  <c:v>8539,6</c:v>
                </c:pt>
                <c:pt idx="3950">
                  <c:v>8489,7</c:v>
                </c:pt>
                <c:pt idx="3951">
                  <c:v>8407,25</c:v>
                </c:pt>
                <c:pt idx="3952">
                  <c:v>8365,5</c:v>
                </c:pt>
                <c:pt idx="3953">
                  <c:v>8353,05</c:v>
                </c:pt>
                <c:pt idx="3954">
                  <c:v>8304,55</c:v>
                </c:pt>
                <c:pt idx="3955">
                  <c:v>8269,45</c:v>
                </c:pt>
                <c:pt idx="3956">
                  <c:v>8214,15</c:v>
                </c:pt>
                <c:pt idx="3957">
                  <c:v>8192,25</c:v>
                </c:pt>
                <c:pt idx="3958">
                  <c:v>8180,15</c:v>
                </c:pt>
                <c:pt idx="3959">
                  <c:v>8126,85</c:v>
                </c:pt>
                <c:pt idx="3960">
                  <c:v>8118,7</c:v>
                </c:pt>
                <c:pt idx="3961">
                  <c:v>8077,6</c:v>
                </c:pt>
                <c:pt idx="3962">
                  <c:v>7992,85</c:v>
                </c:pt>
                <c:pt idx="3963">
                  <c:v>7926,25</c:v>
                </c:pt>
                <c:pt idx="3964">
                  <c:v>7778,4</c:v>
                </c:pt>
                <c:pt idx="3965">
                  <c:v>7690,9</c:v>
                </c:pt>
                <c:pt idx="3966">
                  <c:v>7546,5</c:v>
                </c:pt>
                <c:pt idx="3967">
                  <c:v>7455,95</c:v>
                </c:pt>
                <c:pt idx="3968">
                  <c:v>7323,9</c:v>
                </c:pt>
                <c:pt idx="3969">
                  <c:v>7247,05</c:v>
                </c:pt>
                <c:pt idx="3970">
                  <c:v>7091,7</c:v>
                </c:pt>
                <c:pt idx="3971">
                  <c:v>6942,25</c:v>
                </c:pt>
                <c:pt idx="3972">
                  <c:v>6837,2</c:v>
                </c:pt>
                <c:pt idx="3973">
                  <c:v>6712,85</c:v>
                </c:pt>
                <c:pt idx="3974">
                  <c:v>6598</c:v>
                </c:pt>
                <c:pt idx="3975">
                  <c:v>6476</c:v>
                </c:pt>
                <c:pt idx="3976">
                  <c:v>6388,75</c:v>
                </c:pt>
                <c:pt idx="3977">
                  <c:v>6300,3</c:v>
                </c:pt>
                <c:pt idx="3978">
                  <c:v>6189,6</c:v>
                </c:pt>
                <c:pt idx="3979">
                  <c:v>6127,65</c:v>
                </c:pt>
                <c:pt idx="3980">
                  <c:v>6062,85</c:v>
                </c:pt>
                <c:pt idx="3981">
                  <c:v>5974,6</c:v>
                </c:pt>
                <c:pt idx="3982">
                  <c:v>5934,1</c:v>
                </c:pt>
                <c:pt idx="3983">
                  <c:v>5919,05</c:v>
                </c:pt>
                <c:pt idx="3984">
                  <c:v>5869,95</c:v>
                </c:pt>
                <c:pt idx="3985">
                  <c:v>5862,35</c:v>
                </c:pt>
                <c:pt idx="3986">
                  <c:v>5800,4</c:v>
                </c:pt>
                <c:pt idx="3987">
                  <c:v>5769,95</c:v>
                </c:pt>
                <c:pt idx="3988">
                  <c:v>5755,65</c:v>
                </c:pt>
                <c:pt idx="3989">
                  <c:v>5722,15</c:v>
                </c:pt>
                <c:pt idx="3990">
                  <c:v>5714,1</c:v>
                </c:pt>
                <c:pt idx="3991">
                  <c:v>5610,6</c:v>
                </c:pt>
                <c:pt idx="3992">
                  <c:v>5592,55</c:v>
                </c:pt>
                <c:pt idx="3993">
                  <c:v>5525,3</c:v>
                </c:pt>
                <c:pt idx="3994">
                  <c:v>5437,2</c:v>
                </c:pt>
                <c:pt idx="3995">
                  <c:v>5355,35</c:v>
                </c:pt>
                <c:pt idx="3996">
                  <c:v>5284,85</c:v>
                </c:pt>
                <c:pt idx="3997">
                  <c:v>5196,4</c:v>
                </c:pt>
                <c:pt idx="3998">
                  <c:v>5107,8</c:v>
                </c:pt>
                <c:pt idx="3999">
                  <c:v>5011,2</c:v>
                </c:pt>
                <c:pt idx="4000">
                  <c:v>4939,85</c:v>
                </c:pt>
                <c:pt idx="4001">
                  <c:v>4857,95</c:v>
                </c:pt>
                <c:pt idx="4002">
                  <c:v>4776,4</c:v>
                </c:pt>
                <c:pt idx="4003">
                  <c:v>4706,25</c:v>
                </c:pt>
                <c:pt idx="4004">
                  <c:v>4647,65</c:v>
                </c:pt>
                <c:pt idx="4005">
                  <c:v>4614,25</c:v>
                </c:pt>
                <c:pt idx="4006">
                  <c:v>4561,4</c:v>
                </c:pt>
                <c:pt idx="4007">
                  <c:v>4510,25</c:v>
                </c:pt>
                <c:pt idx="4008">
                  <c:v>4466,65</c:v>
                </c:pt>
                <c:pt idx="4009">
                  <c:v>4427,25</c:v>
                </c:pt>
                <c:pt idx="4010">
                  <c:v>4433,45</c:v>
                </c:pt>
                <c:pt idx="4011">
                  <c:v>4385,7</c:v>
                </c:pt>
                <c:pt idx="4012">
                  <c:v>4373,6</c:v>
                </c:pt>
                <c:pt idx="4013">
                  <c:v>4301</c:v>
                </c:pt>
                <c:pt idx="4014">
                  <c:v>4322,15</c:v>
                </c:pt>
                <c:pt idx="4015">
                  <c:v>4324,85</c:v>
                </c:pt>
                <c:pt idx="4016">
                  <c:v>4298,3</c:v>
                </c:pt>
                <c:pt idx="4017">
                  <c:v>4265,45</c:v>
                </c:pt>
                <c:pt idx="4018">
                  <c:v>4249,55</c:v>
                </c:pt>
                <c:pt idx="4019">
                  <c:v>4192,3</c:v>
                </c:pt>
                <c:pt idx="4020">
                  <c:v>4160,3</c:v>
                </c:pt>
                <c:pt idx="4021">
                  <c:v>4096,5</c:v>
                </c:pt>
                <c:pt idx="4022">
                  <c:v>4029,35</c:v>
                </c:pt>
                <c:pt idx="4023">
                  <c:v>3964,45</c:v>
                </c:pt>
                <c:pt idx="4024">
                  <c:v>3887,6</c:v>
                </c:pt>
                <c:pt idx="4025">
                  <c:v>3799,6</c:v>
                </c:pt>
                <c:pt idx="4026">
                  <c:v>3736,65</c:v>
                </c:pt>
                <c:pt idx="4027">
                  <c:v>3664,05</c:v>
                </c:pt>
                <c:pt idx="4028">
                  <c:v>3618,6</c:v>
                </c:pt>
                <c:pt idx="4029">
                  <c:v>3561,3</c:v>
                </c:pt>
                <c:pt idx="4030">
                  <c:v>3514,25</c:v>
                </c:pt>
                <c:pt idx="4031">
                  <c:v>3478,95</c:v>
                </c:pt>
                <c:pt idx="4032">
                  <c:v>3430,55</c:v>
                </c:pt>
                <c:pt idx="4033">
                  <c:v>3382,85</c:v>
                </c:pt>
                <c:pt idx="4034">
                  <c:v>3330,95</c:v>
                </c:pt>
                <c:pt idx="4035">
                  <c:v>3316,25</c:v>
                </c:pt>
                <c:pt idx="4036">
                  <c:v>3297,25</c:v>
                </c:pt>
                <c:pt idx="4037">
                  <c:v>3278,95</c:v>
                </c:pt>
                <c:pt idx="4038">
                  <c:v>3259,95</c:v>
                </c:pt>
                <c:pt idx="4039">
                  <c:v>3242,05</c:v>
                </c:pt>
                <c:pt idx="4040">
                  <c:v>3231,35</c:v>
                </c:pt>
                <c:pt idx="4041">
                  <c:v>3200,95</c:v>
                </c:pt>
                <c:pt idx="4042">
                  <c:v>3221,85</c:v>
                </c:pt>
                <c:pt idx="4043">
                  <c:v>3178,25</c:v>
                </c:pt>
                <c:pt idx="4044">
                  <c:v>3168,65</c:v>
                </c:pt>
                <c:pt idx="4045">
                  <c:v>3135,35</c:v>
                </c:pt>
                <c:pt idx="4046">
                  <c:v>3099,25</c:v>
                </c:pt>
                <c:pt idx="4047">
                  <c:v>3057,9</c:v>
                </c:pt>
                <c:pt idx="4048">
                  <c:v>3027,35</c:v>
                </c:pt>
                <c:pt idx="4049">
                  <c:v>2976,7</c:v>
                </c:pt>
                <c:pt idx="4050">
                  <c:v>2891,4</c:v>
                </c:pt>
                <c:pt idx="4051">
                  <c:v>2846,4</c:v>
                </c:pt>
                <c:pt idx="4052">
                  <c:v>2790,35</c:v>
                </c:pt>
                <c:pt idx="4053">
                  <c:v>2729,2</c:v>
                </c:pt>
                <c:pt idx="4054">
                  <c:v>2680,85</c:v>
                </c:pt>
                <c:pt idx="4055">
                  <c:v>2628,75</c:v>
                </c:pt>
                <c:pt idx="4056">
                  <c:v>2582</c:v>
                </c:pt>
                <c:pt idx="4057">
                  <c:v>2531,7</c:v>
                </c:pt>
                <c:pt idx="4058">
                  <c:v>2497,2</c:v>
                </c:pt>
                <c:pt idx="4059">
                  <c:v>2458,1</c:v>
                </c:pt>
                <c:pt idx="4060">
                  <c:v>2437,55</c:v>
                </c:pt>
                <c:pt idx="4061">
                  <c:v>2399,45</c:v>
                </c:pt>
                <c:pt idx="4062">
                  <c:v>2357,55</c:v>
                </c:pt>
                <c:pt idx="4063">
                  <c:v>2350,9</c:v>
                </c:pt>
                <c:pt idx="4064">
                  <c:v>2326</c:v>
                </c:pt>
                <c:pt idx="4065">
                  <c:v>2300,25</c:v>
                </c:pt>
                <c:pt idx="4066">
                  <c:v>2280,5</c:v>
                </c:pt>
                <c:pt idx="4067">
                  <c:v>2263,65</c:v>
                </c:pt>
                <c:pt idx="4068">
                  <c:v>2237,4</c:v>
                </c:pt>
                <c:pt idx="4069">
                  <c:v>2236,75</c:v>
                </c:pt>
                <c:pt idx="4070">
                  <c:v>2200,25</c:v>
                </c:pt>
                <c:pt idx="4071">
                  <c:v>2170,45</c:v>
                </c:pt>
                <c:pt idx="4072">
                  <c:v>2142,25</c:v>
                </c:pt>
                <c:pt idx="4073">
                  <c:v>2084,85</c:v>
                </c:pt>
                <c:pt idx="4074">
                  <c:v>2043,45</c:v>
                </c:pt>
                <c:pt idx="4075">
                  <c:v>1973,65</c:v>
                </c:pt>
                <c:pt idx="4076">
                  <c:v>1922</c:v>
                </c:pt>
                <c:pt idx="4077">
                  <c:v>1874,65</c:v>
                </c:pt>
                <c:pt idx="4078">
                  <c:v>1823,9</c:v>
                </c:pt>
                <c:pt idx="4079">
                  <c:v>1785,45</c:v>
                </c:pt>
                <c:pt idx="4080">
                  <c:v>1750,55</c:v>
                </c:pt>
                <c:pt idx="4081">
                  <c:v>1736,1</c:v>
                </c:pt>
                <c:pt idx="4082">
                  <c:v>1723,65</c:v>
                </c:pt>
                <c:pt idx="4083">
                  <c:v>1706,7</c:v>
                </c:pt>
                <c:pt idx="4084">
                  <c:v>1707,65</c:v>
                </c:pt>
                <c:pt idx="4085">
                  <c:v>1693,9</c:v>
                </c:pt>
                <c:pt idx="4086">
                  <c:v>1664,8</c:v>
                </c:pt>
                <c:pt idx="4087">
                  <c:v>1668,75</c:v>
                </c:pt>
                <c:pt idx="4088">
                  <c:v>1657,4</c:v>
                </c:pt>
                <c:pt idx="4089">
                  <c:v>1605,85</c:v>
                </c:pt>
                <c:pt idx="4090">
                  <c:v>1546,7</c:v>
                </c:pt>
                <c:pt idx="4091">
                  <c:v>1508,4</c:v>
                </c:pt>
                <c:pt idx="4092">
                  <c:v>1461,35</c:v>
                </c:pt>
                <c:pt idx="4093">
                  <c:v>1404,6</c:v>
                </c:pt>
                <c:pt idx="4094">
                  <c:v>1378,7</c:v>
                </c:pt>
                <c:pt idx="4095">
                  <c:v>1340,5</c:v>
                </c:pt>
                <c:pt idx="4096">
                  <c:v>1321,65</c:v>
                </c:pt>
                <c:pt idx="4097">
                  <c:v>1286,8</c:v>
                </c:pt>
                <c:pt idx="4098">
                  <c:v>1291,9</c:v>
                </c:pt>
                <c:pt idx="4099">
                  <c:v>1284,35</c:v>
                </c:pt>
                <c:pt idx="4100">
                  <c:v>1291,65</c:v>
                </c:pt>
                <c:pt idx="4101">
                  <c:v>1261,2</c:v>
                </c:pt>
                <c:pt idx="4102">
                  <c:v>1214,85</c:v>
                </c:pt>
                <c:pt idx="4103">
                  <c:v>1140,6</c:v>
                </c:pt>
                <c:pt idx="4104">
                  <c:v>1079,8</c:v>
                </c:pt>
                <c:pt idx="4105">
                  <c:v>1035,55</c:v>
                </c:pt>
                <c:pt idx="4106">
                  <c:v>992,85</c:v>
                </c:pt>
                <c:pt idx="4107">
                  <c:v>972,55</c:v>
                </c:pt>
                <c:pt idx="4108">
                  <c:v>930,25</c:v>
                </c:pt>
                <c:pt idx="4109">
                  <c:v>798,95</c:v>
                </c:pt>
                <c:pt idx="4110">
                  <c:v>700,9</c:v>
                </c:pt>
                <c:pt idx="4111">
                  <c:v>606,45</c:v>
                </c:pt>
                <c:pt idx="4112">
                  <c:v>576,15</c:v>
                </c:pt>
                <c:pt idx="4113">
                  <c:v>-11,3</c:v>
                </c:pt>
                <c:pt idx="4114">
                  <c:v>2,15</c:v>
                </c:pt>
                <c:pt idx="4115">
                  <c:v>1,7</c:v>
                </c:pt>
                <c:pt idx="4116">
                  <c:v>0,3</c:v>
                </c:pt>
              </c:strCache>
            </c:strRef>
          </c:xVal>
          <c:yVal>
            <c:numRef>
              <c:f>data!$P$7:$P$2054</c:f>
              <c:numCache>
                <c:formatCode>0.00</c:formatCode>
                <c:ptCount val="2048"/>
                <c:pt idx="0">
                  <c:v>0.29929072113936134</c:v>
                </c:pt>
                <c:pt idx="1">
                  <c:v>0.87293149351492816</c:v>
                </c:pt>
                <c:pt idx="2">
                  <c:v>0.62352242599456909</c:v>
                </c:pt>
                <c:pt idx="3">
                  <c:v>0.69834514043141205</c:v>
                </c:pt>
                <c:pt idx="4">
                  <c:v>30.652749483460461</c:v>
                </c:pt>
                <c:pt idx="5">
                  <c:v>82.03314208355323</c:v>
                </c:pt>
                <c:pt idx="6">
                  <c:v>155.63906252796679</c:v>
                </c:pt>
                <c:pt idx="7">
                  <c:v>206.89725092032944</c:v>
                </c:pt>
                <c:pt idx="8">
                  <c:v>221.28953059265137</c:v>
                </c:pt>
                <c:pt idx="9">
                  <c:v>214.03102939306447</c:v>
                </c:pt>
                <c:pt idx="10">
                  <c:v>223.68408895718443</c:v>
                </c:pt>
                <c:pt idx="11">
                  <c:v>232.61380113214838</c:v>
                </c:pt>
                <c:pt idx="12">
                  <c:v>229.47094069794181</c:v>
                </c:pt>
                <c:pt idx="13">
                  <c:v>235.98115252978471</c:v>
                </c:pt>
                <c:pt idx="14">
                  <c:v>228.69769739325241</c:v>
                </c:pt>
                <c:pt idx="15">
                  <c:v>235.68183236819635</c:v>
                </c:pt>
                <c:pt idx="16">
                  <c:v>226.77706103850667</c:v>
                </c:pt>
                <c:pt idx="17">
                  <c:v>223.26005253682868</c:v>
                </c:pt>
                <c:pt idx="18">
                  <c:v>218.09678706103907</c:v>
                </c:pt>
                <c:pt idx="19">
                  <c:v>214.8791013840974</c:v>
                </c:pt>
                <c:pt idx="20">
                  <c:v>217.39837456451176</c:v>
                </c:pt>
                <c:pt idx="21">
                  <c:v>222.73624286659435</c:v>
                </c:pt>
                <c:pt idx="22">
                  <c:v>219.74304530502977</c:v>
                </c:pt>
                <c:pt idx="23">
                  <c:v>224.00835211452403</c:v>
                </c:pt>
                <c:pt idx="24">
                  <c:v>219.34395236980436</c:v>
                </c:pt>
                <c:pt idx="25">
                  <c:v>218.79519961258231</c:v>
                </c:pt>
                <c:pt idx="26">
                  <c:v>235.78160575460115</c:v>
                </c:pt>
                <c:pt idx="27">
                  <c:v>224.13306871633836</c:v>
                </c:pt>
                <c:pt idx="28">
                  <c:v>222.68635623281278</c:v>
                </c:pt>
                <c:pt idx="29">
                  <c:v>217.57297768344873</c:v>
                </c:pt>
                <c:pt idx="30">
                  <c:v>215.97660644084468</c:v>
                </c:pt>
                <c:pt idx="31">
                  <c:v>203.77934287711685</c:v>
                </c:pt>
                <c:pt idx="32">
                  <c:v>214.35529220295518</c:v>
                </c:pt>
                <c:pt idx="33">
                  <c:v>213.05824104002295</c:v>
                </c:pt>
                <c:pt idx="34">
                  <c:v>212.78386485884963</c:v>
                </c:pt>
                <c:pt idx="35">
                  <c:v>205.05144919486517</c:v>
                </c:pt>
                <c:pt idx="36">
                  <c:v>212.8586947255219</c:v>
                </c:pt>
                <c:pt idx="37">
                  <c:v>217.82241071651873</c:v>
                </c:pt>
                <c:pt idx="38">
                  <c:v>210.04010356594964</c:v>
                </c:pt>
                <c:pt idx="39">
                  <c:v>211.11266468511556</c:v>
                </c:pt>
                <c:pt idx="40">
                  <c:v>211.91084979904497</c:v>
                </c:pt>
                <c:pt idx="41">
                  <c:v>199.78842261645812</c:v>
                </c:pt>
                <c:pt idx="42">
                  <c:v>209.76572748949172</c:v>
                </c:pt>
                <c:pt idx="43">
                  <c:v>200.36211725861932</c:v>
                </c:pt>
                <c:pt idx="44">
                  <c:v>213.03329775044199</c:v>
                </c:pt>
                <c:pt idx="45">
                  <c:v>210.23964980949154</c:v>
                </c:pt>
                <c:pt idx="46">
                  <c:v>206.92219419009376</c:v>
                </c:pt>
                <c:pt idx="47">
                  <c:v>215.65234356837405</c:v>
                </c:pt>
                <c:pt idx="48">
                  <c:v>209.7407842102979</c:v>
                </c:pt>
                <c:pt idx="49">
                  <c:v>214.82921479400272</c:v>
                </c:pt>
                <c:pt idx="50">
                  <c:v>217.17388484528158</c:v>
                </c:pt>
                <c:pt idx="51">
                  <c:v>215.45279719146242</c:v>
                </c:pt>
                <c:pt idx="52">
                  <c:v>209.79067076876635</c:v>
                </c:pt>
                <c:pt idx="53">
                  <c:v>203.330364231668</c:v>
                </c:pt>
                <c:pt idx="54">
                  <c:v>206.97208072987604</c:v>
                </c:pt>
                <c:pt idx="55">
                  <c:v>196.67051783623364</c:v>
                </c:pt>
                <c:pt idx="56">
                  <c:v>202.78161259327453</c:v>
                </c:pt>
                <c:pt idx="57">
                  <c:v>195.32358344436298</c:v>
                </c:pt>
                <c:pt idx="58">
                  <c:v>206.07412306578399</c:v>
                </c:pt>
                <c:pt idx="59">
                  <c:v>203.25553446023909</c:v>
                </c:pt>
                <c:pt idx="60">
                  <c:v>209.59112453683483</c:v>
                </c:pt>
                <c:pt idx="61">
                  <c:v>206.57298842110808</c:v>
                </c:pt>
                <c:pt idx="62">
                  <c:v>210.63874231195658</c:v>
                </c:pt>
                <c:pt idx="63">
                  <c:v>208.74305310919777</c:v>
                </c:pt>
                <c:pt idx="64">
                  <c:v>196.44602875077518</c:v>
                </c:pt>
                <c:pt idx="65">
                  <c:v>208.29407415646773</c:v>
                </c:pt>
                <c:pt idx="66">
                  <c:v>203.75439961827922</c:v>
                </c:pt>
                <c:pt idx="67">
                  <c:v>209.3666350321123</c:v>
                </c:pt>
                <c:pt idx="68">
                  <c:v>205.99929326543662</c:v>
                </c:pt>
                <c:pt idx="69">
                  <c:v>201.48456344036333</c:v>
                </c:pt>
                <c:pt idx="70">
                  <c:v>205.55031447960434</c:v>
                </c:pt>
                <c:pt idx="71">
                  <c:v>200.36211725861932</c:v>
                </c:pt>
                <c:pt idx="72">
                  <c:v>214.50495196563904</c:v>
                </c:pt>
                <c:pt idx="73">
                  <c:v>200.98569844751557</c:v>
                </c:pt>
                <c:pt idx="74">
                  <c:v>211.78613336970008</c:v>
                </c:pt>
                <c:pt idx="75">
                  <c:v>221.46413378641941</c:v>
                </c:pt>
                <c:pt idx="76">
                  <c:v>214.7543849094173</c:v>
                </c:pt>
                <c:pt idx="77">
                  <c:v>217.87229732398012</c:v>
                </c:pt>
                <c:pt idx="78">
                  <c:v>210.23964980949154</c:v>
                </c:pt>
                <c:pt idx="79">
                  <c:v>209.59112453683437</c:v>
                </c:pt>
                <c:pt idx="80">
                  <c:v>210.48908262113463</c:v>
                </c:pt>
                <c:pt idx="81">
                  <c:v>205.35076836154508</c:v>
                </c:pt>
                <c:pt idx="82">
                  <c:v>212.18522595046386</c:v>
                </c:pt>
                <c:pt idx="83">
                  <c:v>217.6478075926278</c:v>
                </c:pt>
                <c:pt idx="84">
                  <c:v>202.9063288709074</c:v>
                </c:pt>
                <c:pt idx="85">
                  <c:v>211.91084979904497</c:v>
                </c:pt>
                <c:pt idx="86">
                  <c:v>222.11265996294674</c:v>
                </c:pt>
                <c:pt idx="87">
                  <c:v>216.10132293353743</c:v>
                </c:pt>
                <c:pt idx="88">
                  <c:v>221.01515415186446</c:v>
                </c:pt>
                <c:pt idx="89">
                  <c:v>221.78839686913619</c:v>
                </c:pt>
                <c:pt idx="90">
                  <c:v>211.66141694230973</c:v>
                </c:pt>
                <c:pt idx="91">
                  <c:v>202.60700980837771</c:v>
                </c:pt>
                <c:pt idx="92">
                  <c:v>202.33263401249835</c:v>
                </c:pt>
                <c:pt idx="93">
                  <c:v>200.76120921281202</c:v>
                </c:pt>
                <c:pt idx="94">
                  <c:v>211.28726767190699</c:v>
                </c:pt>
                <c:pt idx="95">
                  <c:v>210.86323185356531</c:v>
                </c:pt>
                <c:pt idx="96">
                  <c:v>208.61833673076046</c:v>
                </c:pt>
                <c:pt idx="97">
                  <c:v>197.74307691003651</c:v>
                </c:pt>
                <c:pt idx="98">
                  <c:v>219.4187822938249</c:v>
                </c:pt>
                <c:pt idx="99">
                  <c:v>223.38476912914174</c:v>
                </c:pt>
                <c:pt idx="100">
                  <c:v>227.57524753332407</c:v>
                </c:pt>
                <c:pt idx="101">
                  <c:v>216.55030232224598</c:v>
                </c:pt>
                <c:pt idx="102">
                  <c:v>217.27365805311652</c:v>
                </c:pt>
                <c:pt idx="103">
                  <c:v>209.7407842102979</c:v>
                </c:pt>
                <c:pt idx="104">
                  <c:v>220.36662805119306</c:v>
                </c:pt>
                <c:pt idx="105">
                  <c:v>213.85642634685132</c:v>
                </c:pt>
                <c:pt idx="106">
                  <c:v>219.91764846968363</c:v>
                </c:pt>
                <c:pt idx="107">
                  <c:v>212.95846788215917</c:v>
                </c:pt>
                <c:pt idx="108">
                  <c:v>209.56618125820765</c:v>
                </c:pt>
                <c:pt idx="109">
                  <c:v>221.06504077686432</c:v>
                </c:pt>
                <c:pt idx="110">
                  <c:v>213.40744710217766</c:v>
                </c:pt>
                <c:pt idx="111">
                  <c:v>210.98794826835021</c:v>
                </c:pt>
                <c:pt idx="112">
                  <c:v>221.56390704145488</c:v>
                </c:pt>
                <c:pt idx="113">
                  <c:v>223.16027926412841</c:v>
                </c:pt>
                <c:pt idx="114">
                  <c:v>229.9448640406452</c:v>
                </c:pt>
                <c:pt idx="115">
                  <c:v>221.33941721911157</c:v>
                </c:pt>
                <c:pt idx="116">
                  <c:v>222.46186638399541</c:v>
                </c:pt>
                <c:pt idx="117">
                  <c:v>214.70449832006591</c:v>
                </c:pt>
                <c:pt idx="118">
                  <c:v>213.9312562233473</c:v>
                </c:pt>
                <c:pt idx="119">
                  <c:v>211.28726767190699</c:v>
                </c:pt>
                <c:pt idx="120">
                  <c:v>214.40517879021746</c:v>
                </c:pt>
                <c:pt idx="121">
                  <c:v>220.14213825769866</c:v>
                </c:pt>
                <c:pt idx="122">
                  <c:v>-103.37414998381517</c:v>
                </c:pt>
                <c:pt idx="123">
                  <c:v>231.69089758152094</c:v>
                </c:pt>
                <c:pt idx="124">
                  <c:v>228.89724404727528</c:v>
                </c:pt>
                <c:pt idx="125">
                  <c:v>228.94713071135345</c:v>
                </c:pt>
                <c:pt idx="126">
                  <c:v>214.95393126979619</c:v>
                </c:pt>
                <c:pt idx="127">
                  <c:v>221.26458727952104</c:v>
                </c:pt>
                <c:pt idx="128">
                  <c:v>229.29633736629376</c:v>
                </c:pt>
                <c:pt idx="129">
                  <c:v>222.61152628262511</c:v>
                </c:pt>
                <c:pt idx="130">
                  <c:v>218.57070985791341</c:v>
                </c:pt>
                <c:pt idx="131">
                  <c:v>228.59792406761937</c:v>
                </c:pt>
                <c:pt idx="132">
                  <c:v>220.24191149857654</c:v>
                </c:pt>
                <c:pt idx="133">
                  <c:v>230.84282411370734</c:v>
                </c:pt>
                <c:pt idx="134">
                  <c:v>211.38704080895116</c:v>
                </c:pt>
                <c:pt idx="135">
                  <c:v>223.28499585516366</c:v>
                </c:pt>
                <c:pt idx="136">
                  <c:v>226.00381792993684</c:v>
                </c:pt>
                <c:pt idx="137">
                  <c:v>228.9970173756605</c:v>
                </c:pt>
                <c:pt idx="138">
                  <c:v>234.60926851482142</c:v>
                </c:pt>
                <c:pt idx="139">
                  <c:v>228.07411412320263</c:v>
                </c:pt>
                <c:pt idx="140">
                  <c:v>239.29861811856449</c:v>
                </c:pt>
                <c:pt idx="141">
                  <c:v>237.22831994556583</c:v>
                </c:pt>
                <c:pt idx="142">
                  <c:v>236.55484952595225</c:v>
                </c:pt>
                <c:pt idx="143">
                  <c:v>222.83601613493079</c:v>
                </c:pt>
                <c:pt idx="144">
                  <c:v>228.02422746316338</c:v>
                </c:pt>
                <c:pt idx="145">
                  <c:v>226.42785446619041</c:v>
                </c:pt>
                <c:pt idx="146">
                  <c:v>222.28726317187744</c:v>
                </c:pt>
                <c:pt idx="147">
                  <c:v>208.91765604245924</c:v>
                </c:pt>
                <c:pt idx="148">
                  <c:v>227.45053088951849</c:v>
                </c:pt>
                <c:pt idx="149">
                  <c:v>226.40291114004611</c:v>
                </c:pt>
                <c:pt idx="150">
                  <c:v>234.18523166833194</c:v>
                </c:pt>
                <c:pt idx="151">
                  <c:v>235.058248721214</c:v>
                </c:pt>
                <c:pt idx="152">
                  <c:v>226.75211771152397</c:v>
                </c:pt>
                <c:pt idx="153">
                  <c:v>228.32354742688398</c:v>
                </c:pt>
                <c:pt idx="154">
                  <c:v>238.37571407394947</c:v>
                </c:pt>
                <c:pt idx="155">
                  <c:v>237.75213029610615</c:v>
                </c:pt>
                <c:pt idx="156">
                  <c:v>245.16030737389013</c:v>
                </c:pt>
                <c:pt idx="157">
                  <c:v>251.62063975340541</c:v>
                </c:pt>
                <c:pt idx="158">
                  <c:v>238.97435452812601</c:v>
                </c:pt>
                <c:pt idx="159">
                  <c:v>252.04467709620829</c:v>
                </c:pt>
                <c:pt idx="160">
                  <c:v>246.93128627480544</c:v>
                </c:pt>
                <c:pt idx="161">
                  <c:v>236.23058600319644</c:v>
                </c:pt>
                <c:pt idx="162">
                  <c:v>235.23285213921997</c:v>
                </c:pt>
                <c:pt idx="163">
                  <c:v>237.42786674329409</c:v>
                </c:pt>
                <c:pt idx="164">
                  <c:v>232.93806455912679</c:v>
                </c:pt>
                <c:pt idx="165">
                  <c:v>234.95847534060212</c:v>
                </c:pt>
                <c:pt idx="166">
                  <c:v>250.02426396149306</c:v>
                </c:pt>
                <c:pt idx="167">
                  <c:v>250.17392418604732</c:v>
                </c:pt>
                <c:pt idx="168">
                  <c:v>248.32811483844304</c:v>
                </c:pt>
                <c:pt idx="169">
                  <c:v>256.90863549916122</c:v>
                </c:pt>
                <c:pt idx="170">
                  <c:v>266.43700824023813</c:v>
                </c:pt>
                <c:pt idx="171">
                  <c:v>269.52998854930468</c:v>
                </c:pt>
                <c:pt idx="172">
                  <c:v>274.11957270641511</c:v>
                </c:pt>
                <c:pt idx="173">
                  <c:v>251.99479034950284</c:v>
                </c:pt>
                <c:pt idx="174">
                  <c:v>260.57531255042113</c:v>
                </c:pt>
                <c:pt idx="175">
                  <c:v>253.69093980977703</c:v>
                </c:pt>
                <c:pt idx="176">
                  <c:v>246.10815521212547</c:v>
                </c:pt>
                <c:pt idx="177">
                  <c:v>251.74535661794658</c:v>
                </c:pt>
                <c:pt idx="178">
                  <c:v>247.50498370650351</c:v>
                </c:pt>
                <c:pt idx="179">
                  <c:v>253.39161930610737</c:v>
                </c:pt>
                <c:pt idx="180">
                  <c:v>254.3893543357124</c:v>
                </c:pt>
                <c:pt idx="181">
                  <c:v>258.95399269553457</c:v>
                </c:pt>
                <c:pt idx="182">
                  <c:v>267.80889463269722</c:v>
                </c:pt>
                <c:pt idx="183">
                  <c:v>274.91776130519884</c:v>
                </c:pt>
                <c:pt idx="184">
                  <c:v>285.71825181042868</c:v>
                </c:pt>
                <c:pt idx="185">
                  <c:v>278.28511959255434</c:v>
                </c:pt>
                <c:pt idx="186">
                  <c:v>262.94493406352325</c:v>
                </c:pt>
                <c:pt idx="187">
                  <c:v>265.48915949454556</c:v>
                </c:pt>
                <c:pt idx="188">
                  <c:v>275.19213863907856</c:v>
                </c:pt>
                <c:pt idx="189">
                  <c:v>261.22384052204865</c:v>
                </c:pt>
                <c:pt idx="190">
                  <c:v>271.52545985834087</c:v>
                </c:pt>
                <c:pt idx="191">
                  <c:v>252.16939396354397</c:v>
                </c:pt>
                <c:pt idx="192">
                  <c:v>267.85878141168143</c:v>
                </c:pt>
                <c:pt idx="193">
                  <c:v>270.55266758218795</c:v>
                </c:pt>
                <c:pt idx="194">
                  <c:v>263.31908484795218</c:v>
                </c:pt>
                <c:pt idx="195">
                  <c:v>277.76130829006564</c:v>
                </c:pt>
                <c:pt idx="196">
                  <c:v>279.1331950441006</c:v>
                </c:pt>
                <c:pt idx="197">
                  <c:v>295.2965167078064</c:v>
                </c:pt>
                <c:pt idx="198">
                  <c:v>293.99945999652778</c:v>
                </c:pt>
                <c:pt idx="199">
                  <c:v>303.6525549404235</c:v>
                </c:pt>
                <c:pt idx="200">
                  <c:v>294.47338456446954</c:v>
                </c:pt>
                <c:pt idx="201">
                  <c:v>286.14228957158053</c:v>
                </c:pt>
                <c:pt idx="202">
                  <c:v>290.20806345219586</c:v>
                </c:pt>
                <c:pt idx="203">
                  <c:v>283.29874226094103</c:v>
                </c:pt>
                <c:pt idx="204">
                  <c:v>282.99942149582932</c:v>
                </c:pt>
                <c:pt idx="205">
                  <c:v>277.53681773327105</c:v>
                </c:pt>
                <c:pt idx="206">
                  <c:v>282.79987431962064</c:v>
                </c:pt>
                <c:pt idx="207">
                  <c:v>286.24206316263013</c:v>
                </c:pt>
                <c:pt idx="208">
                  <c:v>298.11512069727632</c:v>
                </c:pt>
                <c:pt idx="209">
                  <c:v>292.97678066490096</c:v>
                </c:pt>
                <c:pt idx="210">
                  <c:v>299.66161136516155</c:v>
                </c:pt>
                <c:pt idx="211">
                  <c:v>321.68662834762245</c:v>
                </c:pt>
                <c:pt idx="212">
                  <c:v>319.44172329550224</c:v>
                </c:pt>
                <c:pt idx="213">
                  <c:v>325.85217405175308</c:v>
                </c:pt>
                <c:pt idx="214">
                  <c:v>313.38047909298007</c:v>
                </c:pt>
                <c:pt idx="215">
                  <c:v>326.10160791153936</c:v>
                </c:pt>
                <c:pt idx="216">
                  <c:v>322.48481678086364</c:v>
                </c:pt>
                <c:pt idx="217">
                  <c:v>318.66847819446122</c:v>
                </c:pt>
                <c:pt idx="218">
                  <c:v>310.96096988879953</c:v>
                </c:pt>
                <c:pt idx="219">
                  <c:v>307.09474364181369</c:v>
                </c:pt>
                <c:pt idx="220">
                  <c:v>317.84534629780325</c:v>
                </c:pt>
                <c:pt idx="221">
                  <c:v>302.82942283982572</c:v>
                </c:pt>
                <c:pt idx="222">
                  <c:v>314.57776195831366</c:v>
                </c:pt>
                <c:pt idx="223">
                  <c:v>333.13564201197028</c:v>
                </c:pt>
                <c:pt idx="224">
                  <c:v>336.05401741072541</c:v>
                </c:pt>
                <c:pt idx="225">
                  <c:v>350.22185269413347</c:v>
                </c:pt>
                <c:pt idx="226">
                  <c:v>361.04727085767735</c:v>
                </c:pt>
                <c:pt idx="227">
                  <c:v>360.29897022003092</c:v>
                </c:pt>
                <c:pt idx="228">
                  <c:v>368.13118236564657</c:v>
                </c:pt>
                <c:pt idx="229">
                  <c:v>365.46224413075004</c:v>
                </c:pt>
                <c:pt idx="230">
                  <c:v>368.4554458682386</c:v>
                </c:pt>
                <c:pt idx="231">
                  <c:v>360.12436673448735</c:v>
                </c:pt>
                <c:pt idx="232">
                  <c:v>370.52574350628953</c:v>
                </c:pt>
                <c:pt idx="233">
                  <c:v>363.26722927516647</c:v>
                </c:pt>
                <c:pt idx="234">
                  <c:v>357.18105064165042</c:v>
                </c:pt>
                <c:pt idx="235">
                  <c:v>361.32164775216938</c:v>
                </c:pt>
                <c:pt idx="236">
                  <c:v>365.03820718629754</c:v>
                </c:pt>
                <c:pt idx="237">
                  <c:v>361.47130787508314</c:v>
                </c:pt>
                <c:pt idx="238">
                  <c:v>369.07902951406089</c:v>
                </c:pt>
                <c:pt idx="239">
                  <c:v>367.28310856779831</c:v>
                </c:pt>
                <c:pt idx="240">
                  <c:v>375.639128423876</c:v>
                </c:pt>
                <c:pt idx="241">
                  <c:v>390.05637325518251</c:v>
                </c:pt>
                <c:pt idx="242">
                  <c:v>402.95206714261332</c:v>
                </c:pt>
                <c:pt idx="243">
                  <c:v>400.8069425461</c:v>
                </c:pt>
                <c:pt idx="244">
                  <c:v>448.24907697581193</c:v>
                </c:pt>
                <c:pt idx="245">
                  <c:v>430.73889721771872</c:v>
                </c:pt>
                <c:pt idx="246">
                  <c:v>428.81826443534811</c:v>
                </c:pt>
                <c:pt idx="247">
                  <c:v>432.08583442431194</c:v>
                </c:pt>
                <c:pt idx="248">
                  <c:v>416.84548581720202</c:v>
                </c:pt>
                <c:pt idx="249">
                  <c:v>427.27178080954019</c:v>
                </c:pt>
                <c:pt idx="250">
                  <c:v>416.64593946293479</c:v>
                </c:pt>
                <c:pt idx="251">
                  <c:v>423.65500427462712</c:v>
                </c:pt>
                <c:pt idx="252">
                  <c:v>417.61872792577719</c:v>
                </c:pt>
                <c:pt idx="253">
                  <c:v>426.57336882357231</c:v>
                </c:pt>
                <c:pt idx="254">
                  <c:v>433.33299845482816</c:v>
                </c:pt>
                <c:pt idx="255">
                  <c:v>425.12665822894718</c:v>
                </c:pt>
                <c:pt idx="256">
                  <c:v>439.04500913568847</c:v>
                </c:pt>
                <c:pt idx="257">
                  <c:v>459.9474697312836</c:v>
                </c:pt>
                <c:pt idx="258">
                  <c:v>471.62091768760718</c:v>
                </c:pt>
                <c:pt idx="259">
                  <c:v>479.30344311258978</c:v>
                </c:pt>
                <c:pt idx="260">
                  <c:v>484.11749330967143</c:v>
                </c:pt>
                <c:pt idx="261">
                  <c:v>491.84990616895249</c:v>
                </c:pt>
                <c:pt idx="262">
                  <c:v>483.91794718289395</c:v>
                </c:pt>
                <c:pt idx="263">
                  <c:v>489.97916103020526</c:v>
                </c:pt>
                <c:pt idx="264">
                  <c:v>495.49162358437167</c:v>
                </c:pt>
                <c:pt idx="265">
                  <c:v>486.38733053696859</c:v>
                </c:pt>
                <c:pt idx="266">
                  <c:v>493.52110521981848</c:v>
                </c:pt>
                <c:pt idx="267">
                  <c:v>489.15603318987974</c:v>
                </c:pt>
                <c:pt idx="268">
                  <c:v>499.20817114788491</c:v>
                </c:pt>
                <c:pt idx="269">
                  <c:v>496.93833333026981</c:v>
                </c:pt>
                <c:pt idx="270">
                  <c:v>501.20363308925283</c:v>
                </c:pt>
                <c:pt idx="271">
                  <c:v>509.83400756428597</c:v>
                </c:pt>
                <c:pt idx="272">
                  <c:v>511.40543444830962</c:v>
                </c:pt>
                <c:pt idx="273">
                  <c:v>539.31699261181859</c:v>
                </c:pt>
                <c:pt idx="274">
                  <c:v>517.4167669285697</c:v>
                </c:pt>
                <c:pt idx="275">
                  <c:v>535.05168397833893</c:v>
                </c:pt>
                <c:pt idx="276">
                  <c:v>559.09707203927871</c:v>
                </c:pt>
                <c:pt idx="277">
                  <c:v>574.36243569047997</c:v>
                </c:pt>
                <c:pt idx="278">
                  <c:v>579.20146304384321</c:v>
                </c:pt>
                <c:pt idx="279">
                  <c:v>576.38285389573423</c:v>
                </c:pt>
                <c:pt idx="280">
                  <c:v>590.77523449004264</c:v>
                </c:pt>
                <c:pt idx="281">
                  <c:v>600.92724771051144</c:v>
                </c:pt>
                <c:pt idx="282">
                  <c:v>620.03404315898479</c:v>
                </c:pt>
                <c:pt idx="283">
                  <c:v>594.76619558734888</c:v>
                </c:pt>
                <c:pt idx="284">
                  <c:v>598.13357133790043</c:v>
                </c:pt>
                <c:pt idx="285">
                  <c:v>585.11306331663388</c:v>
                </c:pt>
                <c:pt idx="286">
                  <c:v>563.88620244001834</c:v>
                </c:pt>
                <c:pt idx="287">
                  <c:v>577.63002593443821</c:v>
                </c:pt>
                <c:pt idx="288">
                  <c:v>599.75490118716584</c:v>
                </c:pt>
                <c:pt idx="289">
                  <c:v>615.9432862795926</c:v>
                </c:pt>
                <c:pt idx="290">
                  <c:v>643.33148489065468</c:v>
                </c:pt>
                <c:pt idx="291">
                  <c:v>659.52005798171217</c:v>
                </c:pt>
                <c:pt idx="292">
                  <c:v>686.73402936187495</c:v>
                </c:pt>
                <c:pt idx="293">
                  <c:v>714.32247515043616</c:v>
                </c:pt>
                <c:pt idx="294">
                  <c:v>722.82856984092768</c:v>
                </c:pt>
                <c:pt idx="295">
                  <c:v>742.75942338364689</c:v>
                </c:pt>
                <c:pt idx="296">
                  <c:v>739.21725299710067</c:v>
                </c:pt>
                <c:pt idx="297">
                  <c:v>734.70224336989031</c:v>
                </c:pt>
                <c:pt idx="298">
                  <c:v>725.22325423142388</c:v>
                </c:pt>
                <c:pt idx="299">
                  <c:v>715.7443124860938</c:v>
                </c:pt>
                <c:pt idx="300">
                  <c:v>717.56526352923288</c:v>
                </c:pt>
                <c:pt idx="301">
                  <c:v>694.2172992683677</c:v>
                </c:pt>
                <c:pt idx="302">
                  <c:v>682.11935788147161</c:v>
                </c:pt>
                <c:pt idx="303">
                  <c:v>662.16411662001963</c:v>
                </c:pt>
                <c:pt idx="304">
                  <c:v>709.55808008367694</c:v>
                </c:pt>
                <c:pt idx="305">
                  <c:v>736.39848873346978</c:v>
                </c:pt>
                <c:pt idx="306">
                  <c:v>784.96673295254016</c:v>
                </c:pt>
                <c:pt idx="307">
                  <c:v>816.49831702569054</c:v>
                </c:pt>
                <c:pt idx="308">
                  <c:v>845.41131316366022</c:v>
                </c:pt>
                <c:pt idx="309">
                  <c:v>864.89497169701713</c:v>
                </c:pt>
                <c:pt idx="310">
                  <c:v>891.63886401115406</c:v>
                </c:pt>
                <c:pt idx="311">
                  <c:v>904.93626301272627</c:v>
                </c:pt>
                <c:pt idx="312">
                  <c:v>951.7657979887764</c:v>
                </c:pt>
                <c:pt idx="313">
                  <c:v>951.69094826535547</c:v>
                </c:pt>
                <c:pt idx="314">
                  <c:v>928.71244110546195</c:v>
                </c:pt>
                <c:pt idx="315">
                  <c:v>905.46017976775374</c:v>
                </c:pt>
                <c:pt idx="316">
                  <c:v>915.14022475721731</c:v>
                </c:pt>
                <c:pt idx="317">
                  <c:v>910.1754452911166</c:v>
                </c:pt>
                <c:pt idx="318">
                  <c:v>903.78863697017948</c:v>
                </c:pt>
                <c:pt idx="319">
                  <c:v>898.10042635245463</c:v>
                </c:pt>
                <c:pt idx="320">
                  <c:v>907.5558500507517</c:v>
                </c:pt>
                <c:pt idx="321">
                  <c:v>900.47050952072004</c:v>
                </c:pt>
                <c:pt idx="322">
                  <c:v>904.73667576302068</c:v>
                </c:pt>
                <c:pt idx="323">
                  <c:v>911.32308009477174</c:v>
                </c:pt>
                <c:pt idx="324">
                  <c:v>921.65186587076096</c:v>
                </c:pt>
                <c:pt idx="325">
                  <c:v>945.57824687256971</c:v>
                </c:pt>
                <c:pt idx="326">
                  <c:v>950.39355429043576</c:v>
                </c:pt>
                <c:pt idx="327">
                  <c:v>947.64907467271735</c:v>
                </c:pt>
                <c:pt idx="328">
                  <c:v>952.36459605565301</c:v>
                </c:pt>
                <c:pt idx="329">
                  <c:v>960.12406634675528</c:v>
                </c:pt>
                <c:pt idx="330">
                  <c:v>958.45240481058954</c:v>
                </c:pt>
                <c:pt idx="331">
                  <c:v>965.63808268261005</c:v>
                </c:pt>
                <c:pt idx="332">
                  <c:v>968.5073845516423</c:v>
                </c:pt>
                <c:pt idx="333">
                  <c:v>965.73788428622788</c:v>
                </c:pt>
                <c:pt idx="334">
                  <c:v>957.45439980911203</c:v>
                </c:pt>
                <c:pt idx="335">
                  <c:v>964.3905638516228</c:v>
                </c:pt>
                <c:pt idx="336">
                  <c:v>953.06319442928191</c:v>
                </c:pt>
                <c:pt idx="337">
                  <c:v>969.82976249470494</c:v>
                </c:pt>
                <c:pt idx="338">
                  <c:v>964.19096104700225</c:v>
                </c:pt>
                <c:pt idx="339">
                  <c:v>980.15936975950115</c:v>
                </c:pt>
                <c:pt idx="340">
                  <c:v>995.67903623189693</c:v>
                </c:pt>
                <c:pt idx="341">
                  <c:v>998.99759901148411</c:v>
                </c:pt>
                <c:pt idx="342">
                  <c:v>1007.9802637208516</c:v>
                </c:pt>
                <c:pt idx="343">
                  <c:v>1024.9977884480559</c:v>
                </c:pt>
                <c:pt idx="344">
                  <c:v>1025.9210406224613</c:v>
                </c:pt>
                <c:pt idx="345">
                  <c:v>1035.378222480643</c:v>
                </c:pt>
                <c:pt idx="346">
                  <c:v>1023.8499634634742</c:v>
                </c:pt>
                <c:pt idx="347">
                  <c:v>1048.9529245715128</c:v>
                </c:pt>
                <c:pt idx="348">
                  <c:v>1052.3965603343008</c:v>
                </c:pt>
                <c:pt idx="349">
                  <c:v>1061.0806092491064</c:v>
                </c:pt>
                <c:pt idx="350">
                  <c:v>1060.0075725550348</c:v>
                </c:pt>
                <c:pt idx="351">
                  <c:v>1081.5435932974285</c:v>
                </c:pt>
                <c:pt idx="352">
                  <c:v>1093.9964733466438</c:v>
                </c:pt>
                <c:pt idx="353">
                  <c:v>1093.7718695119884</c:v>
                </c:pt>
                <c:pt idx="354">
                  <c:v>1099.2871715403805</c:v>
                </c:pt>
                <c:pt idx="355">
                  <c:v>1115.2344897810478</c:v>
                </c:pt>
                <c:pt idx="356">
                  <c:v>1124.4187958688397</c:v>
                </c:pt>
                <c:pt idx="357">
                  <c:v>1131.0076516381048</c:v>
                </c:pt>
                <c:pt idx="358">
                  <c:v>1157.3890214876167</c:v>
                </c:pt>
                <c:pt idx="359">
                  <c:v>1163.1796631528221</c:v>
                </c:pt>
                <c:pt idx="360">
                  <c:v>1192.4086799178353</c:v>
                </c:pt>
                <c:pt idx="361">
                  <c:v>1192.2838717054472</c:v>
                </c:pt>
                <c:pt idx="362">
                  <c:v>1211.3550348507197</c:v>
                </c:pt>
                <c:pt idx="363">
                  <c:v>1232.0997686066048</c:v>
                </c:pt>
                <c:pt idx="364">
                  <c:v>1241.2118487780015</c:v>
                </c:pt>
                <c:pt idx="365">
                  <c:v>1248.476715832739</c:v>
                </c:pt>
                <c:pt idx="366">
                  <c:v>1271.6703868990423</c:v>
                </c:pt>
                <c:pt idx="367">
                  <c:v>1271.5455512787723</c:v>
                </c:pt>
                <c:pt idx="368">
                  <c:v>1280.2342220653168</c:v>
                </c:pt>
                <c:pt idx="369">
                  <c:v>1294.8906326518411</c:v>
                </c:pt>
                <c:pt idx="370">
                  <c:v>1312.4692212609309</c:v>
                </c:pt>
                <c:pt idx="371">
                  <c:v>1322.9818889356884</c:v>
                </c:pt>
                <c:pt idx="372">
                  <c:v>1336.6913506196167</c:v>
                </c:pt>
                <c:pt idx="373">
                  <c:v>1347.3047527291808</c:v>
                </c:pt>
                <c:pt idx="374">
                  <c:v>1355.2213513115214</c:v>
                </c:pt>
                <c:pt idx="375">
                  <c:v>1394.8825734641464</c:v>
                </c:pt>
                <c:pt idx="376">
                  <c:v>1405.4482036230679</c:v>
                </c:pt>
                <c:pt idx="377">
                  <c:v>1429.5533977408554</c:v>
                </c:pt>
                <c:pt idx="378">
                  <c:v>1453.2111461744253</c:v>
                </c:pt>
                <c:pt idx="379">
                  <c:v>1473.2482854818727</c:v>
                </c:pt>
                <c:pt idx="380">
                  <c:v>1493.2870783097535</c:v>
                </c:pt>
                <c:pt idx="381">
                  <c:v>1510.5537839091392</c:v>
                </c:pt>
                <c:pt idx="382">
                  <c:v>1523.0985666090833</c:v>
                </c:pt>
                <c:pt idx="383">
                  <c:v>1548.1902232573534</c:v>
                </c:pt>
                <c:pt idx="384">
                  <c:v>1552.6890276317185</c:v>
                </c:pt>
                <c:pt idx="385">
                  <c:v>1575.709370651645</c:v>
                </c:pt>
                <c:pt idx="386">
                  <c:v>1595.6573510494986</c:v>
                </c:pt>
                <c:pt idx="387">
                  <c:v>1406.6471665672366</c:v>
                </c:pt>
                <c:pt idx="388">
                  <c:v>1639.7347614669652</c:v>
                </c:pt>
                <c:pt idx="389">
                  <c:v>1641.2850229669443</c:v>
                </c:pt>
                <c:pt idx="390">
                  <c:v>1671.0424374210679</c:v>
                </c:pt>
                <c:pt idx="391">
                  <c:v>1688.0237455604465</c:v>
                </c:pt>
                <c:pt idx="392">
                  <c:v>1711.8101847502658</c:v>
                </c:pt>
                <c:pt idx="393">
                  <c:v>1749.6598245242346</c:v>
                </c:pt>
                <c:pt idx="394">
                  <c:v>1767.7494697717561</c:v>
                </c:pt>
                <c:pt idx="395">
                  <c:v>1798.3285679721644</c:v>
                </c:pt>
                <c:pt idx="396">
                  <c:v>1835.6466759725561</c:v>
                </c:pt>
                <c:pt idx="397">
                  <c:v>1851.0920248948778</c:v>
                </c:pt>
                <c:pt idx="398">
                  <c:v>1882.7634598937757</c:v>
                </c:pt>
                <c:pt idx="399">
                  <c:v>1903.3721425572621</c:v>
                </c:pt>
                <c:pt idx="400">
                  <c:v>1932.6498037943488</c:v>
                </c:pt>
                <c:pt idx="401">
                  <c:v>1950.1590458255032</c:v>
                </c:pt>
                <c:pt idx="402">
                  <c:v>1977.9927989631879</c:v>
                </c:pt>
                <c:pt idx="403">
                  <c:v>2019.0142775976085</c:v>
                </c:pt>
                <c:pt idx="404">
                  <c:v>2039.0658213074985</c:v>
                </c:pt>
                <c:pt idx="405">
                  <c:v>2068.9731695713726</c:v>
                </c:pt>
                <c:pt idx="406">
                  <c:v>2093.7715053746615</c:v>
                </c:pt>
                <c:pt idx="407">
                  <c:v>2102.3479506766139</c:v>
                </c:pt>
                <c:pt idx="408">
                  <c:v>2148.0484145465052</c:v>
                </c:pt>
                <c:pt idx="409">
                  <c:v>2182.1212615095801</c:v>
                </c:pt>
                <c:pt idx="410">
                  <c:v>2202.8505527258294</c:v>
                </c:pt>
                <c:pt idx="411">
                  <c:v>2247.5334232876535</c:v>
                </c:pt>
                <c:pt idx="412">
                  <c:v>2289.0934844424605</c:v>
                </c:pt>
                <c:pt idx="413">
                  <c:v>2313.5090739284055</c:v>
                </c:pt>
                <c:pt idx="414">
                  <c:v>2349.9411846578673</c:v>
                </c:pt>
                <c:pt idx="415">
                  <c:v>2373.6912054450218</c:v>
                </c:pt>
                <c:pt idx="416">
                  <c:v>2395.9630288554708</c:v>
                </c:pt>
                <c:pt idx="417">
                  <c:v>2463.6862323008618</c:v>
                </c:pt>
                <c:pt idx="418">
                  <c:v>2498.0546141759801</c:v>
                </c:pt>
                <c:pt idx="419">
                  <c:v>2531.880485143814</c:v>
                </c:pt>
                <c:pt idx="420">
                  <c:v>2560.1778900324912</c:v>
                </c:pt>
                <c:pt idx="421">
                  <c:v>2615.9397867326711</c:v>
                </c:pt>
                <c:pt idx="422">
                  <c:v>2640.5312277207454</c:v>
                </c:pt>
                <c:pt idx="423">
                  <c:v>2657.0885416511842</c:v>
                </c:pt>
                <c:pt idx="424">
                  <c:v>2711.4424564111</c:v>
                </c:pt>
                <c:pt idx="425">
                  <c:v>2734.2923279255697</c:v>
                </c:pt>
                <c:pt idx="426">
                  <c:v>2782.961151177426</c:v>
                </c:pt>
                <c:pt idx="427">
                  <c:v>2805.5001239444532</c:v>
                </c:pt>
                <c:pt idx="428">
                  <c:v>2846.932550625183</c:v>
                </c:pt>
                <c:pt idx="429">
                  <c:v>2887.0445576282809</c:v>
                </c:pt>
                <c:pt idx="430">
                  <c:v>2940.4957695176895</c:v>
                </c:pt>
                <c:pt idx="431">
                  <c:v>2986.5170808421476</c:v>
                </c:pt>
                <c:pt idx="432">
                  <c:v>3019.6064684124967</c:v>
                </c:pt>
                <c:pt idx="433">
                  <c:v>3071.9475343467329</c:v>
                </c:pt>
                <c:pt idx="434">
                  <c:v>3102.2832956704397</c:v>
                </c:pt>
                <c:pt idx="435">
                  <c:v>3136.7594723089769</c:v>
                </c:pt>
                <c:pt idx="436">
                  <c:v>3209.7853720611374</c:v>
                </c:pt>
                <c:pt idx="437">
                  <c:v>3235.12211402598</c:v>
                </c:pt>
                <c:pt idx="438">
                  <c:v>3305.5420482392105</c:v>
                </c:pt>
                <c:pt idx="439">
                  <c:v>3332.7870170291299</c:v>
                </c:pt>
                <c:pt idx="440">
                  <c:v>3352.6487236219959</c:v>
                </c:pt>
                <c:pt idx="441">
                  <c:v>3433.8215256871117</c:v>
                </c:pt>
                <c:pt idx="442">
                  <c:v>3465.8654546982389</c:v>
                </c:pt>
                <c:pt idx="443">
                  <c:v>3505.9126251315929</c:v>
                </c:pt>
                <c:pt idx="444">
                  <c:v>3570.910453979363</c:v>
                </c:pt>
                <c:pt idx="445">
                  <c:v>3603.7474739158124</c:v>
                </c:pt>
                <c:pt idx="446">
                  <c:v>3643.3021391835059</c:v>
                </c:pt>
                <c:pt idx="447">
                  <c:v>3701.1400306212822</c:v>
                </c:pt>
                <c:pt idx="448">
                  <c:v>3735.1278010557908</c:v>
                </c:pt>
                <c:pt idx="449">
                  <c:v>3805.6756296568101</c:v>
                </c:pt>
                <c:pt idx="450">
                  <c:v>3833.2938684614705</c:v>
                </c:pt>
                <c:pt idx="451">
                  <c:v>3879.8143323342033</c:v>
                </c:pt>
                <c:pt idx="452">
                  <c:v>3929.02273648152</c:v>
                </c:pt>
                <c:pt idx="453">
                  <c:v>3978.0824545214305</c:v>
                </c:pt>
                <c:pt idx="454">
                  <c:v>4031.3992116195859</c:v>
                </c:pt>
                <c:pt idx="455">
                  <c:v>4091.3400801001894</c:v>
                </c:pt>
                <c:pt idx="456">
                  <c:v>4132.471482092873</c:v>
                </c:pt>
                <c:pt idx="457">
                  <c:v>4196.98087218406</c:v>
                </c:pt>
                <c:pt idx="458">
                  <c:v>4229.3835855640255</c:v>
                </c:pt>
                <c:pt idx="459">
                  <c:v>4282.7149664357412</c:v>
                </c:pt>
                <c:pt idx="460">
                  <c:v>4337.7534760427816</c:v>
                </c:pt>
                <c:pt idx="461">
                  <c:v>4410.9996685687001</c:v>
                </c:pt>
                <c:pt idx="462">
                  <c:v>4442.0471691296825</c:v>
                </c:pt>
                <c:pt idx="463">
                  <c:v>4502.3742327241871</c:v>
                </c:pt>
                <c:pt idx="464">
                  <c:v>4543.8204067708066</c:v>
                </c:pt>
                <c:pt idx="465">
                  <c:v>4593.8262396390774</c:v>
                </c:pt>
                <c:pt idx="466">
                  <c:v>4654.9115542607797</c:v>
                </c:pt>
                <c:pt idx="467">
                  <c:v>4700.697317196812</c:v>
                </c:pt>
                <c:pt idx="468">
                  <c:v>4776.3395447325111</c:v>
                </c:pt>
                <c:pt idx="469">
                  <c:v>4797.2845200575221</c:v>
                </c:pt>
                <c:pt idx="470">
                  <c:v>4882.8774418568382</c:v>
                </c:pt>
                <c:pt idx="471">
                  <c:v>4919.2317159988843</c:v>
                </c:pt>
                <c:pt idx="472">
                  <c:v>4974.1035045688914</c:v>
                </c:pt>
                <c:pt idx="473">
                  <c:v>5017.0049043463005</c:v>
                </c:pt>
                <c:pt idx="474">
                  <c:v>5073.3927591482725</c:v>
                </c:pt>
                <c:pt idx="475">
                  <c:v>5169.5239852874693</c:v>
                </c:pt>
                <c:pt idx="476">
                  <c:v>5204.5450065869491</c:v>
                </c:pt>
                <c:pt idx="477">
                  <c:v>5252.1368223177014</c:v>
                </c:pt>
                <c:pt idx="478">
                  <c:v>5307.324579537667</c:v>
                </c:pt>
                <c:pt idx="479">
                  <c:v>5379.8073477281569</c:v>
                </c:pt>
                <c:pt idx="480">
                  <c:v>5415.2502733493211</c:v>
                </c:pt>
                <c:pt idx="481">
                  <c:v>5491.7304078404077</c:v>
                </c:pt>
                <c:pt idx="482">
                  <c:v>5533.0590294706044</c:v>
                </c:pt>
                <c:pt idx="483">
                  <c:v>5590.6111099512955</c:v>
                </c:pt>
                <c:pt idx="484">
                  <c:v>5666.8979220953115</c:v>
                </c:pt>
                <c:pt idx="485">
                  <c:v>5702.3473129092754</c:v>
                </c:pt>
                <c:pt idx="486">
                  <c:v>5775.3517910158298</c:v>
                </c:pt>
                <c:pt idx="487">
                  <c:v>5819.9452859108615</c:v>
                </c:pt>
                <c:pt idx="488">
                  <c:v>5869.7680502802486</c:v>
                </c:pt>
                <c:pt idx="489">
                  <c:v>5948.1652145106609</c:v>
                </c:pt>
                <c:pt idx="490">
                  <c:v>5995.9570776632781</c:v>
                </c:pt>
                <c:pt idx="491">
                  <c:v>6076.3173701257401</c:v>
                </c:pt>
                <c:pt idx="492">
                  <c:v>6128.9209396007573</c:v>
                </c:pt>
                <c:pt idx="493">
                  <c:v>6199.250635315896</c:v>
                </c:pt>
                <c:pt idx="494">
                  <c:v>6261.2199555785055</c:v>
                </c:pt>
                <c:pt idx="495">
                  <c:v>6351.1537646884935</c:v>
                </c:pt>
                <c:pt idx="496">
                  <c:v>6399.0837109489194</c:v>
                </c:pt>
                <c:pt idx="497">
                  <c:v>6473.9688079587049</c:v>
                </c:pt>
                <c:pt idx="498">
                  <c:v>6528.3826341023214</c:v>
                </c:pt>
                <c:pt idx="499">
                  <c:v>6579.3187271175057</c:v>
                </c:pt>
                <c:pt idx="500">
                  <c:v>6643.1217688634133</c:v>
                </c:pt>
                <c:pt idx="501">
                  <c:v>6719.5767866953593</c:v>
                </c:pt>
                <c:pt idx="502">
                  <c:v>6770.5502010633436</c:v>
                </c:pt>
                <c:pt idx="503">
                  <c:v>6868.1017108189244</c:v>
                </c:pt>
                <c:pt idx="504">
                  <c:v>6919.1702056816312</c:v>
                </c:pt>
                <c:pt idx="505">
                  <c:v>6991.3191290983887</c:v>
                </c:pt>
                <c:pt idx="506">
                  <c:v>7031.27486987459</c:v>
                </c:pt>
                <c:pt idx="507">
                  <c:v>7125.4251356294162</c:v>
                </c:pt>
                <c:pt idx="508">
                  <c:v>7188.0586264770191</c:v>
                </c:pt>
                <c:pt idx="509">
                  <c:v>7253.6167447002808</c:v>
                </c:pt>
                <c:pt idx="510">
                  <c:v>7312.3406097325806</c:v>
                </c:pt>
                <c:pt idx="511">
                  <c:v>7380.517878922863</c:v>
                </c:pt>
                <c:pt idx="512">
                  <c:v>7460.4230164334049</c:v>
                </c:pt>
                <c:pt idx="513">
                  <c:v>7518.9872197374907</c:v>
                </c:pt>
                <c:pt idx="514">
                  <c:v>7577.5514230415765</c:v>
                </c:pt>
                <c:pt idx="515">
                  <c:v>7707.8935050311175</c:v>
                </c:pt>
                <c:pt idx="516">
                  <c:v>7774.7301009223675</c:v>
                </c:pt>
                <c:pt idx="517">
                  <c:v>7817.1150356909275</c:v>
                </c:pt>
                <c:pt idx="518">
                  <c:v>7864.6063269586675</c:v>
                </c:pt>
                <c:pt idx="519">
                  <c:v>7989.3949411918284</c:v>
                </c:pt>
                <c:pt idx="520">
                  <c:v>8069.5005258653764</c:v>
                </c:pt>
                <c:pt idx="521">
                  <c:v>8125.2405993696302</c:v>
                </c:pt>
                <c:pt idx="522">
                  <c:v>8251.3464392550013</c:v>
                </c:pt>
                <c:pt idx="523">
                  <c:v>8291.7885004238033</c:v>
                </c:pt>
                <c:pt idx="524">
                  <c:v>8400.7188226638082</c:v>
                </c:pt>
                <c:pt idx="525">
                  <c:v>8457.8735778163482</c:v>
                </c:pt>
                <c:pt idx="526">
                  <c:v>8524.38341856447</c:v>
                </c:pt>
                <c:pt idx="527">
                  <c:v>8620.2478245064103</c:v>
                </c:pt>
                <c:pt idx="528">
                  <c:v>8657.810266047778</c:v>
                </c:pt>
                <c:pt idx="529">
                  <c:v>8763.2365481528777</c:v>
                </c:pt>
                <c:pt idx="530">
                  <c:v>8846.1240158472228</c:v>
                </c:pt>
                <c:pt idx="531">
                  <c:v>8936.6277574020096</c:v>
                </c:pt>
                <c:pt idx="532">
                  <c:v>8989.3056709472803</c:v>
                </c:pt>
                <c:pt idx="533">
                  <c:v>9019.717834062465</c:v>
                </c:pt>
                <c:pt idx="534">
                  <c:v>9137.8883763485264</c:v>
                </c:pt>
                <c:pt idx="535">
                  <c:v>9222.2799575053159</c:v>
                </c:pt>
                <c:pt idx="536">
                  <c:v>9275.1936783000383</c:v>
                </c:pt>
                <c:pt idx="537">
                  <c:v>9386.7085705536138</c:v>
                </c:pt>
                <c:pt idx="538">
                  <c:v>9445.6932977481229</c:v>
                </c:pt>
                <c:pt idx="539">
                  <c:v>9480.1957623956278</c:v>
                </c:pt>
                <c:pt idx="540">
                  <c:v>9618.4418905657803</c:v>
                </c:pt>
                <c:pt idx="541">
                  <c:v>9691.8350863233572</c:v>
                </c:pt>
                <c:pt idx="542">
                  <c:v>9782.638156484787</c:v>
                </c:pt>
                <c:pt idx="543">
                  <c:v>9868.7118731904684</c:v>
                </c:pt>
                <c:pt idx="544">
                  <c:v>9890.2671303157585</c:v>
                </c:pt>
                <c:pt idx="545">
                  <c:v>10043.814753113033</c:v>
                </c:pt>
                <c:pt idx="546">
                  <c:v>10100.002566548599</c:v>
                </c:pt>
                <c:pt idx="547">
                  <c:v>10190.326917910621</c:v>
                </c:pt>
                <c:pt idx="548">
                  <c:v>10258.250046590638</c:v>
                </c:pt>
                <c:pt idx="549">
                  <c:v>10366.955993179234</c:v>
                </c:pt>
                <c:pt idx="550">
                  <c:v>10412.207870610646</c:v>
                </c:pt>
                <c:pt idx="551">
                  <c:v>10517.640972707128</c:v>
                </c:pt>
                <c:pt idx="552">
                  <c:v>10625.507435520691</c:v>
                </c:pt>
                <c:pt idx="553">
                  <c:v>10680.238609942959</c:v>
                </c:pt>
                <c:pt idx="554">
                  <c:v>10756.971733643037</c:v>
                </c:pt>
                <c:pt idx="555">
                  <c:v>10870.391834859729</c:v>
                </c:pt>
                <c:pt idx="556">
                  <c:v>10977.42468876973</c:v>
                </c:pt>
                <c:pt idx="557">
                  <c:v>11064.341830081756</c:v>
                </c:pt>
                <c:pt idx="558">
                  <c:v>11142.768733447694</c:v>
                </c:pt>
                <c:pt idx="559">
                  <c:v>11255.459602816847</c:v>
                </c:pt>
                <c:pt idx="560">
                  <c:v>11313.070403894708</c:v>
                </c:pt>
                <c:pt idx="561">
                  <c:v>11441.360176724773</c:v>
                </c:pt>
                <c:pt idx="562">
                  <c:v>11496.020276060199</c:v>
                </c:pt>
                <c:pt idx="563">
                  <c:v>11629.70051844463</c:v>
                </c:pt>
                <c:pt idx="564">
                  <c:v>11732.70122385775</c:v>
                </c:pt>
                <c:pt idx="565">
                  <c:v>11823.276918220759</c:v>
                </c:pt>
                <c:pt idx="566">
                  <c:v>11904.955789206515</c:v>
                </c:pt>
                <c:pt idx="567">
                  <c:v>12026.298187696477</c:v>
                </c:pt>
                <c:pt idx="568">
                  <c:v>12116.511016766251</c:v>
                </c:pt>
                <c:pt idx="569">
                  <c:v>12214.693487479617</c:v>
                </c:pt>
                <c:pt idx="570">
                  <c:v>12325.841292068646</c:v>
                </c:pt>
                <c:pt idx="571">
                  <c:v>12371.427708042807</c:v>
                </c:pt>
                <c:pt idx="572">
                  <c:v>12510.522142862479</c:v>
                </c:pt>
                <c:pt idx="573">
                  <c:v>12612.74206195282</c:v>
                </c:pt>
                <c:pt idx="574">
                  <c:v>12715.657593643491</c:v>
                </c:pt>
                <c:pt idx="575">
                  <c:v>12775.269263517819</c:v>
                </c:pt>
                <c:pt idx="576">
                  <c:v>12881.408194726726</c:v>
                </c:pt>
                <c:pt idx="577">
                  <c:v>12958.056576664549</c:v>
                </c:pt>
                <c:pt idx="578">
                  <c:v>13074.327142623777</c:v>
                </c:pt>
                <c:pt idx="579">
                  <c:v>13167.256064556548</c:v>
                </c:pt>
                <c:pt idx="580">
                  <c:v>13256.695123552763</c:v>
                </c:pt>
                <c:pt idx="581">
                  <c:v>13364.835822348079</c:v>
                </c:pt>
                <c:pt idx="582">
                  <c:v>13484.309719355615</c:v>
                </c:pt>
                <c:pt idx="583">
                  <c:v>13577.655588759162</c:v>
                </c:pt>
                <c:pt idx="584">
                  <c:v>13653.486641400867</c:v>
                </c:pt>
                <c:pt idx="585">
                  <c:v>13778.797622799777</c:v>
                </c:pt>
                <c:pt idx="586">
                  <c:v>13849.466805146862</c:v>
                </c:pt>
                <c:pt idx="587">
                  <c:v>13945.118990292402</c:v>
                </c:pt>
                <c:pt idx="588">
                  <c:v>14073.425433255508</c:v>
                </c:pt>
                <c:pt idx="589">
                  <c:v>14152.258697698362</c:v>
                </c:pt>
                <c:pt idx="590">
                  <c:v>14221.420748913635</c:v>
                </c:pt>
                <c:pt idx="591">
                  <c:v>14338.549541420607</c:v>
                </c:pt>
                <c:pt idx="592">
                  <c:v>14423.932634956531</c:v>
                </c:pt>
                <c:pt idx="593">
                  <c:v>14508.339430163122</c:v>
                </c:pt>
                <c:pt idx="594">
                  <c:v>14600.08267965415</c:v>
                </c:pt>
                <c:pt idx="595">
                  <c:v>14524.583107804878</c:v>
                </c:pt>
                <c:pt idx="596">
                  <c:v>14527.193401396255</c:v>
                </c:pt>
                <c:pt idx="597">
                  <c:v>14588.774032392508</c:v>
                </c:pt>
                <c:pt idx="598">
                  <c:v>14680.86186881331</c:v>
                </c:pt>
                <c:pt idx="599">
                  <c:v>14540.801154912322</c:v>
                </c:pt>
                <c:pt idx="600">
                  <c:v>14538.051710183769</c:v>
                </c:pt>
                <c:pt idx="601">
                  <c:v>14613.754634170797</c:v>
                </c:pt>
                <c:pt idx="602">
                  <c:v>14617.700924884191</c:v>
                </c:pt>
                <c:pt idx="603">
                  <c:v>14663.761183086814</c:v>
                </c:pt>
                <c:pt idx="604">
                  <c:v>14632.097783589548</c:v>
                </c:pt>
                <c:pt idx="605">
                  <c:v>14605.779119401152</c:v>
                </c:pt>
                <c:pt idx="606">
                  <c:v>14420.075752809695</c:v>
                </c:pt>
                <c:pt idx="607">
                  <c:v>14594.692173584877</c:v>
                </c:pt>
                <c:pt idx="608">
                  <c:v>14663.093898682639</c:v>
                </c:pt>
                <c:pt idx="609">
                  <c:v>14599.443585308236</c:v>
                </c:pt>
                <c:pt idx="610">
                  <c:v>14686.451516246185</c:v>
                </c:pt>
                <c:pt idx="611">
                  <c:v>14546.272459409147</c:v>
                </c:pt>
                <c:pt idx="612">
                  <c:v>14585.356656713762</c:v>
                </c:pt>
                <c:pt idx="613">
                  <c:v>14534.441423231243</c:v>
                </c:pt>
                <c:pt idx="614">
                  <c:v>14594.136466211465</c:v>
                </c:pt>
                <c:pt idx="615">
                  <c:v>14561.299013663493</c:v>
                </c:pt>
                <c:pt idx="616">
                  <c:v>14407.03525825516</c:v>
                </c:pt>
                <c:pt idx="617">
                  <c:v>14558.493540922176</c:v>
                </c:pt>
                <c:pt idx="618">
                  <c:v>14456.290200337648</c:v>
                </c:pt>
                <c:pt idx="619">
                  <c:v>14649.749133996876</c:v>
                </c:pt>
                <c:pt idx="620">
                  <c:v>14370.611174914313</c:v>
                </c:pt>
                <c:pt idx="621">
                  <c:v>14525.138484781353</c:v>
                </c:pt>
                <c:pt idx="622">
                  <c:v>14541.662105059046</c:v>
                </c:pt>
                <c:pt idx="623">
                  <c:v>14643.800154473376</c:v>
                </c:pt>
                <c:pt idx="624">
                  <c:v>14590.413298316742</c:v>
                </c:pt>
                <c:pt idx="625">
                  <c:v>14565.354568786997</c:v>
                </c:pt>
                <c:pt idx="626">
                  <c:v>14696.630506606836</c:v>
                </c:pt>
                <c:pt idx="627">
                  <c:v>14607.807679226044</c:v>
                </c:pt>
                <c:pt idx="628">
                  <c:v>14713.347538409447</c:v>
                </c:pt>
                <c:pt idx="629">
                  <c:v>14610.669957997841</c:v>
                </c:pt>
                <c:pt idx="630">
                  <c:v>14399.572178540093</c:v>
                </c:pt>
                <c:pt idx="631">
                  <c:v>14556.493640977111</c:v>
                </c:pt>
                <c:pt idx="632">
                  <c:v>14582.106078491233</c:v>
                </c:pt>
                <c:pt idx="633">
                  <c:v>14738.804348087651</c:v>
                </c:pt>
                <c:pt idx="634">
                  <c:v>14605.11220384827</c:v>
                </c:pt>
                <c:pt idx="635">
                  <c:v>14737.357432456332</c:v>
                </c:pt>
                <c:pt idx="636">
                  <c:v>14541.162197771564</c:v>
                </c:pt>
                <c:pt idx="637">
                  <c:v>14719.718037295106</c:v>
                </c:pt>
                <c:pt idx="638">
                  <c:v>14707.283448620585</c:v>
                </c:pt>
                <c:pt idx="639">
                  <c:v>14658.673251049167</c:v>
                </c:pt>
                <c:pt idx="640">
                  <c:v>14560.549029209058</c:v>
                </c:pt>
                <c:pt idx="641">
                  <c:v>14580.716970992626</c:v>
                </c:pt>
                <c:pt idx="642">
                  <c:v>14467.614367621518</c:v>
                </c:pt>
                <c:pt idx="643">
                  <c:v>14688.926636659433</c:v>
                </c:pt>
                <c:pt idx="644">
                  <c:v>14571.771524724261</c:v>
                </c:pt>
                <c:pt idx="645">
                  <c:v>14720.803012883674</c:v>
                </c:pt>
                <c:pt idx="646">
                  <c:v>14663.371933313132</c:v>
                </c:pt>
                <c:pt idx="647">
                  <c:v>14750.853607671705</c:v>
                </c:pt>
                <c:pt idx="648">
                  <c:v>14468.419307880327</c:v>
                </c:pt>
                <c:pt idx="649">
                  <c:v>14565.410125319066</c:v>
                </c:pt>
                <c:pt idx="650">
                  <c:v>14582.80063863079</c:v>
                </c:pt>
                <c:pt idx="651">
                  <c:v>14624.732351791006</c:v>
                </c:pt>
                <c:pt idx="652">
                  <c:v>14624.371041888251</c:v>
                </c:pt>
                <c:pt idx="653">
                  <c:v>14658.089406378564</c:v>
                </c:pt>
                <c:pt idx="654">
                  <c:v>14673.465113103819</c:v>
                </c:pt>
                <c:pt idx="655">
                  <c:v>14590.135454945046</c:v>
                </c:pt>
                <c:pt idx="656">
                  <c:v>14642.96621278075</c:v>
                </c:pt>
                <c:pt idx="657">
                  <c:v>14611.225749022344</c:v>
                </c:pt>
                <c:pt idx="658">
                  <c:v>14380.042314146996</c:v>
                </c:pt>
                <c:pt idx="659">
                  <c:v>14471.361544509144</c:v>
                </c:pt>
                <c:pt idx="660">
                  <c:v>14665.26258919483</c:v>
                </c:pt>
                <c:pt idx="661">
                  <c:v>14566.049027350646</c:v>
                </c:pt>
                <c:pt idx="662">
                  <c:v>14631.653063706917</c:v>
                </c:pt>
                <c:pt idx="663">
                  <c:v>14302.03025285932</c:v>
                </c:pt>
                <c:pt idx="664">
                  <c:v>14590.663357941501</c:v>
                </c:pt>
                <c:pt idx="665">
                  <c:v>14649.332138242995</c:v>
                </c:pt>
                <c:pt idx="666">
                  <c:v>14599.582518546764</c:v>
                </c:pt>
                <c:pt idx="667">
                  <c:v>14644.550707742799</c:v>
                </c:pt>
                <c:pt idx="668">
                  <c:v>14519.918039836341</c:v>
                </c:pt>
                <c:pt idx="669">
                  <c:v>14591.969233963207</c:v>
                </c:pt>
                <c:pt idx="670">
                  <c:v>13873.432438904087</c:v>
                </c:pt>
                <c:pt idx="671">
                  <c:v>14613.448941617753</c:v>
                </c:pt>
                <c:pt idx="672">
                  <c:v>14523.277981760668</c:v>
                </c:pt>
                <c:pt idx="673">
                  <c:v>14635.711202405018</c:v>
                </c:pt>
                <c:pt idx="674">
                  <c:v>14552.21619130398</c:v>
                </c:pt>
                <c:pt idx="675">
                  <c:v>14553.38275310549</c:v>
                </c:pt>
                <c:pt idx="676">
                  <c:v>14676.162362046198</c:v>
                </c:pt>
                <c:pt idx="677">
                  <c:v>14596.609385367805</c:v>
                </c:pt>
                <c:pt idx="678">
                  <c:v>14497.455950624648</c:v>
                </c:pt>
                <c:pt idx="679">
                  <c:v>14614.58834552897</c:v>
                </c:pt>
                <c:pt idx="680">
                  <c:v>14540.63452011204</c:v>
                </c:pt>
                <c:pt idx="681">
                  <c:v>14550.660793462459</c:v>
                </c:pt>
                <c:pt idx="682">
                  <c:v>14660.73063530436</c:v>
                </c:pt>
                <c:pt idx="683">
                  <c:v>14681.640507017242</c:v>
                </c:pt>
                <c:pt idx="684">
                  <c:v>14734.352373825846</c:v>
                </c:pt>
                <c:pt idx="685">
                  <c:v>14636.517289746304</c:v>
                </c:pt>
                <c:pt idx="686">
                  <c:v>14597.137319070118</c:v>
                </c:pt>
                <c:pt idx="687">
                  <c:v>14657.839188263602</c:v>
                </c:pt>
                <c:pt idx="688">
                  <c:v>14443.967909534687</c:v>
                </c:pt>
                <c:pt idx="689">
                  <c:v>14446.215812920693</c:v>
                </c:pt>
                <c:pt idx="690">
                  <c:v>14677.691762708446</c:v>
                </c:pt>
                <c:pt idx="691">
                  <c:v>14735.660118590644</c:v>
                </c:pt>
                <c:pt idx="692">
                  <c:v>14638.991182827771</c:v>
                </c:pt>
                <c:pt idx="693">
                  <c:v>14539.162589392865</c:v>
                </c:pt>
                <c:pt idx="694">
                  <c:v>14770.809454092769</c:v>
                </c:pt>
                <c:pt idx="695">
                  <c:v>14477.412763824779</c:v>
                </c:pt>
                <c:pt idx="696">
                  <c:v>14376.574916380632</c:v>
                </c:pt>
                <c:pt idx="697">
                  <c:v>14753.747898570786</c:v>
                </c:pt>
                <c:pt idx="698">
                  <c:v>14560.882355038584</c:v>
                </c:pt>
                <c:pt idx="699">
                  <c:v>14456.734267512733</c:v>
                </c:pt>
                <c:pt idx="700">
                  <c:v>14488.183510989413</c:v>
                </c:pt>
                <c:pt idx="701">
                  <c:v>14284.813167121547</c:v>
                </c:pt>
                <c:pt idx="702">
                  <c:v>14543.939486827101</c:v>
                </c:pt>
                <c:pt idx="703">
                  <c:v>14591.21904799939</c:v>
                </c:pt>
                <c:pt idx="704">
                  <c:v>14152.369515928274</c:v>
                </c:pt>
                <c:pt idx="705">
                  <c:v>14590.02431778955</c:v>
                </c:pt>
                <c:pt idx="706">
                  <c:v>14647.719770589099</c:v>
                </c:pt>
                <c:pt idx="707">
                  <c:v>14711.455945491878</c:v>
                </c:pt>
                <c:pt idx="708">
                  <c:v>14678.553798991681</c:v>
                </c:pt>
                <c:pt idx="709">
                  <c:v>14552.355067105214</c:v>
                </c:pt>
                <c:pt idx="710">
                  <c:v>14525.082946970984</c:v>
                </c:pt>
                <c:pt idx="711">
                  <c:v>14504.341309013584</c:v>
                </c:pt>
                <c:pt idx="712">
                  <c:v>14603.917323642239</c:v>
                </c:pt>
                <c:pt idx="713">
                  <c:v>14704.08465920333</c:v>
                </c:pt>
                <c:pt idx="714">
                  <c:v>14385.839979023371</c:v>
                </c:pt>
                <c:pt idx="715">
                  <c:v>14487.822621076088</c:v>
                </c:pt>
                <c:pt idx="716">
                  <c:v>14620.424505757726</c:v>
                </c:pt>
                <c:pt idx="717">
                  <c:v>14334.19564379154</c:v>
                </c:pt>
                <c:pt idx="718">
                  <c:v>14525.555019157848</c:v>
                </c:pt>
                <c:pt idx="719">
                  <c:v>14513.559390180772</c:v>
                </c:pt>
                <c:pt idx="720">
                  <c:v>14437.945927507677</c:v>
                </c:pt>
                <c:pt idx="721">
                  <c:v>14566.187919562559</c:v>
                </c:pt>
                <c:pt idx="722">
                  <c:v>14577.466525862186</c:v>
                </c:pt>
                <c:pt idx="723">
                  <c:v>14629.262726481589</c:v>
                </c:pt>
                <c:pt idx="724">
                  <c:v>14620.896970709826</c:v>
                </c:pt>
                <c:pt idx="725">
                  <c:v>14504.480130550364</c:v>
                </c:pt>
                <c:pt idx="726">
                  <c:v>14513.948119291399</c:v>
                </c:pt>
                <c:pt idx="727">
                  <c:v>14629.846408482146</c:v>
                </c:pt>
                <c:pt idx="728">
                  <c:v>14685.505981256087</c:v>
                </c:pt>
                <c:pt idx="729">
                  <c:v>14529.664900747028</c:v>
                </c:pt>
                <c:pt idx="730">
                  <c:v>14516.641489899706</c:v>
                </c:pt>
                <c:pt idx="731">
                  <c:v>14708.61862751755</c:v>
                </c:pt>
                <c:pt idx="732">
                  <c:v>14462.035431409677</c:v>
                </c:pt>
                <c:pt idx="733">
                  <c:v>14586.273503406832</c:v>
                </c:pt>
                <c:pt idx="734">
                  <c:v>14587.996084073751</c:v>
                </c:pt>
                <c:pt idx="735">
                  <c:v>14581.078137304337</c:v>
                </c:pt>
                <c:pt idx="736">
                  <c:v>14529.414971579135</c:v>
                </c:pt>
                <c:pt idx="737">
                  <c:v>14618.117795027043</c:v>
                </c:pt>
                <c:pt idx="738">
                  <c:v>14703.389284482882</c:v>
                </c:pt>
                <c:pt idx="739">
                  <c:v>14601.444240834762</c:v>
                </c:pt>
                <c:pt idx="740">
                  <c:v>14652.251144149126</c:v>
                </c:pt>
                <c:pt idx="741">
                  <c:v>14561.021241081669</c:v>
                </c:pt>
                <c:pt idx="742">
                  <c:v>14638.991182827771</c:v>
                </c:pt>
                <c:pt idx="743">
                  <c:v>14540.356795957772</c:v>
                </c:pt>
                <c:pt idx="744">
                  <c:v>14685.450361836605</c:v>
                </c:pt>
                <c:pt idx="745">
                  <c:v>14521.25089844572</c:v>
                </c:pt>
                <c:pt idx="746">
                  <c:v>14601.083008676987</c:v>
                </c:pt>
                <c:pt idx="747">
                  <c:v>14589.385281287216</c:v>
                </c:pt>
                <c:pt idx="748">
                  <c:v>14388.780506113031</c:v>
                </c:pt>
                <c:pt idx="749">
                  <c:v>14499.871336487891</c:v>
                </c:pt>
                <c:pt idx="750">
                  <c:v>13949.105158661532</c:v>
                </c:pt>
                <c:pt idx="751">
                  <c:v>14720.079694414535</c:v>
                </c:pt>
                <c:pt idx="752">
                  <c:v>14386.561235096438</c:v>
                </c:pt>
                <c:pt idx="753">
                  <c:v>14563.993442056835</c:v>
                </c:pt>
                <c:pt idx="754">
                  <c:v>14704.36281051784</c:v>
                </c:pt>
                <c:pt idx="755">
                  <c:v>14523.611204118717</c:v>
                </c:pt>
                <c:pt idx="756">
                  <c:v>14546.133590718306</c:v>
                </c:pt>
                <c:pt idx="757">
                  <c:v>14641.576324872422</c:v>
                </c:pt>
                <c:pt idx="758">
                  <c:v>14261.970535973962</c:v>
                </c:pt>
                <c:pt idx="759">
                  <c:v>14711.928840145492</c:v>
                </c:pt>
                <c:pt idx="760">
                  <c:v>14330.618324050585</c:v>
                </c:pt>
                <c:pt idx="761">
                  <c:v>14507.673067863027</c:v>
                </c:pt>
                <c:pt idx="762">
                  <c:v>14623.370497787626</c:v>
                </c:pt>
                <c:pt idx="763">
                  <c:v>14630.485682946774</c:v>
                </c:pt>
                <c:pt idx="764">
                  <c:v>14490.487677913965</c:v>
                </c:pt>
                <c:pt idx="765">
                  <c:v>14585.801187511282</c:v>
                </c:pt>
                <c:pt idx="766">
                  <c:v>14547.300092746602</c:v>
                </c:pt>
                <c:pt idx="767">
                  <c:v>14517.335667004421</c:v>
                </c:pt>
                <c:pt idx="768">
                  <c:v>14551.327390035864</c:v>
                </c:pt>
                <c:pt idx="769">
                  <c:v>14607.057385583366</c:v>
                </c:pt>
                <c:pt idx="770">
                  <c:v>14618.979331784012</c:v>
                </c:pt>
                <c:pt idx="771">
                  <c:v>14688.565098282786</c:v>
                </c:pt>
                <c:pt idx="772">
                  <c:v>14327.457036373791</c:v>
                </c:pt>
                <c:pt idx="773">
                  <c:v>14627.956402252792</c:v>
                </c:pt>
                <c:pt idx="774">
                  <c:v>14674.966665298787</c:v>
                </c:pt>
                <c:pt idx="775">
                  <c:v>14551.049641007859</c:v>
                </c:pt>
                <c:pt idx="776">
                  <c:v>14586.801388224807</c:v>
                </c:pt>
                <c:pt idx="777">
                  <c:v>14368.919178477798</c:v>
                </c:pt>
                <c:pt idx="778">
                  <c:v>14560.076819244921</c:v>
                </c:pt>
                <c:pt idx="779">
                  <c:v>14672.102613198997</c:v>
                </c:pt>
                <c:pt idx="780">
                  <c:v>14531.081175685969</c:v>
                </c:pt>
                <c:pt idx="781">
                  <c:v>14615.4776447412</c:v>
                </c:pt>
                <c:pt idx="782">
                  <c:v>14694.906121198526</c:v>
                </c:pt>
                <c:pt idx="783">
                  <c:v>14539.245905745889</c:v>
                </c:pt>
                <c:pt idx="784">
                  <c:v>14577.022027760482</c:v>
                </c:pt>
                <c:pt idx="785">
                  <c:v>14369.917731522712</c:v>
                </c:pt>
                <c:pt idx="786">
                  <c:v>14571.99376336426</c:v>
                </c:pt>
                <c:pt idx="787">
                  <c:v>14433.422673472851</c:v>
                </c:pt>
                <c:pt idx="788">
                  <c:v>14739.917375877583</c:v>
                </c:pt>
                <c:pt idx="789">
                  <c:v>14540.301251203789</c:v>
                </c:pt>
                <c:pt idx="790">
                  <c:v>14331.783024256842</c:v>
                </c:pt>
                <c:pt idx="791">
                  <c:v>14619.146081632718</c:v>
                </c:pt>
                <c:pt idx="792">
                  <c:v>14614.310441027905</c:v>
                </c:pt>
                <c:pt idx="793">
                  <c:v>14670.934771011558</c:v>
                </c:pt>
                <c:pt idx="794">
                  <c:v>14665.902083801831</c:v>
                </c:pt>
                <c:pt idx="795">
                  <c:v>14680.444743746544</c:v>
                </c:pt>
                <c:pt idx="796">
                  <c:v>14586.467986998887</c:v>
                </c:pt>
                <c:pt idx="797">
                  <c:v>14609.336071142543</c:v>
                </c:pt>
                <c:pt idx="798">
                  <c:v>14603.833960393104</c:v>
                </c:pt>
                <c:pt idx="799">
                  <c:v>14655.086829698612</c:v>
                </c:pt>
                <c:pt idx="800">
                  <c:v>14664.789921887957</c:v>
                </c:pt>
                <c:pt idx="801">
                  <c:v>14577.994369609733</c:v>
                </c:pt>
                <c:pt idx="802">
                  <c:v>14461.369305192122</c:v>
                </c:pt>
                <c:pt idx="803">
                  <c:v>14677.969838104547</c:v>
                </c:pt>
                <c:pt idx="804">
                  <c:v>14557.771350899229</c:v>
                </c:pt>
                <c:pt idx="805">
                  <c:v>14633.126205517452</c:v>
                </c:pt>
                <c:pt idx="806">
                  <c:v>14616.005669618415</c:v>
                </c:pt>
                <c:pt idx="807">
                  <c:v>14563.687885186539</c:v>
                </c:pt>
                <c:pt idx="808">
                  <c:v>14443.801399621114</c:v>
                </c:pt>
                <c:pt idx="809">
                  <c:v>14620.202170031302</c:v>
                </c:pt>
                <c:pt idx="810">
                  <c:v>14648.164559139976</c:v>
                </c:pt>
                <c:pt idx="811">
                  <c:v>14576.077475045191</c:v>
                </c:pt>
                <c:pt idx="812">
                  <c:v>14478.301039463237</c:v>
                </c:pt>
                <c:pt idx="813">
                  <c:v>14654.975624857867</c:v>
                </c:pt>
                <c:pt idx="814">
                  <c:v>14612.087230738365</c:v>
                </c:pt>
                <c:pt idx="815">
                  <c:v>14516.974694427336</c:v>
                </c:pt>
                <c:pt idx="816">
                  <c:v>14575.883009279811</c:v>
                </c:pt>
                <c:pt idx="817">
                  <c:v>14605.001051651283</c:v>
                </c:pt>
                <c:pt idx="818">
                  <c:v>14499.982389807856</c:v>
                </c:pt>
                <c:pt idx="819">
                  <c:v>14499.12172910128</c:v>
                </c:pt>
                <c:pt idx="820">
                  <c:v>14590.968987131362</c:v>
                </c:pt>
                <c:pt idx="821">
                  <c:v>14564.048997937711</c:v>
                </c:pt>
                <c:pt idx="822">
                  <c:v>14547.827799796012</c:v>
                </c:pt>
                <c:pt idx="823">
                  <c:v>14638.296263117965</c:v>
                </c:pt>
                <c:pt idx="824">
                  <c:v>14654.085990502444</c:v>
                </c:pt>
                <c:pt idx="825">
                  <c:v>14593.080629849248</c:v>
                </c:pt>
                <c:pt idx="826">
                  <c:v>14416.163481492082</c:v>
                </c:pt>
                <c:pt idx="827">
                  <c:v>14481.881961341362</c:v>
                </c:pt>
                <c:pt idx="828">
                  <c:v>14706.05955120872</c:v>
                </c:pt>
                <c:pt idx="829">
                  <c:v>14564.799004929338</c:v>
                </c:pt>
                <c:pt idx="830">
                  <c:v>14776.293243286505</c:v>
                </c:pt>
                <c:pt idx="831">
                  <c:v>14457.566897366227</c:v>
                </c:pt>
                <c:pt idx="832">
                  <c:v>14622.786851400453</c:v>
                </c:pt>
                <c:pt idx="833">
                  <c:v>14623.704011443595</c:v>
                </c:pt>
                <c:pt idx="834">
                  <c:v>14708.145749497919</c:v>
                </c:pt>
                <c:pt idx="835">
                  <c:v>14439.416710214133</c:v>
                </c:pt>
                <c:pt idx="836">
                  <c:v>14595.525739855835</c:v>
                </c:pt>
                <c:pt idx="837">
                  <c:v>14648.942943734231</c:v>
                </c:pt>
                <c:pt idx="838">
                  <c:v>14550.383045996648</c:v>
                </c:pt>
                <c:pt idx="839">
                  <c:v>14567.660187251338</c:v>
                </c:pt>
                <c:pt idx="840">
                  <c:v>14591.4413247965</c:v>
                </c:pt>
                <c:pt idx="841">
                  <c:v>14583.022898776218</c:v>
                </c:pt>
                <c:pt idx="842">
                  <c:v>14563.215662511395</c:v>
                </c:pt>
                <c:pt idx="843">
                  <c:v>14604.528656072933</c:v>
                </c:pt>
                <c:pt idx="844">
                  <c:v>14713.736988748953</c:v>
                </c:pt>
                <c:pt idx="845">
                  <c:v>14612.087230738365</c:v>
                </c:pt>
                <c:pt idx="846">
                  <c:v>14550.910766738063</c:v>
                </c:pt>
                <c:pt idx="847">
                  <c:v>14618.923748558698</c:v>
                </c:pt>
                <c:pt idx="848">
                  <c:v>14520.445627988742</c:v>
                </c:pt>
                <c:pt idx="849">
                  <c:v>14647.664172155448</c:v>
                </c:pt>
                <c:pt idx="850">
                  <c:v>14265.407834396421</c:v>
                </c:pt>
                <c:pt idx="851">
                  <c:v>14616.366951288579</c:v>
                </c:pt>
                <c:pt idx="852">
                  <c:v>14620.257753919637</c:v>
                </c:pt>
                <c:pt idx="853">
                  <c:v>14605.251144253225</c:v>
                </c:pt>
                <c:pt idx="854">
                  <c:v>14607.47421474775</c:v>
                </c:pt>
                <c:pt idx="855">
                  <c:v>14472.222022194281</c:v>
                </c:pt>
                <c:pt idx="856">
                  <c:v>14708.841159170803</c:v>
                </c:pt>
                <c:pt idx="857">
                  <c:v>14527.415556602782</c:v>
                </c:pt>
                <c:pt idx="858">
                  <c:v>14607.224117058042</c:v>
                </c:pt>
                <c:pt idx="859">
                  <c:v>14655.253637187479</c:v>
                </c:pt>
                <c:pt idx="860">
                  <c:v>14551.993990361152</c:v>
                </c:pt>
                <c:pt idx="861">
                  <c:v>14510.310772580682</c:v>
                </c:pt>
                <c:pt idx="862">
                  <c:v>14636.878641260668</c:v>
                </c:pt>
                <c:pt idx="863">
                  <c:v>14726.005508545633</c:v>
                </c:pt>
                <c:pt idx="864">
                  <c:v>14419.576308012727</c:v>
                </c:pt>
                <c:pt idx="865">
                  <c:v>14646.691204427088</c:v>
                </c:pt>
                <c:pt idx="866">
                  <c:v>14551.160740540899</c:v>
                </c:pt>
                <c:pt idx="867">
                  <c:v>14576.299722039679</c:v>
                </c:pt>
                <c:pt idx="868">
                  <c:v>14497.983444799147</c:v>
                </c:pt>
                <c:pt idx="869">
                  <c:v>14582.550596489327</c:v>
                </c:pt>
                <c:pt idx="870">
                  <c:v>14605.612390131733</c:v>
                </c:pt>
                <c:pt idx="871">
                  <c:v>14431.674460806833</c:v>
                </c:pt>
                <c:pt idx="872">
                  <c:v>14624.621179382557</c:v>
                </c:pt>
                <c:pt idx="873">
                  <c:v>14681.557081199617</c:v>
                </c:pt>
                <c:pt idx="874">
                  <c:v>14404.177603228291</c:v>
                </c:pt>
                <c:pt idx="875">
                  <c:v>14499.89909980883</c:v>
                </c:pt>
                <c:pt idx="876">
                  <c:v>14440.221484653845</c:v>
                </c:pt>
                <c:pt idx="877">
                  <c:v>14560.715692004935</c:v>
                </c:pt>
                <c:pt idx="878">
                  <c:v>14718.605254993543</c:v>
                </c:pt>
                <c:pt idx="879">
                  <c:v>14582.189425482879</c:v>
                </c:pt>
                <c:pt idx="880">
                  <c:v>14425.209036073729</c:v>
                </c:pt>
                <c:pt idx="881">
                  <c:v>14649.582335491998</c:v>
                </c:pt>
                <c:pt idx="882">
                  <c:v>14527.776559671427</c:v>
                </c:pt>
                <c:pt idx="883">
                  <c:v>14461.008488193218</c:v>
                </c:pt>
                <c:pt idx="884">
                  <c:v>14537.635133115469</c:v>
                </c:pt>
                <c:pt idx="885">
                  <c:v>14504.674480956888</c:v>
                </c:pt>
                <c:pt idx="886">
                  <c:v>14723.557238776822</c:v>
                </c:pt>
                <c:pt idx="887">
                  <c:v>14221.753316264238</c:v>
                </c:pt>
                <c:pt idx="888">
                  <c:v>14648.887344639115</c:v>
                </c:pt>
                <c:pt idx="889">
                  <c:v>14580.578061178985</c:v>
                </c:pt>
                <c:pt idx="890">
                  <c:v>14686.952097312051</c:v>
                </c:pt>
                <c:pt idx="891">
                  <c:v>14746.15058591906</c:v>
                </c:pt>
                <c:pt idx="892">
                  <c:v>14525.110715873021</c:v>
                </c:pt>
                <c:pt idx="893">
                  <c:v>14630.791424277315</c:v>
                </c:pt>
                <c:pt idx="894">
                  <c:v>14529.331661969991</c:v>
                </c:pt>
                <c:pt idx="895">
                  <c:v>14582.717291188907</c:v>
                </c:pt>
                <c:pt idx="896">
                  <c:v>14740.473894921281</c:v>
                </c:pt>
                <c:pt idx="897">
                  <c:v>14577.633213097222</c:v>
                </c:pt>
                <c:pt idx="898">
                  <c:v>14627.734050798528</c:v>
                </c:pt>
                <c:pt idx="899">
                  <c:v>14570.188086845086</c:v>
                </c:pt>
                <c:pt idx="900">
                  <c:v>14504.591187889109</c:v>
                </c:pt>
                <c:pt idx="901">
                  <c:v>14584.606514969573</c:v>
                </c:pt>
                <c:pt idx="902">
                  <c:v>14289.60938276084</c:v>
                </c:pt>
                <c:pt idx="903">
                  <c:v>14491.959034842102</c:v>
                </c:pt>
                <c:pt idx="904">
                  <c:v>14616.672652110117</c:v>
                </c:pt>
                <c:pt idx="905">
                  <c:v>14629.234932181</c:v>
                </c:pt>
                <c:pt idx="906">
                  <c:v>14570.38254295512</c:v>
                </c:pt>
                <c:pt idx="907">
                  <c:v>14714.015168554815</c:v>
                </c:pt>
                <c:pt idx="908">
                  <c:v>14345.815541060365</c:v>
                </c:pt>
                <c:pt idx="909">
                  <c:v>14529.775980541132</c:v>
                </c:pt>
                <c:pt idx="910">
                  <c:v>14580.63362508404</c:v>
                </c:pt>
                <c:pt idx="911">
                  <c:v>14222.418452674492</c:v>
                </c:pt>
                <c:pt idx="912">
                  <c:v>14709.230590828114</c:v>
                </c:pt>
                <c:pt idx="913">
                  <c:v>14709.953825320254</c:v>
                </c:pt>
                <c:pt idx="914">
                  <c:v>14710.677065370024</c:v>
                </c:pt>
                <c:pt idx="915">
                  <c:v>14698.354923015566</c:v>
                </c:pt>
                <c:pt idx="916">
                  <c:v>14619.007123407449</c:v>
                </c:pt>
                <c:pt idx="917">
                  <c:v>14596.998388904531</c:v>
                </c:pt>
                <c:pt idx="918">
                  <c:v>14691.429631654799</c:v>
                </c:pt>
                <c:pt idx="919">
                  <c:v>14606.640558010828</c:v>
                </c:pt>
                <c:pt idx="920">
                  <c:v>14592.469360740895</c:v>
                </c:pt>
                <c:pt idx="921">
                  <c:v>14502.675462402682</c:v>
                </c:pt>
                <c:pt idx="922">
                  <c:v>14664.956745389138</c:v>
                </c:pt>
                <c:pt idx="923">
                  <c:v>14628.818018549809</c:v>
                </c:pt>
                <c:pt idx="924">
                  <c:v>14623.09257053818</c:v>
                </c:pt>
                <c:pt idx="925">
                  <c:v>14502.342295698621</c:v>
                </c:pt>
                <c:pt idx="926">
                  <c:v>14623.815182894241</c:v>
                </c:pt>
                <c:pt idx="927">
                  <c:v>14498.316600133059</c:v>
                </c:pt>
                <c:pt idx="928">
                  <c:v>14471.722389313631</c:v>
                </c:pt>
                <c:pt idx="929">
                  <c:v>14611.281328281339</c:v>
                </c:pt>
                <c:pt idx="930">
                  <c:v>14484.935537757357</c:v>
                </c:pt>
                <c:pt idx="931">
                  <c:v>14432.590188553897</c:v>
                </c:pt>
                <c:pt idx="932">
                  <c:v>14475.719504920635</c:v>
                </c:pt>
                <c:pt idx="933">
                  <c:v>14652.08434156956</c:v>
                </c:pt>
                <c:pt idx="934">
                  <c:v>14655.253637187479</c:v>
                </c:pt>
                <c:pt idx="935">
                  <c:v>14470.223501903798</c:v>
                </c:pt>
                <c:pt idx="936">
                  <c:v>14728.954647298184</c:v>
                </c:pt>
                <c:pt idx="937">
                  <c:v>14609.975223217851</c:v>
                </c:pt>
                <c:pt idx="938">
                  <c:v>14567.049054993855</c:v>
                </c:pt>
                <c:pt idx="939">
                  <c:v>14691.763369214223</c:v>
                </c:pt>
                <c:pt idx="940">
                  <c:v>14604.639807790425</c:v>
                </c:pt>
                <c:pt idx="941">
                  <c:v>14559.132405036793</c:v>
                </c:pt>
                <c:pt idx="942">
                  <c:v>14682.975329764315</c:v>
                </c:pt>
                <c:pt idx="943">
                  <c:v>14508.117309005685</c:v>
                </c:pt>
                <c:pt idx="944">
                  <c:v>14489.876930889461</c:v>
                </c:pt>
                <c:pt idx="945">
                  <c:v>14735.771416887141</c:v>
                </c:pt>
                <c:pt idx="946">
                  <c:v>14603.444932734972</c:v>
                </c:pt>
                <c:pt idx="947">
                  <c:v>14575.244052666727</c:v>
                </c:pt>
                <c:pt idx="948">
                  <c:v>14665.123569167588</c:v>
                </c:pt>
                <c:pt idx="949">
                  <c:v>14519.307151094414</c:v>
                </c:pt>
                <c:pt idx="950">
                  <c:v>14607.752101742193</c:v>
                </c:pt>
                <c:pt idx="951">
                  <c:v>14506.562471838337</c:v>
                </c:pt>
                <c:pt idx="952">
                  <c:v>14559.604611187955</c:v>
                </c:pt>
                <c:pt idx="953">
                  <c:v>14485.129858667937</c:v>
                </c:pt>
                <c:pt idx="954">
                  <c:v>14663.093898682639</c:v>
                </c:pt>
                <c:pt idx="955">
                  <c:v>14625.14924935755</c:v>
                </c:pt>
                <c:pt idx="956">
                  <c:v>14674.049047363807</c:v>
                </c:pt>
                <c:pt idx="957">
                  <c:v>14646.774601300827</c:v>
                </c:pt>
                <c:pt idx="958">
                  <c:v>14688.314803272671</c:v>
                </c:pt>
                <c:pt idx="959">
                  <c:v>14629.846408482146</c:v>
                </c:pt>
                <c:pt idx="960">
                  <c:v>14658.867866687102</c:v>
                </c:pt>
                <c:pt idx="961">
                  <c:v>14739.499988848151</c:v>
                </c:pt>
                <c:pt idx="962">
                  <c:v>14597.442966048053</c:v>
                </c:pt>
                <c:pt idx="963">
                  <c:v>14614.421602742499</c:v>
                </c:pt>
                <c:pt idx="964">
                  <c:v>14688.398234870998</c:v>
                </c:pt>
                <c:pt idx="965">
                  <c:v>14505.72953121713</c:v>
                </c:pt>
                <c:pt idx="966">
                  <c:v>14499.343834535535</c:v>
                </c:pt>
                <c:pt idx="967">
                  <c:v>14642.465850987695</c:v>
                </c:pt>
                <c:pt idx="968">
                  <c:v>14598.387698408431</c:v>
                </c:pt>
                <c:pt idx="969">
                  <c:v>14706.894024998279</c:v>
                </c:pt>
                <c:pt idx="970">
                  <c:v>14751.660660058516</c:v>
                </c:pt>
                <c:pt idx="971">
                  <c:v>14564.104553845156</c:v>
                </c:pt>
                <c:pt idx="972">
                  <c:v>14481.909720806556</c:v>
                </c:pt>
                <c:pt idx="973">
                  <c:v>14730.345783411778</c:v>
                </c:pt>
                <c:pt idx="974">
                  <c:v>14642.688233708637</c:v>
                </c:pt>
                <c:pt idx="975">
                  <c:v>14624.315455858266</c:v>
                </c:pt>
                <c:pt idx="976">
                  <c:v>14748.933409041785</c:v>
                </c:pt>
                <c:pt idx="977">
                  <c:v>14652.08434156956</c:v>
                </c:pt>
                <c:pt idx="978">
                  <c:v>14521.889564945664</c:v>
                </c:pt>
                <c:pt idx="979">
                  <c:v>14669.711331990551</c:v>
                </c:pt>
                <c:pt idx="980">
                  <c:v>14699.523093719012</c:v>
                </c:pt>
                <c:pt idx="981">
                  <c:v>14639.741701319914</c:v>
                </c:pt>
                <c:pt idx="982">
                  <c:v>14700.719092810774</c:v>
                </c:pt>
                <c:pt idx="983">
                  <c:v>14603.750597207358</c:v>
                </c:pt>
                <c:pt idx="984">
                  <c:v>14586.245720064006</c:v>
                </c:pt>
                <c:pt idx="985">
                  <c:v>14541.967604980944</c:v>
                </c:pt>
                <c:pt idx="986">
                  <c:v>14521.972869514797</c:v>
                </c:pt>
                <c:pt idx="987">
                  <c:v>14575.216272025438</c:v>
                </c:pt>
                <c:pt idx="988">
                  <c:v>14559.521280552246</c:v>
                </c:pt>
                <c:pt idx="989">
                  <c:v>14706.560234598959</c:v>
                </c:pt>
                <c:pt idx="990">
                  <c:v>14451.40555662193</c:v>
                </c:pt>
                <c:pt idx="991">
                  <c:v>14539.440310793621</c:v>
                </c:pt>
                <c:pt idx="992">
                  <c:v>14097.825954420658</c:v>
                </c:pt>
                <c:pt idx="993">
                  <c:v>14698.744311664221</c:v>
                </c:pt>
                <c:pt idx="994">
                  <c:v>14683.67055715756</c:v>
                </c:pt>
                <c:pt idx="995">
                  <c:v>14665.34600130362</c:v>
                </c:pt>
                <c:pt idx="996">
                  <c:v>14579.966860018993</c:v>
                </c:pt>
                <c:pt idx="997">
                  <c:v>14697.075514322067</c:v>
                </c:pt>
                <c:pt idx="998">
                  <c:v>14597.248463328133</c:v>
                </c:pt>
                <c:pt idx="999">
                  <c:v>14677.385880678947</c:v>
                </c:pt>
                <c:pt idx="1000">
                  <c:v>14688.064508907997</c:v>
                </c:pt>
                <c:pt idx="1001">
                  <c:v>14601.027434604073</c:v>
                </c:pt>
                <c:pt idx="1002">
                  <c:v>14556.354760301228</c:v>
                </c:pt>
                <c:pt idx="1003">
                  <c:v>14634.265819950188</c:v>
                </c:pt>
                <c:pt idx="1004">
                  <c:v>14710.98305321943</c:v>
                </c:pt>
                <c:pt idx="1005">
                  <c:v>14520.806610649788</c:v>
                </c:pt>
                <c:pt idx="1006">
                  <c:v>14683.058756790489</c:v>
                </c:pt>
                <c:pt idx="1007">
                  <c:v>14612.448499302403</c:v>
                </c:pt>
                <c:pt idx="1008">
                  <c:v>14530.74793304633</c:v>
                </c:pt>
                <c:pt idx="1009">
                  <c:v>14521.11205833828</c:v>
                </c:pt>
                <c:pt idx="1010">
                  <c:v>14690.929027476603</c:v>
                </c:pt>
                <c:pt idx="1011">
                  <c:v>14588.857384318178</c:v>
                </c:pt>
                <c:pt idx="1012">
                  <c:v>14698.85556585503</c:v>
                </c:pt>
                <c:pt idx="1013">
                  <c:v>14066.501787750867</c:v>
                </c:pt>
                <c:pt idx="1014">
                  <c:v>14657.700178466544</c:v>
                </c:pt>
                <c:pt idx="1015">
                  <c:v>14454.597207487926</c:v>
                </c:pt>
                <c:pt idx="1016">
                  <c:v>14615.894506271377</c:v>
                </c:pt>
                <c:pt idx="1017">
                  <c:v>14694.349874441225</c:v>
                </c:pt>
                <c:pt idx="1018">
                  <c:v>14625.593941897201</c:v>
                </c:pt>
                <c:pt idx="1019">
                  <c:v>14698.410549868313</c:v>
                </c:pt>
                <c:pt idx="1020">
                  <c:v>14765.994027933875</c:v>
                </c:pt>
                <c:pt idx="1021">
                  <c:v>14559.493503686868</c:v>
                </c:pt>
                <c:pt idx="1022">
                  <c:v>14646.13522699344</c:v>
                </c:pt>
                <c:pt idx="1023">
                  <c:v>14648.776146539125</c:v>
                </c:pt>
                <c:pt idx="1024">
                  <c:v>14627.678463007895</c:v>
                </c:pt>
                <c:pt idx="1025">
                  <c:v>14689.649717456896</c:v>
                </c:pt>
                <c:pt idx="1026">
                  <c:v>14586.995872729818</c:v>
                </c:pt>
                <c:pt idx="1027">
                  <c:v>14730.06755449714</c:v>
                </c:pt>
                <c:pt idx="1028">
                  <c:v>14583.439637726844</c:v>
                </c:pt>
                <c:pt idx="1029">
                  <c:v>14590.191023564154</c:v>
                </c:pt>
                <c:pt idx="1030">
                  <c:v>14269.926317517235</c:v>
                </c:pt>
                <c:pt idx="1031">
                  <c:v>14446.937369886933</c:v>
                </c:pt>
                <c:pt idx="1032">
                  <c:v>14692.236166064175</c:v>
                </c:pt>
                <c:pt idx="1033">
                  <c:v>14563.382329119051</c:v>
                </c:pt>
                <c:pt idx="1034">
                  <c:v>14697.965535951496</c:v>
                </c:pt>
                <c:pt idx="1035">
                  <c:v>14340.46307461363</c:v>
                </c:pt>
                <c:pt idx="1036">
                  <c:v>14790.714228181978</c:v>
                </c:pt>
                <c:pt idx="1037">
                  <c:v>14665.624042167261</c:v>
                </c:pt>
                <c:pt idx="1038">
                  <c:v>14469.668362688801</c:v>
                </c:pt>
                <c:pt idx="1039">
                  <c:v>14596.553813545455</c:v>
                </c:pt>
                <c:pt idx="1040">
                  <c:v>14409.282579413133</c:v>
                </c:pt>
                <c:pt idx="1041">
                  <c:v>14297.261420813251</c:v>
                </c:pt>
                <c:pt idx="1042">
                  <c:v>14616.422533191566</c:v>
                </c:pt>
                <c:pt idx="1043">
                  <c:v>14599.499158582645</c:v>
                </c:pt>
                <c:pt idx="1044">
                  <c:v>14464.922016313258</c:v>
                </c:pt>
                <c:pt idx="1045">
                  <c:v>14199.029175965648</c:v>
                </c:pt>
                <c:pt idx="1046">
                  <c:v>14579.744605867503</c:v>
                </c:pt>
                <c:pt idx="1047">
                  <c:v>14548.93876965368</c:v>
                </c:pt>
                <c:pt idx="1048">
                  <c:v>14746.401036448524</c:v>
                </c:pt>
                <c:pt idx="1049">
                  <c:v>14692.764588813616</c:v>
                </c:pt>
                <c:pt idx="1050">
                  <c:v>14584.245337391085</c:v>
                </c:pt>
                <c:pt idx="1051">
                  <c:v>14633.154000844306</c:v>
                </c:pt>
                <c:pt idx="1052">
                  <c:v>14640.825793141541</c:v>
                </c:pt>
                <c:pt idx="1053">
                  <c:v>14633.682113451729</c:v>
                </c:pt>
                <c:pt idx="1054">
                  <c:v>14276.662671205855</c:v>
                </c:pt>
                <c:pt idx="1055">
                  <c:v>14694.71143446757</c:v>
                </c:pt>
                <c:pt idx="1056">
                  <c:v>14639.68610717202</c:v>
                </c:pt>
                <c:pt idx="1057">
                  <c:v>14577.438744680041</c:v>
                </c:pt>
                <c:pt idx="1058">
                  <c:v>14649.776933774079</c:v>
                </c:pt>
                <c:pt idx="1059">
                  <c:v>14608.280088982983</c:v>
                </c:pt>
                <c:pt idx="1060">
                  <c:v>14615.561016918258</c:v>
                </c:pt>
                <c:pt idx="1061">
                  <c:v>14816.249372469205</c:v>
                </c:pt>
                <c:pt idx="1062">
                  <c:v>14789.767601674086</c:v>
                </c:pt>
                <c:pt idx="1063">
                  <c:v>14650.027132107705</c:v>
                </c:pt>
                <c:pt idx="1064">
                  <c:v>14592.413790988141</c:v>
                </c:pt>
                <c:pt idx="1065">
                  <c:v>14537.30187249474</c:v>
                </c:pt>
                <c:pt idx="1066">
                  <c:v>14545.439249687317</c:v>
                </c:pt>
                <c:pt idx="1067">
                  <c:v>14562.798997036325</c:v>
                </c:pt>
                <c:pt idx="1068">
                  <c:v>14468.863414921077</c:v>
                </c:pt>
                <c:pt idx="1069">
                  <c:v>14563.104551572214</c:v>
                </c:pt>
                <c:pt idx="1070">
                  <c:v>14581.661562238705</c:v>
                </c:pt>
                <c:pt idx="1071">
                  <c:v>14575.771886133964</c:v>
                </c:pt>
                <c:pt idx="1072">
                  <c:v>14624.871317464926</c:v>
                </c:pt>
                <c:pt idx="1073">
                  <c:v>14700.635650527238</c:v>
                </c:pt>
                <c:pt idx="1074">
                  <c:v>14593.580761614525</c:v>
                </c:pt>
                <c:pt idx="1075">
                  <c:v>14671.045993486179</c:v>
                </c:pt>
                <c:pt idx="1076">
                  <c:v>14593.941969286836</c:v>
                </c:pt>
                <c:pt idx="1077">
                  <c:v>14634.849529696092</c:v>
                </c:pt>
                <c:pt idx="1078">
                  <c:v>14257.147339041829</c:v>
                </c:pt>
                <c:pt idx="1079">
                  <c:v>14522.889223479759</c:v>
                </c:pt>
                <c:pt idx="1080">
                  <c:v>14767.942434042883</c:v>
                </c:pt>
                <c:pt idx="1081">
                  <c:v>14642.326862029375</c:v>
                </c:pt>
                <c:pt idx="1082">
                  <c:v>14624.648972473773</c:v>
                </c:pt>
                <c:pt idx="1083">
                  <c:v>14749.601299516342</c:v>
                </c:pt>
                <c:pt idx="1084">
                  <c:v>14623.120363230524</c:v>
                </c:pt>
                <c:pt idx="1085">
                  <c:v>14743.785254370909</c:v>
                </c:pt>
                <c:pt idx="1086">
                  <c:v>14605.529025592361</c:v>
                </c:pt>
                <c:pt idx="1087">
                  <c:v>14639.102370411299</c:v>
                </c:pt>
                <c:pt idx="1088">
                  <c:v>14487.989185527056</c:v>
                </c:pt>
                <c:pt idx="1089">
                  <c:v>14560.299035460983</c:v>
                </c:pt>
                <c:pt idx="1090">
                  <c:v>14600.443908531506</c:v>
                </c:pt>
                <c:pt idx="1091">
                  <c:v>14577.911025697507</c:v>
                </c:pt>
                <c:pt idx="1092">
                  <c:v>14052.378157652527</c:v>
                </c:pt>
                <c:pt idx="1093">
                  <c:v>14590.02431778955</c:v>
                </c:pt>
                <c:pt idx="1094">
                  <c:v>14600.416121652752</c:v>
                </c:pt>
                <c:pt idx="1095">
                  <c:v>14366.31187572745</c:v>
                </c:pt>
                <c:pt idx="1096">
                  <c:v>14626.705681392115</c:v>
                </c:pt>
                <c:pt idx="1097">
                  <c:v>14659.229296721522</c:v>
                </c:pt>
                <c:pt idx="1098">
                  <c:v>14554.965962560407</c:v>
                </c:pt>
                <c:pt idx="1099">
                  <c:v>14679.693923092163</c:v>
                </c:pt>
                <c:pt idx="1100">
                  <c:v>14520.862146537122</c:v>
                </c:pt>
                <c:pt idx="1101">
                  <c:v>14507.367652983639</c:v>
                </c:pt>
                <c:pt idx="1102">
                  <c:v>14663.149505547293</c:v>
                </c:pt>
                <c:pt idx="1103">
                  <c:v>14645.996233103417</c:v>
                </c:pt>
                <c:pt idx="1104">
                  <c:v>14529.192812747489</c:v>
                </c:pt>
                <c:pt idx="1105">
                  <c:v>14499.343834535535</c:v>
                </c:pt>
                <c:pt idx="1106">
                  <c:v>14104.307335332653</c:v>
                </c:pt>
                <c:pt idx="1107">
                  <c:v>14734.157604939172</c:v>
                </c:pt>
                <c:pt idx="1108">
                  <c:v>14422.351023269346</c:v>
                </c:pt>
                <c:pt idx="1109">
                  <c:v>14673.020213118831</c:v>
                </c:pt>
                <c:pt idx="1110">
                  <c:v>14650.166131445705</c:v>
                </c:pt>
                <c:pt idx="1111">
                  <c:v>14585.051042807951</c:v>
                </c:pt>
                <c:pt idx="1112">
                  <c:v>14629.790819581216</c:v>
                </c:pt>
                <c:pt idx="1113">
                  <c:v>14660.2301866324</c:v>
                </c:pt>
                <c:pt idx="1114">
                  <c:v>14472.471839337433</c:v>
                </c:pt>
                <c:pt idx="1115">
                  <c:v>14475.025552608384</c:v>
                </c:pt>
                <c:pt idx="1116">
                  <c:v>14502.03689365233</c:v>
                </c:pt>
                <c:pt idx="1117">
                  <c:v>14724.197121189929</c:v>
                </c:pt>
                <c:pt idx="1118">
                  <c:v>14523.805584243131</c:v>
                </c:pt>
                <c:pt idx="1119">
                  <c:v>14614.532764571522</c:v>
                </c:pt>
                <c:pt idx="1120">
                  <c:v>14629.012578039757</c:v>
                </c:pt>
                <c:pt idx="1121">
                  <c:v>14559.715718794567</c:v>
                </c:pt>
                <c:pt idx="1122">
                  <c:v>14491.45932684014</c:v>
                </c:pt>
                <c:pt idx="1123">
                  <c:v>14581.383740466783</c:v>
                </c:pt>
                <c:pt idx="1124">
                  <c:v>14651.806337874943</c:v>
                </c:pt>
                <c:pt idx="1125">
                  <c:v>14608.557978032071</c:v>
                </c:pt>
                <c:pt idx="1126">
                  <c:v>14610.392063552654</c:v>
                </c:pt>
                <c:pt idx="1127">
                  <c:v>14641.909896271934</c:v>
                </c:pt>
                <c:pt idx="1128">
                  <c:v>14535.052387307775</c:v>
                </c:pt>
                <c:pt idx="1129">
                  <c:v>14597.220677253172</c:v>
                </c:pt>
                <c:pt idx="1130">
                  <c:v>14596.74831504557</c:v>
                </c:pt>
                <c:pt idx="1131">
                  <c:v>14677.49711039803</c:v>
                </c:pt>
                <c:pt idx="1132">
                  <c:v>14354.024851291537</c:v>
                </c:pt>
                <c:pt idx="1133">
                  <c:v>14617.478594802609</c:v>
                </c:pt>
                <c:pt idx="1134">
                  <c:v>14585.356656713762</c:v>
                </c:pt>
                <c:pt idx="1135">
                  <c:v>14414.138020874383</c:v>
                </c:pt>
                <c:pt idx="1136">
                  <c:v>14503.536147092527</c:v>
                </c:pt>
                <c:pt idx="1137">
                  <c:v>14629.234932181</c:v>
                </c:pt>
                <c:pt idx="1138">
                  <c:v>14574.660660616639</c:v>
                </c:pt>
                <c:pt idx="1139">
                  <c:v>14646.607807620878</c:v>
                </c:pt>
                <c:pt idx="1140">
                  <c:v>14641.520729743381</c:v>
                </c:pt>
                <c:pt idx="1141">
                  <c:v>14708.67426038162</c:v>
                </c:pt>
                <c:pt idx="1142">
                  <c:v>14733.962836469658</c:v>
                </c:pt>
                <c:pt idx="1143">
                  <c:v>14553.938262774918</c:v>
                </c:pt>
                <c:pt idx="1144">
                  <c:v>14395.521742370811</c:v>
                </c:pt>
                <c:pt idx="1145">
                  <c:v>14708.423912751781</c:v>
                </c:pt>
                <c:pt idx="1146">
                  <c:v>14699.161515547272</c:v>
                </c:pt>
                <c:pt idx="1147">
                  <c:v>14602.361220100742</c:v>
                </c:pt>
                <c:pt idx="1148">
                  <c:v>14614.894041306421</c:v>
                </c:pt>
                <c:pt idx="1149">
                  <c:v>14682.947520771402</c:v>
                </c:pt>
                <c:pt idx="1150">
                  <c:v>14581.328176194129</c:v>
                </c:pt>
                <c:pt idx="1151">
                  <c:v>14680.444743746544</c:v>
                </c:pt>
                <c:pt idx="1152">
                  <c:v>14550.994091280414</c:v>
                </c:pt>
                <c:pt idx="1153">
                  <c:v>14612.698609014256</c:v>
                </c:pt>
                <c:pt idx="1154">
                  <c:v>14727.646998612772</c:v>
                </c:pt>
                <c:pt idx="1155">
                  <c:v>14758.701808712603</c:v>
                </c:pt>
                <c:pt idx="1156">
                  <c:v>14599.27686565285</c:v>
                </c:pt>
                <c:pt idx="1157">
                  <c:v>14772.451770558899</c:v>
                </c:pt>
                <c:pt idx="1158">
                  <c:v>14551.382939919629</c:v>
                </c:pt>
                <c:pt idx="1159">
                  <c:v>14755.556878444799</c:v>
                </c:pt>
                <c:pt idx="1160">
                  <c:v>14621.397229992483</c:v>
                </c:pt>
                <c:pt idx="1161">
                  <c:v>14630.457888324288</c:v>
                </c:pt>
                <c:pt idx="1162">
                  <c:v>14604.195201597127</c:v>
                </c:pt>
                <c:pt idx="1163">
                  <c:v>14376.85230531876</c:v>
                </c:pt>
                <c:pt idx="1164">
                  <c:v>14713.458809769731</c:v>
                </c:pt>
                <c:pt idx="1165">
                  <c:v>14453.209524065438</c:v>
                </c:pt>
                <c:pt idx="1166">
                  <c:v>14567.02127633157</c:v>
                </c:pt>
                <c:pt idx="1167">
                  <c:v>14633.682113451729</c:v>
                </c:pt>
                <c:pt idx="1168">
                  <c:v>14458.899115727372</c:v>
                </c:pt>
                <c:pt idx="1169">
                  <c:v>14664.372864347608</c:v>
                </c:pt>
                <c:pt idx="1170">
                  <c:v>14503.230742181056</c:v>
                </c:pt>
                <c:pt idx="1171">
                  <c:v>14699.384025029487</c:v>
                </c:pt>
                <c:pt idx="1172">
                  <c:v>14608.641344885029</c:v>
                </c:pt>
                <c:pt idx="1173">
                  <c:v>14555.299272523755</c:v>
                </c:pt>
                <c:pt idx="1174">
                  <c:v>14581.411522613307</c:v>
                </c:pt>
                <c:pt idx="1175">
                  <c:v>14568.5768916951</c:v>
                </c:pt>
                <c:pt idx="1176">
                  <c:v>14698.021162577938</c:v>
                </c:pt>
                <c:pt idx="1177">
                  <c:v>14521.08429033547</c:v>
                </c:pt>
                <c:pt idx="1178">
                  <c:v>14571.854864163879</c:v>
                </c:pt>
                <c:pt idx="1179">
                  <c:v>14677.358073268775</c:v>
                </c:pt>
                <c:pt idx="1180">
                  <c:v>14507.562007821467</c:v>
                </c:pt>
                <c:pt idx="1181">
                  <c:v>14554.52155074292</c:v>
                </c:pt>
                <c:pt idx="1182">
                  <c:v>14594.080895626868</c:v>
                </c:pt>
                <c:pt idx="1183">
                  <c:v>14264.132699998792</c:v>
                </c:pt>
                <c:pt idx="1184">
                  <c:v>14682.335724927056</c:v>
                </c:pt>
                <c:pt idx="1185">
                  <c:v>14613.36557107149</c:v>
                </c:pt>
                <c:pt idx="1186">
                  <c:v>14492.208889567111</c:v>
                </c:pt>
                <c:pt idx="1187">
                  <c:v>14530.775703231553</c:v>
                </c:pt>
                <c:pt idx="1188">
                  <c:v>14604.862111563765</c:v>
                </c:pt>
                <c:pt idx="1189">
                  <c:v>14641.715312825272</c:v>
                </c:pt>
                <c:pt idx="1190">
                  <c:v>14581.078137304337</c:v>
                </c:pt>
                <c:pt idx="1191">
                  <c:v>14730.846597591917</c:v>
                </c:pt>
                <c:pt idx="1192">
                  <c:v>14472.777172037888</c:v>
                </c:pt>
                <c:pt idx="1193">
                  <c:v>14526.221477093939</c:v>
                </c:pt>
                <c:pt idx="1194">
                  <c:v>14691.429631654799</c:v>
                </c:pt>
                <c:pt idx="1195">
                  <c:v>14558.021339249979</c:v>
                </c:pt>
                <c:pt idx="1196">
                  <c:v>14531.664352495409</c:v>
                </c:pt>
                <c:pt idx="1197">
                  <c:v>14619.674124531042</c:v>
                </c:pt>
                <c:pt idx="1198">
                  <c:v>14595.053384867551</c:v>
                </c:pt>
                <c:pt idx="1199">
                  <c:v>14710.871784795285</c:v>
                </c:pt>
                <c:pt idx="1200">
                  <c:v>14683.086565815052</c:v>
                </c:pt>
                <c:pt idx="1201">
                  <c:v>14622.981399841261</c:v>
                </c:pt>
                <c:pt idx="1202">
                  <c:v>14482.853546117498</c:v>
                </c:pt>
                <c:pt idx="1203">
                  <c:v>14497.53923903426</c:v>
                </c:pt>
                <c:pt idx="1204">
                  <c:v>14556.382536423285</c:v>
                </c:pt>
                <c:pt idx="1205">
                  <c:v>14497.705816015741</c:v>
                </c:pt>
                <c:pt idx="1206">
                  <c:v>14426.596441524882</c:v>
                </c:pt>
                <c:pt idx="1207">
                  <c:v>14817.586218487293</c:v>
                </c:pt>
                <c:pt idx="1208">
                  <c:v>14704.474071271979</c:v>
                </c:pt>
                <c:pt idx="1209">
                  <c:v>14736.967882200932</c:v>
                </c:pt>
                <c:pt idx="1210">
                  <c:v>14561.854560810752</c:v>
                </c:pt>
                <c:pt idx="1211">
                  <c:v>14619.451790362078</c:v>
                </c:pt>
                <c:pt idx="1212">
                  <c:v>14649.72133422727</c:v>
                </c:pt>
                <c:pt idx="1213">
                  <c:v>14556.743626607245</c:v>
                </c:pt>
                <c:pt idx="1214">
                  <c:v>14266.433492465439</c:v>
                </c:pt>
                <c:pt idx="1215">
                  <c:v>14595.664668176096</c:v>
                </c:pt>
                <c:pt idx="1216">
                  <c:v>14631.653063706917</c:v>
                </c:pt>
                <c:pt idx="1217">
                  <c:v>14731.514354102543</c:v>
                </c:pt>
                <c:pt idx="1218">
                  <c:v>14651.417133971721</c:v>
                </c:pt>
                <c:pt idx="1219">
                  <c:v>14644.939885657244</c:v>
                </c:pt>
                <c:pt idx="1220">
                  <c:v>14622.286585610193</c:v>
                </c:pt>
                <c:pt idx="1221">
                  <c:v>14370.694388329524</c:v>
                </c:pt>
                <c:pt idx="1222">
                  <c:v>14672.603121194812</c:v>
                </c:pt>
                <c:pt idx="1223">
                  <c:v>14634.515980872067</c:v>
                </c:pt>
                <c:pt idx="1224">
                  <c:v>14732.822058090123</c:v>
                </c:pt>
                <c:pt idx="1225">
                  <c:v>14648.720547534253</c:v>
                </c:pt>
                <c:pt idx="1226">
                  <c:v>14731.570000698863</c:v>
                </c:pt>
                <c:pt idx="1227">
                  <c:v>14625.70511532286</c:v>
                </c:pt>
                <c:pt idx="1228">
                  <c:v>14607.752101742193</c:v>
                </c:pt>
                <c:pt idx="1229">
                  <c:v>14471.916690766804</c:v>
                </c:pt>
                <c:pt idx="1230">
                  <c:v>14642.187873257324</c:v>
                </c:pt>
                <c:pt idx="1231">
                  <c:v>14455.374316354144</c:v>
                </c:pt>
                <c:pt idx="1232">
                  <c:v>14599.332438843332</c:v>
                </c:pt>
                <c:pt idx="1233">
                  <c:v>14625.621735242692</c:v>
                </c:pt>
                <c:pt idx="1234">
                  <c:v>14624.732351791006</c:v>
                </c:pt>
                <c:pt idx="1235">
                  <c:v>14618.562458296185</c:v>
                </c:pt>
                <c:pt idx="1236">
                  <c:v>14716.574461612849</c:v>
                </c:pt>
                <c:pt idx="1237">
                  <c:v>14627.595081376659</c:v>
                </c:pt>
                <c:pt idx="1238">
                  <c:v>14562.021225470926</c:v>
                </c:pt>
                <c:pt idx="1239">
                  <c:v>14620.063210436767</c:v>
                </c:pt>
                <c:pt idx="1240">
                  <c:v>14539.162589392865</c:v>
                </c:pt>
                <c:pt idx="1241">
                  <c:v>14457.095073157712</c:v>
                </c:pt>
                <c:pt idx="1242">
                  <c:v>14648.220157844076</c:v>
                </c:pt>
                <c:pt idx="1243">
                  <c:v>14717.07520107253</c:v>
                </c:pt>
                <c:pt idx="1244">
                  <c:v>14650.360730835453</c:v>
                </c:pt>
                <c:pt idx="1245">
                  <c:v>14511.227040831043</c:v>
                </c:pt>
                <c:pt idx="1246">
                  <c:v>14624.009733212084</c:v>
                </c:pt>
                <c:pt idx="1247">
                  <c:v>14722.750436837967</c:v>
                </c:pt>
                <c:pt idx="1248">
                  <c:v>14659.701937945038</c:v>
                </c:pt>
                <c:pt idx="1249">
                  <c:v>14573.88280917561</c:v>
                </c:pt>
                <c:pt idx="1250">
                  <c:v>14709.008058255456</c:v>
                </c:pt>
                <c:pt idx="1251">
                  <c:v>14724.447511168511</c:v>
                </c:pt>
                <c:pt idx="1252">
                  <c:v>14675.439380889035</c:v>
                </c:pt>
                <c:pt idx="1253">
                  <c:v>14600.471695417253</c:v>
                </c:pt>
                <c:pt idx="1254">
                  <c:v>14594.497675688232</c:v>
                </c:pt>
                <c:pt idx="1255">
                  <c:v>14569.38248645651</c:v>
                </c:pt>
                <c:pt idx="1256">
                  <c:v>14531.608811726746</c:v>
                </c:pt>
                <c:pt idx="1257">
                  <c:v>14648.609349614786</c:v>
                </c:pt>
                <c:pt idx="1258">
                  <c:v>14355.966303976871</c:v>
                </c:pt>
                <c:pt idx="1259">
                  <c:v>14701.998550306538</c:v>
                </c:pt>
                <c:pt idx="1260">
                  <c:v>14650.193931335903</c:v>
                </c:pt>
                <c:pt idx="1261">
                  <c:v>14682.891902809286</c:v>
                </c:pt>
                <c:pt idx="1262">
                  <c:v>14724.002373898791</c:v>
                </c:pt>
                <c:pt idx="1263">
                  <c:v>14544.967100091531</c:v>
                </c:pt>
                <c:pt idx="1264">
                  <c:v>14599.360225449065</c:v>
                </c:pt>
                <c:pt idx="1265">
                  <c:v>14567.049054993855</c:v>
                </c:pt>
                <c:pt idx="1266">
                  <c:v>14757.449389391732</c:v>
                </c:pt>
                <c:pt idx="1267">
                  <c:v>14640.103064005036</c:v>
                </c:pt>
                <c:pt idx="1268">
                  <c:v>14671.240633115953</c:v>
                </c:pt>
                <c:pt idx="1269">
                  <c:v>14788.041427809148</c:v>
                </c:pt>
                <c:pt idx="1270">
                  <c:v>14607.057385583366</c:v>
                </c:pt>
                <c:pt idx="1271">
                  <c:v>14691.095895247965</c:v>
                </c:pt>
                <c:pt idx="1272">
                  <c:v>14591.357970945724</c:v>
                </c:pt>
                <c:pt idx="1273">
                  <c:v>14617.061727138793</c:v>
                </c:pt>
                <c:pt idx="1274">
                  <c:v>14720.969933331891</c:v>
                </c:pt>
                <c:pt idx="1275">
                  <c:v>14642.855021062433</c:v>
                </c:pt>
                <c:pt idx="1276">
                  <c:v>14641.214957065789</c:v>
                </c:pt>
                <c:pt idx="1277">
                  <c:v>14570.38254295512</c:v>
                </c:pt>
                <c:pt idx="1278">
                  <c:v>14531.025635182848</c:v>
                </c:pt>
                <c:pt idx="1279">
                  <c:v>14643.549971260298</c:v>
                </c:pt>
                <c:pt idx="1280">
                  <c:v>14592.080373053313</c:v>
                </c:pt>
                <c:pt idx="1281">
                  <c:v>14264.188140439059</c:v>
                </c:pt>
                <c:pt idx="1282">
                  <c:v>14446.021548226247</c:v>
                </c:pt>
                <c:pt idx="1283">
                  <c:v>14589.524201955704</c:v>
                </c:pt>
                <c:pt idx="1284">
                  <c:v>14493.319360856691</c:v>
                </c:pt>
                <c:pt idx="1285">
                  <c:v>14543.384023870653</c:v>
                </c:pt>
                <c:pt idx="1286">
                  <c:v>14699.495279964942</c:v>
                </c:pt>
                <c:pt idx="1287">
                  <c:v>14582.13386081496</c:v>
                </c:pt>
                <c:pt idx="1288">
                  <c:v>14712.540824999205</c:v>
                </c:pt>
                <c:pt idx="1289">
                  <c:v>14646.107428200437</c:v>
                </c:pt>
                <c:pt idx="1290">
                  <c:v>14539.468082968884</c:v>
                </c:pt>
                <c:pt idx="1291">
                  <c:v>14510.25524138607</c:v>
                </c:pt>
                <c:pt idx="1292">
                  <c:v>14631.402909598306</c:v>
                </c:pt>
                <c:pt idx="1293">
                  <c:v>14653.891384022307</c:v>
                </c:pt>
                <c:pt idx="1294">
                  <c:v>14639.241355057558</c:v>
                </c:pt>
                <c:pt idx="1295">
                  <c:v>14693.404262331343</c:v>
                </c:pt>
                <c:pt idx="1296">
                  <c:v>14535.080158475248</c:v>
                </c:pt>
                <c:pt idx="1297">
                  <c:v>14484.741217135757</c:v>
                </c:pt>
                <c:pt idx="1298">
                  <c:v>14475.969328642648</c:v>
                </c:pt>
                <c:pt idx="1299">
                  <c:v>14711.233407655378</c:v>
                </c:pt>
                <c:pt idx="1300">
                  <c:v>14676.635083356145</c:v>
                </c:pt>
                <c:pt idx="1301">
                  <c:v>14590.802280196915</c:v>
                </c:pt>
                <c:pt idx="1302">
                  <c:v>14298.010007834137</c:v>
                </c:pt>
                <c:pt idx="1303">
                  <c:v>14650.52753060642</c:v>
                </c:pt>
                <c:pt idx="1304">
                  <c:v>14673.048019309461</c:v>
                </c:pt>
                <c:pt idx="1305">
                  <c:v>14600.749564660189</c:v>
                </c:pt>
                <c:pt idx="1306">
                  <c:v>14714.960986082462</c:v>
                </c:pt>
                <c:pt idx="1307">
                  <c:v>14682.085445911043</c:v>
                </c:pt>
                <c:pt idx="1308">
                  <c:v>14482.326113489018</c:v>
                </c:pt>
                <c:pt idx="1309">
                  <c:v>14650.138331563037</c:v>
                </c:pt>
                <c:pt idx="1310">
                  <c:v>14617.256265180809</c:v>
                </c:pt>
                <c:pt idx="1311">
                  <c:v>14678.081068482752</c:v>
                </c:pt>
                <c:pt idx="1312">
                  <c:v>14076.58268132281</c:v>
                </c:pt>
                <c:pt idx="1313">
                  <c:v>14502.42558729289</c:v>
                </c:pt>
                <c:pt idx="1314">
                  <c:v>14615.032994218769</c:v>
                </c:pt>
                <c:pt idx="1315">
                  <c:v>14574.966246557522</c:v>
                </c:pt>
                <c:pt idx="1316">
                  <c:v>14607.140751288878</c:v>
                </c:pt>
                <c:pt idx="1317">
                  <c:v>14711.539397316501</c:v>
                </c:pt>
                <c:pt idx="1318">
                  <c:v>14552.1328659015</c:v>
                </c:pt>
                <c:pt idx="1319">
                  <c:v>14633.292977588899</c:v>
                </c:pt>
                <c:pt idx="1320">
                  <c:v>14605.139991915134</c:v>
                </c:pt>
                <c:pt idx="1321">
                  <c:v>14678.136683718969</c:v>
                </c:pt>
                <c:pt idx="1322">
                  <c:v>14727.897397981653</c:v>
                </c:pt>
                <c:pt idx="1323">
                  <c:v>14618.895956956874</c:v>
                </c:pt>
                <c:pt idx="1324">
                  <c:v>14492.125604605124</c:v>
                </c:pt>
                <c:pt idx="1325">
                  <c:v>14584.689863805806</c:v>
                </c:pt>
                <c:pt idx="1326">
                  <c:v>14708.201382083062</c:v>
                </c:pt>
                <c:pt idx="1327">
                  <c:v>14408.450234226142</c:v>
                </c:pt>
                <c:pt idx="1328">
                  <c:v>14574.243953830379</c:v>
                </c:pt>
                <c:pt idx="1329">
                  <c:v>14698.605244107735</c:v>
                </c:pt>
                <c:pt idx="1330">
                  <c:v>14566.215698024931</c:v>
                </c:pt>
                <c:pt idx="1331">
                  <c:v>14597.831972513413</c:v>
                </c:pt>
                <c:pt idx="1332">
                  <c:v>14694.433311249801</c:v>
                </c:pt>
                <c:pt idx="1333">
                  <c:v>14477.718107901668</c:v>
                </c:pt>
                <c:pt idx="1334">
                  <c:v>14399.267004852069</c:v>
                </c:pt>
                <c:pt idx="1335">
                  <c:v>14528.415260012069</c:v>
                </c:pt>
                <c:pt idx="1336">
                  <c:v>14595.025599342584</c:v>
                </c:pt>
                <c:pt idx="1337">
                  <c:v>14624.760144911268</c:v>
                </c:pt>
                <c:pt idx="1338">
                  <c:v>14670.740131980063</c:v>
                </c:pt>
                <c:pt idx="1339">
                  <c:v>14394.41205302124</c:v>
                </c:pt>
                <c:pt idx="1340">
                  <c:v>14327.900722224482</c:v>
                </c:pt>
                <c:pt idx="1341">
                  <c:v>14383.73171170004</c:v>
                </c:pt>
                <c:pt idx="1342">
                  <c:v>14534.219255238497</c:v>
                </c:pt>
                <c:pt idx="1343">
                  <c:v>14338.660470266401</c:v>
                </c:pt>
                <c:pt idx="1344">
                  <c:v>14646.357617607078</c:v>
                </c:pt>
                <c:pt idx="1345">
                  <c:v>14611.976071422532</c:v>
                </c:pt>
                <c:pt idx="1346">
                  <c:v>14705.809210507043</c:v>
                </c:pt>
                <c:pt idx="1347">
                  <c:v>14552.993897892049</c:v>
                </c:pt>
                <c:pt idx="1348">
                  <c:v>14601.555389429519</c:v>
                </c:pt>
                <c:pt idx="1349">
                  <c:v>14677.608340242619</c:v>
                </c:pt>
                <c:pt idx="1350">
                  <c:v>14708.702076825955</c:v>
                </c:pt>
                <c:pt idx="1351">
                  <c:v>14555.993671311657</c:v>
                </c:pt>
                <c:pt idx="1352">
                  <c:v>14415.886019461252</c:v>
                </c:pt>
                <c:pt idx="1353">
                  <c:v>14173.481439858113</c:v>
                </c:pt>
                <c:pt idx="1354">
                  <c:v>14669.461084950424</c:v>
                </c:pt>
                <c:pt idx="1355">
                  <c:v>14676.746312228652</c:v>
                </c:pt>
                <c:pt idx="1356">
                  <c:v>14540.495657954807</c:v>
                </c:pt>
                <c:pt idx="1357">
                  <c:v>14383.787192044278</c:v>
                </c:pt>
                <c:pt idx="1358">
                  <c:v>14513.864820094655</c:v>
                </c:pt>
                <c:pt idx="1359">
                  <c:v>14586.718037825647</c:v>
                </c:pt>
                <c:pt idx="1360">
                  <c:v>14519.640362762731</c:v>
                </c:pt>
                <c:pt idx="1361">
                  <c:v>14533.580524522406</c:v>
                </c:pt>
                <c:pt idx="1362">
                  <c:v>14573.771687972401</c:v>
                </c:pt>
                <c:pt idx="1363">
                  <c:v>14661.147677758776</c:v>
                </c:pt>
                <c:pt idx="1364">
                  <c:v>14699.439652481011</c:v>
                </c:pt>
                <c:pt idx="1365">
                  <c:v>14651.861938553397</c:v>
                </c:pt>
                <c:pt idx="1366">
                  <c:v>14527.998715934164</c:v>
                </c:pt>
                <c:pt idx="1367">
                  <c:v>14609.558384481756</c:v>
                </c:pt>
                <c:pt idx="1368">
                  <c:v>14477.162937377547</c:v>
                </c:pt>
                <c:pt idx="1369">
                  <c:v>14661.509115946534</c:v>
                </c:pt>
                <c:pt idx="1370">
                  <c:v>14546.85570967587</c:v>
                </c:pt>
                <c:pt idx="1371">
                  <c:v>14470.167987878505</c:v>
                </c:pt>
                <c:pt idx="1372">
                  <c:v>14642.799425247977</c:v>
                </c:pt>
                <c:pt idx="1373">
                  <c:v>14560.021265256921</c:v>
                </c:pt>
                <c:pt idx="1374">
                  <c:v>14648.637149083363</c:v>
                </c:pt>
                <c:pt idx="1375">
                  <c:v>14602.166708708339</c:v>
                </c:pt>
                <c:pt idx="1376">
                  <c:v>14692.931459756877</c:v>
                </c:pt>
                <c:pt idx="1377">
                  <c:v>14419.77053633912</c:v>
                </c:pt>
                <c:pt idx="1378">
                  <c:v>14698.104602578229</c:v>
                </c:pt>
                <c:pt idx="1379">
                  <c:v>14592.774994875963</c:v>
                </c:pt>
                <c:pt idx="1380">
                  <c:v>14585.217741199282</c:v>
                </c:pt>
                <c:pt idx="1381">
                  <c:v>14711.761935878096</c:v>
                </c:pt>
                <c:pt idx="1382">
                  <c:v>14582.689508721909</c:v>
                </c:pt>
                <c:pt idx="1383">
                  <c:v>14619.924251022487</c:v>
                </c:pt>
                <c:pt idx="1384">
                  <c:v>14578.938938212757</c:v>
                </c:pt>
                <c:pt idx="1385">
                  <c:v>14562.437888163877</c:v>
                </c:pt>
                <c:pt idx="1386">
                  <c:v>14712.09574470967</c:v>
                </c:pt>
                <c:pt idx="1387">
                  <c:v>14645.996233103417</c:v>
                </c:pt>
                <c:pt idx="1388">
                  <c:v>14801.963198847612</c:v>
                </c:pt>
                <c:pt idx="1389">
                  <c:v>14593.719687503581</c:v>
                </c:pt>
                <c:pt idx="1390">
                  <c:v>14527.887637752485</c:v>
                </c:pt>
                <c:pt idx="1391">
                  <c:v>14460.231347152123</c:v>
                </c:pt>
                <c:pt idx="1392">
                  <c:v>14673.131437928001</c:v>
                </c:pt>
                <c:pt idx="1393">
                  <c:v>14507.450947877538</c:v>
                </c:pt>
                <c:pt idx="1394">
                  <c:v>14550.160848492342</c:v>
                </c:pt>
                <c:pt idx="1395">
                  <c:v>14659.340506222516</c:v>
                </c:pt>
                <c:pt idx="1396">
                  <c:v>14398.961831790806</c:v>
                </c:pt>
                <c:pt idx="1397">
                  <c:v>14642.24346874382</c:v>
                </c:pt>
                <c:pt idx="1398">
                  <c:v>14310.902850984961</c:v>
                </c:pt>
                <c:pt idx="1399">
                  <c:v>14501.092928318254</c:v>
                </c:pt>
                <c:pt idx="1400">
                  <c:v>14522.694844798218</c:v>
                </c:pt>
                <c:pt idx="1401">
                  <c:v>14740.000853515181</c:v>
                </c:pt>
                <c:pt idx="1402">
                  <c:v>14615.672179921323</c:v>
                </c:pt>
                <c:pt idx="1403">
                  <c:v>14629.095960787934</c:v>
                </c:pt>
                <c:pt idx="1404">
                  <c:v>14436.47516023151</c:v>
                </c:pt>
                <c:pt idx="1405">
                  <c:v>14535.88552509872</c:v>
                </c:pt>
                <c:pt idx="1406">
                  <c:v>14617.784298783361</c:v>
                </c:pt>
                <c:pt idx="1407">
                  <c:v>14668.626932684087</c:v>
                </c:pt>
                <c:pt idx="1408">
                  <c:v>14487.267407779107</c:v>
                </c:pt>
                <c:pt idx="1409">
                  <c:v>14620.341129806198</c:v>
                </c:pt>
                <c:pt idx="1410">
                  <c:v>14582.661726261764</c:v>
                </c:pt>
                <c:pt idx="1411">
                  <c:v>14630.402299101321</c:v>
                </c:pt>
                <c:pt idx="1412">
                  <c:v>14501.592673800884</c:v>
                </c:pt>
                <c:pt idx="1413">
                  <c:v>14679.527074837131</c:v>
                </c:pt>
                <c:pt idx="1414">
                  <c:v>14670.156217168642</c:v>
                </c:pt>
                <c:pt idx="1415">
                  <c:v>14577.688775563092</c:v>
                </c:pt>
                <c:pt idx="1416">
                  <c:v>14609.11375825763</c:v>
                </c:pt>
                <c:pt idx="1417">
                  <c:v>14400.487703368051</c:v>
                </c:pt>
                <c:pt idx="1418">
                  <c:v>14333.169582875105</c:v>
                </c:pt>
                <c:pt idx="1419">
                  <c:v>14582.022731560957</c:v>
                </c:pt>
                <c:pt idx="1420">
                  <c:v>14444.023412883555</c:v>
                </c:pt>
                <c:pt idx="1421">
                  <c:v>14776.348918067737</c:v>
                </c:pt>
                <c:pt idx="1422">
                  <c:v>14679.610498929245</c:v>
                </c:pt>
                <c:pt idx="1423">
                  <c:v>14718.021049618446</c:v>
                </c:pt>
                <c:pt idx="1424">
                  <c:v>14649.081941603741</c:v>
                </c:pt>
                <c:pt idx="1425">
                  <c:v>14522.889223479759</c:v>
                </c:pt>
                <c:pt idx="1426">
                  <c:v>14592.830564808743</c:v>
                </c:pt>
                <c:pt idx="1427">
                  <c:v>14527.832098699375</c:v>
                </c:pt>
                <c:pt idx="1428">
                  <c:v>14594.664388150222</c:v>
                </c:pt>
                <c:pt idx="1429">
                  <c:v>14685.811888630786</c:v>
                </c:pt>
                <c:pt idx="1430">
                  <c:v>14538.273885207653</c:v>
                </c:pt>
                <c:pt idx="1431">
                  <c:v>14637.740330683737</c:v>
                </c:pt>
                <c:pt idx="1432">
                  <c:v>14528.887345012505</c:v>
                </c:pt>
                <c:pt idx="1433">
                  <c:v>14666.23573478141</c:v>
                </c:pt>
                <c:pt idx="1434">
                  <c:v>14692.987083468826</c:v>
                </c:pt>
                <c:pt idx="1435">
                  <c:v>14600.193826874971</c:v>
                </c:pt>
                <c:pt idx="1436">
                  <c:v>14681.306804172691</c:v>
                </c:pt>
                <c:pt idx="1437">
                  <c:v>14649.165340415753</c:v>
                </c:pt>
                <c:pt idx="1438">
                  <c:v>14650.555330594631</c:v>
                </c:pt>
                <c:pt idx="1439">
                  <c:v>14550.049749896261</c:v>
                </c:pt>
                <c:pt idx="1440">
                  <c:v>14455.873888674127</c:v>
                </c:pt>
                <c:pt idx="1441">
                  <c:v>14523.472361360189</c:v>
                </c:pt>
                <c:pt idx="1442">
                  <c:v>14643.105202596482</c:v>
                </c:pt>
                <c:pt idx="1443">
                  <c:v>14502.619934558123</c:v>
                </c:pt>
                <c:pt idx="1444">
                  <c:v>14693.571134381993</c:v>
                </c:pt>
                <c:pt idx="1445">
                  <c:v>14578.466652931251</c:v>
                </c:pt>
                <c:pt idx="1446">
                  <c:v>14479.605705148415</c:v>
                </c:pt>
                <c:pt idx="1447">
                  <c:v>14649.248739295481</c:v>
                </c:pt>
                <c:pt idx="1448">
                  <c:v>14651.111331943244</c:v>
                </c:pt>
                <c:pt idx="1449">
                  <c:v>14528.082024636487</c:v>
                </c:pt>
                <c:pt idx="1450">
                  <c:v>14738.971301381478</c:v>
                </c:pt>
                <c:pt idx="1451">
                  <c:v>14493.374884671854</c:v>
                </c:pt>
                <c:pt idx="1452">
                  <c:v>14731.152652053219</c:v>
                </c:pt>
                <c:pt idx="1453">
                  <c:v>14667.097671622902</c:v>
                </c:pt>
                <c:pt idx="1454">
                  <c:v>14479.827777189621</c:v>
                </c:pt>
                <c:pt idx="1455">
                  <c:v>14402.318769987211</c:v>
                </c:pt>
                <c:pt idx="1456">
                  <c:v>14606.057002081741</c:v>
                </c:pt>
                <c:pt idx="1457">
                  <c:v>14556.299208076814</c:v>
                </c:pt>
                <c:pt idx="1458">
                  <c:v>14592.302651565797</c:v>
                </c:pt>
                <c:pt idx="1459">
                  <c:v>14719.022546794613</c:v>
                </c:pt>
                <c:pt idx="1460">
                  <c:v>14453.598074005871</c:v>
                </c:pt>
                <c:pt idx="1461">
                  <c:v>14771.783705851225</c:v>
                </c:pt>
                <c:pt idx="1462">
                  <c:v>14682.641622371122</c:v>
                </c:pt>
                <c:pt idx="1463">
                  <c:v>14656.365694102677</c:v>
                </c:pt>
                <c:pt idx="1464">
                  <c:v>14623.064777853086</c:v>
                </c:pt>
                <c:pt idx="1465">
                  <c:v>14582.578378922193</c:v>
                </c:pt>
                <c:pt idx="1466">
                  <c:v>14528.942884543998</c:v>
                </c:pt>
                <c:pt idx="1467">
                  <c:v>14671.212827431274</c:v>
                </c:pt>
                <c:pt idx="1468">
                  <c:v>14611.44806622929</c:v>
                </c:pt>
                <c:pt idx="1469">
                  <c:v>14566.437925963621</c:v>
                </c:pt>
                <c:pt idx="1470">
                  <c:v>14670.906965412314</c:v>
                </c:pt>
                <c:pt idx="1471">
                  <c:v>14656.560305313458</c:v>
                </c:pt>
                <c:pt idx="1472">
                  <c:v>14523.500129899381</c:v>
                </c:pt>
                <c:pt idx="1473">
                  <c:v>14691.290574678589</c:v>
                </c:pt>
                <c:pt idx="1474">
                  <c:v>14608.196722406496</c:v>
                </c:pt>
                <c:pt idx="1475">
                  <c:v>14624.954696956438</c:v>
                </c:pt>
                <c:pt idx="1476">
                  <c:v>14738.192188649156</c:v>
                </c:pt>
                <c:pt idx="1477">
                  <c:v>14628.373312488182</c:v>
                </c:pt>
                <c:pt idx="1478">
                  <c:v>14763.155000008403</c:v>
                </c:pt>
                <c:pt idx="1479">
                  <c:v>14516.891393211934</c:v>
                </c:pt>
                <c:pt idx="1480">
                  <c:v>14713.653534968409</c:v>
                </c:pt>
                <c:pt idx="1481">
                  <c:v>14575.188491390907</c:v>
                </c:pt>
                <c:pt idx="1482">
                  <c:v>14630.624656168964</c:v>
                </c:pt>
                <c:pt idx="1483">
                  <c:v>14663.816790320345</c:v>
                </c:pt>
                <c:pt idx="1484">
                  <c:v>14568.18798589132</c:v>
                </c:pt>
                <c:pt idx="1485">
                  <c:v>14605.251144253225</c:v>
                </c:pt>
                <c:pt idx="1486">
                  <c:v>14429.676529915412</c:v>
                </c:pt>
                <c:pt idx="1487">
                  <c:v>14319.997745405153</c:v>
                </c:pt>
                <c:pt idx="1488">
                  <c:v>14737.607858505597</c:v>
                </c:pt>
                <c:pt idx="1489">
                  <c:v>14635.377650838249</c:v>
                </c:pt>
                <c:pt idx="1490">
                  <c:v>14613.143249928904</c:v>
                </c:pt>
                <c:pt idx="1491">
                  <c:v>14694.71143446757</c:v>
                </c:pt>
                <c:pt idx="1492">
                  <c:v>14580.689189016286</c:v>
                </c:pt>
                <c:pt idx="1493">
                  <c:v>14547.633381137315</c:v>
                </c:pt>
                <c:pt idx="1494">
                  <c:v>14633.848886405814</c:v>
                </c:pt>
                <c:pt idx="1495">
                  <c:v>14484.54689680304</c:v>
                </c:pt>
                <c:pt idx="1496">
                  <c:v>14514.781114309044</c:v>
                </c:pt>
                <c:pt idx="1497">
                  <c:v>14641.270552031116</c:v>
                </c:pt>
                <c:pt idx="1498">
                  <c:v>14708.89679216619</c:v>
                </c:pt>
                <c:pt idx="1499">
                  <c:v>14473.026990222956</c:v>
                </c:pt>
                <c:pt idx="1500">
                  <c:v>14780.274081462934</c:v>
                </c:pt>
                <c:pt idx="1501">
                  <c:v>14574.216173431898</c:v>
                </c:pt>
                <c:pt idx="1502">
                  <c:v>14621.313853282842</c:v>
                </c:pt>
                <c:pt idx="1503">
                  <c:v>14619.507373861077</c:v>
                </c:pt>
                <c:pt idx="1504">
                  <c:v>14589.385281287216</c:v>
                </c:pt>
                <c:pt idx="1505">
                  <c:v>14632.903843167296</c:v>
                </c:pt>
                <c:pt idx="1506">
                  <c:v>14575.994132533799</c:v>
                </c:pt>
                <c:pt idx="1507">
                  <c:v>14651.000131432076</c:v>
                </c:pt>
                <c:pt idx="1508">
                  <c:v>14396.13207502512</c:v>
                </c:pt>
                <c:pt idx="1509">
                  <c:v>14702.276695515</c:v>
                </c:pt>
                <c:pt idx="1510">
                  <c:v>14714.710621688186</c:v>
                </c:pt>
                <c:pt idx="1511">
                  <c:v>14654.05818955398</c:v>
                </c:pt>
                <c:pt idx="1512">
                  <c:v>14602.833606344386</c:v>
                </c:pt>
                <c:pt idx="1513">
                  <c:v>14518.224219345244</c:v>
                </c:pt>
                <c:pt idx="1514">
                  <c:v>14636.128143357973</c:v>
                </c:pt>
                <c:pt idx="1515">
                  <c:v>14632.292349129028</c:v>
                </c:pt>
                <c:pt idx="1516">
                  <c:v>14641.826503321556</c:v>
                </c:pt>
                <c:pt idx="1517">
                  <c:v>14644.189329562785</c:v>
                </c:pt>
                <c:pt idx="1518">
                  <c:v>14714.098622657812</c:v>
                </c:pt>
                <c:pt idx="1519">
                  <c:v>14549.577582023185</c:v>
                </c:pt>
                <c:pt idx="1520">
                  <c:v>14588.912952303062</c:v>
                </c:pt>
                <c:pt idx="1521">
                  <c:v>14553.521630277766</c:v>
                </c:pt>
                <c:pt idx="1522">
                  <c:v>14506.92341447644</c:v>
                </c:pt>
                <c:pt idx="1523">
                  <c:v>14655.086829698612</c:v>
                </c:pt>
                <c:pt idx="1524">
                  <c:v>14675.244733019434</c:v>
                </c:pt>
                <c:pt idx="1525">
                  <c:v>14389.557258672035</c:v>
                </c:pt>
                <c:pt idx="1526">
                  <c:v>14697.10332737285</c:v>
                </c:pt>
                <c:pt idx="1527">
                  <c:v>14703.500544095956</c:v>
                </c:pt>
                <c:pt idx="1528">
                  <c:v>14627.873020402731</c:v>
                </c:pt>
                <c:pt idx="1529">
                  <c:v>14662.17638985003</c:v>
                </c:pt>
                <c:pt idx="1530">
                  <c:v>14246.060007600359</c:v>
                </c:pt>
                <c:pt idx="1531">
                  <c:v>14753.497427351966</c:v>
                </c:pt>
                <c:pt idx="1532">
                  <c:v>14511.726826328295</c:v>
                </c:pt>
                <c:pt idx="1533">
                  <c:v>14682.502577959849</c:v>
                </c:pt>
                <c:pt idx="1534">
                  <c:v>14547.105674949295</c:v>
                </c:pt>
                <c:pt idx="1535">
                  <c:v>14552.743920216433</c:v>
                </c:pt>
                <c:pt idx="1536">
                  <c:v>14742.783485702616</c:v>
                </c:pt>
                <c:pt idx="1537">
                  <c:v>14680.583785238478</c:v>
                </c:pt>
                <c:pt idx="1538">
                  <c:v>14644.133733031822</c:v>
                </c:pt>
                <c:pt idx="1539">
                  <c:v>14717.715038743221</c:v>
                </c:pt>
                <c:pt idx="1540">
                  <c:v>14643.939145408676</c:v>
                </c:pt>
                <c:pt idx="1541">
                  <c:v>14574.521758186003</c:v>
                </c:pt>
                <c:pt idx="1542">
                  <c:v>14645.356863621095</c:v>
                </c:pt>
                <c:pt idx="1543">
                  <c:v>14525.582788166417</c:v>
                </c:pt>
                <c:pt idx="1544">
                  <c:v>14645.829440682634</c:v>
                </c:pt>
                <c:pt idx="1545">
                  <c:v>14696.769571296005</c:v>
                </c:pt>
                <c:pt idx="1546">
                  <c:v>14600.805138592894</c:v>
                </c:pt>
                <c:pt idx="1547">
                  <c:v>14579.772387612684</c:v>
                </c:pt>
                <c:pt idx="1548">
                  <c:v>14685.950937754991</c:v>
                </c:pt>
                <c:pt idx="1549">
                  <c:v>14718.187965065463</c:v>
                </c:pt>
                <c:pt idx="1550">
                  <c:v>14707.589425449871</c:v>
                </c:pt>
                <c:pt idx="1551">
                  <c:v>14590.913418125594</c:v>
                </c:pt>
                <c:pt idx="1552">
                  <c:v>14479.688982119989</c:v>
                </c:pt>
                <c:pt idx="1553">
                  <c:v>14692.625529914752</c:v>
                </c:pt>
                <c:pt idx="1554">
                  <c:v>14697.214579656695</c:v>
                </c:pt>
                <c:pt idx="1555">
                  <c:v>14675.077892293262</c:v>
                </c:pt>
                <c:pt idx="1556">
                  <c:v>14500.31555034689</c:v>
                </c:pt>
                <c:pt idx="1557">
                  <c:v>14545.550343980962</c:v>
                </c:pt>
                <c:pt idx="1558">
                  <c:v>14668.96059275388</c:v>
                </c:pt>
                <c:pt idx="1559">
                  <c:v>14388.308908295545</c:v>
                </c:pt>
                <c:pt idx="1560">
                  <c:v>14364.869556750515</c:v>
                </c:pt>
                <c:pt idx="1561">
                  <c:v>14699.884673259394</c:v>
                </c:pt>
                <c:pt idx="1562">
                  <c:v>14647.664172155448</c:v>
                </c:pt>
                <c:pt idx="1563">
                  <c:v>14401.320003570439</c:v>
                </c:pt>
                <c:pt idx="1564">
                  <c:v>14633.82109089506</c:v>
                </c:pt>
                <c:pt idx="1565">
                  <c:v>14558.187998446494</c:v>
                </c:pt>
                <c:pt idx="1566">
                  <c:v>14676.523854609037</c:v>
                </c:pt>
                <c:pt idx="1567">
                  <c:v>14651.055731672575</c:v>
                </c:pt>
                <c:pt idx="1568">
                  <c:v>14732.321233070677</c:v>
                </c:pt>
                <c:pt idx="1569">
                  <c:v>14474.581425034317</c:v>
                </c:pt>
                <c:pt idx="1570">
                  <c:v>14609.669541321782</c:v>
                </c:pt>
                <c:pt idx="1571">
                  <c:v>14513.392792359915</c:v>
                </c:pt>
                <c:pt idx="1572">
                  <c:v>14586.91252218648</c:v>
                </c:pt>
                <c:pt idx="1573">
                  <c:v>14635.850182538143</c:v>
                </c:pt>
                <c:pt idx="1574">
                  <c:v>14534.774675982613</c:v>
                </c:pt>
                <c:pt idx="1575">
                  <c:v>14418.993624603914</c:v>
                </c:pt>
                <c:pt idx="1576">
                  <c:v>14657.8947922358</c:v>
                </c:pt>
                <c:pt idx="1577">
                  <c:v>14742.67217876261</c:v>
                </c:pt>
                <c:pt idx="1578">
                  <c:v>14584.467600379478</c:v>
                </c:pt>
                <c:pt idx="1579">
                  <c:v>14577.994369609733</c:v>
                </c:pt>
                <c:pt idx="1580">
                  <c:v>14649.637934963517</c:v>
                </c:pt>
                <c:pt idx="1581">
                  <c:v>14683.503702132231</c:v>
                </c:pt>
                <c:pt idx="1582">
                  <c:v>14650.888931041671</c:v>
                </c:pt>
                <c:pt idx="1583">
                  <c:v>14596.553813545455</c:v>
                </c:pt>
                <c:pt idx="1584">
                  <c:v>14647.886566070287</c:v>
                </c:pt>
                <c:pt idx="1585">
                  <c:v>14562.187890369361</c:v>
                </c:pt>
                <c:pt idx="1586">
                  <c:v>14566.187919562559</c:v>
                </c:pt>
                <c:pt idx="1587">
                  <c:v>14635.155283717109</c:v>
                </c:pt>
                <c:pt idx="1588">
                  <c:v>14733.990660511192</c:v>
                </c:pt>
                <c:pt idx="1589">
                  <c:v>14700.580022378779</c:v>
                </c:pt>
                <c:pt idx="1590">
                  <c:v>14655.698458494469</c:v>
                </c:pt>
                <c:pt idx="1591">
                  <c:v>14684.171123943332</c:v>
                </c:pt>
                <c:pt idx="1592">
                  <c:v>14510.033116852648</c:v>
                </c:pt>
                <c:pt idx="1593">
                  <c:v>14665.512825729322</c:v>
                </c:pt>
                <c:pt idx="1594">
                  <c:v>14492.84740939203</c:v>
                </c:pt>
                <c:pt idx="1595">
                  <c:v>14655.642855724755</c:v>
                </c:pt>
                <c:pt idx="1596">
                  <c:v>14513.142896044039</c:v>
                </c:pt>
                <c:pt idx="1597">
                  <c:v>14695.879560768197</c:v>
                </c:pt>
                <c:pt idx="1598">
                  <c:v>14617.20068284718</c:v>
                </c:pt>
                <c:pt idx="1599">
                  <c:v>14644.995482621824</c:v>
                </c:pt>
                <c:pt idx="1600">
                  <c:v>14551.799564878505</c:v>
                </c:pt>
                <c:pt idx="1601">
                  <c:v>14520.528931586423</c:v>
                </c:pt>
                <c:pt idx="1602">
                  <c:v>14622.036453594255</c:v>
                </c:pt>
                <c:pt idx="1603">
                  <c:v>14401.652924960546</c:v>
                </c:pt>
                <c:pt idx="1604">
                  <c:v>14561.687896388767</c:v>
                </c:pt>
                <c:pt idx="1605">
                  <c:v>14651.000131432076</c:v>
                </c:pt>
                <c:pt idx="1606">
                  <c:v>14710.148543248222</c:v>
                </c:pt>
                <c:pt idx="1607">
                  <c:v>14715.656446253446</c:v>
                </c:pt>
                <c:pt idx="1608">
                  <c:v>14592.302651565797</c:v>
                </c:pt>
                <c:pt idx="1609">
                  <c:v>14433.727919173059</c:v>
                </c:pt>
                <c:pt idx="1610">
                  <c:v>14548.661026216372</c:v>
                </c:pt>
                <c:pt idx="1611">
                  <c:v>14760.371728919976</c:v>
                </c:pt>
                <c:pt idx="1612">
                  <c:v>14554.438223713703</c:v>
                </c:pt>
                <c:pt idx="1613">
                  <c:v>14712.373919643132</c:v>
                </c:pt>
                <c:pt idx="1614">
                  <c:v>14530.331381025821</c:v>
                </c:pt>
                <c:pt idx="1615">
                  <c:v>14324.656296849436</c:v>
                </c:pt>
                <c:pt idx="1616">
                  <c:v>14643.077404618429</c:v>
                </c:pt>
                <c:pt idx="1617">
                  <c:v>14540.884472399006</c:v>
                </c:pt>
                <c:pt idx="1618">
                  <c:v>14741.503464212619</c:v>
                </c:pt>
                <c:pt idx="1619">
                  <c:v>14335.582222804918</c:v>
                </c:pt>
                <c:pt idx="1620">
                  <c:v>14613.671263388802</c:v>
                </c:pt>
                <c:pt idx="1621">
                  <c:v>14724.864829310625</c:v>
                </c:pt>
                <c:pt idx="1622">
                  <c:v>14507.28435814465</c:v>
                </c:pt>
                <c:pt idx="1623">
                  <c:v>14663.510950916514</c:v>
                </c:pt>
                <c:pt idx="1624">
                  <c:v>14574.744002155931</c:v>
                </c:pt>
                <c:pt idx="1625">
                  <c:v>14509.42227640618</c:v>
                </c:pt>
                <c:pt idx="1626">
                  <c:v>14680.083236789094</c:v>
                </c:pt>
                <c:pt idx="1627">
                  <c:v>14550.938541578998</c:v>
                </c:pt>
                <c:pt idx="1628">
                  <c:v>14776.989180652014</c:v>
                </c:pt>
                <c:pt idx="1629">
                  <c:v>14397.768888560295</c:v>
                </c:pt>
                <c:pt idx="1630">
                  <c:v>14497.761341724317</c:v>
                </c:pt>
                <c:pt idx="1631">
                  <c:v>14277.217114879106</c:v>
                </c:pt>
                <c:pt idx="1632">
                  <c:v>14632.264554029933</c:v>
                </c:pt>
                <c:pt idx="1633">
                  <c:v>14482.381632613165</c:v>
                </c:pt>
                <c:pt idx="1634">
                  <c:v>14499.399360954378</c:v>
                </c:pt>
                <c:pt idx="1635">
                  <c:v>14523.861121477781</c:v>
                </c:pt>
                <c:pt idx="1636">
                  <c:v>14577.216495466737</c:v>
                </c:pt>
                <c:pt idx="1637">
                  <c:v>14723.112105801205</c:v>
                </c:pt>
                <c:pt idx="1638">
                  <c:v>14630.624656168964</c:v>
                </c:pt>
                <c:pt idx="1639">
                  <c:v>14677.49711039803</c:v>
                </c:pt>
                <c:pt idx="1640">
                  <c:v>14571.188150338528</c:v>
                </c:pt>
                <c:pt idx="1641">
                  <c:v>14710.593614311249</c:v>
                </c:pt>
                <c:pt idx="1642">
                  <c:v>14554.104916185688</c:v>
                </c:pt>
                <c:pt idx="1643">
                  <c:v>14677.219036335562</c:v>
                </c:pt>
                <c:pt idx="1644">
                  <c:v>14648.859545102827</c:v>
                </c:pt>
                <c:pt idx="1645">
                  <c:v>14541.467696422387</c:v>
                </c:pt>
                <c:pt idx="1646">
                  <c:v>14705.475423934447</c:v>
                </c:pt>
                <c:pt idx="1647">
                  <c:v>14605.02883968993</c:v>
                </c:pt>
                <c:pt idx="1648">
                  <c:v>14488.710967279738</c:v>
                </c:pt>
                <c:pt idx="1649">
                  <c:v>14320.441411373053</c:v>
                </c:pt>
                <c:pt idx="1650">
                  <c:v>14671.157216085167</c:v>
                </c:pt>
                <c:pt idx="1651">
                  <c:v>14483.103383366304</c:v>
                </c:pt>
                <c:pt idx="1652">
                  <c:v>14695.684872065229</c:v>
                </c:pt>
                <c:pt idx="1653">
                  <c:v>14655.92086987736</c:v>
                </c:pt>
                <c:pt idx="1654">
                  <c:v>14523.333518757856</c:v>
                </c:pt>
                <c:pt idx="1655">
                  <c:v>14731.736940691389</c:v>
                </c:pt>
                <c:pt idx="1656">
                  <c:v>14746.373208577246</c:v>
                </c:pt>
                <c:pt idx="1657">
                  <c:v>14533.524982879648</c:v>
                </c:pt>
                <c:pt idx="1658">
                  <c:v>14556.049223391732</c:v>
                </c:pt>
                <c:pt idx="1659">
                  <c:v>14552.66059444207</c:v>
                </c:pt>
                <c:pt idx="1660">
                  <c:v>14617.311847543151</c:v>
                </c:pt>
                <c:pt idx="1661">
                  <c:v>14589.440849533948</c:v>
                </c:pt>
                <c:pt idx="1662">
                  <c:v>14584.939910684045</c:v>
                </c:pt>
                <c:pt idx="1663">
                  <c:v>14455.207792653611</c:v>
                </c:pt>
                <c:pt idx="1664">
                  <c:v>14642.994010728997</c:v>
                </c:pt>
                <c:pt idx="1665">
                  <c:v>14595.053384867551</c:v>
                </c:pt>
                <c:pt idx="1666">
                  <c:v>14542.023150504767</c:v>
                </c:pt>
                <c:pt idx="1667">
                  <c:v>14745.204445803078</c:v>
                </c:pt>
                <c:pt idx="1668">
                  <c:v>14723.779806069424</c:v>
                </c:pt>
                <c:pt idx="1669">
                  <c:v>14691.207140588875</c:v>
                </c:pt>
                <c:pt idx="1670">
                  <c:v>14274.77757557055</c:v>
                </c:pt>
                <c:pt idx="1671">
                  <c:v>14456.373462822799</c:v>
                </c:pt>
                <c:pt idx="1672">
                  <c:v>14649.193140034798</c:v>
                </c:pt>
                <c:pt idx="1673">
                  <c:v>14673.048019309461</c:v>
                </c:pt>
                <c:pt idx="1674">
                  <c:v>14564.54900206075</c:v>
                </c:pt>
                <c:pt idx="1675">
                  <c:v>14752.634698578418</c:v>
                </c:pt>
                <c:pt idx="1676">
                  <c:v>14503.702731898926</c:v>
                </c:pt>
                <c:pt idx="1677">
                  <c:v>14656.310090968062</c:v>
                </c:pt>
                <c:pt idx="1678">
                  <c:v>14389.723706169478</c:v>
                </c:pt>
                <c:pt idx="1679">
                  <c:v>14728.732067481393</c:v>
                </c:pt>
                <c:pt idx="1680">
                  <c:v>14682.05763717097</c:v>
                </c:pt>
                <c:pt idx="1681">
                  <c:v>14660.174581377412</c:v>
                </c:pt>
                <c:pt idx="1682">
                  <c:v>14670.656715368777</c:v>
                </c:pt>
                <c:pt idx="1683">
                  <c:v>14658.756657705351</c:v>
                </c:pt>
                <c:pt idx="1684">
                  <c:v>14541.856514010351</c:v>
                </c:pt>
                <c:pt idx="1685">
                  <c:v>14702.777358939382</c:v>
                </c:pt>
                <c:pt idx="1686">
                  <c:v>14544.106126216424</c:v>
                </c:pt>
                <c:pt idx="1687">
                  <c:v>14251.076943076812</c:v>
                </c:pt>
                <c:pt idx="1688">
                  <c:v>14728.064331273867</c:v>
                </c:pt>
                <c:pt idx="1689">
                  <c:v>14555.66035938212</c:v>
                </c:pt>
                <c:pt idx="1690">
                  <c:v>14588.468409195169</c:v>
                </c:pt>
                <c:pt idx="1691">
                  <c:v>14671.963583647728</c:v>
                </c:pt>
                <c:pt idx="1692">
                  <c:v>14678.470375795772</c:v>
                </c:pt>
                <c:pt idx="1693">
                  <c:v>14677.580532769716</c:v>
                </c:pt>
                <c:pt idx="1694">
                  <c:v>14799.87478489225</c:v>
                </c:pt>
                <c:pt idx="1695">
                  <c:v>14655.976472799079</c:v>
                </c:pt>
                <c:pt idx="1696">
                  <c:v>14556.743626607245</c:v>
                </c:pt>
                <c:pt idx="1697">
                  <c:v>14560.104596248826</c:v>
                </c:pt>
                <c:pt idx="1698">
                  <c:v>14500.037916504021</c:v>
                </c:pt>
                <c:pt idx="1699">
                  <c:v>14528.331951083197</c:v>
                </c:pt>
                <c:pt idx="1700">
                  <c:v>14674.327112506657</c:v>
                </c:pt>
                <c:pt idx="1701">
                  <c:v>14592.441575861047</c:v>
                </c:pt>
                <c:pt idx="1702">
                  <c:v>14663.98361220548</c:v>
                </c:pt>
                <c:pt idx="1703">
                  <c:v>14610.614379051895</c:v>
                </c:pt>
                <c:pt idx="1704">
                  <c:v>14644.800893376674</c:v>
                </c:pt>
                <c:pt idx="1705">
                  <c:v>14698.85556585503</c:v>
                </c:pt>
                <c:pt idx="1706">
                  <c:v>14509.283449445038</c:v>
                </c:pt>
                <c:pt idx="1707">
                  <c:v>14665.54062982725</c:v>
                </c:pt>
                <c:pt idx="1708">
                  <c:v>14649.804733558789</c:v>
                </c:pt>
                <c:pt idx="1709">
                  <c:v>14547.050127065422</c:v>
                </c:pt>
                <c:pt idx="1710">
                  <c:v>14690.650915164137</c:v>
                </c:pt>
                <c:pt idx="1711">
                  <c:v>14675.912098739362</c:v>
                </c:pt>
                <c:pt idx="1712">
                  <c:v>14488.377836742118</c:v>
                </c:pt>
                <c:pt idx="1713">
                  <c:v>14089.572148544512</c:v>
                </c:pt>
                <c:pt idx="1714">
                  <c:v>14538.301657114367</c:v>
                </c:pt>
                <c:pt idx="1715">
                  <c:v>14615.811133836361</c:v>
                </c:pt>
                <c:pt idx="1716">
                  <c:v>14566.799047273407</c:v>
                </c:pt>
                <c:pt idx="1717">
                  <c:v>14704.056844116722</c:v>
                </c:pt>
                <c:pt idx="1718">
                  <c:v>14673.910015085039</c:v>
                </c:pt>
                <c:pt idx="1719">
                  <c:v>14551.882890046234</c:v>
                </c:pt>
                <c:pt idx="1720">
                  <c:v>14648.192358488257</c:v>
                </c:pt>
                <c:pt idx="1721">
                  <c:v>14618.979331784012</c:v>
                </c:pt>
                <c:pt idx="1722">
                  <c:v>14720.775192838197</c:v>
                </c:pt>
                <c:pt idx="1723">
                  <c:v>14676.329204603058</c:v>
                </c:pt>
                <c:pt idx="1724">
                  <c:v>14662.95488165546</c:v>
                </c:pt>
                <c:pt idx="1725">
                  <c:v>14564.132331808816</c:v>
                </c:pt>
                <c:pt idx="1726">
                  <c:v>14661.592524942993</c:v>
                </c:pt>
                <c:pt idx="1727">
                  <c:v>14530.525771791907</c:v>
                </c:pt>
                <c:pt idx="1728">
                  <c:v>14595.164527036988</c:v>
                </c:pt>
                <c:pt idx="1729">
                  <c:v>14675.161312621165</c:v>
                </c:pt>
                <c:pt idx="1730">
                  <c:v>14685.255694118334</c:v>
                </c:pt>
                <c:pt idx="1731">
                  <c:v>14699.495279964942</c:v>
                </c:pt>
                <c:pt idx="1732">
                  <c:v>14603.52829568844</c:v>
                </c:pt>
                <c:pt idx="1733">
                  <c:v>14720.024054765961</c:v>
                </c:pt>
                <c:pt idx="1734">
                  <c:v>14537.94062282509</c:v>
                </c:pt>
                <c:pt idx="1735">
                  <c:v>14607.752101742193</c:v>
                </c:pt>
                <c:pt idx="1736">
                  <c:v>14652.556949585271</c:v>
                </c:pt>
                <c:pt idx="1737">
                  <c:v>14634.349206857853</c:v>
                </c:pt>
                <c:pt idx="1738">
                  <c:v>14659.17369201685</c:v>
                </c:pt>
                <c:pt idx="1739">
                  <c:v>14522.861455077964</c:v>
                </c:pt>
                <c:pt idx="1740">
                  <c:v>14550.716343033695</c:v>
                </c:pt>
                <c:pt idx="1741">
                  <c:v>14679.221187105022</c:v>
                </c:pt>
                <c:pt idx="1742">
                  <c:v>14584.884344663187</c:v>
                </c:pt>
                <c:pt idx="1743">
                  <c:v>14500.676475244842</c:v>
                </c:pt>
                <c:pt idx="1744">
                  <c:v>14623.898561558384</c:v>
                </c:pt>
                <c:pt idx="1745">
                  <c:v>14614.060327588382</c:v>
                </c:pt>
                <c:pt idx="1746">
                  <c:v>14676.440433130911</c:v>
                </c:pt>
                <c:pt idx="1747">
                  <c:v>14645.356863621095</c:v>
                </c:pt>
                <c:pt idx="1748">
                  <c:v>14686.646186354645</c:v>
                </c:pt>
                <c:pt idx="1749">
                  <c:v>14507.867423170655</c:v>
                </c:pt>
                <c:pt idx="1750">
                  <c:v>14523.166907841225</c:v>
                </c:pt>
                <c:pt idx="1751">
                  <c:v>14708.062300681673</c:v>
                </c:pt>
                <c:pt idx="1752">
                  <c:v>14790.99264977255</c:v>
                </c:pt>
                <c:pt idx="1753">
                  <c:v>14645.579252556972</c:v>
                </c:pt>
                <c:pt idx="1754">
                  <c:v>14555.882567230217</c:v>
                </c:pt>
                <c:pt idx="1755">
                  <c:v>14645.662648531477</c:v>
                </c:pt>
                <c:pt idx="1756">
                  <c:v>14701.776034724988</c:v>
                </c:pt>
                <c:pt idx="1757">
                  <c:v>14572.271562268845</c:v>
                </c:pt>
                <c:pt idx="1758">
                  <c:v>14625.316008841881</c:v>
                </c:pt>
                <c:pt idx="1759">
                  <c:v>14614.004746902667</c:v>
                </c:pt>
                <c:pt idx="1760">
                  <c:v>14634.404798166435</c:v>
                </c:pt>
                <c:pt idx="1761">
                  <c:v>14585.745621065638</c:v>
                </c:pt>
                <c:pt idx="1762">
                  <c:v>14623.509461684087</c:v>
                </c:pt>
                <c:pt idx="1763">
                  <c:v>14668.098639853759</c:v>
                </c:pt>
                <c:pt idx="1764">
                  <c:v>14593.108414888395</c:v>
                </c:pt>
                <c:pt idx="1765">
                  <c:v>14621.591775901254</c:v>
                </c:pt>
                <c:pt idx="1766">
                  <c:v>14579.605697243675</c:v>
                </c:pt>
                <c:pt idx="1767">
                  <c:v>14406.563602629352</c:v>
                </c:pt>
                <c:pt idx="1768">
                  <c:v>14661.342298160529</c:v>
                </c:pt>
                <c:pt idx="1769">
                  <c:v>14718.577435606725</c:v>
                </c:pt>
                <c:pt idx="1770">
                  <c:v>14632.320144235453</c:v>
                </c:pt>
                <c:pt idx="1771">
                  <c:v>14674.354919063866</c:v>
                </c:pt>
                <c:pt idx="1772">
                  <c:v>14674.994472035694</c:v>
                </c:pt>
                <c:pt idx="1773">
                  <c:v>14562.271222907955</c:v>
                </c:pt>
                <c:pt idx="1774">
                  <c:v>14535.663354461296</c:v>
                </c:pt>
                <c:pt idx="1775">
                  <c:v>14601.083008676987</c:v>
                </c:pt>
                <c:pt idx="1776">
                  <c:v>14619.757499963307</c:v>
                </c:pt>
                <c:pt idx="1777">
                  <c:v>14760.399561192813</c:v>
                </c:pt>
                <c:pt idx="1778">
                  <c:v>14729.260695429286</c:v>
                </c:pt>
                <c:pt idx="1779">
                  <c:v>14799.429263392223</c:v>
                </c:pt>
                <c:pt idx="1780">
                  <c:v>14503.286270292203</c:v>
                </c:pt>
                <c:pt idx="1781">
                  <c:v>14529.80375050542</c:v>
                </c:pt>
                <c:pt idx="1782">
                  <c:v>14682.16887217863</c:v>
                </c:pt>
                <c:pt idx="1783">
                  <c:v>14598.082048820535</c:v>
                </c:pt>
                <c:pt idx="1784">
                  <c:v>14709.647840818699</c:v>
                </c:pt>
                <c:pt idx="1785">
                  <c:v>14448.824536682658</c:v>
                </c:pt>
                <c:pt idx="1786">
                  <c:v>14629.596258658386</c:v>
                </c:pt>
                <c:pt idx="1787">
                  <c:v>14591.580248019358</c:v>
                </c:pt>
                <c:pt idx="1788">
                  <c:v>14456.456725358827</c:v>
                </c:pt>
                <c:pt idx="1789">
                  <c:v>14706.643682088326</c:v>
                </c:pt>
                <c:pt idx="1790">
                  <c:v>14600.166040059268</c:v>
                </c:pt>
                <c:pt idx="1791">
                  <c:v>14551.938440190659</c:v>
                </c:pt>
                <c:pt idx="1792">
                  <c:v>14627.233761732912</c:v>
                </c:pt>
                <c:pt idx="1793">
                  <c:v>14580.661407046771</c:v>
                </c:pt>
                <c:pt idx="1794">
                  <c:v>14631.23614052252</c:v>
                </c:pt>
                <c:pt idx="1795">
                  <c:v>14551.021866140876</c:v>
                </c:pt>
                <c:pt idx="1796">
                  <c:v>14715.072259361879</c:v>
                </c:pt>
                <c:pt idx="1797">
                  <c:v>14582.633943808409</c:v>
                </c:pt>
                <c:pt idx="1798">
                  <c:v>14593.302910356508</c:v>
                </c:pt>
                <c:pt idx="1799">
                  <c:v>14449.546107277527</c:v>
                </c:pt>
                <c:pt idx="1800">
                  <c:v>14644.105934777515</c:v>
                </c:pt>
                <c:pt idx="1801">
                  <c:v>14736.773107701523</c:v>
                </c:pt>
                <c:pt idx="1802">
                  <c:v>14567.521293272905</c:v>
                </c:pt>
                <c:pt idx="1803">
                  <c:v>14626.900237001166</c:v>
                </c:pt>
                <c:pt idx="1804">
                  <c:v>14692.097107926797</c:v>
                </c:pt>
                <c:pt idx="1805">
                  <c:v>14746.011447039145</c:v>
                </c:pt>
                <c:pt idx="1806">
                  <c:v>14645.078878124803</c:v>
                </c:pt>
                <c:pt idx="1807">
                  <c:v>14674.688598359679</c:v>
                </c:pt>
                <c:pt idx="1808">
                  <c:v>14153.449996659945</c:v>
                </c:pt>
                <c:pt idx="1809">
                  <c:v>14488.12798939911</c:v>
                </c:pt>
                <c:pt idx="1810">
                  <c:v>14518.418591015698</c:v>
                </c:pt>
                <c:pt idx="1811">
                  <c:v>14578.966719760985</c:v>
                </c:pt>
                <c:pt idx="1812">
                  <c:v>14564.076775888128</c:v>
                </c:pt>
                <c:pt idx="1813">
                  <c:v>14499.482650627811</c:v>
                </c:pt>
                <c:pt idx="1814">
                  <c:v>14651.417133971721</c:v>
                </c:pt>
                <c:pt idx="1815">
                  <c:v>14542.328651345242</c:v>
                </c:pt>
                <c:pt idx="1816">
                  <c:v>14610.947853154303</c:v>
                </c:pt>
                <c:pt idx="1817">
                  <c:v>14573.799468263112</c:v>
                </c:pt>
                <c:pt idx="1818">
                  <c:v>14558.326881291254</c:v>
                </c:pt>
                <c:pt idx="1819">
                  <c:v>14715.239169529517</c:v>
                </c:pt>
                <c:pt idx="1820">
                  <c:v>14446.521086562692</c:v>
                </c:pt>
                <c:pt idx="1821">
                  <c:v>14768.554799284044</c:v>
                </c:pt>
                <c:pt idx="1822">
                  <c:v>14522.972528722647</c:v>
                </c:pt>
                <c:pt idx="1823">
                  <c:v>14672.908988434363</c:v>
                </c:pt>
                <c:pt idx="1824">
                  <c:v>14619.674124531042</c:v>
                </c:pt>
                <c:pt idx="1825">
                  <c:v>14727.146201924166</c:v>
                </c:pt>
                <c:pt idx="1826">
                  <c:v>14557.910233250521</c:v>
                </c:pt>
                <c:pt idx="1827">
                  <c:v>14657.755782362496</c:v>
                </c:pt>
                <c:pt idx="1828">
                  <c:v>13072.283152159118</c:v>
                </c:pt>
                <c:pt idx="1829">
                  <c:v>14656.449098861667</c:v>
                </c:pt>
                <c:pt idx="1830">
                  <c:v>14765.799189726009</c:v>
                </c:pt>
                <c:pt idx="1831">
                  <c:v>14259.725238865367</c:v>
                </c:pt>
                <c:pt idx="1832">
                  <c:v>14478.578626825945</c:v>
                </c:pt>
                <c:pt idx="1833">
                  <c:v>14535.357870499753</c:v>
                </c:pt>
                <c:pt idx="1834">
                  <c:v>14663.566558011655</c:v>
                </c:pt>
                <c:pt idx="1835">
                  <c:v>14622.036453594255</c:v>
                </c:pt>
                <c:pt idx="1836">
                  <c:v>14583.189594172081</c:v>
                </c:pt>
                <c:pt idx="1837">
                  <c:v>14583.134029012803</c:v>
                </c:pt>
                <c:pt idx="1838">
                  <c:v>14554.216018590363</c:v>
                </c:pt>
                <c:pt idx="1839">
                  <c:v>14622.925814536229</c:v>
                </c:pt>
                <c:pt idx="1840">
                  <c:v>14154.087205790051</c:v>
                </c:pt>
                <c:pt idx="1841">
                  <c:v>14484.158257003824</c:v>
                </c:pt>
                <c:pt idx="1842">
                  <c:v>14499.510413864346</c:v>
                </c:pt>
                <c:pt idx="1843">
                  <c:v>14531.469959915799</c:v>
                </c:pt>
                <c:pt idx="1844">
                  <c:v>14585.801187511282</c:v>
                </c:pt>
                <c:pt idx="1845">
                  <c:v>14570.688117505731</c:v>
                </c:pt>
                <c:pt idx="1846">
                  <c:v>14520.612235240098</c:v>
                </c:pt>
                <c:pt idx="1847">
                  <c:v>14684.504836559352</c:v>
                </c:pt>
                <c:pt idx="1848">
                  <c:v>14708.451729122276</c:v>
                </c:pt>
                <c:pt idx="1849">
                  <c:v>14316.698016599617</c:v>
                </c:pt>
                <c:pt idx="1850">
                  <c:v>14542.439742752724</c:v>
                </c:pt>
                <c:pt idx="1851">
                  <c:v>14555.271496657426</c:v>
                </c:pt>
                <c:pt idx="1852">
                  <c:v>14598.999000120048</c:v>
                </c:pt>
                <c:pt idx="1853">
                  <c:v>14586.190153398878</c:v>
                </c:pt>
                <c:pt idx="1854">
                  <c:v>14674.577371802792</c:v>
                </c:pt>
                <c:pt idx="1855">
                  <c:v>14323.131161515077</c:v>
                </c:pt>
                <c:pt idx="1856">
                  <c:v>14594.303178131855</c:v>
                </c:pt>
                <c:pt idx="1857">
                  <c:v>14607.057385583366</c:v>
                </c:pt>
                <c:pt idx="1858">
                  <c:v>14584.773212703616</c:v>
                </c:pt>
                <c:pt idx="1859">
                  <c:v>14452.737714904648</c:v>
                </c:pt>
                <c:pt idx="1860">
                  <c:v>14723.41813449144</c:v>
                </c:pt>
                <c:pt idx="1861">
                  <c:v>14591.302401746463</c:v>
                </c:pt>
                <c:pt idx="1862">
                  <c:v>14516.474887969889</c:v>
                </c:pt>
                <c:pt idx="1863">
                  <c:v>14649.526736050635</c:v>
                </c:pt>
                <c:pt idx="1864">
                  <c:v>14490.9318593757</c:v>
                </c:pt>
                <c:pt idx="1865">
                  <c:v>14687.814215188491</c:v>
                </c:pt>
                <c:pt idx="1866">
                  <c:v>14686.229036599027</c:v>
                </c:pt>
                <c:pt idx="1867">
                  <c:v>14574.966246557522</c:v>
                </c:pt>
                <c:pt idx="1868">
                  <c:v>14507.006709077656</c:v>
                </c:pt>
                <c:pt idx="1869">
                  <c:v>14653.69677791355</c:v>
                </c:pt>
                <c:pt idx="1870">
                  <c:v>14362.622894046357</c:v>
                </c:pt>
                <c:pt idx="1871">
                  <c:v>14672.908988434363</c:v>
                </c:pt>
                <c:pt idx="1872">
                  <c:v>14666.23573478141</c:v>
                </c:pt>
                <c:pt idx="1873">
                  <c:v>14585.55113872177</c:v>
                </c:pt>
                <c:pt idx="1874">
                  <c:v>14743.618292149829</c:v>
                </c:pt>
                <c:pt idx="1875">
                  <c:v>14509.810992711151</c:v>
                </c:pt>
                <c:pt idx="1876">
                  <c:v>14492.708600466021</c:v>
                </c:pt>
                <c:pt idx="1877">
                  <c:v>14524.277651535049</c:v>
                </c:pt>
                <c:pt idx="1878">
                  <c:v>14475.469681669703</c:v>
                </c:pt>
                <c:pt idx="1879">
                  <c:v>14412.057097591043</c:v>
                </c:pt>
                <c:pt idx="1880">
                  <c:v>14630.346709907653</c:v>
                </c:pt>
                <c:pt idx="1881">
                  <c:v>14627.956402252792</c:v>
                </c:pt>
                <c:pt idx="1882">
                  <c:v>14560.576806325182</c:v>
                </c:pt>
                <c:pt idx="1883">
                  <c:v>14642.493648801772</c:v>
                </c:pt>
                <c:pt idx="1884">
                  <c:v>14430.536746707898</c:v>
                </c:pt>
                <c:pt idx="1885">
                  <c:v>14455.540840257689</c:v>
                </c:pt>
                <c:pt idx="1886">
                  <c:v>14528.970654319175</c:v>
                </c:pt>
                <c:pt idx="1887">
                  <c:v>14483.464260233368</c:v>
                </c:pt>
                <c:pt idx="1888">
                  <c:v>14607.557580771734</c:v>
                </c:pt>
                <c:pt idx="1889">
                  <c:v>14500.843056311127</c:v>
                </c:pt>
                <c:pt idx="1890">
                  <c:v>14698.076789236709</c:v>
                </c:pt>
                <c:pt idx="1891">
                  <c:v>14620.480089761475</c:v>
                </c:pt>
                <c:pt idx="1892">
                  <c:v>14641.604122448109</c:v>
                </c:pt>
                <c:pt idx="1893">
                  <c:v>14710.371078516486</c:v>
                </c:pt>
                <c:pt idx="1894">
                  <c:v>14598.721135286392</c:v>
                </c:pt>
                <c:pt idx="1895">
                  <c:v>14547.300092746602</c:v>
                </c:pt>
                <c:pt idx="1896">
                  <c:v>14677.246843706529</c:v>
                </c:pt>
                <c:pt idx="1897">
                  <c:v>14559.771272637441</c:v>
                </c:pt>
                <c:pt idx="1898">
                  <c:v>14508.339430163122</c:v>
                </c:pt>
                <c:pt idx="1899">
                  <c:v>14697.85428279553</c:v>
                </c:pt>
                <c:pt idx="1900">
                  <c:v>14483.769618359085</c:v>
                </c:pt>
                <c:pt idx="1901">
                  <c:v>14527.526634356913</c:v>
                </c:pt>
                <c:pt idx="1902">
                  <c:v>14512.032251777937</c:v>
                </c:pt>
                <c:pt idx="1903">
                  <c:v>14629.207137887777</c:v>
                </c:pt>
                <c:pt idx="1904">
                  <c:v>14612.2539699259</c:v>
                </c:pt>
                <c:pt idx="1905">
                  <c:v>14546.772388034547</c:v>
                </c:pt>
                <c:pt idx="1906">
                  <c:v>14486.767717835739</c:v>
                </c:pt>
                <c:pt idx="1907">
                  <c:v>14375.715013851985</c:v>
                </c:pt>
                <c:pt idx="1908">
                  <c:v>14453.875610352514</c:v>
                </c:pt>
                <c:pt idx="1909">
                  <c:v>14597.220677253172</c:v>
                </c:pt>
                <c:pt idx="1910">
                  <c:v>14542.717471721484</c:v>
                </c:pt>
                <c:pt idx="1911">
                  <c:v>14787.540287180578</c:v>
                </c:pt>
                <c:pt idx="1912">
                  <c:v>14585.634488256614</c:v>
                </c:pt>
                <c:pt idx="1913">
                  <c:v>14771.700198126666</c:v>
                </c:pt>
                <c:pt idx="1914">
                  <c:v>14633.793295391673</c:v>
                </c:pt>
                <c:pt idx="1915">
                  <c:v>14672.630927268558</c:v>
                </c:pt>
                <c:pt idx="1916">
                  <c:v>14565.937913700918</c:v>
                </c:pt>
                <c:pt idx="1917">
                  <c:v>14531.108945947019</c:v>
                </c:pt>
                <c:pt idx="1918">
                  <c:v>14363.871036017357</c:v>
                </c:pt>
                <c:pt idx="1919">
                  <c:v>14479.716741122211</c:v>
                </c:pt>
                <c:pt idx="1920">
                  <c:v>14459.676249135871</c:v>
                </c:pt>
                <c:pt idx="1921">
                  <c:v>14573.688347140753</c:v>
                </c:pt>
                <c:pt idx="1922">
                  <c:v>14108.212870452764</c:v>
                </c:pt>
                <c:pt idx="1923">
                  <c:v>14701.803849144217</c:v>
                </c:pt>
                <c:pt idx="1924">
                  <c:v>14545.966948502613</c:v>
                </c:pt>
                <c:pt idx="1925">
                  <c:v>14523.250213271442</c:v>
                </c:pt>
                <c:pt idx="1926">
                  <c:v>14637.795923793889</c:v>
                </c:pt>
                <c:pt idx="1927">
                  <c:v>14629.151549323236</c:v>
                </c:pt>
                <c:pt idx="1928">
                  <c:v>14656.254487863873</c:v>
                </c:pt>
                <c:pt idx="1929">
                  <c:v>14491.264996471629</c:v>
                </c:pt>
                <c:pt idx="1930">
                  <c:v>14589.996533517917</c:v>
                </c:pt>
                <c:pt idx="1931">
                  <c:v>14635.34985492229</c:v>
                </c:pt>
                <c:pt idx="1932">
                  <c:v>14509.672165321668</c:v>
                </c:pt>
                <c:pt idx="1933">
                  <c:v>14423.821644093117</c:v>
                </c:pt>
                <c:pt idx="1934">
                  <c:v>14565.215677573251</c:v>
                </c:pt>
                <c:pt idx="1935">
                  <c:v>14495.762431349682</c:v>
                </c:pt>
                <c:pt idx="1936">
                  <c:v>14425.736248556794</c:v>
                </c:pt>
                <c:pt idx="1937">
                  <c:v>14298.730872469498</c:v>
                </c:pt>
                <c:pt idx="1938">
                  <c:v>14231.786033756009</c:v>
                </c:pt>
                <c:pt idx="1939">
                  <c:v>14191.076338598286</c:v>
                </c:pt>
                <c:pt idx="1940">
                  <c:v>14113.891249238402</c:v>
                </c:pt>
                <c:pt idx="1941">
                  <c:v>14040.71984346414</c:v>
                </c:pt>
                <c:pt idx="1942">
                  <c:v>13845.924691108314</c:v>
                </c:pt>
                <c:pt idx="1943">
                  <c:v>13727.257382498261</c:v>
                </c:pt>
                <c:pt idx="1944">
                  <c:v>13571.848530226041</c:v>
                </c:pt>
                <c:pt idx="1945">
                  <c:v>13404.527942663657</c:v>
                </c:pt>
                <c:pt idx="1946">
                  <c:v>13187.452201184913</c:v>
                </c:pt>
                <c:pt idx="1947">
                  <c:v>12924.866200148534</c:v>
                </c:pt>
                <c:pt idx="1948">
                  <c:v>12761.414156512303</c:v>
                </c:pt>
                <c:pt idx="1949">
                  <c:v>12533.219350976253</c:v>
                </c:pt>
                <c:pt idx="1950">
                  <c:v>12336.506802859682</c:v>
                </c:pt>
                <c:pt idx="1951">
                  <c:v>12112.546048970215</c:v>
                </c:pt>
                <c:pt idx="1952">
                  <c:v>11919.31498728316</c:v>
                </c:pt>
                <c:pt idx="1953">
                  <c:v>11725.913275493551</c:v>
                </c:pt>
                <c:pt idx="1954">
                  <c:v>11567.857850008802</c:v>
                </c:pt>
                <c:pt idx="1955">
                  <c:v>11427.972367705015</c:v>
                </c:pt>
                <c:pt idx="1956">
                  <c:v>11304.983845316659</c:v>
                </c:pt>
                <c:pt idx="1957">
                  <c:v>11167.551153947741</c:v>
                </c:pt>
                <c:pt idx="1958">
                  <c:v>11072.251013358324</c:v>
                </c:pt>
                <c:pt idx="1959">
                  <c:v>10943.679171514148</c:v>
                </c:pt>
                <c:pt idx="1960">
                  <c:v>10902.752609329511</c:v>
                </c:pt>
                <c:pt idx="1961">
                  <c:v>10818.450355960402</c:v>
                </c:pt>
                <c:pt idx="1962">
                  <c:v>10764.016710841157</c:v>
                </c:pt>
                <c:pt idx="1963">
                  <c:v>10722.1892430558</c:v>
                </c:pt>
                <c:pt idx="1964">
                  <c:v>10685.778489857579</c:v>
                </c:pt>
                <c:pt idx="1965">
                  <c:v>10643.021085701961</c:v>
                </c:pt>
                <c:pt idx="1966">
                  <c:v>10597.877791936542</c:v>
                </c:pt>
                <c:pt idx="1967">
                  <c:v>10544.162899166604</c:v>
                </c:pt>
                <c:pt idx="1968">
                  <c:v>10453.035713353705</c:v>
                </c:pt>
                <c:pt idx="1969">
                  <c:v>10415.394089086285</c:v>
                </c:pt>
                <c:pt idx="1970">
                  <c:v>10286.947838563223</c:v>
                </c:pt>
                <c:pt idx="1971">
                  <c:v>10147.982427556151</c:v>
                </c:pt>
                <c:pt idx="1972">
                  <c:v>10077.377654625237</c:v>
                </c:pt>
                <c:pt idx="1973">
                  <c:v>9860.4974974640336</c:v>
                </c:pt>
                <c:pt idx="1974">
                  <c:v>9709.8114464615228</c:v>
                </c:pt>
                <c:pt idx="1975">
                  <c:v>9529.7110634468754</c:v>
                </c:pt>
                <c:pt idx="1976">
                  <c:v>9295.3729607190162</c:v>
                </c:pt>
                <c:pt idx="1977">
                  <c:v>9141.2294672389871</c:v>
                </c:pt>
                <c:pt idx="1978">
                  <c:v>9021.6558660804076</c:v>
                </c:pt>
                <c:pt idx="1979">
                  <c:v>8858.0043900052751</c:v>
                </c:pt>
                <c:pt idx="1980">
                  <c:v>8732.4875825732106</c:v>
                </c:pt>
                <c:pt idx="1981">
                  <c:v>8613.6219721890047</c:v>
                </c:pt>
                <c:pt idx="1982">
                  <c:v>8517.4948918191531</c:v>
                </c:pt>
                <c:pt idx="1983">
                  <c:v>8403.2893924345499</c:v>
                </c:pt>
                <c:pt idx="1984">
                  <c:v>8294.5707352960453</c:v>
                </c:pt>
                <c:pt idx="1985">
                  <c:v>8220.0881622315792</c:v>
                </c:pt>
                <c:pt idx="1986">
                  <c:v>8148.9387166063543</c:v>
                </c:pt>
                <c:pt idx="1987">
                  <c:v>8067.6848060479588</c:v>
                </c:pt>
                <c:pt idx="1988">
                  <c:v>8012.9592189657524</c:v>
                </c:pt>
                <c:pt idx="1989">
                  <c:v>7961.033276748919</c:v>
                </c:pt>
                <c:pt idx="1990">
                  <c:v>7903.77031761129</c:v>
                </c:pt>
                <c:pt idx="1991">
                  <c:v>7911.5833356703524</c:v>
                </c:pt>
                <c:pt idx="1992">
                  <c:v>7837.7668758085892</c:v>
                </c:pt>
                <c:pt idx="1993">
                  <c:v>7562.3422958765186</c:v>
                </c:pt>
                <c:pt idx="1994">
                  <c:v>7815.3564648578304</c:v>
                </c:pt>
                <c:pt idx="1995">
                  <c:v>7727.0885100940968</c:v>
                </c:pt>
                <c:pt idx="1996">
                  <c:v>7667.0379849666051</c:v>
                </c:pt>
                <c:pt idx="1997">
                  <c:v>7601.0337199699379</c:v>
                </c:pt>
                <c:pt idx="1998">
                  <c:v>7480.4012266460486</c:v>
                </c:pt>
                <c:pt idx="1999">
                  <c:v>7404.4650701027858</c:v>
                </c:pt>
                <c:pt idx="2000">
                  <c:v>7277.5376710329047</c:v>
                </c:pt>
                <c:pt idx="2001">
                  <c:v>7128.2328383089307</c:v>
                </c:pt>
                <c:pt idx="2002">
                  <c:v>6994.4939011774322</c:v>
                </c:pt>
                <c:pt idx="2003">
                  <c:v>6835.3107773496531</c:v>
                </c:pt>
                <c:pt idx="2004">
                  <c:v>6708.8888474349715</c:v>
                </c:pt>
                <c:pt idx="2005">
                  <c:v>6559.6581554555578</c:v>
                </c:pt>
                <c:pt idx="2006">
                  <c:v>6432.6372221925576</c:v>
                </c:pt>
                <c:pt idx="2007">
                  <c:v>6319.8875662636838</c:v>
                </c:pt>
                <c:pt idx="2008">
                  <c:v>6197.4648801674539</c:v>
                </c:pt>
                <c:pt idx="2009">
                  <c:v>6093.4203366771044</c:v>
                </c:pt>
                <c:pt idx="2010">
                  <c:v>6020.7005784136509</c:v>
                </c:pt>
                <c:pt idx="2011">
                  <c:v>5956.2860930938659</c:v>
                </c:pt>
                <c:pt idx="2012">
                  <c:v>5882.2801188718031</c:v>
                </c:pt>
                <c:pt idx="2013">
                  <c:v>5797.1882337581474</c:v>
                </c:pt>
                <c:pt idx="2014">
                  <c:v>5745.4949680077043</c:v>
                </c:pt>
                <c:pt idx="2015">
                  <c:v>5686.2014208540786</c:v>
                </c:pt>
                <c:pt idx="2016">
                  <c:v>5632.0624442711887</c:v>
                </c:pt>
                <c:pt idx="2017">
                  <c:v>5592.751090558294</c:v>
                </c:pt>
                <c:pt idx="2018">
                  <c:v>5541.7182393035819</c:v>
                </c:pt>
                <c:pt idx="2019">
                  <c:v>5496.5532898107112</c:v>
                </c:pt>
                <c:pt idx="2020">
                  <c:v>5460.4530509036786</c:v>
                </c:pt>
                <c:pt idx="2021">
                  <c:v>5415.0679448390574</c:v>
                </c:pt>
                <c:pt idx="2022">
                  <c:v>5342.7648066362872</c:v>
                </c:pt>
                <c:pt idx="2023">
                  <c:v>5240.6198879015665</c:v>
                </c:pt>
                <c:pt idx="2024">
                  <c:v>5119.6927060251937</c:v>
                </c:pt>
                <c:pt idx="2025">
                  <c:v>4986.6994963413963</c:v>
                </c:pt>
                <c:pt idx="2026">
                  <c:v>4838.3105706846518</c:v>
                </c:pt>
                <c:pt idx="2027">
                  <c:v>4705.2178809947482</c:v>
                </c:pt>
                <c:pt idx="2028">
                  <c:v>4575.8732156423685</c:v>
                </c:pt>
                <c:pt idx="2029">
                  <c:v>4465.7656304913198</c:v>
                </c:pt>
                <c:pt idx="2030">
                  <c:v>4388.197941650249</c:v>
                </c:pt>
                <c:pt idx="2031">
                  <c:v>4238.1155713639209</c:v>
                </c:pt>
                <c:pt idx="2032">
                  <c:v>4267.5545425402079</c:v>
                </c:pt>
                <c:pt idx="2033">
                  <c:v>4236.7800292405709</c:v>
                </c:pt>
                <c:pt idx="2034">
                  <c:v>4193.2074035542864</c:v>
                </c:pt>
                <c:pt idx="2035">
                  <c:v>4206.8646136795696</c:v>
                </c:pt>
                <c:pt idx="2036">
                  <c:v>4153.9174868014707</c:v>
                </c:pt>
                <c:pt idx="2037">
                  <c:v>4121.7762951100622</c:v>
                </c:pt>
                <c:pt idx="2038">
                  <c:v>4096.0829523524908</c:v>
                </c:pt>
                <c:pt idx="2039">
                  <c:v>4025.43066672749</c:v>
                </c:pt>
                <c:pt idx="2040">
                  <c:v>3917.9456291952456</c:v>
                </c:pt>
                <c:pt idx="2041">
                  <c:v>3825.2705617757779</c:v>
                </c:pt>
                <c:pt idx="2042">
                  <c:v>3691.8290853186868</c:v>
                </c:pt>
                <c:pt idx="2043">
                  <c:v>3564.4159620520882</c:v>
                </c:pt>
                <c:pt idx="2044">
                  <c:v>3452.3342634939986</c:v>
                </c:pt>
                <c:pt idx="2045">
                  <c:v>3362.6321733799114</c:v>
                </c:pt>
                <c:pt idx="2046">
                  <c:v>3278.3567430502126</c:v>
                </c:pt>
                <c:pt idx="2047">
                  <c:v>3234.9191869774359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-0.52375856903666751</c:v>
                </c:pt>
                <c:pt idx="1">
                  <c:v>4.9881781294186467E-2</c:v>
                </c:pt>
                <c:pt idx="2">
                  <c:v>0.27434982465310875</c:v>
                </c:pt>
                <c:pt idx="3">
                  <c:v>0.12470445740857104</c:v>
                </c:pt>
                <c:pt idx="4">
                  <c:v>-3.6912455926523795</c:v>
                </c:pt>
                <c:pt idx="5">
                  <c:v>3.4418480967961167</c:v>
                </c:pt>
                <c:pt idx="6">
                  <c:v>18.630994573149852</c:v>
                </c:pt>
                <c:pt idx="7">
                  <c:v>28.058834520020863</c:v>
                </c:pt>
                <c:pt idx="8">
                  <c:v>29.106376496488028</c:v>
                </c:pt>
                <c:pt idx="9">
                  <c:v>21.923248283746148</c:v>
                </c:pt>
                <c:pt idx="10">
                  <c:v>33.121961625243685</c:v>
                </c:pt>
                <c:pt idx="11">
                  <c:v>28.757195746231606</c:v>
                </c:pt>
                <c:pt idx="12">
                  <c:v>30.403334365370732</c:v>
                </c:pt>
                <c:pt idx="13">
                  <c:v>26.786820373868512</c:v>
                </c:pt>
                <c:pt idx="14">
                  <c:v>30.054153277548643</c:v>
                </c:pt>
                <c:pt idx="15">
                  <c:v>28.732254267564254</c:v>
                </c:pt>
                <c:pt idx="16">
                  <c:v>38.733823807797506</c:v>
                </c:pt>
                <c:pt idx="17">
                  <c:v>42.699553132366262</c:v>
                </c:pt>
                <c:pt idx="18">
                  <c:v>40.255265843909342</c:v>
                </c:pt>
                <c:pt idx="19">
                  <c:v>49.608427850256312</c:v>
                </c:pt>
                <c:pt idx="20">
                  <c:v>45.318436901354225</c:v>
                </c:pt>
                <c:pt idx="21">
                  <c:v>41.477408973313914</c:v>
                </c:pt>
                <c:pt idx="22">
                  <c:v>53.150173627572165</c:v>
                </c:pt>
                <c:pt idx="23">
                  <c:v>40.33009090371759</c:v>
                </c:pt>
                <c:pt idx="24">
                  <c:v>53.873488894439667</c:v>
                </c:pt>
                <c:pt idx="25">
                  <c:v>64.199473213035034</c:v>
                </c:pt>
                <c:pt idx="26">
                  <c:v>67.441945230111926</c:v>
                </c:pt>
                <c:pt idx="27">
                  <c:v>68.414688020621824</c:v>
                </c:pt>
                <c:pt idx="28">
                  <c:v>58.587517124829844</c:v>
                </c:pt>
                <c:pt idx="29">
                  <c:v>72.43037547295279</c:v>
                </c:pt>
                <c:pt idx="30">
                  <c:v>69.537084219183484</c:v>
                </c:pt>
                <c:pt idx="31">
                  <c:v>77.418819509223013</c:v>
                </c:pt>
                <c:pt idx="32">
                  <c:v>79.189720363699521</c:v>
                </c:pt>
                <c:pt idx="33">
                  <c:v>86.996668878128347</c:v>
                </c:pt>
                <c:pt idx="34">
                  <c:v>86.173570612065802</c:v>
                </c:pt>
                <c:pt idx="35">
                  <c:v>97.347781106821429</c:v>
                </c:pt>
                <c:pt idx="36">
                  <c:v>98.245711280043679</c:v>
                </c:pt>
                <c:pt idx="37">
                  <c:v>113.66023399700401</c:v>
                </c:pt>
                <c:pt idx="38">
                  <c:v>111.54010766304943</c:v>
                </c:pt>
                <c:pt idx="39">
                  <c:v>112.0389607555413</c:v>
                </c:pt>
                <c:pt idx="40">
                  <c:v>123.36295211443748</c:v>
                </c:pt>
                <c:pt idx="41">
                  <c:v>129.64853609058116</c:v>
                </c:pt>
                <c:pt idx="42">
                  <c:v>136.18356239630143</c:v>
                </c:pt>
                <c:pt idx="43">
                  <c:v>144.38977898125165</c:v>
                </c:pt>
                <c:pt idx="44">
                  <c:v>138.77762251290068</c:v>
                </c:pt>
                <c:pt idx="45">
                  <c:v>150.70034831300507</c:v>
                </c:pt>
                <c:pt idx="46">
                  <c:v>156.58689731755422</c:v>
                </c:pt>
                <c:pt idx="47">
                  <c:v>165.6412253650345</c:v>
                </c:pt>
                <c:pt idx="48">
                  <c:v>177.71369258349702</c:v>
                </c:pt>
                <c:pt idx="49">
                  <c:v>166.16503007975442</c:v>
                </c:pt>
                <c:pt idx="50">
                  <c:v>194.32585445414639</c:v>
                </c:pt>
                <c:pt idx="51">
                  <c:v>190.06056489159405</c:v>
                </c:pt>
                <c:pt idx="52">
                  <c:v>192.23062410922438</c:v>
                </c:pt>
                <c:pt idx="53">
                  <c:v>210.78840200564696</c:v>
                </c:pt>
                <c:pt idx="54">
                  <c:v>215.87683324800111</c:v>
                </c:pt>
                <c:pt idx="55">
                  <c:v>237.02877315090467</c:v>
                </c:pt>
                <c:pt idx="56">
                  <c:v>237.95167710181678</c:v>
                </c:pt>
                <c:pt idx="57">
                  <c:v>247.1807199383241</c:v>
                </c:pt>
                <c:pt idx="58">
                  <c:v>256.55942819150494</c:v>
                </c:pt>
                <c:pt idx="59">
                  <c:v>257.20795605297207</c:v>
                </c:pt>
                <c:pt idx="60">
                  <c:v>272.34859180272048</c:v>
                </c:pt>
                <c:pt idx="61">
                  <c:v>277.63659131396213</c:v>
                </c:pt>
                <c:pt idx="62">
                  <c:v>285.11961026763009</c:v>
                </c:pt>
                <c:pt idx="63">
                  <c:v>296.04481865480869</c:v>
                </c:pt>
                <c:pt idx="64">
                  <c:v>301.25798881163985</c:v>
                </c:pt>
                <c:pt idx="65">
                  <c:v>310.33738502597589</c:v>
                </c:pt>
                <c:pt idx="66">
                  <c:v>318.04489342565591</c:v>
                </c:pt>
                <c:pt idx="67">
                  <c:v>329.9927758948084</c:v>
                </c:pt>
                <c:pt idx="68">
                  <c:v>343.38736969344387</c:v>
                </c:pt>
                <c:pt idx="69">
                  <c:v>345.28306588643534</c:v>
                </c:pt>
                <c:pt idx="70">
                  <c:v>359.57561291436372</c:v>
                </c:pt>
                <c:pt idx="71">
                  <c:v>372.67087097929448</c:v>
                </c:pt>
                <c:pt idx="72">
                  <c:v>379.87949551809311</c:v>
                </c:pt>
                <c:pt idx="73">
                  <c:v>395.14481039407366</c:v>
                </c:pt>
                <c:pt idx="74">
                  <c:v>397.58925528204941</c:v>
                </c:pt>
                <c:pt idx="75">
                  <c:v>412.30580587881724</c:v>
                </c:pt>
                <c:pt idx="76">
                  <c:v>427.6708733656655</c:v>
                </c:pt>
                <c:pt idx="77">
                  <c:v>441.81371268361767</c:v>
                </c:pt>
                <c:pt idx="78">
                  <c:v>439.9429670648189</c:v>
                </c:pt>
                <c:pt idx="79">
                  <c:v>460.1719591252056</c:v>
                </c:pt>
                <c:pt idx="80">
                  <c:v>460.12207259327198</c:v>
                </c:pt>
                <c:pt idx="81">
                  <c:v>479.45310270125503</c:v>
                </c:pt>
                <c:pt idx="82">
                  <c:v>485.43948641186154</c:v>
                </c:pt>
                <c:pt idx="83">
                  <c:v>506.44172131036584</c:v>
                </c:pt>
                <c:pt idx="84">
                  <c:v>519.83626641761327</c:v>
                </c:pt>
                <c:pt idx="85">
                  <c:v>521.33286420378738</c:v>
                </c:pt>
                <c:pt idx="86">
                  <c:v>539.71608589525874</c:v>
                </c:pt>
                <c:pt idx="87">
                  <c:v>548.97006548037848</c:v>
                </c:pt>
                <c:pt idx="88">
                  <c:v>563.06307044931793</c:v>
                </c:pt>
                <c:pt idx="89">
                  <c:v>578.37832927210059</c:v>
                </c:pt>
                <c:pt idx="90">
                  <c:v>589.15390736976497</c:v>
                </c:pt>
                <c:pt idx="91">
                  <c:v>600.55309453490338</c:v>
                </c:pt>
                <c:pt idx="92">
                  <c:v>618.9614662725462</c:v>
                </c:pt>
                <c:pt idx="93">
                  <c:v>630.93443393972973</c:v>
                </c:pt>
                <c:pt idx="94">
                  <c:v>652.43598793584601</c:v>
                </c:pt>
                <c:pt idx="95">
                  <c:v>659.04612319549403</c:v>
                </c:pt>
                <c:pt idx="96">
                  <c:v>665.05761753484649</c:v>
                </c:pt>
                <c:pt idx="97">
                  <c:v>681.96969300492367</c:v>
                </c:pt>
                <c:pt idx="98">
                  <c:v>708.75985790065681</c:v>
                </c:pt>
                <c:pt idx="99">
                  <c:v>709.25874672929115</c:v>
                </c:pt>
                <c:pt idx="100">
                  <c:v>722.13012079065879</c:v>
                </c:pt>
                <c:pt idx="101">
                  <c:v>732.20776780091478</c:v>
                </c:pt>
                <c:pt idx="102">
                  <c:v>750.44246615649388</c:v>
                </c:pt>
                <c:pt idx="103">
                  <c:v>758.05070942882116</c:v>
                </c:pt>
                <c:pt idx="104">
                  <c:v>767.87911743712436</c:v>
                </c:pt>
                <c:pt idx="105">
                  <c:v>778.55573510889303</c:v>
                </c:pt>
                <c:pt idx="106">
                  <c:v>780.60126431856327</c:v>
                </c:pt>
                <c:pt idx="107">
                  <c:v>796.76604089157274</c:v>
                </c:pt>
                <c:pt idx="108">
                  <c:v>807.01880282543254</c:v>
                </c:pt>
                <c:pt idx="109">
                  <c:v>817.54605736369786</c:v>
                </c:pt>
                <c:pt idx="110">
                  <c:v>810.51124687447077</c:v>
                </c:pt>
                <c:pt idx="111">
                  <c:v>830.6179443379807</c:v>
                </c:pt>
                <c:pt idx="112">
                  <c:v>839.92302468450873</c:v>
                </c:pt>
                <c:pt idx="113">
                  <c:v>842.34285749860123</c:v>
                </c:pt>
                <c:pt idx="114">
                  <c:v>861.40235477097065</c:v>
                </c:pt>
                <c:pt idx="115">
                  <c:v>870.43328986721451</c:v>
                </c:pt>
                <c:pt idx="116">
                  <c:v>867.78886372618979</c:v>
                </c:pt>
                <c:pt idx="117">
                  <c:v>868.58718028715612</c:v>
                </c:pt>
                <c:pt idx="118">
                  <c:v>877.39365412570021</c:v>
                </c:pt>
                <c:pt idx="119">
                  <c:v>890.26672367517779</c:v>
                </c:pt>
                <c:pt idx="120">
                  <c:v>887.42265770420852</c:v>
                </c:pt>
                <c:pt idx="121">
                  <c:v>902.91544428319526</c:v>
                </c:pt>
                <c:pt idx="122">
                  <c:v>817.49616494575707</c:v>
                </c:pt>
                <c:pt idx="123">
                  <c:v>920.30462545193654</c:v>
                </c:pt>
                <c:pt idx="124">
                  <c:v>921.0780409701016</c:v>
                </c:pt>
                <c:pt idx="125">
                  <c:v>922.5749763608294</c:v>
                </c:pt>
                <c:pt idx="126">
                  <c:v>916.68704662619041</c:v>
                </c:pt>
                <c:pt idx="127">
                  <c:v>925.59380465951074</c:v>
                </c:pt>
                <c:pt idx="128">
                  <c:v>938.09337539337378</c:v>
                </c:pt>
                <c:pt idx="129">
                  <c:v>934.17632236452732</c:v>
                </c:pt>
                <c:pt idx="130">
                  <c:v>937.5694371916436</c:v>
                </c:pt>
                <c:pt idx="131">
                  <c:v>929.06172916321691</c:v>
                </c:pt>
                <c:pt idx="132">
                  <c:v>942.58428925421322</c:v>
                </c:pt>
                <c:pt idx="133">
                  <c:v>940.46357657514307</c:v>
                </c:pt>
                <c:pt idx="134">
                  <c:v>942.65913804726358</c:v>
                </c:pt>
                <c:pt idx="135">
                  <c:v>946.0772409892038</c:v>
                </c:pt>
                <c:pt idx="136">
                  <c:v>951.86559763207583</c:v>
                </c:pt>
                <c:pt idx="137">
                  <c:v>957.77875128031883</c:v>
                </c:pt>
                <c:pt idx="138">
                  <c:v>953.16299425231637</c:v>
                </c:pt>
                <c:pt idx="139">
                  <c:v>960.97237371952735</c:v>
                </c:pt>
                <c:pt idx="140">
                  <c:v>964.04125898118946</c:v>
                </c:pt>
                <c:pt idx="141">
                  <c:v>961.57117954141484</c:v>
                </c:pt>
                <c:pt idx="142">
                  <c:v>959.79971379833239</c:v>
                </c:pt>
                <c:pt idx="143">
                  <c:v>963.99135829975421</c:v>
                </c:pt>
                <c:pt idx="144">
                  <c:v>973.17314459553199</c:v>
                </c:pt>
                <c:pt idx="145">
                  <c:v>980.83304534791296</c:v>
                </c:pt>
                <c:pt idx="146">
                  <c:v>960.07416594495737</c:v>
                </c:pt>
                <c:pt idx="147">
                  <c:v>969.48045486491765</c:v>
                </c:pt>
                <c:pt idx="148">
                  <c:v>968.55728555969893</c:v>
                </c:pt>
                <c:pt idx="149">
                  <c:v>974.37077802130761</c:v>
                </c:pt>
                <c:pt idx="150">
                  <c:v>965.4634299109448</c:v>
                </c:pt>
                <c:pt idx="151">
                  <c:v>969.75491084470593</c:v>
                </c:pt>
                <c:pt idx="152">
                  <c:v>968.98144427498426</c:v>
                </c:pt>
                <c:pt idx="153">
                  <c:v>965.03927336331401</c:v>
                </c:pt>
                <c:pt idx="154">
                  <c:v>975.56841357804308</c:v>
                </c:pt>
                <c:pt idx="155">
                  <c:v>973.47255275262228</c:v>
                </c:pt>
                <c:pt idx="156">
                  <c:v>968.4824340489763</c:v>
                </c:pt>
                <c:pt idx="157">
                  <c:v>975.24405373723926</c:v>
                </c:pt>
                <c:pt idx="158">
                  <c:v>974.14622159188923</c:v>
                </c:pt>
                <c:pt idx="159">
                  <c:v>987.12071751243423</c:v>
                </c:pt>
                <c:pt idx="160">
                  <c:v>983.72736312262464</c:v>
                </c:pt>
                <c:pt idx="161">
                  <c:v>990.51408967507155</c:v>
                </c:pt>
                <c:pt idx="162">
                  <c:v>983.77726526515642</c:v>
                </c:pt>
                <c:pt idx="163">
                  <c:v>985.09967343069025</c:v>
                </c:pt>
                <c:pt idx="164">
                  <c:v>980.58353579063476</c:v>
                </c:pt>
                <c:pt idx="165">
                  <c:v>981.65642755643387</c:v>
                </c:pt>
                <c:pt idx="166">
                  <c:v>970.85273586827486</c:v>
                </c:pt>
                <c:pt idx="167">
                  <c:v>979.51064576730107</c:v>
                </c:pt>
                <c:pt idx="168">
                  <c:v>982.23030061349129</c:v>
                </c:pt>
                <c:pt idx="169">
                  <c:v>974.62028525297376</c:v>
                </c:pt>
                <c:pt idx="170">
                  <c:v>978.21319968667592</c:v>
                </c:pt>
                <c:pt idx="171">
                  <c:v>985.823256392129</c:v>
                </c:pt>
                <c:pt idx="172">
                  <c:v>974.02146805234258</c:v>
                </c:pt>
                <c:pt idx="173">
                  <c:v>994.63107266735631</c:v>
                </c:pt>
                <c:pt idx="174">
                  <c:v>987.19557111778454</c:v>
                </c:pt>
                <c:pt idx="175">
                  <c:v>988.79245009563488</c:v>
                </c:pt>
                <c:pt idx="176">
                  <c:v>988.71759630533609</c:v>
                </c:pt>
                <c:pt idx="177">
                  <c:v>990.53904100723753</c:v>
                </c:pt>
                <c:pt idx="178">
                  <c:v>997.79992019819872</c:v>
                </c:pt>
                <c:pt idx="179">
                  <c:v>999.49663252638766</c:v>
                </c:pt>
                <c:pt idx="180">
                  <c:v>1010.8497537771556</c:v>
                </c:pt>
                <c:pt idx="181">
                  <c:v>1004.2624227515958</c:v>
                </c:pt>
                <c:pt idx="182">
                  <c:v>1004.7115567067157</c:v>
                </c:pt>
                <c:pt idx="183">
                  <c:v>1010.5253759601229</c:v>
                </c:pt>
                <c:pt idx="184">
                  <c:v>1016.0647749731705</c:v>
                </c:pt>
                <c:pt idx="185">
                  <c:v>1034.2802830391709</c:v>
                </c:pt>
                <c:pt idx="186">
                  <c:v>1028.0669837912124</c:v>
                </c:pt>
                <c:pt idx="187">
                  <c:v>1030.1380760477819</c:v>
                </c:pt>
                <c:pt idx="188">
                  <c:v>1047.5305596340099</c:v>
                </c:pt>
                <c:pt idx="189">
                  <c:v>1052.8207778478002</c:v>
                </c:pt>
                <c:pt idx="190">
                  <c:v>1049.1525550346848</c:v>
                </c:pt>
                <c:pt idx="191">
                  <c:v>1054.7172837536614</c:v>
                </c:pt>
                <c:pt idx="192">
                  <c:v>1071.5365933859869</c:v>
                </c:pt>
                <c:pt idx="193">
                  <c:v>1071.6863226118546</c:v>
                </c:pt>
                <c:pt idx="194">
                  <c:v>1076.1033544493291</c:v>
                </c:pt>
                <c:pt idx="195">
                  <c:v>1091.7504396533018</c:v>
                </c:pt>
                <c:pt idx="196">
                  <c:v>1096.0927808074002</c:v>
                </c:pt>
                <c:pt idx="197">
                  <c:v>1101.2587201540975</c:v>
                </c:pt>
                <c:pt idx="198">
                  <c:v>1111.8153791080115</c:v>
                </c:pt>
                <c:pt idx="199">
                  <c:v>1121.2242337078105</c:v>
                </c:pt>
                <c:pt idx="200">
                  <c:v>1131.931097494708</c:v>
                </c:pt>
                <c:pt idx="201">
                  <c:v>1140.0674874289909</c:v>
                </c:pt>
                <c:pt idx="202">
                  <c:v>1146.1324408247592</c:v>
                </c:pt>
                <c:pt idx="203">
                  <c:v>1160.4091306284552</c:v>
                </c:pt>
                <c:pt idx="204">
                  <c:v>1162.4308687621724</c:v>
                </c:pt>
                <c:pt idx="205">
                  <c:v>1170.0686351213358</c:v>
                </c:pt>
                <c:pt idx="206">
                  <c:v>1176.6332343254121</c:v>
                </c:pt>
                <c:pt idx="207">
                  <c:v>1183.3477066445735</c:v>
                </c:pt>
                <c:pt idx="208">
                  <c:v>1203.8662449295548</c:v>
                </c:pt>
                <c:pt idx="209">
                  <c:v>1207.9600984069991</c:v>
                </c:pt>
                <c:pt idx="210">
                  <c:v>1223.437264634262</c:v>
                </c:pt>
                <c:pt idx="211">
                  <c:v>1226.4079560490916</c:v>
                </c:pt>
                <c:pt idx="212">
                  <c:v>1244.5072338260352</c:v>
                </c:pt>
                <c:pt idx="213">
                  <c:v>1248.6764393851988</c:v>
                </c:pt>
                <c:pt idx="214">
                  <c:v>1262.9320052027429</c:v>
                </c:pt>
                <c:pt idx="215">
                  <c:v>1275.1907705811732</c:v>
                </c:pt>
                <c:pt idx="216">
                  <c:v>1273.5928613314338</c:v>
                </c:pt>
                <c:pt idx="217">
                  <c:v>1283.5299844532271</c:v>
                </c:pt>
                <c:pt idx="218">
                  <c:v>1293.0429396532495</c:v>
                </c:pt>
                <c:pt idx="219">
                  <c:v>1311.5952625704499</c:v>
                </c:pt>
                <c:pt idx="220">
                  <c:v>1319.0115044227095</c:v>
                </c:pt>
                <c:pt idx="221">
                  <c:v>1327.4767260386518</c:v>
                </c:pt>
                <c:pt idx="222">
                  <c:v>1336.0670446437532</c:v>
                </c:pt>
                <c:pt idx="223">
                  <c:v>1333.8445259278815</c:v>
                </c:pt>
                <c:pt idx="224">
                  <c:v>1347.3047527291808</c:v>
                </c:pt>
                <c:pt idx="225">
                  <c:v>1356.2702543398618</c:v>
                </c:pt>
                <c:pt idx="226">
                  <c:v>1362.2640590147175</c:v>
                </c:pt>
                <c:pt idx="227">
                  <c:v>1371.7545064475976</c:v>
                </c:pt>
                <c:pt idx="228">
                  <c:v>1380.4460379364623</c:v>
                </c:pt>
                <c:pt idx="229">
                  <c:v>1388.5633739312129</c:v>
                </c:pt>
                <c:pt idx="230">
                  <c:v>1403.275096950297</c:v>
                </c:pt>
                <c:pt idx="231">
                  <c:v>1395.4820308126934</c:v>
                </c:pt>
                <c:pt idx="232">
                  <c:v>1396.4561518208791</c:v>
                </c:pt>
                <c:pt idx="233">
                  <c:v>1418.4622361548224</c:v>
                </c:pt>
                <c:pt idx="234">
                  <c:v>1413.291517213408</c:v>
                </c:pt>
                <c:pt idx="235">
                  <c:v>1426.9054648642202</c:v>
                </c:pt>
                <c:pt idx="236">
                  <c:v>1425.1568447632765</c:v>
                </c:pt>
                <c:pt idx="237">
                  <c:v>1429.8781460906946</c:v>
                </c:pt>
                <c:pt idx="238">
                  <c:v>1436.8978066623035</c:v>
                </c:pt>
                <c:pt idx="239">
                  <c:v>1439.0212293980994</c:v>
                </c:pt>
                <c:pt idx="240">
                  <c:v>1442.8684168501279</c:v>
                </c:pt>
                <c:pt idx="241">
                  <c:v>1462.6049137861867</c:v>
                </c:pt>
                <c:pt idx="242">
                  <c:v>1447.4901153563276</c:v>
                </c:pt>
                <c:pt idx="243">
                  <c:v>1453.8357207714539</c:v>
                </c:pt>
                <c:pt idx="244">
                  <c:v>1468.1514018155949</c:v>
                </c:pt>
                <c:pt idx="245">
                  <c:v>1468.3512776003802</c:v>
                </c:pt>
                <c:pt idx="246">
                  <c:v>1478.145392120847</c:v>
                </c:pt>
                <c:pt idx="247">
                  <c:v>1474.1227615476723</c:v>
                </c:pt>
                <c:pt idx="248">
                  <c:v>1485.3912937304729</c:v>
                </c:pt>
                <c:pt idx="249">
                  <c:v>1478.4702037231118</c:v>
                </c:pt>
                <c:pt idx="250">
                  <c:v>1485.0664727603491</c:v>
                </c:pt>
                <c:pt idx="251">
                  <c:v>1494.8612693568011</c:v>
                </c:pt>
                <c:pt idx="252">
                  <c:v>1498.4594598346903</c:v>
                </c:pt>
                <c:pt idx="253">
                  <c:v>1496.5853954239064</c:v>
                </c:pt>
                <c:pt idx="254">
                  <c:v>1510.8036732852768</c:v>
                </c:pt>
                <c:pt idx="255">
                  <c:v>1509.4042962622148</c:v>
                </c:pt>
                <c:pt idx="256">
                  <c:v>1505.7309718413107</c:v>
                </c:pt>
                <c:pt idx="257">
                  <c:v>1513.1776358696609</c:v>
                </c:pt>
                <c:pt idx="258">
                  <c:v>1513.2526035078686</c:v>
                </c:pt>
                <c:pt idx="259">
                  <c:v>1524.7729224636112</c:v>
                </c:pt>
                <c:pt idx="260">
                  <c:v>1527.5968641223585</c:v>
                </c:pt>
                <c:pt idx="261">
                  <c:v>1530.2459034596063</c:v>
                </c:pt>
                <c:pt idx="262">
                  <c:v>1527.2719840821653</c:v>
                </c:pt>
                <c:pt idx="263">
                  <c:v>1523.4234406591916</c:v>
                </c:pt>
                <c:pt idx="264">
                  <c:v>1529.995992756935</c:v>
                </c:pt>
                <c:pt idx="265">
                  <c:v>1508.4797125206458</c:v>
                </c:pt>
                <c:pt idx="266">
                  <c:v>1505.7059834390502</c:v>
                </c:pt>
                <c:pt idx="267">
                  <c:v>1514.2771636802595</c:v>
                </c:pt>
                <c:pt idx="268">
                  <c:v>1511.5033649785687</c:v>
                </c:pt>
                <c:pt idx="269">
                  <c:v>1505.855913892937</c:v>
                </c:pt>
                <c:pt idx="270">
                  <c:v>1520.449610917831</c:v>
                </c:pt>
                <c:pt idx="271">
                  <c:v>1520.7245011119535</c:v>
                </c:pt>
                <c:pt idx="272">
                  <c:v>1520.7245011119535</c:v>
                </c:pt>
                <c:pt idx="273">
                  <c:v>1522.9236346208365</c:v>
                </c:pt>
                <c:pt idx="274">
                  <c:v>1544.5162680168301</c:v>
                </c:pt>
                <c:pt idx="275">
                  <c:v>1543.9664296410238</c:v>
                </c:pt>
                <c:pt idx="276">
                  <c:v>1541.5421585581385</c:v>
                </c:pt>
                <c:pt idx="277">
                  <c:v>1555.7632638540849</c:v>
                </c:pt>
                <c:pt idx="278">
                  <c:v>1566.8608692363639</c:v>
                </c:pt>
                <c:pt idx="279">
                  <c:v>1563.7114908377221</c:v>
                </c:pt>
                <c:pt idx="280">
                  <c:v>1555.9382216911367</c:v>
                </c:pt>
                <c:pt idx="281">
                  <c:v>1552.8389893695933</c:v>
                </c:pt>
                <c:pt idx="282">
                  <c:v>1554.5885505881556</c:v>
                </c:pt>
                <c:pt idx="283">
                  <c:v>1524.8478939105644</c:v>
                </c:pt>
                <c:pt idx="284">
                  <c:v>1470.6248761639536</c:v>
                </c:pt>
                <c:pt idx="285">
                  <c:v>1449.7385398556482</c:v>
                </c:pt>
                <c:pt idx="286">
                  <c:v>1407.3965211352986</c:v>
                </c:pt>
                <c:pt idx="287">
                  <c:v>1409.1200446202572</c:v>
                </c:pt>
                <c:pt idx="288">
                  <c:v>1393.358958638034</c:v>
                </c:pt>
                <c:pt idx="289">
                  <c:v>1406.2724900704461</c:v>
                </c:pt>
                <c:pt idx="290">
                  <c:v>1434.8493449665639</c:v>
                </c:pt>
                <c:pt idx="291">
                  <c:v>1452.0869158341995</c:v>
                </c:pt>
                <c:pt idx="292">
                  <c:v>1474.47255285662</c:v>
                </c:pt>
                <c:pt idx="293">
                  <c:v>1526.397309373855</c:v>
                </c:pt>
                <c:pt idx="294">
                  <c:v>1559.0624924903498</c:v>
                </c:pt>
                <c:pt idx="295">
                  <c:v>1590.4826923837736</c:v>
                </c:pt>
                <c:pt idx="296">
                  <c:v>1573.9096457106427</c:v>
                </c:pt>
                <c:pt idx="297">
                  <c:v>1556.8130129866486</c:v>
                </c:pt>
                <c:pt idx="298">
                  <c:v>1528.0966804820869</c:v>
                </c:pt>
                <c:pt idx="299">
                  <c:v>1501.0082114683257</c:v>
                </c:pt>
                <c:pt idx="300">
                  <c:v>1450.7128633888269</c:v>
                </c:pt>
                <c:pt idx="301">
                  <c:v>1393.4338903157777</c:v>
                </c:pt>
                <c:pt idx="302">
                  <c:v>1340.4122413142263</c:v>
                </c:pt>
                <c:pt idx="303">
                  <c:v>1289.5223647096084</c:v>
                </c:pt>
                <c:pt idx="304">
                  <c:v>1320.6845532747825</c:v>
                </c:pt>
                <c:pt idx="305">
                  <c:v>1390.8112938147135</c:v>
                </c:pt>
                <c:pt idx="306">
                  <c:v>1460.4313241928137</c:v>
                </c:pt>
                <c:pt idx="307">
                  <c:v>1515.8265072589024</c:v>
                </c:pt>
                <c:pt idx="308">
                  <c:v>1566.485940817528</c:v>
                </c:pt>
                <c:pt idx="309">
                  <c:v>1613.8071803105202</c:v>
                </c:pt>
                <c:pt idx="310">
                  <c:v>1679.7204698801454</c:v>
                </c:pt>
                <c:pt idx="311">
                  <c:v>1705.8820461252221</c:v>
                </c:pt>
                <c:pt idx="312">
                  <c:v>1779.4599623225786</c:v>
                </c:pt>
                <c:pt idx="313">
                  <c:v>1754.2883926157378</c:v>
                </c:pt>
                <c:pt idx="314">
                  <c:v>1660.8143714408498</c:v>
                </c:pt>
                <c:pt idx="315">
                  <c:v>1606.6320556525834</c:v>
                </c:pt>
                <c:pt idx="316">
                  <c:v>1580.1837529920792</c:v>
                </c:pt>
                <c:pt idx="317">
                  <c:v>1576.6342352326596</c:v>
                </c:pt>
                <c:pt idx="318">
                  <c:v>1571.4600445437629</c:v>
                </c:pt>
                <c:pt idx="319">
                  <c:v>1559.3374304735376</c:v>
                </c:pt>
                <c:pt idx="320">
                  <c:v>1554.2636310154617</c:v>
                </c:pt>
                <c:pt idx="321">
                  <c:v>1549.0149971502233</c:v>
                </c:pt>
                <c:pt idx="322">
                  <c:v>1549.464875124741</c:v>
                </c:pt>
                <c:pt idx="323">
                  <c:v>1549.8397741413771</c:v>
                </c:pt>
                <c:pt idx="324">
                  <c:v>1553.3388625726179</c:v>
                </c:pt>
                <c:pt idx="325">
                  <c:v>1548.5151338151966</c:v>
                </c:pt>
                <c:pt idx="326">
                  <c:v>1543.3916000745871</c:v>
                </c:pt>
                <c:pt idx="327">
                  <c:v>1537.8933056518897</c:v>
                </c:pt>
                <c:pt idx="328">
                  <c:v>1541.2922352132282</c:v>
                </c:pt>
                <c:pt idx="329">
                  <c:v>1538.4681209709061</c:v>
                </c:pt>
                <c:pt idx="330">
                  <c:v>1521.5741638104157</c:v>
                </c:pt>
                <c:pt idx="331">
                  <c:v>1525.797534387412</c:v>
                </c:pt>
                <c:pt idx="332">
                  <c:v>1510.9036291115069</c:v>
                </c:pt>
                <c:pt idx="333">
                  <c:v>1501.9077774981818</c:v>
                </c:pt>
                <c:pt idx="334">
                  <c:v>1512.1280914993467</c:v>
                </c:pt>
                <c:pt idx="335">
                  <c:v>1500.4085027051135</c:v>
                </c:pt>
                <c:pt idx="336">
                  <c:v>1488.4146485978295</c:v>
                </c:pt>
                <c:pt idx="337">
                  <c:v>1492.1376756012314</c:v>
                </c:pt>
                <c:pt idx="338">
                  <c:v>1485.166417627184</c:v>
                </c:pt>
                <c:pt idx="339">
                  <c:v>1483.2674723018952</c:v>
                </c:pt>
                <c:pt idx="340">
                  <c:v>1471.2994644302148</c:v>
                </c:pt>
                <c:pt idx="341">
                  <c:v>1473.797955783944</c:v>
                </c:pt>
                <c:pt idx="342">
                  <c:v>1463.4543677987012</c:v>
                </c:pt>
                <c:pt idx="343">
                  <c:v>1454.685144732073</c:v>
                </c:pt>
                <c:pt idx="344">
                  <c:v>1438.3467284974713</c:v>
                </c:pt>
                <c:pt idx="345">
                  <c:v>1436.6230120684029</c:v>
                </c:pt>
                <c:pt idx="346">
                  <c:v>1436.5730494466789</c:v>
                </c:pt>
                <c:pt idx="347">
                  <c:v>1435.7486675962036</c:v>
                </c:pt>
                <c:pt idx="348">
                  <c:v>1422.8586762108907</c:v>
                </c:pt>
                <c:pt idx="349">
                  <c:v>1421.8095190359656</c:v>
                </c:pt>
                <c:pt idx="350">
                  <c:v>1419.0867259883407</c:v>
                </c:pt>
                <c:pt idx="351">
                  <c:v>1391.5855815952498</c:v>
                </c:pt>
                <c:pt idx="352">
                  <c:v>1398.6042258791163</c:v>
                </c:pt>
                <c:pt idx="353">
                  <c:v>1401.6015670024581</c:v>
                </c:pt>
                <c:pt idx="354">
                  <c:v>1373.3779042616591</c:v>
                </c:pt>
                <c:pt idx="355">
                  <c:v>1382.0195337244802</c:v>
                </c:pt>
                <c:pt idx="356">
                  <c:v>1369.4567901005535</c:v>
                </c:pt>
                <c:pt idx="357">
                  <c:v>1374.1271679449544</c:v>
                </c:pt>
                <c:pt idx="358">
                  <c:v>1359.3920120500179</c:v>
                </c:pt>
                <c:pt idx="359">
                  <c:v>1355.1714036429278</c:v>
                </c:pt>
                <c:pt idx="360">
                  <c:v>1352.124612095161</c:v>
                </c:pt>
                <c:pt idx="361">
                  <c:v>1350.2266269096742</c:v>
                </c:pt>
                <c:pt idx="362">
                  <c:v>1343.9333955377865</c:v>
                </c:pt>
                <c:pt idx="363">
                  <c:v>1346.9801018384865</c:v>
                </c:pt>
                <c:pt idx="364">
                  <c:v>1338.4893591167336</c:v>
                </c:pt>
                <c:pt idx="365">
                  <c:v>1335.8422948112302</c:v>
                </c:pt>
                <c:pt idx="366">
                  <c:v>1336.2668224143124</c:v>
                </c:pt>
                <c:pt idx="367">
                  <c:v>1334.6935760777872</c:v>
                </c:pt>
                <c:pt idx="368">
                  <c:v>1326.6776390397199</c:v>
                </c:pt>
                <c:pt idx="369">
                  <c:v>1318.7617964185747</c:v>
                </c:pt>
                <c:pt idx="370">
                  <c:v>1324.4801606099934</c:v>
                </c:pt>
                <c:pt idx="371">
                  <c:v>1318.6119717131949</c:v>
                </c:pt>
                <c:pt idx="372">
                  <c:v>1320.0852511475762</c:v>
                </c:pt>
                <c:pt idx="373">
                  <c:v>1313.1184493032906</c:v>
                </c:pt>
                <c:pt idx="374">
                  <c:v>1305.3278017363712</c:v>
                </c:pt>
                <c:pt idx="375">
                  <c:v>1309.1731612648689</c:v>
                </c:pt>
                <c:pt idx="376">
                  <c:v>1317.1636699784588</c:v>
                </c:pt>
                <c:pt idx="377">
                  <c:v>1326.0783251685193</c:v>
                </c:pt>
                <c:pt idx="378">
                  <c:v>1333.8694979568534</c:v>
                </c:pt>
                <c:pt idx="379">
                  <c:v>1327.1770681678283</c:v>
                </c:pt>
                <c:pt idx="380">
                  <c:v>1320.4847857692182</c:v>
                </c:pt>
                <c:pt idx="381">
                  <c:v>1320.5596985685872</c:v>
                </c:pt>
                <c:pt idx="382">
                  <c:v>1314.5417616753907</c:v>
                </c:pt>
                <c:pt idx="383">
                  <c:v>1308.5738813595142</c:v>
                </c:pt>
                <c:pt idx="384">
                  <c:v>1309.3229814202214</c:v>
                </c:pt>
                <c:pt idx="385">
                  <c:v>1294.466161699876</c:v>
                </c:pt>
                <c:pt idx="386">
                  <c:v>1292.2938779428814</c:v>
                </c:pt>
                <c:pt idx="387">
                  <c:v>1196.0281354582228</c:v>
                </c:pt>
                <c:pt idx="388">
                  <c:v>1299.0854346308554</c:v>
                </c:pt>
                <c:pt idx="389">
                  <c:v>1290.2214829271559</c:v>
                </c:pt>
                <c:pt idx="390">
                  <c:v>1301.6822444294999</c:v>
                </c:pt>
                <c:pt idx="391">
                  <c:v>1296.0142349383052</c:v>
                </c:pt>
                <c:pt idx="392">
                  <c:v>1305.8771359349885</c:v>
                </c:pt>
                <c:pt idx="393">
                  <c:v>1310.246873962052</c:v>
                </c:pt>
                <c:pt idx="394">
                  <c:v>1326.9772964181234</c:v>
                </c:pt>
                <c:pt idx="395">
                  <c:v>1331.8967140553045</c:v>
                </c:pt>
                <c:pt idx="396">
                  <c:v>1355.8456978948616</c:v>
                </c:pt>
                <c:pt idx="397">
                  <c:v>1329.6492544533635</c:v>
                </c:pt>
                <c:pt idx="398">
                  <c:v>1336.41665582975</c:v>
                </c:pt>
                <c:pt idx="399">
                  <c:v>1361.7146217223019</c:v>
                </c:pt>
                <c:pt idx="400">
                  <c:v>1366.8344191966091</c:v>
                </c:pt>
                <c:pt idx="401">
                  <c:v>1381.9196289653592</c:v>
                </c:pt>
                <c:pt idx="402">
                  <c:v>1408.0709420431056</c:v>
                </c:pt>
                <c:pt idx="403">
                  <c:v>1423.1834161905517</c:v>
                </c:pt>
                <c:pt idx="404">
                  <c:v>1432.9008234129979</c:v>
                </c:pt>
                <c:pt idx="405">
                  <c:v>1448.9141152044399</c:v>
                </c:pt>
                <c:pt idx="406">
                  <c:v>1438.7963955663772</c:v>
                </c:pt>
                <c:pt idx="407">
                  <c:v>1414.0658696428327</c:v>
                </c:pt>
                <c:pt idx="408">
                  <c:v>1429.8281847795445</c:v>
                </c:pt>
                <c:pt idx="409">
                  <c:v>1417.6878708219328</c:v>
                </c:pt>
                <c:pt idx="410">
                  <c:v>1403.2001625509956</c:v>
                </c:pt>
                <c:pt idx="411">
                  <c:v>1416.4888580276361</c:v>
                </c:pt>
                <c:pt idx="412">
                  <c:v>1417.6628913330228</c:v>
                </c:pt>
                <c:pt idx="413">
                  <c:v>1423.1834161905517</c:v>
                </c:pt>
                <c:pt idx="414">
                  <c:v>1409.444767683091</c:v>
                </c:pt>
                <c:pt idx="415">
                  <c:v>1431.8016639220521</c:v>
                </c:pt>
                <c:pt idx="416">
                  <c:v>1406.4972959055694</c:v>
                </c:pt>
                <c:pt idx="417">
                  <c:v>1431.4019707246166</c:v>
                </c:pt>
                <c:pt idx="418">
                  <c:v>1418.5371748564667</c:v>
                </c:pt>
                <c:pt idx="419">
                  <c:v>1422.6588364241732</c:v>
                </c:pt>
                <c:pt idx="420">
                  <c:v>1433.7501771449754</c:v>
                </c:pt>
                <c:pt idx="421">
                  <c:v>1456.6838007695417</c:v>
                </c:pt>
                <c:pt idx="422">
                  <c:v>1482.5678646639644</c:v>
                </c:pt>
                <c:pt idx="423">
                  <c:v>1486.1408822713092</c:v>
                </c:pt>
                <c:pt idx="424">
                  <c:v>1507.6800755067047</c:v>
                </c:pt>
                <c:pt idx="425">
                  <c:v>1513.2276142924179</c:v>
                </c:pt>
                <c:pt idx="426">
                  <c:v>1492.5124802183004</c:v>
                </c:pt>
                <c:pt idx="427">
                  <c:v>1472.4487672633547</c:v>
                </c:pt>
                <c:pt idx="428">
                  <c:v>1489.2891798934343</c:v>
                </c:pt>
                <c:pt idx="429">
                  <c:v>1512.4529499597327</c:v>
                </c:pt>
                <c:pt idx="430">
                  <c:v>1524.0232093584198</c:v>
                </c:pt>
                <c:pt idx="431">
                  <c:v>1548.6900858530507</c:v>
                </c:pt>
                <c:pt idx="432">
                  <c:v>1593.8074582782967</c:v>
                </c:pt>
                <c:pt idx="433">
                  <c:v>1635.0340430669135</c:v>
                </c:pt>
                <c:pt idx="434">
                  <c:v>1648.9614984233422</c:v>
                </c:pt>
                <c:pt idx="435">
                  <c:v>1639.3597000355455</c:v>
                </c:pt>
                <c:pt idx="436">
                  <c:v>1592.2075643018611</c:v>
                </c:pt>
                <c:pt idx="437">
                  <c:v>1567.6357233771166</c:v>
                </c:pt>
                <c:pt idx="438">
                  <c:v>1571.4350487585059</c:v>
                </c:pt>
                <c:pt idx="439">
                  <c:v>1578.0090413877997</c:v>
                </c:pt>
                <c:pt idx="440">
                  <c:v>1568.5605529515751</c:v>
                </c:pt>
                <c:pt idx="441">
                  <c:v>1599.8571689550181</c:v>
                </c:pt>
                <c:pt idx="442">
                  <c:v>1646.9860899493071</c:v>
                </c:pt>
                <c:pt idx="443">
                  <c:v>1653.5875334236077</c:v>
                </c:pt>
                <c:pt idx="444">
                  <c:v>1713.0358577155018</c:v>
                </c:pt>
                <c:pt idx="445">
                  <c:v>1742.7046926813821</c:v>
                </c:pt>
                <c:pt idx="446">
                  <c:v>1762.7702503900662</c:v>
                </c:pt>
                <c:pt idx="447">
                  <c:v>1748.0586186774992</c:v>
                </c:pt>
                <c:pt idx="448">
                  <c:v>1674.1434753852761</c:v>
                </c:pt>
                <c:pt idx="449">
                  <c:v>1647.9862942712309</c:v>
                </c:pt>
                <c:pt idx="450">
                  <c:v>1620.1074989374849</c:v>
                </c:pt>
                <c:pt idx="451">
                  <c:v>1618.4573964946667</c:v>
                </c:pt>
                <c:pt idx="452">
                  <c:v>1619.8074793065978</c:v>
                </c:pt>
                <c:pt idx="453">
                  <c:v>1594.4074216947388</c:v>
                </c:pt>
                <c:pt idx="454">
                  <c:v>1592.9325147348438</c:v>
                </c:pt>
                <c:pt idx="455">
                  <c:v>1585.9330985761587</c:v>
                </c:pt>
                <c:pt idx="456">
                  <c:v>1600.0571624136596</c:v>
                </c:pt>
                <c:pt idx="457">
                  <c:v>1603.7320767936371</c:v>
                </c:pt>
                <c:pt idx="458">
                  <c:v>1618.4573964946667</c:v>
                </c:pt>
                <c:pt idx="459">
                  <c:v>1632.8587484349746</c:v>
                </c:pt>
                <c:pt idx="460">
                  <c:v>1640.9849714003594</c:v>
                </c:pt>
                <c:pt idx="461">
                  <c:v>1659.8391075970242</c:v>
                </c:pt>
                <c:pt idx="462">
                  <c:v>1618.5324008582036</c:v>
                </c:pt>
                <c:pt idx="463">
                  <c:v>1573.309740780503</c:v>
                </c:pt>
                <c:pt idx="464">
                  <c:v>1554.9884522654806</c:v>
                </c:pt>
                <c:pt idx="465">
                  <c:v>1541.2922352132287</c:v>
                </c:pt>
                <c:pt idx="466">
                  <c:v>1564.13640428138</c:v>
                </c:pt>
                <c:pt idx="467">
                  <c:v>1586.2830638197966</c:v>
                </c:pt>
                <c:pt idx="468">
                  <c:v>1624.1828099262857</c:v>
                </c:pt>
                <c:pt idx="469">
                  <c:v>1605.2820603889368</c:v>
                </c:pt>
                <c:pt idx="470">
                  <c:v>1590.7326729366521</c:v>
                </c:pt>
                <c:pt idx="471">
                  <c:v>1582.0335253112814</c:v>
                </c:pt>
                <c:pt idx="472">
                  <c:v>1546.1158056255051</c:v>
                </c:pt>
                <c:pt idx="473">
                  <c:v>1550.6395608523367</c:v>
                </c:pt>
                <c:pt idx="474">
                  <c:v>1539.4178190993566</c:v>
                </c:pt>
                <c:pt idx="475">
                  <c:v>1556.3131318155927</c:v>
                </c:pt>
                <c:pt idx="476">
                  <c:v>1580.9586556383363</c:v>
                </c:pt>
                <c:pt idx="477">
                  <c:v>1591.9575819794929</c:v>
                </c:pt>
                <c:pt idx="478">
                  <c:v>1585.6831237596762</c:v>
                </c:pt>
                <c:pt idx="479">
                  <c:v>1595.4323632097323</c:v>
                </c:pt>
                <c:pt idx="480">
                  <c:v>1570.9101379440369</c:v>
                </c:pt>
                <c:pt idx="481">
                  <c:v>1553.8637306673781</c:v>
                </c:pt>
                <c:pt idx="482">
                  <c:v>1546.5656776688049</c:v>
                </c:pt>
                <c:pt idx="483">
                  <c:v>1541.7171050672362</c:v>
                </c:pt>
                <c:pt idx="484">
                  <c:v>1554.6385382576996</c:v>
                </c:pt>
                <c:pt idx="485">
                  <c:v>1549.1649563726137</c:v>
                </c:pt>
                <c:pt idx="486">
                  <c:v>1542.5668472193861</c:v>
                </c:pt>
                <c:pt idx="487">
                  <c:v>1547.4404314951364</c:v>
                </c:pt>
                <c:pt idx="488">
                  <c:v>1545.490984866593</c:v>
                </c:pt>
                <c:pt idx="489">
                  <c:v>1563.1865989167241</c:v>
                </c:pt>
                <c:pt idx="490">
                  <c:v>1574.9094910191086</c:v>
                </c:pt>
                <c:pt idx="491">
                  <c:v>1623.1327218850683</c:v>
                </c:pt>
                <c:pt idx="492">
                  <c:v>1639.8597821028682</c:v>
                </c:pt>
                <c:pt idx="493">
                  <c:v>1695.8771835105633</c:v>
                </c:pt>
                <c:pt idx="494">
                  <c:v>1734.7241419426985</c:v>
                </c:pt>
                <c:pt idx="495">
                  <c:v>1809.891019634782</c:v>
                </c:pt>
                <c:pt idx="496">
                  <c:v>1821.2790739714515</c:v>
                </c:pt>
                <c:pt idx="497">
                  <c:v>1769.0255743051521</c:v>
                </c:pt>
                <c:pt idx="498">
                  <c:v>1709.4589168544035</c:v>
                </c:pt>
                <c:pt idx="499">
                  <c:v>1676.1191631269753</c:v>
                </c:pt>
                <c:pt idx="500">
                  <c:v>1671.4925849508102</c:v>
                </c:pt>
                <c:pt idx="501">
                  <c:v>1668.0664888764518</c:v>
                </c:pt>
                <c:pt idx="502">
                  <c:v>1682.1213792936858</c:v>
                </c:pt>
                <c:pt idx="503">
                  <c:v>1678.1198806145644</c:v>
                </c:pt>
                <c:pt idx="504">
                  <c:v>1638.9846393183152</c:v>
                </c:pt>
                <c:pt idx="505">
                  <c:v>1588.1828853428153</c:v>
                </c:pt>
                <c:pt idx="506">
                  <c:v>1590.7076748678796</c:v>
                </c:pt>
                <c:pt idx="507">
                  <c:v>1587.1329818442312</c:v>
                </c:pt>
                <c:pt idx="508">
                  <c:v>1624.982880697652</c:v>
                </c:pt>
                <c:pt idx="509">
                  <c:v>1642.1851804158846</c:v>
                </c:pt>
                <c:pt idx="510">
                  <c:v>1680.1206193212493</c:v>
                </c:pt>
                <c:pt idx="511">
                  <c:v>1750.3103185816537</c:v>
                </c:pt>
                <c:pt idx="512">
                  <c:v>1820.4781300116647</c:v>
                </c:pt>
                <c:pt idx="513">
                  <c:v>1870.7156053328977</c:v>
                </c:pt>
                <c:pt idx="514">
                  <c:v>1920.9530806541306</c:v>
                </c:pt>
                <c:pt idx="515">
                  <c:v>1853.7707058776919</c:v>
                </c:pt>
                <c:pt idx="516">
                  <c:v>1749.2094839005426</c:v>
                </c:pt>
                <c:pt idx="517">
                  <c:v>1649.5116157390933</c:v>
                </c:pt>
                <c:pt idx="518">
                  <c:v>1588.5328543464882</c:v>
                </c:pt>
                <c:pt idx="519">
                  <c:v>1618.3823921590124</c:v>
                </c:pt>
                <c:pt idx="520">
                  <c:v>1667.9664578000536</c:v>
                </c:pt>
                <c:pt idx="521">
                  <c:v>1702.4803317936903</c:v>
                </c:pt>
                <c:pt idx="522">
                  <c:v>1840.6531089886164</c:v>
                </c:pt>
                <c:pt idx="523">
                  <c:v>1694.4015121841917</c:v>
                </c:pt>
                <c:pt idx="524">
                  <c:v>1646.260945019837</c:v>
                </c:pt>
                <c:pt idx="525">
                  <c:v>1672.4178915559094</c:v>
                </c:pt>
                <c:pt idx="526">
                  <c:v>1665.1406015423247</c:v>
                </c:pt>
                <c:pt idx="527">
                  <c:v>1653.9376162346143</c:v>
                </c:pt>
                <c:pt idx="528">
                  <c:v>1681.3460822777442</c:v>
                </c:pt>
                <c:pt idx="529">
                  <c:v>1636.9093162450629</c:v>
                </c:pt>
                <c:pt idx="530">
                  <c:v>1637.1843578074322</c:v>
                </c:pt>
                <c:pt idx="531">
                  <c:v>1630.4084451067306</c:v>
                </c:pt>
                <c:pt idx="532">
                  <c:v>1672.4679082576101</c:v>
                </c:pt>
                <c:pt idx="533">
                  <c:v>1655.3879660502535</c:v>
                </c:pt>
                <c:pt idx="534">
                  <c:v>1646.1609252407718</c:v>
                </c:pt>
                <c:pt idx="535">
                  <c:v>1689.6244193847892</c:v>
                </c:pt>
                <c:pt idx="536">
                  <c:v>1721.2655907896078</c:v>
                </c:pt>
                <c:pt idx="537">
                  <c:v>1796.2263903297769</c:v>
                </c:pt>
                <c:pt idx="538">
                  <c:v>1905.3505220482978</c:v>
                </c:pt>
                <c:pt idx="539">
                  <c:v>1893.8812870379534</c:v>
                </c:pt>
                <c:pt idx="540">
                  <c:v>1867.440195893254</c:v>
                </c:pt>
                <c:pt idx="541">
                  <c:v>1843.1814169599861</c:v>
                </c:pt>
                <c:pt idx="542">
                  <c:v>1871.8968068115009</c:v>
                </c:pt>
                <c:pt idx="543">
                  <c:v>1904.7995783335768</c:v>
                </c:pt>
                <c:pt idx="544">
                  <c:v>1859.078132746153</c:v>
                </c:pt>
                <c:pt idx="545">
                  <c:v>1826.1599112005722</c:v>
                </c:pt>
                <c:pt idx="546">
                  <c:v>1822.5055270203497</c:v>
                </c:pt>
                <c:pt idx="547">
                  <c:v>1812.4438775066633</c:v>
                </c:pt>
                <c:pt idx="548">
                  <c:v>1784.1393799326877</c:v>
                </c:pt>
                <c:pt idx="549">
                  <c:v>1828.0622258543228</c:v>
                </c:pt>
                <c:pt idx="550">
                  <c:v>1792.7228196080689</c:v>
                </c:pt>
                <c:pt idx="551">
                  <c:v>1748.8842386147401</c:v>
                </c:pt>
                <c:pt idx="552">
                  <c:v>1741.8540839165587</c:v>
                </c:pt>
                <c:pt idx="553">
                  <c:v>1727.6945493757505</c:v>
                </c:pt>
                <c:pt idx="554">
                  <c:v>1732.8228724770879</c:v>
                </c:pt>
                <c:pt idx="555">
                  <c:v>1744.4809771639646</c:v>
                </c:pt>
                <c:pt idx="556">
                  <c:v>1733.5733711546832</c:v>
                </c:pt>
                <c:pt idx="557">
                  <c:v>1698.9786328075375</c:v>
                </c:pt>
                <c:pt idx="558">
                  <c:v>1672.3428665280685</c:v>
                </c:pt>
                <c:pt idx="559">
                  <c:v>1648.5114035930812</c:v>
                </c:pt>
                <c:pt idx="560">
                  <c:v>1637.3093768260605</c:v>
                </c:pt>
                <c:pt idx="561">
                  <c:v>1649.1865462283565</c:v>
                </c:pt>
                <c:pt idx="562">
                  <c:v>1590.2077141216412</c:v>
                </c:pt>
                <c:pt idx="563">
                  <c:v>1570.710172258789</c:v>
                </c:pt>
                <c:pt idx="564">
                  <c:v>1519.5999524144345</c:v>
                </c:pt>
                <c:pt idx="565">
                  <c:v>1532.5700863064535</c:v>
                </c:pt>
                <c:pt idx="566">
                  <c:v>1552.4890788079545</c:v>
                </c:pt>
                <c:pt idx="567">
                  <c:v>1559.787329743896</c:v>
                </c:pt>
                <c:pt idx="568">
                  <c:v>1584.1832811124623</c:v>
                </c:pt>
                <c:pt idx="569">
                  <c:v>1580.6086992523101</c:v>
                </c:pt>
                <c:pt idx="570">
                  <c:v>1518.6503378329312</c:v>
                </c:pt>
                <c:pt idx="571">
                  <c:v>1552.4140980461978</c:v>
                </c:pt>
                <c:pt idx="572">
                  <c:v>1580.3337339274494</c:v>
                </c:pt>
                <c:pt idx="573">
                  <c:v>1596.2823185525872</c:v>
                </c:pt>
                <c:pt idx="574">
                  <c:v>1622.5576760009208</c:v>
                </c:pt>
                <c:pt idx="575">
                  <c:v>1601.7571146486275</c:v>
                </c:pt>
                <c:pt idx="576">
                  <c:v>1626.5830318333988</c:v>
                </c:pt>
                <c:pt idx="577">
                  <c:v>1606.7320556559287</c:v>
                </c:pt>
                <c:pt idx="578">
                  <c:v>1625.1578966049044</c:v>
                </c:pt>
                <c:pt idx="579">
                  <c:v>1590.8326652417113</c:v>
                </c:pt>
                <c:pt idx="580">
                  <c:v>1559.7623353154763</c:v>
                </c:pt>
                <c:pt idx="581">
                  <c:v>1530.2209123768441</c:v>
                </c:pt>
                <c:pt idx="582">
                  <c:v>1450.6628979873608</c:v>
                </c:pt>
                <c:pt idx="583">
                  <c:v>1392.309917307763</c:v>
                </c:pt>
                <c:pt idx="584">
                  <c:v>1430.3028176255739</c:v>
                </c:pt>
                <c:pt idx="585">
                  <c:v>1448.7892026144846</c:v>
                </c:pt>
                <c:pt idx="586">
                  <c:v>1513.0027114755335</c:v>
                </c:pt>
                <c:pt idx="587">
                  <c:v>1542.0669984997905</c:v>
                </c:pt>
                <c:pt idx="588">
                  <c:v>1588.3828675589093</c:v>
                </c:pt>
                <c:pt idx="589">
                  <c:v>1674.218501125451</c:v>
                </c:pt>
                <c:pt idx="590">
                  <c:v>1639.0096433439176</c:v>
                </c:pt>
                <c:pt idx="591">
                  <c:v>1641.8851274745496</c:v>
                </c:pt>
                <c:pt idx="592">
                  <c:v>1501.0082114683257</c:v>
                </c:pt>
                <c:pt idx="593">
                  <c:v>1414.565453058058</c:v>
                </c:pt>
                <c:pt idx="594">
                  <c:v>1389.3126785147583</c:v>
                </c:pt>
                <c:pt idx="595">
                  <c:v>1354.5220847335793</c:v>
                </c:pt>
                <c:pt idx="596">
                  <c:v>1351.4003794500879</c:v>
                </c:pt>
                <c:pt idx="597">
                  <c:v>1299.9094200608945</c:v>
                </c:pt>
                <c:pt idx="598">
                  <c:v>1265.8031628437452</c:v>
                </c:pt>
                <c:pt idx="599">
                  <c:v>1242.6098871691042</c:v>
                </c:pt>
                <c:pt idx="600">
                  <c:v>1207.3609951417679</c:v>
                </c:pt>
                <c:pt idx="601">
                  <c:v>1208.259650395051</c:v>
                </c:pt>
                <c:pt idx="602">
                  <c:v>1212.1788108067046</c:v>
                </c:pt>
                <c:pt idx="603">
                  <c:v>1202.767901481081</c:v>
                </c:pt>
                <c:pt idx="604">
                  <c:v>1242.3602370515994</c:v>
                </c:pt>
                <c:pt idx="605">
                  <c:v>1254.7680627372997</c:v>
                </c:pt>
                <c:pt idx="606">
                  <c:v>1293.6421902745744</c:v>
                </c:pt>
                <c:pt idx="607">
                  <c:v>1314.44187989274</c:v>
                </c:pt>
                <c:pt idx="608">
                  <c:v>1334.8683808185408</c:v>
                </c:pt>
                <c:pt idx="609">
                  <c:v>1343.3090743596447</c:v>
                </c:pt>
                <c:pt idx="610">
                  <c:v>1380.3211576993119</c:v>
                </c:pt>
                <c:pt idx="611">
                  <c:v>1408.0959206279558</c:v>
                </c:pt>
                <c:pt idx="612">
                  <c:v>1373.4528305402757</c:v>
                </c:pt>
                <c:pt idx="613">
                  <c:v>1294.3912551194687</c:v>
                </c:pt>
                <c:pt idx="614">
                  <c:v>1304.9532562403272</c:v>
                </c:pt>
                <c:pt idx="615">
                  <c:v>1302.2815112418305</c:v>
                </c:pt>
                <c:pt idx="616">
                  <c:v>1306.4514408936175</c:v>
                </c:pt>
                <c:pt idx="617">
                  <c:v>1367.3588914415975</c:v>
                </c:pt>
                <c:pt idx="618">
                  <c:v>1372.0292346518686</c:v>
                </c:pt>
                <c:pt idx="619">
                  <c:v>1345.6815018587863</c:v>
                </c:pt>
                <c:pt idx="620">
                  <c:v>1384.6670229453955</c:v>
                </c:pt>
                <c:pt idx="621">
                  <c:v>1396.5310843506984</c:v>
                </c:pt>
                <c:pt idx="622">
                  <c:v>1434.1498739901779</c:v>
                </c:pt>
                <c:pt idx="623">
                  <c:v>1424.3824596175205</c:v>
                </c:pt>
                <c:pt idx="624">
                  <c:v>1425.7563703297162</c:v>
                </c:pt>
                <c:pt idx="625">
                  <c:v>1454.7850771529656</c:v>
                </c:pt>
                <c:pt idx="626">
                  <c:v>1410.1691513267988</c:v>
                </c:pt>
                <c:pt idx="627">
                  <c:v>1348.0789216856228</c:v>
                </c:pt>
                <c:pt idx="628">
                  <c:v>1348.4035737911297</c:v>
                </c:pt>
                <c:pt idx="629">
                  <c:v>1421.2849420273703</c:v>
                </c:pt>
                <c:pt idx="630">
                  <c:v>1534.6943605153228</c:v>
                </c:pt>
                <c:pt idx="631">
                  <c:v>1881.6617368968869</c:v>
                </c:pt>
                <c:pt idx="632">
                  <c:v>2798.5081710782006</c:v>
                </c:pt>
                <c:pt idx="633">
                  <c:v>3618.9094958008845</c:v>
                </c:pt>
                <c:pt idx="634">
                  <c:v>4205.9146943396636</c:v>
                </c:pt>
                <c:pt idx="635">
                  <c:v>3293.6108990409921</c:v>
                </c:pt>
                <c:pt idx="636">
                  <c:v>1877.2799616135653</c:v>
                </c:pt>
                <c:pt idx="637">
                  <c:v>1627.6581405712789</c:v>
                </c:pt>
                <c:pt idx="638">
                  <c:v>1440.0704565687217</c:v>
                </c:pt>
                <c:pt idx="639">
                  <c:v>1314.4668503353905</c:v>
                </c:pt>
                <c:pt idx="640">
                  <c:v>1284.7783879367641</c:v>
                </c:pt>
                <c:pt idx="641">
                  <c:v>1266.6769982556084</c:v>
                </c:pt>
                <c:pt idx="642">
                  <c:v>1227.9057928131467</c:v>
                </c:pt>
                <c:pt idx="643">
                  <c:v>1204.3405305769986</c:v>
                </c:pt>
                <c:pt idx="644">
                  <c:v>1221.5899560530322</c:v>
                </c:pt>
                <c:pt idx="645">
                  <c:v>1218.1449998993851</c:v>
                </c:pt>
                <c:pt idx="646">
                  <c:v>1231.575518975721</c:v>
                </c:pt>
                <c:pt idx="647">
                  <c:v>1213.077477547653</c:v>
                </c:pt>
                <c:pt idx="648">
                  <c:v>1210.3814837746004</c:v>
                </c:pt>
                <c:pt idx="649">
                  <c:v>1223.0628094420911</c:v>
                </c:pt>
                <c:pt idx="650">
                  <c:v>1213.476885679604</c:v>
                </c:pt>
                <c:pt idx="651">
                  <c:v>1257.4394231567112</c:v>
                </c:pt>
                <c:pt idx="652">
                  <c:v>1233.6974864667411</c:v>
                </c:pt>
                <c:pt idx="653">
                  <c:v>1229.8529898253948</c:v>
                </c:pt>
                <c:pt idx="654">
                  <c:v>1220.241925908319</c:v>
                </c:pt>
                <c:pt idx="655">
                  <c:v>1267.3261345947003</c:v>
                </c:pt>
                <c:pt idx="656">
                  <c:v>1329.1498212552897</c:v>
                </c:pt>
                <c:pt idx="657">
                  <c:v>1322.8320621719924</c:v>
                </c:pt>
                <c:pt idx="658">
                  <c:v>1204.8647417156803</c:v>
                </c:pt>
                <c:pt idx="659">
                  <c:v>1116.6570469052062</c:v>
                </c:pt>
                <c:pt idx="660">
                  <c:v>1139.6182349819089</c:v>
                </c:pt>
                <c:pt idx="661">
                  <c:v>1153.5203182778819</c:v>
                </c:pt>
                <c:pt idx="662">
                  <c:v>1203.91616970679</c:v>
                </c:pt>
                <c:pt idx="663">
                  <c:v>1224.6105600442293</c:v>
                </c:pt>
                <c:pt idx="664">
                  <c:v>1244.7069551202687</c:v>
                </c:pt>
                <c:pt idx="665">
                  <c:v>1212.9276996079404</c:v>
                </c:pt>
                <c:pt idx="666">
                  <c:v>1222.1391549325649</c:v>
                </c:pt>
                <c:pt idx="667">
                  <c:v>1241.0620592774776</c:v>
                </c:pt>
                <c:pt idx="668">
                  <c:v>1287.9743225868522</c:v>
                </c:pt>
                <c:pt idx="669">
                  <c:v>1259.087188520378</c:v>
                </c:pt>
                <c:pt idx="670">
                  <c:v>1273.4180904716284</c:v>
                </c:pt>
                <c:pt idx="671">
                  <c:v>1257.2396945585849</c:v>
                </c:pt>
                <c:pt idx="672">
                  <c:v>1231.0263058924888</c:v>
                </c:pt>
                <c:pt idx="673">
                  <c:v>1195.2792798251114</c:v>
                </c:pt>
                <c:pt idx="674">
                  <c:v>1150.4752992745816</c:v>
                </c:pt>
                <c:pt idx="675">
                  <c:v>1159.2360278006256</c:v>
                </c:pt>
                <c:pt idx="676">
                  <c:v>1161.083042251448</c:v>
                </c:pt>
                <c:pt idx="677">
                  <c:v>1178.8297779626205</c:v>
                </c:pt>
                <c:pt idx="678">
                  <c:v>1169.8689531518835</c:v>
                </c:pt>
                <c:pt idx="679">
                  <c:v>1151.9229285451102</c:v>
                </c:pt>
                <c:pt idx="680">
                  <c:v>1098.3388345833816</c:v>
                </c:pt>
                <c:pt idx="681">
                  <c:v>1093.5971777121856</c:v>
                </c:pt>
                <c:pt idx="682">
                  <c:v>1142.513425527098</c:v>
                </c:pt>
                <c:pt idx="683">
                  <c:v>1107.9969858432119</c:v>
                </c:pt>
                <c:pt idx="684">
                  <c:v>1089.9785759025742</c:v>
                </c:pt>
                <c:pt idx="685">
                  <c:v>1060.4068417684878</c:v>
                </c:pt>
                <c:pt idx="686">
                  <c:v>1059.9576639245079</c:v>
                </c:pt>
                <c:pt idx="687">
                  <c:v>1070.4385803928881</c:v>
                </c:pt>
                <c:pt idx="688">
                  <c:v>1030.2877938496549</c:v>
                </c:pt>
                <c:pt idx="689">
                  <c:v>998.24904948507776</c:v>
                </c:pt>
                <c:pt idx="690">
                  <c:v>980.88294727068319</c:v>
                </c:pt>
                <c:pt idx="691">
                  <c:v>969.081246363839</c:v>
                </c:pt>
                <c:pt idx="692">
                  <c:v>1000.9937354644504</c:v>
                </c:pt>
                <c:pt idx="693">
                  <c:v>984.10162928440218</c:v>
                </c:pt>
                <c:pt idx="694">
                  <c:v>969.03134531759167</c:v>
                </c:pt>
                <c:pt idx="695">
                  <c:v>948.04827106596599</c:v>
                </c:pt>
                <c:pt idx="696">
                  <c:v>920.92834758560412</c:v>
                </c:pt>
                <c:pt idx="697">
                  <c:v>905.80945778533919</c:v>
                </c:pt>
                <c:pt idx="698">
                  <c:v>910.47482812995156</c:v>
                </c:pt>
                <c:pt idx="699">
                  <c:v>947.3247277636176</c:v>
                </c:pt>
                <c:pt idx="700">
                  <c:v>950.16900556914766</c:v>
                </c:pt>
                <c:pt idx="701">
                  <c:v>927.26539224842088</c:v>
                </c:pt>
                <c:pt idx="702">
                  <c:v>892.31246095355596</c:v>
                </c:pt>
                <c:pt idx="703">
                  <c:v>856.36302911429038</c:v>
                </c:pt>
                <c:pt idx="704">
                  <c:v>865.81802253111482</c:v>
                </c:pt>
                <c:pt idx="705">
                  <c:v>896.15446818691044</c:v>
                </c:pt>
                <c:pt idx="706">
                  <c:v>915.19012219094839</c:v>
                </c:pt>
                <c:pt idx="707">
                  <c:v>868.38760108508006</c:v>
                </c:pt>
                <c:pt idx="708">
                  <c:v>824.30649953654392</c:v>
                </c:pt>
                <c:pt idx="709">
                  <c:v>813.95380859216698</c:v>
                </c:pt>
                <c:pt idx="710">
                  <c:v>808.88975376791336</c:v>
                </c:pt>
                <c:pt idx="711">
                  <c:v>820.29014358563268</c:v>
                </c:pt>
                <c:pt idx="712">
                  <c:v>827.49963720170501</c:v>
                </c:pt>
                <c:pt idx="713">
                  <c:v>817.97014300072033</c:v>
                </c:pt>
                <c:pt idx="714">
                  <c:v>844.81258941142789</c:v>
                </c:pt>
                <c:pt idx="715">
                  <c:v>852.14697892783465</c:v>
                </c:pt>
                <c:pt idx="716">
                  <c:v>853.66874651464695</c:v>
                </c:pt>
                <c:pt idx="717">
                  <c:v>859.23194902835166</c:v>
                </c:pt>
                <c:pt idx="718">
                  <c:v>829.32072752540239</c:v>
                </c:pt>
                <c:pt idx="719">
                  <c:v>818.5439061625425</c:v>
                </c:pt>
                <c:pt idx="720">
                  <c:v>821.56240391208394</c:v>
                </c:pt>
                <c:pt idx="721">
                  <c:v>818.64369108860421</c:v>
                </c:pt>
                <c:pt idx="722">
                  <c:v>836.45543863252942</c:v>
                </c:pt>
                <c:pt idx="723">
                  <c:v>823.10907519422449</c:v>
                </c:pt>
                <c:pt idx="724">
                  <c:v>827.87383360524245</c:v>
                </c:pt>
                <c:pt idx="725">
                  <c:v>836.03134612962197</c:v>
                </c:pt>
                <c:pt idx="726">
                  <c:v>896.4787942451452</c:v>
                </c:pt>
                <c:pt idx="727">
                  <c:v>933.52764036798135</c:v>
                </c:pt>
                <c:pt idx="728">
                  <c:v>911.67236056871445</c:v>
                </c:pt>
                <c:pt idx="729">
                  <c:v>875.6972165274417</c:v>
                </c:pt>
                <c:pt idx="730">
                  <c:v>848.60451225376426</c:v>
                </c:pt>
                <c:pt idx="731">
                  <c:v>847.10769897181206</c:v>
                </c:pt>
                <c:pt idx="732">
                  <c:v>846.65865540378127</c:v>
                </c:pt>
                <c:pt idx="733">
                  <c:v>858.53342864314277</c:v>
                </c:pt>
                <c:pt idx="734">
                  <c:v>872.42908800957343</c:v>
                </c:pt>
                <c:pt idx="735">
                  <c:v>908.55379012344565</c:v>
                </c:pt>
                <c:pt idx="736">
                  <c:v>986.92110794044186</c:v>
                </c:pt>
                <c:pt idx="737">
                  <c:v>1023.7002473277525</c:v>
                </c:pt>
                <c:pt idx="738">
                  <c:v>1015.1415382518085</c:v>
                </c:pt>
                <c:pt idx="739">
                  <c:v>1014.9169673731703</c:v>
                </c:pt>
                <c:pt idx="740">
                  <c:v>1016.5887748291259</c:v>
                </c:pt>
                <c:pt idx="741">
                  <c:v>1000.0705215612193</c:v>
                </c:pt>
                <c:pt idx="742">
                  <c:v>949.12111245439326</c:v>
                </c:pt>
                <c:pt idx="743">
                  <c:v>898.72413181756838</c:v>
                </c:pt>
                <c:pt idx="744">
                  <c:v>883.43100131729966</c:v>
                </c:pt>
                <c:pt idx="745">
                  <c:v>908.42904754911899</c:v>
                </c:pt>
                <c:pt idx="746">
                  <c:v>955.28374377454702</c:v>
                </c:pt>
                <c:pt idx="747">
                  <c:v>1004.3123265082196</c:v>
                </c:pt>
                <c:pt idx="748">
                  <c:v>1019.4333535405572</c:v>
                </c:pt>
                <c:pt idx="749">
                  <c:v>1028.740711779436</c:v>
                </c:pt>
                <c:pt idx="750">
                  <c:v>1023.4507205202058</c:v>
                </c:pt>
                <c:pt idx="751">
                  <c:v>1002.1664686144414</c:v>
                </c:pt>
                <c:pt idx="752">
                  <c:v>988.94215770230687</c:v>
                </c:pt>
                <c:pt idx="753">
                  <c:v>1024.6983556253012</c:v>
                </c:pt>
                <c:pt idx="754">
                  <c:v>1037.3994347587306</c:v>
                </c:pt>
                <c:pt idx="755">
                  <c:v>1035.5279416604162</c:v>
                </c:pt>
                <c:pt idx="756">
                  <c:v>1033.0575802532637</c:v>
                </c:pt>
                <c:pt idx="757">
                  <c:v>1046.4076425574324</c:v>
                </c:pt>
                <c:pt idx="758">
                  <c:v>1032.4587063784386</c:v>
                </c:pt>
                <c:pt idx="759">
                  <c:v>1080.4705140193259</c:v>
                </c:pt>
                <c:pt idx="760">
                  <c:v>1093.2977062010491</c:v>
                </c:pt>
                <c:pt idx="761">
                  <c:v>1100.8594185141967</c:v>
                </c:pt>
                <c:pt idx="762">
                  <c:v>1088.6808769263587</c:v>
                </c:pt>
                <c:pt idx="763">
                  <c:v>1030.2628408799615</c:v>
                </c:pt>
                <c:pt idx="764">
                  <c:v>975.99257668351504</c:v>
                </c:pt>
                <c:pt idx="765">
                  <c:v>970.82778527990661</c:v>
                </c:pt>
                <c:pt idx="766">
                  <c:v>1028.8405234002628</c:v>
                </c:pt>
                <c:pt idx="767">
                  <c:v>1118.7035402902823</c:v>
                </c:pt>
                <c:pt idx="768">
                  <c:v>1199.3480795411845</c:v>
                </c:pt>
                <c:pt idx="769">
                  <c:v>1197.2762313938963</c:v>
                </c:pt>
                <c:pt idx="770">
                  <c:v>1080.5703352509122</c:v>
                </c:pt>
                <c:pt idx="771">
                  <c:v>979.06152952937521</c:v>
                </c:pt>
                <c:pt idx="772">
                  <c:v>938.69216235517149</c:v>
                </c:pt>
                <c:pt idx="773">
                  <c:v>946.90058202230273</c:v>
                </c:pt>
                <c:pt idx="774">
                  <c:v>937.02054994127968</c:v>
                </c:pt>
                <c:pt idx="775">
                  <c:v>914.61630188740867</c:v>
                </c:pt>
                <c:pt idx="776">
                  <c:v>983.00378248322215</c:v>
                </c:pt>
                <c:pt idx="777">
                  <c:v>1121.2991060019749</c:v>
                </c:pt>
                <c:pt idx="778">
                  <c:v>1158.8865935506792</c:v>
                </c:pt>
                <c:pt idx="779">
                  <c:v>1074.6809163021774</c:v>
                </c:pt>
                <c:pt idx="780">
                  <c:v>1029.639016990373</c:v>
                </c:pt>
                <c:pt idx="781">
                  <c:v>1015.465918558801</c:v>
                </c:pt>
                <c:pt idx="782">
                  <c:v>981.40691768766953</c:v>
                </c:pt>
                <c:pt idx="783">
                  <c:v>972.84878590843084</c:v>
                </c:pt>
                <c:pt idx="784">
                  <c:v>1037.5741077651671</c:v>
                </c:pt>
                <c:pt idx="785">
                  <c:v>1112.5391303650395</c:v>
                </c:pt>
                <c:pt idx="786">
                  <c:v>1118.8532840662929</c:v>
                </c:pt>
                <c:pt idx="787">
                  <c:v>1036.8754160648125</c:v>
                </c:pt>
                <c:pt idx="788">
                  <c:v>970.67808176890799</c:v>
                </c:pt>
                <c:pt idx="789">
                  <c:v>980.45878104733993</c:v>
                </c:pt>
                <c:pt idx="790">
                  <c:v>978.56251184369103</c:v>
                </c:pt>
                <c:pt idx="791">
                  <c:v>936.44671369587104</c:v>
                </c:pt>
                <c:pt idx="792">
                  <c:v>904.61193375589801</c:v>
                </c:pt>
                <c:pt idx="793">
                  <c:v>934.72520756081565</c:v>
                </c:pt>
                <c:pt idx="794">
                  <c:v>1033.6065485255115</c:v>
                </c:pt>
                <c:pt idx="795">
                  <c:v>1171.9406583254843</c:v>
                </c:pt>
                <c:pt idx="796">
                  <c:v>1245.8303895110625</c:v>
                </c:pt>
                <c:pt idx="797">
                  <c:v>1243.1591180479159</c:v>
                </c:pt>
                <c:pt idx="798">
                  <c:v>1183.921811739832</c:v>
                </c:pt>
                <c:pt idx="799">
                  <c:v>1091.3261900033306</c:v>
                </c:pt>
                <c:pt idx="800">
                  <c:v>1088.1817628452357</c:v>
                </c:pt>
                <c:pt idx="801">
                  <c:v>1139.1440245657068</c:v>
                </c:pt>
                <c:pt idx="802">
                  <c:v>1201.4449010584956</c:v>
                </c:pt>
                <c:pt idx="803">
                  <c:v>1243.0093277236178</c:v>
                </c:pt>
                <c:pt idx="804">
                  <c:v>1263.6560339719883</c:v>
                </c:pt>
                <c:pt idx="805">
                  <c:v>1285.5274323127362</c:v>
                </c:pt>
                <c:pt idx="806">
                  <c:v>1283.0555923762747</c:v>
                </c:pt>
                <c:pt idx="807">
                  <c:v>1290.521105482077</c:v>
                </c:pt>
                <c:pt idx="808">
                  <c:v>1319.0864168634096</c:v>
                </c:pt>
                <c:pt idx="809">
                  <c:v>1400.1278701286617</c:v>
                </c:pt>
                <c:pt idx="810">
                  <c:v>1549.1149699537684</c:v>
                </c:pt>
                <c:pt idx="811">
                  <c:v>1720.8903668426778</c:v>
                </c:pt>
                <c:pt idx="812">
                  <c:v>1795.0752090098399</c:v>
                </c:pt>
                <c:pt idx="813">
                  <c:v>2001.9476884010633</c:v>
                </c:pt>
                <c:pt idx="814">
                  <c:v>2262.9001485648519</c:v>
                </c:pt>
                <c:pt idx="815">
                  <c:v>2631.3843138866005</c:v>
                </c:pt>
                <c:pt idx="816">
                  <c:v>3019.8594931724615</c:v>
                </c:pt>
                <c:pt idx="817">
                  <c:v>3155.7133306144847</c:v>
                </c:pt>
                <c:pt idx="818">
                  <c:v>3309.7818252655034</c:v>
                </c:pt>
                <c:pt idx="819">
                  <c:v>3540.887348410135</c:v>
                </c:pt>
                <c:pt idx="820">
                  <c:v>3657.8851872986247</c:v>
                </c:pt>
                <c:pt idx="821">
                  <c:v>3542.7205011270812</c:v>
                </c:pt>
                <c:pt idx="822">
                  <c:v>3154.370205184679</c:v>
                </c:pt>
                <c:pt idx="823">
                  <c:v>3419.0753613563184</c:v>
                </c:pt>
                <c:pt idx="824">
                  <c:v>4113.4930026748616</c:v>
                </c:pt>
                <c:pt idx="825">
                  <c:v>4497.066117583372</c:v>
                </c:pt>
                <c:pt idx="826">
                  <c:v>4697.7267960938943</c:v>
                </c:pt>
                <c:pt idx="827">
                  <c:v>4578.8135262588521</c:v>
                </c:pt>
                <c:pt idx="828">
                  <c:v>4137.0629031196913</c:v>
                </c:pt>
                <c:pt idx="829">
                  <c:v>3645.1631150119133</c:v>
                </c:pt>
                <c:pt idx="830">
                  <c:v>3963.4407001395821</c:v>
                </c:pt>
                <c:pt idx="831">
                  <c:v>4669.3185350476961</c:v>
                </c:pt>
                <c:pt idx="832">
                  <c:v>5161.861766133713</c:v>
                </c:pt>
                <c:pt idx="833">
                  <c:v>6056.332649058164</c:v>
                </c:pt>
                <c:pt idx="834">
                  <c:v>6376.9837431713268</c:v>
                </c:pt>
                <c:pt idx="835">
                  <c:v>5204.4410658595471</c:v>
                </c:pt>
                <c:pt idx="836">
                  <c:v>4148.7863372674601</c:v>
                </c:pt>
                <c:pt idx="837">
                  <c:v>4023.535171260783</c:v>
                </c:pt>
                <c:pt idx="838">
                  <c:v>4370.7535855171354</c:v>
                </c:pt>
                <c:pt idx="839">
                  <c:v>4731.7779701997124</c:v>
                </c:pt>
                <c:pt idx="840">
                  <c:v>5320.541456239841</c:v>
                </c:pt>
                <c:pt idx="841">
                  <c:v>7030.8514235410121</c:v>
                </c:pt>
                <c:pt idx="842">
                  <c:v>8016.3488032872137</c:v>
                </c:pt>
                <c:pt idx="843">
                  <c:v>7093.9624154337444</c:v>
                </c:pt>
                <c:pt idx="844">
                  <c:v>5682.9098803488314</c:v>
                </c:pt>
                <c:pt idx="845">
                  <c:v>4311.1420888483526</c:v>
                </c:pt>
                <c:pt idx="846">
                  <c:v>3619.4956481052795</c:v>
                </c:pt>
                <c:pt idx="847">
                  <c:v>3732.4225392253775</c:v>
                </c:pt>
                <c:pt idx="848">
                  <c:v>4342.768205803065</c:v>
                </c:pt>
                <c:pt idx="849">
                  <c:v>5317.2630711249913</c:v>
                </c:pt>
                <c:pt idx="850">
                  <c:v>5828.3432185947777</c:v>
                </c:pt>
                <c:pt idx="851">
                  <c:v>5251.2528506844092</c:v>
                </c:pt>
                <c:pt idx="852">
                  <c:v>4362.2386175121364</c:v>
                </c:pt>
                <c:pt idx="853">
                  <c:v>4250.9841518587218</c:v>
                </c:pt>
                <c:pt idx="854">
                  <c:v>4899.2142067998875</c:v>
                </c:pt>
                <c:pt idx="855">
                  <c:v>4860.4098754969955</c:v>
                </c:pt>
                <c:pt idx="856">
                  <c:v>4168.6457245325346</c:v>
                </c:pt>
                <c:pt idx="857">
                  <c:v>3800.2348676419701</c:v>
                </c:pt>
                <c:pt idx="858">
                  <c:v>3394.3179336494904</c:v>
                </c:pt>
                <c:pt idx="859">
                  <c:v>3126.1947678569395</c:v>
                </c:pt>
                <c:pt idx="860">
                  <c:v>3250.2922957146848</c:v>
                </c:pt>
                <c:pt idx="861">
                  <c:v>3136.8861553081406</c:v>
                </c:pt>
                <c:pt idx="862">
                  <c:v>2780.2608761014517</c:v>
                </c:pt>
                <c:pt idx="863">
                  <c:v>2640.8588188380381</c:v>
                </c:pt>
                <c:pt idx="864">
                  <c:v>2760.3266595121122</c:v>
                </c:pt>
                <c:pt idx="865">
                  <c:v>3096.9902318099607</c:v>
                </c:pt>
                <c:pt idx="866">
                  <c:v>4335.6190965569158</c:v>
                </c:pt>
                <c:pt idx="867">
                  <c:v>4950.3420862446737</c:v>
                </c:pt>
                <c:pt idx="868">
                  <c:v>4435.301172115388</c:v>
                </c:pt>
                <c:pt idx="869">
                  <c:v>3628.2374697516452</c:v>
                </c:pt>
                <c:pt idx="870">
                  <c:v>3069.6689819990524</c:v>
                </c:pt>
                <c:pt idx="871">
                  <c:v>3359.4058376956855</c:v>
                </c:pt>
                <c:pt idx="872">
                  <c:v>3568.6436896431032</c:v>
                </c:pt>
                <c:pt idx="873">
                  <c:v>3145.2983251966593</c:v>
                </c:pt>
                <c:pt idx="874">
                  <c:v>2670.3968993270091</c:v>
                </c:pt>
                <c:pt idx="875">
                  <c:v>2575.8153160330453</c:v>
                </c:pt>
                <c:pt idx="876">
                  <c:v>2863.5763973949624</c:v>
                </c:pt>
                <c:pt idx="877">
                  <c:v>2902.6849316240255</c:v>
                </c:pt>
                <c:pt idx="878">
                  <c:v>2809.2865985819371</c:v>
                </c:pt>
                <c:pt idx="879">
                  <c:v>3483.8257269146152</c:v>
                </c:pt>
                <c:pt idx="880">
                  <c:v>4252.7823224084441</c:v>
                </c:pt>
                <c:pt idx="881">
                  <c:v>3886.0020714463212</c:v>
                </c:pt>
                <c:pt idx="882">
                  <c:v>3835.1848292374348</c:v>
                </c:pt>
                <c:pt idx="883">
                  <c:v>3780.2630489763419</c:v>
                </c:pt>
                <c:pt idx="884">
                  <c:v>3580.6404348740371</c:v>
                </c:pt>
                <c:pt idx="885">
                  <c:v>3407.1278273564026</c:v>
                </c:pt>
                <c:pt idx="886">
                  <c:v>3089.1905172544352</c:v>
                </c:pt>
                <c:pt idx="887">
                  <c:v>3102.2073163847749</c:v>
                </c:pt>
                <c:pt idx="888">
                  <c:v>3350.1848005289166</c:v>
                </c:pt>
                <c:pt idx="889">
                  <c:v>3559.9592597843712</c:v>
                </c:pt>
                <c:pt idx="890">
                  <c:v>3669.1047202936425</c:v>
                </c:pt>
                <c:pt idx="891">
                  <c:v>3237.4304436011953</c:v>
                </c:pt>
                <c:pt idx="892">
                  <c:v>2954.8306351829715</c:v>
                </c:pt>
                <c:pt idx="893">
                  <c:v>2819.8642999150479</c:v>
                </c:pt>
                <c:pt idx="894">
                  <c:v>3135.2139547759057</c:v>
                </c:pt>
                <c:pt idx="895">
                  <c:v>3650.593332100942</c:v>
                </c:pt>
                <c:pt idx="896">
                  <c:v>3369.9490549627503</c:v>
                </c:pt>
                <c:pt idx="897">
                  <c:v>2956.6258153168042</c:v>
                </c:pt>
                <c:pt idx="898">
                  <c:v>3171.959218325926</c:v>
                </c:pt>
                <c:pt idx="899">
                  <c:v>3179.6904077099844</c:v>
                </c:pt>
                <c:pt idx="900">
                  <c:v>2830.4432055951456</c:v>
                </c:pt>
                <c:pt idx="901">
                  <c:v>2797.6247485462022</c:v>
                </c:pt>
                <c:pt idx="902">
                  <c:v>2745.1895531554574</c:v>
                </c:pt>
                <c:pt idx="903">
                  <c:v>2596.8452915306357</c:v>
                </c:pt>
                <c:pt idx="904">
                  <c:v>3153.9900791761961</c:v>
                </c:pt>
                <c:pt idx="905">
                  <c:v>3106.5635700032713</c:v>
                </c:pt>
                <c:pt idx="906">
                  <c:v>2642.1943938688901</c:v>
                </c:pt>
                <c:pt idx="907">
                  <c:v>2562.0411608938684</c:v>
                </c:pt>
                <c:pt idx="908">
                  <c:v>2584.0756701453179</c:v>
                </c:pt>
                <c:pt idx="909">
                  <c:v>2406.0195037127928</c:v>
                </c:pt>
                <c:pt idx="910">
                  <c:v>2427.1411162750906</c:v>
                </c:pt>
                <c:pt idx="911">
                  <c:v>2519.1189860326267</c:v>
                </c:pt>
                <c:pt idx="912">
                  <c:v>2431.1647465227256</c:v>
                </c:pt>
                <c:pt idx="913">
                  <c:v>2431.2653391973913</c:v>
                </c:pt>
                <c:pt idx="914">
                  <c:v>2502.0054329134473</c:v>
                </c:pt>
                <c:pt idx="915">
                  <c:v>2653.0308600558119</c:v>
                </c:pt>
                <c:pt idx="916">
                  <c:v>2788.1600301094181</c:v>
                </c:pt>
                <c:pt idx="917">
                  <c:v>2569.3183155413753</c:v>
                </c:pt>
                <c:pt idx="918">
                  <c:v>2246.6797746148363</c:v>
                </c:pt>
                <c:pt idx="919">
                  <c:v>2184.7561476093319</c:v>
                </c:pt>
                <c:pt idx="920">
                  <c:v>2230.7879581592379</c:v>
                </c:pt>
                <c:pt idx="921">
                  <c:v>2340.3169454054555</c:v>
                </c:pt>
                <c:pt idx="922">
                  <c:v>2323.5832703096535</c:v>
                </c:pt>
                <c:pt idx="923">
                  <c:v>1945.8754763746563</c:v>
                </c:pt>
                <c:pt idx="924">
                  <c:v>1712.1853898828076</c:v>
                </c:pt>
                <c:pt idx="925">
                  <c:v>1732.8729056238262</c:v>
                </c:pt>
                <c:pt idx="926">
                  <c:v>1978.1431308656024</c:v>
                </c:pt>
                <c:pt idx="927">
                  <c:v>1950.9356127798108</c:v>
                </c:pt>
                <c:pt idx="928">
                  <c:v>1408.7453646547219</c:v>
                </c:pt>
                <c:pt idx="929">
                  <c:v>1255.042687621054</c:v>
                </c:pt>
                <c:pt idx="930">
                  <c:v>1635.034043066913</c:v>
                </c:pt>
                <c:pt idx="931">
                  <c:v>1779.0846135573447</c:v>
                </c:pt>
                <c:pt idx="932">
                  <c:v>1752.1116993688345</c:v>
                </c:pt>
                <c:pt idx="933">
                  <c:v>1962.3090353662403</c:v>
                </c:pt>
                <c:pt idx="934">
                  <c:v>1903.3971851745532</c:v>
                </c:pt>
                <c:pt idx="935">
                  <c:v>1740.9784615302626</c:v>
                </c:pt>
                <c:pt idx="936">
                  <c:v>1966.2172895224332</c:v>
                </c:pt>
                <c:pt idx="937">
                  <c:v>1903.5724836111845</c:v>
                </c:pt>
                <c:pt idx="938">
                  <c:v>1649.6616480039979</c:v>
                </c:pt>
                <c:pt idx="939">
                  <c:v>1541.1422813415043</c:v>
                </c:pt>
                <c:pt idx="940">
                  <c:v>1389.0878869252372</c:v>
                </c:pt>
                <c:pt idx="941">
                  <c:v>1399.9030696176114</c:v>
                </c:pt>
                <c:pt idx="942">
                  <c:v>1515.5766124254792</c:v>
                </c:pt>
                <c:pt idx="943">
                  <c:v>1458.5575553997005</c:v>
                </c:pt>
                <c:pt idx="944">
                  <c:v>1149.4270190720172</c:v>
                </c:pt>
                <c:pt idx="945">
                  <c:v>1053.4196737284612</c:v>
                </c:pt>
                <c:pt idx="946">
                  <c:v>1271.7203211601725</c:v>
                </c:pt>
                <c:pt idx="947">
                  <c:v>1370.1810682401742</c:v>
                </c:pt>
                <c:pt idx="948">
                  <c:v>1240.2631830089595</c:v>
                </c:pt>
                <c:pt idx="949">
                  <c:v>1216.1229753307196</c:v>
                </c:pt>
                <c:pt idx="950">
                  <c:v>1195.1295088717811</c:v>
                </c:pt>
                <c:pt idx="951">
                  <c:v>1070.8628124083955</c:v>
                </c:pt>
                <c:pt idx="952">
                  <c:v>1114.959961716922</c:v>
                </c:pt>
                <c:pt idx="953">
                  <c:v>1029.5142522938015</c:v>
                </c:pt>
                <c:pt idx="954">
                  <c:v>909.67647413326074</c:v>
                </c:pt>
                <c:pt idx="955">
                  <c:v>875.27310760739067</c:v>
                </c:pt>
                <c:pt idx="956">
                  <c:v>936.54651127256375</c:v>
                </c:pt>
                <c:pt idx="957">
                  <c:v>987.64469293160255</c:v>
                </c:pt>
                <c:pt idx="958">
                  <c:v>901.86761424208373</c:v>
                </c:pt>
                <c:pt idx="959">
                  <c:v>817.44627252990972</c:v>
                </c:pt>
                <c:pt idx="960">
                  <c:v>846.80833657181483</c:v>
                </c:pt>
                <c:pt idx="961">
                  <c:v>913.66825183442336</c:v>
                </c:pt>
                <c:pt idx="962">
                  <c:v>1028.8654763081736</c:v>
                </c:pt>
                <c:pt idx="963">
                  <c:v>1056.9631546706753</c:v>
                </c:pt>
                <c:pt idx="964">
                  <c:v>879.16493785017371</c:v>
                </c:pt>
                <c:pt idx="965">
                  <c:v>817.49616494575753</c:v>
                </c:pt>
                <c:pt idx="966">
                  <c:v>791.47754331897283</c:v>
                </c:pt>
                <c:pt idx="967">
                  <c:v>907.9799744359583</c:v>
                </c:pt>
                <c:pt idx="968">
                  <c:v>947.69897420995403</c:v>
                </c:pt>
                <c:pt idx="969">
                  <c:v>836.58017175280099</c:v>
                </c:pt>
                <c:pt idx="970">
                  <c:v>783.81923701551852</c:v>
                </c:pt>
                <c:pt idx="971">
                  <c:v>778.35617144121807</c:v>
                </c:pt>
                <c:pt idx="972">
                  <c:v>782.69668755957218</c:v>
                </c:pt>
                <c:pt idx="973">
                  <c:v>742.75942338364644</c:v>
                </c:pt>
                <c:pt idx="974">
                  <c:v>736.67288151744469</c:v>
                </c:pt>
                <c:pt idx="975">
                  <c:v>708.53535796657059</c:v>
                </c:pt>
                <c:pt idx="976">
                  <c:v>660.24343227649706</c:v>
                </c:pt>
                <c:pt idx="977">
                  <c:v>691.62309633553889</c:v>
                </c:pt>
                <c:pt idx="978">
                  <c:v>729.68835094450151</c:v>
                </c:pt>
                <c:pt idx="979">
                  <c:v>672.31632700752857</c:v>
                </c:pt>
                <c:pt idx="980">
                  <c:v>662.03939681878296</c:v>
                </c:pt>
                <c:pt idx="981">
                  <c:v>674.63612486391514</c:v>
                </c:pt>
                <c:pt idx="982">
                  <c:v>669.24821034871752</c:v>
                </c:pt>
                <c:pt idx="983">
                  <c:v>665.25716943080852</c:v>
                </c:pt>
                <c:pt idx="984">
                  <c:v>621.25628227803236</c:v>
                </c:pt>
                <c:pt idx="985">
                  <c:v>577.28081773967904</c:v>
                </c:pt>
                <c:pt idx="986">
                  <c:v>591.02466947335904</c:v>
                </c:pt>
                <c:pt idx="987">
                  <c:v>641.93463186891825</c:v>
                </c:pt>
                <c:pt idx="988">
                  <c:v>850.17616850980301</c:v>
                </c:pt>
                <c:pt idx="989">
                  <c:v>1020.431454575172</c:v>
                </c:pt>
                <c:pt idx="990">
                  <c:v>1003.3392039821761</c:v>
                </c:pt>
                <c:pt idx="991">
                  <c:v>1002.6904564829462</c:v>
                </c:pt>
                <c:pt idx="992">
                  <c:v>855.78924611031493</c:v>
                </c:pt>
                <c:pt idx="993">
                  <c:v>729.28923571941675</c:v>
                </c:pt>
                <c:pt idx="994">
                  <c:v>686.65919678182445</c:v>
                </c:pt>
                <c:pt idx="995">
                  <c:v>751.39037648609394</c:v>
                </c:pt>
                <c:pt idx="996">
                  <c:v>862.72455829495414</c:v>
                </c:pt>
                <c:pt idx="997">
                  <c:v>1023.8250107715197</c:v>
                </c:pt>
                <c:pt idx="998">
                  <c:v>1079.4723027915372</c:v>
                </c:pt>
                <c:pt idx="999">
                  <c:v>1138.2455220260108</c:v>
                </c:pt>
                <c:pt idx="1000">
                  <c:v>1209.0584568563031</c:v>
                </c:pt>
                <c:pt idx="1001">
                  <c:v>1231.2509838711524</c:v>
                </c:pt>
                <c:pt idx="1002">
                  <c:v>1496.5604079994037</c:v>
                </c:pt>
                <c:pt idx="1003">
                  <c:v>2606.6943718266966</c:v>
                </c:pt>
                <c:pt idx="1004">
                  <c:v>8249.8488493227997</c:v>
                </c:pt>
                <c:pt idx="1005">
                  <c:v>14514.475682158445</c:v>
                </c:pt>
                <c:pt idx="1006">
                  <c:v>14675.411574027048</c:v>
                </c:pt>
                <c:pt idx="1007">
                  <c:v>14605.251144253225</c:v>
                </c:pt>
                <c:pt idx="1008">
                  <c:v>10720.087298402712</c:v>
                </c:pt>
                <c:pt idx="1009">
                  <c:v>4123.0842623183153</c:v>
                </c:pt>
                <c:pt idx="1010">
                  <c:v>2488.1153145462945</c:v>
                </c:pt>
                <c:pt idx="1011">
                  <c:v>1736.9256372636589</c:v>
                </c:pt>
                <c:pt idx="1012">
                  <c:v>1287.7745757532057</c:v>
                </c:pt>
                <c:pt idx="1013">
                  <c:v>1001.2183012154603</c:v>
                </c:pt>
                <c:pt idx="1014">
                  <c:v>813.77918566150709</c:v>
                </c:pt>
                <c:pt idx="1015">
                  <c:v>706.93891468203083</c:v>
                </c:pt>
                <c:pt idx="1016">
                  <c:v>636.74632564084823</c:v>
                </c:pt>
                <c:pt idx="1017">
                  <c:v>607.41257399064079</c:v>
                </c:pt>
                <c:pt idx="1018">
                  <c:v>601.27645736647071</c:v>
                </c:pt>
                <c:pt idx="1019">
                  <c:v>610.00670700251874</c:v>
                </c:pt>
                <c:pt idx="1020">
                  <c:v>633.22925701964061</c:v>
                </c:pt>
                <c:pt idx="1021">
                  <c:v>575.08579522490004</c:v>
                </c:pt>
                <c:pt idx="1022">
                  <c:v>556.85216811694841</c:v>
                </c:pt>
                <c:pt idx="1023">
                  <c:v>576.43274077274236</c:v>
                </c:pt>
                <c:pt idx="1024">
                  <c:v>616.89114422659452</c:v>
                </c:pt>
                <c:pt idx="1025">
                  <c:v>620.55785987952731</c:v>
                </c:pt>
                <c:pt idx="1026">
                  <c:v>667.50212924007121</c:v>
                </c:pt>
                <c:pt idx="1027">
                  <c:v>702.44892435690292</c:v>
                </c:pt>
                <c:pt idx="1028">
                  <c:v>604.16990975682825</c:v>
                </c:pt>
                <c:pt idx="1029">
                  <c:v>529.86347423524285</c:v>
                </c:pt>
                <c:pt idx="1030">
                  <c:v>481.14924471774964</c:v>
                </c:pt>
                <c:pt idx="1031">
                  <c:v>498.08572385753916</c:v>
                </c:pt>
                <c:pt idx="1032">
                  <c:v>546.22629709982652</c:v>
                </c:pt>
                <c:pt idx="1033">
                  <c:v>531.7092793942121</c:v>
                </c:pt>
                <c:pt idx="1034">
                  <c:v>516.4190352720334</c:v>
                </c:pt>
                <c:pt idx="1035">
                  <c:v>545.42811007332273</c:v>
                </c:pt>
                <c:pt idx="1036">
                  <c:v>578.45315961062909</c:v>
                </c:pt>
                <c:pt idx="1037">
                  <c:v>583.31713351656936</c:v>
                </c:pt>
                <c:pt idx="1038">
                  <c:v>590.15164708062775</c:v>
                </c:pt>
                <c:pt idx="1039">
                  <c:v>595.86371040865799</c:v>
                </c:pt>
                <c:pt idx="1040">
                  <c:v>858.95753024751548</c:v>
                </c:pt>
                <c:pt idx="1041">
                  <c:v>1161.7819147130915</c:v>
                </c:pt>
                <c:pt idx="1042">
                  <c:v>1240.5877262762735</c:v>
                </c:pt>
                <c:pt idx="1043">
                  <c:v>1062.4031923583675</c:v>
                </c:pt>
                <c:pt idx="1044">
                  <c:v>734.67729859712642</c:v>
                </c:pt>
                <c:pt idx="1045">
                  <c:v>633.75307553284392</c:v>
                </c:pt>
                <c:pt idx="1046">
                  <c:v>694.31707636240458</c:v>
                </c:pt>
                <c:pt idx="1047">
                  <c:v>616.04306079039259</c:v>
                </c:pt>
                <c:pt idx="1048">
                  <c:v>570.2966576520264</c:v>
                </c:pt>
                <c:pt idx="1049">
                  <c:v>672.56576754004516</c:v>
                </c:pt>
                <c:pt idx="1050">
                  <c:v>680.22360343905973</c:v>
                </c:pt>
                <c:pt idx="1051">
                  <c:v>672.16666269919574</c:v>
                </c:pt>
                <c:pt idx="1052">
                  <c:v>626.5692852264059</c:v>
                </c:pt>
                <c:pt idx="1053">
                  <c:v>667.62684928257181</c:v>
                </c:pt>
                <c:pt idx="1054">
                  <c:v>931.40695305312465</c:v>
                </c:pt>
                <c:pt idx="1055">
                  <c:v>979.16133311152214</c:v>
                </c:pt>
                <c:pt idx="1056">
                  <c:v>917.3856123078217</c:v>
                </c:pt>
                <c:pt idx="1057">
                  <c:v>941.36176003292758</c:v>
                </c:pt>
                <c:pt idx="1058">
                  <c:v>1125.6417201479603</c:v>
                </c:pt>
                <c:pt idx="1059">
                  <c:v>1130.0842076919425</c:v>
                </c:pt>
                <c:pt idx="1060">
                  <c:v>977.29001843974413</c:v>
                </c:pt>
                <c:pt idx="1061">
                  <c:v>849.67722975856827</c:v>
                </c:pt>
                <c:pt idx="1062">
                  <c:v>934.02662647034731</c:v>
                </c:pt>
                <c:pt idx="1063">
                  <c:v>991.08797056057892</c:v>
                </c:pt>
                <c:pt idx="1064">
                  <c:v>814.92670823969991</c:v>
                </c:pt>
                <c:pt idx="1065">
                  <c:v>666.03043316146352</c:v>
                </c:pt>
                <c:pt idx="1066">
                  <c:v>725.49764534350129</c:v>
                </c:pt>
                <c:pt idx="1067">
                  <c:v>978.83697152441516</c:v>
                </c:pt>
                <c:pt idx="1068">
                  <c:v>1076.0783993598864</c:v>
                </c:pt>
                <c:pt idx="1069">
                  <c:v>1151.6483777886463</c:v>
                </c:pt>
                <c:pt idx="1070">
                  <c:v>1226.2831365964564</c:v>
                </c:pt>
                <c:pt idx="1071">
                  <c:v>1379.1472862042826</c:v>
                </c:pt>
                <c:pt idx="1072">
                  <c:v>1343.9084226653426</c:v>
                </c:pt>
                <c:pt idx="1073">
                  <c:v>1152.4969897896692</c:v>
                </c:pt>
                <c:pt idx="1074">
                  <c:v>1058.2108648122528</c:v>
                </c:pt>
                <c:pt idx="1075">
                  <c:v>1143.1124328695228</c:v>
                </c:pt>
                <c:pt idx="1076">
                  <c:v>1114.1363785003823</c:v>
                </c:pt>
                <c:pt idx="1077">
                  <c:v>884.12953991724282</c:v>
                </c:pt>
                <c:pt idx="1078">
                  <c:v>773.64148785293389</c:v>
                </c:pt>
                <c:pt idx="1079">
                  <c:v>836.05629274290754</c:v>
                </c:pt>
                <c:pt idx="1080">
                  <c:v>962.19493615053659</c:v>
                </c:pt>
                <c:pt idx="1081">
                  <c:v>903.28966961052436</c:v>
                </c:pt>
                <c:pt idx="1082">
                  <c:v>818.11982032052504</c:v>
                </c:pt>
                <c:pt idx="1083">
                  <c:v>945.35369963042729</c:v>
                </c:pt>
                <c:pt idx="1084">
                  <c:v>1211.379997731947</c:v>
                </c:pt>
                <c:pt idx="1085">
                  <c:v>1178.9795427379472</c:v>
                </c:pt>
                <c:pt idx="1086">
                  <c:v>1041.7413227833829</c:v>
                </c:pt>
                <c:pt idx="1087">
                  <c:v>1003.0148301475197</c:v>
                </c:pt>
                <c:pt idx="1088">
                  <c:v>1026.0458045424127</c:v>
                </c:pt>
                <c:pt idx="1089">
                  <c:v>1068.6667916228175</c:v>
                </c:pt>
                <c:pt idx="1090">
                  <c:v>879.21483321525693</c:v>
                </c:pt>
                <c:pt idx="1091">
                  <c:v>724.17557944092721</c:v>
                </c:pt>
                <c:pt idx="1092">
                  <c:v>814.65230056731184</c:v>
                </c:pt>
                <c:pt idx="1093">
                  <c:v>972.20006900083229</c:v>
                </c:pt>
                <c:pt idx="1094">
                  <c:v>846.23455887660828</c:v>
                </c:pt>
                <c:pt idx="1095">
                  <c:v>665.03267354884451</c:v>
                </c:pt>
                <c:pt idx="1096">
                  <c:v>884.30417465094388</c:v>
                </c:pt>
                <c:pt idx="1097">
                  <c:v>1429.5533977408554</c:v>
                </c:pt>
                <c:pt idx="1098">
                  <c:v>1393.9084580858512</c:v>
                </c:pt>
                <c:pt idx="1099">
                  <c:v>1105.0521023991309</c:v>
                </c:pt>
                <c:pt idx="1100">
                  <c:v>1010.5503280937234</c:v>
                </c:pt>
                <c:pt idx="1101">
                  <c:v>968.03332515626494</c:v>
                </c:pt>
                <c:pt idx="1102">
                  <c:v>903.53915325367507</c:v>
                </c:pt>
                <c:pt idx="1103">
                  <c:v>824.60585581581711</c:v>
                </c:pt>
                <c:pt idx="1104">
                  <c:v>719.56082823610029</c:v>
                </c:pt>
                <c:pt idx="1105">
                  <c:v>723.07801599173672</c:v>
                </c:pt>
                <c:pt idx="1106">
                  <c:v>709.68280232735776</c:v>
                </c:pt>
                <c:pt idx="1107">
                  <c:v>738.71835633869466</c:v>
                </c:pt>
                <c:pt idx="1108">
                  <c:v>850.00153991959883</c:v>
                </c:pt>
                <c:pt idx="1109">
                  <c:v>955.48334405325625</c:v>
                </c:pt>
                <c:pt idx="1110">
                  <c:v>957.72885104431691</c:v>
                </c:pt>
                <c:pt idx="1111">
                  <c:v>850.74994837041731</c:v>
                </c:pt>
                <c:pt idx="1112">
                  <c:v>787.3116189238865</c:v>
                </c:pt>
                <c:pt idx="1113">
                  <c:v>792.12613150988784</c:v>
                </c:pt>
                <c:pt idx="1114">
                  <c:v>776.90933568374965</c:v>
                </c:pt>
                <c:pt idx="1115">
                  <c:v>655.80341352822177</c:v>
                </c:pt>
                <c:pt idx="1116">
                  <c:v>655.25464762310128</c:v>
                </c:pt>
                <c:pt idx="1117">
                  <c:v>768.20340608865104</c:v>
                </c:pt>
                <c:pt idx="1118">
                  <c:v>1101.907586029841</c:v>
                </c:pt>
                <c:pt idx="1119">
                  <c:v>1443.4180198154504</c:v>
                </c:pt>
                <c:pt idx="1120">
                  <c:v>1579.4088531889215</c:v>
                </c:pt>
                <c:pt idx="1121">
                  <c:v>1380.2712056201235</c:v>
                </c:pt>
                <c:pt idx="1122">
                  <c:v>1218.169963234445</c:v>
                </c:pt>
                <c:pt idx="1123">
                  <c:v>1100.6597678191154</c:v>
                </c:pt>
                <c:pt idx="1124">
                  <c:v>984.94996671143144</c:v>
                </c:pt>
                <c:pt idx="1125">
                  <c:v>966.63609936788157</c:v>
                </c:pt>
                <c:pt idx="1126">
                  <c:v>1055.1165490067847</c:v>
                </c:pt>
                <c:pt idx="1127">
                  <c:v>1137.6465213544877</c:v>
                </c:pt>
                <c:pt idx="1128">
                  <c:v>1107.4229816968316</c:v>
                </c:pt>
                <c:pt idx="1129">
                  <c:v>997.07632368924237</c:v>
                </c:pt>
                <c:pt idx="1130">
                  <c:v>911.27318289627397</c:v>
                </c:pt>
                <c:pt idx="1131">
                  <c:v>842.79189923922422</c:v>
                </c:pt>
                <c:pt idx="1132">
                  <c:v>934.92480227551926</c:v>
                </c:pt>
                <c:pt idx="1133">
                  <c:v>1037.3994347587311</c:v>
                </c:pt>
                <c:pt idx="1134">
                  <c:v>1231.550554726562</c:v>
                </c:pt>
                <c:pt idx="1135">
                  <c:v>1315.9401100087664</c:v>
                </c:pt>
                <c:pt idx="1136">
                  <c:v>1269.1986502611439</c:v>
                </c:pt>
                <c:pt idx="1137">
                  <c:v>1116.5821753683922</c:v>
                </c:pt>
                <c:pt idx="1138">
                  <c:v>1030.6870415125011</c:v>
                </c:pt>
                <c:pt idx="1139">
                  <c:v>898.32496026803983</c:v>
                </c:pt>
                <c:pt idx="1140">
                  <c:v>770.84760848812186</c:v>
                </c:pt>
                <c:pt idx="1141">
                  <c:v>723.95107777508247</c:v>
                </c:pt>
                <c:pt idx="1142">
                  <c:v>729.93779800395032</c:v>
                </c:pt>
                <c:pt idx="1143">
                  <c:v>792.72482858111948</c:v>
                </c:pt>
                <c:pt idx="1144">
                  <c:v>971.70105641770454</c:v>
                </c:pt>
                <c:pt idx="1145">
                  <c:v>977.16526431523948</c:v>
                </c:pt>
                <c:pt idx="1146">
                  <c:v>1002.5656974264413</c:v>
                </c:pt>
                <c:pt idx="1147">
                  <c:v>1021.828798866001</c:v>
                </c:pt>
                <c:pt idx="1148">
                  <c:v>949.59515915252825</c:v>
                </c:pt>
                <c:pt idx="1149">
                  <c:v>912.32102469863059</c:v>
                </c:pt>
                <c:pt idx="1150">
                  <c:v>999.67129435072286</c:v>
                </c:pt>
                <c:pt idx="1151">
                  <c:v>1016.488965297217</c:v>
                </c:pt>
                <c:pt idx="1152">
                  <c:v>964.16601070045874</c:v>
                </c:pt>
                <c:pt idx="1153">
                  <c:v>955.25879374363274</c:v>
                </c:pt>
                <c:pt idx="1154">
                  <c:v>877.44354939576374</c:v>
                </c:pt>
                <c:pt idx="1155">
                  <c:v>866.69117952947317</c:v>
                </c:pt>
                <c:pt idx="1156">
                  <c:v>911.84700086114708</c:v>
                </c:pt>
                <c:pt idx="1157">
                  <c:v>952.4643957818156</c:v>
                </c:pt>
                <c:pt idx="1158">
                  <c:v>883.23141895845094</c:v>
                </c:pt>
                <c:pt idx="1159">
                  <c:v>931.80614080685518</c:v>
                </c:pt>
                <c:pt idx="1160">
                  <c:v>1152.8464187525105</c:v>
                </c:pt>
                <c:pt idx="1161">
                  <c:v>1174.4117421156043</c:v>
                </c:pt>
                <c:pt idx="1162">
                  <c:v>1133.154042251987</c:v>
                </c:pt>
                <c:pt idx="1163">
                  <c:v>1102.7810607161493</c:v>
                </c:pt>
                <c:pt idx="1164">
                  <c:v>1004.4869896882246</c:v>
                </c:pt>
                <c:pt idx="1165">
                  <c:v>984.35114017794785</c:v>
                </c:pt>
                <c:pt idx="1166">
                  <c:v>1067.4440113570536</c:v>
                </c:pt>
                <c:pt idx="1167">
                  <c:v>1130.1590814543406</c:v>
                </c:pt>
                <c:pt idx="1168">
                  <c:v>1104.053840982293</c:v>
                </c:pt>
                <c:pt idx="1169">
                  <c:v>1173.3384412516657</c:v>
                </c:pt>
                <c:pt idx="1170">
                  <c:v>1311.020948192431</c:v>
                </c:pt>
                <c:pt idx="1171">
                  <c:v>1330.7979539382475</c:v>
                </c:pt>
                <c:pt idx="1172">
                  <c:v>1535.8189844391002</c:v>
                </c:pt>
                <c:pt idx="1173">
                  <c:v>1679.4703769112505</c:v>
                </c:pt>
                <c:pt idx="1174">
                  <c:v>1664.715476339351</c:v>
                </c:pt>
                <c:pt idx="1175">
                  <c:v>1452.1118986757378</c:v>
                </c:pt>
                <c:pt idx="1176">
                  <c:v>1361.1901598334164</c:v>
                </c:pt>
                <c:pt idx="1177">
                  <c:v>1493.6119105232176</c:v>
                </c:pt>
                <c:pt idx="1178">
                  <c:v>1568.0356491899645</c:v>
                </c:pt>
                <c:pt idx="1179">
                  <c:v>1739.6525273232987</c:v>
                </c:pt>
                <c:pt idx="1180">
                  <c:v>2006.8343840233356</c:v>
                </c:pt>
                <c:pt idx="1181">
                  <c:v>1815.7726633878833</c:v>
                </c:pt>
                <c:pt idx="1182">
                  <c:v>1518.5753684289655</c:v>
                </c:pt>
                <c:pt idx="1183">
                  <c:v>1461.5056247033344</c:v>
                </c:pt>
                <c:pt idx="1184">
                  <c:v>1562.9866404257295</c:v>
                </c:pt>
                <c:pt idx="1185">
                  <c:v>1564.2113890937198</c:v>
                </c:pt>
                <c:pt idx="1186">
                  <c:v>1609.407073907375</c:v>
                </c:pt>
                <c:pt idx="1187">
                  <c:v>1470.9996471923582</c:v>
                </c:pt>
                <c:pt idx="1188">
                  <c:v>1264.8294631834099</c:v>
                </c:pt>
                <c:pt idx="1189">
                  <c:v>1173.3384412516657</c:v>
                </c:pt>
                <c:pt idx="1190">
                  <c:v>1373.8274622323531</c:v>
                </c:pt>
                <c:pt idx="1191">
                  <c:v>1755.1140419916235</c:v>
                </c:pt>
                <c:pt idx="1192">
                  <c:v>1703.580879529195</c:v>
                </c:pt>
                <c:pt idx="1193">
                  <c:v>1335.74240605092</c:v>
                </c:pt>
                <c:pt idx="1194">
                  <c:v>1066.2711431916091</c:v>
                </c:pt>
                <c:pt idx="1195">
                  <c:v>945.0044040564037</c:v>
                </c:pt>
                <c:pt idx="1196">
                  <c:v>877.21902070148246</c:v>
                </c:pt>
                <c:pt idx="1197">
                  <c:v>920.08008560281928</c:v>
                </c:pt>
                <c:pt idx="1198">
                  <c:v>1082.0676561038097</c:v>
                </c:pt>
                <c:pt idx="1199">
                  <c:v>1178.5052878074614</c:v>
                </c:pt>
                <c:pt idx="1200">
                  <c:v>1027.443162281591</c:v>
                </c:pt>
                <c:pt idx="1201">
                  <c:v>914.06743067014077</c:v>
                </c:pt>
                <c:pt idx="1202">
                  <c:v>894.83221704377729</c:v>
                </c:pt>
                <c:pt idx="1203">
                  <c:v>964.73986889787466</c:v>
                </c:pt>
                <c:pt idx="1204">
                  <c:v>1027.4182094352232</c:v>
                </c:pt>
                <c:pt idx="1205">
                  <c:v>1020.8306954623091</c:v>
                </c:pt>
                <c:pt idx="1206">
                  <c:v>1002.9649264957494</c:v>
                </c:pt>
                <c:pt idx="1207">
                  <c:v>967.06025689650176</c:v>
                </c:pt>
                <c:pt idx="1208">
                  <c:v>942.88368447164135</c:v>
                </c:pt>
                <c:pt idx="1209">
                  <c:v>1052.3216984547237</c:v>
                </c:pt>
                <c:pt idx="1210">
                  <c:v>983.52775459054169</c:v>
                </c:pt>
                <c:pt idx="1211">
                  <c:v>852.94528295422583</c:v>
                </c:pt>
                <c:pt idx="1212">
                  <c:v>842.91663308952593</c:v>
                </c:pt>
                <c:pt idx="1213">
                  <c:v>1016.9630607228489</c:v>
                </c:pt>
                <c:pt idx="1214">
                  <c:v>1295.115352794566</c:v>
                </c:pt>
                <c:pt idx="1215">
                  <c:v>1545.3160353713731</c:v>
                </c:pt>
                <c:pt idx="1216">
                  <c:v>1576.2342932976383</c:v>
                </c:pt>
                <c:pt idx="1217">
                  <c:v>1414.9651204699778</c:v>
                </c:pt>
                <c:pt idx="1218">
                  <c:v>1369.0072390826997</c:v>
                </c:pt>
                <c:pt idx="1219">
                  <c:v>1410.2940452577079</c:v>
                </c:pt>
                <c:pt idx="1220">
                  <c:v>1372.1041605721523</c:v>
                </c:pt>
                <c:pt idx="1221">
                  <c:v>1203.641583512785</c:v>
                </c:pt>
                <c:pt idx="1222">
                  <c:v>1118.1045656744086</c:v>
                </c:pt>
                <c:pt idx="1223">
                  <c:v>1335.3678234963927</c:v>
                </c:pt>
                <c:pt idx="1224">
                  <c:v>1459.2071269755118</c:v>
                </c:pt>
                <c:pt idx="1225">
                  <c:v>1390.6864088937175</c:v>
                </c:pt>
                <c:pt idx="1226">
                  <c:v>1368.5327137811496</c:v>
                </c:pt>
                <c:pt idx="1227">
                  <c:v>1535.2191843087335</c:v>
                </c:pt>
                <c:pt idx="1228">
                  <c:v>1640.0348111265255</c:v>
                </c:pt>
                <c:pt idx="1229">
                  <c:v>1694.5765912185068</c:v>
                </c:pt>
                <c:pt idx="1230">
                  <c:v>1920.2267619070644</c:v>
                </c:pt>
                <c:pt idx="1231">
                  <c:v>2112.8811984444651</c:v>
                </c:pt>
                <c:pt idx="1232">
                  <c:v>2449.524465332795</c:v>
                </c:pt>
                <c:pt idx="1233">
                  <c:v>2419.0188680313263</c:v>
                </c:pt>
                <c:pt idx="1234">
                  <c:v>2009.4156305851884</c:v>
                </c:pt>
                <c:pt idx="1235">
                  <c:v>1682.1713985658673</c:v>
                </c:pt>
                <c:pt idx="1236">
                  <c:v>1954.4427408041884</c:v>
                </c:pt>
                <c:pt idx="1237">
                  <c:v>2316.3478475483944</c:v>
                </c:pt>
                <c:pt idx="1238">
                  <c:v>2481.2464233925766</c:v>
                </c:pt>
                <c:pt idx="1239">
                  <c:v>2464.2648169430581</c:v>
                </c:pt>
                <c:pt idx="1240">
                  <c:v>2255.5931730192201</c:v>
                </c:pt>
                <c:pt idx="1241">
                  <c:v>1827.8870117312226</c:v>
                </c:pt>
                <c:pt idx="1242">
                  <c:v>1475.8967083993318</c:v>
                </c:pt>
                <c:pt idx="1243">
                  <c:v>1353.3483196193495</c:v>
                </c:pt>
                <c:pt idx="1244">
                  <c:v>1420.2357911637846</c:v>
                </c:pt>
                <c:pt idx="1245">
                  <c:v>1626.7580491406466</c:v>
                </c:pt>
                <c:pt idx="1246">
                  <c:v>1736.4753291810246</c:v>
                </c:pt>
                <c:pt idx="1247">
                  <c:v>2019.315029212933</c:v>
                </c:pt>
                <c:pt idx="1248">
                  <c:v>2396.692092297345</c:v>
                </c:pt>
                <c:pt idx="1249">
                  <c:v>2513.1540901669678</c:v>
                </c:pt>
                <c:pt idx="1250">
                  <c:v>2195.6977997910826</c:v>
                </c:pt>
                <c:pt idx="1251">
                  <c:v>1764.1213811331911</c:v>
                </c:pt>
                <c:pt idx="1252">
                  <c:v>1392.8094602961066</c:v>
                </c:pt>
                <c:pt idx="1253">
                  <c:v>1151.8230918859269</c:v>
                </c:pt>
                <c:pt idx="1254">
                  <c:v>1052.4963761898655</c:v>
                </c:pt>
                <c:pt idx="1255">
                  <c:v>1204.7648919193916</c:v>
                </c:pt>
                <c:pt idx="1256">
                  <c:v>1515.9764442897331</c:v>
                </c:pt>
                <c:pt idx="1257">
                  <c:v>1845.1339989435087</c:v>
                </c:pt>
                <c:pt idx="1258">
                  <c:v>1816.2732385245276</c:v>
                </c:pt>
                <c:pt idx="1259">
                  <c:v>1574.1846027019908</c:v>
                </c:pt>
                <c:pt idx="1260">
                  <c:v>1465.6029998626029</c:v>
                </c:pt>
                <c:pt idx="1261">
                  <c:v>1702.3302576132889</c:v>
                </c:pt>
                <c:pt idx="1262">
                  <c:v>1931.4224813157368</c:v>
                </c:pt>
                <c:pt idx="1263">
                  <c:v>1932.5496138235837</c:v>
                </c:pt>
                <c:pt idx="1264">
                  <c:v>1635.4340998528457</c:v>
                </c:pt>
                <c:pt idx="1265">
                  <c:v>1353.6729775810672</c:v>
                </c:pt>
                <c:pt idx="1266">
                  <c:v>1341.9605451103644</c:v>
                </c:pt>
                <c:pt idx="1267">
                  <c:v>1376.1002385283375</c:v>
                </c:pt>
                <c:pt idx="1268">
                  <c:v>1306.6761692059886</c:v>
                </c:pt>
                <c:pt idx="1269">
                  <c:v>1197.1014977207599</c:v>
                </c:pt>
                <c:pt idx="1270">
                  <c:v>1083.5649814289384</c:v>
                </c:pt>
                <c:pt idx="1271">
                  <c:v>1044.4363047953757</c:v>
                </c:pt>
                <c:pt idx="1272">
                  <c:v>1005.1856429037127</c:v>
                </c:pt>
                <c:pt idx="1273">
                  <c:v>943.80682048550591</c:v>
                </c:pt>
                <c:pt idx="1274">
                  <c:v>907.25646826125285</c:v>
                </c:pt>
                <c:pt idx="1275">
                  <c:v>919.75575037628278</c:v>
                </c:pt>
                <c:pt idx="1276">
                  <c:v>991.162824627021</c:v>
                </c:pt>
                <c:pt idx="1277">
                  <c:v>985.54879379484316</c:v>
                </c:pt>
                <c:pt idx="1278">
                  <c:v>1010.9745145223142</c:v>
                </c:pt>
                <c:pt idx="1279">
                  <c:v>1210.8557775740587</c:v>
                </c:pt>
                <c:pt idx="1280">
                  <c:v>1391.2109259443007</c:v>
                </c:pt>
                <c:pt idx="1281">
                  <c:v>1463.5792877535482</c:v>
                </c:pt>
                <c:pt idx="1282">
                  <c:v>1294.8906326518411</c:v>
                </c:pt>
                <c:pt idx="1283">
                  <c:v>1096.8165081064287</c:v>
                </c:pt>
                <c:pt idx="1284">
                  <c:v>1213.801405100503</c:v>
                </c:pt>
                <c:pt idx="1285">
                  <c:v>1699.3037877670549</c:v>
                </c:pt>
                <c:pt idx="1286">
                  <c:v>1951.8123868833213</c:v>
                </c:pt>
                <c:pt idx="1287">
                  <c:v>1818.6760204430377</c:v>
                </c:pt>
                <c:pt idx="1288">
                  <c:v>1532.8199998736809</c:v>
                </c:pt>
                <c:pt idx="1289">
                  <c:v>1397.6300971635235</c:v>
                </c:pt>
                <c:pt idx="1290">
                  <c:v>1481.6933579876099</c:v>
                </c:pt>
                <c:pt idx="1291">
                  <c:v>1475.5469150338708</c:v>
                </c:pt>
                <c:pt idx="1292">
                  <c:v>1337.4405195111431</c:v>
                </c:pt>
                <c:pt idx="1293">
                  <c:v>1104.5280148935419</c:v>
                </c:pt>
                <c:pt idx="1294">
                  <c:v>1147.1307952042466</c:v>
                </c:pt>
                <c:pt idx="1295">
                  <c:v>1302.780901116975</c:v>
                </c:pt>
                <c:pt idx="1296">
                  <c:v>1374.2270699200849</c:v>
                </c:pt>
                <c:pt idx="1297">
                  <c:v>1273.1933852148352</c:v>
                </c:pt>
                <c:pt idx="1298">
                  <c:v>1292.6933773052931</c:v>
                </c:pt>
                <c:pt idx="1299">
                  <c:v>1496.0106853318555</c:v>
                </c:pt>
                <c:pt idx="1300">
                  <c:v>1655.9631077804465</c:v>
                </c:pt>
                <c:pt idx="1301">
                  <c:v>1669.3418897011002</c:v>
                </c:pt>
                <c:pt idx="1302">
                  <c:v>1614.8072177851475</c:v>
                </c:pt>
                <c:pt idx="1303">
                  <c:v>1458.7074563814515</c:v>
                </c:pt>
                <c:pt idx="1304">
                  <c:v>1264.7795299428644</c:v>
                </c:pt>
                <c:pt idx="1305">
                  <c:v>1026.4200964633335</c:v>
                </c:pt>
                <c:pt idx="1306">
                  <c:v>956.38154599889742</c:v>
                </c:pt>
                <c:pt idx="1307">
                  <c:v>914.51650709320484</c:v>
                </c:pt>
                <c:pt idx="1308">
                  <c:v>987.49498562570398</c:v>
                </c:pt>
                <c:pt idx="1309">
                  <c:v>980.80809438794279</c:v>
                </c:pt>
                <c:pt idx="1310">
                  <c:v>964.24086174277681</c:v>
                </c:pt>
                <c:pt idx="1311">
                  <c:v>912.24617881141148</c:v>
                </c:pt>
                <c:pt idx="1312">
                  <c:v>973.9466159397025</c:v>
                </c:pt>
                <c:pt idx="1313">
                  <c:v>1291.1203514237445</c:v>
                </c:pt>
                <c:pt idx="1314">
                  <c:v>1770.8771938267048</c:v>
                </c:pt>
                <c:pt idx="1315">
                  <c:v>1960.5303136243008</c:v>
                </c:pt>
                <c:pt idx="1316">
                  <c:v>1918.1229619538531</c:v>
                </c:pt>
                <c:pt idx="1317">
                  <c:v>1527.7967905333785</c:v>
                </c:pt>
                <c:pt idx="1318">
                  <c:v>1258.7626280505956</c:v>
                </c:pt>
                <c:pt idx="1319">
                  <c:v>874.42489034056109</c:v>
                </c:pt>
                <c:pt idx="1320">
                  <c:v>698.20838643900811</c:v>
                </c:pt>
                <c:pt idx="1321">
                  <c:v>813.90391632368994</c:v>
                </c:pt>
                <c:pt idx="1322">
                  <c:v>1031.0114304434917</c:v>
                </c:pt>
                <c:pt idx="1323">
                  <c:v>1095.8931320876839</c:v>
                </c:pt>
                <c:pt idx="1324">
                  <c:v>1021.6042254523086</c:v>
                </c:pt>
                <c:pt idx="1325">
                  <c:v>970.77788410591438</c:v>
                </c:pt>
                <c:pt idx="1326">
                  <c:v>951.04225098714346</c:v>
                </c:pt>
                <c:pt idx="1327">
                  <c:v>908.57873864055045</c:v>
                </c:pt>
                <c:pt idx="1328">
                  <c:v>844.48828085353853</c:v>
                </c:pt>
                <c:pt idx="1329">
                  <c:v>806.76934291244777</c:v>
                </c:pt>
                <c:pt idx="1330">
                  <c:v>783.64461815180618</c:v>
                </c:pt>
                <c:pt idx="1331">
                  <c:v>743.7322742703501</c:v>
                </c:pt>
                <c:pt idx="1332">
                  <c:v>675.80849660019817</c:v>
                </c:pt>
                <c:pt idx="1333">
                  <c:v>660.9418627999006</c:v>
                </c:pt>
                <c:pt idx="1334">
                  <c:v>728.96495466238491</c:v>
                </c:pt>
                <c:pt idx="1335">
                  <c:v>910.39998241010096</c:v>
                </c:pt>
                <c:pt idx="1336">
                  <c:v>920.77865422915465</c:v>
                </c:pt>
                <c:pt idx="1337">
                  <c:v>880.86138177272733</c:v>
                </c:pt>
                <c:pt idx="1338">
                  <c:v>803.82571968971411</c:v>
                </c:pt>
                <c:pt idx="1339">
                  <c:v>825.07983675023206</c:v>
                </c:pt>
                <c:pt idx="1340">
                  <c:v>980.75819247083018</c:v>
                </c:pt>
                <c:pt idx="1341">
                  <c:v>1272.1447626803626</c:v>
                </c:pt>
                <c:pt idx="1342">
                  <c:v>1473.2233004977131</c:v>
                </c:pt>
                <c:pt idx="1343">
                  <c:v>1439.5208608452006</c:v>
                </c:pt>
                <c:pt idx="1344">
                  <c:v>1217.8953666411637</c:v>
                </c:pt>
                <c:pt idx="1345">
                  <c:v>1027.2435395408161</c:v>
                </c:pt>
                <c:pt idx="1346">
                  <c:v>1064.3496414679216</c:v>
                </c:pt>
                <c:pt idx="1347">
                  <c:v>1153.1459295206912</c:v>
                </c:pt>
                <c:pt idx="1348">
                  <c:v>1060.381887433829</c:v>
                </c:pt>
                <c:pt idx="1349">
                  <c:v>969.87966359926554</c:v>
                </c:pt>
                <c:pt idx="1350">
                  <c:v>842.36780425702648</c:v>
                </c:pt>
                <c:pt idx="1351">
                  <c:v>833.41195487395771</c:v>
                </c:pt>
                <c:pt idx="1352">
                  <c:v>850.07638074037379</c:v>
                </c:pt>
                <c:pt idx="1353">
                  <c:v>835.53241398271939</c:v>
                </c:pt>
                <c:pt idx="1354">
                  <c:v>757.30235603180313</c:v>
                </c:pt>
                <c:pt idx="1355">
                  <c:v>657.97353422314268</c:v>
                </c:pt>
                <c:pt idx="1356">
                  <c:v>598.05874074192525</c:v>
                </c:pt>
                <c:pt idx="1357">
                  <c:v>741.83646279575657</c:v>
                </c:pt>
                <c:pt idx="1358">
                  <c:v>1015.5906802622416</c:v>
                </c:pt>
                <c:pt idx="1359">
                  <c:v>1198.5492933961541</c:v>
                </c:pt>
                <c:pt idx="1360">
                  <c:v>1206.412416907853</c:v>
                </c:pt>
                <c:pt idx="1361">
                  <c:v>919.43141528088984</c:v>
                </c:pt>
                <c:pt idx="1362">
                  <c:v>674.03746715796694</c:v>
                </c:pt>
                <c:pt idx="1363">
                  <c:v>582.39422535453105</c:v>
                </c:pt>
                <c:pt idx="1364">
                  <c:v>606.21528232182277</c:v>
                </c:pt>
                <c:pt idx="1365">
                  <c:v>745.35369364821065</c:v>
                </c:pt>
                <c:pt idx="1366">
                  <c:v>823.53316284057507</c:v>
                </c:pt>
                <c:pt idx="1367">
                  <c:v>873.45193617894995</c:v>
                </c:pt>
                <c:pt idx="1368">
                  <c:v>802.32896475203938</c:v>
                </c:pt>
                <c:pt idx="1369">
                  <c:v>692.62086635096307</c:v>
                </c:pt>
                <c:pt idx="1370">
                  <c:v>636.77126940230437</c:v>
                </c:pt>
                <c:pt idx="1371">
                  <c:v>592.99520623856063</c:v>
                </c:pt>
                <c:pt idx="1372">
                  <c:v>621.55560619982316</c:v>
                </c:pt>
                <c:pt idx="1373">
                  <c:v>798.28773517366335</c:v>
                </c:pt>
                <c:pt idx="1374">
                  <c:v>947.77382352219365</c:v>
                </c:pt>
                <c:pt idx="1375">
                  <c:v>1103.7044499820195</c:v>
                </c:pt>
                <c:pt idx="1376">
                  <c:v>1009.6270998346696</c:v>
                </c:pt>
                <c:pt idx="1377">
                  <c:v>793.39836310808425</c:v>
                </c:pt>
                <c:pt idx="1378">
                  <c:v>627.89130116482613</c:v>
                </c:pt>
                <c:pt idx="1379">
                  <c:v>627.0931028080322</c:v>
                </c:pt>
                <c:pt idx="1380">
                  <c:v>618.21315698119986</c:v>
                </c:pt>
                <c:pt idx="1381">
                  <c:v>627.26770868439735</c:v>
                </c:pt>
                <c:pt idx="1382">
                  <c:v>626.64411630514394</c:v>
                </c:pt>
                <c:pt idx="1383">
                  <c:v>610.40580451987796</c:v>
                </c:pt>
                <c:pt idx="1384">
                  <c:v>699.03154904684027</c:v>
                </c:pt>
                <c:pt idx="1385">
                  <c:v>840.5217456993895</c:v>
                </c:pt>
                <c:pt idx="1386">
                  <c:v>806.49493706575629</c:v>
                </c:pt>
                <c:pt idx="1387">
                  <c:v>865.56854924669847</c:v>
                </c:pt>
                <c:pt idx="1388">
                  <c:v>759.44763671861665</c:v>
                </c:pt>
                <c:pt idx="1389">
                  <c:v>788.83330239644795</c:v>
                </c:pt>
                <c:pt idx="1390">
                  <c:v>818.89315344056297</c:v>
                </c:pt>
                <c:pt idx="1391">
                  <c:v>815.74993163261513</c:v>
                </c:pt>
                <c:pt idx="1392">
                  <c:v>746.35149095975567</c:v>
                </c:pt>
                <c:pt idx="1393">
                  <c:v>743.05876205915126</c:v>
                </c:pt>
                <c:pt idx="1394">
                  <c:v>746.82544488976964</c:v>
                </c:pt>
                <c:pt idx="1395">
                  <c:v>767.95395327357028</c:v>
                </c:pt>
                <c:pt idx="1396">
                  <c:v>579.65044514582576</c:v>
                </c:pt>
                <c:pt idx="1397">
                  <c:v>489.9043312260369</c:v>
                </c:pt>
                <c:pt idx="1398">
                  <c:v>390.25591983122683</c:v>
                </c:pt>
                <c:pt idx="1399">
                  <c:v>370.65046022542469</c:v>
                </c:pt>
                <c:pt idx="1400">
                  <c:v>377.90897208632259</c:v>
                </c:pt>
                <c:pt idx="1401">
                  <c:v>506.36689147167993</c:v>
                </c:pt>
                <c:pt idx="1402">
                  <c:v>594.292268802884</c:v>
                </c:pt>
                <c:pt idx="1403">
                  <c:v>685.11265731101014</c:v>
                </c:pt>
                <c:pt idx="1404">
                  <c:v>751.8144418109855</c:v>
                </c:pt>
                <c:pt idx="1405">
                  <c:v>697.65961153534147</c:v>
                </c:pt>
                <c:pt idx="1406">
                  <c:v>713.92336309581594</c:v>
                </c:pt>
                <c:pt idx="1407">
                  <c:v>651.83733488213704</c:v>
                </c:pt>
                <c:pt idx="1408">
                  <c:v>564.21046658128398</c:v>
                </c:pt>
                <c:pt idx="1409">
                  <c:v>505.21950063827944</c:v>
                </c:pt>
                <c:pt idx="1410">
                  <c:v>456.30575281014239</c:v>
                </c:pt>
                <c:pt idx="1411">
                  <c:v>393.79787126252126</c:v>
                </c:pt>
                <c:pt idx="1412">
                  <c:v>329.24447439386245</c:v>
                </c:pt>
                <c:pt idx="1413">
                  <c:v>368.67993598270743</c:v>
                </c:pt>
                <c:pt idx="1414">
                  <c:v>352.79101919033474</c:v>
                </c:pt>
                <c:pt idx="1415">
                  <c:v>415.34888812324533</c:v>
                </c:pt>
                <c:pt idx="1416">
                  <c:v>454.58466735225988</c:v>
                </c:pt>
                <c:pt idx="1417">
                  <c:v>529.36460801805185</c:v>
                </c:pt>
                <c:pt idx="1418">
                  <c:v>566.20593851933211</c:v>
                </c:pt>
                <c:pt idx="1419">
                  <c:v>589.0042464283398</c:v>
                </c:pt>
                <c:pt idx="1420">
                  <c:v>442.96110328654601</c:v>
                </c:pt>
                <c:pt idx="1421">
                  <c:v>468.9021018820514</c:v>
                </c:pt>
                <c:pt idx="1422">
                  <c:v>392.12666889574064</c:v>
                </c:pt>
                <c:pt idx="1423">
                  <c:v>345.08351892507892</c:v>
                </c:pt>
                <c:pt idx="1424">
                  <c:v>341.39189987349232</c:v>
                </c:pt>
                <c:pt idx="1425">
                  <c:v>333.11069863130439</c:v>
                </c:pt>
                <c:pt idx="1426">
                  <c:v>359.89987653688814</c:v>
                </c:pt>
                <c:pt idx="1427">
                  <c:v>354.81143149062871</c:v>
                </c:pt>
                <c:pt idx="1428">
                  <c:v>362.02006165090273</c:v>
                </c:pt>
                <c:pt idx="1429">
                  <c:v>363.26722927516693</c:v>
                </c:pt>
                <c:pt idx="1430">
                  <c:v>368.33072913701977</c:v>
                </c:pt>
                <c:pt idx="1431">
                  <c:v>350.64588990096445</c:v>
                </c:pt>
                <c:pt idx="1432">
                  <c:v>373.5438879155555</c:v>
                </c:pt>
                <c:pt idx="1433">
                  <c:v>336.4780548384482</c:v>
                </c:pt>
                <c:pt idx="1434">
                  <c:v>353.93841385040685</c:v>
                </c:pt>
                <c:pt idx="1435">
                  <c:v>428.14479576923719</c:v>
                </c:pt>
                <c:pt idx="1436">
                  <c:v>425.17654480236121</c:v>
                </c:pt>
                <c:pt idx="1437">
                  <c:v>454.45995101297632</c:v>
                </c:pt>
                <c:pt idx="1438">
                  <c:v>368.58016259877309</c:v>
                </c:pt>
                <c:pt idx="1439">
                  <c:v>333.1605853926157</c:v>
                </c:pt>
                <c:pt idx="1440">
                  <c:v>318.24444055262325</c:v>
                </c:pt>
                <c:pt idx="1441">
                  <c:v>344.98374544383915</c:v>
                </c:pt>
                <c:pt idx="1442">
                  <c:v>316.22402585189076</c:v>
                </c:pt>
                <c:pt idx="1443">
                  <c:v>322.55964694565677</c:v>
                </c:pt>
                <c:pt idx="1444">
                  <c:v>397.53936865428216</c:v>
                </c:pt>
                <c:pt idx="1445">
                  <c:v>445.6300334811587</c:v>
                </c:pt>
                <c:pt idx="1446">
                  <c:v>588.40560270203468</c:v>
                </c:pt>
                <c:pt idx="1447">
                  <c:v>907.80533495716622</c:v>
                </c:pt>
                <c:pt idx="1448">
                  <c:v>1059.009400836663</c:v>
                </c:pt>
                <c:pt idx="1449">
                  <c:v>1199.9471702366559</c:v>
                </c:pt>
                <c:pt idx="1450">
                  <c:v>1272.2695985239957</c:v>
                </c:pt>
                <c:pt idx="1451">
                  <c:v>1041.3420673023654</c:v>
                </c:pt>
                <c:pt idx="1452">
                  <c:v>844.83753622768097</c:v>
                </c:pt>
                <c:pt idx="1453">
                  <c:v>827.69920860161983</c:v>
                </c:pt>
                <c:pt idx="1454">
                  <c:v>711.32913664635521</c:v>
                </c:pt>
                <c:pt idx="1455">
                  <c:v>700.72776386656767</c:v>
                </c:pt>
                <c:pt idx="1456">
                  <c:v>766.28262047821238</c:v>
                </c:pt>
                <c:pt idx="1457">
                  <c:v>731.28481270901921</c:v>
                </c:pt>
                <c:pt idx="1458">
                  <c:v>650.91441164908724</c:v>
                </c:pt>
                <c:pt idx="1459">
                  <c:v>539.21721929309774</c:v>
                </c:pt>
                <c:pt idx="1460">
                  <c:v>527.84306616298636</c:v>
                </c:pt>
                <c:pt idx="1461">
                  <c:v>548.54602849971059</c:v>
                </c:pt>
                <c:pt idx="1462">
                  <c:v>459.49849094171691</c:v>
                </c:pt>
                <c:pt idx="1463">
                  <c:v>475.33746405741022</c:v>
                </c:pt>
                <c:pt idx="1464">
                  <c:v>514.49840197671995</c:v>
                </c:pt>
                <c:pt idx="1465">
                  <c:v>436.65045455194098</c:v>
                </c:pt>
                <c:pt idx="1466">
                  <c:v>496.66395733983967</c:v>
                </c:pt>
                <c:pt idx="1467">
                  <c:v>484.04266351207531</c:v>
                </c:pt>
                <c:pt idx="1468">
                  <c:v>439.74342086017549</c:v>
                </c:pt>
                <c:pt idx="1469">
                  <c:v>505.64353637532673</c:v>
                </c:pt>
                <c:pt idx="1470">
                  <c:v>561.06759930990734</c:v>
                </c:pt>
                <c:pt idx="1471">
                  <c:v>603.72092565237983</c:v>
                </c:pt>
                <c:pt idx="1472">
                  <c:v>585.61193280140606</c:v>
                </c:pt>
                <c:pt idx="1473">
                  <c:v>674.21207564148608</c:v>
                </c:pt>
                <c:pt idx="1474">
                  <c:v>483.89300391707911</c:v>
                </c:pt>
                <c:pt idx="1475">
                  <c:v>388.98381037861282</c:v>
                </c:pt>
                <c:pt idx="1476">
                  <c:v>369.65272645307624</c:v>
                </c:pt>
                <c:pt idx="1477">
                  <c:v>362.11983506330245</c:v>
                </c:pt>
                <c:pt idx="1478">
                  <c:v>437.09943354839959</c:v>
                </c:pt>
                <c:pt idx="1479">
                  <c:v>478.55514517146378</c:v>
                </c:pt>
                <c:pt idx="1480">
                  <c:v>536.84760322056991</c:v>
                </c:pt>
                <c:pt idx="1481">
                  <c:v>610.5554660979833</c:v>
                </c:pt>
                <c:pt idx="1482">
                  <c:v>522.05621984716106</c:v>
                </c:pt>
                <c:pt idx="1483">
                  <c:v>489.30569279631879</c:v>
                </c:pt>
                <c:pt idx="1484">
                  <c:v>428.64366144925629</c:v>
                </c:pt>
                <c:pt idx="1485">
                  <c:v>385.54163149796176</c:v>
                </c:pt>
                <c:pt idx="1486">
                  <c:v>397.21510557116039</c:v>
                </c:pt>
                <c:pt idx="1487">
                  <c:v>511.05622846470345</c:v>
                </c:pt>
                <c:pt idx="1488">
                  <c:v>609.35817361175521</c:v>
                </c:pt>
                <c:pt idx="1489">
                  <c:v>560.91793899432594</c:v>
                </c:pt>
                <c:pt idx="1490">
                  <c:v>645.22721492599965</c:v>
                </c:pt>
                <c:pt idx="1491">
                  <c:v>451.96562417379221</c:v>
                </c:pt>
                <c:pt idx="1492">
                  <c:v>370.25136672176882</c:v>
                </c:pt>
                <c:pt idx="1493">
                  <c:v>388.88403708516574</c:v>
                </c:pt>
                <c:pt idx="1494">
                  <c:v>385.41691486190672</c:v>
                </c:pt>
                <c:pt idx="1495">
                  <c:v>454.93387310096165</c:v>
                </c:pt>
                <c:pt idx="1496">
                  <c:v>481.92248593911245</c:v>
                </c:pt>
                <c:pt idx="1497">
                  <c:v>565.83178749134072</c:v>
                </c:pt>
                <c:pt idx="1498">
                  <c:v>651.213738073272</c:v>
                </c:pt>
                <c:pt idx="1499">
                  <c:v>640.16362261594747</c:v>
                </c:pt>
                <c:pt idx="1500">
                  <c:v>688.90417519631978</c:v>
                </c:pt>
                <c:pt idx="1501">
                  <c:v>618.76191711503532</c:v>
                </c:pt>
                <c:pt idx="1502">
                  <c:v>520.03581278169679</c:v>
                </c:pt>
                <c:pt idx="1503">
                  <c:v>614.6961050904622</c:v>
                </c:pt>
                <c:pt idx="1504">
                  <c:v>716.94164997106122</c:v>
                </c:pt>
                <c:pt idx="1505">
                  <c:v>741.38745512088144</c:v>
                </c:pt>
                <c:pt idx="1506">
                  <c:v>832.01494873304569</c:v>
                </c:pt>
                <c:pt idx="1507">
                  <c:v>825.17962223495931</c:v>
                </c:pt>
                <c:pt idx="1508">
                  <c:v>692.27164679695295</c:v>
                </c:pt>
                <c:pt idx="1509">
                  <c:v>801.40596675150459</c:v>
                </c:pt>
                <c:pt idx="1510">
                  <c:v>791.22808640615528</c:v>
                </c:pt>
                <c:pt idx="1511">
                  <c:v>830.01922870056433</c:v>
                </c:pt>
                <c:pt idx="1512">
                  <c:v>766.53207301682573</c:v>
                </c:pt>
                <c:pt idx="1513">
                  <c:v>647.77148590243735</c:v>
                </c:pt>
                <c:pt idx="1514">
                  <c:v>526.04714811024041</c:v>
                </c:pt>
                <c:pt idx="1515">
                  <c:v>485.38959987929871</c:v>
                </c:pt>
                <c:pt idx="1516">
                  <c:v>514.44851540007073</c:v>
                </c:pt>
                <c:pt idx="1517">
                  <c:v>525.92243158673318</c:v>
                </c:pt>
                <c:pt idx="1518">
                  <c:v>598.98165150219552</c:v>
                </c:pt>
                <c:pt idx="1519">
                  <c:v>547.34874771067757</c:v>
                </c:pt>
                <c:pt idx="1520">
                  <c:v>537.8203929198221</c:v>
                </c:pt>
                <c:pt idx="1521">
                  <c:v>590.67546049985049</c:v>
                </c:pt>
                <c:pt idx="1522">
                  <c:v>639.61485937142004</c:v>
                </c:pt>
                <c:pt idx="1523">
                  <c:v>631.98207038578619</c:v>
                </c:pt>
                <c:pt idx="1524">
                  <c:v>681.4458660076042</c:v>
                </c:pt>
                <c:pt idx="1525">
                  <c:v>538.69340938376763</c:v>
                </c:pt>
                <c:pt idx="1526">
                  <c:v>417.144805345777</c:v>
                </c:pt>
                <c:pt idx="1527">
                  <c:v>432.2354941104731</c:v>
                </c:pt>
                <c:pt idx="1528">
                  <c:v>462.41685303511792</c:v>
                </c:pt>
                <c:pt idx="1529">
                  <c:v>497.93606422151004</c:v>
                </c:pt>
                <c:pt idx="1530">
                  <c:v>543.83173620248544</c:v>
                </c:pt>
                <c:pt idx="1531">
                  <c:v>492.9723532860437</c:v>
                </c:pt>
                <c:pt idx="1532">
                  <c:v>452.96335492200859</c:v>
                </c:pt>
                <c:pt idx="1533">
                  <c:v>456.3556393445017</c:v>
                </c:pt>
                <c:pt idx="1534">
                  <c:v>480.99958512713101</c:v>
                </c:pt>
                <c:pt idx="1535">
                  <c:v>626.0704114051</c:v>
                </c:pt>
                <c:pt idx="1536">
                  <c:v>634.50138782582655</c:v>
                </c:pt>
                <c:pt idx="1537">
                  <c:v>739.54153590128988</c:v>
                </c:pt>
                <c:pt idx="1538">
                  <c:v>746.40138084083412</c:v>
                </c:pt>
                <c:pt idx="1539">
                  <c:v>575.41005986899177</c:v>
                </c:pt>
                <c:pt idx="1540">
                  <c:v>497.08799296224964</c:v>
                </c:pt>
                <c:pt idx="1541">
                  <c:v>478.70480475940724</c:v>
                </c:pt>
                <c:pt idx="1542">
                  <c:v>452.68897896796108</c:v>
                </c:pt>
                <c:pt idx="1543">
                  <c:v>436.50079488520038</c:v>
                </c:pt>
                <c:pt idx="1544">
                  <c:v>489.65489854620841</c:v>
                </c:pt>
                <c:pt idx="1545">
                  <c:v>564.21046658128398</c:v>
                </c:pt>
                <c:pt idx="1546">
                  <c:v>540.71381916432733</c:v>
                </c:pt>
                <c:pt idx="1547">
                  <c:v>650.26587116100984</c:v>
                </c:pt>
                <c:pt idx="1548">
                  <c:v>644.22946214084095</c:v>
                </c:pt>
                <c:pt idx="1549">
                  <c:v>566.62997637340538</c:v>
                </c:pt>
                <c:pt idx="1550">
                  <c:v>585.13800678987582</c:v>
                </c:pt>
                <c:pt idx="1551">
                  <c:v>570.5710352370221</c:v>
                </c:pt>
                <c:pt idx="1552">
                  <c:v>590.52579951791381</c:v>
                </c:pt>
                <c:pt idx="1553">
                  <c:v>572.01775358783698</c:v>
                </c:pt>
                <c:pt idx="1554">
                  <c:v>527.14465356129983</c:v>
                </c:pt>
                <c:pt idx="1555">
                  <c:v>544.20588630692362</c:v>
                </c:pt>
                <c:pt idx="1556">
                  <c:v>510.48253293191891</c:v>
                </c:pt>
                <c:pt idx="1557">
                  <c:v>531.13558316962769</c:v>
                </c:pt>
                <c:pt idx="1558">
                  <c:v>641.71013768724242</c:v>
                </c:pt>
                <c:pt idx="1559">
                  <c:v>566.53020275853919</c:v>
                </c:pt>
                <c:pt idx="1560">
                  <c:v>506.94058690710426</c:v>
                </c:pt>
                <c:pt idx="1561">
                  <c:v>490.45308312567192</c:v>
                </c:pt>
                <c:pt idx="1562">
                  <c:v>433.233225334118</c:v>
                </c:pt>
                <c:pt idx="1563">
                  <c:v>475.83632934371695</c:v>
                </c:pt>
                <c:pt idx="1564">
                  <c:v>518.98819439518843</c:v>
                </c:pt>
                <c:pt idx="1565">
                  <c:v>603.52137717492371</c:v>
                </c:pt>
                <c:pt idx="1566">
                  <c:v>739.24219783375054</c:v>
                </c:pt>
                <c:pt idx="1567">
                  <c:v>764.4366729652387</c:v>
                </c:pt>
                <c:pt idx="1568">
                  <c:v>706.24047112414871</c:v>
                </c:pt>
                <c:pt idx="1569">
                  <c:v>678.37773863817847</c:v>
                </c:pt>
                <c:pt idx="1570">
                  <c:v>633.32903196872178</c:v>
                </c:pt>
                <c:pt idx="1571">
                  <c:v>520.36007562815394</c:v>
                </c:pt>
                <c:pt idx="1572">
                  <c:v>477.08349256327182</c:v>
                </c:pt>
                <c:pt idx="1573">
                  <c:v>447.37606249379257</c:v>
                </c:pt>
                <c:pt idx="1574">
                  <c:v>453.93614238528949</c:v>
                </c:pt>
                <c:pt idx="1575">
                  <c:v>434.67993555542893</c:v>
                </c:pt>
                <c:pt idx="1576">
                  <c:v>413.02916152708133</c:v>
                </c:pt>
                <c:pt idx="1577">
                  <c:v>422.13346366597597</c:v>
                </c:pt>
                <c:pt idx="1578">
                  <c:v>419.96339740884747</c:v>
                </c:pt>
                <c:pt idx="1579">
                  <c:v>432.11077770538657</c:v>
                </c:pt>
                <c:pt idx="1580">
                  <c:v>473.44177597461157</c:v>
                </c:pt>
                <c:pt idx="1581">
                  <c:v>473.44177597461157</c:v>
                </c:pt>
                <c:pt idx="1582">
                  <c:v>527.89295277865733</c:v>
                </c:pt>
                <c:pt idx="1583">
                  <c:v>560.44401467971318</c:v>
                </c:pt>
                <c:pt idx="1584">
                  <c:v>515.32153050915906</c:v>
                </c:pt>
                <c:pt idx="1585">
                  <c:v>540.61404583350247</c:v>
                </c:pt>
                <c:pt idx="1586">
                  <c:v>493.97008407972646</c:v>
                </c:pt>
                <c:pt idx="1587">
                  <c:v>456.67990181697581</c:v>
                </c:pt>
                <c:pt idx="1588">
                  <c:v>448.62322603474064</c:v>
                </c:pt>
                <c:pt idx="1589">
                  <c:v>474.53927960068455</c:v>
                </c:pt>
                <c:pt idx="1590">
                  <c:v>481.12430145263295</c:v>
                </c:pt>
                <c:pt idx="1591">
                  <c:v>491.10160810529345</c:v>
                </c:pt>
                <c:pt idx="1592">
                  <c:v>494.14468697093139</c:v>
                </c:pt>
                <c:pt idx="1593">
                  <c:v>487.93381308485306</c:v>
                </c:pt>
                <c:pt idx="1594">
                  <c:v>589.92715563025968</c:v>
                </c:pt>
                <c:pt idx="1595">
                  <c:v>529.46438126008309</c:v>
                </c:pt>
                <c:pt idx="1596">
                  <c:v>560.16963745743101</c:v>
                </c:pt>
                <c:pt idx="1597">
                  <c:v>560.54378821735565</c:v>
                </c:pt>
                <c:pt idx="1598">
                  <c:v>488.25807555928429</c:v>
                </c:pt>
                <c:pt idx="1599">
                  <c:v>457.17876715637652</c:v>
                </c:pt>
                <c:pt idx="1600">
                  <c:v>513.42584060535114</c:v>
                </c:pt>
                <c:pt idx="1601">
                  <c:v>535.05168397833893</c:v>
                </c:pt>
                <c:pt idx="1602">
                  <c:v>517.91563277654473</c:v>
                </c:pt>
                <c:pt idx="1603">
                  <c:v>554.35783110567718</c:v>
                </c:pt>
                <c:pt idx="1604">
                  <c:v>530.53694365655986</c:v>
                </c:pt>
                <c:pt idx="1605">
                  <c:v>492.0743955902588</c:v>
                </c:pt>
                <c:pt idx="1606">
                  <c:v>499.80680971765474</c:v>
                </c:pt>
                <c:pt idx="1607">
                  <c:v>499.88163953962396</c:v>
                </c:pt>
                <c:pt idx="1608">
                  <c:v>588.18111132086028</c:v>
                </c:pt>
                <c:pt idx="1609">
                  <c:v>598.25828900028785</c:v>
                </c:pt>
                <c:pt idx="1610">
                  <c:v>501.87710152240322</c:v>
                </c:pt>
                <c:pt idx="1611">
                  <c:v>491.15149464252443</c:v>
                </c:pt>
                <c:pt idx="1612">
                  <c:v>502.52562669416659</c:v>
                </c:pt>
                <c:pt idx="1613">
                  <c:v>416.27179004461061</c:v>
                </c:pt>
                <c:pt idx="1614">
                  <c:v>414.42598616915075</c:v>
                </c:pt>
                <c:pt idx="1615">
                  <c:v>410.65954811928538</c:v>
                </c:pt>
                <c:pt idx="1616">
                  <c:v>430.41463454840994</c:v>
                </c:pt>
                <c:pt idx="1617">
                  <c:v>437.02460371604707</c:v>
                </c:pt>
                <c:pt idx="1618">
                  <c:v>420.9860723328307</c:v>
                </c:pt>
                <c:pt idx="1619">
                  <c:v>494.11974370071647</c:v>
                </c:pt>
                <c:pt idx="1620">
                  <c:v>479.00412393571094</c:v>
                </c:pt>
                <c:pt idx="1621">
                  <c:v>452.76380877373765</c:v>
                </c:pt>
                <c:pt idx="1622">
                  <c:v>457.70257575910438</c:v>
                </c:pt>
                <c:pt idx="1623">
                  <c:v>429.46678980362628</c:v>
                </c:pt>
                <c:pt idx="1624">
                  <c:v>430.36474798360632</c:v>
                </c:pt>
                <c:pt idx="1625">
                  <c:v>466.75698113776713</c:v>
                </c:pt>
                <c:pt idx="1626">
                  <c:v>446.52799126733174</c:v>
                </c:pt>
                <c:pt idx="1627">
                  <c:v>489.77961488598226</c:v>
                </c:pt>
                <c:pt idx="1628">
                  <c:v>526.14692132977871</c:v>
                </c:pt>
                <c:pt idx="1629">
                  <c:v>464.73657669327753</c:v>
                </c:pt>
                <c:pt idx="1630">
                  <c:v>427.79558978837474</c:v>
                </c:pt>
                <c:pt idx="1631">
                  <c:v>463.23998078991457</c:v>
                </c:pt>
                <c:pt idx="1632">
                  <c:v>453.43727702146157</c:v>
                </c:pt>
                <c:pt idx="1633">
                  <c:v>396.716239280514</c:v>
                </c:pt>
                <c:pt idx="1634">
                  <c:v>433.20828205389353</c:v>
                </c:pt>
                <c:pt idx="1635">
                  <c:v>383.17201529372761</c:v>
                </c:pt>
                <c:pt idx="1636">
                  <c:v>323.33289197347216</c:v>
                </c:pt>
                <c:pt idx="1637">
                  <c:v>295.99493185839469</c:v>
                </c:pt>
                <c:pt idx="1638">
                  <c:v>310.91108310001113</c:v>
                </c:pt>
                <c:pt idx="1639">
                  <c:v>307.8679889089845</c:v>
                </c:pt>
                <c:pt idx="1640">
                  <c:v>300.53463028360426</c:v>
                </c:pt>
                <c:pt idx="1641">
                  <c:v>342.21503119179579</c:v>
                </c:pt>
                <c:pt idx="1642">
                  <c:v>366.28537464762564</c:v>
                </c:pt>
                <c:pt idx="1643">
                  <c:v>371.6481939536892</c:v>
                </c:pt>
                <c:pt idx="1644">
                  <c:v>367.68220212365952</c:v>
                </c:pt>
                <c:pt idx="1645">
                  <c:v>357.50531429682127</c:v>
                </c:pt>
                <c:pt idx="1646">
                  <c:v>351.11981382956537</c:v>
                </c:pt>
                <c:pt idx="1647">
                  <c:v>344.73431173910524</c:v>
                </c:pt>
                <c:pt idx="1648">
                  <c:v>292.25342211307753</c:v>
                </c:pt>
                <c:pt idx="1649">
                  <c:v>278.73410071254523</c:v>
                </c:pt>
                <c:pt idx="1650">
                  <c:v>279.73183654597892</c:v>
                </c:pt>
                <c:pt idx="1651">
                  <c:v>256.80886198212232</c:v>
                </c:pt>
                <c:pt idx="1652">
                  <c:v>253.49139280682959</c:v>
                </c:pt>
                <c:pt idx="1653">
                  <c:v>276.09010083315275</c:v>
                </c:pt>
                <c:pt idx="1654">
                  <c:v>244.53672330085513</c:v>
                </c:pt>
                <c:pt idx="1655">
                  <c:v>255.21248577192645</c:v>
                </c:pt>
                <c:pt idx="1656">
                  <c:v>244.51177993845403</c:v>
                </c:pt>
                <c:pt idx="1657">
                  <c:v>277.16266680721753</c:v>
                </c:pt>
                <c:pt idx="1658">
                  <c:v>288.46202557960902</c:v>
                </c:pt>
                <c:pt idx="1659">
                  <c:v>289.26021431997054</c:v>
                </c:pt>
                <c:pt idx="1660">
                  <c:v>296.4937998221489</c:v>
                </c:pt>
                <c:pt idx="1661">
                  <c:v>289.08561053279396</c:v>
                </c:pt>
                <c:pt idx="1662">
                  <c:v>287.26474247473612</c:v>
                </c:pt>
                <c:pt idx="1663">
                  <c:v>279.60711956598152</c:v>
                </c:pt>
                <c:pt idx="1664">
                  <c:v>286.61621412968145</c:v>
                </c:pt>
                <c:pt idx="1665">
                  <c:v>269.4551583772768</c:v>
                </c:pt>
                <c:pt idx="1666">
                  <c:v>286.84070471036159</c:v>
                </c:pt>
                <c:pt idx="1667">
                  <c:v>315.8997617560143</c:v>
                </c:pt>
                <c:pt idx="1668">
                  <c:v>299.062969818044</c:v>
                </c:pt>
                <c:pt idx="1669">
                  <c:v>311.03580007190345</c:v>
                </c:pt>
                <c:pt idx="1670">
                  <c:v>342.43952154706676</c:v>
                </c:pt>
                <c:pt idx="1671">
                  <c:v>317.17187473483705</c:v>
                </c:pt>
                <c:pt idx="1672">
                  <c:v>306.29655497043359</c:v>
                </c:pt>
                <c:pt idx="1673">
                  <c:v>312.40768674507814</c:v>
                </c:pt>
                <c:pt idx="1674">
                  <c:v>340.29439141118695</c:v>
                </c:pt>
                <c:pt idx="1675">
                  <c:v>395.09492376099047</c:v>
                </c:pt>
                <c:pt idx="1676">
                  <c:v>381.17654882112629</c:v>
                </c:pt>
                <c:pt idx="1677">
                  <c:v>380.65273884245261</c:v>
                </c:pt>
                <c:pt idx="1678">
                  <c:v>410.90898112009745</c:v>
                </c:pt>
                <c:pt idx="1679">
                  <c:v>357.38059750689013</c:v>
                </c:pt>
                <c:pt idx="1680">
                  <c:v>329.6934552964384</c:v>
                </c:pt>
                <c:pt idx="1681">
                  <c:v>330.69119061382719</c:v>
                </c:pt>
                <c:pt idx="1682">
                  <c:v>304.65029081033333</c:v>
                </c:pt>
                <c:pt idx="1683">
                  <c:v>308.76595114404046</c:v>
                </c:pt>
                <c:pt idx="1684">
                  <c:v>322.60953372210696</c:v>
                </c:pt>
                <c:pt idx="1685">
                  <c:v>296.99266778497059</c:v>
                </c:pt>
                <c:pt idx="1686">
                  <c:v>290.95636540045945</c:v>
                </c:pt>
                <c:pt idx="1687">
                  <c:v>265.76353676004578</c:v>
                </c:pt>
                <c:pt idx="1688">
                  <c:v>276.78851588364148</c:v>
                </c:pt>
                <c:pt idx="1689">
                  <c:v>301.40764919621887</c:v>
                </c:pt>
                <c:pt idx="1690">
                  <c:v>292.05387492640216</c:v>
                </c:pt>
                <c:pt idx="1691">
                  <c:v>293.45070523330747</c:v>
                </c:pt>
                <c:pt idx="1692">
                  <c:v>307.26934741254206</c:v>
                </c:pt>
                <c:pt idx="1693">
                  <c:v>302.67976245717273</c:v>
                </c:pt>
                <c:pt idx="1694">
                  <c:v>292.20353531640598</c:v>
                </c:pt>
                <c:pt idx="1695">
                  <c:v>278.0356856384189</c:v>
                </c:pt>
                <c:pt idx="1696">
                  <c:v>273.54587465946321</c:v>
                </c:pt>
                <c:pt idx="1697">
                  <c:v>283.32368565807565</c:v>
                </c:pt>
                <c:pt idx="1698">
                  <c:v>296.46885642398229</c:v>
                </c:pt>
                <c:pt idx="1699">
                  <c:v>300.11059252390703</c:v>
                </c:pt>
                <c:pt idx="1700">
                  <c:v>301.30787560652061</c:v>
                </c:pt>
                <c:pt idx="1701">
                  <c:v>316.54828994557027</c:v>
                </c:pt>
                <c:pt idx="1702">
                  <c:v>333.50979271957124</c:v>
                </c:pt>
                <c:pt idx="1703">
                  <c:v>342.23997456469419</c:v>
                </c:pt>
                <c:pt idx="1704">
                  <c:v>351.74339793250402</c:v>
                </c:pt>
                <c:pt idx="1705">
                  <c:v>368.33072913701932</c:v>
                </c:pt>
                <c:pt idx="1706">
                  <c:v>348.30121349220911</c:v>
                </c:pt>
                <c:pt idx="1707">
                  <c:v>364.76383033572256</c:v>
                </c:pt>
                <c:pt idx="1708">
                  <c:v>334.23315074150798</c:v>
                </c:pt>
                <c:pt idx="1709">
                  <c:v>318.06983681657579</c:v>
                </c:pt>
                <c:pt idx="1710">
                  <c:v>333.784169902293</c:v>
                </c:pt>
                <c:pt idx="1711">
                  <c:v>308.24213984168529</c:v>
                </c:pt>
                <c:pt idx="1712">
                  <c:v>308.41674360958598</c:v>
                </c:pt>
                <c:pt idx="1713">
                  <c:v>299.01308302234725</c:v>
                </c:pt>
                <c:pt idx="1714">
                  <c:v>308.54146058638412</c:v>
                </c:pt>
                <c:pt idx="1715">
                  <c:v>305.72285685779246</c:v>
                </c:pt>
                <c:pt idx="1716">
                  <c:v>312.73195086296937</c:v>
                </c:pt>
                <c:pt idx="1717">
                  <c:v>303.12874360447182</c:v>
                </c:pt>
                <c:pt idx="1718">
                  <c:v>298.36455467692412</c:v>
                </c:pt>
                <c:pt idx="1719">
                  <c:v>309.16504546689276</c:v>
                </c:pt>
                <c:pt idx="1720">
                  <c:v>296.66840360924863</c:v>
                </c:pt>
                <c:pt idx="1721">
                  <c:v>299.63666796741217</c:v>
                </c:pt>
                <c:pt idx="1722">
                  <c:v>314.45304499446615</c:v>
                </c:pt>
                <c:pt idx="1723">
                  <c:v>318.01995003472302</c:v>
                </c:pt>
                <c:pt idx="1724">
                  <c:v>329.61862514642638</c:v>
                </c:pt>
                <c:pt idx="1725">
                  <c:v>345.25812251634773</c:v>
                </c:pt>
                <c:pt idx="1726">
                  <c:v>340.19461791248432</c:v>
                </c:pt>
                <c:pt idx="1727">
                  <c:v>355.43501550022864</c:v>
                </c:pt>
                <c:pt idx="1728">
                  <c:v>347.45313899365078</c:v>
                </c:pt>
                <c:pt idx="1729">
                  <c:v>326.80002270973353</c:v>
                </c:pt>
                <c:pt idx="1730">
                  <c:v>314.17866767293322</c:v>
                </c:pt>
                <c:pt idx="1731">
                  <c:v>309.46436620743549</c:v>
                </c:pt>
                <c:pt idx="1732">
                  <c:v>311.8339886857413</c:v>
                </c:pt>
                <c:pt idx="1733">
                  <c:v>326.1265512974233</c:v>
                </c:pt>
                <c:pt idx="1734">
                  <c:v>306.02217761273232</c:v>
                </c:pt>
                <c:pt idx="1735">
                  <c:v>322.45987339256754</c:v>
                </c:pt>
                <c:pt idx="1736">
                  <c:v>323.13334487099183</c:v>
                </c:pt>
                <c:pt idx="1737">
                  <c:v>315.9247051480823</c:v>
                </c:pt>
                <c:pt idx="1738">
                  <c:v>297.96546030932711</c:v>
                </c:pt>
                <c:pt idx="1739">
                  <c:v>293.45070523330747</c:v>
                </c:pt>
                <c:pt idx="1740">
                  <c:v>294.1740637847555</c:v>
                </c:pt>
                <c:pt idx="1741">
                  <c:v>288.81123315318894</c:v>
                </c:pt>
                <c:pt idx="1742">
                  <c:v>285.06972347252781</c:v>
                </c:pt>
                <c:pt idx="1743">
                  <c:v>298.06523390130621</c:v>
                </c:pt>
                <c:pt idx="1744">
                  <c:v>314.95191284801621</c:v>
                </c:pt>
                <c:pt idx="1745">
                  <c:v>297.99040370732649</c:v>
                </c:pt>
                <c:pt idx="1746">
                  <c:v>316.34874281126019</c:v>
                </c:pt>
                <c:pt idx="1747">
                  <c:v>321.88617545742852</c:v>
                </c:pt>
                <c:pt idx="1748">
                  <c:v>312.25802638233637</c:v>
                </c:pt>
                <c:pt idx="1749">
                  <c:v>315.52561087345936</c:v>
                </c:pt>
                <c:pt idx="1750">
                  <c:v>313.15598855270258</c:v>
                </c:pt>
                <c:pt idx="1751">
                  <c:v>308.1673096553065</c:v>
                </c:pt>
                <c:pt idx="1752">
                  <c:v>311.95870565565775</c:v>
                </c:pt>
                <c:pt idx="1753">
                  <c:v>288.4869689777039</c:v>
                </c:pt>
                <c:pt idx="1754">
                  <c:v>291.38040317164837</c:v>
                </c:pt>
                <c:pt idx="1755">
                  <c:v>281.30327051261213</c:v>
                </c:pt>
                <c:pt idx="1756">
                  <c:v>284.29647815119392</c:v>
                </c:pt>
                <c:pt idx="1757">
                  <c:v>270.90187506315573</c:v>
                </c:pt>
                <c:pt idx="1758">
                  <c:v>270.10368653991566</c:v>
                </c:pt>
                <c:pt idx="1759">
                  <c:v>267.13542312372931</c:v>
                </c:pt>
                <c:pt idx="1760">
                  <c:v>267.5095739603542</c:v>
                </c:pt>
                <c:pt idx="1761">
                  <c:v>266.46195162867201</c:v>
                </c:pt>
                <c:pt idx="1762">
                  <c:v>272.548138943205</c:v>
                </c:pt>
                <c:pt idx="1763">
                  <c:v>275.66606312842856</c:v>
                </c:pt>
                <c:pt idx="1764">
                  <c:v>278.50961015214477</c:v>
                </c:pt>
                <c:pt idx="1765">
                  <c:v>282.60032714384874</c:v>
                </c:pt>
                <c:pt idx="1766">
                  <c:v>295.62078088504109</c:v>
                </c:pt>
                <c:pt idx="1767">
                  <c:v>300.21036611454383</c:v>
                </c:pt>
                <c:pt idx="1768">
                  <c:v>307.8430455133992</c:v>
                </c:pt>
                <c:pt idx="1769">
                  <c:v>305.8974606316433</c:v>
                </c:pt>
                <c:pt idx="1770">
                  <c:v>310.76142273339667</c:v>
                </c:pt>
                <c:pt idx="1771">
                  <c:v>319.54149685592159</c:v>
                </c:pt>
                <c:pt idx="1772">
                  <c:v>319.34194973485216</c:v>
                </c:pt>
                <c:pt idx="1773">
                  <c:v>311.58455474509486</c:v>
                </c:pt>
                <c:pt idx="1774">
                  <c:v>317.44625203946316</c:v>
                </c:pt>
                <c:pt idx="1775">
                  <c:v>308.64123416765693</c:v>
                </c:pt>
                <c:pt idx="1776">
                  <c:v>278.23523280164522</c:v>
                </c:pt>
                <c:pt idx="1777">
                  <c:v>276.68874230444811</c:v>
                </c:pt>
                <c:pt idx="1778">
                  <c:v>286.14228957158053</c:v>
                </c:pt>
                <c:pt idx="1779">
                  <c:v>294.44844116616554</c:v>
                </c:pt>
                <c:pt idx="1780">
                  <c:v>274.84293112349792</c:v>
                </c:pt>
                <c:pt idx="1781">
                  <c:v>291.25568618009078</c:v>
                </c:pt>
                <c:pt idx="1782">
                  <c:v>275.64111973414151</c:v>
                </c:pt>
                <c:pt idx="1783">
                  <c:v>272.69779929918252</c:v>
                </c:pt>
                <c:pt idx="1784">
                  <c:v>266.93587601261345</c:v>
                </c:pt>
                <c:pt idx="1785">
                  <c:v>284.37130834334778</c:v>
                </c:pt>
                <c:pt idx="1786">
                  <c:v>280.38036484556943</c:v>
                </c:pt>
                <c:pt idx="1787">
                  <c:v>290.18312005394387</c:v>
                </c:pt>
                <c:pt idx="1788">
                  <c:v>293.70013921662508</c:v>
                </c:pt>
                <c:pt idx="1789">
                  <c:v>303.2534605894773</c:v>
                </c:pt>
                <c:pt idx="1790">
                  <c:v>298.11512069727587</c:v>
                </c:pt>
                <c:pt idx="1791">
                  <c:v>300.43485669320808</c:v>
                </c:pt>
                <c:pt idx="1792">
                  <c:v>301.95640393802921</c:v>
                </c:pt>
                <c:pt idx="1793">
                  <c:v>301.58225297798788</c:v>
                </c:pt>
                <c:pt idx="1794">
                  <c:v>308.69112095823817</c:v>
                </c:pt>
                <c:pt idx="1795">
                  <c:v>300.33508310273686</c:v>
                </c:pt>
                <c:pt idx="1796">
                  <c:v>292.5776862914683</c:v>
                </c:pt>
                <c:pt idx="1797">
                  <c:v>290.4574974348032</c:v>
                </c:pt>
                <c:pt idx="1798">
                  <c:v>286.79081791462687</c:v>
                </c:pt>
                <c:pt idx="1799">
                  <c:v>276.78851588364194</c:v>
                </c:pt>
                <c:pt idx="1800">
                  <c:v>273.62070483909088</c:v>
                </c:pt>
                <c:pt idx="1801">
                  <c:v>267.83383802218049</c:v>
                </c:pt>
                <c:pt idx="1802">
                  <c:v>268.08327191802158</c:v>
                </c:pt>
                <c:pt idx="1803">
                  <c:v>282.79987431962064</c:v>
                </c:pt>
                <c:pt idx="1804">
                  <c:v>293.62530902163542</c:v>
                </c:pt>
                <c:pt idx="1805">
                  <c:v>291.28062957840052</c:v>
                </c:pt>
                <c:pt idx="1806">
                  <c:v>293.05161085991807</c:v>
                </c:pt>
                <c:pt idx="1807">
                  <c:v>311.33512080337277</c:v>
                </c:pt>
                <c:pt idx="1808">
                  <c:v>313.92923374300312</c:v>
                </c:pt>
                <c:pt idx="1809">
                  <c:v>311.95870565565775</c:v>
                </c:pt>
                <c:pt idx="1810">
                  <c:v>303.32829078040447</c:v>
                </c:pt>
                <c:pt idx="1811">
                  <c:v>310.33738502597635</c:v>
                </c:pt>
                <c:pt idx="1812">
                  <c:v>300.98361143942998</c:v>
                </c:pt>
                <c:pt idx="1813">
                  <c:v>307.56866816138853</c:v>
                </c:pt>
                <c:pt idx="1814">
                  <c:v>300.45980009081404</c:v>
                </c:pt>
                <c:pt idx="1815">
                  <c:v>290.70693141756334</c:v>
                </c:pt>
                <c:pt idx="1816">
                  <c:v>294.39855436955412</c:v>
                </c:pt>
                <c:pt idx="1817">
                  <c:v>288.46202557960902</c:v>
                </c:pt>
                <c:pt idx="1818">
                  <c:v>300.13553592157291</c:v>
                </c:pt>
                <c:pt idx="1819">
                  <c:v>287.14002548510007</c:v>
                </c:pt>
                <c:pt idx="1820">
                  <c:v>277.26244038725883</c:v>
                </c:pt>
                <c:pt idx="1821">
                  <c:v>255.38708941409939</c:v>
                </c:pt>
                <c:pt idx="1822">
                  <c:v>245.83377820052752</c:v>
                </c:pt>
                <c:pt idx="1823">
                  <c:v>248.25328473388998</c:v>
                </c:pt>
                <c:pt idx="1824">
                  <c:v>239.69771177892693</c:v>
                </c:pt>
                <c:pt idx="1825">
                  <c:v>244.63649675086316</c:v>
                </c:pt>
                <c:pt idx="1826">
                  <c:v>245.16030737389013</c:v>
                </c:pt>
                <c:pt idx="1827">
                  <c:v>246.33264549781694</c:v>
                </c:pt>
                <c:pt idx="1828">
                  <c:v>-383.18467912213316</c:v>
                </c:pt>
                <c:pt idx="1829">
                  <c:v>279.45745919028718</c:v>
                </c:pt>
                <c:pt idx="1830">
                  <c:v>260.70002946675231</c:v>
                </c:pt>
                <c:pt idx="1831">
                  <c:v>264.11727320479037</c:v>
                </c:pt>
                <c:pt idx="1832">
                  <c:v>269.48010176793571</c:v>
                </c:pt>
                <c:pt idx="1833">
                  <c:v>268.83157361643407</c:v>
                </c:pt>
                <c:pt idx="1834">
                  <c:v>276.4642517519307</c:v>
                </c:pt>
                <c:pt idx="1835">
                  <c:v>279.90644031835609</c:v>
                </c:pt>
                <c:pt idx="1836">
                  <c:v>278.95859127374058</c:v>
                </c:pt>
                <c:pt idx="1837">
                  <c:v>285.09466687007631</c:v>
                </c:pt>
                <c:pt idx="1838">
                  <c:v>287.83844062821277</c:v>
                </c:pt>
                <c:pt idx="1839">
                  <c:v>293.37587503830349</c:v>
                </c:pt>
                <c:pt idx="1840">
                  <c:v>291.70466734979954</c:v>
                </c:pt>
                <c:pt idx="1841">
                  <c:v>303.45300776515603</c:v>
                </c:pt>
                <c:pt idx="1842">
                  <c:v>301.00855483692953</c:v>
                </c:pt>
                <c:pt idx="1843">
                  <c:v>307.06980024596123</c:v>
                </c:pt>
                <c:pt idx="1844">
                  <c:v>296.16953564580677</c:v>
                </c:pt>
                <c:pt idx="1845">
                  <c:v>292.2035353164062</c:v>
                </c:pt>
                <c:pt idx="1846">
                  <c:v>284.32142154857252</c:v>
                </c:pt>
                <c:pt idx="1847">
                  <c:v>280.57991201585787</c:v>
                </c:pt>
                <c:pt idx="1848">
                  <c:v>282.30100638102948</c:v>
                </c:pt>
                <c:pt idx="1849">
                  <c:v>276.18987441123562</c:v>
                </c:pt>
                <c:pt idx="1850">
                  <c:v>278.35994977899378</c:v>
                </c:pt>
                <c:pt idx="1851">
                  <c:v>272.5730823358316</c:v>
                </c:pt>
                <c:pt idx="1852">
                  <c:v>283.87244039664608</c:v>
                </c:pt>
                <c:pt idx="1853">
                  <c:v>287.71372363817147</c:v>
                </c:pt>
                <c:pt idx="1854">
                  <c:v>295.59583748680251</c:v>
                </c:pt>
                <c:pt idx="1855">
                  <c:v>291.20579938347504</c:v>
                </c:pt>
                <c:pt idx="1856">
                  <c:v>304.89972477607057</c:v>
                </c:pt>
                <c:pt idx="1857">
                  <c:v>304.92466817260475</c:v>
                </c:pt>
                <c:pt idx="1858">
                  <c:v>333.11069863130439</c:v>
                </c:pt>
                <c:pt idx="1859">
                  <c:v>321.43719445897528</c:v>
                </c:pt>
                <c:pt idx="1860">
                  <c:v>304.77500779329154</c:v>
                </c:pt>
                <c:pt idx="1861">
                  <c:v>313.75462999134226</c:v>
                </c:pt>
                <c:pt idx="1862">
                  <c:v>319.74104397606237</c:v>
                </c:pt>
                <c:pt idx="1863">
                  <c:v>311.40995098600166</c:v>
                </c:pt>
                <c:pt idx="1864">
                  <c:v>313.58002623910221</c:v>
                </c:pt>
                <c:pt idx="1865">
                  <c:v>319.74104397606237</c:v>
                </c:pt>
                <c:pt idx="1866">
                  <c:v>331.43949208197739</c:v>
                </c:pt>
                <c:pt idx="1867">
                  <c:v>327.24900364418988</c:v>
                </c:pt>
                <c:pt idx="1868">
                  <c:v>321.71157173640245</c:v>
                </c:pt>
                <c:pt idx="1869">
                  <c:v>310.88613970560124</c:v>
                </c:pt>
                <c:pt idx="1870">
                  <c:v>330.76602076141495</c:v>
                </c:pt>
                <c:pt idx="1871">
                  <c:v>342.09031432696395</c:v>
                </c:pt>
                <c:pt idx="1872">
                  <c:v>330.21726634181812</c:v>
                </c:pt>
                <c:pt idx="1873">
                  <c:v>329.19458762653954</c:v>
                </c:pt>
                <c:pt idx="1874">
                  <c:v>319.39183651520614</c:v>
                </c:pt>
                <c:pt idx="1875">
                  <c:v>298.28972448306575</c:v>
                </c:pt>
                <c:pt idx="1876">
                  <c:v>286.54138393619485</c:v>
                </c:pt>
                <c:pt idx="1877">
                  <c:v>281.17855352992632</c:v>
                </c:pt>
                <c:pt idx="1878">
                  <c:v>296.14459224761157</c:v>
                </c:pt>
                <c:pt idx="1879">
                  <c:v>297.64119613504283</c:v>
                </c:pt>
                <c:pt idx="1880">
                  <c:v>290.68198801928088</c:v>
                </c:pt>
                <c:pt idx="1881">
                  <c:v>294.7727053440293</c:v>
                </c:pt>
                <c:pt idx="1882">
                  <c:v>280.08104409117101</c:v>
                </c:pt>
                <c:pt idx="1883">
                  <c:v>285.39398764105789</c:v>
                </c:pt>
                <c:pt idx="1884">
                  <c:v>277.78625168531818</c:v>
                </c:pt>
                <c:pt idx="1885">
                  <c:v>282.67515733471129</c:v>
                </c:pt>
                <c:pt idx="1886">
                  <c:v>270.85198827996749</c:v>
                </c:pt>
                <c:pt idx="1887">
                  <c:v>261.37350082553144</c:v>
                </c:pt>
                <c:pt idx="1888">
                  <c:v>265.26466900643311</c:v>
                </c:pt>
                <c:pt idx="1889">
                  <c:v>256.63425832839249</c:v>
                </c:pt>
                <c:pt idx="1890">
                  <c:v>267.18530990169967</c:v>
                </c:pt>
                <c:pt idx="1891">
                  <c:v>243.83830916890193</c:v>
                </c:pt>
                <c:pt idx="1892">
                  <c:v>249.70000014591741</c:v>
                </c:pt>
                <c:pt idx="1893">
                  <c:v>235.23285213921997</c:v>
                </c:pt>
                <c:pt idx="1894">
                  <c:v>240.49589913429824</c:v>
                </c:pt>
                <c:pt idx="1895">
                  <c:v>234.7838719264727</c:v>
                </c:pt>
                <c:pt idx="1896">
                  <c:v>232.4641410919449</c:v>
                </c:pt>
                <c:pt idx="1897">
                  <c:v>222.61152628262511</c:v>
                </c:pt>
                <c:pt idx="1898">
                  <c:v>224.23284199892049</c:v>
                </c:pt>
                <c:pt idx="1899">
                  <c:v>218.42105002459755</c:v>
                </c:pt>
                <c:pt idx="1900">
                  <c:v>213.43239039290296</c:v>
                </c:pt>
                <c:pt idx="1901">
                  <c:v>223.98340879435011</c:v>
                </c:pt>
                <c:pt idx="1902">
                  <c:v>215.07864774744303</c:v>
                </c:pt>
                <c:pt idx="1903">
                  <c:v>222.8609594521761</c:v>
                </c:pt>
                <c:pt idx="1904">
                  <c:v>222.31220648769948</c:v>
                </c:pt>
                <c:pt idx="1905">
                  <c:v>232.66368781264029</c:v>
                </c:pt>
                <c:pt idx="1906">
                  <c:v>230.81788077737562</c:v>
                </c:pt>
                <c:pt idx="1907">
                  <c:v>220.01742170812304</c:v>
                </c:pt>
                <c:pt idx="1908">
                  <c:v>224.98114165013411</c:v>
                </c:pt>
                <c:pt idx="1909">
                  <c:v>214.33034890943691</c:v>
                </c:pt>
                <c:pt idx="1910">
                  <c:v>207.44600287463044</c:v>
                </c:pt>
                <c:pt idx="1911">
                  <c:v>211.53670051687794</c:v>
                </c:pt>
                <c:pt idx="1912">
                  <c:v>199.68864964029538</c:v>
                </c:pt>
                <c:pt idx="1913">
                  <c:v>207.87003850350874</c:v>
                </c:pt>
                <c:pt idx="1914">
                  <c:v>216.65007552291576</c:v>
                </c:pt>
                <c:pt idx="1915">
                  <c:v>209.56618125820765</c:v>
                </c:pt>
                <c:pt idx="1916">
                  <c:v>202.53218004477813</c:v>
                </c:pt>
                <c:pt idx="1917">
                  <c:v>202.15803123902043</c:v>
                </c:pt>
                <c:pt idx="1918">
                  <c:v>200.98569844751603</c:v>
                </c:pt>
                <c:pt idx="1919">
                  <c:v>201.55939319246997</c:v>
                </c:pt>
                <c:pt idx="1920">
                  <c:v>199.04012533218497</c:v>
                </c:pt>
                <c:pt idx="1921">
                  <c:v>193.72721713828628</c:v>
                </c:pt>
                <c:pt idx="1922">
                  <c:v>178.26244183646921</c:v>
                </c:pt>
                <c:pt idx="1923">
                  <c:v>185.72044894109703</c:v>
                </c:pt>
                <c:pt idx="1924">
                  <c:v>184.09914213997004</c:v>
                </c:pt>
                <c:pt idx="1925">
                  <c:v>182.32817681635225</c:v>
                </c:pt>
                <c:pt idx="1926">
                  <c:v>183.42567638308677</c:v>
                </c:pt>
                <c:pt idx="1927">
                  <c:v>184.37351710252372</c:v>
                </c:pt>
                <c:pt idx="1928">
                  <c:v>184.49823299927314</c:v>
                </c:pt>
                <c:pt idx="1929">
                  <c:v>177.46426112521496</c:v>
                </c:pt>
                <c:pt idx="1930">
                  <c:v>176.31687658219664</c:v>
                </c:pt>
                <c:pt idx="1931">
                  <c:v>182.42794949468234</c:v>
                </c:pt>
                <c:pt idx="1932">
                  <c:v>184.27374438722831</c:v>
                </c:pt>
                <c:pt idx="1933">
                  <c:v>183.94948307546647</c:v>
                </c:pt>
                <c:pt idx="1934">
                  <c:v>177.68874943709525</c:v>
                </c:pt>
                <c:pt idx="1935">
                  <c:v>195.92222091595471</c:v>
                </c:pt>
                <c:pt idx="1936">
                  <c:v>189.53675761618064</c:v>
                </c:pt>
                <c:pt idx="1937">
                  <c:v>183.27601733769288</c:v>
                </c:pt>
                <c:pt idx="1938">
                  <c:v>211.11266468511556</c:v>
                </c:pt>
                <c:pt idx="1939">
                  <c:v>203.38025074640169</c:v>
                </c:pt>
                <c:pt idx="1940">
                  <c:v>198.56620376315743</c:v>
                </c:pt>
                <c:pt idx="1941">
                  <c:v>210.96300498523499</c:v>
                </c:pt>
                <c:pt idx="1942">
                  <c:v>201.73399595060155</c:v>
                </c:pt>
                <c:pt idx="1943">
                  <c:v>198.5911470027703</c:v>
                </c:pt>
                <c:pt idx="1944">
                  <c:v>192.33039696613844</c:v>
                </c:pt>
                <c:pt idx="1945">
                  <c:v>190.50954259427692</c:v>
                </c:pt>
                <c:pt idx="1946">
                  <c:v>179.11050898399461</c:v>
                </c:pt>
                <c:pt idx="1947">
                  <c:v>178.51187333534554</c:v>
                </c:pt>
                <c:pt idx="1948">
                  <c:v>162.44851233067345</c:v>
                </c:pt>
                <c:pt idx="1949">
                  <c:v>171.52779627620183</c:v>
                </c:pt>
                <c:pt idx="1950">
                  <c:v>168.21036338921155</c:v>
                </c:pt>
                <c:pt idx="1951">
                  <c:v>166.14008699663574</c:v>
                </c:pt>
                <c:pt idx="1952">
                  <c:v>160.75238454216219</c:v>
                </c:pt>
                <c:pt idx="1953">
                  <c:v>161.75010668449059</c:v>
                </c:pt>
                <c:pt idx="1954">
                  <c:v>148.80468201697471</c:v>
                </c:pt>
                <c:pt idx="1955">
                  <c:v>152.62095860806625</c:v>
                </c:pt>
                <c:pt idx="1956">
                  <c:v>154.11753875821734</c:v>
                </c:pt>
                <c:pt idx="1957">
                  <c:v>130.94556307295994</c:v>
                </c:pt>
                <c:pt idx="1958">
                  <c:v>147.28316112286024</c:v>
                </c:pt>
                <c:pt idx="1959">
                  <c:v>152.59601561071929</c:v>
                </c:pt>
                <c:pt idx="1960">
                  <c:v>145.18795311943026</c:v>
                </c:pt>
                <c:pt idx="1961">
                  <c:v>147.40787592522872</c:v>
                </c:pt>
                <c:pt idx="1962">
                  <c:v>146.3103858190355</c:v>
                </c:pt>
                <c:pt idx="1963">
                  <c:v>141.82065726889215</c:v>
                </c:pt>
                <c:pt idx="1964">
                  <c:v>126.85494148696291</c:v>
                </c:pt>
                <c:pt idx="1965">
                  <c:v>139.22659467273081</c:v>
                </c:pt>
                <c:pt idx="1966">
                  <c:v>133.5645615986445</c:v>
                </c:pt>
                <c:pt idx="1967">
                  <c:v>142.11997231709685</c:v>
                </c:pt>
                <c:pt idx="1968">
                  <c:v>131.94327652548205</c:v>
                </c:pt>
                <c:pt idx="1969">
                  <c:v>137.55542084456758</c:v>
                </c:pt>
                <c:pt idx="1970">
                  <c:v>138.70279382575723</c:v>
                </c:pt>
                <c:pt idx="1971">
                  <c:v>131.96821936609905</c:v>
                </c:pt>
                <c:pt idx="1972">
                  <c:v>129.89796431172101</c:v>
                </c:pt>
                <c:pt idx="1973">
                  <c:v>134.71193310039709</c:v>
                </c:pt>
                <c:pt idx="1974">
                  <c:v>123.06363894446604</c:v>
                </c:pt>
                <c:pt idx="1975">
                  <c:v>131.6439624544185</c:v>
                </c:pt>
                <c:pt idx="1976">
                  <c:v>128.02725317682453</c:v>
                </c:pt>
                <c:pt idx="1977">
                  <c:v>124.68491900455766</c:v>
                </c:pt>
                <c:pt idx="1978">
                  <c:v>123.96157855226035</c:v>
                </c:pt>
                <c:pt idx="1979">
                  <c:v>117.52635130150385</c:v>
                </c:pt>
                <c:pt idx="1980">
                  <c:v>117.90049199379442</c:v>
                </c:pt>
                <c:pt idx="1981">
                  <c:v>111.98907544176849</c:v>
                </c:pt>
                <c:pt idx="1982">
                  <c:v>113.80989004144161</c:v>
                </c:pt>
                <c:pt idx="1983">
                  <c:v>118.92314349239214</c:v>
                </c:pt>
                <c:pt idx="1984">
                  <c:v>104.60606031124698</c:v>
                </c:pt>
                <c:pt idx="1985">
                  <c:v>105.17973972013665</c:v>
                </c:pt>
                <c:pt idx="1986">
                  <c:v>117.05243983517663</c:v>
                </c:pt>
                <c:pt idx="1987">
                  <c:v>108.32250765736546</c:v>
                </c:pt>
                <c:pt idx="1988">
                  <c:v>118.14991915178265</c:v>
                </c:pt>
                <c:pt idx="1989">
                  <c:v>111.96413278525858</c:v>
                </c:pt>
                <c:pt idx="1990">
                  <c:v>107.57422919984225</c:v>
                </c:pt>
                <c:pt idx="1991">
                  <c:v>106.22732856867135</c:v>
                </c:pt>
                <c:pt idx="1992">
                  <c:v>111.6398782734975</c:v>
                </c:pt>
                <c:pt idx="1993">
                  <c:v>116.3540441481376</c:v>
                </c:pt>
                <c:pt idx="1994">
                  <c:v>110.91654143923101</c:v>
                </c:pt>
                <c:pt idx="1995">
                  <c:v>115.85519020185234</c:v>
                </c:pt>
                <c:pt idx="1996">
                  <c:v>117.80072113726727</c:v>
                </c:pt>
                <c:pt idx="1997">
                  <c:v>114.78265454655123</c:v>
                </c:pt>
                <c:pt idx="1998">
                  <c:v>119.52176894425365</c:v>
                </c:pt>
                <c:pt idx="1999">
                  <c:v>110.99136937774546</c:v>
                </c:pt>
                <c:pt idx="2000">
                  <c:v>116.77807007847083</c:v>
                </c:pt>
                <c:pt idx="2001">
                  <c:v>98.295596300404625</c:v>
                </c:pt>
                <c:pt idx="2002">
                  <c:v>102.28640154206734</c:v>
                </c:pt>
                <c:pt idx="2003">
                  <c:v>100.19122790513283</c:v>
                </c:pt>
                <c:pt idx="2004">
                  <c:v>95.701576747102877</c:v>
                </c:pt>
                <c:pt idx="2005">
                  <c:v>88.767578405024466</c:v>
                </c:pt>
                <c:pt idx="2006">
                  <c:v>94.803647623721361</c:v>
                </c:pt>
                <c:pt idx="2007">
                  <c:v>92.209632276509339</c:v>
                </c:pt>
                <c:pt idx="2008">
                  <c:v>79.513969995521862</c:v>
                </c:pt>
                <c:pt idx="2009">
                  <c:v>97.721918634424725</c:v>
                </c:pt>
                <c:pt idx="2010">
                  <c:v>91.536186505318014</c:v>
                </c:pt>
                <c:pt idx="2011">
                  <c:v>97.023528634577858</c:v>
                </c:pt>
                <c:pt idx="2012">
                  <c:v>94.529280466396358</c:v>
                </c:pt>
                <c:pt idx="2013">
                  <c:v>102.5857122194549</c:v>
                </c:pt>
                <c:pt idx="2014">
                  <c:v>99.817089960693096</c:v>
                </c:pt>
                <c:pt idx="2015">
                  <c:v>88.992060004329076</c:v>
                </c:pt>
                <c:pt idx="2016">
                  <c:v>94.454453065952038</c:v>
                </c:pt>
                <c:pt idx="2017">
                  <c:v>90.738028835343187</c:v>
                </c:pt>
                <c:pt idx="2018">
                  <c:v>76.645609800809012</c:v>
                </c:pt>
                <c:pt idx="2019">
                  <c:v>92.558826465126927</c:v>
                </c:pt>
                <c:pt idx="2020">
                  <c:v>92.309402038772106</c:v>
                </c:pt>
                <c:pt idx="2021">
                  <c:v>81.035449772751903</c:v>
                </c:pt>
                <c:pt idx="2022">
                  <c:v>74.874711358885847</c:v>
                </c:pt>
                <c:pt idx="2023">
                  <c:v>75.697804789988396</c:v>
                </c:pt>
                <c:pt idx="2024">
                  <c:v>87.570343626025377</c:v>
                </c:pt>
                <c:pt idx="2025">
                  <c:v>75.548151411555963</c:v>
                </c:pt>
                <c:pt idx="2026">
                  <c:v>75.248844691087768</c:v>
                </c:pt>
                <c:pt idx="2027">
                  <c:v>56.841579131116127</c:v>
                </c:pt>
                <c:pt idx="2028">
                  <c:v>75.049306904445785</c:v>
                </c:pt>
                <c:pt idx="2029">
                  <c:v>69.586968511275501</c:v>
                </c:pt>
                <c:pt idx="2030">
                  <c:v>60.233688944510945</c:v>
                </c:pt>
                <c:pt idx="2031">
                  <c:v>59.759790827336026</c:v>
                </c:pt>
                <c:pt idx="2032">
                  <c:v>65.795766364620178</c:v>
                </c:pt>
                <c:pt idx="2033">
                  <c:v>61.755152237791066</c:v>
                </c:pt>
                <c:pt idx="2034">
                  <c:v>66.444260881996286</c:v>
                </c:pt>
                <c:pt idx="2035">
                  <c:v>67.417003114416119</c:v>
                </c:pt>
                <c:pt idx="2036">
                  <c:v>64.199473213035034</c:v>
                </c:pt>
                <c:pt idx="2037">
                  <c:v>64.922793362519002</c:v>
                </c:pt>
                <c:pt idx="2038">
                  <c:v>65.27198250996112</c:v>
                </c:pt>
                <c:pt idx="2039">
                  <c:v>62.727891792403852</c:v>
                </c:pt>
                <c:pt idx="2040">
                  <c:v>63.850284285490531</c:v>
                </c:pt>
                <c:pt idx="2041">
                  <c:v>59.660022820043721</c:v>
                </c:pt>
                <c:pt idx="2042">
                  <c:v>54.896107595420617</c:v>
                </c:pt>
                <c:pt idx="2043">
                  <c:v>55.918726954087148</c:v>
                </c:pt>
                <c:pt idx="2044">
                  <c:v>55.220352686941879</c:v>
                </c:pt>
                <c:pt idx="2045">
                  <c:v>58.412923241018348</c:v>
                </c:pt>
                <c:pt idx="2046">
                  <c:v>43.023795632035146</c:v>
                </c:pt>
                <c:pt idx="2047">
                  <c:v>54.821281814454821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58528"/>
        <c:axId val="106760064"/>
      </c:scatterChart>
      <c:scatterChart>
        <c:scatterStyle val="lineMarker"/>
        <c:varyColors val="0"/>
        <c:ser>
          <c:idx val="3"/>
          <c:order val="3"/>
          <c:tx>
            <c:strRef>
              <c:f>data!$T$6</c:f>
              <c:strCache>
                <c:ptCount val="1"/>
                <c:pt idx="0">
                  <c:v>short/long</c:v>
                </c:pt>
              </c:strCache>
            </c:strRef>
          </c:tx>
          <c:spPr>
            <a:ln w="3175">
              <a:solidFill>
                <a:srgbClr val="C0C0C0"/>
              </a:solidFill>
              <a:prstDash val="solid"/>
            </a:ln>
          </c:spPr>
          <c:marker>
            <c:symbol val="none"/>
          </c:marker>
          <c:xVal>
            <c:numRef>
              <c:f>data!$A$7:$A$744</c:f>
              <c:numCache>
                <c:formatCode>General</c:formatCode>
                <c:ptCount val="73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</c:numCache>
            </c:numRef>
          </c:xVal>
          <c:yVal>
            <c:numRef>
              <c:f>data!$T$7:$T$744</c:f>
              <c:numCache>
                <c:formatCode>0.00</c:formatCode>
                <c:ptCount val="738"/>
                <c:pt idx="122">
                  <c:v>17.581602808456832</c:v>
                </c:pt>
                <c:pt idx="123">
                  <c:v>1.2218110205063306</c:v>
                </c:pt>
                <c:pt idx="124">
                  <c:v>0.90057126961913581</c:v>
                </c:pt>
                <c:pt idx="125">
                  <c:v>0.82956458881058703</c:v>
                </c:pt>
                <c:pt idx="126">
                  <c:v>1.07443916266252</c:v>
                </c:pt>
                <c:pt idx="127">
                  <c:v>0.93389145858365685</c:v>
                </c:pt>
                <c:pt idx="128">
                  <c:v>0.96753104402037915</c:v>
                </c:pt>
                <c:pt idx="129">
                  <c:v>1.0940597936057683</c:v>
                </c:pt>
                <c:pt idx="130">
                  <c:v>0.82273244134259071</c:v>
                </c:pt>
                <c:pt idx="131">
                  <c:v>0.91757077341667281</c:v>
                </c:pt>
                <c:pt idx="132">
                  <c:v>0.98295975248792999</c:v>
                </c:pt>
                <c:pt idx="133">
                  <c:v>0.86596996600477549</c:v>
                </c:pt>
                <c:pt idx="134">
                  <c:v>0.96396096691292721</c:v>
                </c:pt>
                <c:pt idx="135">
                  <c:v>0.96230266973454992</c:v>
                </c:pt>
                <c:pt idx="136">
                  <c:v>0.91044551253154338</c:v>
                </c:pt>
                <c:pt idx="137">
                  <c:v>1.0210752201284419</c:v>
                </c:pt>
                <c:pt idx="138">
                  <c:v>0.96847715452700711</c:v>
                </c:pt>
                <c:pt idx="139">
                  <c:v>0.96888846062367873</c:v>
                </c:pt>
                <c:pt idx="140">
                  <c:v>0.9057233591671644</c:v>
                </c:pt>
                <c:pt idx="141">
                  <c:v>0.87472715969656778</c:v>
                </c:pt>
                <c:pt idx="142">
                  <c:v>0.91622872530723432</c:v>
                </c:pt>
                <c:pt idx="143">
                  <c:v>1.0241224706375396</c:v>
                </c:pt>
                <c:pt idx="144">
                  <c:v>0.92261383620825022</c:v>
                </c:pt>
                <c:pt idx="145">
                  <c:v>1.0332116044699509</c:v>
                </c:pt>
                <c:pt idx="146">
                  <c:v>0.90322718260527091</c:v>
                </c:pt>
                <c:pt idx="147">
                  <c:v>1.0213175437828392</c:v>
                </c:pt>
                <c:pt idx="148">
                  <c:v>0.93809966715705406</c:v>
                </c:pt>
                <c:pt idx="149">
                  <c:v>1.0063353415463823</c:v>
                </c:pt>
                <c:pt idx="150">
                  <c:v>0.9345523671949908</c:v>
                </c:pt>
                <c:pt idx="151">
                  <c:v>0.86211183012188375</c:v>
                </c:pt>
                <c:pt idx="152">
                  <c:v>0.91624047377640239</c:v>
                </c:pt>
                <c:pt idx="153">
                  <c:v>1.0158942405328357</c:v>
                </c:pt>
                <c:pt idx="154">
                  <c:v>1.0823935605374257</c:v>
                </c:pt>
                <c:pt idx="155">
                  <c:v>0.9278749965158033</c:v>
                </c:pt>
                <c:pt idx="156">
                  <c:v>1.0030977523142763</c:v>
                </c:pt>
                <c:pt idx="157">
                  <c:v>0.99270739913738759</c:v>
                </c:pt>
                <c:pt idx="158">
                  <c:v>1.0337599480912538</c:v>
                </c:pt>
                <c:pt idx="159">
                  <c:v>1.053874563924692</c:v>
                </c:pt>
                <c:pt idx="160">
                  <c:v>0.91004904255200336</c:v>
                </c:pt>
                <c:pt idx="161">
                  <c:v>0.92646073618420255</c:v>
                </c:pt>
                <c:pt idx="162">
                  <c:v>0.96060837849881542</c:v>
                </c:pt>
                <c:pt idx="163">
                  <c:v>0.99479734274352194</c:v>
                </c:pt>
                <c:pt idx="164">
                  <c:v>1.0043351534343978</c:v>
                </c:pt>
                <c:pt idx="165">
                  <c:v>1.0434674082277704</c:v>
                </c:pt>
                <c:pt idx="166">
                  <c:v>0.93320683642622071</c:v>
                </c:pt>
                <c:pt idx="167">
                  <c:v>1.0039313615764343</c:v>
                </c:pt>
                <c:pt idx="168">
                  <c:v>0.97523610638749347</c:v>
                </c:pt>
                <c:pt idx="169">
                  <c:v>1.0814925847227295</c:v>
                </c:pt>
                <c:pt idx="170">
                  <c:v>1.0432840894867172</c:v>
                </c:pt>
                <c:pt idx="171">
                  <c:v>0.97856593953701609</c:v>
                </c:pt>
                <c:pt idx="172">
                  <c:v>0.95399294192798945</c:v>
                </c:pt>
                <c:pt idx="173">
                  <c:v>0.98875907451428602</c:v>
                </c:pt>
                <c:pt idx="174">
                  <c:v>0.91025609409264385</c:v>
                </c:pt>
                <c:pt idx="175">
                  <c:v>0.94921311525696106</c:v>
                </c:pt>
                <c:pt idx="176">
                  <c:v>1.0433188066583925</c:v>
                </c:pt>
                <c:pt idx="177">
                  <c:v>0.94961382130882221</c:v>
                </c:pt>
                <c:pt idx="178">
                  <c:v>0.97847946410957853</c:v>
                </c:pt>
                <c:pt idx="179">
                  <c:v>1.0733722884334611</c:v>
                </c:pt>
                <c:pt idx="180">
                  <c:v>0.93386135435162998</c:v>
                </c:pt>
                <c:pt idx="181">
                  <c:v>1.0281633712125917</c:v>
                </c:pt>
                <c:pt idx="182">
                  <c:v>1.0211760506365779</c:v>
                </c:pt>
                <c:pt idx="183">
                  <c:v>0.86685060790759361</c:v>
                </c:pt>
                <c:pt idx="184">
                  <c:v>0.94931036816302661</c:v>
                </c:pt>
                <c:pt idx="185">
                  <c:v>0.99976206620806329</c:v>
                </c:pt>
                <c:pt idx="186">
                  <c:v>0.95090284141028147</c:v>
                </c:pt>
                <c:pt idx="187">
                  <c:v>0.99533892710172833</c:v>
                </c:pt>
                <c:pt idx="188">
                  <c:v>0.99287216624538777</c:v>
                </c:pt>
                <c:pt idx="189">
                  <c:v>0.94380087133629664</c:v>
                </c:pt>
                <c:pt idx="190">
                  <c:v>0.93049813140622828</c:v>
                </c:pt>
                <c:pt idx="191">
                  <c:v>0.98461269465463752</c:v>
                </c:pt>
                <c:pt idx="192">
                  <c:v>0.92275049576832713</c:v>
                </c:pt>
                <c:pt idx="193">
                  <c:v>0.97256232212895555</c:v>
                </c:pt>
                <c:pt idx="194">
                  <c:v>0.92018871676613556</c:v>
                </c:pt>
                <c:pt idx="195">
                  <c:v>0.98593340024278753</c:v>
                </c:pt>
                <c:pt idx="196">
                  <c:v>0.94668674260218733</c:v>
                </c:pt>
                <c:pt idx="197">
                  <c:v>0.95441497817783916</c:v>
                </c:pt>
                <c:pt idx="198">
                  <c:v>0.90008946513610444</c:v>
                </c:pt>
                <c:pt idx="199">
                  <c:v>0.97825530518457049</c:v>
                </c:pt>
                <c:pt idx="200">
                  <c:v>0.94437804375381862</c:v>
                </c:pt>
                <c:pt idx="201">
                  <c:v>0.99845900829160561</c:v>
                </c:pt>
                <c:pt idx="202">
                  <c:v>0.92001321440595174</c:v>
                </c:pt>
                <c:pt idx="203">
                  <c:v>0.99747588132678899</c:v>
                </c:pt>
                <c:pt idx="204">
                  <c:v>0.96504051535325008</c:v>
                </c:pt>
                <c:pt idx="205">
                  <c:v>0.95303070663180356</c:v>
                </c:pt>
                <c:pt idx="206">
                  <c:v>1.0009993558065227</c:v>
                </c:pt>
                <c:pt idx="207">
                  <c:v>0.92056160170420498</c:v>
                </c:pt>
                <c:pt idx="208">
                  <c:v>0.97383695179299057</c:v>
                </c:pt>
                <c:pt idx="209">
                  <c:v>0.94749955613988157</c:v>
                </c:pt>
                <c:pt idx="210">
                  <c:v>0.98504145842007285</c:v>
                </c:pt>
                <c:pt idx="211">
                  <c:v>0.99551957190709406</c:v>
                </c:pt>
                <c:pt idx="212">
                  <c:v>0.89867135993399505</c:v>
                </c:pt>
                <c:pt idx="213">
                  <c:v>0.94299122346779407</c:v>
                </c:pt>
                <c:pt idx="214">
                  <c:v>0.98449915260794529</c:v>
                </c:pt>
                <c:pt idx="215">
                  <c:v>0.96712720081484682</c:v>
                </c:pt>
                <c:pt idx="216">
                  <c:v>0.99537579457372494</c:v>
                </c:pt>
                <c:pt idx="217">
                  <c:v>1.0080789853159728</c:v>
                </c:pt>
                <c:pt idx="218">
                  <c:v>1.013414384614113</c:v>
                </c:pt>
                <c:pt idx="219">
                  <c:v>0.98921891322014643</c:v>
                </c:pt>
                <c:pt idx="220">
                  <c:v>0.94359725164243791</c:v>
                </c:pt>
                <c:pt idx="221">
                  <c:v>1.0715121200658122</c:v>
                </c:pt>
                <c:pt idx="222">
                  <c:v>0.96093072892268439</c:v>
                </c:pt>
                <c:pt idx="223">
                  <c:v>0.89280103281848788</c:v>
                </c:pt>
                <c:pt idx="224">
                  <c:v>0.97930560809297007</c:v>
                </c:pt>
                <c:pt idx="225">
                  <c:v>1.0233683019354578</c:v>
                </c:pt>
                <c:pt idx="226">
                  <c:v>0.88768085457361923</c:v>
                </c:pt>
                <c:pt idx="227">
                  <c:v>0.98609286001090091</c:v>
                </c:pt>
                <c:pt idx="228">
                  <c:v>0.93665733662107431</c:v>
                </c:pt>
                <c:pt idx="229">
                  <c:v>1.0028723175147047</c:v>
                </c:pt>
                <c:pt idx="230">
                  <c:v>1.028571537938346</c:v>
                </c:pt>
                <c:pt idx="231">
                  <c:v>0.9554047353809817</c:v>
                </c:pt>
                <c:pt idx="232">
                  <c:v>0.94541318245873607</c:v>
                </c:pt>
                <c:pt idx="233">
                  <c:v>0.94748219899831521</c:v>
                </c:pt>
                <c:pt idx="234">
                  <c:v>0.99714471830508933</c:v>
                </c:pt>
                <c:pt idx="235">
                  <c:v>1.049224410442491</c:v>
                </c:pt>
                <c:pt idx="236">
                  <c:v>1.0204355355966261</c:v>
                </c:pt>
                <c:pt idx="237">
                  <c:v>0.96736967748835445</c:v>
                </c:pt>
                <c:pt idx="238">
                  <c:v>0.95114634566802991</c:v>
                </c:pt>
                <c:pt idx="239">
                  <c:v>0.99314682800312215</c:v>
                </c:pt>
                <c:pt idx="240">
                  <c:v>0.99794559582162534</c:v>
                </c:pt>
                <c:pt idx="241">
                  <c:v>1.0512202704083431</c:v>
                </c:pt>
                <c:pt idx="242">
                  <c:v>0.9974613585031894</c:v>
                </c:pt>
                <c:pt idx="243">
                  <c:v>0.98848719388833572</c:v>
                </c:pt>
                <c:pt idx="244">
                  <c:v>0.90946245270064319</c:v>
                </c:pt>
                <c:pt idx="245">
                  <c:v>0.91979742829703315</c:v>
                </c:pt>
                <c:pt idx="246">
                  <c:v>0.96056028361594792</c:v>
                </c:pt>
                <c:pt idx="247">
                  <c:v>0.95300760263131901</c:v>
                </c:pt>
                <c:pt idx="248">
                  <c:v>1.0165711791625913</c:v>
                </c:pt>
                <c:pt idx="249">
                  <c:v>1.0200763706089293</c:v>
                </c:pt>
                <c:pt idx="250">
                  <c:v>1.0149628419070045</c:v>
                </c:pt>
                <c:pt idx="251">
                  <c:v>1.0084737446619281</c:v>
                </c:pt>
                <c:pt idx="252">
                  <c:v>1.0597803450734484</c:v>
                </c:pt>
                <c:pt idx="253">
                  <c:v>0.9597683625633554</c:v>
                </c:pt>
                <c:pt idx="254">
                  <c:v>0.95199151170823615</c:v>
                </c:pt>
                <c:pt idx="255">
                  <c:v>1.002635970369613</c:v>
                </c:pt>
                <c:pt idx="256">
                  <c:v>1.0055045188939546</c:v>
                </c:pt>
                <c:pt idx="257">
                  <c:v>0.98502479080384697</c:v>
                </c:pt>
                <c:pt idx="258">
                  <c:v>1.0214617447832441</c:v>
                </c:pt>
                <c:pt idx="259">
                  <c:v>0.92182911123526057</c:v>
                </c:pt>
                <c:pt idx="260">
                  <c:v>0.9832450068514903</c:v>
                </c:pt>
                <c:pt idx="261">
                  <c:v>1.0116516907294493</c:v>
                </c:pt>
                <c:pt idx="262">
                  <c:v>1.0212757002754502</c:v>
                </c:pt>
                <c:pt idx="263">
                  <c:v>0.98242667536186179</c:v>
                </c:pt>
                <c:pt idx="264">
                  <c:v>0.94758663198446746</c:v>
                </c:pt>
                <c:pt idx="265">
                  <c:v>0.95301661656332504</c:v>
                </c:pt>
                <c:pt idx="266">
                  <c:v>0.96274128840553153</c:v>
                </c:pt>
                <c:pt idx="267">
                  <c:v>1.0090647174029304</c:v>
                </c:pt>
                <c:pt idx="268">
                  <c:v>0.98025234888454071</c:v>
                </c:pt>
                <c:pt idx="269">
                  <c:v>1.06553740954596</c:v>
                </c:pt>
                <c:pt idx="270">
                  <c:v>0.98580476789435612</c:v>
                </c:pt>
                <c:pt idx="271">
                  <c:v>0.96398049352235693</c:v>
                </c:pt>
                <c:pt idx="272">
                  <c:v>1.0073510478926813</c:v>
                </c:pt>
                <c:pt idx="273">
                  <c:v>0.96839751600497759</c:v>
                </c:pt>
                <c:pt idx="274">
                  <c:v>1.0366216207408059</c:v>
                </c:pt>
                <c:pt idx="275">
                  <c:v>1.0136431353507538</c:v>
                </c:pt>
                <c:pt idx="276">
                  <c:v>1.0313891242671782</c:v>
                </c:pt>
                <c:pt idx="277">
                  <c:v>0.98964652976970935</c:v>
                </c:pt>
                <c:pt idx="278">
                  <c:v>0.99795750672575367</c:v>
                </c:pt>
                <c:pt idx="279">
                  <c:v>1.016901504158203</c:v>
                </c:pt>
                <c:pt idx="280">
                  <c:v>0.99740528230413317</c:v>
                </c:pt>
                <c:pt idx="281">
                  <c:v>0.97287662406145292</c:v>
                </c:pt>
                <c:pt idx="282">
                  <c:v>0.96743508727753347</c:v>
                </c:pt>
                <c:pt idx="283">
                  <c:v>1.0041320146804069</c:v>
                </c:pt>
                <c:pt idx="284">
                  <c:v>0.96595318489441095</c:v>
                </c:pt>
                <c:pt idx="285">
                  <c:v>1.0209112147718431</c:v>
                </c:pt>
                <c:pt idx="286">
                  <c:v>1.0022826142345251</c:v>
                </c:pt>
                <c:pt idx="287">
                  <c:v>0.98815028973090802</c:v>
                </c:pt>
                <c:pt idx="288">
                  <c:v>0.99973050226651161</c:v>
                </c:pt>
                <c:pt idx="289">
                  <c:v>0.99268997508159751</c:v>
                </c:pt>
                <c:pt idx="290">
                  <c:v>0.99074966016094657</c:v>
                </c:pt>
                <c:pt idx="291">
                  <c:v>1.0227803608357342</c:v>
                </c:pt>
                <c:pt idx="292">
                  <c:v>0.9798887147595513</c:v>
                </c:pt>
                <c:pt idx="293">
                  <c:v>0.98184921036351291</c:v>
                </c:pt>
                <c:pt idx="294">
                  <c:v>0.98099197682457473</c:v>
                </c:pt>
                <c:pt idx="295">
                  <c:v>0.96172039095949458</c:v>
                </c:pt>
                <c:pt idx="296">
                  <c:v>1.0106986361000225</c:v>
                </c:pt>
                <c:pt idx="297">
                  <c:v>0.98720461077576904</c:v>
                </c:pt>
                <c:pt idx="298">
                  <c:v>1.000623698680934</c:v>
                </c:pt>
                <c:pt idx="299">
                  <c:v>0.99035311020978467</c:v>
                </c:pt>
                <c:pt idx="300">
                  <c:v>0.96594147522292317</c:v>
                </c:pt>
                <c:pt idx="301">
                  <c:v>0.99896701233865615</c:v>
                </c:pt>
                <c:pt idx="302">
                  <c:v>0.951232060695826</c:v>
                </c:pt>
                <c:pt idx="303">
                  <c:v>0.99025733808842331</c:v>
                </c:pt>
                <c:pt idx="304">
                  <c:v>0.97912673826302377</c:v>
                </c:pt>
                <c:pt idx="305">
                  <c:v>0.98797899554093205</c:v>
                </c:pt>
                <c:pt idx="306">
                  <c:v>0.98388567786109471</c:v>
                </c:pt>
                <c:pt idx="307">
                  <c:v>0.98819870051702208</c:v>
                </c:pt>
                <c:pt idx="308">
                  <c:v>0.99732951114415658</c:v>
                </c:pt>
                <c:pt idx="309">
                  <c:v>1.0238881127329722</c:v>
                </c:pt>
                <c:pt idx="310">
                  <c:v>0.99121936953739709</c:v>
                </c:pt>
                <c:pt idx="311">
                  <c:v>1.0040789021826295</c:v>
                </c:pt>
                <c:pt idx="312">
                  <c:v>0.97590266912081569</c:v>
                </c:pt>
                <c:pt idx="313">
                  <c:v>1.0202719307238031</c:v>
                </c:pt>
                <c:pt idx="314">
                  <c:v>1.0088559583134571</c:v>
                </c:pt>
                <c:pt idx="315">
                  <c:v>1.0285654172176788</c:v>
                </c:pt>
                <c:pt idx="316">
                  <c:v>0.99519996063152871</c:v>
                </c:pt>
                <c:pt idx="317">
                  <c:v>1.0039170049753265</c:v>
                </c:pt>
                <c:pt idx="318">
                  <c:v>0.99528074373763109</c:v>
                </c:pt>
                <c:pt idx="319">
                  <c:v>1.014082043530055</c:v>
                </c:pt>
                <c:pt idx="320">
                  <c:v>0.98098065922474798</c:v>
                </c:pt>
                <c:pt idx="321">
                  <c:v>0.97928173316941258</c:v>
                </c:pt>
                <c:pt idx="322">
                  <c:v>1.0147765171278433</c:v>
                </c:pt>
                <c:pt idx="323">
                  <c:v>1.0304327952093209</c:v>
                </c:pt>
                <c:pt idx="324">
                  <c:v>1.0050829085152948</c:v>
                </c:pt>
                <c:pt idx="325">
                  <c:v>1.0099855535535132</c:v>
                </c:pt>
                <c:pt idx="326">
                  <c:v>0.9914836906767216</c:v>
                </c:pt>
                <c:pt idx="327">
                  <c:v>1.001856422941509</c:v>
                </c:pt>
                <c:pt idx="328">
                  <c:v>1.0086813721069812</c:v>
                </c:pt>
                <c:pt idx="329">
                  <c:v>0.99871098665789482</c:v>
                </c:pt>
                <c:pt idx="330">
                  <c:v>1.0206212448481831</c:v>
                </c:pt>
                <c:pt idx="331">
                  <c:v>1.0103142586672076</c:v>
                </c:pt>
                <c:pt idx="332">
                  <c:v>0.9926415816682741</c:v>
                </c:pt>
                <c:pt idx="333">
                  <c:v>0.99574650903295836</c:v>
                </c:pt>
                <c:pt idx="334">
                  <c:v>1.0099622105212966</c:v>
                </c:pt>
                <c:pt idx="335">
                  <c:v>1.0183456910163537</c:v>
                </c:pt>
                <c:pt idx="336">
                  <c:v>1.0177560806635673</c:v>
                </c:pt>
                <c:pt idx="337">
                  <c:v>1.0068477468934616</c:v>
                </c:pt>
                <c:pt idx="338">
                  <c:v>1.0032938894614318</c:v>
                </c:pt>
                <c:pt idx="339">
                  <c:v>1.0108691359424415</c:v>
                </c:pt>
                <c:pt idx="340">
                  <c:v>1.0032542004963221</c:v>
                </c:pt>
                <c:pt idx="341">
                  <c:v>1.0051646850916713</c:v>
                </c:pt>
                <c:pt idx="342">
                  <c:v>0.99125809968008294</c:v>
                </c:pt>
                <c:pt idx="343">
                  <c:v>0.98489944455365042</c:v>
                </c:pt>
                <c:pt idx="344">
                  <c:v>1.0003023818930425</c:v>
                </c:pt>
                <c:pt idx="345">
                  <c:v>1.0175444638642077</c:v>
                </c:pt>
                <c:pt idx="346">
                  <c:v>1.0080507880979859</c:v>
                </c:pt>
                <c:pt idx="347">
                  <c:v>0.99569705275428588</c:v>
                </c:pt>
                <c:pt idx="348">
                  <c:v>1.0116365566609322</c:v>
                </c:pt>
                <c:pt idx="349">
                  <c:v>0.99242651063318654</c:v>
                </c:pt>
                <c:pt idx="350">
                  <c:v>1.0077847908151651</c:v>
                </c:pt>
                <c:pt idx="351">
                  <c:v>0.97860797290012791</c:v>
                </c:pt>
                <c:pt idx="352">
                  <c:v>1.0225294586144908</c:v>
                </c:pt>
                <c:pt idx="353">
                  <c:v>1.0210291137152963</c:v>
                </c:pt>
                <c:pt idx="354">
                  <c:v>0.99854872178624265</c:v>
                </c:pt>
                <c:pt idx="355">
                  <c:v>1.0125621676547807</c:v>
                </c:pt>
                <c:pt idx="356">
                  <c:v>0.997525783599993</c:v>
                </c:pt>
                <c:pt idx="357">
                  <c:v>1.0249050638335546</c:v>
                </c:pt>
                <c:pt idx="358">
                  <c:v>0.96803199853697419</c:v>
                </c:pt>
                <c:pt idx="359">
                  <c:v>0.99452040822313992</c:v>
                </c:pt>
                <c:pt idx="360">
                  <c:v>0.99147841922757285</c:v>
                </c:pt>
                <c:pt idx="361">
                  <c:v>0.98750278476435449</c:v>
                </c:pt>
                <c:pt idx="362">
                  <c:v>1.005621783746995</c:v>
                </c:pt>
                <c:pt idx="363">
                  <c:v>1.0113636399272281</c:v>
                </c:pt>
                <c:pt idx="364">
                  <c:v>1.0149914686915653</c:v>
                </c:pt>
                <c:pt idx="365">
                  <c:v>1.0166771095414422</c:v>
                </c:pt>
                <c:pt idx="366">
                  <c:v>0.99479978190104534</c:v>
                </c:pt>
                <c:pt idx="367">
                  <c:v>1.00558823714257</c:v>
                </c:pt>
                <c:pt idx="368">
                  <c:v>1.0191232748861043</c:v>
                </c:pt>
                <c:pt idx="369">
                  <c:v>1.0141374280334134</c:v>
                </c:pt>
                <c:pt idx="370">
                  <c:v>0.9944731110145868</c:v>
                </c:pt>
                <c:pt idx="371">
                  <c:v>0.99090714064746355</c:v>
                </c:pt>
                <c:pt idx="372">
                  <c:v>1.0125596767081921</c:v>
                </c:pt>
                <c:pt idx="373">
                  <c:v>0.99791849448453596</c:v>
                </c:pt>
                <c:pt idx="374">
                  <c:v>1.0135309455327108</c:v>
                </c:pt>
                <c:pt idx="375">
                  <c:v>0.99821353260383872</c:v>
                </c:pt>
                <c:pt idx="376">
                  <c:v>1.0104975783897023</c:v>
                </c:pt>
                <c:pt idx="377">
                  <c:v>1.0141344725190449</c:v>
                </c:pt>
                <c:pt idx="378">
                  <c:v>1.011270131285551</c:v>
                </c:pt>
                <c:pt idx="379">
                  <c:v>1.0120341792116685</c:v>
                </c:pt>
                <c:pt idx="380">
                  <c:v>1.0127766101396944</c:v>
                </c:pt>
                <c:pt idx="381">
                  <c:v>1.0168867125088847</c:v>
                </c:pt>
                <c:pt idx="382">
                  <c:v>1.0199748147724099</c:v>
                </c:pt>
                <c:pt idx="383">
                  <c:v>0.98129126811762579</c:v>
                </c:pt>
                <c:pt idx="384">
                  <c:v>1.0041510756987979</c:v>
                </c:pt>
                <c:pt idx="385">
                  <c:v>1.0039651070252231</c:v>
                </c:pt>
                <c:pt idx="386">
                  <c:v>1.0262731101461378</c:v>
                </c:pt>
                <c:pt idx="387">
                  <c:v>0.9112228927723347</c:v>
                </c:pt>
                <c:pt idx="388">
                  <c:v>1.009182089909312</c:v>
                </c:pt>
                <c:pt idx="389">
                  <c:v>1.0153716015057908</c:v>
                </c:pt>
                <c:pt idx="390">
                  <c:v>1.0151275409797216</c:v>
                </c:pt>
                <c:pt idx="391">
                  <c:v>1.0217607136618163</c:v>
                </c:pt>
                <c:pt idx="392">
                  <c:v>1.010768512087969</c:v>
                </c:pt>
                <c:pt idx="393">
                  <c:v>1.0059388967181384</c:v>
                </c:pt>
                <c:pt idx="394">
                  <c:v>1.0229480475909942</c:v>
                </c:pt>
                <c:pt idx="395">
                  <c:v>1.0044440420826635</c:v>
                </c:pt>
                <c:pt idx="396">
                  <c:v>1.0108607536941359</c:v>
                </c:pt>
                <c:pt idx="397">
                  <c:v>1.0123302358442454</c:v>
                </c:pt>
                <c:pt idx="398">
                  <c:v>1.0076218498880976</c:v>
                </c:pt>
                <c:pt idx="399">
                  <c:v>1.0261975526338096</c:v>
                </c:pt>
                <c:pt idx="400">
                  <c:v>1.0144590514694123</c:v>
                </c:pt>
                <c:pt idx="401">
                  <c:v>1.0209551054932628</c:v>
                </c:pt>
                <c:pt idx="402">
                  <c:v>1.0178117555289712</c:v>
                </c:pt>
                <c:pt idx="403">
                  <c:v>1.0080039597635901</c:v>
                </c:pt>
                <c:pt idx="404">
                  <c:v>1.0165017617859511</c:v>
                </c:pt>
                <c:pt idx="405">
                  <c:v>1.0160339902924791</c:v>
                </c:pt>
                <c:pt idx="406">
                  <c:v>1.0166280999579866</c:v>
                </c:pt>
                <c:pt idx="407">
                  <c:v>1.0206673057089803</c:v>
                </c:pt>
                <c:pt idx="408">
                  <c:v>1.0138157158590666</c:v>
                </c:pt>
                <c:pt idx="409">
                  <c:v>1.011073658961263</c:v>
                </c:pt>
                <c:pt idx="410">
                  <c:v>1.0199594407569073</c:v>
                </c:pt>
                <c:pt idx="411">
                  <c:v>1.0093371189469518</c:v>
                </c:pt>
                <c:pt idx="412">
                  <c:v>1.0077381897957838</c:v>
                </c:pt>
                <c:pt idx="413">
                  <c:v>1.0066986646929137</c:v>
                </c:pt>
                <c:pt idx="414">
                  <c:v>1.0109404299967237</c:v>
                </c:pt>
                <c:pt idx="415">
                  <c:v>1.0225249914398418</c:v>
                </c:pt>
                <c:pt idx="416">
                  <c:v>1.0172363308959536</c:v>
                </c:pt>
                <c:pt idx="417">
                  <c:v>1.0138256527228862</c:v>
                </c:pt>
                <c:pt idx="418">
                  <c:v>1.0134072161885765</c:v>
                </c:pt>
                <c:pt idx="419">
                  <c:v>1.023512245457129</c:v>
                </c:pt>
                <c:pt idx="420">
                  <c:v>1.0138070282953759</c:v>
                </c:pt>
                <c:pt idx="421">
                  <c:v>1.0129354712051639</c:v>
                </c:pt>
                <c:pt idx="422">
                  <c:v>1.0143180099913798</c:v>
                </c:pt>
                <c:pt idx="423">
                  <c:v>1.0163522800408924</c:v>
                </c:pt>
                <c:pt idx="424">
                  <c:v>1.0050396725549218</c:v>
                </c:pt>
                <c:pt idx="425">
                  <c:v>1.0017493413732581</c:v>
                </c:pt>
                <c:pt idx="426">
                  <c:v>1.0059208167316824</c:v>
                </c:pt>
                <c:pt idx="427">
                  <c:v>1.0144653646234276</c:v>
                </c:pt>
                <c:pt idx="428">
                  <c:v>1.0087696395121009</c:v>
                </c:pt>
                <c:pt idx="429">
                  <c:v>1.0139774864478079</c:v>
                </c:pt>
                <c:pt idx="430">
                  <c:v>1.0229449709678258</c:v>
                </c:pt>
                <c:pt idx="431">
                  <c:v>1.0129028245565459</c:v>
                </c:pt>
                <c:pt idx="432">
                  <c:v>1.0224544521892525</c:v>
                </c:pt>
                <c:pt idx="433">
                  <c:v>1.0096211152637453</c:v>
                </c:pt>
                <c:pt idx="434">
                  <c:v>1.0183618807121457</c:v>
                </c:pt>
                <c:pt idx="435">
                  <c:v>1.0187391522109062</c:v>
                </c:pt>
                <c:pt idx="436">
                  <c:v>1.0164659069088118</c:v>
                </c:pt>
                <c:pt idx="437">
                  <c:v>1.0090448895398063</c:v>
                </c:pt>
                <c:pt idx="438">
                  <c:v>1.0104882259495591</c:v>
                </c:pt>
                <c:pt idx="439">
                  <c:v>1.0188800898543775</c:v>
                </c:pt>
                <c:pt idx="440">
                  <c:v>1.0202467585028459</c:v>
                </c:pt>
                <c:pt idx="441">
                  <c:v>1.0170856546140012</c:v>
                </c:pt>
                <c:pt idx="442">
                  <c:v>1.0136555077980771</c:v>
                </c:pt>
                <c:pt idx="443">
                  <c:v>1.0138871012135899</c:v>
                </c:pt>
                <c:pt idx="444">
                  <c:v>1.0081103486632925</c:v>
                </c:pt>
                <c:pt idx="445">
                  <c:v>1.0251916438858604</c:v>
                </c:pt>
                <c:pt idx="446">
                  <c:v>1.0116651008290372</c:v>
                </c:pt>
                <c:pt idx="447">
                  <c:v>1.0116258820798893</c:v>
                </c:pt>
                <c:pt idx="448">
                  <c:v>1.0120035883489473</c:v>
                </c:pt>
                <c:pt idx="449">
                  <c:v>1.0233602950326919</c:v>
                </c:pt>
                <c:pt idx="450">
                  <c:v>1.0229171326048172</c:v>
                </c:pt>
                <c:pt idx="451">
                  <c:v>1.0228349138950672</c:v>
                </c:pt>
                <c:pt idx="452">
                  <c:v>1.0180871515084693</c:v>
                </c:pt>
                <c:pt idx="453">
                  <c:v>1.0234016109287012</c:v>
                </c:pt>
                <c:pt idx="454">
                  <c:v>1.0198591627530458</c:v>
                </c:pt>
                <c:pt idx="455">
                  <c:v>1.0130869991139411</c:v>
                </c:pt>
                <c:pt idx="456">
                  <c:v>1.017308665830398</c:v>
                </c:pt>
                <c:pt idx="457">
                  <c:v>1.0153414425791367</c:v>
                </c:pt>
                <c:pt idx="458">
                  <c:v>1.0246361744395127</c:v>
                </c:pt>
                <c:pt idx="459">
                  <c:v>1.0242239330742662</c:v>
                </c:pt>
                <c:pt idx="460">
                  <c:v>1.0241664399529244</c:v>
                </c:pt>
                <c:pt idx="461">
                  <c:v>1.0202223599564963</c:v>
                </c:pt>
                <c:pt idx="462">
                  <c:v>1.0203633263033824</c:v>
                </c:pt>
                <c:pt idx="463">
                  <c:v>1.0210124998706673</c:v>
                </c:pt>
                <c:pt idx="464">
                  <c:v>1.0208394022235925</c:v>
                </c:pt>
                <c:pt idx="465">
                  <c:v>1.021428194801308</c:v>
                </c:pt>
                <c:pt idx="466">
                  <c:v>1.0178838403581789</c:v>
                </c:pt>
                <c:pt idx="467">
                  <c:v>1.0272047439120573</c:v>
                </c:pt>
                <c:pt idx="468">
                  <c:v>1.0212509996693628</c:v>
                </c:pt>
                <c:pt idx="469">
                  <c:v>1.0270871334209306</c:v>
                </c:pt>
                <c:pt idx="470">
                  <c:v>1.0134762703061215</c:v>
                </c:pt>
                <c:pt idx="471">
                  <c:v>1.0225671837828287</c:v>
                </c:pt>
                <c:pt idx="472">
                  <c:v>1.0256787239360752</c:v>
                </c:pt>
                <c:pt idx="473">
                  <c:v>1.0200401438596123</c:v>
                </c:pt>
                <c:pt idx="474">
                  <c:v>1.019789668476927</c:v>
                </c:pt>
                <c:pt idx="475">
                  <c:v>1.0138535841986422</c:v>
                </c:pt>
                <c:pt idx="476">
                  <c:v>1.0184138608554776</c:v>
                </c:pt>
                <c:pt idx="477">
                  <c:v>1.0247153892453149</c:v>
                </c:pt>
                <c:pt idx="478">
                  <c:v>1.0180078011385185</c:v>
                </c:pt>
                <c:pt idx="479">
                  <c:v>1.0150255019553596</c:v>
                </c:pt>
                <c:pt idx="480">
                  <c:v>1.0167652968974177</c:v>
                </c:pt>
                <c:pt idx="481">
                  <c:v>1.0147779220393469</c:v>
                </c:pt>
                <c:pt idx="482">
                  <c:v>1.0218718916070142</c:v>
                </c:pt>
                <c:pt idx="483">
                  <c:v>1.0238226590348993</c:v>
                </c:pt>
                <c:pt idx="484">
                  <c:v>1.0177209294595182</c:v>
                </c:pt>
                <c:pt idx="485">
                  <c:v>1.0246918333178956</c:v>
                </c:pt>
                <c:pt idx="486">
                  <c:v>1.0192539933170208</c:v>
                </c:pt>
                <c:pt idx="487">
                  <c:v>1.0184302403906926</c:v>
                </c:pt>
                <c:pt idx="488">
                  <c:v>1.0261888116800695</c:v>
                </c:pt>
                <c:pt idx="489">
                  <c:v>1.0179473785899107</c:v>
                </c:pt>
                <c:pt idx="490">
                  <c:v>1.0210242265869578</c:v>
                </c:pt>
                <c:pt idx="491">
                  <c:v>1.0210266517723054</c:v>
                </c:pt>
                <c:pt idx="492">
                  <c:v>1.0202402074863244</c:v>
                </c:pt>
                <c:pt idx="493">
                  <c:v>1.0170952904657562</c:v>
                </c:pt>
                <c:pt idx="494">
                  <c:v>1.0145980761842013</c:v>
                </c:pt>
                <c:pt idx="495">
                  <c:v>1.0182188195708566</c:v>
                </c:pt>
                <c:pt idx="496">
                  <c:v>1.0208050867131557</c:v>
                </c:pt>
                <c:pt idx="497">
                  <c:v>1.0185141230748902</c:v>
                </c:pt>
                <c:pt idx="498">
                  <c:v>1.0164247654505618</c:v>
                </c:pt>
                <c:pt idx="499">
                  <c:v>1.0207447084210513</c:v>
                </c:pt>
                <c:pt idx="500">
                  <c:v>1.0178500551176672</c:v>
                </c:pt>
                <c:pt idx="501">
                  <c:v>1.0255536844494793</c:v>
                </c:pt>
                <c:pt idx="502">
                  <c:v>1.0243536838230014</c:v>
                </c:pt>
                <c:pt idx="503">
                  <c:v>1.019192690033434</c:v>
                </c:pt>
                <c:pt idx="504">
                  <c:v>1.021440159086247</c:v>
                </c:pt>
                <c:pt idx="505">
                  <c:v>1.0163223461726418</c:v>
                </c:pt>
                <c:pt idx="506">
                  <c:v>1.0183518462553687</c:v>
                </c:pt>
                <c:pt idx="507">
                  <c:v>1.0136480313410035</c:v>
                </c:pt>
                <c:pt idx="508">
                  <c:v>1.015764330282936</c:v>
                </c:pt>
                <c:pt idx="509">
                  <c:v>1.0213541280522609</c:v>
                </c:pt>
                <c:pt idx="510">
                  <c:v>1.0233688258380407</c:v>
                </c:pt>
                <c:pt idx="511">
                  <c:v>1.0205399892219749</c:v>
                </c:pt>
                <c:pt idx="512">
                  <c:v>1.0247896830657872</c:v>
                </c:pt>
                <c:pt idx="513">
                  <c:v>1.023791395301614</c:v>
                </c:pt>
                <c:pt idx="514">
                  <c:v>1.0228085383604901</c:v>
                </c:pt>
                <c:pt idx="515">
                  <c:v>1.0131180585134945</c:v>
                </c:pt>
                <c:pt idx="516">
                  <c:v>1.0147562006151987</c:v>
                </c:pt>
                <c:pt idx="517">
                  <c:v>1.0238058639936976</c:v>
                </c:pt>
                <c:pt idx="518">
                  <c:v>1.0180358485394294</c:v>
                </c:pt>
                <c:pt idx="519">
                  <c:v>1.0225865335185689</c:v>
                </c:pt>
                <c:pt idx="520">
                  <c:v>1.0129918162916443</c:v>
                </c:pt>
                <c:pt idx="521">
                  <c:v>1.0182927732242235</c:v>
                </c:pt>
                <c:pt idx="522">
                  <c:v>1.0122687340148782</c:v>
                </c:pt>
                <c:pt idx="523">
                  <c:v>1.0210658194318389</c:v>
                </c:pt>
                <c:pt idx="524">
                  <c:v>1.018976813682178</c:v>
                </c:pt>
                <c:pt idx="525">
                  <c:v>1.0162941404932939</c:v>
                </c:pt>
                <c:pt idx="526">
                  <c:v>1.0216660241393876</c:v>
                </c:pt>
                <c:pt idx="527">
                  <c:v>1.0173512828207243</c:v>
                </c:pt>
                <c:pt idx="528">
                  <c:v>1.0237143680309253</c:v>
                </c:pt>
                <c:pt idx="529">
                  <c:v>1.0212915066644392</c:v>
                </c:pt>
                <c:pt idx="530">
                  <c:v>1.0160511530343306</c:v>
                </c:pt>
                <c:pt idx="531">
                  <c:v>1.0161743510495136</c:v>
                </c:pt>
                <c:pt idx="532">
                  <c:v>1.0186982484346727</c:v>
                </c:pt>
                <c:pt idx="533">
                  <c:v>1.0213348985836599</c:v>
                </c:pt>
                <c:pt idx="534">
                  <c:v>1.0174236859881522</c:v>
                </c:pt>
                <c:pt idx="535">
                  <c:v>1.0171627358380462</c:v>
                </c:pt>
                <c:pt idx="536">
                  <c:v>1.018340309741838</c:v>
                </c:pt>
                <c:pt idx="537">
                  <c:v>1.0188279669140834</c:v>
                </c:pt>
                <c:pt idx="538">
                  <c:v>1.0169694167071117</c:v>
                </c:pt>
                <c:pt idx="539">
                  <c:v>1.0239535208609247</c:v>
                </c:pt>
                <c:pt idx="540">
                  <c:v>1.0188990595165546</c:v>
                </c:pt>
                <c:pt idx="541">
                  <c:v>1.01751638180716</c:v>
                </c:pt>
                <c:pt idx="542">
                  <c:v>1.0146011848336061</c:v>
                </c:pt>
                <c:pt idx="543">
                  <c:v>1.0171927743785907</c:v>
                </c:pt>
                <c:pt idx="544">
                  <c:v>1.0238816582517867</c:v>
                </c:pt>
                <c:pt idx="545">
                  <c:v>1.016538946851465</c:v>
                </c:pt>
                <c:pt idx="546">
                  <c:v>1.0222484361842046</c:v>
                </c:pt>
                <c:pt idx="547">
                  <c:v>1.014926078088024</c:v>
                </c:pt>
                <c:pt idx="548">
                  <c:v>1.0200279845738052</c:v>
                </c:pt>
                <c:pt idx="549">
                  <c:v>1.0153979410031835</c:v>
                </c:pt>
                <c:pt idx="550">
                  <c:v>1.0166050551763084</c:v>
                </c:pt>
                <c:pt idx="551">
                  <c:v>1.0149556573279288</c:v>
                </c:pt>
                <c:pt idx="552">
                  <c:v>1.0157257803540667</c:v>
                </c:pt>
                <c:pt idx="553">
                  <c:v>1.0183015459699436</c:v>
                </c:pt>
                <c:pt idx="554">
                  <c:v>1.0172667702220293</c:v>
                </c:pt>
                <c:pt idx="555">
                  <c:v>1.0169149997216322</c:v>
                </c:pt>
                <c:pt idx="556">
                  <c:v>1.012251496153219</c:v>
                </c:pt>
                <c:pt idx="557">
                  <c:v>1.0157132082612648</c:v>
                </c:pt>
                <c:pt idx="558">
                  <c:v>1.0178035252366773</c:v>
                </c:pt>
                <c:pt idx="559">
                  <c:v>1.0149972641478846</c:v>
                </c:pt>
                <c:pt idx="560">
                  <c:v>1.0164691266575194</c:v>
                </c:pt>
                <c:pt idx="561">
                  <c:v>1.0185097895484454</c:v>
                </c:pt>
                <c:pt idx="562">
                  <c:v>1.0182808771459895</c:v>
                </c:pt>
                <c:pt idx="563">
                  <c:v>1.0123494851891417</c:v>
                </c:pt>
                <c:pt idx="564">
                  <c:v>1.0187694529457041</c:v>
                </c:pt>
                <c:pt idx="565">
                  <c:v>1.0123160689733985</c:v>
                </c:pt>
                <c:pt idx="566">
                  <c:v>1.0152885225876092</c:v>
                </c:pt>
                <c:pt idx="567">
                  <c:v>1.0153815507463688</c:v>
                </c:pt>
                <c:pt idx="568">
                  <c:v>1.0140540258291255</c:v>
                </c:pt>
                <c:pt idx="569">
                  <c:v>1.0172563690581824</c:v>
                </c:pt>
                <c:pt idx="570">
                  <c:v>1.0114860257584926</c:v>
                </c:pt>
                <c:pt idx="571">
                  <c:v>1.0182324067505746</c:v>
                </c:pt>
                <c:pt idx="572">
                  <c:v>1.015063728710919</c:v>
                </c:pt>
                <c:pt idx="573">
                  <c:v>1.0129538922953853</c:v>
                </c:pt>
                <c:pt idx="574">
                  <c:v>1.0106559163216364</c:v>
                </c:pt>
                <c:pt idx="575">
                  <c:v>1.0140607293614556</c:v>
                </c:pt>
                <c:pt idx="576">
                  <c:v>1.0125767927191756</c:v>
                </c:pt>
                <c:pt idx="577">
                  <c:v>1.0160681066972486</c:v>
                </c:pt>
                <c:pt idx="578">
                  <c:v>1.0172694392060744</c:v>
                </c:pt>
                <c:pt idx="579">
                  <c:v>1.0154761073392915</c:v>
                </c:pt>
                <c:pt idx="580">
                  <c:v>1.0102355979679507</c:v>
                </c:pt>
                <c:pt idx="581">
                  <c:v>1.0134969877210227</c:v>
                </c:pt>
                <c:pt idx="582">
                  <c:v>1.0109068942634609</c:v>
                </c:pt>
                <c:pt idx="583">
                  <c:v>1.0122711280986201</c:v>
                </c:pt>
                <c:pt idx="584">
                  <c:v>1.0156399212346037</c:v>
                </c:pt>
                <c:pt idx="585">
                  <c:v>1.0135815666748671</c:v>
                </c:pt>
                <c:pt idx="586">
                  <c:v>1.0177609740379681</c:v>
                </c:pt>
                <c:pt idx="587">
                  <c:v>1.0088633691089512</c:v>
                </c:pt>
                <c:pt idx="588">
                  <c:v>1.0142023619565781</c:v>
                </c:pt>
                <c:pt idx="589">
                  <c:v>1.0133275909875397</c:v>
                </c:pt>
                <c:pt idx="590">
                  <c:v>1.0134497840104131</c:v>
                </c:pt>
                <c:pt idx="591">
                  <c:v>1.0152853381412976</c:v>
                </c:pt>
                <c:pt idx="592">
                  <c:v>1.0140125795107713</c:v>
                </c:pt>
                <c:pt idx="593">
                  <c:v>1.0179721949523413</c:v>
                </c:pt>
                <c:pt idx="594">
                  <c:v>1.013937147279071</c:v>
                </c:pt>
                <c:pt idx="595">
                  <c:v>1.0298648592808952</c:v>
                </c:pt>
                <c:pt idx="596">
                  <c:v>1.0343411840426897</c:v>
                </c:pt>
                <c:pt idx="597">
                  <c:v>1.0398927162394076</c:v>
                </c:pt>
                <c:pt idx="598">
                  <c:v>1.0431151892501858</c:v>
                </c:pt>
                <c:pt idx="599">
                  <c:v>1.0584306334831899</c:v>
                </c:pt>
                <c:pt idx="600">
                  <c:v>1.0637537475862879</c:v>
                </c:pt>
                <c:pt idx="601">
                  <c:v>1.0665893992608846</c:v>
                </c:pt>
                <c:pt idx="602">
                  <c:v>1.0724143514517153</c:v>
                </c:pt>
                <c:pt idx="603">
                  <c:v>1.0762136702199683</c:v>
                </c:pt>
                <c:pt idx="604">
                  <c:v>1.0853589933237062</c:v>
                </c:pt>
                <c:pt idx="605">
                  <c:v>1.0948968756752935</c:v>
                </c:pt>
                <c:pt idx="606">
                  <c:v>1.1143714383720704</c:v>
                </c:pt>
                <c:pt idx="607">
                  <c:v>1.1085416154889669</c:v>
                </c:pt>
                <c:pt idx="608">
                  <c:v>1.113029866527</c:v>
                </c:pt>
                <c:pt idx="609">
                  <c:v>1.1268139818031733</c:v>
                </c:pt>
                <c:pt idx="610">
                  <c:v>1.1276809484216817</c:v>
                </c:pt>
                <c:pt idx="611">
                  <c:v>1.141092413147279</c:v>
                </c:pt>
                <c:pt idx="612">
                  <c:v>1.1477648334516639</c:v>
                </c:pt>
                <c:pt idx="613">
                  <c:v>1.1585908548728507</c:v>
                </c:pt>
                <c:pt idx="614">
                  <c:v>1.1599013001599365</c:v>
                </c:pt>
                <c:pt idx="615">
                  <c:v>1.1698257803786205</c:v>
                </c:pt>
                <c:pt idx="616">
                  <c:v>1.1861105037370887</c:v>
                </c:pt>
                <c:pt idx="617">
                  <c:v>1.1840284840638091</c:v>
                </c:pt>
                <c:pt idx="618">
                  <c:v>1.2034312033425454</c:v>
                </c:pt>
                <c:pt idx="619">
                  <c:v>1.1954973531390922</c:v>
                </c:pt>
                <c:pt idx="620">
                  <c:v>1.2256657404261277</c:v>
                </c:pt>
                <c:pt idx="621">
                  <c:v>1.2196977384701817</c:v>
                </c:pt>
                <c:pt idx="622">
                  <c:v>1.2270791983159368</c:v>
                </c:pt>
                <c:pt idx="623">
                  <c:v>1.2243392954644858</c:v>
                </c:pt>
                <c:pt idx="624">
                  <c:v>1.2389563947068942</c:v>
                </c:pt>
                <c:pt idx="625">
                  <c:v>1.2472309876658412</c:v>
                </c:pt>
                <c:pt idx="626">
                  <c:v>1.250796909447921</c:v>
                </c:pt>
                <c:pt idx="627">
                  <c:v>1.2571600196055797</c:v>
                </c:pt>
                <c:pt idx="628">
                  <c:v>1.260383904496142</c:v>
                </c:pt>
                <c:pt idx="629">
                  <c:v>1.275555611466527</c:v>
                </c:pt>
                <c:pt idx="630">
                  <c:v>1.3011927973263322</c:v>
                </c:pt>
                <c:pt idx="631">
                  <c:v>1.2907348656863691</c:v>
                </c:pt>
                <c:pt idx="632">
                  <c:v>1.3009173304522221</c:v>
                </c:pt>
                <c:pt idx="633">
                  <c:v>1.2970431479349385</c:v>
                </c:pt>
                <c:pt idx="634">
                  <c:v>1.3138288609605768</c:v>
                </c:pt>
                <c:pt idx="635">
                  <c:v>1.3131116836087682</c:v>
                </c:pt>
                <c:pt idx="636">
                  <c:v>1.3418622724791107</c:v>
                </c:pt>
                <c:pt idx="637">
                  <c:v>1.3299928410388511</c:v>
                </c:pt>
                <c:pt idx="638">
                  <c:v>1.3391319406613043</c:v>
                </c:pt>
                <c:pt idx="639">
                  <c:v>1.3513496138771979</c:v>
                </c:pt>
                <c:pt idx="640">
                  <c:v>1.3647929379652228</c:v>
                </c:pt>
                <c:pt idx="641">
                  <c:v>1.3772728709520161</c:v>
                </c:pt>
                <c:pt idx="642">
                  <c:v>1.3919027551333032</c:v>
                </c:pt>
                <c:pt idx="643">
                  <c:v>1.3802561291957556</c:v>
                </c:pt>
                <c:pt idx="644">
                  <c:v>1.3988185068299286</c:v>
                </c:pt>
                <c:pt idx="645">
                  <c:v>1.3943974017901337</c:v>
                </c:pt>
                <c:pt idx="646">
                  <c:v>1.4093134237313203</c:v>
                </c:pt>
                <c:pt idx="647">
                  <c:v>1.410142423099882</c:v>
                </c:pt>
                <c:pt idx="648">
                  <c:v>1.4421753862545355</c:v>
                </c:pt>
                <c:pt idx="649">
                  <c:v>1.4377367742466356</c:v>
                </c:pt>
                <c:pt idx="650">
                  <c:v>1.4505454134772913</c:v>
                </c:pt>
                <c:pt idx="651">
                  <c:v>1.4561879100652002</c:v>
                </c:pt>
                <c:pt idx="652">
                  <c:v>1.4555721204571206</c:v>
                </c:pt>
                <c:pt idx="653">
                  <c:v>1.4666677466039773</c:v>
                </c:pt>
                <c:pt idx="654">
                  <c:v>1.4754496271851509</c:v>
                </c:pt>
                <c:pt idx="655">
                  <c:v>1.4917959812656465</c:v>
                </c:pt>
                <c:pt idx="656">
                  <c:v>1.4910320730936655</c:v>
                </c:pt>
                <c:pt idx="657">
                  <c:v>1.5065088490184106</c:v>
                </c:pt>
                <c:pt idx="658">
                  <c:v>1.5327880219843544</c:v>
                </c:pt>
                <c:pt idx="659">
                  <c:v>1.5332448086817161</c:v>
                </c:pt>
                <c:pt idx="660">
                  <c:v>1.5215824793766961</c:v>
                </c:pt>
                <c:pt idx="661">
                  <c:v>1.5395386153572217</c:v>
                </c:pt>
                <c:pt idx="662">
                  <c:v>1.5389505054082213</c:v>
                </c:pt>
                <c:pt idx="663">
                  <c:v>1.584277261352818</c:v>
                </c:pt>
                <c:pt idx="664">
                  <c:v>1.5634103024062458</c:v>
                </c:pt>
                <c:pt idx="665">
                  <c:v>1.571413975612157</c:v>
                </c:pt>
                <c:pt idx="666">
                  <c:v>1.5836683758049137</c:v>
                </c:pt>
                <c:pt idx="667">
                  <c:v>1.5910544142601435</c:v>
                </c:pt>
                <c:pt idx="668">
                  <c:v>1.6120658641245558</c:v>
                </c:pt>
                <c:pt idx="669">
                  <c:v>1.6110115042564603</c:v>
                </c:pt>
                <c:pt idx="670">
                  <c:v>1.6943860768229029</c:v>
                </c:pt>
                <c:pt idx="671">
                  <c:v>1.6232962486874469</c:v>
                </c:pt>
                <c:pt idx="672">
                  <c:v>1.6419073939857465</c:v>
                </c:pt>
                <c:pt idx="673">
                  <c:v>1.6432074438889883</c:v>
                </c:pt>
                <c:pt idx="674">
                  <c:v>1.6599009321836864</c:v>
                </c:pt>
                <c:pt idx="675">
                  <c:v>1.670731224617291</c:v>
                </c:pt>
                <c:pt idx="676">
                  <c:v>1.6614064353210931</c:v>
                </c:pt>
                <c:pt idx="677">
                  <c:v>1.6782151323660439</c:v>
                </c:pt>
                <c:pt idx="678">
                  <c:v>1.6972665421720865</c:v>
                </c:pt>
                <c:pt idx="679">
                  <c:v>1.697907929084175</c:v>
                </c:pt>
                <c:pt idx="680">
                  <c:v>1.7111895736792286</c:v>
                </c:pt>
                <c:pt idx="681">
                  <c:v>1.7188733696092082</c:v>
                </c:pt>
                <c:pt idx="682">
                  <c:v>1.7141049427199411</c:v>
                </c:pt>
                <c:pt idx="683">
                  <c:v>1.7178180032507555</c:v>
                </c:pt>
                <c:pt idx="684">
                  <c:v>1.7253995702381619</c:v>
                </c:pt>
                <c:pt idx="685">
                  <c:v>1.7426174893192916</c:v>
                </c:pt>
                <c:pt idx="686">
                  <c:v>1.7487157802641216</c:v>
                </c:pt>
                <c:pt idx="687">
                  <c:v>1.7560412160203598</c:v>
                </c:pt>
                <c:pt idx="688">
                  <c:v>1.7914407460791522</c:v>
                </c:pt>
                <c:pt idx="689">
                  <c:v>1.8011612521193605</c:v>
                </c:pt>
                <c:pt idx="690">
                  <c:v>1.7774840973267858</c:v>
                </c:pt>
                <c:pt idx="691">
                  <c:v>1.7825450448136546</c:v>
                </c:pt>
                <c:pt idx="692">
                  <c:v>1.8061672120185261</c:v>
                </c:pt>
                <c:pt idx="693">
                  <c:v>1.8251034031386291</c:v>
                </c:pt>
                <c:pt idx="694">
                  <c:v>1.8048930834096033</c:v>
                </c:pt>
                <c:pt idx="695">
                  <c:v>1.8498979015341683</c:v>
                </c:pt>
                <c:pt idx="696">
                  <c:v>1.8712202060186158</c:v>
                </c:pt>
                <c:pt idx="697">
                  <c:v>1.835936058403931</c:v>
                </c:pt>
                <c:pt idx="698">
                  <c:v>1.8720573073629803</c:v>
                </c:pt>
                <c:pt idx="699">
                  <c:v>1.8920602864733189</c:v>
                </c:pt>
                <c:pt idx="700">
                  <c:v>1.9011077726953043</c:v>
                </c:pt>
                <c:pt idx="701">
                  <c:v>1.934072665305798</c:v>
                </c:pt>
                <c:pt idx="702">
                  <c:v>1.9094248706200909</c:v>
                </c:pt>
                <c:pt idx="703">
                  <c:v>1.9178361433801658</c:v>
                </c:pt>
                <c:pt idx="704">
                  <c:v>1.9838429925330083</c:v>
                </c:pt>
                <c:pt idx="705">
                  <c:v>1.9424600549719304</c:v>
                </c:pt>
                <c:pt idx="706">
                  <c:v>1.9390670015865445</c:v>
                </c:pt>
                <c:pt idx="707">
                  <c:v>1.9485803225200187</c:v>
                </c:pt>
                <c:pt idx="708">
                  <c:v>1.9591261867128302</c:v>
                </c:pt>
                <c:pt idx="709">
                  <c:v>1.9908208672334928</c:v>
                </c:pt>
                <c:pt idx="710">
                  <c:v>2.006310890562911</c:v>
                </c:pt>
                <c:pt idx="711">
                  <c:v>2.0155749572105246</c:v>
                </c:pt>
                <c:pt idx="712">
                  <c:v>2.0144240690552788</c:v>
                </c:pt>
                <c:pt idx="713">
                  <c:v>2.0079915320178201</c:v>
                </c:pt>
                <c:pt idx="714">
                  <c:v>2.0696121478125757</c:v>
                </c:pt>
                <c:pt idx="715">
                  <c:v>2.0650295440972819</c:v>
                </c:pt>
                <c:pt idx="716">
                  <c:v>2.058144023641193</c:v>
                </c:pt>
                <c:pt idx="717">
                  <c:v>2.1075727881319106</c:v>
                </c:pt>
                <c:pt idx="718">
                  <c:v>2.0930828128383072</c:v>
                </c:pt>
                <c:pt idx="719">
                  <c:v>2.1027910772129501</c:v>
                </c:pt>
                <c:pt idx="720">
                  <c:v>2.1264802169865011</c:v>
                </c:pt>
                <c:pt idx="721">
                  <c:v>2.1164494878798279</c:v>
                </c:pt>
                <c:pt idx="722">
                  <c:v>2.1244703779985104</c:v>
                </c:pt>
                <c:pt idx="723">
                  <c:v>2.1253276727361716</c:v>
                </c:pt>
                <c:pt idx="724">
                  <c:v>2.1430986397311513</c:v>
                </c:pt>
                <c:pt idx="725">
                  <c:v>2.1731309380229717</c:v>
                </c:pt>
                <c:pt idx="726">
                  <c:v>2.1764887780552034</c:v>
                </c:pt>
                <c:pt idx="727">
                  <c:v>2.1742327773654804</c:v>
                </c:pt>
                <c:pt idx="728">
                  <c:v>2.1698416968899932</c:v>
                </c:pt>
                <c:pt idx="729">
                  <c:v>2.2078427680410995</c:v>
                </c:pt>
                <c:pt idx="730">
                  <c:v>2.2131075908891615</c:v>
                </c:pt>
                <c:pt idx="731">
                  <c:v>2.1972060357897605</c:v>
                </c:pt>
                <c:pt idx="732">
                  <c:v>2.2450532235975365</c:v>
                </c:pt>
                <c:pt idx="733">
                  <c:v>2.235062939732297</c:v>
                </c:pt>
                <c:pt idx="734">
                  <c:v>2.2453316747811769</c:v>
                </c:pt>
                <c:pt idx="735">
                  <c:v>2.2567363610495899</c:v>
                </c:pt>
                <c:pt idx="736">
                  <c:v>2.2782927820881937</c:v>
                </c:pt>
                <c:pt idx="737">
                  <c:v>2.2739952039545472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61600"/>
        <c:axId val="106767488"/>
      </c:scatterChart>
      <c:valAx>
        <c:axId val="106758528"/>
        <c:scaling>
          <c:orientation val="minMax"/>
          <c:max val="450"/>
          <c:min val="2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6760064"/>
        <c:crosses val="autoZero"/>
        <c:crossBetween val="midCat"/>
      </c:valAx>
      <c:valAx>
        <c:axId val="106760064"/>
        <c:scaling>
          <c:orientation val="minMax"/>
          <c:max val="10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6758528"/>
        <c:crosses val="autoZero"/>
        <c:crossBetween val="midCat"/>
      </c:valAx>
      <c:valAx>
        <c:axId val="106761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06767488"/>
        <c:crosses val="autoZero"/>
        <c:crossBetween val="midCat"/>
      </c:valAx>
      <c:valAx>
        <c:axId val="106767488"/>
        <c:scaling>
          <c:orientation val="minMax"/>
          <c:max val="1.25"/>
          <c:min val="0.75000000000000133"/>
        </c:scaling>
        <c:delete val="0"/>
        <c:axPos val="r"/>
        <c:numFmt formatCode="0.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6761600"/>
        <c:crosses val="max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443090710587491"/>
          <c:y val="0.12406962923293725"/>
          <c:w val="0.13168741920575458"/>
          <c:h val="0.210918369695993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175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0.29929072113936134</c:v>
                </c:pt>
                <c:pt idx="1">
                  <c:v>0.87293149351492816</c:v>
                </c:pt>
                <c:pt idx="2">
                  <c:v>0.62352242599456909</c:v>
                </c:pt>
                <c:pt idx="3">
                  <c:v>0.69834514043141205</c:v>
                </c:pt>
                <c:pt idx="4">
                  <c:v>30.652749483460461</c:v>
                </c:pt>
                <c:pt idx="5">
                  <c:v>82.03314208355323</c:v>
                </c:pt>
                <c:pt idx="6">
                  <c:v>155.63906252796679</c:v>
                </c:pt>
                <c:pt idx="7">
                  <c:v>206.89725092032944</c:v>
                </c:pt>
                <c:pt idx="8">
                  <c:v>221.28953059265137</c:v>
                </c:pt>
                <c:pt idx="9">
                  <c:v>214.03102939306447</c:v>
                </c:pt>
                <c:pt idx="10">
                  <c:v>223.68408895718443</c:v>
                </c:pt>
                <c:pt idx="11">
                  <c:v>232.61380113214838</c:v>
                </c:pt>
                <c:pt idx="12">
                  <c:v>229.47094069794181</c:v>
                </c:pt>
                <c:pt idx="13">
                  <c:v>235.98115252978471</c:v>
                </c:pt>
                <c:pt idx="14">
                  <c:v>228.69769739325241</c:v>
                </c:pt>
                <c:pt idx="15">
                  <c:v>235.68183236819635</c:v>
                </c:pt>
                <c:pt idx="16">
                  <c:v>226.77706103850667</c:v>
                </c:pt>
                <c:pt idx="17">
                  <c:v>223.26005253682868</c:v>
                </c:pt>
                <c:pt idx="18">
                  <c:v>218.09678706103907</c:v>
                </c:pt>
                <c:pt idx="19">
                  <c:v>214.8791013840974</c:v>
                </c:pt>
                <c:pt idx="20">
                  <c:v>217.39837456451176</c:v>
                </c:pt>
                <c:pt idx="21">
                  <c:v>222.73624286659435</c:v>
                </c:pt>
                <c:pt idx="22">
                  <c:v>219.74304530502977</c:v>
                </c:pt>
                <c:pt idx="23">
                  <c:v>224.00835211452403</c:v>
                </c:pt>
                <c:pt idx="24">
                  <c:v>219.34395236980436</c:v>
                </c:pt>
                <c:pt idx="25">
                  <c:v>218.79519961258231</c:v>
                </c:pt>
                <c:pt idx="26">
                  <c:v>235.78160575460115</c:v>
                </c:pt>
                <c:pt idx="27">
                  <c:v>224.13306871633836</c:v>
                </c:pt>
                <c:pt idx="28">
                  <c:v>222.68635623281278</c:v>
                </c:pt>
                <c:pt idx="29">
                  <c:v>217.57297768344873</c:v>
                </c:pt>
                <c:pt idx="30">
                  <c:v>215.97660644084468</c:v>
                </c:pt>
                <c:pt idx="31">
                  <c:v>203.77934287711685</c:v>
                </c:pt>
                <c:pt idx="32">
                  <c:v>214.35529220295518</c:v>
                </c:pt>
                <c:pt idx="33">
                  <c:v>213.05824104002295</c:v>
                </c:pt>
                <c:pt idx="34">
                  <c:v>212.78386485884963</c:v>
                </c:pt>
                <c:pt idx="35">
                  <c:v>205.05144919486517</c:v>
                </c:pt>
                <c:pt idx="36">
                  <c:v>212.8586947255219</c:v>
                </c:pt>
                <c:pt idx="37">
                  <c:v>217.82241071651873</c:v>
                </c:pt>
                <c:pt idx="38">
                  <c:v>210.04010356594964</c:v>
                </c:pt>
                <c:pt idx="39">
                  <c:v>211.11266468511556</c:v>
                </c:pt>
                <c:pt idx="40">
                  <c:v>211.91084979904497</c:v>
                </c:pt>
                <c:pt idx="41">
                  <c:v>199.78842261645812</c:v>
                </c:pt>
                <c:pt idx="42">
                  <c:v>209.76572748949172</c:v>
                </c:pt>
                <c:pt idx="43">
                  <c:v>200.36211725861932</c:v>
                </c:pt>
                <c:pt idx="44">
                  <c:v>213.03329775044199</c:v>
                </c:pt>
                <c:pt idx="45">
                  <c:v>210.23964980949154</c:v>
                </c:pt>
                <c:pt idx="46">
                  <c:v>206.92219419009376</c:v>
                </c:pt>
                <c:pt idx="47">
                  <c:v>215.65234356837405</c:v>
                </c:pt>
                <c:pt idx="48">
                  <c:v>209.7407842102979</c:v>
                </c:pt>
                <c:pt idx="49">
                  <c:v>214.82921479400272</c:v>
                </c:pt>
                <c:pt idx="50">
                  <c:v>217.17388484528158</c:v>
                </c:pt>
                <c:pt idx="51">
                  <c:v>215.45279719146242</c:v>
                </c:pt>
                <c:pt idx="52">
                  <c:v>209.79067076876635</c:v>
                </c:pt>
                <c:pt idx="53">
                  <c:v>203.330364231668</c:v>
                </c:pt>
                <c:pt idx="54">
                  <c:v>206.97208072987604</c:v>
                </c:pt>
                <c:pt idx="55">
                  <c:v>196.67051783623364</c:v>
                </c:pt>
                <c:pt idx="56">
                  <c:v>202.78161259327453</c:v>
                </c:pt>
                <c:pt idx="57">
                  <c:v>195.32358344436298</c:v>
                </c:pt>
                <c:pt idx="58">
                  <c:v>206.07412306578399</c:v>
                </c:pt>
                <c:pt idx="59">
                  <c:v>203.25553446023909</c:v>
                </c:pt>
                <c:pt idx="60">
                  <c:v>209.59112453683483</c:v>
                </c:pt>
                <c:pt idx="61">
                  <c:v>206.57298842110808</c:v>
                </c:pt>
                <c:pt idx="62">
                  <c:v>210.63874231195658</c:v>
                </c:pt>
                <c:pt idx="63">
                  <c:v>208.74305310919777</c:v>
                </c:pt>
                <c:pt idx="64">
                  <c:v>196.44602875077518</c:v>
                </c:pt>
                <c:pt idx="65">
                  <c:v>208.29407415646773</c:v>
                </c:pt>
                <c:pt idx="66">
                  <c:v>203.75439961827922</c:v>
                </c:pt>
                <c:pt idx="67">
                  <c:v>209.3666350321123</c:v>
                </c:pt>
                <c:pt idx="68">
                  <c:v>205.99929326543662</c:v>
                </c:pt>
                <c:pt idx="69">
                  <c:v>201.48456344036333</c:v>
                </c:pt>
                <c:pt idx="70">
                  <c:v>205.55031447960434</c:v>
                </c:pt>
                <c:pt idx="71">
                  <c:v>200.36211725861932</c:v>
                </c:pt>
                <c:pt idx="72">
                  <c:v>214.50495196563904</c:v>
                </c:pt>
                <c:pt idx="73">
                  <c:v>200.98569844751557</c:v>
                </c:pt>
                <c:pt idx="74">
                  <c:v>211.78613336970008</c:v>
                </c:pt>
                <c:pt idx="75">
                  <c:v>221.46413378641941</c:v>
                </c:pt>
                <c:pt idx="76">
                  <c:v>214.7543849094173</c:v>
                </c:pt>
                <c:pt idx="77">
                  <c:v>217.87229732398012</c:v>
                </c:pt>
                <c:pt idx="78">
                  <c:v>210.23964980949154</c:v>
                </c:pt>
                <c:pt idx="79">
                  <c:v>209.59112453683437</c:v>
                </c:pt>
                <c:pt idx="80">
                  <c:v>210.48908262113463</c:v>
                </c:pt>
                <c:pt idx="81">
                  <c:v>205.35076836154508</c:v>
                </c:pt>
                <c:pt idx="82">
                  <c:v>212.18522595046386</c:v>
                </c:pt>
                <c:pt idx="83">
                  <c:v>217.6478075926278</c:v>
                </c:pt>
                <c:pt idx="84">
                  <c:v>202.9063288709074</c:v>
                </c:pt>
                <c:pt idx="85">
                  <c:v>211.91084979904497</c:v>
                </c:pt>
                <c:pt idx="86">
                  <c:v>222.11265996294674</c:v>
                </c:pt>
                <c:pt idx="87">
                  <c:v>216.10132293353743</c:v>
                </c:pt>
                <c:pt idx="88">
                  <c:v>221.01515415186446</c:v>
                </c:pt>
                <c:pt idx="89">
                  <c:v>221.78839686913619</c:v>
                </c:pt>
                <c:pt idx="90">
                  <c:v>211.66141694230973</c:v>
                </c:pt>
                <c:pt idx="91">
                  <c:v>202.60700980837771</c:v>
                </c:pt>
                <c:pt idx="92">
                  <c:v>202.33263401249835</c:v>
                </c:pt>
                <c:pt idx="93">
                  <c:v>200.76120921281202</c:v>
                </c:pt>
                <c:pt idx="94">
                  <c:v>211.28726767190699</c:v>
                </c:pt>
                <c:pt idx="95">
                  <c:v>210.86323185356531</c:v>
                </c:pt>
                <c:pt idx="96">
                  <c:v>208.61833673076046</c:v>
                </c:pt>
                <c:pt idx="97">
                  <c:v>197.74307691003651</c:v>
                </c:pt>
                <c:pt idx="98">
                  <c:v>219.4187822938249</c:v>
                </c:pt>
                <c:pt idx="99">
                  <c:v>223.38476912914174</c:v>
                </c:pt>
                <c:pt idx="100">
                  <c:v>227.57524753332407</c:v>
                </c:pt>
                <c:pt idx="101">
                  <c:v>216.55030232224598</c:v>
                </c:pt>
                <c:pt idx="102">
                  <c:v>217.27365805311652</c:v>
                </c:pt>
                <c:pt idx="103">
                  <c:v>209.7407842102979</c:v>
                </c:pt>
                <c:pt idx="104">
                  <c:v>220.36662805119306</c:v>
                </c:pt>
                <c:pt idx="105">
                  <c:v>213.85642634685132</c:v>
                </c:pt>
                <c:pt idx="106">
                  <c:v>219.91764846968363</c:v>
                </c:pt>
                <c:pt idx="107">
                  <c:v>212.95846788215917</c:v>
                </c:pt>
                <c:pt idx="108">
                  <c:v>209.56618125820765</c:v>
                </c:pt>
                <c:pt idx="109">
                  <c:v>221.06504077686432</c:v>
                </c:pt>
                <c:pt idx="110">
                  <c:v>213.40744710217766</c:v>
                </c:pt>
                <c:pt idx="111">
                  <c:v>210.98794826835021</c:v>
                </c:pt>
                <c:pt idx="112">
                  <c:v>221.56390704145488</c:v>
                </c:pt>
                <c:pt idx="113">
                  <c:v>223.16027926412841</c:v>
                </c:pt>
                <c:pt idx="114">
                  <c:v>229.9448640406452</c:v>
                </c:pt>
                <c:pt idx="115">
                  <c:v>221.33941721911157</c:v>
                </c:pt>
                <c:pt idx="116">
                  <c:v>222.46186638399541</c:v>
                </c:pt>
                <c:pt idx="117">
                  <c:v>214.70449832006591</c:v>
                </c:pt>
                <c:pt idx="118">
                  <c:v>213.9312562233473</c:v>
                </c:pt>
                <c:pt idx="119">
                  <c:v>211.28726767190699</c:v>
                </c:pt>
                <c:pt idx="120">
                  <c:v>214.40517879021746</c:v>
                </c:pt>
                <c:pt idx="121">
                  <c:v>220.14213825769866</c:v>
                </c:pt>
                <c:pt idx="122">
                  <c:v>-103.37414998381517</c:v>
                </c:pt>
                <c:pt idx="123">
                  <c:v>231.69089758152094</c:v>
                </c:pt>
                <c:pt idx="124">
                  <c:v>228.89724404727528</c:v>
                </c:pt>
                <c:pt idx="125">
                  <c:v>228.94713071135345</c:v>
                </c:pt>
                <c:pt idx="126">
                  <c:v>214.95393126979619</c:v>
                </c:pt>
                <c:pt idx="127">
                  <c:v>221.26458727952104</c:v>
                </c:pt>
                <c:pt idx="128">
                  <c:v>229.29633736629376</c:v>
                </c:pt>
                <c:pt idx="129">
                  <c:v>222.61152628262511</c:v>
                </c:pt>
                <c:pt idx="130">
                  <c:v>218.57070985791341</c:v>
                </c:pt>
                <c:pt idx="131">
                  <c:v>228.59792406761937</c:v>
                </c:pt>
                <c:pt idx="132">
                  <c:v>220.24191149857654</c:v>
                </c:pt>
                <c:pt idx="133">
                  <c:v>230.84282411370734</c:v>
                </c:pt>
                <c:pt idx="134">
                  <c:v>211.38704080895116</c:v>
                </c:pt>
                <c:pt idx="135">
                  <c:v>223.28499585516366</c:v>
                </c:pt>
                <c:pt idx="136">
                  <c:v>226.00381792993684</c:v>
                </c:pt>
                <c:pt idx="137">
                  <c:v>228.9970173756605</c:v>
                </c:pt>
                <c:pt idx="138">
                  <c:v>234.60926851482142</c:v>
                </c:pt>
                <c:pt idx="139">
                  <c:v>228.07411412320263</c:v>
                </c:pt>
                <c:pt idx="140">
                  <c:v>239.29861811856449</c:v>
                </c:pt>
                <c:pt idx="141">
                  <c:v>237.22831994556583</c:v>
                </c:pt>
                <c:pt idx="142">
                  <c:v>236.55484952595225</c:v>
                </c:pt>
                <c:pt idx="143">
                  <c:v>222.83601613493079</c:v>
                </c:pt>
                <c:pt idx="144">
                  <c:v>228.02422746316338</c:v>
                </c:pt>
                <c:pt idx="145">
                  <c:v>226.42785446619041</c:v>
                </c:pt>
                <c:pt idx="146">
                  <c:v>222.28726317187744</c:v>
                </c:pt>
                <c:pt idx="147">
                  <c:v>208.91765604245924</c:v>
                </c:pt>
                <c:pt idx="148">
                  <c:v>227.45053088951849</c:v>
                </c:pt>
                <c:pt idx="149">
                  <c:v>226.40291114004611</c:v>
                </c:pt>
                <c:pt idx="150">
                  <c:v>234.18523166833194</c:v>
                </c:pt>
                <c:pt idx="151">
                  <c:v>235.058248721214</c:v>
                </c:pt>
                <c:pt idx="152">
                  <c:v>226.75211771152397</c:v>
                </c:pt>
                <c:pt idx="153">
                  <c:v>228.32354742688398</c:v>
                </c:pt>
                <c:pt idx="154">
                  <c:v>238.37571407394947</c:v>
                </c:pt>
                <c:pt idx="155">
                  <c:v>237.75213029610615</c:v>
                </c:pt>
                <c:pt idx="156">
                  <c:v>245.16030737389013</c:v>
                </c:pt>
                <c:pt idx="157">
                  <c:v>251.62063975340541</c:v>
                </c:pt>
                <c:pt idx="158">
                  <c:v>238.97435452812601</c:v>
                </c:pt>
                <c:pt idx="159">
                  <c:v>252.04467709620829</c:v>
                </c:pt>
                <c:pt idx="160">
                  <c:v>246.93128627480544</c:v>
                </c:pt>
                <c:pt idx="161">
                  <c:v>236.23058600319644</c:v>
                </c:pt>
                <c:pt idx="162">
                  <c:v>235.23285213921997</c:v>
                </c:pt>
                <c:pt idx="163">
                  <c:v>237.42786674329409</c:v>
                </c:pt>
                <c:pt idx="164">
                  <c:v>232.93806455912679</c:v>
                </c:pt>
                <c:pt idx="165">
                  <c:v>234.95847534060212</c:v>
                </c:pt>
                <c:pt idx="166">
                  <c:v>250.02426396149306</c:v>
                </c:pt>
                <c:pt idx="167">
                  <c:v>250.17392418604732</c:v>
                </c:pt>
                <c:pt idx="168">
                  <c:v>248.32811483844304</c:v>
                </c:pt>
                <c:pt idx="169">
                  <c:v>256.90863549916122</c:v>
                </c:pt>
                <c:pt idx="170">
                  <c:v>266.43700824023813</c:v>
                </c:pt>
                <c:pt idx="171">
                  <c:v>269.52998854930468</c:v>
                </c:pt>
                <c:pt idx="172">
                  <c:v>274.11957270641511</c:v>
                </c:pt>
                <c:pt idx="173">
                  <c:v>251.99479034950284</c:v>
                </c:pt>
                <c:pt idx="174">
                  <c:v>260.57531255042113</c:v>
                </c:pt>
                <c:pt idx="175">
                  <c:v>253.69093980977703</c:v>
                </c:pt>
                <c:pt idx="176">
                  <c:v>246.10815521212547</c:v>
                </c:pt>
                <c:pt idx="177">
                  <c:v>251.74535661794658</c:v>
                </c:pt>
                <c:pt idx="178">
                  <c:v>247.50498370650351</c:v>
                </c:pt>
                <c:pt idx="179">
                  <c:v>253.39161930610737</c:v>
                </c:pt>
                <c:pt idx="180">
                  <c:v>254.3893543357124</c:v>
                </c:pt>
                <c:pt idx="181">
                  <c:v>258.95399269553457</c:v>
                </c:pt>
                <c:pt idx="182">
                  <c:v>267.80889463269722</c:v>
                </c:pt>
                <c:pt idx="183">
                  <c:v>274.91776130519884</c:v>
                </c:pt>
                <c:pt idx="184">
                  <c:v>285.71825181042868</c:v>
                </c:pt>
                <c:pt idx="185">
                  <c:v>278.28511959255434</c:v>
                </c:pt>
                <c:pt idx="186">
                  <c:v>262.94493406352325</c:v>
                </c:pt>
                <c:pt idx="187">
                  <c:v>265.48915949454556</c:v>
                </c:pt>
                <c:pt idx="188">
                  <c:v>275.19213863907856</c:v>
                </c:pt>
                <c:pt idx="189">
                  <c:v>261.22384052204865</c:v>
                </c:pt>
                <c:pt idx="190">
                  <c:v>271.52545985834087</c:v>
                </c:pt>
                <c:pt idx="191">
                  <c:v>252.16939396354397</c:v>
                </c:pt>
                <c:pt idx="192">
                  <c:v>267.85878141168143</c:v>
                </c:pt>
                <c:pt idx="193">
                  <c:v>270.55266758218795</c:v>
                </c:pt>
                <c:pt idx="194">
                  <c:v>263.31908484795218</c:v>
                </c:pt>
                <c:pt idx="195">
                  <c:v>277.76130829006564</c:v>
                </c:pt>
                <c:pt idx="196">
                  <c:v>279.1331950441006</c:v>
                </c:pt>
                <c:pt idx="197">
                  <c:v>295.2965167078064</c:v>
                </c:pt>
                <c:pt idx="198">
                  <c:v>293.99945999652778</c:v>
                </c:pt>
                <c:pt idx="199">
                  <c:v>303.6525549404235</c:v>
                </c:pt>
                <c:pt idx="200">
                  <c:v>294.47338456446954</c:v>
                </c:pt>
                <c:pt idx="201">
                  <c:v>286.14228957158053</c:v>
                </c:pt>
                <c:pt idx="202">
                  <c:v>290.20806345219586</c:v>
                </c:pt>
                <c:pt idx="203">
                  <c:v>283.29874226094103</c:v>
                </c:pt>
                <c:pt idx="204">
                  <c:v>282.99942149582932</c:v>
                </c:pt>
                <c:pt idx="205">
                  <c:v>277.53681773327105</c:v>
                </c:pt>
                <c:pt idx="206">
                  <c:v>282.79987431962064</c:v>
                </c:pt>
                <c:pt idx="207">
                  <c:v>286.24206316263013</c:v>
                </c:pt>
                <c:pt idx="208">
                  <c:v>298.11512069727632</c:v>
                </c:pt>
                <c:pt idx="209">
                  <c:v>292.97678066490096</c:v>
                </c:pt>
                <c:pt idx="210">
                  <c:v>299.66161136516155</c:v>
                </c:pt>
                <c:pt idx="211">
                  <c:v>321.68662834762245</c:v>
                </c:pt>
                <c:pt idx="212">
                  <c:v>319.44172329550224</c:v>
                </c:pt>
                <c:pt idx="213">
                  <c:v>325.85217405175308</c:v>
                </c:pt>
                <c:pt idx="214">
                  <c:v>313.38047909298007</c:v>
                </c:pt>
                <c:pt idx="215">
                  <c:v>326.10160791153936</c:v>
                </c:pt>
                <c:pt idx="216">
                  <c:v>322.48481678086364</c:v>
                </c:pt>
                <c:pt idx="217">
                  <c:v>318.66847819446122</c:v>
                </c:pt>
                <c:pt idx="218">
                  <c:v>310.96096988879953</c:v>
                </c:pt>
                <c:pt idx="219">
                  <c:v>307.09474364181369</c:v>
                </c:pt>
                <c:pt idx="220">
                  <c:v>317.84534629780325</c:v>
                </c:pt>
                <c:pt idx="221">
                  <c:v>302.82942283982572</c:v>
                </c:pt>
                <c:pt idx="222">
                  <c:v>314.57776195831366</c:v>
                </c:pt>
                <c:pt idx="223">
                  <c:v>333.13564201197028</c:v>
                </c:pt>
                <c:pt idx="224">
                  <c:v>336.05401741072541</c:v>
                </c:pt>
                <c:pt idx="225">
                  <c:v>350.22185269413347</c:v>
                </c:pt>
                <c:pt idx="226">
                  <c:v>361.04727085767735</c:v>
                </c:pt>
                <c:pt idx="227">
                  <c:v>360.29897022003092</c:v>
                </c:pt>
                <c:pt idx="228">
                  <c:v>368.13118236564657</c:v>
                </c:pt>
                <c:pt idx="229">
                  <c:v>365.46224413075004</c:v>
                </c:pt>
                <c:pt idx="230">
                  <c:v>368.4554458682386</c:v>
                </c:pt>
                <c:pt idx="231">
                  <c:v>360.12436673448735</c:v>
                </c:pt>
                <c:pt idx="232">
                  <c:v>370.52574350628953</c:v>
                </c:pt>
                <c:pt idx="233">
                  <c:v>363.26722927516647</c:v>
                </c:pt>
                <c:pt idx="234">
                  <c:v>357.18105064165042</c:v>
                </c:pt>
                <c:pt idx="235">
                  <c:v>361.32164775216938</c:v>
                </c:pt>
                <c:pt idx="236">
                  <c:v>365.03820718629754</c:v>
                </c:pt>
                <c:pt idx="237">
                  <c:v>361.47130787508314</c:v>
                </c:pt>
                <c:pt idx="238">
                  <c:v>369.07902951406089</c:v>
                </c:pt>
                <c:pt idx="239">
                  <c:v>367.28310856779831</c:v>
                </c:pt>
                <c:pt idx="240">
                  <c:v>375.639128423876</c:v>
                </c:pt>
                <c:pt idx="241">
                  <c:v>390.05637325518251</c:v>
                </c:pt>
                <c:pt idx="242">
                  <c:v>402.95206714261332</c:v>
                </c:pt>
                <c:pt idx="243">
                  <c:v>400.8069425461</c:v>
                </c:pt>
                <c:pt idx="244">
                  <c:v>448.24907697581193</c:v>
                </c:pt>
                <c:pt idx="245">
                  <c:v>430.73889721771872</c:v>
                </c:pt>
                <c:pt idx="246">
                  <c:v>428.81826443534811</c:v>
                </c:pt>
                <c:pt idx="247">
                  <c:v>432.08583442431194</c:v>
                </c:pt>
                <c:pt idx="248">
                  <c:v>416.84548581720202</c:v>
                </c:pt>
                <c:pt idx="249">
                  <c:v>427.27178080954019</c:v>
                </c:pt>
                <c:pt idx="250">
                  <c:v>416.64593946293479</c:v>
                </c:pt>
                <c:pt idx="251">
                  <c:v>423.65500427462712</c:v>
                </c:pt>
                <c:pt idx="252">
                  <c:v>417.61872792577719</c:v>
                </c:pt>
                <c:pt idx="253">
                  <c:v>426.57336882357231</c:v>
                </c:pt>
                <c:pt idx="254">
                  <c:v>433.33299845482816</c:v>
                </c:pt>
                <c:pt idx="255">
                  <c:v>425.12665822894718</c:v>
                </c:pt>
                <c:pt idx="256">
                  <c:v>439.04500913568847</c:v>
                </c:pt>
                <c:pt idx="257">
                  <c:v>459.9474697312836</c:v>
                </c:pt>
                <c:pt idx="258">
                  <c:v>471.62091768760718</c:v>
                </c:pt>
                <c:pt idx="259">
                  <c:v>479.30344311258978</c:v>
                </c:pt>
                <c:pt idx="260">
                  <c:v>484.11749330967143</c:v>
                </c:pt>
                <c:pt idx="261">
                  <c:v>491.84990616895249</c:v>
                </c:pt>
                <c:pt idx="262">
                  <c:v>483.91794718289395</c:v>
                </c:pt>
                <c:pt idx="263">
                  <c:v>489.97916103020526</c:v>
                </c:pt>
                <c:pt idx="264">
                  <c:v>495.49162358437167</c:v>
                </c:pt>
                <c:pt idx="265">
                  <c:v>486.38733053696859</c:v>
                </c:pt>
                <c:pt idx="266">
                  <c:v>493.52110521981848</c:v>
                </c:pt>
                <c:pt idx="267">
                  <c:v>489.15603318987974</c:v>
                </c:pt>
                <c:pt idx="268">
                  <c:v>499.20817114788491</c:v>
                </c:pt>
                <c:pt idx="269">
                  <c:v>496.93833333026981</c:v>
                </c:pt>
                <c:pt idx="270">
                  <c:v>501.20363308925283</c:v>
                </c:pt>
                <c:pt idx="271">
                  <c:v>509.83400756428597</c:v>
                </c:pt>
                <c:pt idx="272">
                  <c:v>511.40543444830962</c:v>
                </c:pt>
                <c:pt idx="273">
                  <c:v>539.31699261181859</c:v>
                </c:pt>
                <c:pt idx="274">
                  <c:v>517.4167669285697</c:v>
                </c:pt>
                <c:pt idx="275">
                  <c:v>535.05168397833893</c:v>
                </c:pt>
                <c:pt idx="276">
                  <c:v>559.09707203927871</c:v>
                </c:pt>
                <c:pt idx="277">
                  <c:v>574.36243569047997</c:v>
                </c:pt>
                <c:pt idx="278">
                  <c:v>579.20146304384321</c:v>
                </c:pt>
                <c:pt idx="279">
                  <c:v>576.38285389573423</c:v>
                </c:pt>
                <c:pt idx="280">
                  <c:v>590.77523449004264</c:v>
                </c:pt>
                <c:pt idx="281">
                  <c:v>600.92724771051144</c:v>
                </c:pt>
                <c:pt idx="282">
                  <c:v>620.03404315898479</c:v>
                </c:pt>
                <c:pt idx="283">
                  <c:v>594.76619558734888</c:v>
                </c:pt>
                <c:pt idx="284">
                  <c:v>598.13357133790043</c:v>
                </c:pt>
                <c:pt idx="285">
                  <c:v>585.11306331663388</c:v>
                </c:pt>
                <c:pt idx="286">
                  <c:v>563.88620244001834</c:v>
                </c:pt>
                <c:pt idx="287">
                  <c:v>577.63002593443821</c:v>
                </c:pt>
                <c:pt idx="288">
                  <c:v>599.75490118716584</c:v>
                </c:pt>
                <c:pt idx="289">
                  <c:v>615.9432862795926</c:v>
                </c:pt>
                <c:pt idx="290">
                  <c:v>643.33148489065468</c:v>
                </c:pt>
                <c:pt idx="291">
                  <c:v>659.52005798171217</c:v>
                </c:pt>
                <c:pt idx="292">
                  <c:v>686.73402936187495</c:v>
                </c:pt>
                <c:pt idx="293">
                  <c:v>714.32247515043616</c:v>
                </c:pt>
                <c:pt idx="294">
                  <c:v>722.82856984092768</c:v>
                </c:pt>
                <c:pt idx="295">
                  <c:v>742.75942338364689</c:v>
                </c:pt>
                <c:pt idx="296">
                  <c:v>739.21725299710067</c:v>
                </c:pt>
                <c:pt idx="297">
                  <c:v>734.70224336989031</c:v>
                </c:pt>
                <c:pt idx="298">
                  <c:v>725.22325423142388</c:v>
                </c:pt>
                <c:pt idx="299">
                  <c:v>715.7443124860938</c:v>
                </c:pt>
                <c:pt idx="300">
                  <c:v>717.56526352923288</c:v>
                </c:pt>
                <c:pt idx="301">
                  <c:v>694.2172992683677</c:v>
                </c:pt>
                <c:pt idx="302">
                  <c:v>682.11935788147161</c:v>
                </c:pt>
                <c:pt idx="303">
                  <c:v>662.16411662001963</c:v>
                </c:pt>
                <c:pt idx="304">
                  <c:v>709.55808008367694</c:v>
                </c:pt>
                <c:pt idx="305">
                  <c:v>736.39848873346978</c:v>
                </c:pt>
                <c:pt idx="306">
                  <c:v>784.96673295254016</c:v>
                </c:pt>
                <c:pt idx="307">
                  <c:v>816.49831702569054</c:v>
                </c:pt>
                <c:pt idx="308">
                  <c:v>845.41131316366022</c:v>
                </c:pt>
                <c:pt idx="309">
                  <c:v>864.89497169701713</c:v>
                </c:pt>
                <c:pt idx="310">
                  <c:v>891.63886401115406</c:v>
                </c:pt>
                <c:pt idx="311">
                  <c:v>904.93626301272627</c:v>
                </c:pt>
                <c:pt idx="312">
                  <c:v>951.7657979887764</c:v>
                </c:pt>
                <c:pt idx="313">
                  <c:v>951.69094826535547</c:v>
                </c:pt>
                <c:pt idx="314">
                  <c:v>928.71244110546195</c:v>
                </c:pt>
                <c:pt idx="315">
                  <c:v>905.46017976775374</c:v>
                </c:pt>
                <c:pt idx="316">
                  <c:v>915.14022475721731</c:v>
                </c:pt>
                <c:pt idx="317">
                  <c:v>910.1754452911166</c:v>
                </c:pt>
                <c:pt idx="318">
                  <c:v>903.78863697017948</c:v>
                </c:pt>
                <c:pt idx="319">
                  <c:v>898.10042635245463</c:v>
                </c:pt>
                <c:pt idx="320">
                  <c:v>907.5558500507517</c:v>
                </c:pt>
                <c:pt idx="321">
                  <c:v>900.47050952072004</c:v>
                </c:pt>
                <c:pt idx="322">
                  <c:v>904.73667576302068</c:v>
                </c:pt>
                <c:pt idx="323">
                  <c:v>911.32308009477174</c:v>
                </c:pt>
                <c:pt idx="324">
                  <c:v>921.65186587076096</c:v>
                </c:pt>
                <c:pt idx="325">
                  <c:v>945.57824687256971</c:v>
                </c:pt>
                <c:pt idx="326">
                  <c:v>950.39355429043576</c:v>
                </c:pt>
                <c:pt idx="327">
                  <c:v>947.64907467271735</c:v>
                </c:pt>
                <c:pt idx="328">
                  <c:v>952.36459605565301</c:v>
                </c:pt>
                <c:pt idx="329">
                  <c:v>960.12406634675528</c:v>
                </c:pt>
                <c:pt idx="330">
                  <c:v>958.45240481058954</c:v>
                </c:pt>
                <c:pt idx="331">
                  <c:v>965.63808268261005</c:v>
                </c:pt>
                <c:pt idx="332">
                  <c:v>968.5073845516423</c:v>
                </c:pt>
                <c:pt idx="333">
                  <c:v>965.73788428622788</c:v>
                </c:pt>
                <c:pt idx="334">
                  <c:v>957.45439980911203</c:v>
                </c:pt>
                <c:pt idx="335">
                  <c:v>964.3905638516228</c:v>
                </c:pt>
                <c:pt idx="336">
                  <c:v>953.06319442928191</c:v>
                </c:pt>
                <c:pt idx="337">
                  <c:v>969.82976249470494</c:v>
                </c:pt>
                <c:pt idx="338">
                  <c:v>964.19096104700225</c:v>
                </c:pt>
                <c:pt idx="339">
                  <c:v>980.15936975950115</c:v>
                </c:pt>
                <c:pt idx="340">
                  <c:v>995.67903623189693</c:v>
                </c:pt>
                <c:pt idx="341">
                  <c:v>998.99759901148411</c:v>
                </c:pt>
                <c:pt idx="342">
                  <c:v>1007.9802637208516</c:v>
                </c:pt>
                <c:pt idx="343">
                  <c:v>1024.9977884480559</c:v>
                </c:pt>
                <c:pt idx="344">
                  <c:v>1025.9210406224613</c:v>
                </c:pt>
                <c:pt idx="345">
                  <c:v>1035.378222480643</c:v>
                </c:pt>
                <c:pt idx="346">
                  <c:v>1023.8499634634742</c:v>
                </c:pt>
                <c:pt idx="347">
                  <c:v>1048.9529245715128</c:v>
                </c:pt>
                <c:pt idx="348">
                  <c:v>1052.3965603343008</c:v>
                </c:pt>
                <c:pt idx="349">
                  <c:v>1061.0806092491064</c:v>
                </c:pt>
                <c:pt idx="350">
                  <c:v>1060.0075725550348</c:v>
                </c:pt>
                <c:pt idx="351">
                  <c:v>1081.5435932974285</c:v>
                </c:pt>
                <c:pt idx="352">
                  <c:v>1093.9964733466438</c:v>
                </c:pt>
                <c:pt idx="353">
                  <c:v>1093.7718695119884</c:v>
                </c:pt>
                <c:pt idx="354">
                  <c:v>1099.2871715403805</c:v>
                </c:pt>
                <c:pt idx="355">
                  <c:v>1115.2344897810478</c:v>
                </c:pt>
                <c:pt idx="356">
                  <c:v>1124.4187958688397</c:v>
                </c:pt>
                <c:pt idx="357">
                  <c:v>1131.0076516381048</c:v>
                </c:pt>
                <c:pt idx="358">
                  <c:v>1157.3890214876167</c:v>
                </c:pt>
                <c:pt idx="359">
                  <c:v>1163.1796631528221</c:v>
                </c:pt>
                <c:pt idx="360">
                  <c:v>1192.4086799178353</c:v>
                </c:pt>
                <c:pt idx="361">
                  <c:v>1192.2838717054472</c:v>
                </c:pt>
                <c:pt idx="362">
                  <c:v>1211.3550348507197</c:v>
                </c:pt>
                <c:pt idx="363">
                  <c:v>1232.0997686066048</c:v>
                </c:pt>
                <c:pt idx="364">
                  <c:v>1241.2118487780015</c:v>
                </c:pt>
                <c:pt idx="365">
                  <c:v>1248.476715832739</c:v>
                </c:pt>
                <c:pt idx="366">
                  <c:v>1271.6703868990423</c:v>
                </c:pt>
                <c:pt idx="367">
                  <c:v>1271.5455512787723</c:v>
                </c:pt>
                <c:pt idx="368">
                  <c:v>1280.2342220653168</c:v>
                </c:pt>
                <c:pt idx="369">
                  <c:v>1294.8906326518411</c:v>
                </c:pt>
                <c:pt idx="370">
                  <c:v>1312.4692212609309</c:v>
                </c:pt>
                <c:pt idx="371">
                  <c:v>1322.9818889356884</c:v>
                </c:pt>
                <c:pt idx="372">
                  <c:v>1336.6913506196167</c:v>
                </c:pt>
                <c:pt idx="373">
                  <c:v>1347.3047527291808</c:v>
                </c:pt>
                <c:pt idx="374">
                  <c:v>1355.2213513115214</c:v>
                </c:pt>
                <c:pt idx="375">
                  <c:v>1394.8825734641464</c:v>
                </c:pt>
                <c:pt idx="376">
                  <c:v>1405.4482036230679</c:v>
                </c:pt>
                <c:pt idx="377">
                  <c:v>1429.5533977408554</c:v>
                </c:pt>
                <c:pt idx="378">
                  <c:v>1453.2111461744253</c:v>
                </c:pt>
                <c:pt idx="379">
                  <c:v>1473.2482854818727</c:v>
                </c:pt>
                <c:pt idx="380">
                  <c:v>1493.2870783097535</c:v>
                </c:pt>
                <c:pt idx="381">
                  <c:v>1510.5537839091392</c:v>
                </c:pt>
                <c:pt idx="382">
                  <c:v>1523.0985666090833</c:v>
                </c:pt>
                <c:pt idx="383">
                  <c:v>1548.1902232573534</c:v>
                </c:pt>
                <c:pt idx="384">
                  <c:v>1552.6890276317185</c:v>
                </c:pt>
                <c:pt idx="385">
                  <c:v>1575.709370651645</c:v>
                </c:pt>
                <c:pt idx="386">
                  <c:v>1595.6573510494986</c:v>
                </c:pt>
                <c:pt idx="387">
                  <c:v>1406.6471665672366</c:v>
                </c:pt>
                <c:pt idx="388">
                  <c:v>1639.7347614669652</c:v>
                </c:pt>
                <c:pt idx="389">
                  <c:v>1641.2850229669443</c:v>
                </c:pt>
                <c:pt idx="390">
                  <c:v>1671.0424374210679</c:v>
                </c:pt>
                <c:pt idx="391">
                  <c:v>1688.0237455604465</c:v>
                </c:pt>
                <c:pt idx="392">
                  <c:v>1711.8101847502658</c:v>
                </c:pt>
                <c:pt idx="393">
                  <c:v>1749.6598245242346</c:v>
                </c:pt>
                <c:pt idx="394">
                  <c:v>1767.7494697717561</c:v>
                </c:pt>
                <c:pt idx="395">
                  <c:v>1798.3285679721644</c:v>
                </c:pt>
                <c:pt idx="396">
                  <c:v>1835.6466759725561</c:v>
                </c:pt>
                <c:pt idx="397">
                  <c:v>1851.0920248948778</c:v>
                </c:pt>
                <c:pt idx="398">
                  <c:v>1882.7634598937757</c:v>
                </c:pt>
                <c:pt idx="399">
                  <c:v>1903.3721425572621</c:v>
                </c:pt>
                <c:pt idx="400">
                  <c:v>1932.6498037943488</c:v>
                </c:pt>
                <c:pt idx="401">
                  <c:v>1950.1590458255032</c:v>
                </c:pt>
                <c:pt idx="402">
                  <c:v>1977.9927989631879</c:v>
                </c:pt>
                <c:pt idx="403">
                  <c:v>2019.0142775976085</c:v>
                </c:pt>
                <c:pt idx="404">
                  <c:v>2039.0658213074985</c:v>
                </c:pt>
                <c:pt idx="405">
                  <c:v>2068.9731695713726</c:v>
                </c:pt>
                <c:pt idx="406">
                  <c:v>2093.7715053746615</c:v>
                </c:pt>
                <c:pt idx="407">
                  <c:v>2102.3479506766139</c:v>
                </c:pt>
                <c:pt idx="408">
                  <c:v>2148.0484145465052</c:v>
                </c:pt>
                <c:pt idx="409">
                  <c:v>2182.1212615095801</c:v>
                </c:pt>
                <c:pt idx="410">
                  <c:v>2202.8505527258294</c:v>
                </c:pt>
                <c:pt idx="411">
                  <c:v>2247.5334232876535</c:v>
                </c:pt>
                <c:pt idx="412">
                  <c:v>2289.0934844424605</c:v>
                </c:pt>
                <c:pt idx="413">
                  <c:v>2313.5090739284055</c:v>
                </c:pt>
                <c:pt idx="414">
                  <c:v>2349.9411846578673</c:v>
                </c:pt>
                <c:pt idx="415">
                  <c:v>2373.6912054450218</c:v>
                </c:pt>
                <c:pt idx="416">
                  <c:v>2395.9630288554708</c:v>
                </c:pt>
                <c:pt idx="417">
                  <c:v>2463.6862323008618</c:v>
                </c:pt>
                <c:pt idx="418">
                  <c:v>2498.0546141759801</c:v>
                </c:pt>
                <c:pt idx="419">
                  <c:v>2531.880485143814</c:v>
                </c:pt>
                <c:pt idx="420">
                  <c:v>2560.1778900324912</c:v>
                </c:pt>
                <c:pt idx="421">
                  <c:v>2615.9397867326711</c:v>
                </c:pt>
                <c:pt idx="422">
                  <c:v>2640.5312277207454</c:v>
                </c:pt>
                <c:pt idx="423">
                  <c:v>2657.0885416511842</c:v>
                </c:pt>
                <c:pt idx="424">
                  <c:v>2711.4424564111</c:v>
                </c:pt>
                <c:pt idx="425">
                  <c:v>2734.2923279255697</c:v>
                </c:pt>
                <c:pt idx="426">
                  <c:v>2782.961151177426</c:v>
                </c:pt>
                <c:pt idx="427">
                  <c:v>2805.5001239444532</c:v>
                </c:pt>
                <c:pt idx="428">
                  <c:v>2846.932550625183</c:v>
                </c:pt>
                <c:pt idx="429">
                  <c:v>2887.0445576282809</c:v>
                </c:pt>
                <c:pt idx="430">
                  <c:v>2940.4957695176895</c:v>
                </c:pt>
                <c:pt idx="431">
                  <c:v>2986.5170808421476</c:v>
                </c:pt>
                <c:pt idx="432">
                  <c:v>3019.6064684124967</c:v>
                </c:pt>
                <c:pt idx="433">
                  <c:v>3071.9475343467329</c:v>
                </c:pt>
                <c:pt idx="434">
                  <c:v>3102.2832956704397</c:v>
                </c:pt>
                <c:pt idx="435">
                  <c:v>3136.7594723089769</c:v>
                </c:pt>
                <c:pt idx="436">
                  <c:v>3209.7853720611374</c:v>
                </c:pt>
                <c:pt idx="437">
                  <c:v>3235.12211402598</c:v>
                </c:pt>
                <c:pt idx="438">
                  <c:v>3305.5420482392105</c:v>
                </c:pt>
                <c:pt idx="439">
                  <c:v>3332.7870170291299</c:v>
                </c:pt>
                <c:pt idx="440">
                  <c:v>3352.6487236219959</c:v>
                </c:pt>
                <c:pt idx="441">
                  <c:v>3433.8215256871117</c:v>
                </c:pt>
                <c:pt idx="442">
                  <c:v>3465.8654546982389</c:v>
                </c:pt>
                <c:pt idx="443">
                  <c:v>3505.9126251315929</c:v>
                </c:pt>
                <c:pt idx="444">
                  <c:v>3570.910453979363</c:v>
                </c:pt>
                <c:pt idx="445">
                  <c:v>3603.7474739158124</c:v>
                </c:pt>
                <c:pt idx="446">
                  <c:v>3643.3021391835059</c:v>
                </c:pt>
                <c:pt idx="447">
                  <c:v>3701.1400306212822</c:v>
                </c:pt>
                <c:pt idx="448">
                  <c:v>3735.1278010557908</c:v>
                </c:pt>
                <c:pt idx="449">
                  <c:v>3805.6756296568101</c:v>
                </c:pt>
                <c:pt idx="450">
                  <c:v>3833.2938684614705</c:v>
                </c:pt>
                <c:pt idx="451">
                  <c:v>3879.8143323342033</c:v>
                </c:pt>
                <c:pt idx="452">
                  <c:v>3929.02273648152</c:v>
                </c:pt>
                <c:pt idx="453">
                  <c:v>3978.0824545214305</c:v>
                </c:pt>
                <c:pt idx="454">
                  <c:v>4031.3992116195859</c:v>
                </c:pt>
                <c:pt idx="455">
                  <c:v>4091.3400801001894</c:v>
                </c:pt>
                <c:pt idx="456">
                  <c:v>4132.471482092873</c:v>
                </c:pt>
                <c:pt idx="457">
                  <c:v>4196.98087218406</c:v>
                </c:pt>
                <c:pt idx="458">
                  <c:v>4229.3835855640255</c:v>
                </c:pt>
                <c:pt idx="459">
                  <c:v>4282.7149664357412</c:v>
                </c:pt>
                <c:pt idx="460">
                  <c:v>4337.7534760427816</c:v>
                </c:pt>
                <c:pt idx="461">
                  <c:v>4410.9996685687001</c:v>
                </c:pt>
                <c:pt idx="462">
                  <c:v>4442.0471691296825</c:v>
                </c:pt>
                <c:pt idx="463">
                  <c:v>4502.3742327241871</c:v>
                </c:pt>
                <c:pt idx="464">
                  <c:v>4543.8204067708066</c:v>
                </c:pt>
                <c:pt idx="465">
                  <c:v>4593.8262396390774</c:v>
                </c:pt>
                <c:pt idx="466">
                  <c:v>4654.9115542607797</c:v>
                </c:pt>
                <c:pt idx="467">
                  <c:v>4700.697317196812</c:v>
                </c:pt>
                <c:pt idx="468">
                  <c:v>4776.3395447325111</c:v>
                </c:pt>
                <c:pt idx="469">
                  <c:v>4797.2845200575221</c:v>
                </c:pt>
                <c:pt idx="470">
                  <c:v>4882.8774418568382</c:v>
                </c:pt>
                <c:pt idx="471">
                  <c:v>4919.2317159988843</c:v>
                </c:pt>
                <c:pt idx="472">
                  <c:v>4974.1035045688914</c:v>
                </c:pt>
                <c:pt idx="473">
                  <c:v>5017.0049043463005</c:v>
                </c:pt>
                <c:pt idx="474">
                  <c:v>5073.3927591482725</c:v>
                </c:pt>
                <c:pt idx="475">
                  <c:v>5169.5239852874693</c:v>
                </c:pt>
                <c:pt idx="476">
                  <c:v>5204.5450065869491</c:v>
                </c:pt>
                <c:pt idx="477">
                  <c:v>5252.1368223177014</c:v>
                </c:pt>
                <c:pt idx="478">
                  <c:v>5307.324579537667</c:v>
                </c:pt>
                <c:pt idx="479">
                  <c:v>5379.8073477281569</c:v>
                </c:pt>
                <c:pt idx="480">
                  <c:v>5415.2502733493211</c:v>
                </c:pt>
                <c:pt idx="481">
                  <c:v>5491.7304078404077</c:v>
                </c:pt>
                <c:pt idx="482">
                  <c:v>5533.0590294706044</c:v>
                </c:pt>
                <c:pt idx="483">
                  <c:v>5590.6111099512955</c:v>
                </c:pt>
                <c:pt idx="484">
                  <c:v>5666.8979220953115</c:v>
                </c:pt>
                <c:pt idx="485">
                  <c:v>5702.3473129092754</c:v>
                </c:pt>
                <c:pt idx="486">
                  <c:v>5775.3517910158298</c:v>
                </c:pt>
                <c:pt idx="487">
                  <c:v>5819.9452859108615</c:v>
                </c:pt>
                <c:pt idx="488">
                  <c:v>5869.7680502802486</c:v>
                </c:pt>
                <c:pt idx="489">
                  <c:v>5948.1652145106609</c:v>
                </c:pt>
                <c:pt idx="490">
                  <c:v>5995.9570776632781</c:v>
                </c:pt>
                <c:pt idx="491">
                  <c:v>6076.3173701257401</c:v>
                </c:pt>
                <c:pt idx="492">
                  <c:v>6128.9209396007573</c:v>
                </c:pt>
                <c:pt idx="493">
                  <c:v>6199.250635315896</c:v>
                </c:pt>
                <c:pt idx="494">
                  <c:v>6261.2199555785055</c:v>
                </c:pt>
                <c:pt idx="495">
                  <c:v>6351.1537646884935</c:v>
                </c:pt>
                <c:pt idx="496">
                  <c:v>6399.0837109489194</c:v>
                </c:pt>
                <c:pt idx="497">
                  <c:v>6473.9688079587049</c:v>
                </c:pt>
                <c:pt idx="498">
                  <c:v>6528.3826341023214</c:v>
                </c:pt>
                <c:pt idx="499">
                  <c:v>6579.3187271175057</c:v>
                </c:pt>
                <c:pt idx="500">
                  <c:v>6761.7018585910009</c:v>
                </c:pt>
                <c:pt idx="501">
                  <c:v>6891.2867315366175</c:v>
                </c:pt>
                <c:pt idx="502">
                  <c:v>6935.4380399677984</c:v>
                </c:pt>
                <c:pt idx="503">
                  <c:v>6999.91905807277</c:v>
                </c:pt>
                <c:pt idx="504">
                  <c:v>7067.5183156362655</c:v>
                </c:pt>
                <c:pt idx="505">
                  <c:v>7105.4338601269455</c:v>
                </c:pt>
                <c:pt idx="506">
                  <c:v>7160.3117452657652</c:v>
                </c:pt>
                <c:pt idx="507">
                  <c:v>7222.6731611984596</c:v>
                </c:pt>
                <c:pt idx="508">
                  <c:v>7301.3735567579097</c:v>
                </c:pt>
                <c:pt idx="509">
                  <c:v>7408.5114055086342</c:v>
                </c:pt>
                <c:pt idx="510">
                  <c:v>7483.2214239098539</c:v>
                </c:pt>
                <c:pt idx="511">
                  <c:v>7532.1136366085311</c:v>
                </c:pt>
                <c:pt idx="512">
                  <c:v>7645.3645385474929</c:v>
                </c:pt>
                <c:pt idx="513">
                  <c:v>7697.8744169500496</c:v>
                </c:pt>
                <c:pt idx="514">
                  <c:v>7750.3842953526064</c:v>
                </c:pt>
                <c:pt idx="515">
                  <c:v>7809.0061030459001</c:v>
                </c:pt>
                <c:pt idx="516">
                  <c:v>7889.4555780206019</c:v>
                </c:pt>
                <c:pt idx="517">
                  <c:v>8003.2082130536737</c:v>
                </c:pt>
                <c:pt idx="518">
                  <c:v>8006.4511754939322</c:v>
                </c:pt>
                <c:pt idx="519">
                  <c:v>8169.8476778241429</c:v>
                </c:pt>
                <c:pt idx="520">
                  <c:v>8174.3379942627453</c:v>
                </c:pt>
                <c:pt idx="521">
                  <c:v>8273.8737830461523</c:v>
                </c:pt>
                <c:pt idx="522">
                  <c:v>8352.5800139828334</c:v>
                </c:pt>
                <c:pt idx="523">
                  <c:v>8466.461819740729</c:v>
                </c:pt>
                <c:pt idx="524">
                  <c:v>8560.1376985578645</c:v>
                </c:pt>
                <c:pt idx="525">
                  <c:v>8595.6873581678065</c:v>
                </c:pt>
                <c:pt idx="526">
                  <c:v>8709.072915484483</c:v>
                </c:pt>
                <c:pt idx="527">
                  <c:v>8769.8201824941534</c:v>
                </c:pt>
                <c:pt idx="528">
                  <c:v>8863.1247650387577</c:v>
                </c:pt>
                <c:pt idx="529">
                  <c:v>8949.8190575199314</c:v>
                </c:pt>
                <c:pt idx="530">
                  <c:v>8988.1145061862535</c:v>
                </c:pt>
                <c:pt idx="531">
                  <c:v>9081.1719119490572</c:v>
                </c:pt>
                <c:pt idx="532">
                  <c:v>9157.3899416378645</c:v>
                </c:pt>
                <c:pt idx="533">
                  <c:v>9212.1525993054165</c:v>
                </c:pt>
                <c:pt idx="534">
                  <c:v>9297.1040740128101</c:v>
                </c:pt>
                <c:pt idx="535">
                  <c:v>9380.5595122404866</c:v>
                </c:pt>
                <c:pt idx="536">
                  <c:v>9445.303603275599</c:v>
                </c:pt>
                <c:pt idx="537">
                  <c:v>9563.4412089521411</c:v>
                </c:pt>
                <c:pt idx="538">
                  <c:v>9605.9812034051829</c:v>
                </c:pt>
                <c:pt idx="539">
                  <c:v>9707.2798293558226</c:v>
                </c:pt>
                <c:pt idx="540">
                  <c:v>9800.2213963121048</c:v>
                </c:pt>
                <c:pt idx="541">
                  <c:v>9861.6009701074272</c:v>
                </c:pt>
                <c:pt idx="542">
                  <c:v>9925.4762643679096</c:v>
                </c:pt>
                <c:pt idx="543">
                  <c:v>10038.382409833552</c:v>
                </c:pt>
                <c:pt idx="544">
                  <c:v>10126.463109940838</c:v>
                </c:pt>
                <c:pt idx="545">
                  <c:v>10209.92887150073</c:v>
                </c:pt>
                <c:pt idx="546">
                  <c:v>10324.711829110758</c:v>
                </c:pt>
                <c:pt idx="547">
                  <c:v>10342.428533229848</c:v>
                </c:pt>
                <c:pt idx="548">
                  <c:v>10463.702120277991</c:v>
                </c:pt>
                <c:pt idx="549">
                  <c:v>10526.585769944806</c:v>
                </c:pt>
                <c:pt idx="550">
                  <c:v>10585.103156809328</c:v>
                </c:pt>
                <c:pt idx="551">
                  <c:v>10674.939206993118</c:v>
                </c:pt>
                <c:pt idx="552">
                  <c:v>10792.601831602191</c:v>
                </c:pt>
                <c:pt idx="553">
                  <c:v>10875.703487832796</c:v>
                </c:pt>
                <c:pt idx="554">
                  <c:v>10942.709892852714</c:v>
                </c:pt>
                <c:pt idx="555">
                  <c:v>11054.264509720415</c:v>
                </c:pt>
                <c:pt idx="556">
                  <c:v>11111.914565116444</c:v>
                </c:pt>
                <c:pt idx="557">
                  <c:v>11238.198137531654</c:v>
                </c:pt>
                <c:pt idx="558">
                  <c:v>11341.149297800088</c:v>
                </c:pt>
                <c:pt idx="559">
                  <c:v>11424.260703586135</c:v>
                </c:pt>
                <c:pt idx="560">
                  <c:v>11499.386793261885</c:v>
                </c:pt>
                <c:pt idx="561">
                  <c:v>11653.137345743911</c:v>
                </c:pt>
                <c:pt idx="562">
                  <c:v>11706.177610394659</c:v>
                </c:pt>
                <c:pt idx="563">
                  <c:v>11773.321332751315</c:v>
                </c:pt>
                <c:pt idx="564">
                  <c:v>11952.917607404954</c:v>
                </c:pt>
                <c:pt idx="565">
                  <c:v>11968.893212237157</c:v>
                </c:pt>
                <c:pt idx="566">
                  <c:v>12086.964974694287</c:v>
                </c:pt>
                <c:pt idx="567">
                  <c:v>12211.281303561494</c:v>
                </c:pt>
                <c:pt idx="568">
                  <c:v>12286.796775554767</c:v>
                </c:pt>
                <c:pt idx="569">
                  <c:v>12425.474746232143</c:v>
                </c:pt>
                <c:pt idx="570">
                  <c:v>12467.416222644439</c:v>
                </c:pt>
                <c:pt idx="571">
                  <c:v>12596.988610101173</c:v>
                </c:pt>
                <c:pt idx="572">
                  <c:v>12698.977254454503</c:v>
                </c:pt>
                <c:pt idx="573">
                  <c:v>12776.126164172832</c:v>
                </c:pt>
                <c:pt idx="574">
                  <c:v>12851.154576935938</c:v>
                </c:pt>
                <c:pt idx="575">
                  <c:v>12954.898867151865</c:v>
                </c:pt>
                <c:pt idx="576">
                  <c:v>13043.414995522893</c:v>
                </c:pt>
                <c:pt idx="577">
                  <c:v>13166.268012327377</c:v>
                </c:pt>
                <c:pt idx="578">
                  <c:v>13300.113440373645</c:v>
                </c:pt>
                <c:pt idx="579">
                  <c:v>13371.033932775561</c:v>
                </c:pt>
                <c:pt idx="580">
                  <c:v>13392.385325221143</c:v>
                </c:pt>
                <c:pt idx="581">
                  <c:v>13545.220847335797</c:v>
                </c:pt>
                <c:pt idx="582">
                  <c:v>13631.381659680384</c:v>
                </c:pt>
                <c:pt idx="583">
                  <c:v>13744.268739767771</c:v>
                </c:pt>
                <c:pt idx="584">
                  <c:v>13867.026097050089</c:v>
                </c:pt>
                <c:pt idx="585">
                  <c:v>13965.935281413333</c:v>
                </c:pt>
                <c:pt idx="586">
                  <c:v>14095.446825512774</c:v>
                </c:pt>
                <c:pt idx="587">
                  <c:v>14068.719727171609</c:v>
                </c:pt>
                <c:pt idx="588">
                  <c:v>14273.301315227516</c:v>
                </c:pt>
                <c:pt idx="589">
                  <c:v>14340.874213171135</c:v>
                </c:pt>
                <c:pt idx="590">
                  <c:v>14412.69578630773</c:v>
                </c:pt>
                <c:pt idx="591">
                  <c:v>14557.71911961697</c:v>
                </c:pt>
                <c:pt idx="592">
                  <c:v>14626.049137861868</c:v>
                </c:pt>
                <c:pt idx="593">
                  <c:v>14769.086134836753</c:v>
                </c:pt>
                <c:pt idx="594">
                  <c:v>14803.566182247103</c:v>
                </c:pt>
                <c:pt idx="595">
                  <c:v>14958.357738433138</c:v>
                </c:pt>
                <c:pt idx="596">
                  <c:v>15026.074423617352</c:v>
                </c:pt>
                <c:pt idx="597">
                  <c:v>15170.759855147582</c:v>
                </c:pt>
                <c:pt idx="598">
                  <c:v>15313.830006643033</c:v>
                </c:pt>
                <c:pt idx="599">
                  <c:v>15390.429377746948</c:v>
                </c:pt>
                <c:pt idx="600">
                  <c:v>15464.906989311225</c:v>
                </c:pt>
                <c:pt idx="601">
                  <c:v>15586.8757762062</c:v>
                </c:pt>
                <c:pt idx="602">
                  <c:v>15676.232257074818</c:v>
                </c:pt>
                <c:pt idx="603">
                  <c:v>15781.340242078963</c:v>
                </c:pt>
                <c:pt idx="604">
                  <c:v>15881.078920610784</c:v>
                </c:pt>
                <c:pt idx="605">
                  <c:v>15991.82192463576</c:v>
                </c:pt>
                <c:pt idx="606">
                  <c:v>16069.320558092757</c:v>
                </c:pt>
                <c:pt idx="607">
                  <c:v>16178.823639669961</c:v>
                </c:pt>
                <c:pt idx="608">
                  <c:v>16320.461444923605</c:v>
                </c:pt>
                <c:pt idx="609">
                  <c:v>16450.857158471968</c:v>
                </c:pt>
                <c:pt idx="610">
                  <c:v>16561.631574789542</c:v>
                </c:pt>
                <c:pt idx="611">
                  <c:v>16598.641143004988</c:v>
                </c:pt>
                <c:pt idx="612">
                  <c:v>16740.559453926187</c:v>
                </c:pt>
                <c:pt idx="613">
                  <c:v>16839.47091364086</c:v>
                </c:pt>
                <c:pt idx="614">
                  <c:v>16927.757861870221</c:v>
                </c:pt>
                <c:pt idx="615">
                  <c:v>17034.182981985334</c:v>
                </c:pt>
                <c:pt idx="616">
                  <c:v>17088.335847527025</c:v>
                </c:pt>
                <c:pt idx="617">
                  <c:v>17237.671037510841</c:v>
                </c:pt>
                <c:pt idx="618">
                  <c:v>17397.150711661383</c:v>
                </c:pt>
                <c:pt idx="619">
                  <c:v>17513.736313844973</c:v>
                </c:pt>
                <c:pt idx="620">
                  <c:v>17613.565786077335</c:v>
                </c:pt>
                <c:pt idx="621">
                  <c:v>17716.278560854018</c:v>
                </c:pt>
                <c:pt idx="622">
                  <c:v>17843.771078057092</c:v>
                </c:pt>
                <c:pt idx="623">
                  <c:v>17928.979964050661</c:v>
                </c:pt>
                <c:pt idx="624">
                  <c:v>18076.885857366036</c:v>
                </c:pt>
                <c:pt idx="625">
                  <c:v>18166.36156453138</c:v>
                </c:pt>
                <c:pt idx="626">
                  <c:v>18382.500016961865</c:v>
                </c:pt>
                <c:pt idx="627">
                  <c:v>18364.351788410349</c:v>
                </c:pt>
                <c:pt idx="628">
                  <c:v>18544.466418669199</c:v>
                </c:pt>
                <c:pt idx="629">
                  <c:v>18636.722052209552</c:v>
                </c:pt>
                <c:pt idx="630">
                  <c:v>18736.619603297011</c:v>
                </c:pt>
                <c:pt idx="631">
                  <c:v>18788.573864551076</c:v>
                </c:pt>
                <c:pt idx="632">
                  <c:v>18970.114512001936</c:v>
                </c:pt>
                <c:pt idx="633">
                  <c:v>19116.865188440766</c:v>
                </c:pt>
                <c:pt idx="634">
                  <c:v>19188.617930983393</c:v>
                </c:pt>
                <c:pt idx="635">
                  <c:v>19351.796230076929</c:v>
                </c:pt>
                <c:pt idx="636">
                  <c:v>19512.23695118909</c:v>
                </c:pt>
                <c:pt idx="637">
                  <c:v>19577.11961171294</c:v>
                </c:pt>
                <c:pt idx="638">
                  <c:v>19694.993026407163</c:v>
                </c:pt>
                <c:pt idx="639">
                  <c:v>19808.992437757301</c:v>
                </c:pt>
                <c:pt idx="640">
                  <c:v>19872.134487960902</c:v>
                </c:pt>
                <c:pt idx="641">
                  <c:v>20081.625923177799</c:v>
                </c:pt>
                <c:pt idx="642">
                  <c:v>20137.512298498554</c:v>
                </c:pt>
                <c:pt idx="643">
                  <c:v>20274.481021555977</c:v>
                </c:pt>
                <c:pt idx="644">
                  <c:v>20383.263686081664</c:v>
                </c:pt>
                <c:pt idx="645">
                  <c:v>20526.649473429366</c:v>
                </c:pt>
                <c:pt idx="646">
                  <c:v>20665.286902783278</c:v>
                </c:pt>
                <c:pt idx="647">
                  <c:v>20800.804449113813</c:v>
                </c:pt>
                <c:pt idx="648">
                  <c:v>20865.99820383489</c:v>
                </c:pt>
                <c:pt idx="649">
                  <c:v>20941.225769155517</c:v>
                </c:pt>
                <c:pt idx="650">
                  <c:v>21153.014582019605</c:v>
                </c:pt>
                <c:pt idx="651">
                  <c:v>21296.358438617466</c:v>
                </c:pt>
                <c:pt idx="652">
                  <c:v>21286.826767792991</c:v>
                </c:pt>
                <c:pt idx="653">
                  <c:v>21498.54695917288</c:v>
                </c:pt>
                <c:pt idx="654">
                  <c:v>21649.958630643348</c:v>
                </c:pt>
                <c:pt idx="655">
                  <c:v>21765.505437808446</c:v>
                </c:pt>
                <c:pt idx="656">
                  <c:v>21833.132268482979</c:v>
                </c:pt>
                <c:pt idx="657">
                  <c:v>22011.940885907818</c:v>
                </c:pt>
                <c:pt idx="658">
                  <c:v>22041.556614752692</c:v>
                </c:pt>
                <c:pt idx="659">
                  <c:v>22188.139962674864</c:v>
                </c:pt>
                <c:pt idx="660">
                  <c:v>22314.406611177375</c:v>
                </c:pt>
                <c:pt idx="661">
                  <c:v>22424.994950792818</c:v>
                </c:pt>
                <c:pt idx="662">
                  <c:v>22517.389877349509</c:v>
                </c:pt>
                <c:pt idx="663">
                  <c:v>22658.381320785116</c:v>
                </c:pt>
                <c:pt idx="664">
                  <c:v>22811.193412747052</c:v>
                </c:pt>
                <c:pt idx="665">
                  <c:v>23020.165255419364</c:v>
                </c:pt>
                <c:pt idx="666">
                  <c:v>23120.897134576764</c:v>
                </c:pt>
                <c:pt idx="667">
                  <c:v>23300.277048410688</c:v>
                </c:pt>
                <c:pt idx="668">
                  <c:v>23407.064221906498</c:v>
                </c:pt>
                <c:pt idx="669">
                  <c:v>23507.830305671057</c:v>
                </c:pt>
                <c:pt idx="670">
                  <c:v>23506.950762222292</c:v>
                </c:pt>
                <c:pt idx="671">
                  <c:v>23721.956847313639</c:v>
                </c:pt>
                <c:pt idx="672">
                  <c:v>23845.877503163229</c:v>
                </c:pt>
                <c:pt idx="673">
                  <c:v>24049.509594401381</c:v>
                </c:pt>
                <c:pt idx="674">
                  <c:v>24155.237221284009</c:v>
                </c:pt>
                <c:pt idx="675">
                  <c:v>24314.790989420097</c:v>
                </c:pt>
                <c:pt idx="676">
                  <c:v>24383.070594120767</c:v>
                </c:pt>
                <c:pt idx="677">
                  <c:v>24496.250751760468</c:v>
                </c:pt>
                <c:pt idx="678">
                  <c:v>24606.046931608835</c:v>
                </c:pt>
                <c:pt idx="679">
                  <c:v>24814.225432174811</c:v>
                </c:pt>
                <c:pt idx="680">
                  <c:v>24881.782185495998</c:v>
                </c:pt>
                <c:pt idx="681">
                  <c:v>25010.743348099411</c:v>
                </c:pt>
                <c:pt idx="682">
                  <c:v>25130.030845860867</c:v>
                </c:pt>
                <c:pt idx="683">
                  <c:v>25220.386380209769</c:v>
                </c:pt>
                <c:pt idx="684">
                  <c:v>25422.645253536757</c:v>
                </c:pt>
                <c:pt idx="685">
                  <c:v>25505.851011836105</c:v>
                </c:pt>
                <c:pt idx="686">
                  <c:v>25526.244376540228</c:v>
                </c:pt>
                <c:pt idx="687">
                  <c:v>25739.7697523893</c:v>
                </c:pt>
                <c:pt idx="688">
                  <c:v>25875.512648200151</c:v>
                </c:pt>
                <c:pt idx="689">
                  <c:v>26019.96416198674</c:v>
                </c:pt>
                <c:pt idx="690">
                  <c:v>26089.363693678621</c:v>
                </c:pt>
                <c:pt idx="691">
                  <c:v>26266.977926451942</c:v>
                </c:pt>
                <c:pt idx="692">
                  <c:v>26440.465891451822</c:v>
                </c:pt>
                <c:pt idx="693">
                  <c:v>26535.475120686759</c:v>
                </c:pt>
                <c:pt idx="694">
                  <c:v>26659.731820053217</c:v>
                </c:pt>
                <c:pt idx="695">
                  <c:v>26781.735491443444</c:v>
                </c:pt>
                <c:pt idx="696">
                  <c:v>26901.737476871833</c:v>
                </c:pt>
                <c:pt idx="697">
                  <c:v>27086.937763587328</c:v>
                </c:pt>
                <c:pt idx="698">
                  <c:v>27258.806214402663</c:v>
                </c:pt>
                <c:pt idx="699">
                  <c:v>27353.012779658788</c:v>
                </c:pt>
                <c:pt idx="700">
                  <c:v>27543.598284977918</c:v>
                </c:pt>
                <c:pt idx="701">
                  <c:v>27627.866675530127</c:v>
                </c:pt>
                <c:pt idx="702">
                  <c:v>27770.559772941269</c:v>
                </c:pt>
                <c:pt idx="703">
                  <c:v>27983.567266230366</c:v>
                </c:pt>
                <c:pt idx="704">
                  <c:v>28076.07909191207</c:v>
                </c:pt>
                <c:pt idx="705">
                  <c:v>28340.53943837529</c:v>
                </c:pt>
                <c:pt idx="706">
                  <c:v>28402.910055636152</c:v>
                </c:pt>
                <c:pt idx="707">
                  <c:v>28666.453571005612</c:v>
                </c:pt>
                <c:pt idx="708">
                  <c:v>28757.1391306777</c:v>
                </c:pt>
                <c:pt idx="709">
                  <c:v>28971.132134984116</c:v>
                </c:pt>
                <c:pt idx="710">
                  <c:v>29141.83210283751</c:v>
                </c:pt>
                <c:pt idx="711">
                  <c:v>29234.587113281897</c:v>
                </c:pt>
                <c:pt idx="712">
                  <c:v>29418.482559238277</c:v>
                </c:pt>
                <c:pt idx="713">
                  <c:v>29525.677481753424</c:v>
                </c:pt>
                <c:pt idx="714">
                  <c:v>29773.109177074577</c:v>
                </c:pt>
                <c:pt idx="715">
                  <c:v>29917.781742163039</c:v>
                </c:pt>
                <c:pt idx="716">
                  <c:v>30090.939319622506</c:v>
                </c:pt>
                <c:pt idx="717">
                  <c:v>30210.360678614023</c:v>
                </c:pt>
                <c:pt idx="718">
                  <c:v>30403.189557536502</c:v>
                </c:pt>
                <c:pt idx="719">
                  <c:v>30518.983184272354</c:v>
                </c:pt>
                <c:pt idx="720">
                  <c:v>30702.006388765894</c:v>
                </c:pt>
                <c:pt idx="721">
                  <c:v>30828.600962719513</c:v>
                </c:pt>
                <c:pt idx="722">
                  <c:v>30969.395820459071</c:v>
                </c:pt>
                <c:pt idx="723">
                  <c:v>31091.976904319137</c:v>
                </c:pt>
                <c:pt idx="724">
                  <c:v>31334.024409577538</c:v>
                </c:pt>
                <c:pt idx="725">
                  <c:v>31520.134511638469</c:v>
                </c:pt>
                <c:pt idx="726">
                  <c:v>31589.445206913151</c:v>
                </c:pt>
                <c:pt idx="727">
                  <c:v>31808.691589144535</c:v>
                </c:pt>
                <c:pt idx="728">
                  <c:v>31865.223218056854</c:v>
                </c:pt>
                <c:pt idx="729">
                  <c:v>32079.215573174926</c:v>
                </c:pt>
                <c:pt idx="730">
                  <c:v>32126.889475513588</c:v>
                </c:pt>
                <c:pt idx="731">
                  <c:v>32317.865626511262</c:v>
                </c:pt>
                <c:pt idx="732">
                  <c:v>32468.039265068084</c:v>
                </c:pt>
                <c:pt idx="733">
                  <c:v>32601.239336263781</c:v>
                </c:pt>
                <c:pt idx="734">
                  <c:v>32754.889679154567</c:v>
                </c:pt>
                <c:pt idx="735">
                  <c:v>32905.64921575992</c:v>
                </c:pt>
                <c:pt idx="736">
                  <c:v>33102.261257712882</c:v>
                </c:pt>
                <c:pt idx="737">
                  <c:v>33241.529756734119</c:v>
                </c:pt>
                <c:pt idx="738">
                  <c:v>33386.409000774744</c:v>
                </c:pt>
                <c:pt idx="739">
                  <c:v>33472.129496247187</c:v>
                </c:pt>
                <c:pt idx="740">
                  <c:v>33668.113544899184</c:v>
                </c:pt>
                <c:pt idx="741">
                  <c:v>33819.547189250443</c:v>
                </c:pt>
                <c:pt idx="742">
                  <c:v>33904.677304787008</c:v>
                </c:pt>
                <c:pt idx="743">
                  <c:v>34214.396539994734</c:v>
                </c:pt>
                <c:pt idx="744">
                  <c:v>34268.040545900963</c:v>
                </c:pt>
                <c:pt idx="745">
                  <c:v>34439.165515239889</c:v>
                </c:pt>
                <c:pt idx="746">
                  <c:v>34604.984921450457</c:v>
                </c:pt>
                <c:pt idx="747">
                  <c:v>34781.268549803368</c:v>
                </c:pt>
                <c:pt idx="748">
                  <c:v>34927.182902750421</c:v>
                </c:pt>
                <c:pt idx="749">
                  <c:v>35098.955211886991</c:v>
                </c:pt>
                <c:pt idx="750">
                  <c:v>35272.291205639056</c:v>
                </c:pt>
                <c:pt idx="751">
                  <c:v>35344.334533948931</c:v>
                </c:pt>
                <c:pt idx="752">
                  <c:v>35398.689481643065</c:v>
                </c:pt>
                <c:pt idx="753">
                  <c:v>35676.249398723266</c:v>
                </c:pt>
                <c:pt idx="754">
                  <c:v>35793.795466030657</c:v>
                </c:pt>
                <c:pt idx="755">
                  <c:v>35926.517019814855</c:v>
                </c:pt>
                <c:pt idx="756">
                  <c:v>36161.57185556741</c:v>
                </c:pt>
                <c:pt idx="757">
                  <c:v>36237.772379484522</c:v>
                </c:pt>
                <c:pt idx="758">
                  <c:v>36341.253546239903</c:v>
                </c:pt>
                <c:pt idx="759">
                  <c:v>36463.35806861092</c:v>
                </c:pt>
                <c:pt idx="760">
                  <c:v>36584.588753493139</c:v>
                </c:pt>
                <c:pt idx="761">
                  <c:v>36755.311598819986</c:v>
                </c:pt>
                <c:pt idx="762">
                  <c:v>36912.934200395037</c:v>
                </c:pt>
                <c:pt idx="763">
                  <c:v>37083.471909426196</c:v>
                </c:pt>
                <c:pt idx="764">
                  <c:v>37173.666231505456</c:v>
                </c:pt>
                <c:pt idx="765">
                  <c:v>37347.57736245569</c:v>
                </c:pt>
                <c:pt idx="766">
                  <c:v>37370.419567531717</c:v>
                </c:pt>
                <c:pt idx="767">
                  <c:v>37555.350637046016</c:v>
                </c:pt>
                <c:pt idx="768">
                  <c:v>37678.789488367824</c:v>
                </c:pt>
                <c:pt idx="769">
                  <c:v>37868.899709992984</c:v>
                </c:pt>
                <c:pt idx="770">
                  <c:v>37982.042559304864</c:v>
                </c:pt>
                <c:pt idx="771">
                  <c:v>38168.903916898853</c:v>
                </c:pt>
                <c:pt idx="772">
                  <c:v>38371.013893960415</c:v>
                </c:pt>
                <c:pt idx="773">
                  <c:v>38561.417282774652</c:v>
                </c:pt>
                <c:pt idx="774">
                  <c:v>38718.502450401989</c:v>
                </c:pt>
                <c:pt idx="775">
                  <c:v>38888.404105012218</c:v>
                </c:pt>
                <c:pt idx="776">
                  <c:v>39030.464147755745</c:v>
                </c:pt>
                <c:pt idx="777">
                  <c:v>39127.018101086433</c:v>
                </c:pt>
                <c:pt idx="778">
                  <c:v>39265.539170958393</c:v>
                </c:pt>
                <c:pt idx="779">
                  <c:v>39352.015172953223</c:v>
                </c:pt>
                <c:pt idx="780">
                  <c:v>39571.829419142319</c:v>
                </c:pt>
                <c:pt idx="781">
                  <c:v>39640.549852048702</c:v>
                </c:pt>
                <c:pt idx="782">
                  <c:v>39805.016756751829</c:v>
                </c:pt>
                <c:pt idx="783">
                  <c:v>39945.960649952896</c:v>
                </c:pt>
                <c:pt idx="784">
                  <c:v>40177.97731127208</c:v>
                </c:pt>
                <c:pt idx="785">
                  <c:v>40348.191595418051</c:v>
                </c:pt>
                <c:pt idx="786">
                  <c:v>40579.557105775297</c:v>
                </c:pt>
                <c:pt idx="787">
                  <c:v>40772.669533235043</c:v>
                </c:pt>
                <c:pt idx="788">
                  <c:v>40807.145105831383</c:v>
                </c:pt>
                <c:pt idx="789">
                  <c:v>40995.185069475818</c:v>
                </c:pt>
                <c:pt idx="790">
                  <c:v>41106.594429515622</c:v>
                </c:pt>
                <c:pt idx="791">
                  <c:v>41302.015199445115</c:v>
                </c:pt>
                <c:pt idx="792">
                  <c:v>41413.467585043545</c:v>
                </c:pt>
                <c:pt idx="793">
                  <c:v>41648.479389086853</c:v>
                </c:pt>
                <c:pt idx="794">
                  <c:v>41872.908621088936</c:v>
                </c:pt>
                <c:pt idx="795">
                  <c:v>41883.303961184298</c:v>
                </c:pt>
                <c:pt idx="796">
                  <c:v>42023.076713795112</c:v>
                </c:pt>
                <c:pt idx="797">
                  <c:v>42207.552685276678</c:v>
                </c:pt>
                <c:pt idx="798">
                  <c:v>42385.778796178944</c:v>
                </c:pt>
                <c:pt idx="799">
                  <c:v>42563.402506891172</c:v>
                </c:pt>
                <c:pt idx="800">
                  <c:v>42671.948386221586</c:v>
                </c:pt>
                <c:pt idx="801">
                  <c:v>42885.100918931814</c:v>
                </c:pt>
                <c:pt idx="802">
                  <c:v>43040.600656203547</c:v>
                </c:pt>
                <c:pt idx="803">
                  <c:v>43159.109186739188</c:v>
                </c:pt>
                <c:pt idx="804">
                  <c:v>43260.665166844374</c:v>
                </c:pt>
                <c:pt idx="805">
                  <c:v>43388.335451624218</c:v>
                </c:pt>
                <c:pt idx="806">
                  <c:v>43612.611261428472</c:v>
                </c:pt>
                <c:pt idx="807">
                  <c:v>43722.328639177467</c:v>
                </c:pt>
                <c:pt idx="808">
                  <c:v>43865.768462060259</c:v>
                </c:pt>
                <c:pt idx="809">
                  <c:v>44050.927315896348</c:v>
                </c:pt>
                <c:pt idx="810">
                  <c:v>44211.544365114503</c:v>
                </c:pt>
                <c:pt idx="811">
                  <c:v>44279.378658812151</c:v>
                </c:pt>
                <c:pt idx="812">
                  <c:v>44539.570340938095</c:v>
                </c:pt>
                <c:pt idx="813">
                  <c:v>44639.884357619201</c:v>
                </c:pt>
                <c:pt idx="814">
                  <c:v>44797.141034804343</c:v>
                </c:pt>
                <c:pt idx="815">
                  <c:v>44968.599842117001</c:v>
                </c:pt>
                <c:pt idx="816">
                  <c:v>45202.723598693927</c:v>
                </c:pt>
                <c:pt idx="817">
                  <c:v>45203.625692269292</c:v>
                </c:pt>
                <c:pt idx="818">
                  <c:v>45386.384767708703</c:v>
                </c:pt>
                <c:pt idx="819">
                  <c:v>45584.914439673812</c:v>
                </c:pt>
                <c:pt idx="820">
                  <c:v>45687.679033393826</c:v>
                </c:pt>
                <c:pt idx="821">
                  <c:v>45888.216945875814</c:v>
                </c:pt>
                <c:pt idx="822">
                  <c:v>45933.489888462238</c:v>
                </c:pt>
                <c:pt idx="823">
                  <c:v>46222.599439594203</c:v>
                </c:pt>
                <c:pt idx="824">
                  <c:v>46343.382314109018</c:v>
                </c:pt>
                <c:pt idx="825">
                  <c:v>46471.41097424172</c:v>
                </c:pt>
                <c:pt idx="826">
                  <c:v>46683.889760870574</c:v>
                </c:pt>
                <c:pt idx="827">
                  <c:v>46694.347306577918</c:v>
                </c:pt>
                <c:pt idx="828">
                  <c:v>46945.368340930989</c:v>
                </c:pt>
                <c:pt idx="829">
                  <c:v>47024.538496566471</c:v>
                </c:pt>
                <c:pt idx="830">
                  <c:v>47275.143448563635</c:v>
                </c:pt>
                <c:pt idx="831">
                  <c:v>47367.137143720007</c:v>
                </c:pt>
                <c:pt idx="832">
                  <c:v>47413.783927624492</c:v>
                </c:pt>
                <c:pt idx="833">
                  <c:v>47730.172780033812</c:v>
                </c:pt>
                <c:pt idx="834">
                  <c:v>47797.395118244312</c:v>
                </c:pt>
                <c:pt idx="835">
                  <c:v>48009.698302797835</c:v>
                </c:pt>
                <c:pt idx="836">
                  <c:v>48130.225808642695</c:v>
                </c:pt>
                <c:pt idx="837">
                  <c:v>48279.357467830843</c:v>
                </c:pt>
                <c:pt idx="838">
                  <c:v>48549.103810599685</c:v>
                </c:pt>
                <c:pt idx="839">
                  <c:v>48565.149021077879</c:v>
                </c:pt>
                <c:pt idx="840">
                  <c:v>48821.784752488602</c:v>
                </c:pt>
                <c:pt idx="841">
                  <c:v>48951.87973818904</c:v>
                </c:pt>
                <c:pt idx="842">
                  <c:v>49091.187831669085</c:v>
                </c:pt>
                <c:pt idx="843">
                  <c:v>49204.360257349348</c:v>
                </c:pt>
                <c:pt idx="844">
                  <c:v>49381.271151402121</c:v>
                </c:pt>
                <c:pt idx="845">
                  <c:v>49537.102570153271</c:v>
                </c:pt>
                <c:pt idx="846">
                  <c:v>49733.778664984362</c:v>
                </c:pt>
                <c:pt idx="847">
                  <c:v>49861.940656420149</c:v>
                </c:pt>
                <c:pt idx="848">
                  <c:v>49969.772389092672</c:v>
                </c:pt>
                <c:pt idx="849">
                  <c:v>50120.26714963546</c:v>
                </c:pt>
                <c:pt idx="850">
                  <c:v>50329.396551728045</c:v>
                </c:pt>
                <c:pt idx="851">
                  <c:v>50451.034088990222</c:v>
                </c:pt>
                <c:pt idx="852">
                  <c:v>50448.051298661587</c:v>
                </c:pt>
                <c:pt idx="853">
                  <c:v>50710.057687338282</c:v>
                </c:pt>
                <c:pt idx="854">
                  <c:v>50890.525407338821</c:v>
                </c:pt>
                <c:pt idx="855">
                  <c:v>51009.387503326478</c:v>
                </c:pt>
                <c:pt idx="856">
                  <c:v>51087.123871283744</c:v>
                </c:pt>
                <c:pt idx="857">
                  <c:v>51202.119045853557</c:v>
                </c:pt>
                <c:pt idx="858">
                  <c:v>51490.063394840385</c:v>
                </c:pt>
                <c:pt idx="859">
                  <c:v>51588.23039069237</c:v>
                </c:pt>
                <c:pt idx="860">
                  <c:v>51669.784952500901</c:v>
                </c:pt>
                <c:pt idx="861">
                  <c:v>51783.94820460269</c:v>
                </c:pt>
                <c:pt idx="862">
                  <c:v>52049.997487218927</c:v>
                </c:pt>
                <c:pt idx="863">
                  <c:v>52220.997678050626</c:v>
                </c:pt>
                <c:pt idx="864">
                  <c:v>52315.737831577979</c:v>
                </c:pt>
                <c:pt idx="865">
                  <c:v>52324.185667105725</c:v>
                </c:pt>
                <c:pt idx="866">
                  <c:v>52570.638267990631</c:v>
                </c:pt>
                <c:pt idx="867">
                  <c:v>52686.869288083668</c:v>
                </c:pt>
                <c:pt idx="868">
                  <c:v>52752.402251863889</c:v>
                </c:pt>
                <c:pt idx="869">
                  <c:v>52916.2559285846</c:v>
                </c:pt>
                <c:pt idx="870">
                  <c:v>53106.416225328838</c:v>
                </c:pt>
                <c:pt idx="871">
                  <c:v>53181.216841082125</c:v>
                </c:pt>
                <c:pt idx="872">
                  <c:v>53280.483727012535</c:v>
                </c:pt>
                <c:pt idx="873">
                  <c:v>53521.736673289946</c:v>
                </c:pt>
                <c:pt idx="874">
                  <c:v>53608.936903060574</c:v>
                </c:pt>
                <c:pt idx="875">
                  <c:v>53797.292376961617</c:v>
                </c:pt>
                <c:pt idx="876">
                  <c:v>53799.765863642555</c:v>
                </c:pt>
                <c:pt idx="877">
                  <c:v>53979.046710452443</c:v>
                </c:pt>
                <c:pt idx="878">
                  <c:v>54074.235029350937</c:v>
                </c:pt>
                <c:pt idx="879">
                  <c:v>54418.090529922432</c:v>
                </c:pt>
                <c:pt idx="880">
                  <c:v>54545.376284687118</c:v>
                </c:pt>
                <c:pt idx="881">
                  <c:v>54737.576450957342</c:v>
                </c:pt>
                <c:pt idx="882">
                  <c:v>54805.866162781203</c:v>
                </c:pt>
                <c:pt idx="883">
                  <c:v>54991.47323677755</c:v>
                </c:pt>
                <c:pt idx="884">
                  <c:v>55212.582600429851</c:v>
                </c:pt>
                <c:pt idx="885">
                  <c:v>55305.292338457853</c:v>
                </c:pt>
                <c:pt idx="886">
                  <c:v>55431.528258049868</c:v>
                </c:pt>
                <c:pt idx="887">
                  <c:v>55645.308158226304</c:v>
                </c:pt>
                <c:pt idx="888">
                  <c:v>55783.85462859759</c:v>
                </c:pt>
                <c:pt idx="889">
                  <c:v>55860.833872862066</c:v>
                </c:pt>
                <c:pt idx="890">
                  <c:v>55922.030420314994</c:v>
                </c:pt>
                <c:pt idx="891">
                  <c:v>56165.943385344326</c:v>
                </c:pt>
                <c:pt idx="892">
                  <c:v>56236.819360721391</c:v>
                </c:pt>
                <c:pt idx="893">
                  <c:v>56338.639604276075</c:v>
                </c:pt>
                <c:pt idx="894">
                  <c:v>56498.833198218665</c:v>
                </c:pt>
                <c:pt idx="895">
                  <c:v>56523.510939200351</c:v>
                </c:pt>
                <c:pt idx="896">
                  <c:v>56636.331767255979</c:v>
                </c:pt>
                <c:pt idx="897">
                  <c:v>56775.417821644231</c:v>
                </c:pt>
                <c:pt idx="898">
                  <c:v>56785.474608770761</c:v>
                </c:pt>
                <c:pt idx="899">
                  <c:v>57009.102684198275</c:v>
                </c:pt>
                <c:pt idx="900">
                  <c:v>57128.384018946112</c:v>
                </c:pt>
                <c:pt idx="901">
                  <c:v>57211.876865846774</c:v>
                </c:pt>
                <c:pt idx="902">
                  <c:v>57338.632853411829</c:v>
                </c:pt>
                <c:pt idx="903">
                  <c:v>57595.33303606401</c:v>
                </c:pt>
                <c:pt idx="904">
                  <c:v>57671.153907551627</c:v>
                </c:pt>
                <c:pt idx="905">
                  <c:v>57920.359519194768</c:v>
                </c:pt>
                <c:pt idx="906">
                  <c:v>58116.527220784286</c:v>
                </c:pt>
                <c:pt idx="907">
                  <c:v>58340.730708901101</c:v>
                </c:pt>
                <c:pt idx="908">
                  <c:v>58540.517328717637</c:v>
                </c:pt>
                <c:pt idx="909">
                  <c:v>58691.922199842753</c:v>
                </c:pt>
                <c:pt idx="910">
                  <c:v>58849.371784885094</c:v>
                </c:pt>
                <c:pt idx="911">
                  <c:v>59076.887778649114</c:v>
                </c:pt>
                <c:pt idx="912">
                  <c:v>59282.588174713514</c:v>
                </c:pt>
                <c:pt idx="913">
                  <c:v>59471.17408296826</c:v>
                </c:pt>
                <c:pt idx="914">
                  <c:v>59621.283028639024</c:v>
                </c:pt>
                <c:pt idx="915">
                  <c:v>59848.061838881702</c:v>
                </c:pt>
                <c:pt idx="916">
                  <c:v>60087.998581273154</c:v>
                </c:pt>
                <c:pt idx="917">
                  <c:v>60226.404791662033</c:v>
                </c:pt>
                <c:pt idx="918">
                  <c:v>60340.84045573906</c:v>
                </c:pt>
                <c:pt idx="919">
                  <c:v>60581.81460793336</c:v>
                </c:pt>
                <c:pt idx="920">
                  <c:v>60801.469210499003</c:v>
                </c:pt>
                <c:pt idx="921">
                  <c:v>60896.033933132465</c:v>
                </c:pt>
                <c:pt idx="922">
                  <c:v>61124.022816577788</c:v>
                </c:pt>
                <c:pt idx="923">
                  <c:v>61169.548097273459</c:v>
                </c:pt>
                <c:pt idx="924">
                  <c:v>61366.104544047899</c:v>
                </c:pt>
                <c:pt idx="925">
                  <c:v>61655.366814415574</c:v>
                </c:pt>
                <c:pt idx="926">
                  <c:v>61847.685411045371</c:v>
                </c:pt>
                <c:pt idx="927">
                  <c:v>62080.879588262418</c:v>
                </c:pt>
                <c:pt idx="928">
                  <c:v>62288.64598793909</c:v>
                </c:pt>
                <c:pt idx="929">
                  <c:v>62482.003910034371</c:v>
                </c:pt>
                <c:pt idx="930">
                  <c:v>62672.507681610092</c:v>
                </c:pt>
                <c:pt idx="931">
                  <c:v>62749.770325701051</c:v>
                </c:pt>
                <c:pt idx="932">
                  <c:v>63056.775833838357</c:v>
                </c:pt>
                <c:pt idx="933">
                  <c:v>63274.074220573442</c:v>
                </c:pt>
                <c:pt idx="934">
                  <c:v>63408.972024589915</c:v>
                </c:pt>
                <c:pt idx="935">
                  <c:v>63517.586704951675</c:v>
                </c:pt>
                <c:pt idx="936">
                  <c:v>63726.037693614206</c:v>
                </c:pt>
                <c:pt idx="937">
                  <c:v>63981.101616006512</c:v>
                </c:pt>
                <c:pt idx="938">
                  <c:v>64134.775102903535</c:v>
                </c:pt>
                <c:pt idx="939">
                  <c:v>64282.812388975843</c:v>
                </c:pt>
                <c:pt idx="940">
                  <c:v>64392.307607849689</c:v>
                </c:pt>
                <c:pt idx="941">
                  <c:v>64542.092354553315</c:v>
                </c:pt>
                <c:pt idx="942">
                  <c:v>64764.571173982666</c:v>
                </c:pt>
                <c:pt idx="943">
                  <c:v>64989.467150454671</c:v>
                </c:pt>
                <c:pt idx="944">
                  <c:v>65032.52937550802</c:v>
                </c:pt>
                <c:pt idx="945">
                  <c:v>65288.436640655797</c:v>
                </c:pt>
                <c:pt idx="946">
                  <c:v>65293.442131422635</c:v>
                </c:pt>
                <c:pt idx="947">
                  <c:v>65498.819238620374</c:v>
                </c:pt>
                <c:pt idx="948">
                  <c:v>65608.308362750773</c:v>
                </c:pt>
                <c:pt idx="949">
                  <c:v>65792.264774047377</c:v>
                </c:pt>
                <c:pt idx="950">
                  <c:v>65972.298523708465</c:v>
                </c:pt>
                <c:pt idx="951">
                  <c:v>65996.683160252258</c:v>
                </c:pt>
                <c:pt idx="952">
                  <c:v>66080.781446021909</c:v>
                </c:pt>
                <c:pt idx="953">
                  <c:v>66207.468539989815</c:v>
                </c:pt>
                <c:pt idx="954">
                  <c:v>66365.024248242553</c:v>
                </c:pt>
                <c:pt idx="955">
                  <c:v>66456.140173837324</c:v>
                </c:pt>
                <c:pt idx="956">
                  <c:v>66698.801769384692</c:v>
                </c:pt>
                <c:pt idx="957">
                  <c:v>66732.963389486322</c:v>
                </c:pt>
                <c:pt idx="958">
                  <c:v>66799.179321482661</c:v>
                </c:pt>
                <c:pt idx="959">
                  <c:v>66805.37902784186</c:v>
                </c:pt>
                <c:pt idx="960">
                  <c:v>67065.270861601428</c:v>
                </c:pt>
                <c:pt idx="961">
                  <c:v>67136.389133430814</c:v>
                </c:pt>
                <c:pt idx="962">
                  <c:v>67312.687437433022</c:v>
                </c:pt>
                <c:pt idx="963">
                  <c:v>67375.243225843995</c:v>
                </c:pt>
                <c:pt idx="964">
                  <c:v>67559.500041525986</c:v>
                </c:pt>
                <c:pt idx="965">
                  <c:v>67640.419166476902</c:v>
                </c:pt>
                <c:pt idx="966">
                  <c:v>67701.409466565339</c:v>
                </c:pt>
                <c:pt idx="967">
                  <c:v>67778.90635871519</c:v>
                </c:pt>
                <c:pt idx="968">
                  <c:v>67792.901269535956</c:v>
                </c:pt>
                <c:pt idx="969">
                  <c:v>68021.994227338029</c:v>
                </c:pt>
                <c:pt idx="970">
                  <c:v>68166.076508339116</c:v>
                </c:pt>
                <c:pt idx="971">
                  <c:v>68311.762685250229</c:v>
                </c:pt>
                <c:pt idx="972">
                  <c:v>68513.218983476341</c:v>
                </c:pt>
                <c:pt idx="973">
                  <c:v>68613.102053106253</c:v>
                </c:pt>
                <c:pt idx="974">
                  <c:v>68599.360991227659</c:v>
                </c:pt>
                <c:pt idx="975">
                  <c:v>68712.333426489611</c:v>
                </c:pt>
                <c:pt idx="976">
                  <c:v>68798.094446890042</c:v>
                </c:pt>
                <c:pt idx="977">
                  <c:v>69077.623485936929</c:v>
                </c:pt>
                <c:pt idx="978">
                  <c:v>69071.014424622073</c:v>
                </c:pt>
                <c:pt idx="979">
                  <c:v>69326.5492385205</c:v>
                </c:pt>
                <c:pt idx="980">
                  <c:v>69389.747929866775</c:v>
                </c:pt>
                <c:pt idx="981">
                  <c:v>69552.917542911848</c:v>
                </c:pt>
                <c:pt idx="982">
                  <c:v>69497.907949481378</c:v>
                </c:pt>
                <c:pt idx="983">
                  <c:v>69696.801555119499</c:v>
                </c:pt>
                <c:pt idx="984">
                  <c:v>69778.53800996393</c:v>
                </c:pt>
                <c:pt idx="985">
                  <c:v>69905.519059611441</c:v>
                </c:pt>
                <c:pt idx="986">
                  <c:v>70162.567291991902</c:v>
                </c:pt>
                <c:pt idx="987">
                  <c:v>70191.675781854283</c:v>
                </c:pt>
                <c:pt idx="988">
                  <c:v>70265.773510667423</c:v>
                </c:pt>
                <c:pt idx="989">
                  <c:v>70315.924556672951</c:v>
                </c:pt>
                <c:pt idx="990">
                  <c:v>70479.493314787353</c:v>
                </c:pt>
                <c:pt idx="991">
                  <c:v>70584.846244644999</c:v>
                </c:pt>
                <c:pt idx="992">
                  <c:v>70743.953050429132</c:v>
                </c:pt>
                <c:pt idx="993">
                  <c:v>70984.508819754876</c:v>
                </c:pt>
                <c:pt idx="994">
                  <c:v>70994.704108996288</c:v>
                </c:pt>
                <c:pt idx="995">
                  <c:v>70996.02817924846</c:v>
                </c:pt>
                <c:pt idx="996">
                  <c:v>71115.86292583507</c:v>
                </c:pt>
                <c:pt idx="997">
                  <c:v>71150.822624330991</c:v>
                </c:pt>
                <c:pt idx="998">
                  <c:v>71301.79729397544</c:v>
                </c:pt>
                <c:pt idx="999">
                  <c:v>71409.61075525773</c:v>
                </c:pt>
                <c:pt idx="1000">
                  <c:v>71703.434297898595</c:v>
                </c:pt>
                <c:pt idx="1001">
                  <c:v>71784.918144397321</c:v>
                </c:pt>
                <c:pt idx="1002">
                  <c:v>71762.526069667205</c:v>
                </c:pt>
                <c:pt idx="1003">
                  <c:v>71924.182839520319</c:v>
                </c:pt>
                <c:pt idx="1004">
                  <c:v>71946.710595617595</c:v>
                </c:pt>
                <c:pt idx="1005">
                  <c:v>71976.527424881831</c:v>
                </c:pt>
                <c:pt idx="1006">
                  <c:v>72091.561398430844</c:v>
                </c:pt>
                <c:pt idx="1007">
                  <c:v>72228.875123230537</c:v>
                </c:pt>
                <c:pt idx="1008">
                  <c:v>72489.100524734429</c:v>
                </c:pt>
                <c:pt idx="1009">
                  <c:v>72518.798865533769</c:v>
                </c:pt>
                <c:pt idx="1010">
                  <c:v>72715.967554660368</c:v>
                </c:pt>
                <c:pt idx="1011">
                  <c:v>72766.624276244867</c:v>
                </c:pt>
                <c:pt idx="1012">
                  <c:v>72797.258086363305</c:v>
                </c:pt>
                <c:pt idx="1013">
                  <c:v>72625.931394379295</c:v>
                </c:pt>
                <c:pt idx="1014">
                  <c:v>72900.702941327007</c:v>
                </c:pt>
                <c:pt idx="1015">
                  <c:v>72978.425308138889</c:v>
                </c:pt>
                <c:pt idx="1016">
                  <c:v>73205.123325540932</c:v>
                </c:pt>
                <c:pt idx="1017">
                  <c:v>73374.943830584147</c:v>
                </c:pt>
                <c:pt idx="1018">
                  <c:v>73511.879761896125</c:v>
                </c:pt>
                <c:pt idx="1019">
                  <c:v>73491.444496078591</c:v>
                </c:pt>
                <c:pt idx="1020">
                  <c:v>73501.131297915563</c:v>
                </c:pt>
                <c:pt idx="1021">
                  <c:v>73440.623288126808</c:v>
                </c:pt>
                <c:pt idx="1022">
                  <c:v>73631.977406233782</c:v>
                </c:pt>
                <c:pt idx="1023">
                  <c:v>73778.765566238013</c:v>
                </c:pt>
                <c:pt idx="1024">
                  <c:v>73973.36149525574</c:v>
                </c:pt>
                <c:pt idx="1025">
                  <c:v>74127.229511320766</c:v>
                </c:pt>
                <c:pt idx="1026">
                  <c:v>74113.687246476547</c:v>
                </c:pt>
                <c:pt idx="1027">
                  <c:v>74083.416871845664</c:v>
                </c:pt>
                <c:pt idx="1028">
                  <c:v>73989.158912240659</c:v>
                </c:pt>
                <c:pt idx="1029">
                  <c:v>74016.638964480444</c:v>
                </c:pt>
                <c:pt idx="1030">
                  <c:v>74102.534911501163</c:v>
                </c:pt>
                <c:pt idx="1031">
                  <c:v>74329.187283364066</c:v>
                </c:pt>
                <c:pt idx="1032">
                  <c:v>74689.770972288825</c:v>
                </c:pt>
                <c:pt idx="1033">
                  <c:v>75005.290112178001</c:v>
                </c:pt>
                <c:pt idx="1034">
                  <c:v>75018.045520289437</c:v>
                </c:pt>
                <c:pt idx="1035">
                  <c:v>74899.930451709457</c:v>
                </c:pt>
                <c:pt idx="1036">
                  <c:v>75051.263382202407</c:v>
                </c:pt>
                <c:pt idx="1037">
                  <c:v>74950.416871381807</c:v>
                </c:pt>
                <c:pt idx="1038">
                  <c:v>75073.984943417352</c:v>
                </c:pt>
                <c:pt idx="1039">
                  <c:v>75262.152380920481</c:v>
                </c:pt>
                <c:pt idx="1040">
                  <c:v>75450.482998711188</c:v>
                </c:pt>
                <c:pt idx="1041">
                  <c:v>75632.595736939154</c:v>
                </c:pt>
                <c:pt idx="1042">
                  <c:v>75788.676902346037</c:v>
                </c:pt>
                <c:pt idx="1043">
                  <c:v>75845.317963432681</c:v>
                </c:pt>
                <c:pt idx="1044">
                  <c:v>75942.38529315473</c:v>
                </c:pt>
                <c:pt idx="1045">
                  <c:v>75701.726228705826</c:v>
                </c:pt>
                <c:pt idx="1046">
                  <c:v>75727.119413528882</c:v>
                </c:pt>
                <c:pt idx="1047">
                  <c:v>75974.831505517941</c:v>
                </c:pt>
                <c:pt idx="1048">
                  <c:v>76028.688878186615</c:v>
                </c:pt>
                <c:pt idx="1049">
                  <c:v>76306.791785539448</c:v>
                </c:pt>
                <c:pt idx="1050">
                  <c:v>76504.070599612838</c:v>
                </c:pt>
                <c:pt idx="1051">
                  <c:v>76572.853256092945</c:v>
                </c:pt>
                <c:pt idx="1052">
                  <c:v>76495.423161318467</c:v>
                </c:pt>
                <c:pt idx="1053">
                  <c:v>76523.893428718802</c:v>
                </c:pt>
                <c:pt idx="1054">
                  <c:v>76458.971581513717</c:v>
                </c:pt>
                <c:pt idx="1055">
                  <c:v>76530.146336703183</c:v>
                </c:pt>
                <c:pt idx="1056">
                  <c:v>76629.798225629289</c:v>
                </c:pt>
                <c:pt idx="1057">
                  <c:v>76924.146496626548</c:v>
                </c:pt>
                <c:pt idx="1058">
                  <c:v>77162.12731918419</c:v>
                </c:pt>
                <c:pt idx="1059">
                  <c:v>77340.511318021046</c:v>
                </c:pt>
                <c:pt idx="1060">
                  <c:v>77416.132971277737</c:v>
                </c:pt>
                <c:pt idx="1061">
                  <c:v>77314.683905488055</c:v>
                </c:pt>
                <c:pt idx="1062">
                  <c:v>77122.859837095166</c:v>
                </c:pt>
                <c:pt idx="1063">
                  <c:v>77070.81579917761</c:v>
                </c:pt>
                <c:pt idx="1064">
                  <c:v>77168.649841110528</c:v>
                </c:pt>
                <c:pt idx="1065">
                  <c:v>77395.895716107261</c:v>
                </c:pt>
                <c:pt idx="1066">
                  <c:v>77790.984302210505</c:v>
                </c:pt>
                <c:pt idx="1067">
                  <c:v>77872.894828081771</c:v>
                </c:pt>
                <c:pt idx="1068">
                  <c:v>77975.057859478227</c:v>
                </c:pt>
                <c:pt idx="1069">
                  <c:v>77843.726038906447</c:v>
                </c:pt>
                <c:pt idx="1070">
                  <c:v>77835.468338896841</c:v>
                </c:pt>
                <c:pt idx="1071">
                  <c:v>77639.165169275686</c:v>
                </c:pt>
                <c:pt idx="1072">
                  <c:v>77850.385516414739</c:v>
                </c:pt>
                <c:pt idx="1073">
                  <c:v>77974.65824763634</c:v>
                </c:pt>
                <c:pt idx="1074">
                  <c:v>78169.418419485562</c:v>
                </c:pt>
                <c:pt idx="1075">
                  <c:v>78343.690673580873</c:v>
                </c:pt>
                <c:pt idx="1076">
                  <c:v>78362.878177903724</c:v>
                </c:pt>
                <c:pt idx="1077">
                  <c:v>78481.607776433346</c:v>
                </c:pt>
                <c:pt idx="1078">
                  <c:v>78329.033761755127</c:v>
                </c:pt>
                <c:pt idx="1079">
                  <c:v>78423.374151110576</c:v>
                </c:pt>
                <c:pt idx="1080">
                  <c:v>78500.131200423712</c:v>
                </c:pt>
                <c:pt idx="1081">
                  <c:v>78444.162027314553</c:v>
                </c:pt>
                <c:pt idx="1082">
                  <c:v>78311.179223460524</c:v>
                </c:pt>
                <c:pt idx="1083">
                  <c:v>78533.047639991215</c:v>
                </c:pt>
                <c:pt idx="1084">
                  <c:v>78485.072567522977</c:v>
                </c:pt>
                <c:pt idx="1085">
                  <c:v>78558.501870357519</c:v>
                </c:pt>
                <c:pt idx="1086">
                  <c:v>78496.666365272409</c:v>
                </c:pt>
                <c:pt idx="1087">
                  <c:v>78714.570916785509</c:v>
                </c:pt>
                <c:pt idx="1088">
                  <c:v>78929.982633880922</c:v>
                </c:pt>
                <c:pt idx="1089">
                  <c:v>79061.701659837476</c:v>
                </c:pt>
                <c:pt idx="1090">
                  <c:v>79449.077705535514</c:v>
                </c:pt>
                <c:pt idx="1091">
                  <c:v>79539.772645077959</c:v>
                </c:pt>
                <c:pt idx="1092">
                  <c:v>79748.930929845883</c:v>
                </c:pt>
                <c:pt idx="1093">
                  <c:v>79881.007760283566</c:v>
                </c:pt>
                <c:pt idx="1094">
                  <c:v>80011.097790031097</c:v>
                </c:pt>
                <c:pt idx="1095">
                  <c:v>80019.504097616024</c:v>
                </c:pt>
                <c:pt idx="1096">
                  <c:v>79927.037987446063</c:v>
                </c:pt>
                <c:pt idx="1097">
                  <c:v>79856.459035530876</c:v>
                </c:pt>
                <c:pt idx="1098">
                  <c:v>79621.003850664201</c:v>
                </c:pt>
                <c:pt idx="1099">
                  <c:v>79769.208437781912</c:v>
                </c:pt>
                <c:pt idx="1100">
                  <c:v>79895.417030803961</c:v>
                </c:pt>
                <c:pt idx="1101">
                  <c:v>79976.138863556975</c:v>
                </c:pt>
                <c:pt idx="1102">
                  <c:v>80275.457949981923</c:v>
                </c:pt>
                <c:pt idx="1103">
                  <c:v>80438.427071518672</c:v>
                </c:pt>
                <c:pt idx="1104">
                  <c:v>80610.229540900182</c:v>
                </c:pt>
                <c:pt idx="1105">
                  <c:v>80622.912137523905</c:v>
                </c:pt>
                <c:pt idx="1106">
                  <c:v>80547.753041067102</c:v>
                </c:pt>
                <c:pt idx="1107">
                  <c:v>80296.945637132842</c:v>
                </c:pt>
                <c:pt idx="1108">
                  <c:v>80211.931409397119</c:v>
                </c:pt>
                <c:pt idx="1109">
                  <c:v>80217.936924317633</c:v>
                </c:pt>
                <c:pt idx="1110">
                  <c:v>80353.803131666122</c:v>
                </c:pt>
                <c:pt idx="1111">
                  <c:v>80729.584807841093</c:v>
                </c:pt>
                <c:pt idx="1112">
                  <c:v>81098.941140411436</c:v>
                </c:pt>
                <c:pt idx="1113">
                  <c:v>81227.161066117507</c:v>
                </c:pt>
                <c:pt idx="1114">
                  <c:v>81165.854188448197</c:v>
                </c:pt>
                <c:pt idx="1115">
                  <c:v>81162.38156234083</c:v>
                </c:pt>
                <c:pt idx="1116">
                  <c:v>80823.048084400696</c:v>
                </c:pt>
                <c:pt idx="1117">
                  <c:v>80795.675935064282</c:v>
                </c:pt>
                <c:pt idx="1118">
                  <c:v>80681.520842318234</c:v>
                </c:pt>
                <c:pt idx="1119">
                  <c:v>80861.103095721046</c:v>
                </c:pt>
                <c:pt idx="1120">
                  <c:v>81103.348470797704</c:v>
                </c:pt>
                <c:pt idx="1121">
                  <c:v>81434.479205744574</c:v>
                </c:pt>
                <c:pt idx="1122">
                  <c:v>81578.367494060149</c:v>
                </c:pt>
                <c:pt idx="1123">
                  <c:v>81653.725412882282</c:v>
                </c:pt>
                <c:pt idx="1124">
                  <c:v>81624.864368917319</c:v>
                </c:pt>
                <c:pt idx="1125">
                  <c:v>81155.970586951778</c:v>
                </c:pt>
                <c:pt idx="1126">
                  <c:v>80992.502397454053</c:v>
                </c:pt>
                <c:pt idx="1127">
                  <c:v>80967.396530077283</c:v>
                </c:pt>
                <c:pt idx="1128">
                  <c:v>81220.616172416121</c:v>
                </c:pt>
                <c:pt idx="1129">
                  <c:v>81584.780747987214</c:v>
                </c:pt>
                <c:pt idx="1130">
                  <c:v>81891.588475350785</c:v>
                </c:pt>
                <c:pt idx="1131">
                  <c:v>81969.77296360294</c:v>
                </c:pt>
                <c:pt idx="1132">
                  <c:v>81884.906278965078</c:v>
                </c:pt>
                <c:pt idx="1133">
                  <c:v>81712.11772336789</c:v>
                </c:pt>
                <c:pt idx="1134">
                  <c:v>81674.035456440397</c:v>
                </c:pt>
                <c:pt idx="1135">
                  <c:v>81434.345612827005</c:v>
                </c:pt>
                <c:pt idx="1136">
                  <c:v>81306.771229724531</c:v>
                </c:pt>
                <c:pt idx="1137">
                  <c:v>81319.728421947366</c:v>
                </c:pt>
                <c:pt idx="1138">
                  <c:v>81484.97840407207</c:v>
                </c:pt>
                <c:pt idx="1139">
                  <c:v>81705.570159055482</c:v>
                </c:pt>
                <c:pt idx="1140">
                  <c:v>81873.680273588398</c:v>
                </c:pt>
                <c:pt idx="1141">
                  <c:v>81907.759546031069</c:v>
                </c:pt>
                <c:pt idx="1142">
                  <c:v>81687.664759168358</c:v>
                </c:pt>
                <c:pt idx="1143">
                  <c:v>81539.487882802408</c:v>
                </c:pt>
                <c:pt idx="1144">
                  <c:v>81135.936511736756</c:v>
                </c:pt>
                <c:pt idx="1145">
                  <c:v>80963.523863707553</c:v>
                </c:pt>
                <c:pt idx="1146">
                  <c:v>80834.130646133388</c:v>
                </c:pt>
                <c:pt idx="1147">
                  <c:v>80821.979891140698</c:v>
                </c:pt>
                <c:pt idx="1148">
                  <c:v>80973.672947200364</c:v>
                </c:pt>
                <c:pt idx="1149">
                  <c:v>81132.597532031548</c:v>
                </c:pt>
                <c:pt idx="1150">
                  <c:v>81127.655859282211</c:v>
                </c:pt>
                <c:pt idx="1151">
                  <c:v>81061.813369548268</c:v>
                </c:pt>
                <c:pt idx="1152">
                  <c:v>80936.816163399169</c:v>
                </c:pt>
                <c:pt idx="1153">
                  <c:v>80657.756599888293</c:v>
                </c:pt>
                <c:pt idx="1154">
                  <c:v>80330.312381447147</c:v>
                </c:pt>
                <c:pt idx="1155">
                  <c:v>80043.255574006063</c:v>
                </c:pt>
                <c:pt idx="1156">
                  <c:v>79977.07286729374</c:v>
                </c:pt>
                <c:pt idx="1157">
                  <c:v>80139.73415155003</c:v>
                </c:pt>
                <c:pt idx="1158">
                  <c:v>80331.780539725631</c:v>
                </c:pt>
                <c:pt idx="1159">
                  <c:v>80510.508998476595</c:v>
                </c:pt>
                <c:pt idx="1160">
                  <c:v>80603.688043984483</c:v>
                </c:pt>
                <c:pt idx="1161">
                  <c:v>80756.02081761416</c:v>
                </c:pt>
                <c:pt idx="1162">
                  <c:v>80815.704275129843</c:v>
                </c:pt>
                <c:pt idx="1163">
                  <c:v>80662.562812823206</c:v>
                </c:pt>
                <c:pt idx="1164">
                  <c:v>80698.743539780102</c:v>
                </c:pt>
                <c:pt idx="1165">
                  <c:v>80692.602084140337</c:v>
                </c:pt>
                <c:pt idx="1166">
                  <c:v>80623.713148171621</c:v>
                </c:pt>
                <c:pt idx="1167">
                  <c:v>80759.759290705755</c:v>
                </c:pt>
                <c:pt idx="1168">
                  <c:v>80942.291193053141</c:v>
                </c:pt>
                <c:pt idx="1169">
                  <c:v>81033.367337043106</c:v>
                </c:pt>
                <c:pt idx="1170">
                  <c:v>81349.249975019411</c:v>
                </c:pt>
                <c:pt idx="1171">
                  <c:v>81867.131819404953</c:v>
                </c:pt>
                <c:pt idx="1172">
                  <c:v>82217.324262422568</c:v>
                </c:pt>
                <c:pt idx="1173">
                  <c:v>82388.047061471443</c:v>
                </c:pt>
                <c:pt idx="1174">
                  <c:v>82304.3537301545</c:v>
                </c:pt>
                <c:pt idx="1175">
                  <c:v>82306.626474424193</c:v>
                </c:pt>
                <c:pt idx="1176">
                  <c:v>82340.450770283904</c:v>
                </c:pt>
                <c:pt idx="1177">
                  <c:v>82395.400591006706</c:v>
                </c:pt>
                <c:pt idx="1178">
                  <c:v>82585.271102104234</c:v>
                </c:pt>
                <c:pt idx="1179">
                  <c:v>83094.32717820043</c:v>
                </c:pt>
                <c:pt idx="1180">
                  <c:v>83579.243297995679</c:v>
                </c:pt>
                <c:pt idx="1181">
                  <c:v>83901.15810283694</c:v>
                </c:pt>
                <c:pt idx="1182">
                  <c:v>84133.178240268069</c:v>
                </c:pt>
                <c:pt idx="1183">
                  <c:v>84509.889098278261</c:v>
                </c:pt>
                <c:pt idx="1184">
                  <c:v>84782.486404946336</c:v>
                </c:pt>
                <c:pt idx="1185">
                  <c:v>84653.748378343633</c:v>
                </c:pt>
                <c:pt idx="1186">
                  <c:v>84539.891829874847</c:v>
                </c:pt>
                <c:pt idx="1187">
                  <c:v>84422.296174788979</c:v>
                </c:pt>
                <c:pt idx="1188">
                  <c:v>84422.831891686059</c:v>
                </c:pt>
                <c:pt idx="1189">
                  <c:v>84647.854359621924</c:v>
                </c:pt>
                <c:pt idx="1190">
                  <c:v>84928.522503460103</c:v>
                </c:pt>
                <c:pt idx="1191">
                  <c:v>85323.847970229166</c:v>
                </c:pt>
                <c:pt idx="1192">
                  <c:v>85625.992229669544</c:v>
                </c:pt>
                <c:pt idx="1193">
                  <c:v>85729.495007670412</c:v>
                </c:pt>
                <c:pt idx="1194">
                  <c:v>85861.03165127596</c:v>
                </c:pt>
                <c:pt idx="1195">
                  <c:v>85778.568134557063</c:v>
                </c:pt>
                <c:pt idx="1196">
                  <c:v>85620.897766610316</c:v>
                </c:pt>
                <c:pt idx="1197">
                  <c:v>85439.924459852482</c:v>
                </c:pt>
                <c:pt idx="1198">
                  <c:v>85214.617766692885</c:v>
                </c:pt>
                <c:pt idx="1199">
                  <c:v>85129.787012512068</c:v>
                </c:pt>
                <c:pt idx="1200">
                  <c:v>85159.537392192899</c:v>
                </c:pt>
                <c:pt idx="1201">
                  <c:v>85266.886179914567</c:v>
                </c:pt>
                <c:pt idx="1202">
                  <c:v>85376.657343654617</c:v>
                </c:pt>
                <c:pt idx="1203">
                  <c:v>85546.62834287349</c:v>
                </c:pt>
                <c:pt idx="1204">
                  <c:v>85930.761376640003</c:v>
                </c:pt>
                <c:pt idx="1205">
                  <c:v>86051.591246623022</c:v>
                </c:pt>
                <c:pt idx="1206">
                  <c:v>85907.428281186367</c:v>
                </c:pt>
                <c:pt idx="1207">
                  <c:v>85854.32708612112</c:v>
                </c:pt>
                <c:pt idx="1208">
                  <c:v>85280.690786249514</c:v>
                </c:pt>
                <c:pt idx="1209">
                  <c:v>84954.114165409657</c:v>
                </c:pt>
                <c:pt idx="1210">
                  <c:v>84789.988739178254</c:v>
                </c:pt>
                <c:pt idx="1211">
                  <c:v>84905.477081121237</c:v>
                </c:pt>
                <c:pt idx="1212">
                  <c:v>84992.16770924149</c:v>
                </c:pt>
                <c:pt idx="1213">
                  <c:v>85179.371393048539</c:v>
                </c:pt>
                <c:pt idx="1214">
                  <c:v>85384.431510839495</c:v>
                </c:pt>
                <c:pt idx="1215">
                  <c:v>85587.784290142474</c:v>
                </c:pt>
                <c:pt idx="1216">
                  <c:v>85704.556983764822</c:v>
                </c:pt>
                <c:pt idx="1217">
                  <c:v>85741.02566915327</c:v>
                </c:pt>
                <c:pt idx="1218">
                  <c:v>85494.347602788621</c:v>
                </c:pt>
                <c:pt idx="1219">
                  <c:v>85134.477338159078</c:v>
                </c:pt>
                <c:pt idx="1220">
                  <c:v>84873.455405703542</c:v>
                </c:pt>
                <c:pt idx="1221">
                  <c:v>84478.547768622433</c:v>
                </c:pt>
                <c:pt idx="1222">
                  <c:v>84510.692732993426</c:v>
                </c:pt>
                <c:pt idx="1223">
                  <c:v>84641.692462244348</c:v>
                </c:pt>
                <c:pt idx="1224">
                  <c:v>84860.727364615013</c:v>
                </c:pt>
                <c:pt idx="1225">
                  <c:v>85131.663140546152</c:v>
                </c:pt>
                <c:pt idx="1226">
                  <c:v>85288.464324585177</c:v>
                </c:pt>
                <c:pt idx="1227">
                  <c:v>85271.040947449044</c:v>
                </c:pt>
                <c:pt idx="1228">
                  <c:v>85210.731233067607</c:v>
                </c:pt>
                <c:pt idx="1229">
                  <c:v>84770.697118378885</c:v>
                </c:pt>
                <c:pt idx="1230">
                  <c:v>84219.812496405633</c:v>
                </c:pt>
                <c:pt idx="1231">
                  <c:v>84070.650176384763</c:v>
                </c:pt>
                <c:pt idx="1232">
                  <c:v>83806.783187820358</c:v>
                </c:pt>
                <c:pt idx="1233">
                  <c:v>83839.980884755176</c:v>
                </c:pt>
                <c:pt idx="1234">
                  <c:v>83980.278170311823</c:v>
                </c:pt>
                <c:pt idx="1235">
                  <c:v>84241.505525050685</c:v>
                </c:pt>
                <c:pt idx="1236">
                  <c:v>84410.912247859393</c:v>
                </c:pt>
                <c:pt idx="1237">
                  <c:v>84652.944646794931</c:v>
                </c:pt>
                <c:pt idx="1238">
                  <c:v>84495.959516302086</c:v>
                </c:pt>
                <c:pt idx="1239">
                  <c:v>84065.160717666833</c:v>
                </c:pt>
                <c:pt idx="1240">
                  <c:v>83725.265359458208</c:v>
                </c:pt>
                <c:pt idx="1241">
                  <c:v>83385.868643399794</c:v>
                </c:pt>
                <c:pt idx="1242">
                  <c:v>83058.073464046596</c:v>
                </c:pt>
                <c:pt idx="1243">
                  <c:v>82950.790352407887</c:v>
                </c:pt>
                <c:pt idx="1244">
                  <c:v>83274.943338085359</c:v>
                </c:pt>
                <c:pt idx="1245">
                  <c:v>83873.581111285675</c:v>
                </c:pt>
                <c:pt idx="1246">
                  <c:v>84184.997352722115</c:v>
                </c:pt>
                <c:pt idx="1247">
                  <c:v>84860.459407322225</c:v>
                </c:pt>
                <c:pt idx="1248">
                  <c:v>85223.865087533777</c:v>
                </c:pt>
                <c:pt idx="1249">
                  <c:v>85254.421964607478</c:v>
                </c:pt>
                <c:pt idx="1250">
                  <c:v>84950.764440050232</c:v>
                </c:pt>
                <c:pt idx="1251">
                  <c:v>84658.034955792886</c:v>
                </c:pt>
                <c:pt idx="1252">
                  <c:v>84007.991521271601</c:v>
                </c:pt>
                <c:pt idx="1253">
                  <c:v>83469.771981890313</c:v>
                </c:pt>
                <c:pt idx="1254">
                  <c:v>83518.082652011595</c:v>
                </c:pt>
                <c:pt idx="1255">
                  <c:v>83666.104855056197</c:v>
                </c:pt>
                <c:pt idx="1256">
                  <c:v>84004.644463882243</c:v>
                </c:pt>
                <c:pt idx="1257">
                  <c:v>84711.618479853831</c:v>
                </c:pt>
                <c:pt idx="1258">
                  <c:v>85367.006724233215</c:v>
                </c:pt>
                <c:pt idx="1259">
                  <c:v>86054.407627995402</c:v>
                </c:pt>
                <c:pt idx="1260">
                  <c:v>86038.179998560532</c:v>
                </c:pt>
                <c:pt idx="1261">
                  <c:v>86282.690887978562</c:v>
                </c:pt>
                <c:pt idx="1262">
                  <c:v>86205.429115661973</c:v>
                </c:pt>
                <c:pt idx="1263">
                  <c:v>85973.003493623153</c:v>
                </c:pt>
                <c:pt idx="1264">
                  <c:v>85563.385478028504</c:v>
                </c:pt>
                <c:pt idx="1265">
                  <c:v>85183.525854141393</c:v>
                </c:pt>
                <c:pt idx="1266">
                  <c:v>84922.895091597195</c:v>
                </c:pt>
                <c:pt idx="1267">
                  <c:v>84784.495954109167</c:v>
                </c:pt>
                <c:pt idx="1268">
                  <c:v>84518.729110059736</c:v>
                </c:pt>
                <c:pt idx="1269">
                  <c:v>84633.923158959995</c:v>
                </c:pt>
                <c:pt idx="1270">
                  <c:v>84931.604192691346</c:v>
                </c:pt>
                <c:pt idx="1271">
                  <c:v>85367.810939519739</c:v>
                </c:pt>
                <c:pt idx="1272">
                  <c:v>85865.054408568103</c:v>
                </c:pt>
                <c:pt idx="1273">
                  <c:v>86250.497870645937</c:v>
                </c:pt>
                <c:pt idx="1274">
                  <c:v>86515.043100890893</c:v>
                </c:pt>
                <c:pt idx="1275">
                  <c:v>86487.673613372084</c:v>
                </c:pt>
                <c:pt idx="1276">
                  <c:v>86247.949294134523</c:v>
                </c:pt>
                <c:pt idx="1277">
                  <c:v>85672.111522661449</c:v>
                </c:pt>
                <c:pt idx="1278">
                  <c:v>85010.658956247775</c:v>
                </c:pt>
                <c:pt idx="1279">
                  <c:v>84738.947008407689</c:v>
                </c:pt>
                <c:pt idx="1280">
                  <c:v>84443.189312864342</c:v>
                </c:pt>
                <c:pt idx="1281">
                  <c:v>84273.911898486826</c:v>
                </c:pt>
                <c:pt idx="1282">
                  <c:v>84636.602223314869</c:v>
                </c:pt>
                <c:pt idx="1283">
                  <c:v>84938.169557300644</c:v>
                </c:pt>
                <c:pt idx="1284">
                  <c:v>85571.965222871571</c:v>
                </c:pt>
                <c:pt idx="1285">
                  <c:v>85636.31528770717</c:v>
                </c:pt>
                <c:pt idx="1286">
                  <c:v>85951.278788313721</c:v>
                </c:pt>
                <c:pt idx="1287">
                  <c:v>85951.546992124859</c:v>
                </c:pt>
                <c:pt idx="1288">
                  <c:v>85560.972435974269</c:v>
                </c:pt>
                <c:pt idx="1289">
                  <c:v>85106.335662360449</c:v>
                </c:pt>
                <c:pt idx="1290">
                  <c:v>84533.596551023555</c:v>
                </c:pt>
                <c:pt idx="1291">
                  <c:v>83861.39924604274</c:v>
                </c:pt>
                <c:pt idx="1292">
                  <c:v>83366.867434067142</c:v>
                </c:pt>
                <c:pt idx="1293">
                  <c:v>83188.244155953274</c:v>
                </c:pt>
                <c:pt idx="1294">
                  <c:v>83148.776715705739</c:v>
                </c:pt>
                <c:pt idx="1295">
                  <c:v>83512.194265785904</c:v>
                </c:pt>
                <c:pt idx="1296">
                  <c:v>83745.878534859425</c:v>
                </c:pt>
                <c:pt idx="1297">
                  <c:v>84438.099924851296</c:v>
                </c:pt>
                <c:pt idx="1298">
                  <c:v>84889.131180708937</c:v>
                </c:pt>
                <c:pt idx="1299">
                  <c:v>84957.999858670752</c:v>
                </c:pt>
                <c:pt idx="1300">
                  <c:v>84628.699000855995</c:v>
                </c:pt>
                <c:pt idx="1301">
                  <c:v>84103.855247993357</c:v>
                </c:pt>
                <c:pt idx="1302">
                  <c:v>83637.061070053664</c:v>
                </c:pt>
                <c:pt idx="1303">
                  <c:v>83239.353093776808</c:v>
                </c:pt>
                <c:pt idx="1304">
                  <c:v>82707.098364879188</c:v>
                </c:pt>
                <c:pt idx="1305">
                  <c:v>82228.687195375154</c:v>
                </c:pt>
                <c:pt idx="1306">
                  <c:v>81955.60582019802</c:v>
                </c:pt>
                <c:pt idx="1307">
                  <c:v>82170.937886287837</c:v>
                </c:pt>
                <c:pt idx="1308">
                  <c:v>82688.375470870029</c:v>
                </c:pt>
                <c:pt idx="1309">
                  <c:v>83247.51467216661</c:v>
                </c:pt>
                <c:pt idx="1310">
                  <c:v>83622.472524237775</c:v>
                </c:pt>
                <c:pt idx="1311">
                  <c:v>84054.181876335308</c:v>
                </c:pt>
                <c:pt idx="1312">
                  <c:v>84158.886664648657</c:v>
                </c:pt>
                <c:pt idx="1313">
                  <c:v>83739.052054050058</c:v>
                </c:pt>
                <c:pt idx="1314">
                  <c:v>83094.32717820043</c:v>
                </c:pt>
                <c:pt idx="1315">
                  <c:v>82096.750182258329</c:v>
                </c:pt>
                <c:pt idx="1316">
                  <c:v>81118.707477132179</c:v>
                </c:pt>
                <c:pt idx="1317">
                  <c:v>80829.457264125231</c:v>
                </c:pt>
                <c:pt idx="1318">
                  <c:v>80454.978830859356</c:v>
                </c:pt>
                <c:pt idx="1319">
                  <c:v>80654.952984654359</c:v>
                </c:pt>
                <c:pt idx="1320">
                  <c:v>81125.919600761408</c:v>
                </c:pt>
                <c:pt idx="1321">
                  <c:v>81789.889510533641</c:v>
                </c:pt>
                <c:pt idx="1322">
                  <c:v>82280.289645611061</c:v>
                </c:pt>
                <c:pt idx="1323">
                  <c:v>82766.344893825895</c:v>
                </c:pt>
                <c:pt idx="1324">
                  <c:v>82846.058201178545</c:v>
                </c:pt>
                <c:pt idx="1325">
                  <c:v>82824.524381465861</c:v>
                </c:pt>
                <c:pt idx="1326">
                  <c:v>82316.65333924591</c:v>
                </c:pt>
                <c:pt idx="1327">
                  <c:v>81344.440984258137</c:v>
                </c:pt>
                <c:pt idx="1328">
                  <c:v>80391.843115835611</c:v>
                </c:pt>
                <c:pt idx="1329">
                  <c:v>79819.50348876034</c:v>
                </c:pt>
                <c:pt idx="1330">
                  <c:v>79379.86079155597</c:v>
                </c:pt>
                <c:pt idx="1331">
                  <c:v>79354.65563523829</c:v>
                </c:pt>
                <c:pt idx="1332">
                  <c:v>79645.414314228648</c:v>
                </c:pt>
                <c:pt idx="1333">
                  <c:v>80205.258650657357</c:v>
                </c:pt>
                <c:pt idx="1334">
                  <c:v>80973.940029515361</c:v>
                </c:pt>
                <c:pt idx="1335">
                  <c:v>81667.354482762443</c:v>
                </c:pt>
                <c:pt idx="1336">
                  <c:v>82112.79037464947</c:v>
                </c:pt>
                <c:pt idx="1337">
                  <c:v>82460.915861935166</c:v>
                </c:pt>
                <c:pt idx="1338">
                  <c:v>82085.121178099289</c:v>
                </c:pt>
                <c:pt idx="1339">
                  <c:v>81353.257482182409</c:v>
                </c:pt>
                <c:pt idx="1340">
                  <c:v>80312.961557425151</c:v>
                </c:pt>
                <c:pt idx="1341">
                  <c:v>79094.10038344143</c:v>
                </c:pt>
                <c:pt idx="1342">
                  <c:v>78318.107818283548</c:v>
                </c:pt>
                <c:pt idx="1343">
                  <c:v>77540.360038108614</c:v>
                </c:pt>
                <c:pt idx="1344">
                  <c:v>77812.027440256017</c:v>
                </c:pt>
                <c:pt idx="1345">
                  <c:v>78135.446313375549</c:v>
                </c:pt>
                <c:pt idx="1346">
                  <c:v>78589.554106807016</c:v>
                </c:pt>
                <c:pt idx="1347">
                  <c:v>79101.700212232405</c:v>
                </c:pt>
                <c:pt idx="1348">
                  <c:v>79962.929460813568</c:v>
                </c:pt>
                <c:pt idx="1349">
                  <c:v>80416.402910642457</c:v>
                </c:pt>
                <c:pt idx="1350">
                  <c:v>80992.76948400063</c:v>
                </c:pt>
                <c:pt idx="1351">
                  <c:v>81139.141941078531</c:v>
                </c:pt>
                <c:pt idx="1352">
                  <c:v>80895.286881716689</c:v>
                </c:pt>
                <c:pt idx="1353">
                  <c:v>80423.744252231103</c:v>
                </c:pt>
                <c:pt idx="1354">
                  <c:v>79661.288054483011</c:v>
                </c:pt>
                <c:pt idx="1355">
                  <c:v>78795.612314538608</c:v>
                </c:pt>
                <c:pt idx="1356">
                  <c:v>77965.600415439636</c:v>
                </c:pt>
                <c:pt idx="1357">
                  <c:v>77422.523755506933</c:v>
                </c:pt>
                <c:pt idx="1358">
                  <c:v>76775.898617366183</c:v>
                </c:pt>
                <c:pt idx="1359">
                  <c:v>76510.456440988739</c:v>
                </c:pt>
                <c:pt idx="1360">
                  <c:v>76802.911877071165</c:v>
                </c:pt>
                <c:pt idx="1361">
                  <c:v>77528.509303897037</c:v>
                </c:pt>
                <c:pt idx="1362">
                  <c:v>78551.571868625484</c:v>
                </c:pt>
                <c:pt idx="1363">
                  <c:v>79337.319066107229</c:v>
                </c:pt>
                <c:pt idx="1364">
                  <c:v>79706.509369231062</c:v>
                </c:pt>
                <c:pt idx="1365">
                  <c:v>80048.059301149086</c:v>
                </c:pt>
                <c:pt idx="1366">
                  <c:v>80014.700485994283</c:v>
                </c:pt>
                <c:pt idx="1367">
                  <c:v>79779.747542531069</c:v>
                </c:pt>
                <c:pt idx="1368">
                  <c:v>79147.433543841034</c:v>
                </c:pt>
                <c:pt idx="1369">
                  <c:v>78249.756339128624</c:v>
                </c:pt>
                <c:pt idx="1370">
                  <c:v>77222.428743255601</c:v>
                </c:pt>
                <c:pt idx="1371">
                  <c:v>76628.733808413657</c:v>
                </c:pt>
                <c:pt idx="1372">
                  <c:v>75970.044303044677</c:v>
                </c:pt>
                <c:pt idx="1373">
                  <c:v>75780.034727357575</c:v>
                </c:pt>
                <c:pt idx="1374">
                  <c:v>75877.362591515484</c:v>
                </c:pt>
                <c:pt idx="1375">
                  <c:v>76463.22864208289</c:v>
                </c:pt>
                <c:pt idx="1376">
                  <c:v>77073.211637960572</c:v>
                </c:pt>
                <c:pt idx="1377">
                  <c:v>78058.046844279044</c:v>
                </c:pt>
                <c:pt idx="1378">
                  <c:v>78618.074903891466</c:v>
                </c:pt>
                <c:pt idx="1379">
                  <c:v>79146.233521351562</c:v>
                </c:pt>
                <c:pt idx="1380">
                  <c:v>79438.274799824081</c:v>
                </c:pt>
                <c:pt idx="1381">
                  <c:v>79313.315004071366</c:v>
                </c:pt>
                <c:pt idx="1382">
                  <c:v>78696.843849932222</c:v>
                </c:pt>
                <c:pt idx="1383">
                  <c:v>78027.141758544778</c:v>
                </c:pt>
                <c:pt idx="1384">
                  <c:v>77390.836456518213</c:v>
                </c:pt>
                <c:pt idx="1385">
                  <c:v>76574.183714607381</c:v>
                </c:pt>
                <c:pt idx="1386">
                  <c:v>75848.642054301003</c:v>
                </c:pt>
                <c:pt idx="1387">
                  <c:v>75521.995429058312</c:v>
                </c:pt>
                <c:pt idx="1388">
                  <c:v>75697.870767046188</c:v>
                </c:pt>
                <c:pt idx="1389">
                  <c:v>76009.406325099408</c:v>
                </c:pt>
                <c:pt idx="1390">
                  <c:v>76494.891013345157</c:v>
                </c:pt>
                <c:pt idx="1391">
                  <c:v>77452.747307887679</c:v>
                </c:pt>
                <c:pt idx="1392">
                  <c:v>78000.766505084699</c:v>
                </c:pt>
                <c:pt idx="1393">
                  <c:v>78379.401000286016</c:v>
                </c:pt>
                <c:pt idx="1394">
                  <c:v>78883.724465071573</c:v>
                </c:pt>
                <c:pt idx="1395">
                  <c:v>78798.411540797155</c:v>
                </c:pt>
                <c:pt idx="1396">
                  <c:v>78443.495743569467</c:v>
                </c:pt>
                <c:pt idx="1397">
                  <c:v>77824.546953286699</c:v>
                </c:pt>
                <c:pt idx="1398">
                  <c:v>76503.538447729035</c:v>
                </c:pt>
                <c:pt idx="1399">
                  <c:v>75387.08250638863</c:v>
                </c:pt>
                <c:pt idx="1400">
                  <c:v>74742.639390375378</c:v>
                </c:pt>
                <c:pt idx="1401">
                  <c:v>74641.288222431089</c:v>
                </c:pt>
                <c:pt idx="1402">
                  <c:v>74950.682595152073</c:v>
                </c:pt>
                <c:pt idx="1403">
                  <c:v>75851.966154585243</c:v>
                </c:pt>
                <c:pt idx="1404">
                  <c:v>76641.373824985654</c:v>
                </c:pt>
                <c:pt idx="1405">
                  <c:v>77657.409068985333</c:v>
                </c:pt>
                <c:pt idx="1406">
                  <c:v>78725.367230321659</c:v>
                </c:pt>
                <c:pt idx="1407">
                  <c:v>79303.046748102497</c:v>
                </c:pt>
                <c:pt idx="1408">
                  <c:v>79017.704810763447</c:v>
                </c:pt>
                <c:pt idx="1409">
                  <c:v>78539.444463169741</c:v>
                </c:pt>
                <c:pt idx="1410">
                  <c:v>77481.373852813485</c:v>
                </c:pt>
                <c:pt idx="1411">
                  <c:v>76320.226447099136</c:v>
                </c:pt>
                <c:pt idx="1412">
                  <c:v>75393.993923764923</c:v>
                </c:pt>
                <c:pt idx="1413">
                  <c:v>74662.407857540908</c:v>
                </c:pt>
                <c:pt idx="1414">
                  <c:v>74282.578532656509</c:v>
                </c:pt>
                <c:pt idx="1415">
                  <c:v>74390.272801647894</c:v>
                </c:pt>
                <c:pt idx="1416">
                  <c:v>74670.776120621493</c:v>
                </c:pt>
                <c:pt idx="1417">
                  <c:v>75083.552048677811</c:v>
                </c:pt>
                <c:pt idx="1418">
                  <c:v>76073.771392765731</c:v>
                </c:pt>
                <c:pt idx="1419">
                  <c:v>77433.840854114635</c:v>
                </c:pt>
                <c:pt idx="1420">
                  <c:v>78614.343171765198</c:v>
                </c:pt>
                <c:pt idx="1421">
                  <c:v>79571.917662570573</c:v>
                </c:pt>
                <c:pt idx="1422">
                  <c:v>79577.519787917277</c:v>
                </c:pt>
                <c:pt idx="1423">
                  <c:v>79353.18868496058</c:v>
                </c:pt>
                <c:pt idx="1424">
                  <c:v>78656.459116706421</c:v>
                </c:pt>
                <c:pt idx="1425">
                  <c:v>77328.263196259126</c:v>
                </c:pt>
                <c:pt idx="1426">
                  <c:v>75924.566853051627</c:v>
                </c:pt>
                <c:pt idx="1427">
                  <c:v>74742.373713944558</c:v>
                </c:pt>
                <c:pt idx="1428">
                  <c:v>73720.499326216668</c:v>
                </c:pt>
                <c:pt idx="1429">
                  <c:v>73285.121597668665</c:v>
                </c:pt>
                <c:pt idx="1430">
                  <c:v>73151.661563200061</c:v>
                </c:pt>
                <c:pt idx="1431">
                  <c:v>73796.153097673989</c:v>
                </c:pt>
                <c:pt idx="1432">
                  <c:v>74569.431196298625</c:v>
                </c:pt>
                <c:pt idx="1433">
                  <c:v>75807.158074798674</c:v>
                </c:pt>
                <c:pt idx="1434">
                  <c:v>77046.192182674378</c:v>
                </c:pt>
                <c:pt idx="1435">
                  <c:v>78229.904505029379</c:v>
                </c:pt>
                <c:pt idx="1436">
                  <c:v>79090.900470102861</c:v>
                </c:pt>
                <c:pt idx="1437">
                  <c:v>79723.717932741056</c:v>
                </c:pt>
                <c:pt idx="1438">
                  <c:v>79604.997261885073</c:v>
                </c:pt>
                <c:pt idx="1439">
                  <c:v>79684.632175851453</c:v>
                </c:pt>
                <c:pt idx="1440">
                  <c:v>79233.438317840279</c:v>
                </c:pt>
                <c:pt idx="1441">
                  <c:v>78474.01192375127</c:v>
                </c:pt>
                <c:pt idx="1442">
                  <c:v>77367.803785597251</c:v>
                </c:pt>
                <c:pt idx="1443">
                  <c:v>76319.694378375672</c:v>
                </c:pt>
                <c:pt idx="1444">
                  <c:v>75534.75647036689</c:v>
                </c:pt>
                <c:pt idx="1445">
                  <c:v>74560.133937904655</c:v>
                </c:pt>
                <c:pt idx="1446">
                  <c:v>73839.689433624764</c:v>
                </c:pt>
                <c:pt idx="1447">
                  <c:v>73862.121902709216</c:v>
                </c:pt>
                <c:pt idx="1448">
                  <c:v>74316.306615805428</c:v>
                </c:pt>
                <c:pt idx="1449">
                  <c:v>74706.375116929092</c:v>
                </c:pt>
                <c:pt idx="1450">
                  <c:v>76207.699271722959</c:v>
                </c:pt>
                <c:pt idx="1451">
                  <c:v>78046.057706532025</c:v>
                </c:pt>
                <c:pt idx="1452">
                  <c:v>79263.174752767518</c:v>
                </c:pt>
                <c:pt idx="1453">
                  <c:v>79976.405721692514</c:v>
                </c:pt>
                <c:pt idx="1454">
                  <c:v>79975.071431614648</c:v>
                </c:pt>
                <c:pt idx="1455">
                  <c:v>79886.211087796881</c:v>
                </c:pt>
                <c:pt idx="1456">
                  <c:v>79161.300558485076</c:v>
                </c:pt>
                <c:pt idx="1457">
                  <c:v>77903.79588291797</c:v>
                </c:pt>
                <c:pt idx="1458">
                  <c:v>76077.628089399484</c:v>
                </c:pt>
                <c:pt idx="1459">
                  <c:v>74566.509192814163</c:v>
                </c:pt>
                <c:pt idx="1460">
                  <c:v>73200.745470403446</c:v>
                </c:pt>
                <c:pt idx="1461">
                  <c:v>72772.591837727799</c:v>
                </c:pt>
                <c:pt idx="1462">
                  <c:v>73099.130826443143</c:v>
                </c:pt>
                <c:pt idx="1463">
                  <c:v>74082.620293682543</c:v>
                </c:pt>
                <c:pt idx="1464">
                  <c:v>75349.070440030715</c:v>
                </c:pt>
                <c:pt idx="1465">
                  <c:v>76377.957333660161</c:v>
                </c:pt>
                <c:pt idx="1466">
                  <c:v>78034.734743575551</c:v>
                </c:pt>
                <c:pt idx="1467">
                  <c:v>79087.567236225237</c:v>
                </c:pt>
                <c:pt idx="1468">
                  <c:v>79505.361101834511</c:v>
                </c:pt>
                <c:pt idx="1469">
                  <c:v>79782.549092448171</c:v>
                </c:pt>
                <c:pt idx="1470">
                  <c:v>79806.562648687279</c:v>
                </c:pt>
                <c:pt idx="1471">
                  <c:v>78968.243636193001</c:v>
                </c:pt>
                <c:pt idx="1472">
                  <c:v>78012.888391965302</c:v>
                </c:pt>
                <c:pt idx="1473">
                  <c:v>76659.73535394494</c:v>
                </c:pt>
                <c:pt idx="1474">
                  <c:v>75588.327774505087</c:v>
                </c:pt>
                <c:pt idx="1475">
                  <c:v>74564.782557833852</c:v>
                </c:pt>
                <c:pt idx="1476">
                  <c:v>74015.709676734914</c:v>
                </c:pt>
                <c:pt idx="1477">
                  <c:v>74049.96105896424</c:v>
                </c:pt>
                <c:pt idx="1478">
                  <c:v>74316.572195140936</c:v>
                </c:pt>
                <c:pt idx="1479">
                  <c:v>74605.027099430197</c:v>
                </c:pt>
                <c:pt idx="1480">
                  <c:v>75742.674672635869</c:v>
                </c:pt>
                <c:pt idx="1481">
                  <c:v>77036.209781923069</c:v>
                </c:pt>
                <c:pt idx="1482">
                  <c:v>78503.596045712984</c:v>
                </c:pt>
                <c:pt idx="1483">
                  <c:v>79420.270175566853</c:v>
                </c:pt>
                <c:pt idx="1484">
                  <c:v>80216.869275001169</c:v>
                </c:pt>
                <c:pt idx="1485">
                  <c:v>80025.108335736411</c:v>
                </c:pt>
                <c:pt idx="1486">
                  <c:v>79165.300688999196</c:v>
                </c:pt>
                <c:pt idx="1487">
                  <c:v>77226.688563053147</c:v>
                </c:pt>
                <c:pt idx="1488">
                  <c:v>75288.466341413761</c:v>
                </c:pt>
                <c:pt idx="1489">
                  <c:v>73431.998500346454</c:v>
                </c:pt>
                <c:pt idx="1490">
                  <c:v>72019.862600561886</c:v>
                </c:pt>
                <c:pt idx="1491">
                  <c:v>71151.749600658484</c:v>
                </c:pt>
                <c:pt idx="1492">
                  <c:v>70964.515726055368</c:v>
                </c:pt>
                <c:pt idx="1493">
                  <c:v>71442.195208712365</c:v>
                </c:pt>
                <c:pt idx="1494">
                  <c:v>72487.3769838593</c:v>
                </c:pt>
                <c:pt idx="1495">
                  <c:v>73976.016508303597</c:v>
                </c:pt>
                <c:pt idx="1496">
                  <c:v>75583.80801654575</c:v>
                </c:pt>
                <c:pt idx="1497">
                  <c:v>76698.055988857581</c:v>
                </c:pt>
                <c:pt idx="1498">
                  <c:v>78004.229888658534</c:v>
                </c:pt>
                <c:pt idx="1499">
                  <c:v>78621.673371004887</c:v>
                </c:pt>
                <c:pt idx="1500">
                  <c:v>78775.218151392764</c:v>
                </c:pt>
                <c:pt idx="1501">
                  <c:v>78897.321779791717</c:v>
                </c:pt>
                <c:pt idx="1502">
                  <c:v>78190.068607698631</c:v>
                </c:pt>
                <c:pt idx="1503">
                  <c:v>76795.326810570521</c:v>
                </c:pt>
                <c:pt idx="1504">
                  <c:v>75529.705208231171</c:v>
                </c:pt>
                <c:pt idx="1505">
                  <c:v>74125.503527620167</c:v>
                </c:pt>
                <c:pt idx="1506">
                  <c:v>72675.258138988735</c:v>
                </c:pt>
                <c:pt idx="1507">
                  <c:v>71477.429852501053</c:v>
                </c:pt>
                <c:pt idx="1508">
                  <c:v>70719.198693190963</c:v>
                </c:pt>
                <c:pt idx="1509">
                  <c:v>70527.536210097562</c:v>
                </c:pt>
                <c:pt idx="1510">
                  <c:v>70599.008755916089</c:v>
                </c:pt>
                <c:pt idx="1511">
                  <c:v>71396.630216133592</c:v>
                </c:pt>
                <c:pt idx="1512">
                  <c:v>72955.61205695555</c:v>
                </c:pt>
                <c:pt idx="1513">
                  <c:v>75002.632753010854</c:v>
                </c:pt>
                <c:pt idx="1514">
                  <c:v>76661.465077951842</c:v>
                </c:pt>
                <c:pt idx="1515">
                  <c:v>78352.085168453123</c:v>
                </c:pt>
                <c:pt idx="1516">
                  <c:v>79618.202682042567</c:v>
                </c:pt>
                <c:pt idx="1517">
                  <c:v>80086.756700845028</c:v>
                </c:pt>
                <c:pt idx="1518">
                  <c:v>79926.504293426784</c:v>
                </c:pt>
                <c:pt idx="1519">
                  <c:v>78979.042261009628</c:v>
                </c:pt>
                <c:pt idx="1520">
                  <c:v>77875.159102091595</c:v>
                </c:pt>
                <c:pt idx="1521">
                  <c:v>76351.485907141265</c:v>
                </c:pt>
                <c:pt idx="1522">
                  <c:v>74812.647237399651</c:v>
                </c:pt>
                <c:pt idx="1523">
                  <c:v>73078.702851712616</c:v>
                </c:pt>
                <c:pt idx="1524">
                  <c:v>71726.222691048868</c:v>
                </c:pt>
                <c:pt idx="1525">
                  <c:v>70963.191692542241</c:v>
                </c:pt>
                <c:pt idx="1526">
                  <c:v>70503.977730892962</c:v>
                </c:pt>
                <c:pt idx="1527">
                  <c:v>70815.174483922063</c:v>
                </c:pt>
                <c:pt idx="1528">
                  <c:v>71470.011942294237</c:v>
                </c:pt>
                <c:pt idx="1529">
                  <c:v>72610.94815121725</c:v>
                </c:pt>
                <c:pt idx="1530">
                  <c:v>73760.714664217274</c:v>
                </c:pt>
                <c:pt idx="1531">
                  <c:v>74988.681716518942</c:v>
                </c:pt>
                <c:pt idx="1532">
                  <c:v>76129.229248514312</c:v>
                </c:pt>
                <c:pt idx="1533">
                  <c:v>77561.531870480321</c:v>
                </c:pt>
                <c:pt idx="1534">
                  <c:v>78697.37699093121</c:v>
                </c:pt>
                <c:pt idx="1535">
                  <c:v>79777.079405900236</c:v>
                </c:pt>
                <c:pt idx="1536">
                  <c:v>80589.003182086482</c:v>
                </c:pt>
                <c:pt idx="1537">
                  <c:v>79940.914116155298</c:v>
                </c:pt>
                <c:pt idx="1538">
                  <c:v>78791.880023146994</c:v>
                </c:pt>
                <c:pt idx="1539">
                  <c:v>77115.139604559954</c:v>
                </c:pt>
                <c:pt idx="1540">
                  <c:v>75451.413429811815</c:v>
                </c:pt>
                <c:pt idx="1541">
                  <c:v>73881.767261235553</c:v>
                </c:pt>
                <c:pt idx="1542">
                  <c:v>72608.428863999114</c:v>
                </c:pt>
                <c:pt idx="1543">
                  <c:v>71724.632788410352</c:v>
                </c:pt>
                <c:pt idx="1544">
                  <c:v>71203.661480581504</c:v>
                </c:pt>
                <c:pt idx="1545">
                  <c:v>71107.123169142069</c:v>
                </c:pt>
                <c:pt idx="1546">
                  <c:v>71955.986859308221</c:v>
                </c:pt>
                <c:pt idx="1547">
                  <c:v>73520.903240769374</c:v>
                </c:pt>
                <c:pt idx="1548">
                  <c:v>75139.627489660532</c:v>
                </c:pt>
                <c:pt idx="1549">
                  <c:v>76511.520751253702</c:v>
                </c:pt>
                <c:pt idx="1550">
                  <c:v>78580.091751086919</c:v>
                </c:pt>
                <c:pt idx="1551">
                  <c:v>80072.211668211283</c:v>
                </c:pt>
                <c:pt idx="1552">
                  <c:v>81229.698891738837</c:v>
                </c:pt>
                <c:pt idx="1553">
                  <c:v>81391.195886028581</c:v>
                </c:pt>
                <c:pt idx="1554">
                  <c:v>81022.683557049881</c:v>
                </c:pt>
                <c:pt idx="1555">
                  <c:v>80286.401940825104</c:v>
                </c:pt>
                <c:pt idx="1556">
                  <c:v>78852.931123139555</c:v>
                </c:pt>
                <c:pt idx="1557">
                  <c:v>76933.329429262405</c:v>
                </c:pt>
                <c:pt idx="1558">
                  <c:v>74946.563883504583</c:v>
                </c:pt>
                <c:pt idx="1559">
                  <c:v>72869.801134384426</c:v>
                </c:pt>
                <c:pt idx="1560">
                  <c:v>71499.154009896243</c:v>
                </c:pt>
                <c:pt idx="1561">
                  <c:v>70827.883611592886</c:v>
                </c:pt>
                <c:pt idx="1562">
                  <c:v>70290.253294261915</c:v>
                </c:pt>
                <c:pt idx="1563">
                  <c:v>70663.867379804826</c:v>
                </c:pt>
                <c:pt idx="1564">
                  <c:v>71316.233640062637</c:v>
                </c:pt>
                <c:pt idx="1565">
                  <c:v>71793.663097373792</c:v>
                </c:pt>
                <c:pt idx="1566">
                  <c:v>72423.342642561664</c:v>
                </c:pt>
                <c:pt idx="1567">
                  <c:v>73393.386776676853</c:v>
                </c:pt>
                <c:pt idx="1568">
                  <c:v>74634.779732719617</c:v>
                </c:pt>
                <c:pt idx="1569">
                  <c:v>75593.246354440882</c:v>
                </c:pt>
                <c:pt idx="1570">
                  <c:v>76407.355947764256</c:v>
                </c:pt>
                <c:pt idx="1571">
                  <c:v>77666.997216800446</c:v>
                </c:pt>
                <c:pt idx="1572">
                  <c:v>78545.041711794707</c:v>
                </c:pt>
                <c:pt idx="1573">
                  <c:v>78500.797516038147</c:v>
                </c:pt>
                <c:pt idx="1574">
                  <c:v>78011.423102334375</c:v>
                </c:pt>
                <c:pt idx="1575">
                  <c:v>76934.793381656782</c:v>
                </c:pt>
                <c:pt idx="1576">
                  <c:v>75998.767810647405</c:v>
                </c:pt>
                <c:pt idx="1577">
                  <c:v>74315.509878162382</c:v>
                </c:pt>
                <c:pt idx="1578">
                  <c:v>72311.854508707256</c:v>
                </c:pt>
                <c:pt idx="1579">
                  <c:v>70970.076683668929</c:v>
                </c:pt>
                <c:pt idx="1580">
                  <c:v>70099.192771312883</c:v>
                </c:pt>
                <c:pt idx="1581">
                  <c:v>69953.405222017594</c:v>
                </c:pt>
                <c:pt idx="1582">
                  <c:v>70157.539538057114</c:v>
                </c:pt>
                <c:pt idx="1583">
                  <c:v>71161.681537290191</c:v>
                </c:pt>
                <c:pt idx="1584">
                  <c:v>72491.486970210841</c:v>
                </c:pt>
                <c:pt idx="1585">
                  <c:v>74293.998167918588</c:v>
                </c:pt>
                <c:pt idx="1586">
                  <c:v>76005.549852474534</c:v>
                </c:pt>
                <c:pt idx="1587">
                  <c:v>77992.640914203774</c:v>
                </c:pt>
                <c:pt idx="1588">
                  <c:v>79824.039486713125</c:v>
                </c:pt>
                <c:pt idx="1589">
                  <c:v>80446.435958531394</c:v>
                </c:pt>
                <c:pt idx="1590">
                  <c:v>80221.673704483299</c:v>
                </c:pt>
                <c:pt idx="1591">
                  <c:v>78746.4269892312</c:v>
                </c:pt>
                <c:pt idx="1592">
                  <c:v>76305.594644928002</c:v>
                </c:pt>
                <c:pt idx="1593">
                  <c:v>73644.717775974932</c:v>
                </c:pt>
                <c:pt idx="1594">
                  <c:v>71631.627333754383</c:v>
                </c:pt>
                <c:pt idx="1595">
                  <c:v>70353.903216654435</c:v>
                </c:pt>
                <c:pt idx="1596">
                  <c:v>69744.811081562046</c:v>
                </c:pt>
                <c:pt idx="1597">
                  <c:v>69715.185125607954</c:v>
                </c:pt>
                <c:pt idx="1598">
                  <c:v>69665.060847527071</c:v>
                </c:pt>
                <c:pt idx="1599">
                  <c:v>69814.117710902341</c:v>
                </c:pt>
                <c:pt idx="1600">
                  <c:v>70998.941139236224</c:v>
                </c:pt>
                <c:pt idx="1601">
                  <c:v>71390.007549038797</c:v>
                </c:pt>
                <c:pt idx="1602">
                  <c:v>72564.010758331657</c:v>
                </c:pt>
                <c:pt idx="1603">
                  <c:v>73551.424352003363</c:v>
                </c:pt>
                <c:pt idx="1604">
                  <c:v>74896.609053229899</c:v>
                </c:pt>
                <c:pt idx="1605">
                  <c:v>76369.177799535595</c:v>
                </c:pt>
                <c:pt idx="1606">
                  <c:v>77164.257118296751</c:v>
                </c:pt>
                <c:pt idx="1607">
                  <c:v>77887.0133132763</c:v>
                </c:pt>
                <c:pt idx="1608">
                  <c:v>77842.127769886632</c:v>
                </c:pt>
                <c:pt idx="1609">
                  <c:v>77460.469749325566</c:v>
                </c:pt>
                <c:pt idx="1610">
                  <c:v>76768.71292844633</c:v>
                </c:pt>
                <c:pt idx="1611">
                  <c:v>75498.600547617403</c:v>
                </c:pt>
                <c:pt idx="1612">
                  <c:v>73875.263017887381</c:v>
                </c:pt>
                <c:pt idx="1613">
                  <c:v>72090.103522379839</c:v>
                </c:pt>
                <c:pt idx="1614">
                  <c:v>69963.855788164292</c:v>
                </c:pt>
                <c:pt idx="1615">
                  <c:v>67859.313511144719</c:v>
                </c:pt>
                <c:pt idx="1616">
                  <c:v>66448.360077098609</c:v>
                </c:pt>
                <c:pt idx="1617">
                  <c:v>65929.857394846345</c:v>
                </c:pt>
                <c:pt idx="1618">
                  <c:v>65781.59022215748</c:v>
                </c:pt>
                <c:pt idx="1619">
                  <c:v>66042.554137400002</c:v>
                </c:pt>
                <c:pt idx="1620">
                  <c:v>66876.876070591359</c:v>
                </c:pt>
                <c:pt idx="1621">
                  <c:v>68058.57428819187</c:v>
                </c:pt>
                <c:pt idx="1622">
                  <c:v>69149.664794961864</c:v>
                </c:pt>
                <c:pt idx="1623">
                  <c:v>70749.512926955038</c:v>
                </c:pt>
                <c:pt idx="1624">
                  <c:v>71834.34125751906</c:v>
                </c:pt>
                <c:pt idx="1625">
                  <c:v>72276.726720464139</c:v>
                </c:pt>
                <c:pt idx="1626">
                  <c:v>72273.147723122209</c:v>
                </c:pt>
                <c:pt idx="1627">
                  <c:v>71688.198125722149</c:v>
                </c:pt>
                <c:pt idx="1628">
                  <c:v>70242.485128479413</c:v>
                </c:pt>
                <c:pt idx="1629">
                  <c:v>68430.518387778517</c:v>
                </c:pt>
                <c:pt idx="1630">
                  <c:v>66664.113657650989</c:v>
                </c:pt>
                <c:pt idx="1631">
                  <c:v>64253.861233154123</c:v>
                </c:pt>
                <c:pt idx="1632">
                  <c:v>61900.989719745565</c:v>
                </c:pt>
                <c:pt idx="1633">
                  <c:v>59696.08411456515</c:v>
                </c:pt>
                <c:pt idx="1634">
                  <c:v>57982.082615916275</c:v>
                </c:pt>
                <c:pt idx="1635">
                  <c:v>56743.419670978525</c:v>
                </c:pt>
                <c:pt idx="1636">
                  <c:v>55828.867137115645</c:v>
                </c:pt>
                <c:pt idx="1637">
                  <c:v>55113.102843645524</c:v>
                </c:pt>
                <c:pt idx="1638">
                  <c:v>54754.778719690432</c:v>
                </c:pt>
                <c:pt idx="1639">
                  <c:v>54483.229418337382</c:v>
                </c:pt>
                <c:pt idx="1640">
                  <c:v>54730.148299162938</c:v>
                </c:pt>
                <c:pt idx="1641">
                  <c:v>54666.294761599514</c:v>
                </c:pt>
                <c:pt idx="1642">
                  <c:v>54434.635363494184</c:v>
                </c:pt>
                <c:pt idx="1643">
                  <c:v>53904.309457411087</c:v>
                </c:pt>
                <c:pt idx="1644">
                  <c:v>53067.522395643195</c:v>
                </c:pt>
                <c:pt idx="1645">
                  <c:v>51526.42024760654</c:v>
                </c:pt>
                <c:pt idx="1646">
                  <c:v>49823.710333610412</c:v>
                </c:pt>
                <c:pt idx="1647">
                  <c:v>47910.909806120981</c:v>
                </c:pt>
                <c:pt idx="1648">
                  <c:v>45693.223790832257</c:v>
                </c:pt>
                <c:pt idx="1649">
                  <c:v>43738.279424801542</c:v>
                </c:pt>
                <c:pt idx="1650">
                  <c:v>41849.038353875549</c:v>
                </c:pt>
                <c:pt idx="1651">
                  <c:v>40359.463656738073</c:v>
                </c:pt>
                <c:pt idx="1652">
                  <c:v>39276.54003299505</c:v>
                </c:pt>
                <c:pt idx="1653">
                  <c:v>38564.101146260538</c:v>
                </c:pt>
                <c:pt idx="1654">
                  <c:v>38324.506166583466</c:v>
                </c:pt>
                <c:pt idx="1655">
                  <c:v>38427.7467808449</c:v>
                </c:pt>
                <c:pt idx="1656">
                  <c:v>38518.860086709516</c:v>
                </c:pt>
                <c:pt idx="1657">
                  <c:v>38890.066226874602</c:v>
                </c:pt>
                <c:pt idx="1658">
                  <c:v>39582.194690041841</c:v>
                </c:pt>
                <c:pt idx="1659">
                  <c:v>40236.504365844077</c:v>
                </c:pt>
                <c:pt idx="1660">
                  <c:v>40886.61123368689</c:v>
                </c:pt>
                <c:pt idx="1661">
                  <c:v>41876.245382128945</c:v>
                </c:pt>
                <c:pt idx="1662">
                  <c:v>42859.529891606166</c:v>
                </c:pt>
                <c:pt idx="1663">
                  <c:v>43783.046225801372</c:v>
                </c:pt>
                <c:pt idx="1664">
                  <c:v>44561.460654488277</c:v>
                </c:pt>
                <c:pt idx="1665">
                  <c:v>45041.393869626976</c:v>
                </c:pt>
                <c:pt idx="1666">
                  <c:v>45375.815067843643</c:v>
                </c:pt>
                <c:pt idx="1667">
                  <c:v>45564.41465017388</c:v>
                </c:pt>
                <c:pt idx="1668">
                  <c:v>44989.599925073191</c:v>
                </c:pt>
                <c:pt idx="1669">
                  <c:v>44624.302030064537</c:v>
                </c:pt>
                <c:pt idx="1670">
                  <c:v>43761.434355032987</c:v>
                </c:pt>
                <c:pt idx="1671">
                  <c:v>43309.648035917533</c:v>
                </c:pt>
                <c:pt idx="1672">
                  <c:v>42792.586504730192</c:v>
                </c:pt>
                <c:pt idx="1673">
                  <c:v>42526.281919163128</c:v>
                </c:pt>
                <c:pt idx="1674">
                  <c:v>42676.573153858735</c:v>
                </c:pt>
                <c:pt idx="1675">
                  <c:v>43447.227495793952</c:v>
                </c:pt>
                <c:pt idx="1676">
                  <c:v>44825.86525696153</c:v>
                </c:pt>
                <c:pt idx="1677">
                  <c:v>46272.665389935129</c:v>
                </c:pt>
                <c:pt idx="1678">
                  <c:v>47902.246976866583</c:v>
                </c:pt>
                <c:pt idx="1679">
                  <c:v>49893.692570783824</c:v>
                </c:pt>
                <c:pt idx="1680">
                  <c:v>51623.552446568239</c:v>
                </c:pt>
                <c:pt idx="1681">
                  <c:v>53055.295256282057</c:v>
                </c:pt>
                <c:pt idx="1682">
                  <c:v>54081.918246646783</c:v>
                </c:pt>
                <c:pt idx="1683">
                  <c:v>54674.243630899044</c:v>
                </c:pt>
                <c:pt idx="1684">
                  <c:v>54733.275934626276</c:v>
                </c:pt>
                <c:pt idx="1685">
                  <c:v>54549.936495112212</c:v>
                </c:pt>
                <c:pt idx="1686">
                  <c:v>53713.328062467415</c:v>
                </c:pt>
                <c:pt idx="1687">
                  <c:v>52759.68399253783</c:v>
                </c:pt>
                <c:pt idx="1688">
                  <c:v>51822.915196860784</c:v>
                </c:pt>
                <c:pt idx="1689">
                  <c:v>50791.269961796999</c:v>
                </c:pt>
                <c:pt idx="1690">
                  <c:v>50221.130360228679</c:v>
                </c:pt>
                <c:pt idx="1691">
                  <c:v>49741.423782120582</c:v>
                </c:pt>
                <c:pt idx="1692">
                  <c:v>49394.4826761355</c:v>
                </c:pt>
                <c:pt idx="1693">
                  <c:v>49182.734603269659</c:v>
                </c:pt>
                <c:pt idx="1694">
                  <c:v>49675.988991250189</c:v>
                </c:pt>
                <c:pt idx="1695">
                  <c:v>50271.955414421129</c:v>
                </c:pt>
                <c:pt idx="1696">
                  <c:v>51055.327682346579</c:v>
                </c:pt>
                <c:pt idx="1697">
                  <c:v>52206.18327078579</c:v>
                </c:pt>
                <c:pt idx="1698">
                  <c:v>53462.393326008932</c:v>
                </c:pt>
                <c:pt idx="1699">
                  <c:v>54880.417270657497</c:v>
                </c:pt>
                <c:pt idx="1700">
                  <c:v>56138.012165342065</c:v>
                </c:pt>
                <c:pt idx="1701">
                  <c:v>57646.838279663993</c:v>
                </c:pt>
                <c:pt idx="1702">
                  <c:v>58594.952300307377</c:v>
                </c:pt>
                <c:pt idx="1703">
                  <c:v>59246.315758506367</c:v>
                </c:pt>
                <c:pt idx="1704">
                  <c:v>59310.349924582792</c:v>
                </c:pt>
                <c:pt idx="1705">
                  <c:v>58822.670300886231</c:v>
                </c:pt>
                <c:pt idx="1706">
                  <c:v>57999.60642517604</c:v>
                </c:pt>
                <c:pt idx="1707">
                  <c:v>56711.814406575562</c:v>
                </c:pt>
                <c:pt idx="1708">
                  <c:v>54943.243045525029</c:v>
                </c:pt>
                <c:pt idx="1709">
                  <c:v>53642.127285226845</c:v>
                </c:pt>
                <c:pt idx="1710">
                  <c:v>52196.826932053147</c:v>
                </c:pt>
                <c:pt idx="1711">
                  <c:v>51614.462074446346</c:v>
                </c:pt>
                <c:pt idx="1712">
                  <c:v>51071.160740213723</c:v>
                </c:pt>
                <c:pt idx="1713">
                  <c:v>50859.255463164744</c:v>
                </c:pt>
                <c:pt idx="1714">
                  <c:v>50892.731213919775</c:v>
                </c:pt>
                <c:pt idx="1715">
                  <c:v>50934.383092853539</c:v>
                </c:pt>
                <c:pt idx="1716">
                  <c:v>51024.181531181668</c:v>
                </c:pt>
                <c:pt idx="1717">
                  <c:v>51285.973929976011</c:v>
                </c:pt>
                <c:pt idx="1718">
                  <c:v>51685.369496995751</c:v>
                </c:pt>
                <c:pt idx="1719">
                  <c:v>52349.659632509763</c:v>
                </c:pt>
                <c:pt idx="1720">
                  <c:v>53060.628349535138</c:v>
                </c:pt>
                <c:pt idx="1721">
                  <c:v>54165.526305774067</c:v>
                </c:pt>
                <c:pt idx="1722">
                  <c:v>55291.600436710563</c:v>
                </c:pt>
                <c:pt idx="1723">
                  <c:v>56521.1606500669</c:v>
                </c:pt>
                <c:pt idx="1724">
                  <c:v>57195.282237729894</c:v>
                </c:pt>
                <c:pt idx="1725">
                  <c:v>57457.04089978899</c:v>
                </c:pt>
                <c:pt idx="1726">
                  <c:v>57207.172847154274</c:v>
                </c:pt>
                <c:pt idx="1727">
                  <c:v>56373.234913004882</c:v>
                </c:pt>
                <c:pt idx="1728">
                  <c:v>55280.7774590751</c:v>
                </c:pt>
                <c:pt idx="1729">
                  <c:v>53927.745557540053</c:v>
                </c:pt>
                <c:pt idx="1730">
                  <c:v>52570.768271754838</c:v>
                </c:pt>
                <c:pt idx="1731">
                  <c:v>51322.322224597701</c:v>
                </c:pt>
                <c:pt idx="1732">
                  <c:v>50232.280495737279</c:v>
                </c:pt>
                <c:pt idx="1733">
                  <c:v>49495.000644973334</c:v>
                </c:pt>
                <c:pt idx="1734">
                  <c:v>48981.008240562231</c:v>
                </c:pt>
                <c:pt idx="1735">
                  <c:v>48791.885171280599</c:v>
                </c:pt>
                <c:pt idx="1736">
                  <c:v>48993.436708661553</c:v>
                </c:pt>
                <c:pt idx="1737">
                  <c:v>49403.160946933916</c:v>
                </c:pt>
                <c:pt idx="1738">
                  <c:v>50255.22948868377</c:v>
                </c:pt>
                <c:pt idx="1739">
                  <c:v>50905.057884122834</c:v>
                </c:pt>
                <c:pt idx="1740">
                  <c:v>51647.317725531546</c:v>
                </c:pt>
                <c:pt idx="1741">
                  <c:v>52397.750254646504</c:v>
                </c:pt>
                <c:pt idx="1742">
                  <c:v>53170.679329677616</c:v>
                </c:pt>
                <c:pt idx="1743">
                  <c:v>53997.146039268227</c:v>
                </c:pt>
                <c:pt idx="1744">
                  <c:v>54319.479177627254</c:v>
                </c:pt>
                <c:pt idx="1745">
                  <c:v>54568.568450282335</c:v>
                </c:pt>
                <c:pt idx="1746">
                  <c:v>54770.547751886079</c:v>
                </c:pt>
                <c:pt idx="1747">
                  <c:v>54831.280627474778</c:v>
                </c:pt>
                <c:pt idx="1748">
                  <c:v>54635.803023103181</c:v>
                </c:pt>
                <c:pt idx="1749">
                  <c:v>54447.532727003025</c:v>
                </c:pt>
                <c:pt idx="1750">
                  <c:v>54102.884647740313</c:v>
                </c:pt>
                <c:pt idx="1751">
                  <c:v>53335.651240512118</c:v>
                </c:pt>
                <c:pt idx="1752">
                  <c:v>52348.359922506403</c:v>
                </c:pt>
                <c:pt idx="1753">
                  <c:v>51079.336941198984</c:v>
                </c:pt>
                <c:pt idx="1754">
                  <c:v>49989.47389390257</c:v>
                </c:pt>
                <c:pt idx="1755">
                  <c:v>48670.615113309854</c:v>
                </c:pt>
                <c:pt idx="1756">
                  <c:v>47504.113020552119</c:v>
                </c:pt>
                <c:pt idx="1757">
                  <c:v>46962.157460516544</c:v>
                </c:pt>
                <c:pt idx="1758">
                  <c:v>46623.600089420535</c:v>
                </c:pt>
                <c:pt idx="1759">
                  <c:v>46331.122555360002</c:v>
                </c:pt>
                <c:pt idx="1760">
                  <c:v>46582.419755208961</c:v>
                </c:pt>
                <c:pt idx="1761">
                  <c:v>46789.891544293212</c:v>
                </c:pt>
                <c:pt idx="1762">
                  <c:v>47340.261521839893</c:v>
                </c:pt>
                <c:pt idx="1763">
                  <c:v>47853.116221172211</c:v>
                </c:pt>
                <c:pt idx="1764">
                  <c:v>48752.797282282932</c:v>
                </c:pt>
                <c:pt idx="1765">
                  <c:v>49604.98823745954</c:v>
                </c:pt>
                <c:pt idx="1766">
                  <c:v>50313.836494433483</c:v>
                </c:pt>
                <c:pt idx="1767">
                  <c:v>50996.670033112496</c:v>
                </c:pt>
                <c:pt idx="1768">
                  <c:v>51494.997449841154</c:v>
                </c:pt>
                <c:pt idx="1769">
                  <c:v>51503.307500610317</c:v>
                </c:pt>
                <c:pt idx="1770">
                  <c:v>51204.195848824515</c:v>
                </c:pt>
                <c:pt idx="1771">
                  <c:v>50781.020705382711</c:v>
                </c:pt>
                <c:pt idx="1772">
                  <c:v>50180.420637039941</c:v>
                </c:pt>
                <c:pt idx="1773">
                  <c:v>49288.148716113072</c:v>
                </c:pt>
                <c:pt idx="1774">
                  <c:v>48336.145742191344</c:v>
                </c:pt>
                <c:pt idx="1775">
                  <c:v>47308.73546430326</c:v>
                </c:pt>
                <c:pt idx="1776">
                  <c:v>46330.993506244748</c:v>
                </c:pt>
                <c:pt idx="1777">
                  <c:v>45508.848638200398</c:v>
                </c:pt>
                <c:pt idx="1778">
                  <c:v>45008.539117478889</c:v>
                </c:pt>
                <c:pt idx="1779">
                  <c:v>44152.338837303389</c:v>
                </c:pt>
                <c:pt idx="1780">
                  <c:v>43697.888534232137</c:v>
                </c:pt>
                <c:pt idx="1781">
                  <c:v>43451.599566851371</c:v>
                </c:pt>
                <c:pt idx="1782">
                  <c:v>43514.097071891389</c:v>
                </c:pt>
                <c:pt idx="1783">
                  <c:v>43530.686734151022</c:v>
                </c:pt>
                <c:pt idx="1784">
                  <c:v>43920.706909516652</c:v>
                </c:pt>
                <c:pt idx="1785">
                  <c:v>44097.641948947683</c:v>
                </c:pt>
                <c:pt idx="1786">
                  <c:v>44633.187783303831</c:v>
                </c:pt>
                <c:pt idx="1787">
                  <c:v>45499.437601714359</c:v>
                </c:pt>
                <c:pt idx="1788">
                  <c:v>46097.964028359616</c:v>
                </c:pt>
                <c:pt idx="1789">
                  <c:v>46524.977288300295</c:v>
                </c:pt>
                <c:pt idx="1790">
                  <c:v>46915.019647777866</c:v>
                </c:pt>
                <c:pt idx="1791">
                  <c:v>46958.541313514586</c:v>
                </c:pt>
                <c:pt idx="1792">
                  <c:v>46689.570386457061</c:v>
                </c:pt>
                <c:pt idx="1793">
                  <c:v>46051.262902970557</c:v>
                </c:pt>
                <c:pt idx="1794">
                  <c:v>45248.216139972486</c:v>
                </c:pt>
                <c:pt idx="1795">
                  <c:v>44090.177720780586</c:v>
                </c:pt>
                <c:pt idx="1796">
                  <c:v>43149.082839550909</c:v>
                </c:pt>
                <c:pt idx="1797">
                  <c:v>41919.496204167299</c:v>
                </c:pt>
                <c:pt idx="1798">
                  <c:v>40971.725711159779</c:v>
                </c:pt>
                <c:pt idx="1799">
                  <c:v>40103.191907276501</c:v>
                </c:pt>
                <c:pt idx="1800">
                  <c:v>39444.641929221114</c:v>
                </c:pt>
                <c:pt idx="1801">
                  <c:v>38960.773553884159</c:v>
                </c:pt>
                <c:pt idx="1802">
                  <c:v>38461.865127339333</c:v>
                </c:pt>
                <c:pt idx="1803">
                  <c:v>38359.258936908533</c:v>
                </c:pt>
                <c:pt idx="1804">
                  <c:v>38188.831570605616</c:v>
                </c:pt>
                <c:pt idx="1805">
                  <c:v>38276.723585614345</c:v>
                </c:pt>
                <c:pt idx="1806">
                  <c:v>38197.518139880216</c:v>
                </c:pt>
                <c:pt idx="1807">
                  <c:v>38238.908389545257</c:v>
                </c:pt>
                <c:pt idx="1808">
                  <c:v>38292.054582409903</c:v>
                </c:pt>
                <c:pt idx="1809">
                  <c:v>38568.702076169138</c:v>
                </c:pt>
                <c:pt idx="1810">
                  <c:v>38630.817235861221</c:v>
                </c:pt>
                <c:pt idx="1811">
                  <c:v>38753.528111275213</c:v>
                </c:pt>
                <c:pt idx="1812">
                  <c:v>38869.73743673342</c:v>
                </c:pt>
                <c:pt idx="1813">
                  <c:v>39031.870809844957</c:v>
                </c:pt>
                <c:pt idx="1814">
                  <c:v>39145.818712841086</c:v>
                </c:pt>
                <c:pt idx="1815">
                  <c:v>39146.713991168552</c:v>
                </c:pt>
                <c:pt idx="1816">
                  <c:v>38955.914621198172</c:v>
                </c:pt>
                <c:pt idx="1817">
                  <c:v>38572.664009367742</c:v>
                </c:pt>
                <c:pt idx="1818">
                  <c:v>38006.94635971207</c:v>
                </c:pt>
                <c:pt idx="1819">
                  <c:v>37119.446360143265</c:v>
                </c:pt>
                <c:pt idx="1820">
                  <c:v>36166.796075775404</c:v>
                </c:pt>
                <c:pt idx="1821">
                  <c:v>35203.181448517113</c:v>
                </c:pt>
                <c:pt idx="1822">
                  <c:v>34532.498373033552</c:v>
                </c:pt>
                <c:pt idx="1823">
                  <c:v>33904.677304787001</c:v>
                </c:pt>
                <c:pt idx="1824">
                  <c:v>33537.791046386796</c:v>
                </c:pt>
                <c:pt idx="1825">
                  <c:v>33371.170729594211</c:v>
                </c:pt>
                <c:pt idx="1826">
                  <c:v>33396.568003805289</c:v>
                </c:pt>
                <c:pt idx="1827">
                  <c:v>33642.70793666986</c:v>
                </c:pt>
                <c:pt idx="1828">
                  <c:v>34528.55630655701</c:v>
                </c:pt>
                <c:pt idx="1829">
                  <c:v>34342.664943023658</c:v>
                </c:pt>
                <c:pt idx="1830">
                  <c:v>34544.960514728045</c:v>
                </c:pt>
                <c:pt idx="1831">
                  <c:v>34937.997125960464</c:v>
                </c:pt>
                <c:pt idx="1832">
                  <c:v>35321.167959598133</c:v>
                </c:pt>
                <c:pt idx="1833">
                  <c:v>35642.504230020197</c:v>
                </c:pt>
                <c:pt idx="1834">
                  <c:v>35931.484949245445</c:v>
                </c:pt>
                <c:pt idx="1835">
                  <c:v>36231.273391050687</c:v>
                </c:pt>
                <c:pt idx="1836">
                  <c:v>36495.735450140673</c:v>
                </c:pt>
                <c:pt idx="1837">
                  <c:v>36740.392619158956</c:v>
                </c:pt>
                <c:pt idx="1838">
                  <c:v>37089.339971802976</c:v>
                </c:pt>
                <c:pt idx="1839">
                  <c:v>37283.392986222083</c:v>
                </c:pt>
                <c:pt idx="1840">
                  <c:v>37419.551663677652</c:v>
                </c:pt>
                <c:pt idx="1841">
                  <c:v>37243.838582512435</c:v>
                </c:pt>
                <c:pt idx="1842">
                  <c:v>36801.855499592515</c:v>
                </c:pt>
                <c:pt idx="1843">
                  <c:v>36325.577587336978</c:v>
                </c:pt>
                <c:pt idx="1844">
                  <c:v>35866.522135018255</c:v>
                </c:pt>
                <c:pt idx="1845">
                  <c:v>35211.70848503735</c:v>
                </c:pt>
                <c:pt idx="1846">
                  <c:v>34613.632869071349</c:v>
                </c:pt>
                <c:pt idx="1847">
                  <c:v>34303.000021996646</c:v>
                </c:pt>
                <c:pt idx="1848">
                  <c:v>33840.130082563621</c:v>
                </c:pt>
                <c:pt idx="1849">
                  <c:v>33538.807126774846</c:v>
                </c:pt>
                <c:pt idx="1850">
                  <c:v>33230.737836061176</c:v>
                </c:pt>
                <c:pt idx="1851">
                  <c:v>33068.368075566599</c:v>
                </c:pt>
                <c:pt idx="1852">
                  <c:v>33101.880427778968</c:v>
                </c:pt>
                <c:pt idx="1853">
                  <c:v>33179.700297719864</c:v>
                </c:pt>
                <c:pt idx="1854">
                  <c:v>33494.735786374891</c:v>
                </c:pt>
                <c:pt idx="1855">
                  <c:v>33651.472783231155</c:v>
                </c:pt>
                <c:pt idx="1856">
                  <c:v>33973.423119566025</c:v>
                </c:pt>
                <c:pt idx="1857">
                  <c:v>34278.464670003617</c:v>
                </c:pt>
                <c:pt idx="1858">
                  <c:v>34389.451678365593</c:v>
                </c:pt>
                <c:pt idx="1859">
                  <c:v>34485.194830156754</c:v>
                </c:pt>
                <c:pt idx="1860">
                  <c:v>34401.784496870481</c:v>
                </c:pt>
                <c:pt idx="1861">
                  <c:v>34261.303072806906</c:v>
                </c:pt>
                <c:pt idx="1862">
                  <c:v>33997.822275868355</c:v>
                </c:pt>
                <c:pt idx="1863">
                  <c:v>33532.45664481994</c:v>
                </c:pt>
                <c:pt idx="1864">
                  <c:v>33090.455610751647</c:v>
                </c:pt>
                <c:pt idx="1865">
                  <c:v>32730.653938480842</c:v>
                </c:pt>
                <c:pt idx="1866">
                  <c:v>32012.907666470568</c:v>
                </c:pt>
                <c:pt idx="1867">
                  <c:v>31329.590692715075</c:v>
                </c:pt>
                <c:pt idx="1868">
                  <c:v>30684.537784741897</c:v>
                </c:pt>
                <c:pt idx="1869">
                  <c:v>30046.16047851801</c:v>
                </c:pt>
                <c:pt idx="1870">
                  <c:v>29426.572294963436</c:v>
                </c:pt>
                <c:pt idx="1871">
                  <c:v>28920.471632798264</c:v>
                </c:pt>
                <c:pt idx="1872">
                  <c:v>28446.976047002958</c:v>
                </c:pt>
                <c:pt idx="1873">
                  <c:v>28034.681125776853</c:v>
                </c:pt>
                <c:pt idx="1874">
                  <c:v>27745.577460028126</c:v>
                </c:pt>
                <c:pt idx="1875">
                  <c:v>27367.516623278319</c:v>
                </c:pt>
                <c:pt idx="1876">
                  <c:v>27246.195597518705</c:v>
                </c:pt>
                <c:pt idx="1877">
                  <c:v>27124.259481495927</c:v>
                </c:pt>
                <c:pt idx="1878">
                  <c:v>27145.190537711824</c:v>
                </c:pt>
                <c:pt idx="1879">
                  <c:v>27136.490224099583</c:v>
                </c:pt>
                <c:pt idx="1880">
                  <c:v>27244.430124398543</c:v>
                </c:pt>
                <c:pt idx="1881">
                  <c:v>27335.860692387228</c:v>
                </c:pt>
                <c:pt idx="1882">
                  <c:v>27357.93144975826</c:v>
                </c:pt>
                <c:pt idx="1883">
                  <c:v>27469.680380909922</c:v>
                </c:pt>
                <c:pt idx="1884">
                  <c:v>27390.975480435289</c:v>
                </c:pt>
                <c:pt idx="1885">
                  <c:v>27229.171527930408</c:v>
                </c:pt>
                <c:pt idx="1886">
                  <c:v>26917.621203735758</c:v>
                </c:pt>
                <c:pt idx="1887">
                  <c:v>26605.036769259492</c:v>
                </c:pt>
                <c:pt idx="1888">
                  <c:v>26263.198570252775</c:v>
                </c:pt>
                <c:pt idx="1889">
                  <c:v>25801.720650949315</c:v>
                </c:pt>
                <c:pt idx="1890">
                  <c:v>25454.365866282998</c:v>
                </c:pt>
                <c:pt idx="1891">
                  <c:v>24813.219032815527</c:v>
                </c:pt>
                <c:pt idx="1892">
                  <c:v>24304.354524316768</c:v>
                </c:pt>
                <c:pt idx="1893">
                  <c:v>23940.901121744333</c:v>
                </c:pt>
                <c:pt idx="1894">
                  <c:v>23379.92676331762</c:v>
                </c:pt>
                <c:pt idx="1895">
                  <c:v>22908.390783915427</c:v>
                </c:pt>
                <c:pt idx="1896">
                  <c:v>22521.407210766614</c:v>
                </c:pt>
                <c:pt idx="1897">
                  <c:v>22117.356073183251</c:v>
                </c:pt>
                <c:pt idx="1898">
                  <c:v>21775.668047322979</c:v>
                </c:pt>
                <c:pt idx="1899">
                  <c:v>21574.564130210703</c:v>
                </c:pt>
                <c:pt idx="1900">
                  <c:v>21327.96395973269</c:v>
                </c:pt>
                <c:pt idx="1901">
                  <c:v>21202.800623593848</c:v>
                </c:pt>
                <c:pt idx="1902">
                  <c:v>20996.019223914787</c:v>
                </c:pt>
                <c:pt idx="1903">
                  <c:v>20891.3243376596</c:v>
                </c:pt>
                <c:pt idx="1904">
                  <c:v>20860.105559243384</c:v>
                </c:pt>
                <c:pt idx="1905">
                  <c:v>20738.497260133183</c:v>
                </c:pt>
                <c:pt idx="1906">
                  <c:v>20650.494885934026</c:v>
                </c:pt>
                <c:pt idx="1907">
                  <c:v>20511.858979993569</c:v>
                </c:pt>
                <c:pt idx="1908">
                  <c:v>20456.960085835453</c:v>
                </c:pt>
                <c:pt idx="1909">
                  <c:v>20426.628771892807</c:v>
                </c:pt>
                <c:pt idx="1910">
                  <c:v>20293.028608263066</c:v>
                </c:pt>
                <c:pt idx="1911">
                  <c:v>20272.60121252613</c:v>
                </c:pt>
                <c:pt idx="1912">
                  <c:v>20169.591590201824</c:v>
                </c:pt>
                <c:pt idx="1913">
                  <c:v>19957.20530407858</c:v>
                </c:pt>
                <c:pt idx="1914">
                  <c:v>19790.325978565525</c:v>
                </c:pt>
                <c:pt idx="1915">
                  <c:v>19419.928168349052</c:v>
                </c:pt>
                <c:pt idx="1916">
                  <c:v>19200.764895025965</c:v>
                </c:pt>
                <c:pt idx="1917">
                  <c:v>18839.152696017132</c:v>
                </c:pt>
                <c:pt idx="1918">
                  <c:v>18612.437142537045</c:v>
                </c:pt>
                <c:pt idx="1919">
                  <c:v>18281.873789151581</c:v>
                </c:pt>
                <c:pt idx="1920">
                  <c:v>18089.524788739098</c:v>
                </c:pt>
                <c:pt idx="1921">
                  <c:v>17700.764910406979</c:v>
                </c:pt>
                <c:pt idx="1922">
                  <c:v>17326.852813960417</c:v>
                </c:pt>
                <c:pt idx="1923">
                  <c:v>17064.073164646677</c:v>
                </c:pt>
                <c:pt idx="1924">
                  <c:v>16753.063776980689</c:v>
                </c:pt>
                <c:pt idx="1925">
                  <c:v>16465.860096553559</c:v>
                </c:pt>
                <c:pt idx="1926">
                  <c:v>16160.822727240067</c:v>
                </c:pt>
                <c:pt idx="1927">
                  <c:v>15942.69929925368</c:v>
                </c:pt>
                <c:pt idx="1928">
                  <c:v>15721.59927719515</c:v>
                </c:pt>
                <c:pt idx="1929">
                  <c:v>15444.912753336903</c:v>
                </c:pt>
                <c:pt idx="1930">
                  <c:v>15290.088481944023</c:v>
                </c:pt>
                <c:pt idx="1931">
                  <c:v>15128.152926294184</c:v>
                </c:pt>
                <c:pt idx="1932">
                  <c:v>14907.633970828774</c:v>
                </c:pt>
                <c:pt idx="1933">
                  <c:v>14806.439541817641</c:v>
                </c:pt>
                <c:pt idx="1934">
                  <c:v>14768.836281219425</c:v>
                </c:pt>
                <c:pt idx="1935">
                  <c:v>14646.161258266749</c:v>
                </c:pt>
                <c:pt idx="1936">
                  <c:v>14627.173413549714</c:v>
                </c:pt>
                <c:pt idx="1937">
                  <c:v>14472.402916522071</c:v>
                </c:pt>
                <c:pt idx="1938">
                  <c:v>14396.332780558028</c:v>
                </c:pt>
                <c:pt idx="1939">
                  <c:v>14360.609331363681</c:v>
                </c:pt>
                <c:pt idx="1940">
                  <c:v>14276.923477515176</c:v>
                </c:pt>
                <c:pt idx="1941">
                  <c:v>14256.814295583279</c:v>
                </c:pt>
                <c:pt idx="1942">
                  <c:v>13998.281361554777</c:v>
                </c:pt>
                <c:pt idx="1943">
                  <c:v>13953.196776504643</c:v>
                </c:pt>
                <c:pt idx="1944">
                  <c:v>13785.228884845665</c:v>
                </c:pt>
                <c:pt idx="1945">
                  <c:v>13565.199937159054</c:v>
                </c:pt>
                <c:pt idx="1946">
                  <c:v>13360.795307505072</c:v>
                </c:pt>
                <c:pt idx="1947">
                  <c:v>13184.746324638852</c:v>
                </c:pt>
                <c:pt idx="1948">
                  <c:v>12963.887699082503</c:v>
                </c:pt>
                <c:pt idx="1949">
                  <c:v>12742.669783622436</c:v>
                </c:pt>
                <c:pt idx="1950">
                  <c:v>12501.49404110314</c:v>
                </c:pt>
                <c:pt idx="1951">
                  <c:v>12323.369294039883</c:v>
                </c:pt>
                <c:pt idx="1952">
                  <c:v>12118.917371624462</c:v>
                </c:pt>
                <c:pt idx="1953">
                  <c:v>11915.350232676146</c:v>
                </c:pt>
                <c:pt idx="1954">
                  <c:v>11740.248542679872</c:v>
                </c:pt>
                <c:pt idx="1955">
                  <c:v>11593.982652299555</c:v>
                </c:pt>
                <c:pt idx="1956">
                  <c:v>11510.618381285542</c:v>
                </c:pt>
                <c:pt idx="1957">
                  <c:v>11378.711465106247</c:v>
                </c:pt>
                <c:pt idx="1958">
                  <c:v>11251.051305164914</c:v>
                </c:pt>
                <c:pt idx="1959">
                  <c:v>11142.237281661333</c:v>
                </c:pt>
                <c:pt idx="1960">
                  <c:v>11043.907539758127</c:v>
                </c:pt>
                <c:pt idx="1961">
                  <c:v>11059.380611668203</c:v>
                </c:pt>
                <c:pt idx="1962">
                  <c:v>10940.21429334668</c:v>
                </c:pt>
                <c:pt idx="1963">
                  <c:v>10910.017640482536</c:v>
                </c:pt>
                <c:pt idx="1964">
                  <c:v>10728.841579889362</c:v>
                </c:pt>
                <c:pt idx="1965">
                  <c:v>10781.621535513385</c:v>
                </c:pt>
                <c:pt idx="1966">
                  <c:v>10788.359441649312</c:v>
                </c:pt>
                <c:pt idx="1967">
                  <c:v>10722.103752456669</c:v>
                </c:pt>
                <c:pt idx="1968">
                  <c:v>10640.127555288469</c:v>
                </c:pt>
                <c:pt idx="1969">
                  <c:v>10600.450040310141</c:v>
                </c:pt>
                <c:pt idx="1970">
                  <c:v>10457.588470714119</c:v>
                </c:pt>
                <c:pt idx="1971">
                  <c:v>10377.73734124697</c:v>
                </c:pt>
                <c:pt idx="1972">
                  <c:v>10218.53751472827</c:v>
                </c:pt>
                <c:pt idx="1973">
                  <c:v>10050.983112083908</c:v>
                </c:pt>
                <c:pt idx="1974">
                  <c:v>9889.0473079737894</c:v>
                </c:pt>
                <c:pt idx="1975">
                  <c:v>9697.2996029653041</c:v>
                </c:pt>
                <c:pt idx="1976">
                  <c:v>9477.7382352219356</c:v>
                </c:pt>
                <c:pt idx="1977">
                  <c:v>9320.6810788264847</c:v>
                </c:pt>
                <c:pt idx="1978">
                  <c:v>9139.5516160291554</c:v>
                </c:pt>
                <c:pt idx="1979">
                  <c:v>9026.1606413991285</c:v>
                </c:pt>
                <c:pt idx="1980">
                  <c:v>8883.207828240349</c:v>
                </c:pt>
                <c:pt idx="1981">
                  <c:v>8765.8285636068467</c:v>
                </c:pt>
                <c:pt idx="1982">
                  <c:v>8677.7639003515415</c:v>
                </c:pt>
                <c:pt idx="1983">
                  <c:v>8557.0193133383273</c:v>
                </c:pt>
                <c:pt idx="1984">
                  <c:v>8438.022438458589</c:v>
                </c:pt>
                <c:pt idx="1985">
                  <c:v>8308.5493603247851</c:v>
                </c:pt>
                <c:pt idx="1986">
                  <c:v>8271.8780695930127</c:v>
                </c:pt>
                <c:pt idx="1987">
                  <c:v>8224.4799770136524</c:v>
                </c:pt>
                <c:pt idx="1988">
                  <c:v>8178.8283123954861</c:v>
                </c:pt>
                <c:pt idx="1989">
                  <c:v>8131.4305948430974</c:v>
                </c:pt>
                <c:pt idx="1990">
                  <c:v>8086.7771251926079</c:v>
                </c:pt>
                <c:pt idx="1991">
                  <c:v>8060.0849048558157</c:v>
                </c:pt>
                <c:pt idx="1992">
                  <c:v>7984.2493720466355</c:v>
                </c:pt>
                <c:pt idx="1993">
                  <c:v>8036.3862522588424</c:v>
                </c:pt>
                <c:pt idx="1994">
                  <c:v>7927.6224715700237</c:v>
                </c:pt>
                <c:pt idx="1995">
                  <c:v>7903.6746041284196</c:v>
                </c:pt>
                <c:pt idx="1996">
                  <c:v>7820.6057660199294</c:v>
                </c:pt>
                <c:pt idx="1997">
                  <c:v>7730.5527165270505</c:v>
                </c:pt>
                <c:pt idx="1998">
                  <c:v>7627.4039883661935</c:v>
                </c:pt>
                <c:pt idx="1999">
                  <c:v>7551.1966063386462</c:v>
                </c:pt>
                <c:pt idx="2000">
                  <c:v>7424.8502964362815</c:v>
                </c:pt>
                <c:pt idx="2001">
                  <c:v>7212.0717064728506</c:v>
                </c:pt>
                <c:pt idx="2002">
                  <c:v>7099.821357426852</c:v>
                </c:pt>
                <c:pt idx="2003">
                  <c:v>6960.0081548029111</c:v>
                </c:pt>
                <c:pt idx="2004">
                  <c:v>6708.8888474349715</c:v>
                </c:pt>
                <c:pt idx="2005">
                  <c:v>6559.6581554555578</c:v>
                </c:pt>
                <c:pt idx="2006">
                  <c:v>6432.6372221925576</c:v>
                </c:pt>
                <c:pt idx="2007">
                  <c:v>6319.8875662636838</c:v>
                </c:pt>
                <c:pt idx="2008">
                  <c:v>6197.4648801674539</c:v>
                </c:pt>
                <c:pt idx="2009">
                  <c:v>6093.4203366771044</c:v>
                </c:pt>
                <c:pt idx="2010">
                  <c:v>6020.7005784136509</c:v>
                </c:pt>
                <c:pt idx="2011">
                  <c:v>5956.2860930938659</c:v>
                </c:pt>
                <c:pt idx="2012">
                  <c:v>5882.2801188718031</c:v>
                </c:pt>
                <c:pt idx="2013">
                  <c:v>5797.1882337581474</c:v>
                </c:pt>
                <c:pt idx="2014">
                  <c:v>5745.4949680077043</c:v>
                </c:pt>
                <c:pt idx="2015">
                  <c:v>5686.2014208540786</c:v>
                </c:pt>
                <c:pt idx="2016">
                  <c:v>5632.0624442711887</c:v>
                </c:pt>
                <c:pt idx="2017">
                  <c:v>5592.751090558294</c:v>
                </c:pt>
                <c:pt idx="2018">
                  <c:v>5541.7182393035819</c:v>
                </c:pt>
                <c:pt idx="2019">
                  <c:v>5496.5532898107112</c:v>
                </c:pt>
                <c:pt idx="2020">
                  <c:v>5460.4530509036786</c:v>
                </c:pt>
                <c:pt idx="2021">
                  <c:v>5415.0679448390574</c:v>
                </c:pt>
                <c:pt idx="2022">
                  <c:v>5342.7648066362872</c:v>
                </c:pt>
                <c:pt idx="2023">
                  <c:v>5240.6198879015665</c:v>
                </c:pt>
                <c:pt idx="2024">
                  <c:v>5119.6927060251937</c:v>
                </c:pt>
                <c:pt idx="2025">
                  <c:v>4986.6994963413963</c:v>
                </c:pt>
                <c:pt idx="2026">
                  <c:v>4838.3105706846518</c:v>
                </c:pt>
                <c:pt idx="2027">
                  <c:v>4705.2178809947482</c:v>
                </c:pt>
                <c:pt idx="2028">
                  <c:v>4575.8732156423685</c:v>
                </c:pt>
                <c:pt idx="2029">
                  <c:v>4465.7656304913198</c:v>
                </c:pt>
                <c:pt idx="2030">
                  <c:v>4388.197941650249</c:v>
                </c:pt>
                <c:pt idx="2031">
                  <c:v>4238.1155713639209</c:v>
                </c:pt>
                <c:pt idx="2032">
                  <c:v>4267.5545425402079</c:v>
                </c:pt>
                <c:pt idx="2033">
                  <c:v>4236.7800292405709</c:v>
                </c:pt>
                <c:pt idx="2034">
                  <c:v>4193.2074035542864</c:v>
                </c:pt>
                <c:pt idx="2035">
                  <c:v>4206.8646136795696</c:v>
                </c:pt>
                <c:pt idx="2036">
                  <c:v>4153.9174868014707</c:v>
                </c:pt>
                <c:pt idx="2037">
                  <c:v>4121.7762951100622</c:v>
                </c:pt>
                <c:pt idx="2038">
                  <c:v>4096.0829523524908</c:v>
                </c:pt>
                <c:pt idx="2039">
                  <c:v>4025.43066672749</c:v>
                </c:pt>
                <c:pt idx="2040">
                  <c:v>3917.9456291952456</c:v>
                </c:pt>
                <c:pt idx="2041">
                  <c:v>3825.2705617757779</c:v>
                </c:pt>
                <c:pt idx="2042">
                  <c:v>3691.8290853186868</c:v>
                </c:pt>
                <c:pt idx="2043">
                  <c:v>3564.4159620520882</c:v>
                </c:pt>
                <c:pt idx="2044">
                  <c:v>3452.3342634939986</c:v>
                </c:pt>
                <c:pt idx="2045">
                  <c:v>3362.6321733799114</c:v>
                </c:pt>
                <c:pt idx="2046">
                  <c:v>3278.3567430502126</c:v>
                </c:pt>
                <c:pt idx="2047">
                  <c:v>3234.9191869774359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1.0973997016316996</c:v>
                </c:pt>
                <c:pt idx="1">
                  <c:v>0.74822695282768181</c:v>
                </c:pt>
                <c:pt idx="2">
                  <c:v>0.32423161818125656</c:v>
                </c:pt>
                <c:pt idx="3">
                  <c:v>0.49881791302584255</c:v>
                </c:pt>
                <c:pt idx="4">
                  <c:v>45.69256353208236</c:v>
                </c:pt>
                <c:pt idx="5">
                  <c:v>99.617549749247829</c:v>
                </c:pt>
                <c:pt idx="6">
                  <c:v>185.54584664670602</c:v>
                </c:pt>
                <c:pt idx="7">
                  <c:v>217.87229732398012</c:v>
                </c:pt>
                <c:pt idx="8">
                  <c:v>236.20564265563425</c:v>
                </c:pt>
                <c:pt idx="9">
                  <c:v>230.51856074569827</c:v>
                </c:pt>
                <c:pt idx="10">
                  <c:v>236.20564265563425</c:v>
                </c:pt>
                <c:pt idx="11">
                  <c:v>247.6047571749024</c:v>
                </c:pt>
                <c:pt idx="12">
                  <c:v>235.88137914179811</c:v>
                </c:pt>
                <c:pt idx="13">
                  <c:v>244.38706312704994</c:v>
                </c:pt>
                <c:pt idx="14">
                  <c:v>232.81334785538658</c:v>
                </c:pt>
                <c:pt idx="15">
                  <c:v>244.0129126989047</c:v>
                </c:pt>
                <c:pt idx="16">
                  <c:v>228.17388744397851</c:v>
                </c:pt>
                <c:pt idx="17">
                  <c:v>236.55484952595225</c:v>
                </c:pt>
                <c:pt idx="18">
                  <c:v>233.2872713365895</c:v>
                </c:pt>
                <c:pt idx="19">
                  <c:v>223.03556267469233</c:v>
                </c:pt>
                <c:pt idx="20">
                  <c:v>233.63647812429193</c:v>
                </c:pt>
                <c:pt idx="21">
                  <c:v>232.83829119602927</c:v>
                </c:pt>
                <c:pt idx="22">
                  <c:v>229.22150736786739</c:v>
                </c:pt>
                <c:pt idx="23">
                  <c:v>228.54803740514825</c:v>
                </c:pt>
                <c:pt idx="24">
                  <c:v>230.09452404781567</c:v>
                </c:pt>
                <c:pt idx="25">
                  <c:v>229.84509070365189</c:v>
                </c:pt>
                <c:pt idx="26">
                  <c:v>236.92899975472758</c:v>
                </c:pt>
                <c:pt idx="27">
                  <c:v>234.534438482018</c:v>
                </c:pt>
                <c:pt idx="28">
                  <c:v>224.1330687163379</c:v>
                </c:pt>
                <c:pt idx="29">
                  <c:v>236.72945296469109</c:v>
                </c:pt>
                <c:pt idx="30">
                  <c:v>225.50495143913184</c:v>
                </c:pt>
                <c:pt idx="31">
                  <c:v>216.12626623229443</c:v>
                </c:pt>
                <c:pt idx="32">
                  <c:v>226.12853455643497</c:v>
                </c:pt>
                <c:pt idx="33">
                  <c:v>221.04009746433107</c:v>
                </c:pt>
                <c:pt idx="34">
                  <c:v>220.74077771913346</c:v>
                </c:pt>
                <c:pt idx="35">
                  <c:v>210.36436621431264</c:v>
                </c:pt>
                <c:pt idx="36">
                  <c:v>222.08771664764635</c:v>
                </c:pt>
                <c:pt idx="37">
                  <c:v>220.5911178501446</c:v>
                </c:pt>
                <c:pt idx="38">
                  <c:v>223.50948572304694</c:v>
                </c:pt>
                <c:pt idx="39">
                  <c:v>223.80880555489736</c:v>
                </c:pt>
                <c:pt idx="40">
                  <c:v>226.35302448793792</c:v>
                </c:pt>
                <c:pt idx="41">
                  <c:v>201.33490393863312</c:v>
                </c:pt>
                <c:pt idx="42">
                  <c:v>212.16028266358256</c:v>
                </c:pt>
                <c:pt idx="43">
                  <c:v>210.38930949551718</c:v>
                </c:pt>
                <c:pt idx="44">
                  <c:v>207.42105960309678</c:v>
                </c:pt>
                <c:pt idx="45">
                  <c:v>219.99247839841158</c:v>
                </c:pt>
                <c:pt idx="46">
                  <c:v>223.16027926412841</c:v>
                </c:pt>
                <c:pt idx="47">
                  <c:v>215.02876115616249</c:v>
                </c:pt>
                <c:pt idx="48">
                  <c:v>223.63420231854221</c:v>
                </c:pt>
                <c:pt idx="49">
                  <c:v>215.42785389467917</c:v>
                </c:pt>
                <c:pt idx="50">
                  <c:v>219.39383898574945</c:v>
                </c:pt>
                <c:pt idx="51">
                  <c:v>224.85642503771368</c:v>
                </c:pt>
                <c:pt idx="52">
                  <c:v>221.21470065345838</c:v>
                </c:pt>
                <c:pt idx="53">
                  <c:v>216.87456522863121</c:v>
                </c:pt>
                <c:pt idx="54">
                  <c:v>219.64327206958322</c:v>
                </c:pt>
                <c:pt idx="55">
                  <c:v>211.2373811038575</c:v>
                </c:pt>
                <c:pt idx="56">
                  <c:v>205.4006548905401</c:v>
                </c:pt>
                <c:pt idx="57">
                  <c:v>211.76119008406533</c:v>
                </c:pt>
                <c:pt idx="58">
                  <c:v>212.7090349928703</c:v>
                </c:pt>
                <c:pt idx="59">
                  <c:v>224.93125500498013</c:v>
                </c:pt>
                <c:pt idx="60">
                  <c:v>212.30994238603694</c:v>
                </c:pt>
                <c:pt idx="61">
                  <c:v>223.5593723610551</c:v>
                </c:pt>
                <c:pt idx="62">
                  <c:v>218.49587994094222</c:v>
                </c:pt>
                <c:pt idx="63">
                  <c:v>220.86549427846435</c:v>
                </c:pt>
                <c:pt idx="64">
                  <c:v>205.32582509717733</c:v>
                </c:pt>
                <c:pt idx="65">
                  <c:v>222.56163964948971</c:v>
                </c:pt>
                <c:pt idx="66">
                  <c:v>218.79519961258185</c:v>
                </c:pt>
                <c:pt idx="67">
                  <c:v>221.91311344236996</c:v>
                </c:pt>
                <c:pt idx="68">
                  <c:v>213.10812761941409</c:v>
                </c:pt>
                <c:pt idx="69">
                  <c:v>214.70449832006591</c:v>
                </c:pt>
                <c:pt idx="70">
                  <c:v>218.09678706103907</c:v>
                </c:pt>
                <c:pt idx="71">
                  <c:v>222.81107281774999</c:v>
                </c:pt>
                <c:pt idx="72">
                  <c:v>222.46186638399541</c:v>
                </c:pt>
                <c:pt idx="73">
                  <c:v>216.72490542417438</c:v>
                </c:pt>
                <c:pt idx="74">
                  <c:v>221.38930384583648</c:v>
                </c:pt>
                <c:pt idx="75">
                  <c:v>227.69996417859909</c:v>
                </c:pt>
                <c:pt idx="76">
                  <c:v>226.77706103850713</c:v>
                </c:pt>
                <c:pt idx="77">
                  <c:v>229.79520403549176</c:v>
                </c:pt>
                <c:pt idx="78">
                  <c:v>223.08544931027433</c:v>
                </c:pt>
                <c:pt idx="79">
                  <c:v>213.73170988753486</c:v>
                </c:pt>
                <c:pt idx="80">
                  <c:v>220.91538090266448</c:v>
                </c:pt>
                <c:pt idx="81">
                  <c:v>225.80427133069281</c:v>
                </c:pt>
                <c:pt idx="82">
                  <c:v>219.39383898574945</c:v>
                </c:pt>
                <c:pt idx="83">
                  <c:v>228.97207404347867</c:v>
                </c:pt>
                <c:pt idx="84">
                  <c:v>221.71356692598394</c:v>
                </c:pt>
                <c:pt idx="85">
                  <c:v>230.76799410487803</c:v>
                </c:pt>
                <c:pt idx="86">
                  <c:v>229.79520403549176</c:v>
                </c:pt>
                <c:pt idx="87">
                  <c:v>229.1466773699521</c:v>
                </c:pt>
                <c:pt idx="88">
                  <c:v>235.60700232891355</c:v>
                </c:pt>
                <c:pt idx="89">
                  <c:v>230.1444107173194</c:v>
                </c:pt>
                <c:pt idx="90">
                  <c:v>231.69089758152094</c:v>
                </c:pt>
                <c:pt idx="91">
                  <c:v>225.10585826409985</c:v>
                </c:pt>
                <c:pt idx="92">
                  <c:v>212.48454539909264</c:v>
                </c:pt>
                <c:pt idx="93">
                  <c:v>214.18068914989837</c:v>
                </c:pt>
                <c:pt idx="94">
                  <c:v>223.83374887462986</c:v>
                </c:pt>
                <c:pt idx="95">
                  <c:v>240.37118235700228</c:v>
                </c:pt>
                <c:pt idx="96">
                  <c:v>223.55937236105464</c:v>
                </c:pt>
                <c:pt idx="97">
                  <c:v>221.48907710007936</c:v>
                </c:pt>
                <c:pt idx="98">
                  <c:v>224.98114165013411</c:v>
                </c:pt>
                <c:pt idx="99">
                  <c:v>231.09225748004309</c:v>
                </c:pt>
                <c:pt idx="100">
                  <c:v>229.12173403742759</c:v>
                </c:pt>
                <c:pt idx="101">
                  <c:v>229.0967907049604</c:v>
                </c:pt>
                <c:pt idx="102">
                  <c:v>223.38476912914174</c:v>
                </c:pt>
                <c:pt idx="103">
                  <c:v>220.96526752713092</c:v>
                </c:pt>
                <c:pt idx="104">
                  <c:v>228.97207404347867</c:v>
                </c:pt>
                <c:pt idx="105">
                  <c:v>224.73170842684218</c:v>
                </c:pt>
                <c:pt idx="106">
                  <c:v>224.60699181752341</c:v>
                </c:pt>
                <c:pt idx="107">
                  <c:v>217.17388484528158</c:v>
                </c:pt>
                <c:pt idx="108">
                  <c:v>215.15347763491928</c:v>
                </c:pt>
                <c:pt idx="109">
                  <c:v>219.61832876089215</c:v>
                </c:pt>
                <c:pt idx="110">
                  <c:v>205.12627898536132</c:v>
                </c:pt>
                <c:pt idx="111">
                  <c:v>222.8609594521761</c:v>
                </c:pt>
                <c:pt idx="112">
                  <c:v>234.534438482018</c:v>
                </c:pt>
                <c:pt idx="113">
                  <c:v>236.10586926587646</c:v>
                </c:pt>
                <c:pt idx="114">
                  <c:v>230.69316409654408</c:v>
                </c:pt>
                <c:pt idx="115">
                  <c:v>227.94939747354201</c:v>
                </c:pt>
                <c:pt idx="116">
                  <c:v>226.72717438460054</c:v>
                </c:pt>
                <c:pt idx="117">
                  <c:v>231.81561427325977</c:v>
                </c:pt>
                <c:pt idx="118">
                  <c:v>224.30767196151595</c:v>
                </c:pt>
                <c:pt idx="119">
                  <c:v>229.34622403219561</c:v>
                </c:pt>
                <c:pt idx="120">
                  <c:v>224.50721853118893</c:v>
                </c:pt>
                <c:pt idx="121">
                  <c:v>230.06958071314776</c:v>
                </c:pt>
                <c:pt idx="122">
                  <c:v>468.70255576711116</c:v>
                </c:pt>
                <c:pt idx="123">
                  <c:v>232.41425441230228</c:v>
                </c:pt>
                <c:pt idx="124">
                  <c:v>241.31902989214316</c:v>
                </c:pt>
                <c:pt idx="125">
                  <c:v>235.90632248872032</c:v>
                </c:pt>
                <c:pt idx="126">
                  <c:v>218.67048308151593</c:v>
                </c:pt>
                <c:pt idx="127">
                  <c:v>227.32581424718481</c:v>
                </c:pt>
                <c:pt idx="128">
                  <c:v>238.00156380371601</c:v>
                </c:pt>
                <c:pt idx="129">
                  <c:v>231.06731414316275</c:v>
                </c:pt>
                <c:pt idx="130">
                  <c:v>222.26231985612097</c:v>
                </c:pt>
                <c:pt idx="131">
                  <c:v>231.56618089113303</c:v>
                </c:pt>
                <c:pt idx="132">
                  <c:v>226.52762777136786</c:v>
                </c:pt>
                <c:pt idx="133">
                  <c:v>229.02196070790029</c:v>
                </c:pt>
                <c:pt idx="134">
                  <c:v>221.28953059265137</c:v>
                </c:pt>
                <c:pt idx="135">
                  <c:v>227.17615427833394</c:v>
                </c:pt>
                <c:pt idx="136">
                  <c:v>236.80428301059209</c:v>
                </c:pt>
                <c:pt idx="137">
                  <c:v>241.29408653514329</c:v>
                </c:pt>
                <c:pt idx="138">
                  <c:v>243.96302597584284</c:v>
                </c:pt>
                <c:pt idx="139">
                  <c:v>239.97208867715295</c:v>
                </c:pt>
                <c:pt idx="140">
                  <c:v>241.36891660627288</c:v>
                </c:pt>
                <c:pt idx="141">
                  <c:v>241.64329353709167</c:v>
                </c:pt>
                <c:pt idx="142">
                  <c:v>229.29633736629376</c:v>
                </c:pt>
                <c:pt idx="143">
                  <c:v>232.91312121827326</c:v>
                </c:pt>
                <c:pt idx="144">
                  <c:v>237.27820664471102</c:v>
                </c:pt>
                <c:pt idx="145">
                  <c:v>234.55938182623461</c:v>
                </c:pt>
                <c:pt idx="146">
                  <c:v>229.3711673652312</c:v>
                </c:pt>
                <c:pt idx="147">
                  <c:v>214.65461173101181</c:v>
                </c:pt>
                <c:pt idx="148">
                  <c:v>232.71357449334434</c:v>
                </c:pt>
                <c:pt idx="149">
                  <c:v>233.86096820747338</c:v>
                </c:pt>
                <c:pt idx="150">
                  <c:v>232.78840451479712</c:v>
                </c:pt>
                <c:pt idx="151">
                  <c:v>236.08092591855959</c:v>
                </c:pt>
                <c:pt idx="152">
                  <c:v>232.4641410919449</c:v>
                </c:pt>
                <c:pt idx="153">
                  <c:v>234.03557160839409</c:v>
                </c:pt>
                <c:pt idx="154">
                  <c:v>240.4958991342987</c:v>
                </c:pt>
                <c:pt idx="155">
                  <c:v>238.20111061319506</c:v>
                </c:pt>
                <c:pt idx="156">
                  <c:v>244.91087374168688</c:v>
                </c:pt>
                <c:pt idx="157">
                  <c:v>254.41429771208399</c:v>
                </c:pt>
                <c:pt idx="158">
                  <c:v>235.63194567529112</c:v>
                </c:pt>
                <c:pt idx="159">
                  <c:v>253.46644943160229</c:v>
                </c:pt>
                <c:pt idx="160">
                  <c:v>248.37800157499473</c:v>
                </c:pt>
                <c:pt idx="161">
                  <c:v>237.577526843594</c:v>
                </c:pt>
                <c:pt idx="162">
                  <c:v>234.16028832488098</c:v>
                </c:pt>
                <c:pt idx="163">
                  <c:v>238.05145050580404</c:v>
                </c:pt>
                <c:pt idx="164">
                  <c:v>232.23965103523008</c:v>
                </c:pt>
                <c:pt idx="165">
                  <c:v>231.14214415396751</c:v>
                </c:pt>
                <c:pt idx="166">
                  <c:v>240.57072920120933</c:v>
                </c:pt>
                <c:pt idx="167">
                  <c:v>241.19431310758048</c:v>
                </c:pt>
                <c:pt idx="168">
                  <c:v>245.98343838809038</c:v>
                </c:pt>
                <c:pt idx="169">
                  <c:v>256.01067386219421</c:v>
                </c:pt>
                <c:pt idx="170">
                  <c:v>255.81112683681687</c:v>
                </c:pt>
                <c:pt idx="171">
                  <c:v>256.9834656372355</c:v>
                </c:pt>
                <c:pt idx="172">
                  <c:v>264.94040497100889</c:v>
                </c:pt>
                <c:pt idx="173">
                  <c:v>252.84286506116692</c:v>
                </c:pt>
                <c:pt idx="174">
                  <c:v>254.51407121787398</c:v>
                </c:pt>
                <c:pt idx="175">
                  <c:v>243.78842244641149</c:v>
                </c:pt>
                <c:pt idx="176">
                  <c:v>242.26687749015554</c:v>
                </c:pt>
                <c:pt idx="177">
                  <c:v>245.18525073732852</c:v>
                </c:pt>
                <c:pt idx="178">
                  <c:v>236.77933966191034</c:v>
                </c:pt>
                <c:pt idx="179">
                  <c:v>244.76121356427416</c:v>
                </c:pt>
                <c:pt idx="180">
                  <c:v>239.49816494729103</c:v>
                </c:pt>
                <c:pt idx="181">
                  <c:v>246.18298530700929</c:v>
                </c:pt>
                <c:pt idx="182">
                  <c:v>251.84513011017404</c:v>
                </c:pt>
                <c:pt idx="183">
                  <c:v>254.0401470697245</c:v>
                </c:pt>
                <c:pt idx="184">
                  <c:v>269.70459228463233</c:v>
                </c:pt>
                <c:pt idx="185">
                  <c:v>257.80659717258629</c:v>
                </c:pt>
                <c:pt idx="186">
                  <c:v>250.22381092784181</c:v>
                </c:pt>
                <c:pt idx="187">
                  <c:v>251.47097951704893</c:v>
                </c:pt>
                <c:pt idx="188">
                  <c:v>255.26237252668449</c:v>
                </c:pt>
                <c:pt idx="189">
                  <c:v>236.85416970810149</c:v>
                </c:pt>
                <c:pt idx="190">
                  <c:v>248.10362452576683</c:v>
                </c:pt>
                <c:pt idx="191">
                  <c:v>240.47095577875029</c:v>
                </c:pt>
                <c:pt idx="192">
                  <c:v>239.84737190455508</c:v>
                </c:pt>
                <c:pt idx="193">
                  <c:v>244.0129126989047</c:v>
                </c:pt>
                <c:pt idx="194">
                  <c:v>248.20339799770252</c:v>
                </c:pt>
                <c:pt idx="195">
                  <c:v>248.50271841700692</c:v>
                </c:pt>
                <c:pt idx="196">
                  <c:v>258.70455888139577</c:v>
                </c:pt>
                <c:pt idx="197">
                  <c:v>256.01067386219421</c:v>
                </c:pt>
                <c:pt idx="198">
                  <c:v>266.61161195968316</c:v>
                </c:pt>
                <c:pt idx="199">
                  <c:v>268.75674344586855</c:v>
                </c:pt>
                <c:pt idx="200">
                  <c:v>263.31908484795264</c:v>
                </c:pt>
                <c:pt idx="201">
                  <c:v>256.80886198212272</c:v>
                </c:pt>
                <c:pt idx="202">
                  <c:v>257.55716337081765</c:v>
                </c:pt>
                <c:pt idx="203">
                  <c:v>247.13083320531976</c:v>
                </c:pt>
                <c:pt idx="204">
                  <c:v>251.196602420179</c:v>
                </c:pt>
                <c:pt idx="205">
                  <c:v>249.12630264058151</c:v>
                </c:pt>
                <c:pt idx="206">
                  <c:v>250.09909407361411</c:v>
                </c:pt>
                <c:pt idx="207">
                  <c:v>243.43921539358041</c:v>
                </c:pt>
                <c:pt idx="208">
                  <c:v>245.93355165874786</c:v>
                </c:pt>
                <c:pt idx="209">
                  <c:v>255.66146656900739</c:v>
                </c:pt>
                <c:pt idx="210">
                  <c:v>258.87916255101646</c:v>
                </c:pt>
                <c:pt idx="211">
                  <c:v>265.3145557814251</c:v>
                </c:pt>
                <c:pt idx="212">
                  <c:v>277.06289322735205</c:v>
                </c:pt>
                <c:pt idx="213">
                  <c:v>269.77942245717043</c:v>
                </c:pt>
                <c:pt idx="214">
                  <c:v>275.64111973414151</c:v>
                </c:pt>
                <c:pt idx="215">
                  <c:v>264.11727320479037</c:v>
                </c:pt>
                <c:pt idx="216">
                  <c:v>258.2056912610858</c:v>
                </c:pt>
                <c:pt idx="217">
                  <c:v>256.80886198212272</c:v>
                </c:pt>
                <c:pt idx="218">
                  <c:v>253.6161096834378</c:v>
                </c:pt>
                <c:pt idx="219">
                  <c:v>249.67505677573291</c:v>
                </c:pt>
                <c:pt idx="220">
                  <c:v>247.7045306438948</c:v>
                </c:pt>
                <c:pt idx="221">
                  <c:v>243.71359236298386</c:v>
                </c:pt>
                <c:pt idx="222">
                  <c:v>255.58663643549795</c:v>
                </c:pt>
                <c:pt idx="223">
                  <c:v>253.26690243091204</c:v>
                </c:pt>
                <c:pt idx="224">
                  <c:v>266.2624045217575</c:v>
                </c:pt>
                <c:pt idx="225">
                  <c:v>271.25108254725086</c:v>
                </c:pt>
                <c:pt idx="226">
                  <c:v>280.48013843064541</c:v>
                </c:pt>
                <c:pt idx="227">
                  <c:v>290.30783704521934</c:v>
                </c:pt>
                <c:pt idx="228">
                  <c:v>286.64115752751826</c:v>
                </c:pt>
                <c:pt idx="229">
                  <c:v>286.5413839361953</c:v>
                </c:pt>
                <c:pt idx="230">
                  <c:v>279.90644031835609</c:v>
                </c:pt>
                <c:pt idx="231">
                  <c:v>271.10142219654489</c:v>
                </c:pt>
                <c:pt idx="232">
                  <c:v>278.11051582455167</c:v>
                </c:pt>
                <c:pt idx="233">
                  <c:v>271.70006360273635</c:v>
                </c:pt>
                <c:pt idx="234">
                  <c:v>256.48459805487312</c:v>
                </c:pt>
                <c:pt idx="235">
                  <c:v>251.02199881519095</c:v>
                </c:pt>
                <c:pt idx="236">
                  <c:v>254.09003382163999</c:v>
                </c:pt>
                <c:pt idx="237">
                  <c:v>251.14671567572884</c:v>
                </c:pt>
                <c:pt idx="238">
                  <c:v>262.89504729265036</c:v>
                </c:pt>
                <c:pt idx="239">
                  <c:v>256.53448481259915</c:v>
                </c:pt>
                <c:pt idx="240">
                  <c:v>256.08550399718945</c:v>
                </c:pt>
                <c:pt idx="241">
                  <c:v>257.20795605297161</c:v>
                </c:pt>
                <c:pt idx="242">
                  <c:v>279.45745919028718</c:v>
                </c:pt>
                <c:pt idx="243">
                  <c:v>281.7522516519038</c:v>
                </c:pt>
                <c:pt idx="244">
                  <c:v>300.83395105433146</c:v>
                </c:pt>
                <c:pt idx="245">
                  <c:v>297.76591312521504</c:v>
                </c:pt>
                <c:pt idx="246">
                  <c:v>281.20349692644737</c:v>
                </c:pt>
                <c:pt idx="247">
                  <c:v>289.40987470906936</c:v>
                </c:pt>
                <c:pt idx="248">
                  <c:v>278.28511959255434</c:v>
                </c:pt>
                <c:pt idx="249">
                  <c:v>277.76130829006564</c:v>
                </c:pt>
                <c:pt idx="250">
                  <c:v>272.64791251379864</c:v>
                </c:pt>
                <c:pt idx="251">
                  <c:v>273.47104447996054</c:v>
                </c:pt>
                <c:pt idx="252">
                  <c:v>256.88369211985929</c:v>
                </c:pt>
                <c:pt idx="253">
                  <c:v>266.06285741611157</c:v>
                </c:pt>
                <c:pt idx="254">
                  <c:v>265.36444255649934</c:v>
                </c:pt>
                <c:pt idx="255">
                  <c:v>257.70682365155</c:v>
                </c:pt>
                <c:pt idx="256">
                  <c:v>273.67059162557808</c:v>
                </c:pt>
                <c:pt idx="257">
                  <c:v>285.16949706275312</c:v>
                </c:pt>
                <c:pt idx="258">
                  <c:v>291.65478055315248</c:v>
                </c:pt>
                <c:pt idx="259">
                  <c:v>290.33278044347941</c:v>
                </c:pt>
                <c:pt idx="260">
                  <c:v>290.98130879875538</c:v>
                </c:pt>
                <c:pt idx="261">
                  <c:v>291.77949754477606</c:v>
                </c:pt>
                <c:pt idx="262">
                  <c:v>284.99489327991375</c:v>
                </c:pt>
                <c:pt idx="263">
                  <c:v>286.09240277608234</c:v>
                </c:pt>
                <c:pt idx="264">
                  <c:v>283.77266680759118</c:v>
                </c:pt>
                <c:pt idx="265">
                  <c:v>272.74768608462512</c:v>
                </c:pt>
                <c:pt idx="266">
                  <c:v>269.38032820540377</c:v>
                </c:pt>
                <c:pt idx="267">
                  <c:v>271.32591272281547</c:v>
                </c:pt>
                <c:pt idx="268">
                  <c:v>265.58893304535167</c:v>
                </c:pt>
                <c:pt idx="269">
                  <c:v>259.65240738901832</c:v>
                </c:pt>
                <c:pt idx="270">
                  <c:v>272.42342198029149</c:v>
                </c:pt>
                <c:pt idx="271">
                  <c:v>275.44157258028571</c:v>
                </c:pt>
                <c:pt idx="272">
                  <c:v>267.23519667974568</c:v>
                </c:pt>
                <c:pt idx="273">
                  <c:v>283.47334604102082</c:v>
                </c:pt>
                <c:pt idx="274">
                  <c:v>265.04017851999515</c:v>
                </c:pt>
                <c:pt idx="275">
                  <c:v>273.09689358433229</c:v>
                </c:pt>
                <c:pt idx="276">
                  <c:v>287.73866703617313</c:v>
                </c:pt>
                <c:pt idx="277">
                  <c:v>299.56183777413963</c:v>
                </c:pt>
                <c:pt idx="278">
                  <c:v>282.74998752563653</c:v>
                </c:pt>
                <c:pt idx="279">
                  <c:v>285.09466687007631</c:v>
                </c:pt>
                <c:pt idx="280">
                  <c:v>298.63893205413552</c:v>
                </c:pt>
                <c:pt idx="281">
                  <c:v>300.23530951219175</c:v>
                </c:pt>
                <c:pt idx="282">
                  <c:v>308.01764928230602</c:v>
                </c:pt>
                <c:pt idx="283">
                  <c:v>289.65930869107797</c:v>
                </c:pt>
                <c:pt idx="284">
                  <c:v>292.00398812973771</c:v>
                </c:pt>
                <c:pt idx="285">
                  <c:v>287.09013868927178</c:v>
                </c:pt>
                <c:pt idx="286">
                  <c:v>271.30096933094478</c:v>
                </c:pt>
                <c:pt idx="287">
                  <c:v>277.46198754786531</c:v>
                </c:pt>
                <c:pt idx="288">
                  <c:v>298.41444147281231</c:v>
                </c:pt>
                <c:pt idx="289">
                  <c:v>297.79085652324017</c:v>
                </c:pt>
                <c:pt idx="290">
                  <c:v>316.44851637851974</c:v>
                </c:pt>
                <c:pt idx="291">
                  <c:v>322.13560934328837</c:v>
                </c:pt>
                <c:pt idx="292">
                  <c:v>336.42816808255861</c:v>
                </c:pt>
                <c:pt idx="293">
                  <c:v>340.26944803654465</c:v>
                </c:pt>
                <c:pt idx="294">
                  <c:v>348.37604359368527</c:v>
                </c:pt>
                <c:pt idx="295">
                  <c:v>341.79099384906544</c:v>
                </c:pt>
                <c:pt idx="296">
                  <c:v>340.51888178197527</c:v>
                </c:pt>
                <c:pt idx="297">
                  <c:v>346.03136697813659</c:v>
                </c:pt>
                <c:pt idx="298">
                  <c:v>320.41451549960789</c:v>
                </c:pt>
                <c:pt idx="299">
                  <c:v>320.71383617326705</c:v>
                </c:pt>
                <c:pt idx="300">
                  <c:v>316.32379941941241</c:v>
                </c:pt>
                <c:pt idx="301">
                  <c:v>308.31697002798262</c:v>
                </c:pt>
                <c:pt idx="302">
                  <c:v>310.03806428956068</c:v>
                </c:pt>
                <c:pt idx="303">
                  <c:v>312.38274335131564</c:v>
                </c:pt>
                <c:pt idx="304">
                  <c:v>327.5233808790943</c:v>
                </c:pt>
                <c:pt idx="305">
                  <c:v>333.03586848918872</c:v>
                </c:pt>
                <c:pt idx="306">
                  <c:v>349.94747567415817</c:v>
                </c:pt>
                <c:pt idx="307">
                  <c:v>361.19693098234416</c:v>
                </c:pt>
                <c:pt idx="308">
                  <c:v>364.76383033572301</c:v>
                </c:pt>
                <c:pt idx="309">
                  <c:v>354.51211116035057</c:v>
                </c:pt>
                <c:pt idx="310">
                  <c:v>363.74115295482318</c:v>
                </c:pt>
                <c:pt idx="311">
                  <c:v>358.30350173696866</c:v>
                </c:pt>
                <c:pt idx="312">
                  <c:v>365.48718748018018</c:v>
                </c:pt>
                <c:pt idx="313">
                  <c:v>358.60282202013502</c:v>
                </c:pt>
                <c:pt idx="314">
                  <c:v>356.10848621259862</c:v>
                </c:pt>
                <c:pt idx="315">
                  <c:v>363.89081306217264</c:v>
                </c:pt>
                <c:pt idx="316">
                  <c:v>335.58009321968962</c:v>
                </c:pt>
                <c:pt idx="317">
                  <c:v>339.92024078923356</c:v>
                </c:pt>
                <c:pt idx="318">
                  <c:v>324.67983488794863</c:v>
                </c:pt>
                <c:pt idx="319">
                  <c:v>321.91111884608455</c:v>
                </c:pt>
                <c:pt idx="320">
                  <c:v>318.39410089726397</c:v>
                </c:pt>
                <c:pt idx="321">
                  <c:v>301.78180015682977</c:v>
                </c:pt>
                <c:pt idx="322">
                  <c:v>290.85659180728584</c:v>
                </c:pt>
                <c:pt idx="323">
                  <c:v>295.72055447797675</c:v>
                </c:pt>
                <c:pt idx="324">
                  <c:v>293.84979960658876</c:v>
                </c:pt>
                <c:pt idx="325">
                  <c:v>297.26704516408034</c:v>
                </c:pt>
                <c:pt idx="326">
                  <c:v>308.86572472497875</c:v>
                </c:pt>
                <c:pt idx="327">
                  <c:v>295.99493185839469</c:v>
                </c:pt>
                <c:pt idx="328">
                  <c:v>284.69557250993495</c:v>
                </c:pt>
                <c:pt idx="329">
                  <c:v>287.78855383218598</c:v>
                </c:pt>
                <c:pt idx="330">
                  <c:v>269.77942245717043</c:v>
                </c:pt>
                <c:pt idx="331">
                  <c:v>267.90866819073955</c:v>
                </c:pt>
                <c:pt idx="332">
                  <c:v>266.13768758057967</c:v>
                </c:pt>
                <c:pt idx="333">
                  <c:v>249.67505677573291</c:v>
                </c:pt>
                <c:pt idx="334">
                  <c:v>241.89272711510006</c:v>
                </c:pt>
                <c:pt idx="335">
                  <c:v>232.78840451479667</c:v>
                </c:pt>
                <c:pt idx="336">
                  <c:v>230.219240721994</c:v>
                </c:pt>
                <c:pt idx="337">
                  <c:v>225.52989476309236</c:v>
                </c:pt>
                <c:pt idx="338">
                  <c:v>213.38250381152801</c:v>
                </c:pt>
                <c:pt idx="339">
                  <c:v>220.91538090266448</c:v>
                </c:pt>
                <c:pt idx="340">
                  <c:v>219.96753508876765</c:v>
                </c:pt>
                <c:pt idx="341">
                  <c:v>221.38930384583648</c:v>
                </c:pt>
                <c:pt idx="342">
                  <c:v>223.16027926412795</c:v>
                </c:pt>
                <c:pt idx="343">
                  <c:v>222.68635623281324</c:v>
                </c:pt>
                <c:pt idx="344">
                  <c:v>208.99248587222954</c:v>
                </c:pt>
                <c:pt idx="345">
                  <c:v>217.24871475105084</c:v>
                </c:pt>
                <c:pt idx="346">
                  <c:v>205.35076836154508</c:v>
                </c:pt>
                <c:pt idx="347">
                  <c:v>212.68409170436419</c:v>
                </c:pt>
                <c:pt idx="348">
                  <c:v>209.09225897973616</c:v>
                </c:pt>
                <c:pt idx="349">
                  <c:v>210.01516028586897</c:v>
                </c:pt>
                <c:pt idx="350">
                  <c:v>202.53218004477813</c:v>
                </c:pt>
                <c:pt idx="351">
                  <c:v>201.98342847000467</c:v>
                </c:pt>
                <c:pt idx="352">
                  <c:v>210.81334528820673</c:v>
                </c:pt>
                <c:pt idx="353">
                  <c:v>194.55034346278327</c:v>
                </c:pt>
                <c:pt idx="354">
                  <c:v>212.80880814766385</c:v>
                </c:pt>
                <c:pt idx="355">
                  <c:v>213.83148305483692</c:v>
                </c:pt>
                <c:pt idx="356">
                  <c:v>216.65007552291621</c:v>
                </c:pt>
                <c:pt idx="357">
                  <c:v>205.99929326543662</c:v>
                </c:pt>
                <c:pt idx="358">
                  <c:v>223.0106193569969</c:v>
                </c:pt>
                <c:pt idx="359">
                  <c:v>210.3144796521442</c:v>
                </c:pt>
                <c:pt idx="360">
                  <c:v>223.55937236105464</c:v>
                </c:pt>
                <c:pt idx="361">
                  <c:v>219.99247839841158</c:v>
                </c:pt>
                <c:pt idx="362">
                  <c:v>217.8972406278165</c:v>
                </c:pt>
                <c:pt idx="363">
                  <c:v>240.64555926851892</c:v>
                </c:pt>
                <c:pt idx="364">
                  <c:v>222.2872631718779</c:v>
                </c:pt>
                <c:pt idx="365">
                  <c:v>223.5593723610551</c:v>
                </c:pt>
                <c:pt idx="366">
                  <c:v>225.8292146553859</c:v>
                </c:pt>
                <c:pt idx="367">
                  <c:v>228.97207404347867</c:v>
                </c:pt>
                <c:pt idx="368">
                  <c:v>230.31901406233959</c:v>
                </c:pt>
                <c:pt idx="369">
                  <c:v>235.45734225168954</c:v>
                </c:pt>
                <c:pt idx="370">
                  <c:v>217.82241071651919</c:v>
                </c:pt>
                <c:pt idx="371">
                  <c:v>222.23737654042893</c:v>
                </c:pt>
                <c:pt idx="372">
                  <c:v>221.96300007212153</c:v>
                </c:pt>
                <c:pt idx="373">
                  <c:v>221.33941721911157</c:v>
                </c:pt>
                <c:pt idx="374">
                  <c:v>225.50495143913184</c:v>
                </c:pt>
                <c:pt idx="375">
                  <c:v>239.72265513308537</c:v>
                </c:pt>
                <c:pt idx="376">
                  <c:v>236.05598257129242</c:v>
                </c:pt>
                <c:pt idx="377">
                  <c:v>238.5004308330314</c:v>
                </c:pt>
                <c:pt idx="378">
                  <c:v>254.78844836129781</c:v>
                </c:pt>
                <c:pt idx="379">
                  <c:v>263.80548087522101</c:v>
                </c:pt>
                <c:pt idx="380">
                  <c:v>272.82251626289701</c:v>
                </c:pt>
                <c:pt idx="381">
                  <c:v>250.7725650966479</c:v>
                </c:pt>
                <c:pt idx="382">
                  <c:v>264.64108432606673</c:v>
                </c:pt>
                <c:pt idx="383">
                  <c:v>259.57757724231823</c:v>
                </c:pt>
                <c:pt idx="384">
                  <c:v>253.19207230617354</c:v>
                </c:pt>
                <c:pt idx="385">
                  <c:v>253.3167891808954</c:v>
                </c:pt>
                <c:pt idx="386">
                  <c:v>244.03785606049743</c:v>
                </c:pt>
                <c:pt idx="387">
                  <c:v>161.22630252891594</c:v>
                </c:pt>
                <c:pt idx="388">
                  <c:v>246.45736232454519</c:v>
                </c:pt>
                <c:pt idx="389">
                  <c:v>244.5616666632969</c:v>
                </c:pt>
                <c:pt idx="390">
                  <c:v>239.12401464582709</c:v>
                </c:pt>
                <c:pt idx="391">
                  <c:v>236.65462291922637</c:v>
                </c:pt>
                <c:pt idx="392">
                  <c:v>241.41880332057698</c:v>
                </c:pt>
                <c:pt idx="393">
                  <c:v>246.78162607850524</c:v>
                </c:pt>
                <c:pt idx="394">
                  <c:v>249.67505677573291</c:v>
                </c:pt>
                <c:pt idx="395">
                  <c:v>254.66373147746992</c:v>
                </c:pt>
                <c:pt idx="396">
                  <c:v>262.04697220186296</c:v>
                </c:pt>
                <c:pt idx="397">
                  <c:v>261.77259497237787</c:v>
                </c:pt>
                <c:pt idx="398">
                  <c:v>266.63655534825364</c:v>
                </c:pt>
                <c:pt idx="399">
                  <c:v>266.11274419240408</c:v>
                </c:pt>
                <c:pt idx="400">
                  <c:v>266.06285741611202</c:v>
                </c:pt>
                <c:pt idx="401">
                  <c:v>255.7113533248266</c:v>
                </c:pt>
                <c:pt idx="402">
                  <c:v>250.97211207121165</c:v>
                </c:pt>
                <c:pt idx="403">
                  <c:v>255.4369761692721</c:v>
                </c:pt>
                <c:pt idx="404">
                  <c:v>258.6546721188854</c:v>
                </c:pt>
                <c:pt idx="405">
                  <c:v>262.09685897116634</c:v>
                </c:pt>
                <c:pt idx="406">
                  <c:v>249.25101948797706</c:v>
                </c:pt>
                <c:pt idx="407">
                  <c:v>239.94714532254341</c:v>
                </c:pt>
                <c:pt idx="408">
                  <c:v>247.38026687184129</c:v>
                </c:pt>
                <c:pt idx="409">
                  <c:v>250.39841452520926</c:v>
                </c:pt>
                <c:pt idx="410">
                  <c:v>246.60702251788101</c:v>
                </c:pt>
                <c:pt idx="411">
                  <c:v>253.06735543224187</c:v>
                </c:pt>
                <c:pt idx="412">
                  <c:v>257.33267295157879</c:v>
                </c:pt>
                <c:pt idx="413">
                  <c:v>253.09229880696444</c:v>
                </c:pt>
                <c:pt idx="414">
                  <c:v>245.55940119363345</c:v>
                </c:pt>
                <c:pt idx="415">
                  <c:v>246.25781540223991</c:v>
                </c:pt>
                <c:pt idx="416">
                  <c:v>252.71814818946487</c:v>
                </c:pt>
                <c:pt idx="417">
                  <c:v>256.48459805487357</c:v>
                </c:pt>
                <c:pt idx="418">
                  <c:v>257.95625745495971</c:v>
                </c:pt>
                <c:pt idx="419">
                  <c:v>256.75897522377238</c:v>
                </c:pt>
                <c:pt idx="420">
                  <c:v>254.13992057367886</c:v>
                </c:pt>
                <c:pt idx="421">
                  <c:v>268.75674344586855</c:v>
                </c:pt>
                <c:pt idx="422">
                  <c:v>257.35761633138401</c:v>
                </c:pt>
                <c:pt idx="423">
                  <c:v>250.97211207121211</c:v>
                </c:pt>
                <c:pt idx="424">
                  <c:v>256.26010764652136</c:v>
                </c:pt>
                <c:pt idx="425">
                  <c:v>251.89501685648571</c:v>
                </c:pt>
                <c:pt idx="426">
                  <c:v>246.18298530700929</c:v>
                </c:pt>
                <c:pt idx="427">
                  <c:v>249.99932059085518</c:v>
                </c:pt>
                <c:pt idx="428">
                  <c:v>258.50501183199094</c:v>
                </c:pt>
                <c:pt idx="429">
                  <c:v>258.33040816515989</c:v>
                </c:pt>
                <c:pt idx="430">
                  <c:v>277.01300643748584</c:v>
                </c:pt>
                <c:pt idx="431">
                  <c:v>280.38036484556943</c:v>
                </c:pt>
                <c:pt idx="432">
                  <c:v>288.73640295880574</c:v>
                </c:pt>
                <c:pt idx="433">
                  <c:v>307.91787570012696</c:v>
                </c:pt>
                <c:pt idx="434">
                  <c:v>323.73198617533137</c:v>
                </c:pt>
                <c:pt idx="435">
                  <c:v>340.89303239596597</c:v>
                </c:pt>
                <c:pt idx="436">
                  <c:v>372.09717411699597</c:v>
                </c:pt>
                <c:pt idx="437">
                  <c:v>399.60966361617983</c:v>
                </c:pt>
                <c:pt idx="438">
                  <c:v>452.66403569934744</c:v>
                </c:pt>
                <c:pt idx="439">
                  <c:v>480.70026594646185</c:v>
                </c:pt>
                <c:pt idx="440">
                  <c:v>538.24442948001638</c:v>
                </c:pt>
                <c:pt idx="441">
                  <c:v>587.1584284731357</c:v>
                </c:pt>
                <c:pt idx="442">
                  <c:v>644.00496780559342</c:v>
                </c:pt>
                <c:pt idx="443">
                  <c:v>700.97720733222104</c:v>
                </c:pt>
                <c:pt idx="444">
                  <c:v>772.51894639848115</c:v>
                </c:pt>
                <c:pt idx="445">
                  <c:v>852.99517697648037</c:v>
                </c:pt>
                <c:pt idx="446">
                  <c:v>933.77713337849571</c:v>
                </c:pt>
                <c:pt idx="447">
                  <c:v>1016.0398226105696</c:v>
                </c:pt>
                <c:pt idx="448">
                  <c:v>1108.8455149938757</c:v>
                </c:pt>
                <c:pt idx="449">
                  <c:v>1193.7066876915205</c:v>
                </c:pt>
                <c:pt idx="450">
                  <c:v>1290.6459482951057</c:v>
                </c:pt>
                <c:pt idx="451">
                  <c:v>1379.9465173236215</c:v>
                </c:pt>
                <c:pt idx="452">
                  <c:v>1480.3940968083282</c:v>
                </c:pt>
                <c:pt idx="453">
                  <c:v>1577.0591743648561</c:v>
                </c:pt>
                <c:pt idx="454">
                  <c:v>1683.6469730911244</c:v>
                </c:pt>
                <c:pt idx="455">
                  <c:v>1810.5167164387042</c:v>
                </c:pt>
                <c:pt idx="456">
                  <c:v>1896.6859111417152</c:v>
                </c:pt>
                <c:pt idx="457">
                  <c:v>2025.9818579142429</c:v>
                </c:pt>
                <c:pt idx="458">
                  <c:v>2113.8844094373662</c:v>
                </c:pt>
                <c:pt idx="459">
                  <c:v>2233.3485823915662</c:v>
                </c:pt>
                <c:pt idx="460">
                  <c:v>2347.1518297617795</c:v>
                </c:pt>
                <c:pt idx="461">
                  <c:v>2462.8812502056057</c:v>
                </c:pt>
                <c:pt idx="462">
                  <c:v>2569.4694038538642</c:v>
                </c:pt>
                <c:pt idx="463">
                  <c:v>2680.22809993389</c:v>
                </c:pt>
                <c:pt idx="464">
                  <c:v>2788.5386004995221</c:v>
                </c:pt>
                <c:pt idx="465">
                  <c:v>2908.6739627225529</c:v>
                </c:pt>
                <c:pt idx="466">
                  <c:v>3019.2269326361788</c:v>
                </c:pt>
                <c:pt idx="467">
                  <c:v>3125.5107670103448</c:v>
                </c:pt>
                <c:pt idx="468">
                  <c:v>3246.6390253627587</c:v>
                </c:pt>
                <c:pt idx="469">
                  <c:v>3339.1361499202421</c:v>
                </c:pt>
                <c:pt idx="470">
                  <c:v>3452.7920491164305</c:v>
                </c:pt>
                <c:pt idx="471">
                  <c:v>3553.2364708886967</c:v>
                </c:pt>
                <c:pt idx="472">
                  <c:v>3672.9044179556163</c:v>
                </c:pt>
                <c:pt idx="473">
                  <c:v>3752.8674015304091</c:v>
                </c:pt>
                <c:pt idx="474">
                  <c:v>3868.6418254221717</c:v>
                </c:pt>
                <c:pt idx="475">
                  <c:v>3981.6921131526587</c:v>
                </c:pt>
                <c:pt idx="476">
                  <c:v>4058.7372954250691</c:v>
                </c:pt>
                <c:pt idx="477">
                  <c:v>4165.0532199831969</c:v>
                </c:pt>
                <c:pt idx="478">
                  <c:v>4236.0095343439152</c:v>
                </c:pt>
                <c:pt idx="479">
                  <c:v>4344.0283667255871</c:v>
                </c:pt>
                <c:pt idx="480">
                  <c:v>4415.3497164553992</c:v>
                </c:pt>
                <c:pt idx="481">
                  <c:v>4515.4140899140448</c:v>
                </c:pt>
                <c:pt idx="482">
                  <c:v>4584.4107266353112</c:v>
                </c:pt>
                <c:pt idx="483">
                  <c:v>4656.6671083005203</c:v>
                </c:pt>
                <c:pt idx="484">
                  <c:v>4737.9541571700174</c:v>
                </c:pt>
                <c:pt idx="485">
                  <c:v>4812.7509867987583</c:v>
                </c:pt>
                <c:pt idx="486">
                  <c:v>4892.3787871903305</c:v>
                </c:pt>
                <c:pt idx="487">
                  <c:v>4962.1571822738069</c:v>
                </c:pt>
                <c:pt idx="488">
                  <c:v>5026.5472458596969</c:v>
                </c:pt>
                <c:pt idx="489">
                  <c:v>5107.9077378072589</c:v>
                </c:pt>
                <c:pt idx="490">
                  <c:v>5160.8488453091377</c:v>
                </c:pt>
                <c:pt idx="491">
                  <c:v>5240.1779588445461</c:v>
                </c:pt>
                <c:pt idx="492">
                  <c:v>5309.7440574874217</c:v>
                </c:pt>
                <c:pt idx="493">
                  <c:v>5390.7955032820219</c:v>
                </c:pt>
                <c:pt idx="494">
                  <c:v>5458.1598017014312</c:v>
                </c:pt>
                <c:pt idx="495">
                  <c:v>5526.3826064176255</c:v>
                </c:pt>
                <c:pt idx="496">
                  <c:v>5576.5719773947339</c:v>
                </c:pt>
                <c:pt idx="497">
                  <c:v>5651.1237272246372</c:v>
                </c:pt>
                <c:pt idx="498">
                  <c:v>5703.9672802685573</c:v>
                </c:pt>
                <c:pt idx="499">
                  <c:v>5762.2261825375499</c:v>
                </c:pt>
                <c:pt idx="500">
                  <c:v>5845.3244595311844</c:v>
                </c:pt>
                <c:pt idx="501">
                  <c:v>5911.3153883418217</c:v>
                </c:pt>
                <c:pt idx="502">
                  <c:v>5983.6138599029682</c:v>
                </c:pt>
                <c:pt idx="503">
                  <c:v>6059.2173348677215</c:v>
                </c:pt>
                <c:pt idx="504">
                  <c:v>6105.8034507059201</c:v>
                </c:pt>
                <c:pt idx="505">
                  <c:v>6182.4185139999636</c:v>
                </c:pt>
                <c:pt idx="506">
                  <c:v>6218.6596137008428</c:v>
                </c:pt>
                <c:pt idx="507">
                  <c:v>6303.3510656451572</c:v>
                </c:pt>
                <c:pt idx="508">
                  <c:v>6367.0402842087751</c:v>
                </c:pt>
                <c:pt idx="509">
                  <c:v>6435.4535733328212</c:v>
                </c:pt>
                <c:pt idx="510">
                  <c:v>6487.4511426202807</c:v>
                </c:pt>
                <c:pt idx="511">
                  <c:v>6546.2984080357046</c:v>
                </c:pt>
                <c:pt idx="512">
                  <c:v>6621.3137509457565</c:v>
                </c:pt>
                <c:pt idx="513">
                  <c:v>6692.7401724601978</c:v>
                </c:pt>
                <c:pt idx="514">
                  <c:v>6732.8260062759646</c:v>
                </c:pt>
                <c:pt idx="515">
                  <c:v>6857.2936350757573</c:v>
                </c:pt>
                <c:pt idx="516">
                  <c:v>6912.0583339454561</c:v>
                </c:pt>
                <c:pt idx="517">
                  <c:v>6954.0487254276986</c:v>
                </c:pt>
                <c:pt idx="518">
                  <c:v>7027.1728003740882</c:v>
                </c:pt>
                <c:pt idx="519">
                  <c:v>7124.3391559936654</c:v>
                </c:pt>
                <c:pt idx="520">
                  <c:v>7193.8096989477763</c:v>
                </c:pt>
                <c:pt idx="521">
                  <c:v>7267.7512368670323</c:v>
                </c:pt>
                <c:pt idx="522">
                  <c:v>7363.1579271935479</c:v>
                </c:pt>
                <c:pt idx="523">
                  <c:v>7428.3640819582533</c:v>
                </c:pt>
                <c:pt idx="524">
                  <c:v>7502.8808004166222</c:v>
                </c:pt>
                <c:pt idx="525">
                  <c:v>7558.5137355312791</c:v>
                </c:pt>
                <c:pt idx="526">
                  <c:v>7593.5603616162625</c:v>
                </c:pt>
                <c:pt idx="527">
                  <c:v>7706.6157237700345</c:v>
                </c:pt>
                <c:pt idx="528">
                  <c:v>7740.6946279554331</c:v>
                </c:pt>
                <c:pt idx="529">
                  <c:v>7837.2871792914057</c:v>
                </c:pt>
                <c:pt idx="530">
                  <c:v>7910.1966873776355</c:v>
                </c:pt>
                <c:pt idx="531">
                  <c:v>7987.2335598441296</c:v>
                </c:pt>
                <c:pt idx="532">
                  <c:v>8043.1219119372618</c:v>
                </c:pt>
                <c:pt idx="533">
                  <c:v>8069.9010560310571</c:v>
                </c:pt>
                <c:pt idx="534">
                  <c:v>8162.7536658368062</c:v>
                </c:pt>
                <c:pt idx="535">
                  <c:v>8249.4477123657543</c:v>
                </c:pt>
                <c:pt idx="536">
                  <c:v>8314.2087448939437</c:v>
                </c:pt>
                <c:pt idx="537">
                  <c:v>8400.2100706573456</c:v>
                </c:pt>
                <c:pt idx="538">
                  <c:v>8475.395117395783</c:v>
                </c:pt>
                <c:pt idx="539">
                  <c:v>8486.8364172889851</c:v>
                </c:pt>
                <c:pt idx="540">
                  <c:v>8626.6057719816617</c:v>
                </c:pt>
                <c:pt idx="541">
                  <c:v>8671.1477980135569</c:v>
                </c:pt>
                <c:pt idx="542">
                  <c:v>8762.3502215504668</c:v>
                </c:pt>
                <c:pt idx="543">
                  <c:v>8837.980467652691</c:v>
                </c:pt>
                <c:pt idx="544">
                  <c:v>8855.7733688936914</c:v>
                </c:pt>
                <c:pt idx="545">
                  <c:v>8973.160807160386</c:v>
                </c:pt>
                <c:pt idx="546">
                  <c:v>9065.0815220973946</c:v>
                </c:pt>
                <c:pt idx="547">
                  <c:v>9103.7554023693592</c:v>
                </c:pt>
                <c:pt idx="548">
                  <c:v>9199.5791175727245</c:v>
                </c:pt>
                <c:pt idx="549">
                  <c:v>9286.4699097489993</c:v>
                </c:pt>
                <c:pt idx="550">
                  <c:v>9351.5046612185324</c:v>
                </c:pt>
                <c:pt idx="551">
                  <c:v>9421.8149695279608</c:v>
                </c:pt>
                <c:pt idx="552">
                  <c:v>9501.2750633441101</c:v>
                </c:pt>
                <c:pt idx="553">
                  <c:v>9568.1862557183886</c:v>
                </c:pt>
                <c:pt idx="554">
                  <c:v>9652.5077762927885</c:v>
                </c:pt>
                <c:pt idx="555">
                  <c:v>9736.4019642097319</c:v>
                </c:pt>
                <c:pt idx="556">
                  <c:v>9832.8493004394659</c:v>
                </c:pt>
                <c:pt idx="557">
                  <c:v>9894.6599993894888</c:v>
                </c:pt>
                <c:pt idx="558">
                  <c:v>9978.4536491432627</c:v>
                </c:pt>
                <c:pt idx="559">
                  <c:v>10070.805543693876</c:v>
                </c:pt>
                <c:pt idx="560">
                  <c:v>10152.031424978788</c:v>
                </c:pt>
                <c:pt idx="561">
                  <c:v>10262.384292513936</c:v>
                </c:pt>
                <c:pt idx="562">
                  <c:v>10299.35388024713</c:v>
                </c:pt>
                <c:pt idx="563">
                  <c:v>10424.762585112469</c:v>
                </c:pt>
                <c:pt idx="564">
                  <c:v>10515.978425468596</c:v>
                </c:pt>
                <c:pt idx="565">
                  <c:v>10593.405237566081</c:v>
                </c:pt>
                <c:pt idx="566">
                  <c:v>10671.66999736146</c:v>
                </c:pt>
                <c:pt idx="567">
                  <c:v>10772.700569175937</c:v>
                </c:pt>
                <c:pt idx="568">
                  <c:v>10854.92479347374</c:v>
                </c:pt>
                <c:pt idx="569">
                  <c:v>10928.8326578872</c:v>
                </c:pt>
                <c:pt idx="570">
                  <c:v>11021.519473950944</c:v>
                </c:pt>
                <c:pt idx="571">
                  <c:v>11081.228056746402</c:v>
                </c:pt>
                <c:pt idx="572">
                  <c:v>11198.802136921062</c:v>
                </c:pt>
                <c:pt idx="573">
                  <c:v>11292.813694299766</c:v>
                </c:pt>
                <c:pt idx="574">
                  <c:v>11391.106830680725</c:v>
                </c:pt>
                <c:pt idx="575">
                  <c:v>11456.99898739665</c:v>
                </c:pt>
                <c:pt idx="576">
                  <c:v>11559.126990525758</c:v>
                </c:pt>
                <c:pt idx="577">
                  <c:v>11629.563187719581</c:v>
                </c:pt>
                <c:pt idx="578">
                  <c:v>11720.77439042357</c:v>
                </c:pt>
                <c:pt idx="579">
                  <c:v>11822.699514062682</c:v>
                </c:pt>
                <c:pt idx="580">
                  <c:v>11879.43089776415</c:v>
                </c:pt>
                <c:pt idx="581">
                  <c:v>11982.540631957994</c:v>
                </c:pt>
                <c:pt idx="582">
                  <c:v>12107.42473650598</c:v>
                </c:pt>
                <c:pt idx="583">
                  <c:v>12193.814184381783</c:v>
                </c:pt>
                <c:pt idx="584">
                  <c:v>12238.219329514077</c:v>
                </c:pt>
                <c:pt idx="585">
                  <c:v>12352.244059026672</c:v>
                </c:pt>
                <c:pt idx="586">
                  <c:v>12412.638654226608</c:v>
                </c:pt>
                <c:pt idx="587">
                  <c:v>12522.959885445873</c:v>
                </c:pt>
                <c:pt idx="588">
                  <c:v>12615.859395247149</c:v>
                </c:pt>
                <c:pt idx="589">
                  <c:v>12675.563587258042</c:v>
                </c:pt>
                <c:pt idx="590">
                  <c:v>12746.26248677587</c:v>
                </c:pt>
                <c:pt idx="591">
                  <c:v>12876.079820247995</c:v>
                </c:pt>
                <c:pt idx="592">
                  <c:v>12943.283477694413</c:v>
                </c:pt>
                <c:pt idx="593">
                  <c:v>13028.312130230048</c:v>
                </c:pt>
                <c:pt idx="594">
                  <c:v>13141.72902508641</c:v>
                </c:pt>
                <c:pt idx="595">
                  <c:v>13209.36231477356</c:v>
                </c:pt>
                <c:pt idx="596">
                  <c:v>13329.541490943371</c:v>
                </c:pt>
                <c:pt idx="597">
                  <c:v>13409.973441888249</c:v>
                </c:pt>
                <c:pt idx="598">
                  <c:v>13540.270580716344</c:v>
                </c:pt>
                <c:pt idx="599">
                  <c:v>13577.351407520131</c:v>
                </c:pt>
                <c:pt idx="600">
                  <c:v>13685.626494882037</c:v>
                </c:pt>
                <c:pt idx="601">
                  <c:v>13788.121580328081</c:v>
                </c:pt>
                <c:pt idx="602">
                  <c:v>13870.083784211254</c:v>
                </c:pt>
                <c:pt idx="603">
                  <c:v>14006.384900484682</c:v>
                </c:pt>
                <c:pt idx="604">
                  <c:v>14054.344340164851</c:v>
                </c:pt>
                <c:pt idx="605">
                  <c:v>14157.245574634388</c:v>
                </c:pt>
                <c:pt idx="606">
                  <c:v>14229.845964714583</c:v>
                </c:pt>
                <c:pt idx="607">
                  <c:v>14363.316305026359</c:v>
                </c:pt>
                <c:pt idx="608">
                  <c:v>14438.278933560372</c:v>
                </c:pt>
                <c:pt idx="609">
                  <c:v>14552.493943069529</c:v>
                </c:pt>
                <c:pt idx="610">
                  <c:v>14645.857239400719</c:v>
                </c:pt>
                <c:pt idx="611">
                  <c:v>14546.272459409147</c:v>
                </c:pt>
                <c:pt idx="612">
                  <c:v>14585.356656713762</c:v>
                </c:pt>
                <c:pt idx="613">
                  <c:v>14534.441423231243</c:v>
                </c:pt>
                <c:pt idx="614">
                  <c:v>14594.136466211465</c:v>
                </c:pt>
                <c:pt idx="615">
                  <c:v>14561.299013663493</c:v>
                </c:pt>
                <c:pt idx="616">
                  <c:v>14407.03525825516</c:v>
                </c:pt>
                <c:pt idx="617">
                  <c:v>14558.493540922176</c:v>
                </c:pt>
                <c:pt idx="618">
                  <c:v>14456.290200337648</c:v>
                </c:pt>
                <c:pt idx="619">
                  <c:v>14649.749133996876</c:v>
                </c:pt>
                <c:pt idx="620">
                  <c:v>14370.611174914313</c:v>
                </c:pt>
                <c:pt idx="621">
                  <c:v>14525.138484781353</c:v>
                </c:pt>
                <c:pt idx="622">
                  <c:v>14541.662105059046</c:v>
                </c:pt>
                <c:pt idx="623">
                  <c:v>14643.800154473376</c:v>
                </c:pt>
                <c:pt idx="624">
                  <c:v>14590.413298316742</c:v>
                </c:pt>
                <c:pt idx="625">
                  <c:v>14565.354568786997</c:v>
                </c:pt>
                <c:pt idx="626">
                  <c:v>14696.630506606836</c:v>
                </c:pt>
                <c:pt idx="627">
                  <c:v>14607.807679226044</c:v>
                </c:pt>
                <c:pt idx="628">
                  <c:v>14713.347538409447</c:v>
                </c:pt>
                <c:pt idx="629">
                  <c:v>14610.669957997841</c:v>
                </c:pt>
                <c:pt idx="630">
                  <c:v>14399.572178540093</c:v>
                </c:pt>
                <c:pt idx="631">
                  <c:v>14556.493640977111</c:v>
                </c:pt>
                <c:pt idx="632">
                  <c:v>14582.106078491233</c:v>
                </c:pt>
                <c:pt idx="633">
                  <c:v>14738.804348087651</c:v>
                </c:pt>
                <c:pt idx="634">
                  <c:v>14605.11220384827</c:v>
                </c:pt>
                <c:pt idx="635">
                  <c:v>14737.357432456332</c:v>
                </c:pt>
                <c:pt idx="636">
                  <c:v>14541.162197771564</c:v>
                </c:pt>
                <c:pt idx="637">
                  <c:v>14719.718037295106</c:v>
                </c:pt>
                <c:pt idx="638">
                  <c:v>14707.283448620585</c:v>
                </c:pt>
                <c:pt idx="639">
                  <c:v>14658.673251049167</c:v>
                </c:pt>
                <c:pt idx="640">
                  <c:v>14560.549029209058</c:v>
                </c:pt>
                <c:pt idx="641">
                  <c:v>14580.716970992626</c:v>
                </c:pt>
                <c:pt idx="642">
                  <c:v>14467.614367621518</c:v>
                </c:pt>
                <c:pt idx="643">
                  <c:v>14688.926636659433</c:v>
                </c:pt>
                <c:pt idx="644">
                  <c:v>14571.771524724261</c:v>
                </c:pt>
                <c:pt idx="645">
                  <c:v>14720.803012883674</c:v>
                </c:pt>
                <c:pt idx="646">
                  <c:v>14663.371933313132</c:v>
                </c:pt>
                <c:pt idx="647">
                  <c:v>14750.853607671705</c:v>
                </c:pt>
                <c:pt idx="648">
                  <c:v>14468.419307880327</c:v>
                </c:pt>
                <c:pt idx="649">
                  <c:v>14565.410125319066</c:v>
                </c:pt>
                <c:pt idx="650">
                  <c:v>14582.80063863079</c:v>
                </c:pt>
                <c:pt idx="651">
                  <c:v>14624.732351791006</c:v>
                </c:pt>
                <c:pt idx="652">
                  <c:v>14624.371041888251</c:v>
                </c:pt>
                <c:pt idx="653">
                  <c:v>14658.089406378564</c:v>
                </c:pt>
                <c:pt idx="654">
                  <c:v>14673.465113103819</c:v>
                </c:pt>
                <c:pt idx="655">
                  <c:v>14590.135454945046</c:v>
                </c:pt>
                <c:pt idx="656">
                  <c:v>14642.96621278075</c:v>
                </c:pt>
                <c:pt idx="657">
                  <c:v>14611.225749022344</c:v>
                </c:pt>
                <c:pt idx="658">
                  <c:v>14380.042314146996</c:v>
                </c:pt>
                <c:pt idx="659">
                  <c:v>14471.361544509144</c:v>
                </c:pt>
                <c:pt idx="660">
                  <c:v>14665.26258919483</c:v>
                </c:pt>
                <c:pt idx="661">
                  <c:v>14566.049027350646</c:v>
                </c:pt>
                <c:pt idx="662">
                  <c:v>14631.653063706917</c:v>
                </c:pt>
                <c:pt idx="663">
                  <c:v>14302.03025285932</c:v>
                </c:pt>
                <c:pt idx="664">
                  <c:v>14590.663357941501</c:v>
                </c:pt>
                <c:pt idx="665">
                  <c:v>14649.332138242995</c:v>
                </c:pt>
                <c:pt idx="666">
                  <c:v>14599.582518546764</c:v>
                </c:pt>
                <c:pt idx="667">
                  <c:v>14644.550707742799</c:v>
                </c:pt>
                <c:pt idx="668">
                  <c:v>14519.918039836341</c:v>
                </c:pt>
                <c:pt idx="669">
                  <c:v>14591.969233963207</c:v>
                </c:pt>
                <c:pt idx="670">
                  <c:v>13873.432438904087</c:v>
                </c:pt>
                <c:pt idx="671">
                  <c:v>14613.448941617753</c:v>
                </c:pt>
                <c:pt idx="672">
                  <c:v>14523.277981760668</c:v>
                </c:pt>
                <c:pt idx="673">
                  <c:v>14635.711202405018</c:v>
                </c:pt>
                <c:pt idx="674">
                  <c:v>14552.21619130398</c:v>
                </c:pt>
                <c:pt idx="675">
                  <c:v>14553.38275310549</c:v>
                </c:pt>
                <c:pt idx="676">
                  <c:v>14676.162362046198</c:v>
                </c:pt>
                <c:pt idx="677">
                  <c:v>14596.609385367805</c:v>
                </c:pt>
                <c:pt idx="678">
                  <c:v>14497.455950624648</c:v>
                </c:pt>
                <c:pt idx="679">
                  <c:v>14614.58834552897</c:v>
                </c:pt>
                <c:pt idx="680">
                  <c:v>14540.63452011204</c:v>
                </c:pt>
                <c:pt idx="681">
                  <c:v>14550.660793462459</c:v>
                </c:pt>
                <c:pt idx="682">
                  <c:v>14660.73063530436</c:v>
                </c:pt>
                <c:pt idx="683">
                  <c:v>14681.640507017242</c:v>
                </c:pt>
                <c:pt idx="684">
                  <c:v>14734.352373825846</c:v>
                </c:pt>
                <c:pt idx="685">
                  <c:v>14636.517289746304</c:v>
                </c:pt>
                <c:pt idx="686">
                  <c:v>14597.137319070118</c:v>
                </c:pt>
                <c:pt idx="687">
                  <c:v>14657.839188263602</c:v>
                </c:pt>
                <c:pt idx="688">
                  <c:v>14443.967909534687</c:v>
                </c:pt>
                <c:pt idx="689">
                  <c:v>14446.215812920693</c:v>
                </c:pt>
                <c:pt idx="690">
                  <c:v>14677.691762708446</c:v>
                </c:pt>
                <c:pt idx="691">
                  <c:v>14735.660118590644</c:v>
                </c:pt>
                <c:pt idx="692">
                  <c:v>14638.991182827771</c:v>
                </c:pt>
                <c:pt idx="693">
                  <c:v>14539.162589392865</c:v>
                </c:pt>
                <c:pt idx="694">
                  <c:v>14770.809454092769</c:v>
                </c:pt>
                <c:pt idx="695">
                  <c:v>14477.412763824779</c:v>
                </c:pt>
                <c:pt idx="696">
                  <c:v>14376.574916380632</c:v>
                </c:pt>
                <c:pt idx="697">
                  <c:v>14753.747898570786</c:v>
                </c:pt>
                <c:pt idx="698">
                  <c:v>14560.882355038584</c:v>
                </c:pt>
                <c:pt idx="699">
                  <c:v>14456.734267512733</c:v>
                </c:pt>
                <c:pt idx="700">
                  <c:v>14488.183510989413</c:v>
                </c:pt>
                <c:pt idx="701">
                  <c:v>14284.813167121547</c:v>
                </c:pt>
                <c:pt idx="702">
                  <c:v>14543.939486827101</c:v>
                </c:pt>
                <c:pt idx="703">
                  <c:v>14591.21904799939</c:v>
                </c:pt>
                <c:pt idx="704">
                  <c:v>14152.369515928274</c:v>
                </c:pt>
                <c:pt idx="705">
                  <c:v>14590.02431778955</c:v>
                </c:pt>
                <c:pt idx="706">
                  <c:v>14647.719770589099</c:v>
                </c:pt>
                <c:pt idx="707">
                  <c:v>14711.455945491878</c:v>
                </c:pt>
                <c:pt idx="708">
                  <c:v>14678.553798991681</c:v>
                </c:pt>
                <c:pt idx="709">
                  <c:v>14552.355067105214</c:v>
                </c:pt>
                <c:pt idx="710">
                  <c:v>14525.082946970984</c:v>
                </c:pt>
                <c:pt idx="711">
                  <c:v>14504.341309013584</c:v>
                </c:pt>
                <c:pt idx="712">
                  <c:v>14603.917323642239</c:v>
                </c:pt>
                <c:pt idx="713">
                  <c:v>14704.08465920333</c:v>
                </c:pt>
                <c:pt idx="714">
                  <c:v>14385.839979023371</c:v>
                </c:pt>
                <c:pt idx="715">
                  <c:v>14487.822621076088</c:v>
                </c:pt>
                <c:pt idx="716">
                  <c:v>14620.424505757726</c:v>
                </c:pt>
                <c:pt idx="717">
                  <c:v>14334.19564379154</c:v>
                </c:pt>
                <c:pt idx="718">
                  <c:v>14525.555019157848</c:v>
                </c:pt>
                <c:pt idx="719">
                  <c:v>14513.559390180772</c:v>
                </c:pt>
                <c:pt idx="720">
                  <c:v>14437.945927507677</c:v>
                </c:pt>
                <c:pt idx="721">
                  <c:v>14566.187919562559</c:v>
                </c:pt>
                <c:pt idx="722">
                  <c:v>14577.466525862186</c:v>
                </c:pt>
                <c:pt idx="723">
                  <c:v>14629.262726481589</c:v>
                </c:pt>
                <c:pt idx="724">
                  <c:v>14620.896970709826</c:v>
                </c:pt>
                <c:pt idx="725">
                  <c:v>14504.480130550364</c:v>
                </c:pt>
                <c:pt idx="726">
                  <c:v>14513.948119291399</c:v>
                </c:pt>
                <c:pt idx="727">
                  <c:v>14629.846408482146</c:v>
                </c:pt>
                <c:pt idx="728">
                  <c:v>14685.505981256087</c:v>
                </c:pt>
                <c:pt idx="729">
                  <c:v>14529.664900747028</c:v>
                </c:pt>
                <c:pt idx="730">
                  <c:v>14516.641489899706</c:v>
                </c:pt>
                <c:pt idx="731">
                  <c:v>14708.61862751755</c:v>
                </c:pt>
                <c:pt idx="732">
                  <c:v>14462.035431409677</c:v>
                </c:pt>
                <c:pt idx="733">
                  <c:v>14586.273503406832</c:v>
                </c:pt>
                <c:pt idx="734">
                  <c:v>14587.996084073751</c:v>
                </c:pt>
                <c:pt idx="735">
                  <c:v>14581.078137304337</c:v>
                </c:pt>
                <c:pt idx="736">
                  <c:v>14529.414971579135</c:v>
                </c:pt>
                <c:pt idx="737">
                  <c:v>14618.117795027043</c:v>
                </c:pt>
                <c:pt idx="738">
                  <c:v>14703.389284482882</c:v>
                </c:pt>
                <c:pt idx="739">
                  <c:v>14601.444240834762</c:v>
                </c:pt>
                <c:pt idx="740">
                  <c:v>14652.251144149126</c:v>
                </c:pt>
                <c:pt idx="741">
                  <c:v>14561.021241081669</c:v>
                </c:pt>
                <c:pt idx="742">
                  <c:v>14638.991182827771</c:v>
                </c:pt>
                <c:pt idx="743">
                  <c:v>14540.356795957772</c:v>
                </c:pt>
                <c:pt idx="744">
                  <c:v>14685.450361836605</c:v>
                </c:pt>
                <c:pt idx="745">
                  <c:v>14521.25089844572</c:v>
                </c:pt>
                <c:pt idx="746">
                  <c:v>14601.083008676987</c:v>
                </c:pt>
                <c:pt idx="747">
                  <c:v>14589.385281287216</c:v>
                </c:pt>
                <c:pt idx="748">
                  <c:v>14388.780506113031</c:v>
                </c:pt>
                <c:pt idx="749">
                  <c:v>14499.871336487891</c:v>
                </c:pt>
                <c:pt idx="750">
                  <c:v>13949.105158661532</c:v>
                </c:pt>
                <c:pt idx="751">
                  <c:v>14720.079694414535</c:v>
                </c:pt>
                <c:pt idx="752">
                  <c:v>14386.561235096438</c:v>
                </c:pt>
                <c:pt idx="753">
                  <c:v>14563.993442056835</c:v>
                </c:pt>
                <c:pt idx="754">
                  <c:v>14704.36281051784</c:v>
                </c:pt>
                <c:pt idx="755">
                  <c:v>14523.611204118717</c:v>
                </c:pt>
                <c:pt idx="756">
                  <c:v>14546.133590718306</c:v>
                </c:pt>
                <c:pt idx="757">
                  <c:v>14641.576324872422</c:v>
                </c:pt>
                <c:pt idx="758">
                  <c:v>14261.970535973962</c:v>
                </c:pt>
                <c:pt idx="759">
                  <c:v>14711.928840145492</c:v>
                </c:pt>
                <c:pt idx="760">
                  <c:v>14330.618324050585</c:v>
                </c:pt>
                <c:pt idx="761">
                  <c:v>14507.673067863027</c:v>
                </c:pt>
                <c:pt idx="762">
                  <c:v>14623.370497787626</c:v>
                </c:pt>
                <c:pt idx="763">
                  <c:v>14630.485682946774</c:v>
                </c:pt>
                <c:pt idx="764">
                  <c:v>14490.487677913965</c:v>
                </c:pt>
                <c:pt idx="765">
                  <c:v>14585.801187511282</c:v>
                </c:pt>
                <c:pt idx="766">
                  <c:v>14547.300092746602</c:v>
                </c:pt>
                <c:pt idx="767">
                  <c:v>14517.335667004421</c:v>
                </c:pt>
                <c:pt idx="768">
                  <c:v>14551.327390035864</c:v>
                </c:pt>
                <c:pt idx="769">
                  <c:v>14607.057385583366</c:v>
                </c:pt>
                <c:pt idx="770">
                  <c:v>14618.979331784012</c:v>
                </c:pt>
                <c:pt idx="771">
                  <c:v>14688.565098282786</c:v>
                </c:pt>
                <c:pt idx="772">
                  <c:v>14327.457036373791</c:v>
                </c:pt>
                <c:pt idx="773">
                  <c:v>14627.956402252792</c:v>
                </c:pt>
                <c:pt idx="774">
                  <c:v>14674.966665298787</c:v>
                </c:pt>
                <c:pt idx="775">
                  <c:v>14551.049641007859</c:v>
                </c:pt>
                <c:pt idx="776">
                  <c:v>14586.801388224807</c:v>
                </c:pt>
                <c:pt idx="777">
                  <c:v>14368.919178477798</c:v>
                </c:pt>
                <c:pt idx="778">
                  <c:v>14560.076819244921</c:v>
                </c:pt>
                <c:pt idx="779">
                  <c:v>14672.102613198997</c:v>
                </c:pt>
                <c:pt idx="780">
                  <c:v>14531.081175685969</c:v>
                </c:pt>
                <c:pt idx="781">
                  <c:v>14615.4776447412</c:v>
                </c:pt>
                <c:pt idx="782">
                  <c:v>14694.906121198526</c:v>
                </c:pt>
                <c:pt idx="783">
                  <c:v>14539.245905745889</c:v>
                </c:pt>
                <c:pt idx="784">
                  <c:v>14577.022027760482</c:v>
                </c:pt>
                <c:pt idx="785">
                  <c:v>14369.917731522712</c:v>
                </c:pt>
                <c:pt idx="786">
                  <c:v>14571.99376336426</c:v>
                </c:pt>
                <c:pt idx="787">
                  <c:v>14433.422673472851</c:v>
                </c:pt>
                <c:pt idx="788">
                  <c:v>14739.917375877583</c:v>
                </c:pt>
                <c:pt idx="789">
                  <c:v>14540.301251203789</c:v>
                </c:pt>
                <c:pt idx="790">
                  <c:v>14331.783024256842</c:v>
                </c:pt>
                <c:pt idx="791">
                  <c:v>14619.146081632718</c:v>
                </c:pt>
                <c:pt idx="792">
                  <c:v>14614.310441027905</c:v>
                </c:pt>
                <c:pt idx="793">
                  <c:v>14670.934771011558</c:v>
                </c:pt>
                <c:pt idx="794">
                  <c:v>14665.902083801831</c:v>
                </c:pt>
                <c:pt idx="795">
                  <c:v>14680.444743746544</c:v>
                </c:pt>
                <c:pt idx="796">
                  <c:v>14586.467986998887</c:v>
                </c:pt>
                <c:pt idx="797">
                  <c:v>14609.336071142543</c:v>
                </c:pt>
                <c:pt idx="798">
                  <c:v>14603.833960393104</c:v>
                </c:pt>
                <c:pt idx="799">
                  <c:v>14655.086829698612</c:v>
                </c:pt>
                <c:pt idx="800">
                  <c:v>14664.789921887957</c:v>
                </c:pt>
                <c:pt idx="801">
                  <c:v>14577.994369609733</c:v>
                </c:pt>
                <c:pt idx="802">
                  <c:v>14461.369305192122</c:v>
                </c:pt>
                <c:pt idx="803">
                  <c:v>14677.969838104547</c:v>
                </c:pt>
                <c:pt idx="804">
                  <c:v>14557.771350899229</c:v>
                </c:pt>
                <c:pt idx="805">
                  <c:v>14633.126205517452</c:v>
                </c:pt>
                <c:pt idx="806">
                  <c:v>14616.005669618415</c:v>
                </c:pt>
                <c:pt idx="807">
                  <c:v>14563.687885186539</c:v>
                </c:pt>
                <c:pt idx="808">
                  <c:v>14443.801399621114</c:v>
                </c:pt>
                <c:pt idx="809">
                  <c:v>14620.202170031302</c:v>
                </c:pt>
                <c:pt idx="810">
                  <c:v>14648.164559139976</c:v>
                </c:pt>
                <c:pt idx="811">
                  <c:v>14576.077475045191</c:v>
                </c:pt>
                <c:pt idx="812">
                  <c:v>14478.301039463237</c:v>
                </c:pt>
                <c:pt idx="813">
                  <c:v>14654.975624857867</c:v>
                </c:pt>
                <c:pt idx="814">
                  <c:v>14612.087230738365</c:v>
                </c:pt>
                <c:pt idx="815">
                  <c:v>14516.974694427336</c:v>
                </c:pt>
                <c:pt idx="816">
                  <c:v>14575.883009279811</c:v>
                </c:pt>
                <c:pt idx="817">
                  <c:v>14605.001051651283</c:v>
                </c:pt>
                <c:pt idx="818">
                  <c:v>14499.982389807856</c:v>
                </c:pt>
                <c:pt idx="819">
                  <c:v>14499.12172910128</c:v>
                </c:pt>
                <c:pt idx="820">
                  <c:v>14590.968987131362</c:v>
                </c:pt>
                <c:pt idx="821">
                  <c:v>14564.048997937711</c:v>
                </c:pt>
                <c:pt idx="822">
                  <c:v>14547.827799796012</c:v>
                </c:pt>
                <c:pt idx="823">
                  <c:v>14638.296263117965</c:v>
                </c:pt>
                <c:pt idx="824">
                  <c:v>14654.085990502444</c:v>
                </c:pt>
                <c:pt idx="825">
                  <c:v>14593.080629849248</c:v>
                </c:pt>
                <c:pt idx="826">
                  <c:v>14416.163481492082</c:v>
                </c:pt>
                <c:pt idx="827">
                  <c:v>14481.881961341362</c:v>
                </c:pt>
                <c:pt idx="828">
                  <c:v>14706.05955120872</c:v>
                </c:pt>
                <c:pt idx="829">
                  <c:v>14564.799004929338</c:v>
                </c:pt>
                <c:pt idx="830">
                  <c:v>14776.293243286505</c:v>
                </c:pt>
                <c:pt idx="831">
                  <c:v>14457.566897366227</c:v>
                </c:pt>
                <c:pt idx="832">
                  <c:v>14622.786851400453</c:v>
                </c:pt>
                <c:pt idx="833">
                  <c:v>14623.704011443595</c:v>
                </c:pt>
                <c:pt idx="834">
                  <c:v>14708.145749497919</c:v>
                </c:pt>
                <c:pt idx="835">
                  <c:v>14439.416710214133</c:v>
                </c:pt>
                <c:pt idx="836">
                  <c:v>14595.525739855835</c:v>
                </c:pt>
                <c:pt idx="837">
                  <c:v>14648.942943734231</c:v>
                </c:pt>
                <c:pt idx="838">
                  <c:v>14550.383045996648</c:v>
                </c:pt>
                <c:pt idx="839">
                  <c:v>14567.660187251338</c:v>
                </c:pt>
                <c:pt idx="840">
                  <c:v>14591.4413247965</c:v>
                </c:pt>
                <c:pt idx="841">
                  <c:v>14583.022898776218</c:v>
                </c:pt>
                <c:pt idx="842">
                  <c:v>14563.215662511395</c:v>
                </c:pt>
                <c:pt idx="843">
                  <c:v>14604.528656072933</c:v>
                </c:pt>
                <c:pt idx="844">
                  <c:v>14713.736988748953</c:v>
                </c:pt>
                <c:pt idx="845">
                  <c:v>14612.087230738365</c:v>
                </c:pt>
                <c:pt idx="846">
                  <c:v>14550.910766738063</c:v>
                </c:pt>
                <c:pt idx="847">
                  <c:v>14618.923748558698</c:v>
                </c:pt>
                <c:pt idx="848">
                  <c:v>14520.445627988742</c:v>
                </c:pt>
                <c:pt idx="849">
                  <c:v>14647.664172155448</c:v>
                </c:pt>
                <c:pt idx="850">
                  <c:v>14265.407834396421</c:v>
                </c:pt>
                <c:pt idx="851">
                  <c:v>14616.366951288579</c:v>
                </c:pt>
                <c:pt idx="852">
                  <c:v>14620.257753919637</c:v>
                </c:pt>
                <c:pt idx="853">
                  <c:v>14605.251144253225</c:v>
                </c:pt>
                <c:pt idx="854">
                  <c:v>14607.47421474775</c:v>
                </c:pt>
                <c:pt idx="855">
                  <c:v>14472.222022194281</c:v>
                </c:pt>
                <c:pt idx="856">
                  <c:v>14708.841159170803</c:v>
                </c:pt>
                <c:pt idx="857">
                  <c:v>14527.415556602782</c:v>
                </c:pt>
                <c:pt idx="858">
                  <c:v>14607.224117058042</c:v>
                </c:pt>
                <c:pt idx="859">
                  <c:v>14655.253637187479</c:v>
                </c:pt>
                <c:pt idx="860">
                  <c:v>14551.993990361152</c:v>
                </c:pt>
                <c:pt idx="861">
                  <c:v>14510.310772580682</c:v>
                </c:pt>
                <c:pt idx="862">
                  <c:v>14636.878641260668</c:v>
                </c:pt>
                <c:pt idx="863">
                  <c:v>14726.005508545633</c:v>
                </c:pt>
                <c:pt idx="864">
                  <c:v>14419.576308012727</c:v>
                </c:pt>
                <c:pt idx="865">
                  <c:v>14646.691204427088</c:v>
                </c:pt>
                <c:pt idx="866">
                  <c:v>14551.160740540899</c:v>
                </c:pt>
                <c:pt idx="867">
                  <c:v>14576.299722039679</c:v>
                </c:pt>
                <c:pt idx="868">
                  <c:v>14497.983444799147</c:v>
                </c:pt>
                <c:pt idx="869">
                  <c:v>14582.550596489327</c:v>
                </c:pt>
                <c:pt idx="870">
                  <c:v>14605.612390131733</c:v>
                </c:pt>
                <c:pt idx="871">
                  <c:v>14431.674460806833</c:v>
                </c:pt>
                <c:pt idx="872">
                  <c:v>14624.621179382557</c:v>
                </c:pt>
                <c:pt idx="873">
                  <c:v>14681.557081199617</c:v>
                </c:pt>
                <c:pt idx="874">
                  <c:v>14404.177603228291</c:v>
                </c:pt>
                <c:pt idx="875">
                  <c:v>14499.89909980883</c:v>
                </c:pt>
                <c:pt idx="876">
                  <c:v>14440.221484653845</c:v>
                </c:pt>
                <c:pt idx="877">
                  <c:v>14560.715692004935</c:v>
                </c:pt>
                <c:pt idx="878">
                  <c:v>14718.605254993543</c:v>
                </c:pt>
                <c:pt idx="879">
                  <c:v>14582.189425482879</c:v>
                </c:pt>
                <c:pt idx="880">
                  <c:v>14425.209036073729</c:v>
                </c:pt>
                <c:pt idx="881">
                  <c:v>14649.582335491998</c:v>
                </c:pt>
                <c:pt idx="882">
                  <c:v>14527.776559671427</c:v>
                </c:pt>
                <c:pt idx="883">
                  <c:v>14461.008488193218</c:v>
                </c:pt>
                <c:pt idx="884">
                  <c:v>14537.635133115469</c:v>
                </c:pt>
                <c:pt idx="885">
                  <c:v>14504.674480956888</c:v>
                </c:pt>
                <c:pt idx="886">
                  <c:v>14723.557238776822</c:v>
                </c:pt>
                <c:pt idx="887">
                  <c:v>14221.753316264238</c:v>
                </c:pt>
                <c:pt idx="888">
                  <c:v>14648.887344639115</c:v>
                </c:pt>
                <c:pt idx="889">
                  <c:v>14580.578061178985</c:v>
                </c:pt>
                <c:pt idx="890">
                  <c:v>14686.952097312051</c:v>
                </c:pt>
                <c:pt idx="891">
                  <c:v>14746.15058591906</c:v>
                </c:pt>
                <c:pt idx="892">
                  <c:v>14525.110715873021</c:v>
                </c:pt>
                <c:pt idx="893">
                  <c:v>14630.791424277315</c:v>
                </c:pt>
                <c:pt idx="894">
                  <c:v>14529.331661969991</c:v>
                </c:pt>
                <c:pt idx="895">
                  <c:v>14582.717291188907</c:v>
                </c:pt>
                <c:pt idx="896">
                  <c:v>14740.473894921281</c:v>
                </c:pt>
                <c:pt idx="897">
                  <c:v>14577.633213097222</c:v>
                </c:pt>
                <c:pt idx="898">
                  <c:v>14627.734050798528</c:v>
                </c:pt>
                <c:pt idx="899">
                  <c:v>14570.188086845086</c:v>
                </c:pt>
                <c:pt idx="900">
                  <c:v>14504.591187889109</c:v>
                </c:pt>
                <c:pt idx="901">
                  <c:v>14584.606514969573</c:v>
                </c:pt>
                <c:pt idx="902">
                  <c:v>14289.60938276084</c:v>
                </c:pt>
                <c:pt idx="903">
                  <c:v>14491.959034842102</c:v>
                </c:pt>
                <c:pt idx="904">
                  <c:v>14616.672652110117</c:v>
                </c:pt>
                <c:pt idx="905">
                  <c:v>14629.234932181</c:v>
                </c:pt>
                <c:pt idx="906">
                  <c:v>14570.38254295512</c:v>
                </c:pt>
                <c:pt idx="907">
                  <c:v>14714.015168554815</c:v>
                </c:pt>
                <c:pt idx="908">
                  <c:v>14345.815541060365</c:v>
                </c:pt>
                <c:pt idx="909">
                  <c:v>14529.775980541132</c:v>
                </c:pt>
                <c:pt idx="910">
                  <c:v>14580.63362508404</c:v>
                </c:pt>
                <c:pt idx="911">
                  <c:v>14222.418452674492</c:v>
                </c:pt>
                <c:pt idx="912">
                  <c:v>14709.230590828114</c:v>
                </c:pt>
                <c:pt idx="913">
                  <c:v>14709.953825320254</c:v>
                </c:pt>
                <c:pt idx="914">
                  <c:v>14710.677065370024</c:v>
                </c:pt>
                <c:pt idx="915">
                  <c:v>14698.354923015566</c:v>
                </c:pt>
                <c:pt idx="916">
                  <c:v>14619.007123407449</c:v>
                </c:pt>
                <c:pt idx="917">
                  <c:v>14596.998388904531</c:v>
                </c:pt>
                <c:pt idx="918">
                  <c:v>14691.429631654799</c:v>
                </c:pt>
                <c:pt idx="919">
                  <c:v>14606.640558010828</c:v>
                </c:pt>
                <c:pt idx="920">
                  <c:v>14592.469360740895</c:v>
                </c:pt>
                <c:pt idx="921">
                  <c:v>14502.675462402682</c:v>
                </c:pt>
                <c:pt idx="922">
                  <c:v>14664.956745389138</c:v>
                </c:pt>
                <c:pt idx="923">
                  <c:v>14628.818018549809</c:v>
                </c:pt>
                <c:pt idx="924">
                  <c:v>14623.09257053818</c:v>
                </c:pt>
                <c:pt idx="925">
                  <c:v>14502.342295698621</c:v>
                </c:pt>
                <c:pt idx="926">
                  <c:v>14623.815182894241</c:v>
                </c:pt>
                <c:pt idx="927">
                  <c:v>14498.316600133059</c:v>
                </c:pt>
                <c:pt idx="928">
                  <c:v>14471.722389313631</c:v>
                </c:pt>
                <c:pt idx="929">
                  <c:v>14611.281328281339</c:v>
                </c:pt>
                <c:pt idx="930">
                  <c:v>14484.935537757357</c:v>
                </c:pt>
                <c:pt idx="931">
                  <c:v>14432.590188553897</c:v>
                </c:pt>
                <c:pt idx="932">
                  <c:v>14475.719504920635</c:v>
                </c:pt>
                <c:pt idx="933">
                  <c:v>14652.08434156956</c:v>
                </c:pt>
                <c:pt idx="934">
                  <c:v>14655.253637187479</c:v>
                </c:pt>
                <c:pt idx="935">
                  <c:v>14470.223501903798</c:v>
                </c:pt>
                <c:pt idx="936">
                  <c:v>14728.954647298184</c:v>
                </c:pt>
                <c:pt idx="937">
                  <c:v>14609.975223217851</c:v>
                </c:pt>
                <c:pt idx="938">
                  <c:v>14567.049054993855</c:v>
                </c:pt>
                <c:pt idx="939">
                  <c:v>14691.763369214223</c:v>
                </c:pt>
                <c:pt idx="940">
                  <c:v>14604.639807790425</c:v>
                </c:pt>
                <c:pt idx="941">
                  <c:v>14559.132405036793</c:v>
                </c:pt>
                <c:pt idx="942">
                  <c:v>14682.975329764315</c:v>
                </c:pt>
                <c:pt idx="943">
                  <c:v>14508.117309005685</c:v>
                </c:pt>
                <c:pt idx="944">
                  <c:v>14489.876930889461</c:v>
                </c:pt>
                <c:pt idx="945">
                  <c:v>14735.771416887141</c:v>
                </c:pt>
                <c:pt idx="946">
                  <c:v>14603.444932734972</c:v>
                </c:pt>
                <c:pt idx="947">
                  <c:v>14575.244052666727</c:v>
                </c:pt>
                <c:pt idx="948">
                  <c:v>14665.123569167588</c:v>
                </c:pt>
                <c:pt idx="949">
                  <c:v>14519.307151094414</c:v>
                </c:pt>
                <c:pt idx="950">
                  <c:v>14607.752101742193</c:v>
                </c:pt>
                <c:pt idx="951">
                  <c:v>14506.562471838337</c:v>
                </c:pt>
                <c:pt idx="952">
                  <c:v>14559.604611187955</c:v>
                </c:pt>
                <c:pt idx="953">
                  <c:v>14485.129858667937</c:v>
                </c:pt>
                <c:pt idx="954">
                  <c:v>14663.093898682639</c:v>
                </c:pt>
                <c:pt idx="955">
                  <c:v>14625.14924935755</c:v>
                </c:pt>
                <c:pt idx="956">
                  <c:v>14674.049047363807</c:v>
                </c:pt>
                <c:pt idx="957">
                  <c:v>14646.774601300827</c:v>
                </c:pt>
                <c:pt idx="958">
                  <c:v>14688.314803272671</c:v>
                </c:pt>
                <c:pt idx="959">
                  <c:v>14629.846408482146</c:v>
                </c:pt>
                <c:pt idx="960">
                  <c:v>14658.867866687102</c:v>
                </c:pt>
                <c:pt idx="961">
                  <c:v>14739.499988848151</c:v>
                </c:pt>
                <c:pt idx="962">
                  <c:v>14597.442966048053</c:v>
                </c:pt>
                <c:pt idx="963">
                  <c:v>14614.421602742499</c:v>
                </c:pt>
                <c:pt idx="964">
                  <c:v>14688.398234870998</c:v>
                </c:pt>
                <c:pt idx="965">
                  <c:v>14505.72953121713</c:v>
                </c:pt>
                <c:pt idx="966">
                  <c:v>14499.343834535535</c:v>
                </c:pt>
                <c:pt idx="967">
                  <c:v>14642.465850987695</c:v>
                </c:pt>
                <c:pt idx="968">
                  <c:v>14598.387698408431</c:v>
                </c:pt>
                <c:pt idx="969">
                  <c:v>14706.894024998279</c:v>
                </c:pt>
                <c:pt idx="970">
                  <c:v>14751.660660058516</c:v>
                </c:pt>
                <c:pt idx="971">
                  <c:v>14564.104553845156</c:v>
                </c:pt>
                <c:pt idx="972">
                  <c:v>14481.909720806556</c:v>
                </c:pt>
                <c:pt idx="973">
                  <c:v>14730.345783411778</c:v>
                </c:pt>
                <c:pt idx="974">
                  <c:v>14642.688233708637</c:v>
                </c:pt>
                <c:pt idx="975">
                  <c:v>14624.315455858266</c:v>
                </c:pt>
                <c:pt idx="976">
                  <c:v>14748.933409041785</c:v>
                </c:pt>
                <c:pt idx="977">
                  <c:v>14652.08434156956</c:v>
                </c:pt>
                <c:pt idx="978">
                  <c:v>14521.889564945664</c:v>
                </c:pt>
                <c:pt idx="979">
                  <c:v>14669.711331990551</c:v>
                </c:pt>
                <c:pt idx="980">
                  <c:v>14699.523093719012</c:v>
                </c:pt>
                <c:pt idx="981">
                  <c:v>14639.741701319914</c:v>
                </c:pt>
                <c:pt idx="982">
                  <c:v>14700.719092810774</c:v>
                </c:pt>
                <c:pt idx="983">
                  <c:v>14603.750597207358</c:v>
                </c:pt>
                <c:pt idx="984">
                  <c:v>14586.245720064006</c:v>
                </c:pt>
                <c:pt idx="985">
                  <c:v>14541.967604980944</c:v>
                </c:pt>
                <c:pt idx="986">
                  <c:v>14521.972869514797</c:v>
                </c:pt>
                <c:pt idx="987">
                  <c:v>14575.216272025438</c:v>
                </c:pt>
                <c:pt idx="988">
                  <c:v>14559.521280552246</c:v>
                </c:pt>
                <c:pt idx="989">
                  <c:v>14706.560234598959</c:v>
                </c:pt>
                <c:pt idx="990">
                  <c:v>14451.40555662193</c:v>
                </c:pt>
                <c:pt idx="991">
                  <c:v>14539.440310793621</c:v>
                </c:pt>
                <c:pt idx="992">
                  <c:v>14097.825954420658</c:v>
                </c:pt>
                <c:pt idx="993">
                  <c:v>14698.744311664221</c:v>
                </c:pt>
                <c:pt idx="994">
                  <c:v>14683.67055715756</c:v>
                </c:pt>
                <c:pt idx="995">
                  <c:v>14665.34600130362</c:v>
                </c:pt>
                <c:pt idx="996">
                  <c:v>14579.966860018993</c:v>
                </c:pt>
                <c:pt idx="997">
                  <c:v>14697.075514322067</c:v>
                </c:pt>
                <c:pt idx="998">
                  <c:v>14597.248463328133</c:v>
                </c:pt>
                <c:pt idx="999">
                  <c:v>14677.385880678947</c:v>
                </c:pt>
                <c:pt idx="1000">
                  <c:v>14688.064508907997</c:v>
                </c:pt>
                <c:pt idx="1001">
                  <c:v>14601.027434604073</c:v>
                </c:pt>
                <c:pt idx="1002">
                  <c:v>14556.354760301228</c:v>
                </c:pt>
                <c:pt idx="1003">
                  <c:v>14634.265819950188</c:v>
                </c:pt>
                <c:pt idx="1004">
                  <c:v>14710.98305321943</c:v>
                </c:pt>
                <c:pt idx="1005">
                  <c:v>14520.806610649788</c:v>
                </c:pt>
                <c:pt idx="1006">
                  <c:v>14683.058756790489</c:v>
                </c:pt>
                <c:pt idx="1007">
                  <c:v>14612.448499302403</c:v>
                </c:pt>
                <c:pt idx="1008">
                  <c:v>14530.74793304633</c:v>
                </c:pt>
                <c:pt idx="1009">
                  <c:v>14521.11205833828</c:v>
                </c:pt>
                <c:pt idx="1010">
                  <c:v>14690.929027476603</c:v>
                </c:pt>
                <c:pt idx="1011">
                  <c:v>14588.857384318178</c:v>
                </c:pt>
                <c:pt idx="1012">
                  <c:v>14698.85556585503</c:v>
                </c:pt>
                <c:pt idx="1013">
                  <c:v>14066.501787750867</c:v>
                </c:pt>
                <c:pt idx="1014">
                  <c:v>14657.700178466544</c:v>
                </c:pt>
                <c:pt idx="1015">
                  <c:v>14454.597207487926</c:v>
                </c:pt>
                <c:pt idx="1016">
                  <c:v>14615.894506271377</c:v>
                </c:pt>
                <c:pt idx="1017">
                  <c:v>14694.349874441225</c:v>
                </c:pt>
                <c:pt idx="1018">
                  <c:v>14625.593941897201</c:v>
                </c:pt>
                <c:pt idx="1019">
                  <c:v>14698.410549868313</c:v>
                </c:pt>
                <c:pt idx="1020">
                  <c:v>14765.994027933875</c:v>
                </c:pt>
                <c:pt idx="1021">
                  <c:v>14559.493503686868</c:v>
                </c:pt>
                <c:pt idx="1022">
                  <c:v>14646.13522699344</c:v>
                </c:pt>
                <c:pt idx="1023">
                  <c:v>14648.776146539125</c:v>
                </c:pt>
                <c:pt idx="1024">
                  <c:v>14627.678463007895</c:v>
                </c:pt>
                <c:pt idx="1025">
                  <c:v>14689.649717456896</c:v>
                </c:pt>
                <c:pt idx="1026">
                  <c:v>14586.995872729818</c:v>
                </c:pt>
                <c:pt idx="1027">
                  <c:v>14730.06755449714</c:v>
                </c:pt>
                <c:pt idx="1028">
                  <c:v>14583.439637726844</c:v>
                </c:pt>
                <c:pt idx="1029">
                  <c:v>14590.191023564154</c:v>
                </c:pt>
                <c:pt idx="1030">
                  <c:v>14269.926317517235</c:v>
                </c:pt>
                <c:pt idx="1031">
                  <c:v>14446.937369886933</c:v>
                </c:pt>
                <c:pt idx="1032">
                  <c:v>14692.236166064175</c:v>
                </c:pt>
                <c:pt idx="1033">
                  <c:v>14563.382329119051</c:v>
                </c:pt>
                <c:pt idx="1034">
                  <c:v>14697.965535951496</c:v>
                </c:pt>
                <c:pt idx="1035">
                  <c:v>14340.46307461363</c:v>
                </c:pt>
                <c:pt idx="1036">
                  <c:v>14790.714228181978</c:v>
                </c:pt>
                <c:pt idx="1037">
                  <c:v>14665.624042167261</c:v>
                </c:pt>
                <c:pt idx="1038">
                  <c:v>14469.668362688801</c:v>
                </c:pt>
                <c:pt idx="1039">
                  <c:v>14596.553813545455</c:v>
                </c:pt>
                <c:pt idx="1040">
                  <c:v>14409.282579413133</c:v>
                </c:pt>
                <c:pt idx="1041">
                  <c:v>14297.261420813251</c:v>
                </c:pt>
                <c:pt idx="1042">
                  <c:v>14616.422533191566</c:v>
                </c:pt>
                <c:pt idx="1043">
                  <c:v>14599.499158582645</c:v>
                </c:pt>
                <c:pt idx="1044">
                  <c:v>14464.922016313258</c:v>
                </c:pt>
                <c:pt idx="1045">
                  <c:v>14199.029175965648</c:v>
                </c:pt>
                <c:pt idx="1046">
                  <c:v>14579.744605867503</c:v>
                </c:pt>
                <c:pt idx="1047">
                  <c:v>14548.93876965368</c:v>
                </c:pt>
                <c:pt idx="1048">
                  <c:v>14746.401036448524</c:v>
                </c:pt>
                <c:pt idx="1049">
                  <c:v>14692.764588813616</c:v>
                </c:pt>
                <c:pt idx="1050">
                  <c:v>14584.245337391085</c:v>
                </c:pt>
                <c:pt idx="1051">
                  <c:v>14633.154000844306</c:v>
                </c:pt>
                <c:pt idx="1052">
                  <c:v>14640.825793141541</c:v>
                </c:pt>
                <c:pt idx="1053">
                  <c:v>14633.682113451729</c:v>
                </c:pt>
                <c:pt idx="1054">
                  <c:v>14276.662671205855</c:v>
                </c:pt>
                <c:pt idx="1055">
                  <c:v>14694.71143446757</c:v>
                </c:pt>
                <c:pt idx="1056">
                  <c:v>14639.68610717202</c:v>
                </c:pt>
                <c:pt idx="1057">
                  <c:v>14577.438744680041</c:v>
                </c:pt>
                <c:pt idx="1058">
                  <c:v>14649.776933774079</c:v>
                </c:pt>
                <c:pt idx="1059">
                  <c:v>14608.280088982983</c:v>
                </c:pt>
                <c:pt idx="1060">
                  <c:v>14615.561016918258</c:v>
                </c:pt>
                <c:pt idx="1061">
                  <c:v>14816.249372469205</c:v>
                </c:pt>
                <c:pt idx="1062">
                  <c:v>14789.767601674086</c:v>
                </c:pt>
                <c:pt idx="1063">
                  <c:v>14650.027132107705</c:v>
                </c:pt>
                <c:pt idx="1064">
                  <c:v>14592.413790988141</c:v>
                </c:pt>
                <c:pt idx="1065">
                  <c:v>14537.30187249474</c:v>
                </c:pt>
                <c:pt idx="1066">
                  <c:v>14545.439249687317</c:v>
                </c:pt>
                <c:pt idx="1067">
                  <c:v>14562.798997036325</c:v>
                </c:pt>
                <c:pt idx="1068">
                  <c:v>14468.863414921077</c:v>
                </c:pt>
                <c:pt idx="1069">
                  <c:v>14563.104551572214</c:v>
                </c:pt>
                <c:pt idx="1070">
                  <c:v>14581.661562238705</c:v>
                </c:pt>
                <c:pt idx="1071">
                  <c:v>14575.771886133964</c:v>
                </c:pt>
                <c:pt idx="1072">
                  <c:v>14624.871317464926</c:v>
                </c:pt>
                <c:pt idx="1073">
                  <c:v>14700.635650527238</c:v>
                </c:pt>
                <c:pt idx="1074">
                  <c:v>14593.580761614525</c:v>
                </c:pt>
                <c:pt idx="1075">
                  <c:v>14671.045993486179</c:v>
                </c:pt>
                <c:pt idx="1076">
                  <c:v>14593.941969286836</c:v>
                </c:pt>
                <c:pt idx="1077">
                  <c:v>14634.849529696092</c:v>
                </c:pt>
                <c:pt idx="1078">
                  <c:v>14257.147339041829</c:v>
                </c:pt>
                <c:pt idx="1079">
                  <c:v>14522.889223479759</c:v>
                </c:pt>
                <c:pt idx="1080">
                  <c:v>14767.942434042883</c:v>
                </c:pt>
                <c:pt idx="1081">
                  <c:v>14642.326862029375</c:v>
                </c:pt>
                <c:pt idx="1082">
                  <c:v>14624.648972473773</c:v>
                </c:pt>
                <c:pt idx="1083">
                  <c:v>14749.601299516342</c:v>
                </c:pt>
                <c:pt idx="1084">
                  <c:v>14623.120363230524</c:v>
                </c:pt>
                <c:pt idx="1085">
                  <c:v>14743.785254370909</c:v>
                </c:pt>
                <c:pt idx="1086">
                  <c:v>14605.529025592361</c:v>
                </c:pt>
                <c:pt idx="1087">
                  <c:v>14639.102370411299</c:v>
                </c:pt>
                <c:pt idx="1088">
                  <c:v>14487.989185527056</c:v>
                </c:pt>
                <c:pt idx="1089">
                  <c:v>14560.299035460983</c:v>
                </c:pt>
                <c:pt idx="1090">
                  <c:v>14600.443908531506</c:v>
                </c:pt>
                <c:pt idx="1091">
                  <c:v>14577.911025697507</c:v>
                </c:pt>
                <c:pt idx="1092">
                  <c:v>14052.378157652527</c:v>
                </c:pt>
                <c:pt idx="1093">
                  <c:v>14590.02431778955</c:v>
                </c:pt>
                <c:pt idx="1094">
                  <c:v>14600.416121652752</c:v>
                </c:pt>
                <c:pt idx="1095">
                  <c:v>14366.31187572745</c:v>
                </c:pt>
                <c:pt idx="1096">
                  <c:v>14626.705681392115</c:v>
                </c:pt>
                <c:pt idx="1097">
                  <c:v>14659.229296721522</c:v>
                </c:pt>
                <c:pt idx="1098">
                  <c:v>14554.965962560407</c:v>
                </c:pt>
                <c:pt idx="1099">
                  <c:v>14679.693923092163</c:v>
                </c:pt>
                <c:pt idx="1100">
                  <c:v>14520.862146537122</c:v>
                </c:pt>
                <c:pt idx="1101">
                  <c:v>14507.367652983639</c:v>
                </c:pt>
                <c:pt idx="1102">
                  <c:v>14663.149505547293</c:v>
                </c:pt>
                <c:pt idx="1103">
                  <c:v>14645.996233103417</c:v>
                </c:pt>
                <c:pt idx="1104">
                  <c:v>14529.192812747489</c:v>
                </c:pt>
                <c:pt idx="1105">
                  <c:v>14499.343834535535</c:v>
                </c:pt>
                <c:pt idx="1106">
                  <c:v>14104.307335332653</c:v>
                </c:pt>
                <c:pt idx="1107">
                  <c:v>14734.157604939172</c:v>
                </c:pt>
                <c:pt idx="1108">
                  <c:v>14422.351023269346</c:v>
                </c:pt>
                <c:pt idx="1109">
                  <c:v>14673.020213118831</c:v>
                </c:pt>
                <c:pt idx="1110">
                  <c:v>14650.166131445705</c:v>
                </c:pt>
                <c:pt idx="1111">
                  <c:v>14585.051042807951</c:v>
                </c:pt>
                <c:pt idx="1112">
                  <c:v>14629.790819581216</c:v>
                </c:pt>
                <c:pt idx="1113">
                  <c:v>14660.2301866324</c:v>
                </c:pt>
                <c:pt idx="1114">
                  <c:v>14472.471839337433</c:v>
                </c:pt>
                <c:pt idx="1115">
                  <c:v>14475.025552608384</c:v>
                </c:pt>
                <c:pt idx="1116">
                  <c:v>14502.03689365233</c:v>
                </c:pt>
                <c:pt idx="1117">
                  <c:v>14724.197121189929</c:v>
                </c:pt>
                <c:pt idx="1118">
                  <c:v>14523.805584243131</c:v>
                </c:pt>
                <c:pt idx="1119">
                  <c:v>14614.532764571522</c:v>
                </c:pt>
                <c:pt idx="1120">
                  <c:v>14629.012578039757</c:v>
                </c:pt>
                <c:pt idx="1121">
                  <c:v>14559.715718794567</c:v>
                </c:pt>
                <c:pt idx="1122">
                  <c:v>14491.45932684014</c:v>
                </c:pt>
                <c:pt idx="1123">
                  <c:v>14581.383740466783</c:v>
                </c:pt>
                <c:pt idx="1124">
                  <c:v>14651.806337874943</c:v>
                </c:pt>
                <c:pt idx="1125">
                  <c:v>14608.557978032071</c:v>
                </c:pt>
                <c:pt idx="1126">
                  <c:v>14610.392063552654</c:v>
                </c:pt>
                <c:pt idx="1127">
                  <c:v>14641.909896271934</c:v>
                </c:pt>
                <c:pt idx="1128">
                  <c:v>14535.052387307775</c:v>
                </c:pt>
                <c:pt idx="1129">
                  <c:v>14597.220677253172</c:v>
                </c:pt>
                <c:pt idx="1130">
                  <c:v>14596.74831504557</c:v>
                </c:pt>
                <c:pt idx="1131">
                  <c:v>14677.49711039803</c:v>
                </c:pt>
                <c:pt idx="1132">
                  <c:v>14354.024851291537</c:v>
                </c:pt>
                <c:pt idx="1133">
                  <c:v>14617.478594802609</c:v>
                </c:pt>
                <c:pt idx="1134">
                  <c:v>14585.356656713762</c:v>
                </c:pt>
                <c:pt idx="1135">
                  <c:v>14414.138020874383</c:v>
                </c:pt>
                <c:pt idx="1136">
                  <c:v>14503.536147092527</c:v>
                </c:pt>
                <c:pt idx="1137">
                  <c:v>14629.234932181</c:v>
                </c:pt>
                <c:pt idx="1138">
                  <c:v>14574.660660616639</c:v>
                </c:pt>
                <c:pt idx="1139">
                  <c:v>14646.607807620878</c:v>
                </c:pt>
                <c:pt idx="1140">
                  <c:v>14641.520729743381</c:v>
                </c:pt>
                <c:pt idx="1141">
                  <c:v>14708.67426038162</c:v>
                </c:pt>
                <c:pt idx="1142">
                  <c:v>14733.962836469658</c:v>
                </c:pt>
                <c:pt idx="1143">
                  <c:v>14553.938262774918</c:v>
                </c:pt>
                <c:pt idx="1144">
                  <c:v>14395.521742370811</c:v>
                </c:pt>
                <c:pt idx="1145">
                  <c:v>14708.423912751781</c:v>
                </c:pt>
                <c:pt idx="1146">
                  <c:v>14699.161515547272</c:v>
                </c:pt>
                <c:pt idx="1147">
                  <c:v>14602.361220100742</c:v>
                </c:pt>
                <c:pt idx="1148">
                  <c:v>14614.894041306421</c:v>
                </c:pt>
                <c:pt idx="1149">
                  <c:v>14682.947520771402</c:v>
                </c:pt>
                <c:pt idx="1150">
                  <c:v>14581.328176194129</c:v>
                </c:pt>
                <c:pt idx="1151">
                  <c:v>14680.444743746544</c:v>
                </c:pt>
                <c:pt idx="1152">
                  <c:v>14550.994091280414</c:v>
                </c:pt>
                <c:pt idx="1153">
                  <c:v>14612.698609014256</c:v>
                </c:pt>
                <c:pt idx="1154">
                  <c:v>14727.646998612772</c:v>
                </c:pt>
                <c:pt idx="1155">
                  <c:v>14758.701808712603</c:v>
                </c:pt>
                <c:pt idx="1156">
                  <c:v>14599.27686565285</c:v>
                </c:pt>
                <c:pt idx="1157">
                  <c:v>14772.451770558899</c:v>
                </c:pt>
                <c:pt idx="1158">
                  <c:v>14551.382939919629</c:v>
                </c:pt>
                <c:pt idx="1159">
                  <c:v>14755.556878444799</c:v>
                </c:pt>
                <c:pt idx="1160">
                  <c:v>14621.397229992483</c:v>
                </c:pt>
                <c:pt idx="1161">
                  <c:v>14630.457888324288</c:v>
                </c:pt>
                <c:pt idx="1162">
                  <c:v>14604.195201597127</c:v>
                </c:pt>
                <c:pt idx="1163">
                  <c:v>14376.85230531876</c:v>
                </c:pt>
                <c:pt idx="1164">
                  <c:v>14713.458809769731</c:v>
                </c:pt>
                <c:pt idx="1165">
                  <c:v>14453.209524065438</c:v>
                </c:pt>
                <c:pt idx="1166">
                  <c:v>14567.02127633157</c:v>
                </c:pt>
                <c:pt idx="1167">
                  <c:v>14633.682113451729</c:v>
                </c:pt>
                <c:pt idx="1168">
                  <c:v>14458.899115727372</c:v>
                </c:pt>
                <c:pt idx="1169">
                  <c:v>14664.372864347608</c:v>
                </c:pt>
                <c:pt idx="1170">
                  <c:v>14503.230742181056</c:v>
                </c:pt>
                <c:pt idx="1171">
                  <c:v>14699.384025029487</c:v>
                </c:pt>
                <c:pt idx="1172">
                  <c:v>14608.641344885029</c:v>
                </c:pt>
                <c:pt idx="1173">
                  <c:v>14555.299272523755</c:v>
                </c:pt>
                <c:pt idx="1174">
                  <c:v>14581.411522613307</c:v>
                </c:pt>
                <c:pt idx="1175">
                  <c:v>14568.5768916951</c:v>
                </c:pt>
                <c:pt idx="1176">
                  <c:v>14698.021162577938</c:v>
                </c:pt>
                <c:pt idx="1177">
                  <c:v>14521.08429033547</c:v>
                </c:pt>
                <c:pt idx="1178">
                  <c:v>14571.854864163879</c:v>
                </c:pt>
                <c:pt idx="1179">
                  <c:v>14677.358073268775</c:v>
                </c:pt>
                <c:pt idx="1180">
                  <c:v>14507.562007821467</c:v>
                </c:pt>
                <c:pt idx="1181">
                  <c:v>14554.52155074292</c:v>
                </c:pt>
                <c:pt idx="1182">
                  <c:v>14594.080895626868</c:v>
                </c:pt>
                <c:pt idx="1183">
                  <c:v>14264.132699998792</c:v>
                </c:pt>
                <c:pt idx="1184">
                  <c:v>14682.335724927056</c:v>
                </c:pt>
                <c:pt idx="1185">
                  <c:v>14613.36557107149</c:v>
                </c:pt>
                <c:pt idx="1186">
                  <c:v>14492.208889567111</c:v>
                </c:pt>
                <c:pt idx="1187">
                  <c:v>14530.775703231553</c:v>
                </c:pt>
                <c:pt idx="1188">
                  <c:v>14604.862111563765</c:v>
                </c:pt>
                <c:pt idx="1189">
                  <c:v>14641.715312825272</c:v>
                </c:pt>
                <c:pt idx="1190">
                  <c:v>14581.078137304337</c:v>
                </c:pt>
                <c:pt idx="1191">
                  <c:v>14730.846597591917</c:v>
                </c:pt>
                <c:pt idx="1192">
                  <c:v>14472.777172037888</c:v>
                </c:pt>
                <c:pt idx="1193">
                  <c:v>14526.221477093939</c:v>
                </c:pt>
                <c:pt idx="1194">
                  <c:v>14691.429631654799</c:v>
                </c:pt>
                <c:pt idx="1195">
                  <c:v>14558.021339249979</c:v>
                </c:pt>
                <c:pt idx="1196">
                  <c:v>14531.664352495409</c:v>
                </c:pt>
                <c:pt idx="1197">
                  <c:v>14619.674124531042</c:v>
                </c:pt>
                <c:pt idx="1198">
                  <c:v>14595.053384867551</c:v>
                </c:pt>
                <c:pt idx="1199">
                  <c:v>14710.871784795285</c:v>
                </c:pt>
                <c:pt idx="1200">
                  <c:v>14683.086565815052</c:v>
                </c:pt>
                <c:pt idx="1201">
                  <c:v>14622.981399841261</c:v>
                </c:pt>
                <c:pt idx="1202">
                  <c:v>14482.853546117498</c:v>
                </c:pt>
                <c:pt idx="1203">
                  <c:v>14497.53923903426</c:v>
                </c:pt>
                <c:pt idx="1204">
                  <c:v>14556.382536423285</c:v>
                </c:pt>
                <c:pt idx="1205">
                  <c:v>14497.705816015741</c:v>
                </c:pt>
                <c:pt idx="1206">
                  <c:v>14426.596441524882</c:v>
                </c:pt>
                <c:pt idx="1207">
                  <c:v>14817.586218487293</c:v>
                </c:pt>
                <c:pt idx="1208">
                  <c:v>14704.474071271979</c:v>
                </c:pt>
                <c:pt idx="1209">
                  <c:v>14736.967882200932</c:v>
                </c:pt>
                <c:pt idx="1210">
                  <c:v>14561.854560810752</c:v>
                </c:pt>
                <c:pt idx="1211">
                  <c:v>14619.451790362078</c:v>
                </c:pt>
                <c:pt idx="1212">
                  <c:v>14649.72133422727</c:v>
                </c:pt>
                <c:pt idx="1213">
                  <c:v>14556.743626607245</c:v>
                </c:pt>
                <c:pt idx="1214">
                  <c:v>14266.433492465439</c:v>
                </c:pt>
                <c:pt idx="1215">
                  <c:v>14595.664668176096</c:v>
                </c:pt>
                <c:pt idx="1216">
                  <c:v>14631.653063706917</c:v>
                </c:pt>
                <c:pt idx="1217">
                  <c:v>14731.514354102543</c:v>
                </c:pt>
                <c:pt idx="1218">
                  <c:v>14651.417133971721</c:v>
                </c:pt>
                <c:pt idx="1219">
                  <c:v>14644.939885657244</c:v>
                </c:pt>
                <c:pt idx="1220">
                  <c:v>14622.286585610193</c:v>
                </c:pt>
                <c:pt idx="1221">
                  <c:v>14370.694388329524</c:v>
                </c:pt>
                <c:pt idx="1222">
                  <c:v>14672.603121194812</c:v>
                </c:pt>
                <c:pt idx="1223">
                  <c:v>14634.515980872067</c:v>
                </c:pt>
                <c:pt idx="1224">
                  <c:v>14732.822058090123</c:v>
                </c:pt>
                <c:pt idx="1225">
                  <c:v>14648.720547534253</c:v>
                </c:pt>
                <c:pt idx="1226">
                  <c:v>14731.570000698863</c:v>
                </c:pt>
                <c:pt idx="1227">
                  <c:v>14625.70511532286</c:v>
                </c:pt>
                <c:pt idx="1228">
                  <c:v>14607.752101742193</c:v>
                </c:pt>
                <c:pt idx="1229">
                  <c:v>14471.916690766804</c:v>
                </c:pt>
                <c:pt idx="1230">
                  <c:v>14642.187873257324</c:v>
                </c:pt>
                <c:pt idx="1231">
                  <c:v>14455.374316354144</c:v>
                </c:pt>
                <c:pt idx="1232">
                  <c:v>14599.332438843332</c:v>
                </c:pt>
                <c:pt idx="1233">
                  <c:v>14625.621735242692</c:v>
                </c:pt>
                <c:pt idx="1234">
                  <c:v>14624.732351791006</c:v>
                </c:pt>
                <c:pt idx="1235">
                  <c:v>14618.562458296185</c:v>
                </c:pt>
                <c:pt idx="1236">
                  <c:v>14716.574461612849</c:v>
                </c:pt>
                <c:pt idx="1237">
                  <c:v>14627.595081376659</c:v>
                </c:pt>
                <c:pt idx="1238">
                  <c:v>14562.021225470926</c:v>
                </c:pt>
                <c:pt idx="1239">
                  <c:v>14620.063210436767</c:v>
                </c:pt>
                <c:pt idx="1240">
                  <c:v>14539.162589392865</c:v>
                </c:pt>
                <c:pt idx="1241">
                  <c:v>14457.095073157712</c:v>
                </c:pt>
                <c:pt idx="1242">
                  <c:v>14648.220157844076</c:v>
                </c:pt>
                <c:pt idx="1243">
                  <c:v>14717.07520107253</c:v>
                </c:pt>
                <c:pt idx="1244">
                  <c:v>14650.360730835453</c:v>
                </c:pt>
                <c:pt idx="1245">
                  <c:v>14511.227040831043</c:v>
                </c:pt>
                <c:pt idx="1246">
                  <c:v>14624.009733212084</c:v>
                </c:pt>
                <c:pt idx="1247">
                  <c:v>14722.750436837967</c:v>
                </c:pt>
                <c:pt idx="1248">
                  <c:v>14659.701937945038</c:v>
                </c:pt>
                <c:pt idx="1249">
                  <c:v>14573.88280917561</c:v>
                </c:pt>
                <c:pt idx="1250">
                  <c:v>14709.008058255456</c:v>
                </c:pt>
                <c:pt idx="1251">
                  <c:v>14724.447511168511</c:v>
                </c:pt>
                <c:pt idx="1252">
                  <c:v>14675.439380889035</c:v>
                </c:pt>
                <c:pt idx="1253">
                  <c:v>14600.471695417253</c:v>
                </c:pt>
                <c:pt idx="1254">
                  <c:v>14594.497675688232</c:v>
                </c:pt>
                <c:pt idx="1255">
                  <c:v>14569.38248645651</c:v>
                </c:pt>
                <c:pt idx="1256">
                  <c:v>14531.608811726746</c:v>
                </c:pt>
                <c:pt idx="1257">
                  <c:v>14648.609349614786</c:v>
                </c:pt>
                <c:pt idx="1258">
                  <c:v>14355.966303976871</c:v>
                </c:pt>
                <c:pt idx="1259">
                  <c:v>14701.998550306538</c:v>
                </c:pt>
                <c:pt idx="1260">
                  <c:v>14650.193931335903</c:v>
                </c:pt>
                <c:pt idx="1261">
                  <c:v>14682.891902809286</c:v>
                </c:pt>
                <c:pt idx="1262">
                  <c:v>14724.002373898791</c:v>
                </c:pt>
                <c:pt idx="1263">
                  <c:v>14544.967100091531</c:v>
                </c:pt>
                <c:pt idx="1264">
                  <c:v>14599.360225449065</c:v>
                </c:pt>
                <c:pt idx="1265">
                  <c:v>14567.049054993855</c:v>
                </c:pt>
                <c:pt idx="1266">
                  <c:v>14757.449389391732</c:v>
                </c:pt>
                <c:pt idx="1267">
                  <c:v>14640.103064005036</c:v>
                </c:pt>
                <c:pt idx="1268">
                  <c:v>14671.240633115953</c:v>
                </c:pt>
                <c:pt idx="1269">
                  <c:v>14788.041427809148</c:v>
                </c:pt>
                <c:pt idx="1270">
                  <c:v>14607.057385583366</c:v>
                </c:pt>
                <c:pt idx="1271">
                  <c:v>14691.095895247965</c:v>
                </c:pt>
                <c:pt idx="1272">
                  <c:v>14591.357970945724</c:v>
                </c:pt>
                <c:pt idx="1273">
                  <c:v>14617.061727138793</c:v>
                </c:pt>
                <c:pt idx="1274">
                  <c:v>14720.969933331891</c:v>
                </c:pt>
                <c:pt idx="1275">
                  <c:v>14642.855021062433</c:v>
                </c:pt>
                <c:pt idx="1276">
                  <c:v>14641.214957065789</c:v>
                </c:pt>
                <c:pt idx="1277">
                  <c:v>14570.38254295512</c:v>
                </c:pt>
                <c:pt idx="1278">
                  <c:v>14531.025635182848</c:v>
                </c:pt>
                <c:pt idx="1279">
                  <c:v>14643.549971260298</c:v>
                </c:pt>
                <c:pt idx="1280">
                  <c:v>14592.080373053313</c:v>
                </c:pt>
                <c:pt idx="1281">
                  <c:v>14264.188140439059</c:v>
                </c:pt>
                <c:pt idx="1282">
                  <c:v>14446.021548226247</c:v>
                </c:pt>
                <c:pt idx="1283">
                  <c:v>14589.524201955704</c:v>
                </c:pt>
                <c:pt idx="1284">
                  <c:v>14493.319360856691</c:v>
                </c:pt>
                <c:pt idx="1285">
                  <c:v>14543.384023870653</c:v>
                </c:pt>
                <c:pt idx="1286">
                  <c:v>14699.495279964942</c:v>
                </c:pt>
                <c:pt idx="1287">
                  <c:v>14582.13386081496</c:v>
                </c:pt>
                <c:pt idx="1288">
                  <c:v>14712.540824999205</c:v>
                </c:pt>
                <c:pt idx="1289">
                  <c:v>14646.107428200437</c:v>
                </c:pt>
                <c:pt idx="1290">
                  <c:v>14539.468082968884</c:v>
                </c:pt>
                <c:pt idx="1291">
                  <c:v>14510.25524138607</c:v>
                </c:pt>
                <c:pt idx="1292">
                  <c:v>14631.402909598306</c:v>
                </c:pt>
                <c:pt idx="1293">
                  <c:v>14653.891384022307</c:v>
                </c:pt>
                <c:pt idx="1294">
                  <c:v>14639.241355057558</c:v>
                </c:pt>
                <c:pt idx="1295">
                  <c:v>14693.404262331343</c:v>
                </c:pt>
                <c:pt idx="1296">
                  <c:v>14535.080158475248</c:v>
                </c:pt>
                <c:pt idx="1297">
                  <c:v>14484.741217135757</c:v>
                </c:pt>
                <c:pt idx="1298">
                  <c:v>14475.969328642648</c:v>
                </c:pt>
                <c:pt idx="1299">
                  <c:v>14711.233407655378</c:v>
                </c:pt>
                <c:pt idx="1300">
                  <c:v>14676.635083356145</c:v>
                </c:pt>
                <c:pt idx="1301">
                  <c:v>14590.802280196915</c:v>
                </c:pt>
                <c:pt idx="1302">
                  <c:v>14298.010007834137</c:v>
                </c:pt>
                <c:pt idx="1303">
                  <c:v>14650.52753060642</c:v>
                </c:pt>
                <c:pt idx="1304">
                  <c:v>14673.048019309461</c:v>
                </c:pt>
                <c:pt idx="1305">
                  <c:v>14600.749564660189</c:v>
                </c:pt>
                <c:pt idx="1306">
                  <c:v>14714.960986082462</c:v>
                </c:pt>
                <c:pt idx="1307">
                  <c:v>14682.085445911043</c:v>
                </c:pt>
                <c:pt idx="1308">
                  <c:v>14482.326113489018</c:v>
                </c:pt>
                <c:pt idx="1309">
                  <c:v>14650.138331563037</c:v>
                </c:pt>
                <c:pt idx="1310">
                  <c:v>14617.256265180809</c:v>
                </c:pt>
                <c:pt idx="1311">
                  <c:v>14678.081068482752</c:v>
                </c:pt>
                <c:pt idx="1312">
                  <c:v>14076.58268132281</c:v>
                </c:pt>
                <c:pt idx="1313">
                  <c:v>14502.42558729289</c:v>
                </c:pt>
                <c:pt idx="1314">
                  <c:v>14615.032994218769</c:v>
                </c:pt>
                <c:pt idx="1315">
                  <c:v>14574.966246557522</c:v>
                </c:pt>
                <c:pt idx="1316">
                  <c:v>14607.140751288878</c:v>
                </c:pt>
                <c:pt idx="1317">
                  <c:v>14711.539397316501</c:v>
                </c:pt>
                <c:pt idx="1318">
                  <c:v>14552.1328659015</c:v>
                </c:pt>
                <c:pt idx="1319">
                  <c:v>14633.292977588899</c:v>
                </c:pt>
                <c:pt idx="1320">
                  <c:v>14605.139991915134</c:v>
                </c:pt>
                <c:pt idx="1321">
                  <c:v>14678.136683718969</c:v>
                </c:pt>
                <c:pt idx="1322">
                  <c:v>14727.897397981653</c:v>
                </c:pt>
                <c:pt idx="1323">
                  <c:v>14618.895956956874</c:v>
                </c:pt>
                <c:pt idx="1324">
                  <c:v>14492.125604605124</c:v>
                </c:pt>
                <c:pt idx="1325">
                  <c:v>14584.689863805806</c:v>
                </c:pt>
                <c:pt idx="1326">
                  <c:v>14708.201382083062</c:v>
                </c:pt>
                <c:pt idx="1327">
                  <c:v>14408.450234226142</c:v>
                </c:pt>
                <c:pt idx="1328">
                  <c:v>14574.243953830379</c:v>
                </c:pt>
                <c:pt idx="1329">
                  <c:v>14698.605244107735</c:v>
                </c:pt>
                <c:pt idx="1330">
                  <c:v>14566.215698024931</c:v>
                </c:pt>
                <c:pt idx="1331">
                  <c:v>14597.831972513413</c:v>
                </c:pt>
                <c:pt idx="1332">
                  <c:v>14694.433311249801</c:v>
                </c:pt>
                <c:pt idx="1333">
                  <c:v>14477.718107901668</c:v>
                </c:pt>
                <c:pt idx="1334">
                  <c:v>14399.267004852069</c:v>
                </c:pt>
                <c:pt idx="1335">
                  <c:v>14528.415260012069</c:v>
                </c:pt>
                <c:pt idx="1336">
                  <c:v>14595.025599342584</c:v>
                </c:pt>
                <c:pt idx="1337">
                  <c:v>14624.760144911268</c:v>
                </c:pt>
                <c:pt idx="1338">
                  <c:v>14670.740131980063</c:v>
                </c:pt>
                <c:pt idx="1339">
                  <c:v>14394.41205302124</c:v>
                </c:pt>
                <c:pt idx="1340">
                  <c:v>14327.900722224482</c:v>
                </c:pt>
                <c:pt idx="1341">
                  <c:v>14383.73171170004</c:v>
                </c:pt>
                <c:pt idx="1342">
                  <c:v>14534.219255238497</c:v>
                </c:pt>
                <c:pt idx="1343">
                  <c:v>14338.660470266401</c:v>
                </c:pt>
                <c:pt idx="1344">
                  <c:v>14646.357617607078</c:v>
                </c:pt>
                <c:pt idx="1345">
                  <c:v>14611.976071422532</c:v>
                </c:pt>
                <c:pt idx="1346">
                  <c:v>14705.809210507043</c:v>
                </c:pt>
                <c:pt idx="1347">
                  <c:v>14552.993897892049</c:v>
                </c:pt>
                <c:pt idx="1348">
                  <c:v>14601.555389429519</c:v>
                </c:pt>
                <c:pt idx="1349">
                  <c:v>14677.608340242619</c:v>
                </c:pt>
                <c:pt idx="1350">
                  <c:v>14708.702076825955</c:v>
                </c:pt>
                <c:pt idx="1351">
                  <c:v>14555.993671311657</c:v>
                </c:pt>
                <c:pt idx="1352">
                  <c:v>14415.886019461252</c:v>
                </c:pt>
                <c:pt idx="1353">
                  <c:v>14173.481439858113</c:v>
                </c:pt>
                <c:pt idx="1354">
                  <c:v>14669.461084950424</c:v>
                </c:pt>
                <c:pt idx="1355">
                  <c:v>14676.746312228652</c:v>
                </c:pt>
                <c:pt idx="1356">
                  <c:v>14540.495657954807</c:v>
                </c:pt>
                <c:pt idx="1357">
                  <c:v>14383.787192044278</c:v>
                </c:pt>
                <c:pt idx="1358">
                  <c:v>14513.864820094655</c:v>
                </c:pt>
                <c:pt idx="1359">
                  <c:v>14586.718037825647</c:v>
                </c:pt>
                <c:pt idx="1360">
                  <c:v>14519.640362762731</c:v>
                </c:pt>
                <c:pt idx="1361">
                  <c:v>14533.580524522406</c:v>
                </c:pt>
                <c:pt idx="1362">
                  <c:v>14573.771687972401</c:v>
                </c:pt>
                <c:pt idx="1363">
                  <c:v>14661.147677758776</c:v>
                </c:pt>
                <c:pt idx="1364">
                  <c:v>14699.439652481011</c:v>
                </c:pt>
                <c:pt idx="1365">
                  <c:v>14651.861938553397</c:v>
                </c:pt>
                <c:pt idx="1366">
                  <c:v>14527.998715934164</c:v>
                </c:pt>
                <c:pt idx="1367">
                  <c:v>14609.558384481756</c:v>
                </c:pt>
                <c:pt idx="1368">
                  <c:v>14477.162937377547</c:v>
                </c:pt>
                <c:pt idx="1369">
                  <c:v>14661.509115946534</c:v>
                </c:pt>
                <c:pt idx="1370">
                  <c:v>14546.85570967587</c:v>
                </c:pt>
                <c:pt idx="1371">
                  <c:v>14470.167987878505</c:v>
                </c:pt>
                <c:pt idx="1372">
                  <c:v>14642.799425247977</c:v>
                </c:pt>
                <c:pt idx="1373">
                  <c:v>14560.021265256921</c:v>
                </c:pt>
                <c:pt idx="1374">
                  <c:v>14648.637149083363</c:v>
                </c:pt>
                <c:pt idx="1375">
                  <c:v>14602.166708708339</c:v>
                </c:pt>
                <c:pt idx="1376">
                  <c:v>14692.931459756877</c:v>
                </c:pt>
                <c:pt idx="1377">
                  <c:v>14419.77053633912</c:v>
                </c:pt>
                <c:pt idx="1378">
                  <c:v>14698.104602578229</c:v>
                </c:pt>
                <c:pt idx="1379">
                  <c:v>14592.774994875963</c:v>
                </c:pt>
                <c:pt idx="1380">
                  <c:v>14585.217741199282</c:v>
                </c:pt>
                <c:pt idx="1381">
                  <c:v>14711.761935878096</c:v>
                </c:pt>
                <c:pt idx="1382">
                  <c:v>14582.689508721909</c:v>
                </c:pt>
                <c:pt idx="1383">
                  <c:v>14619.924251022487</c:v>
                </c:pt>
                <c:pt idx="1384">
                  <c:v>14578.938938212757</c:v>
                </c:pt>
                <c:pt idx="1385">
                  <c:v>14562.437888163877</c:v>
                </c:pt>
                <c:pt idx="1386">
                  <c:v>14712.09574470967</c:v>
                </c:pt>
                <c:pt idx="1387">
                  <c:v>14645.996233103417</c:v>
                </c:pt>
                <c:pt idx="1388">
                  <c:v>14801.963198847612</c:v>
                </c:pt>
                <c:pt idx="1389">
                  <c:v>14593.719687503581</c:v>
                </c:pt>
                <c:pt idx="1390">
                  <c:v>14527.887637752485</c:v>
                </c:pt>
                <c:pt idx="1391">
                  <c:v>14460.231347152123</c:v>
                </c:pt>
                <c:pt idx="1392">
                  <c:v>14673.131437928001</c:v>
                </c:pt>
                <c:pt idx="1393">
                  <c:v>14507.450947877538</c:v>
                </c:pt>
                <c:pt idx="1394">
                  <c:v>14550.160848492342</c:v>
                </c:pt>
                <c:pt idx="1395">
                  <c:v>14659.340506222516</c:v>
                </c:pt>
                <c:pt idx="1396">
                  <c:v>14398.961831790806</c:v>
                </c:pt>
                <c:pt idx="1397">
                  <c:v>14642.24346874382</c:v>
                </c:pt>
                <c:pt idx="1398">
                  <c:v>14310.902850984961</c:v>
                </c:pt>
                <c:pt idx="1399">
                  <c:v>14501.092928318254</c:v>
                </c:pt>
                <c:pt idx="1400">
                  <c:v>14522.694844798218</c:v>
                </c:pt>
                <c:pt idx="1401">
                  <c:v>14740.000853515181</c:v>
                </c:pt>
                <c:pt idx="1402">
                  <c:v>14615.672179921323</c:v>
                </c:pt>
                <c:pt idx="1403">
                  <c:v>14629.095960787934</c:v>
                </c:pt>
                <c:pt idx="1404">
                  <c:v>14436.47516023151</c:v>
                </c:pt>
                <c:pt idx="1405">
                  <c:v>14535.88552509872</c:v>
                </c:pt>
                <c:pt idx="1406">
                  <c:v>14617.784298783361</c:v>
                </c:pt>
                <c:pt idx="1407">
                  <c:v>14668.626932684087</c:v>
                </c:pt>
                <c:pt idx="1408">
                  <c:v>14487.267407779107</c:v>
                </c:pt>
                <c:pt idx="1409">
                  <c:v>14620.341129806198</c:v>
                </c:pt>
                <c:pt idx="1410">
                  <c:v>14582.661726261764</c:v>
                </c:pt>
                <c:pt idx="1411">
                  <c:v>14630.402299101321</c:v>
                </c:pt>
                <c:pt idx="1412">
                  <c:v>14501.592673800884</c:v>
                </c:pt>
                <c:pt idx="1413">
                  <c:v>14679.527074837131</c:v>
                </c:pt>
                <c:pt idx="1414">
                  <c:v>14670.156217168642</c:v>
                </c:pt>
                <c:pt idx="1415">
                  <c:v>14577.688775563092</c:v>
                </c:pt>
                <c:pt idx="1416">
                  <c:v>14609.11375825763</c:v>
                </c:pt>
                <c:pt idx="1417">
                  <c:v>14400.487703368051</c:v>
                </c:pt>
                <c:pt idx="1418">
                  <c:v>14333.169582875105</c:v>
                </c:pt>
                <c:pt idx="1419">
                  <c:v>14582.022731560957</c:v>
                </c:pt>
                <c:pt idx="1420">
                  <c:v>14444.023412883555</c:v>
                </c:pt>
                <c:pt idx="1421">
                  <c:v>14776.348918067737</c:v>
                </c:pt>
                <c:pt idx="1422">
                  <c:v>14679.610498929245</c:v>
                </c:pt>
                <c:pt idx="1423">
                  <c:v>14718.021049618446</c:v>
                </c:pt>
                <c:pt idx="1424">
                  <c:v>14649.081941603741</c:v>
                </c:pt>
                <c:pt idx="1425">
                  <c:v>14522.889223479759</c:v>
                </c:pt>
                <c:pt idx="1426">
                  <c:v>14592.830564808743</c:v>
                </c:pt>
                <c:pt idx="1427">
                  <c:v>14527.832098699375</c:v>
                </c:pt>
                <c:pt idx="1428">
                  <c:v>14594.664388150222</c:v>
                </c:pt>
                <c:pt idx="1429">
                  <c:v>14685.811888630786</c:v>
                </c:pt>
                <c:pt idx="1430">
                  <c:v>14538.273885207653</c:v>
                </c:pt>
                <c:pt idx="1431">
                  <c:v>14637.740330683737</c:v>
                </c:pt>
                <c:pt idx="1432">
                  <c:v>14528.887345012505</c:v>
                </c:pt>
                <c:pt idx="1433">
                  <c:v>14666.23573478141</c:v>
                </c:pt>
                <c:pt idx="1434">
                  <c:v>14692.987083468826</c:v>
                </c:pt>
                <c:pt idx="1435">
                  <c:v>14600.193826874971</c:v>
                </c:pt>
                <c:pt idx="1436">
                  <c:v>14681.306804172691</c:v>
                </c:pt>
                <c:pt idx="1437">
                  <c:v>14649.165340415753</c:v>
                </c:pt>
                <c:pt idx="1438">
                  <c:v>14650.555330594631</c:v>
                </c:pt>
                <c:pt idx="1439">
                  <c:v>14550.049749896261</c:v>
                </c:pt>
                <c:pt idx="1440">
                  <c:v>14455.873888674127</c:v>
                </c:pt>
                <c:pt idx="1441">
                  <c:v>14523.472361360189</c:v>
                </c:pt>
                <c:pt idx="1442">
                  <c:v>14643.105202596482</c:v>
                </c:pt>
                <c:pt idx="1443">
                  <c:v>14502.619934558123</c:v>
                </c:pt>
                <c:pt idx="1444">
                  <c:v>14693.571134381993</c:v>
                </c:pt>
                <c:pt idx="1445">
                  <c:v>14578.466652931251</c:v>
                </c:pt>
                <c:pt idx="1446">
                  <c:v>14479.605705148415</c:v>
                </c:pt>
                <c:pt idx="1447">
                  <c:v>14649.248739295481</c:v>
                </c:pt>
                <c:pt idx="1448">
                  <c:v>14651.111331943244</c:v>
                </c:pt>
                <c:pt idx="1449">
                  <c:v>14528.082024636487</c:v>
                </c:pt>
                <c:pt idx="1450">
                  <c:v>14738.971301381478</c:v>
                </c:pt>
                <c:pt idx="1451">
                  <c:v>14493.374884671854</c:v>
                </c:pt>
                <c:pt idx="1452">
                  <c:v>14731.152652053219</c:v>
                </c:pt>
                <c:pt idx="1453">
                  <c:v>14667.097671622902</c:v>
                </c:pt>
                <c:pt idx="1454">
                  <c:v>14479.827777189621</c:v>
                </c:pt>
                <c:pt idx="1455">
                  <c:v>14402.318769987211</c:v>
                </c:pt>
                <c:pt idx="1456">
                  <c:v>14606.057002081741</c:v>
                </c:pt>
                <c:pt idx="1457">
                  <c:v>14556.299208076814</c:v>
                </c:pt>
                <c:pt idx="1458">
                  <c:v>14592.302651565797</c:v>
                </c:pt>
                <c:pt idx="1459">
                  <c:v>14719.022546794613</c:v>
                </c:pt>
                <c:pt idx="1460">
                  <c:v>14453.598074005871</c:v>
                </c:pt>
                <c:pt idx="1461">
                  <c:v>14771.783705851225</c:v>
                </c:pt>
                <c:pt idx="1462">
                  <c:v>14682.641622371122</c:v>
                </c:pt>
                <c:pt idx="1463">
                  <c:v>14656.365694102677</c:v>
                </c:pt>
                <c:pt idx="1464">
                  <c:v>14623.064777853086</c:v>
                </c:pt>
                <c:pt idx="1465">
                  <c:v>14582.578378922193</c:v>
                </c:pt>
                <c:pt idx="1466">
                  <c:v>14528.942884543998</c:v>
                </c:pt>
                <c:pt idx="1467">
                  <c:v>14671.212827431274</c:v>
                </c:pt>
                <c:pt idx="1468">
                  <c:v>14611.44806622929</c:v>
                </c:pt>
                <c:pt idx="1469">
                  <c:v>14566.437925963621</c:v>
                </c:pt>
                <c:pt idx="1470">
                  <c:v>14670.906965412314</c:v>
                </c:pt>
                <c:pt idx="1471">
                  <c:v>14656.560305313458</c:v>
                </c:pt>
                <c:pt idx="1472">
                  <c:v>14523.500129899381</c:v>
                </c:pt>
                <c:pt idx="1473">
                  <c:v>14691.290574678589</c:v>
                </c:pt>
                <c:pt idx="1474">
                  <c:v>14608.196722406496</c:v>
                </c:pt>
                <c:pt idx="1475">
                  <c:v>14624.954696956438</c:v>
                </c:pt>
                <c:pt idx="1476">
                  <c:v>14738.192188649156</c:v>
                </c:pt>
                <c:pt idx="1477">
                  <c:v>14628.373312488182</c:v>
                </c:pt>
                <c:pt idx="1478">
                  <c:v>14763.155000008403</c:v>
                </c:pt>
                <c:pt idx="1479">
                  <c:v>14516.891393211934</c:v>
                </c:pt>
                <c:pt idx="1480">
                  <c:v>14713.653534968409</c:v>
                </c:pt>
                <c:pt idx="1481">
                  <c:v>14575.188491390907</c:v>
                </c:pt>
                <c:pt idx="1482">
                  <c:v>14630.624656168964</c:v>
                </c:pt>
                <c:pt idx="1483">
                  <c:v>14663.816790320345</c:v>
                </c:pt>
                <c:pt idx="1484">
                  <c:v>14568.18798589132</c:v>
                </c:pt>
                <c:pt idx="1485">
                  <c:v>14605.251144253225</c:v>
                </c:pt>
                <c:pt idx="1486">
                  <c:v>14429.676529915412</c:v>
                </c:pt>
                <c:pt idx="1487">
                  <c:v>14319.997745405153</c:v>
                </c:pt>
                <c:pt idx="1488">
                  <c:v>14737.607858505597</c:v>
                </c:pt>
                <c:pt idx="1489">
                  <c:v>14635.377650838249</c:v>
                </c:pt>
                <c:pt idx="1490">
                  <c:v>14613.143249928904</c:v>
                </c:pt>
                <c:pt idx="1491">
                  <c:v>14694.71143446757</c:v>
                </c:pt>
                <c:pt idx="1492">
                  <c:v>14580.689189016286</c:v>
                </c:pt>
                <c:pt idx="1493">
                  <c:v>14547.633381137315</c:v>
                </c:pt>
                <c:pt idx="1494">
                  <c:v>14633.848886405814</c:v>
                </c:pt>
                <c:pt idx="1495">
                  <c:v>14484.54689680304</c:v>
                </c:pt>
                <c:pt idx="1496">
                  <c:v>14514.781114309044</c:v>
                </c:pt>
                <c:pt idx="1497">
                  <c:v>14641.270552031116</c:v>
                </c:pt>
                <c:pt idx="1498">
                  <c:v>14708.89679216619</c:v>
                </c:pt>
                <c:pt idx="1499">
                  <c:v>14473.026990222956</c:v>
                </c:pt>
                <c:pt idx="1500">
                  <c:v>14780.274081462934</c:v>
                </c:pt>
                <c:pt idx="1501">
                  <c:v>14574.216173431898</c:v>
                </c:pt>
                <c:pt idx="1502">
                  <c:v>14621.313853282842</c:v>
                </c:pt>
                <c:pt idx="1503">
                  <c:v>14619.507373861077</c:v>
                </c:pt>
                <c:pt idx="1504">
                  <c:v>14589.385281287216</c:v>
                </c:pt>
                <c:pt idx="1505">
                  <c:v>14632.903843167296</c:v>
                </c:pt>
                <c:pt idx="1506">
                  <c:v>14575.994132533799</c:v>
                </c:pt>
                <c:pt idx="1507">
                  <c:v>14651.000131432076</c:v>
                </c:pt>
                <c:pt idx="1508">
                  <c:v>14396.13207502512</c:v>
                </c:pt>
                <c:pt idx="1509">
                  <c:v>14702.276695515</c:v>
                </c:pt>
                <c:pt idx="1510">
                  <c:v>14714.710621688186</c:v>
                </c:pt>
                <c:pt idx="1511">
                  <c:v>14654.05818955398</c:v>
                </c:pt>
                <c:pt idx="1512">
                  <c:v>14602.833606344386</c:v>
                </c:pt>
                <c:pt idx="1513">
                  <c:v>14518.224219345244</c:v>
                </c:pt>
                <c:pt idx="1514">
                  <c:v>14636.128143357973</c:v>
                </c:pt>
                <c:pt idx="1515">
                  <c:v>14632.292349129028</c:v>
                </c:pt>
                <c:pt idx="1516">
                  <c:v>14641.826503321556</c:v>
                </c:pt>
                <c:pt idx="1517">
                  <c:v>14644.189329562785</c:v>
                </c:pt>
                <c:pt idx="1518">
                  <c:v>14714.098622657812</c:v>
                </c:pt>
                <c:pt idx="1519">
                  <c:v>14549.577582023185</c:v>
                </c:pt>
                <c:pt idx="1520">
                  <c:v>14588.912952303062</c:v>
                </c:pt>
                <c:pt idx="1521">
                  <c:v>14553.521630277766</c:v>
                </c:pt>
                <c:pt idx="1522">
                  <c:v>14506.92341447644</c:v>
                </c:pt>
                <c:pt idx="1523">
                  <c:v>14655.086829698612</c:v>
                </c:pt>
                <c:pt idx="1524">
                  <c:v>14675.244733019434</c:v>
                </c:pt>
                <c:pt idx="1525">
                  <c:v>14389.557258672035</c:v>
                </c:pt>
                <c:pt idx="1526">
                  <c:v>14697.10332737285</c:v>
                </c:pt>
                <c:pt idx="1527">
                  <c:v>14703.500544095956</c:v>
                </c:pt>
                <c:pt idx="1528">
                  <c:v>14627.873020402731</c:v>
                </c:pt>
                <c:pt idx="1529">
                  <c:v>14662.17638985003</c:v>
                </c:pt>
                <c:pt idx="1530">
                  <c:v>14246.060007600359</c:v>
                </c:pt>
                <c:pt idx="1531">
                  <c:v>14753.497427351966</c:v>
                </c:pt>
                <c:pt idx="1532">
                  <c:v>14511.726826328295</c:v>
                </c:pt>
                <c:pt idx="1533">
                  <c:v>14682.502577959849</c:v>
                </c:pt>
                <c:pt idx="1534">
                  <c:v>14547.105674949295</c:v>
                </c:pt>
                <c:pt idx="1535">
                  <c:v>14552.743920216433</c:v>
                </c:pt>
                <c:pt idx="1536">
                  <c:v>14742.783485702616</c:v>
                </c:pt>
                <c:pt idx="1537">
                  <c:v>14680.583785238478</c:v>
                </c:pt>
                <c:pt idx="1538">
                  <c:v>14644.133733031822</c:v>
                </c:pt>
                <c:pt idx="1539">
                  <c:v>14717.715038743221</c:v>
                </c:pt>
                <c:pt idx="1540">
                  <c:v>14643.939145408676</c:v>
                </c:pt>
                <c:pt idx="1541">
                  <c:v>14574.521758186003</c:v>
                </c:pt>
                <c:pt idx="1542">
                  <c:v>14645.356863621095</c:v>
                </c:pt>
                <c:pt idx="1543">
                  <c:v>14525.582788166417</c:v>
                </c:pt>
                <c:pt idx="1544">
                  <c:v>14645.829440682634</c:v>
                </c:pt>
                <c:pt idx="1545">
                  <c:v>14696.769571296005</c:v>
                </c:pt>
                <c:pt idx="1546">
                  <c:v>14600.805138592894</c:v>
                </c:pt>
                <c:pt idx="1547">
                  <c:v>14579.772387612684</c:v>
                </c:pt>
                <c:pt idx="1548">
                  <c:v>14685.950937754991</c:v>
                </c:pt>
                <c:pt idx="1549">
                  <c:v>14718.187965065463</c:v>
                </c:pt>
                <c:pt idx="1550">
                  <c:v>14707.589425449871</c:v>
                </c:pt>
                <c:pt idx="1551">
                  <c:v>14590.913418125594</c:v>
                </c:pt>
                <c:pt idx="1552">
                  <c:v>14479.688982119989</c:v>
                </c:pt>
                <c:pt idx="1553">
                  <c:v>14692.625529914752</c:v>
                </c:pt>
                <c:pt idx="1554">
                  <c:v>14697.214579656695</c:v>
                </c:pt>
                <c:pt idx="1555">
                  <c:v>14675.077892293262</c:v>
                </c:pt>
                <c:pt idx="1556">
                  <c:v>14500.31555034689</c:v>
                </c:pt>
                <c:pt idx="1557">
                  <c:v>14545.550343980962</c:v>
                </c:pt>
                <c:pt idx="1558">
                  <c:v>14668.96059275388</c:v>
                </c:pt>
                <c:pt idx="1559">
                  <c:v>14388.308908295545</c:v>
                </c:pt>
                <c:pt idx="1560">
                  <c:v>14364.869556750515</c:v>
                </c:pt>
                <c:pt idx="1561">
                  <c:v>14699.884673259394</c:v>
                </c:pt>
                <c:pt idx="1562">
                  <c:v>14647.664172155448</c:v>
                </c:pt>
                <c:pt idx="1563">
                  <c:v>14401.320003570439</c:v>
                </c:pt>
                <c:pt idx="1564">
                  <c:v>14633.82109089506</c:v>
                </c:pt>
                <c:pt idx="1565">
                  <c:v>14558.187998446494</c:v>
                </c:pt>
                <c:pt idx="1566">
                  <c:v>14676.523854609037</c:v>
                </c:pt>
                <c:pt idx="1567">
                  <c:v>14651.055731672575</c:v>
                </c:pt>
                <c:pt idx="1568">
                  <c:v>14732.321233070677</c:v>
                </c:pt>
                <c:pt idx="1569">
                  <c:v>14474.581425034317</c:v>
                </c:pt>
                <c:pt idx="1570">
                  <c:v>14609.669541321782</c:v>
                </c:pt>
                <c:pt idx="1571">
                  <c:v>14513.392792359915</c:v>
                </c:pt>
                <c:pt idx="1572">
                  <c:v>14586.91252218648</c:v>
                </c:pt>
                <c:pt idx="1573">
                  <c:v>14635.850182538143</c:v>
                </c:pt>
                <c:pt idx="1574">
                  <c:v>14534.774675982613</c:v>
                </c:pt>
                <c:pt idx="1575">
                  <c:v>14418.993624603914</c:v>
                </c:pt>
                <c:pt idx="1576">
                  <c:v>14657.8947922358</c:v>
                </c:pt>
                <c:pt idx="1577">
                  <c:v>14742.67217876261</c:v>
                </c:pt>
                <c:pt idx="1578">
                  <c:v>14584.467600379478</c:v>
                </c:pt>
                <c:pt idx="1579">
                  <c:v>14577.994369609733</c:v>
                </c:pt>
                <c:pt idx="1580">
                  <c:v>14649.637934963517</c:v>
                </c:pt>
                <c:pt idx="1581">
                  <c:v>14683.503702132231</c:v>
                </c:pt>
                <c:pt idx="1582">
                  <c:v>14650.888931041671</c:v>
                </c:pt>
                <c:pt idx="1583">
                  <c:v>14596.553813545455</c:v>
                </c:pt>
                <c:pt idx="1584">
                  <c:v>14647.886566070287</c:v>
                </c:pt>
                <c:pt idx="1585">
                  <c:v>14562.187890369361</c:v>
                </c:pt>
                <c:pt idx="1586">
                  <c:v>14566.187919562559</c:v>
                </c:pt>
                <c:pt idx="1587">
                  <c:v>14635.155283717109</c:v>
                </c:pt>
                <c:pt idx="1588">
                  <c:v>14733.990660511192</c:v>
                </c:pt>
                <c:pt idx="1589">
                  <c:v>14700.580022378779</c:v>
                </c:pt>
                <c:pt idx="1590">
                  <c:v>14655.698458494469</c:v>
                </c:pt>
                <c:pt idx="1591">
                  <c:v>14684.171123943332</c:v>
                </c:pt>
                <c:pt idx="1592">
                  <c:v>14510.033116852648</c:v>
                </c:pt>
                <c:pt idx="1593">
                  <c:v>14665.512825729322</c:v>
                </c:pt>
                <c:pt idx="1594">
                  <c:v>14492.84740939203</c:v>
                </c:pt>
                <c:pt idx="1595">
                  <c:v>14655.642855724755</c:v>
                </c:pt>
                <c:pt idx="1596">
                  <c:v>14513.142896044039</c:v>
                </c:pt>
                <c:pt idx="1597">
                  <c:v>14695.879560768197</c:v>
                </c:pt>
                <c:pt idx="1598">
                  <c:v>14617.20068284718</c:v>
                </c:pt>
                <c:pt idx="1599">
                  <c:v>14644.995482621824</c:v>
                </c:pt>
                <c:pt idx="1600">
                  <c:v>14551.799564878505</c:v>
                </c:pt>
                <c:pt idx="1601">
                  <c:v>14520.528931586423</c:v>
                </c:pt>
                <c:pt idx="1602">
                  <c:v>14622.036453594255</c:v>
                </c:pt>
                <c:pt idx="1603">
                  <c:v>14401.652924960546</c:v>
                </c:pt>
                <c:pt idx="1604">
                  <c:v>14561.687896388767</c:v>
                </c:pt>
                <c:pt idx="1605">
                  <c:v>14651.000131432076</c:v>
                </c:pt>
                <c:pt idx="1606">
                  <c:v>14710.148543248222</c:v>
                </c:pt>
                <c:pt idx="1607">
                  <c:v>14715.656446253446</c:v>
                </c:pt>
                <c:pt idx="1608">
                  <c:v>14592.302651565797</c:v>
                </c:pt>
                <c:pt idx="1609">
                  <c:v>14433.727919173059</c:v>
                </c:pt>
                <c:pt idx="1610">
                  <c:v>14548.661026216372</c:v>
                </c:pt>
                <c:pt idx="1611">
                  <c:v>14760.371728919976</c:v>
                </c:pt>
                <c:pt idx="1612">
                  <c:v>14554.438223713703</c:v>
                </c:pt>
                <c:pt idx="1613">
                  <c:v>14712.373919643132</c:v>
                </c:pt>
                <c:pt idx="1614">
                  <c:v>14530.331381025821</c:v>
                </c:pt>
                <c:pt idx="1615">
                  <c:v>14324.656296849436</c:v>
                </c:pt>
                <c:pt idx="1616">
                  <c:v>14643.077404618429</c:v>
                </c:pt>
                <c:pt idx="1617">
                  <c:v>14540.884472399006</c:v>
                </c:pt>
                <c:pt idx="1618">
                  <c:v>14741.503464212619</c:v>
                </c:pt>
                <c:pt idx="1619">
                  <c:v>14335.582222804918</c:v>
                </c:pt>
                <c:pt idx="1620">
                  <c:v>14613.671263388802</c:v>
                </c:pt>
                <c:pt idx="1621">
                  <c:v>14724.864829310625</c:v>
                </c:pt>
                <c:pt idx="1622">
                  <c:v>14507.28435814465</c:v>
                </c:pt>
                <c:pt idx="1623">
                  <c:v>14663.510950916514</c:v>
                </c:pt>
                <c:pt idx="1624">
                  <c:v>14574.744002155931</c:v>
                </c:pt>
                <c:pt idx="1625">
                  <c:v>14509.42227640618</c:v>
                </c:pt>
                <c:pt idx="1626">
                  <c:v>14680.083236789094</c:v>
                </c:pt>
                <c:pt idx="1627">
                  <c:v>14550.938541578998</c:v>
                </c:pt>
                <c:pt idx="1628">
                  <c:v>14776.989180652014</c:v>
                </c:pt>
                <c:pt idx="1629">
                  <c:v>14397.768888560295</c:v>
                </c:pt>
                <c:pt idx="1630">
                  <c:v>14497.761341724317</c:v>
                </c:pt>
                <c:pt idx="1631">
                  <c:v>14277.217114879106</c:v>
                </c:pt>
                <c:pt idx="1632">
                  <c:v>14632.264554029933</c:v>
                </c:pt>
                <c:pt idx="1633">
                  <c:v>14482.381632613165</c:v>
                </c:pt>
                <c:pt idx="1634">
                  <c:v>14499.399360954378</c:v>
                </c:pt>
                <c:pt idx="1635">
                  <c:v>14523.861121477781</c:v>
                </c:pt>
                <c:pt idx="1636">
                  <c:v>14577.216495466737</c:v>
                </c:pt>
                <c:pt idx="1637">
                  <c:v>14723.112105801205</c:v>
                </c:pt>
                <c:pt idx="1638">
                  <c:v>14630.624656168964</c:v>
                </c:pt>
                <c:pt idx="1639">
                  <c:v>14677.49711039803</c:v>
                </c:pt>
                <c:pt idx="1640">
                  <c:v>14571.188150338528</c:v>
                </c:pt>
                <c:pt idx="1641">
                  <c:v>14710.593614311249</c:v>
                </c:pt>
                <c:pt idx="1642">
                  <c:v>14554.104916185688</c:v>
                </c:pt>
                <c:pt idx="1643">
                  <c:v>14677.219036335562</c:v>
                </c:pt>
                <c:pt idx="1644">
                  <c:v>14648.859545102827</c:v>
                </c:pt>
                <c:pt idx="1645">
                  <c:v>14541.467696422387</c:v>
                </c:pt>
                <c:pt idx="1646">
                  <c:v>14705.475423934447</c:v>
                </c:pt>
                <c:pt idx="1647">
                  <c:v>14605.02883968993</c:v>
                </c:pt>
                <c:pt idx="1648">
                  <c:v>14488.710967279738</c:v>
                </c:pt>
                <c:pt idx="1649">
                  <c:v>14320.441411373053</c:v>
                </c:pt>
                <c:pt idx="1650">
                  <c:v>14671.157216085167</c:v>
                </c:pt>
                <c:pt idx="1651">
                  <c:v>14483.103383366304</c:v>
                </c:pt>
                <c:pt idx="1652">
                  <c:v>14695.684872065229</c:v>
                </c:pt>
                <c:pt idx="1653">
                  <c:v>14655.92086987736</c:v>
                </c:pt>
                <c:pt idx="1654">
                  <c:v>14523.333518757856</c:v>
                </c:pt>
                <c:pt idx="1655">
                  <c:v>14731.736940691389</c:v>
                </c:pt>
                <c:pt idx="1656">
                  <c:v>14746.373208577246</c:v>
                </c:pt>
                <c:pt idx="1657">
                  <c:v>14533.524982879648</c:v>
                </c:pt>
                <c:pt idx="1658">
                  <c:v>14556.049223391732</c:v>
                </c:pt>
                <c:pt idx="1659">
                  <c:v>14552.66059444207</c:v>
                </c:pt>
                <c:pt idx="1660">
                  <c:v>14617.311847543151</c:v>
                </c:pt>
                <c:pt idx="1661">
                  <c:v>14589.440849533948</c:v>
                </c:pt>
                <c:pt idx="1662">
                  <c:v>14584.939910684045</c:v>
                </c:pt>
                <c:pt idx="1663">
                  <c:v>14455.207792653611</c:v>
                </c:pt>
                <c:pt idx="1664">
                  <c:v>14642.994010728997</c:v>
                </c:pt>
                <c:pt idx="1665">
                  <c:v>14595.053384867551</c:v>
                </c:pt>
                <c:pt idx="1666">
                  <c:v>14542.023150504767</c:v>
                </c:pt>
                <c:pt idx="1667">
                  <c:v>14745.204445803078</c:v>
                </c:pt>
                <c:pt idx="1668">
                  <c:v>14723.779806069424</c:v>
                </c:pt>
                <c:pt idx="1669">
                  <c:v>14691.207140588875</c:v>
                </c:pt>
                <c:pt idx="1670">
                  <c:v>14274.77757557055</c:v>
                </c:pt>
                <c:pt idx="1671">
                  <c:v>14456.373462822799</c:v>
                </c:pt>
                <c:pt idx="1672">
                  <c:v>14649.193140034798</c:v>
                </c:pt>
                <c:pt idx="1673">
                  <c:v>14673.048019309461</c:v>
                </c:pt>
                <c:pt idx="1674">
                  <c:v>14564.54900206075</c:v>
                </c:pt>
                <c:pt idx="1675">
                  <c:v>14752.634698578418</c:v>
                </c:pt>
                <c:pt idx="1676">
                  <c:v>14503.702731898926</c:v>
                </c:pt>
                <c:pt idx="1677">
                  <c:v>14656.310090968062</c:v>
                </c:pt>
                <c:pt idx="1678">
                  <c:v>14389.723706169478</c:v>
                </c:pt>
                <c:pt idx="1679">
                  <c:v>14728.732067481393</c:v>
                </c:pt>
                <c:pt idx="1680">
                  <c:v>14682.05763717097</c:v>
                </c:pt>
                <c:pt idx="1681">
                  <c:v>14660.174581377412</c:v>
                </c:pt>
                <c:pt idx="1682">
                  <c:v>14670.656715368777</c:v>
                </c:pt>
                <c:pt idx="1683">
                  <c:v>14658.756657705351</c:v>
                </c:pt>
                <c:pt idx="1684">
                  <c:v>14541.856514010351</c:v>
                </c:pt>
                <c:pt idx="1685">
                  <c:v>14702.777358939382</c:v>
                </c:pt>
                <c:pt idx="1686">
                  <c:v>14544.106126216424</c:v>
                </c:pt>
                <c:pt idx="1687">
                  <c:v>14251.076943076812</c:v>
                </c:pt>
                <c:pt idx="1688">
                  <c:v>14728.064331273867</c:v>
                </c:pt>
                <c:pt idx="1689">
                  <c:v>14555.66035938212</c:v>
                </c:pt>
                <c:pt idx="1690">
                  <c:v>14588.468409195169</c:v>
                </c:pt>
                <c:pt idx="1691">
                  <c:v>14671.963583647728</c:v>
                </c:pt>
                <c:pt idx="1692">
                  <c:v>14678.470375795772</c:v>
                </c:pt>
                <c:pt idx="1693">
                  <c:v>14677.580532769716</c:v>
                </c:pt>
                <c:pt idx="1694">
                  <c:v>14799.87478489225</c:v>
                </c:pt>
                <c:pt idx="1695">
                  <c:v>14655.976472799079</c:v>
                </c:pt>
                <c:pt idx="1696">
                  <c:v>14556.743626607245</c:v>
                </c:pt>
                <c:pt idx="1697">
                  <c:v>14560.104596248826</c:v>
                </c:pt>
                <c:pt idx="1698">
                  <c:v>14500.037916504021</c:v>
                </c:pt>
                <c:pt idx="1699">
                  <c:v>14528.331951083197</c:v>
                </c:pt>
                <c:pt idx="1700">
                  <c:v>14674.327112506657</c:v>
                </c:pt>
                <c:pt idx="1701">
                  <c:v>14592.441575861047</c:v>
                </c:pt>
                <c:pt idx="1702">
                  <c:v>14663.98361220548</c:v>
                </c:pt>
                <c:pt idx="1703">
                  <c:v>14610.614379051895</c:v>
                </c:pt>
                <c:pt idx="1704">
                  <c:v>14644.800893376674</c:v>
                </c:pt>
                <c:pt idx="1705">
                  <c:v>14698.85556585503</c:v>
                </c:pt>
                <c:pt idx="1706">
                  <c:v>14509.283449445038</c:v>
                </c:pt>
                <c:pt idx="1707">
                  <c:v>14665.54062982725</c:v>
                </c:pt>
                <c:pt idx="1708">
                  <c:v>14649.804733558789</c:v>
                </c:pt>
                <c:pt idx="1709">
                  <c:v>14547.050127065422</c:v>
                </c:pt>
                <c:pt idx="1710">
                  <c:v>14690.650915164137</c:v>
                </c:pt>
                <c:pt idx="1711">
                  <c:v>14675.912098739362</c:v>
                </c:pt>
                <c:pt idx="1712">
                  <c:v>14488.377836742118</c:v>
                </c:pt>
                <c:pt idx="1713">
                  <c:v>14089.572148544512</c:v>
                </c:pt>
                <c:pt idx="1714">
                  <c:v>14538.301657114367</c:v>
                </c:pt>
                <c:pt idx="1715">
                  <c:v>14615.811133836361</c:v>
                </c:pt>
                <c:pt idx="1716">
                  <c:v>14566.799047273407</c:v>
                </c:pt>
                <c:pt idx="1717">
                  <c:v>14704.056844116722</c:v>
                </c:pt>
                <c:pt idx="1718">
                  <c:v>14673.910015085039</c:v>
                </c:pt>
                <c:pt idx="1719">
                  <c:v>14551.882890046234</c:v>
                </c:pt>
                <c:pt idx="1720">
                  <c:v>14648.192358488257</c:v>
                </c:pt>
                <c:pt idx="1721">
                  <c:v>14618.979331784012</c:v>
                </c:pt>
                <c:pt idx="1722">
                  <c:v>14720.775192838197</c:v>
                </c:pt>
                <c:pt idx="1723">
                  <c:v>14676.329204603058</c:v>
                </c:pt>
                <c:pt idx="1724">
                  <c:v>14662.95488165546</c:v>
                </c:pt>
                <c:pt idx="1725">
                  <c:v>14564.132331808816</c:v>
                </c:pt>
                <c:pt idx="1726">
                  <c:v>14661.592524942993</c:v>
                </c:pt>
                <c:pt idx="1727">
                  <c:v>14530.525771791907</c:v>
                </c:pt>
                <c:pt idx="1728">
                  <c:v>14595.164527036988</c:v>
                </c:pt>
                <c:pt idx="1729">
                  <c:v>14675.161312621165</c:v>
                </c:pt>
                <c:pt idx="1730">
                  <c:v>14685.255694118334</c:v>
                </c:pt>
                <c:pt idx="1731">
                  <c:v>14699.495279964942</c:v>
                </c:pt>
                <c:pt idx="1732">
                  <c:v>14603.52829568844</c:v>
                </c:pt>
                <c:pt idx="1733">
                  <c:v>14720.024054765961</c:v>
                </c:pt>
                <c:pt idx="1734">
                  <c:v>14537.94062282509</c:v>
                </c:pt>
                <c:pt idx="1735">
                  <c:v>14607.752101742193</c:v>
                </c:pt>
                <c:pt idx="1736">
                  <c:v>14652.556949585271</c:v>
                </c:pt>
                <c:pt idx="1737">
                  <c:v>14634.349206857853</c:v>
                </c:pt>
                <c:pt idx="1738">
                  <c:v>14659.17369201685</c:v>
                </c:pt>
                <c:pt idx="1739">
                  <c:v>14522.861455077964</c:v>
                </c:pt>
                <c:pt idx="1740">
                  <c:v>14550.716343033695</c:v>
                </c:pt>
                <c:pt idx="1741">
                  <c:v>14679.221187105022</c:v>
                </c:pt>
                <c:pt idx="1742">
                  <c:v>14584.884344663187</c:v>
                </c:pt>
                <c:pt idx="1743">
                  <c:v>14500.676475244842</c:v>
                </c:pt>
                <c:pt idx="1744">
                  <c:v>14623.898561558384</c:v>
                </c:pt>
                <c:pt idx="1745">
                  <c:v>14614.060327588382</c:v>
                </c:pt>
                <c:pt idx="1746">
                  <c:v>14676.440433130911</c:v>
                </c:pt>
                <c:pt idx="1747">
                  <c:v>14645.356863621095</c:v>
                </c:pt>
                <c:pt idx="1748">
                  <c:v>14686.646186354645</c:v>
                </c:pt>
                <c:pt idx="1749">
                  <c:v>14507.867423170655</c:v>
                </c:pt>
                <c:pt idx="1750">
                  <c:v>14523.166907841225</c:v>
                </c:pt>
                <c:pt idx="1751">
                  <c:v>14708.062300681673</c:v>
                </c:pt>
                <c:pt idx="1752">
                  <c:v>14790.99264977255</c:v>
                </c:pt>
                <c:pt idx="1753">
                  <c:v>14645.579252556972</c:v>
                </c:pt>
                <c:pt idx="1754">
                  <c:v>14555.882567230217</c:v>
                </c:pt>
                <c:pt idx="1755">
                  <c:v>14645.662648531477</c:v>
                </c:pt>
                <c:pt idx="1756">
                  <c:v>14701.776034724988</c:v>
                </c:pt>
                <c:pt idx="1757">
                  <c:v>14572.271562268845</c:v>
                </c:pt>
                <c:pt idx="1758">
                  <c:v>14625.316008841881</c:v>
                </c:pt>
                <c:pt idx="1759">
                  <c:v>14614.004746902667</c:v>
                </c:pt>
                <c:pt idx="1760">
                  <c:v>14634.404798166435</c:v>
                </c:pt>
                <c:pt idx="1761">
                  <c:v>14585.745621065638</c:v>
                </c:pt>
                <c:pt idx="1762">
                  <c:v>14623.509461684087</c:v>
                </c:pt>
                <c:pt idx="1763">
                  <c:v>14668.098639853759</c:v>
                </c:pt>
                <c:pt idx="1764">
                  <c:v>14593.108414888395</c:v>
                </c:pt>
                <c:pt idx="1765">
                  <c:v>14621.591775901254</c:v>
                </c:pt>
                <c:pt idx="1766">
                  <c:v>14579.605697243675</c:v>
                </c:pt>
                <c:pt idx="1767">
                  <c:v>14406.563602629352</c:v>
                </c:pt>
                <c:pt idx="1768">
                  <c:v>14661.342298160529</c:v>
                </c:pt>
                <c:pt idx="1769">
                  <c:v>14718.577435606725</c:v>
                </c:pt>
                <c:pt idx="1770">
                  <c:v>14632.320144235453</c:v>
                </c:pt>
                <c:pt idx="1771">
                  <c:v>14674.354919063866</c:v>
                </c:pt>
                <c:pt idx="1772">
                  <c:v>14674.994472035694</c:v>
                </c:pt>
                <c:pt idx="1773">
                  <c:v>14562.271222907955</c:v>
                </c:pt>
                <c:pt idx="1774">
                  <c:v>14535.663354461296</c:v>
                </c:pt>
                <c:pt idx="1775">
                  <c:v>14601.083008676987</c:v>
                </c:pt>
                <c:pt idx="1776">
                  <c:v>14619.757499963307</c:v>
                </c:pt>
                <c:pt idx="1777">
                  <c:v>14760.399561192813</c:v>
                </c:pt>
                <c:pt idx="1778">
                  <c:v>14729.260695429286</c:v>
                </c:pt>
                <c:pt idx="1779">
                  <c:v>14799.429263392223</c:v>
                </c:pt>
                <c:pt idx="1780">
                  <c:v>14503.286270292203</c:v>
                </c:pt>
                <c:pt idx="1781">
                  <c:v>14529.80375050542</c:v>
                </c:pt>
                <c:pt idx="1782">
                  <c:v>14682.16887217863</c:v>
                </c:pt>
                <c:pt idx="1783">
                  <c:v>14598.082048820535</c:v>
                </c:pt>
                <c:pt idx="1784">
                  <c:v>14709.647840818699</c:v>
                </c:pt>
                <c:pt idx="1785">
                  <c:v>14448.824536682658</c:v>
                </c:pt>
                <c:pt idx="1786">
                  <c:v>14629.596258658386</c:v>
                </c:pt>
                <c:pt idx="1787">
                  <c:v>14591.580248019358</c:v>
                </c:pt>
                <c:pt idx="1788">
                  <c:v>14456.456725358827</c:v>
                </c:pt>
                <c:pt idx="1789">
                  <c:v>14706.643682088326</c:v>
                </c:pt>
                <c:pt idx="1790">
                  <c:v>14600.166040059268</c:v>
                </c:pt>
                <c:pt idx="1791">
                  <c:v>14551.938440190659</c:v>
                </c:pt>
                <c:pt idx="1792">
                  <c:v>14627.233761732912</c:v>
                </c:pt>
                <c:pt idx="1793">
                  <c:v>14580.661407046771</c:v>
                </c:pt>
                <c:pt idx="1794">
                  <c:v>14631.23614052252</c:v>
                </c:pt>
                <c:pt idx="1795">
                  <c:v>14551.021866140876</c:v>
                </c:pt>
                <c:pt idx="1796">
                  <c:v>14715.072259361879</c:v>
                </c:pt>
                <c:pt idx="1797">
                  <c:v>14582.633943808409</c:v>
                </c:pt>
                <c:pt idx="1798">
                  <c:v>14593.302910356508</c:v>
                </c:pt>
                <c:pt idx="1799">
                  <c:v>14449.546107277527</c:v>
                </c:pt>
                <c:pt idx="1800">
                  <c:v>14644.105934777515</c:v>
                </c:pt>
                <c:pt idx="1801">
                  <c:v>14736.773107701523</c:v>
                </c:pt>
                <c:pt idx="1802">
                  <c:v>14567.521293272905</c:v>
                </c:pt>
                <c:pt idx="1803">
                  <c:v>14626.900237001166</c:v>
                </c:pt>
                <c:pt idx="1804">
                  <c:v>14692.097107926797</c:v>
                </c:pt>
                <c:pt idx="1805">
                  <c:v>14746.011447039145</c:v>
                </c:pt>
                <c:pt idx="1806">
                  <c:v>14645.078878124803</c:v>
                </c:pt>
                <c:pt idx="1807">
                  <c:v>14674.688598359679</c:v>
                </c:pt>
                <c:pt idx="1808">
                  <c:v>14153.449996659945</c:v>
                </c:pt>
                <c:pt idx="1809">
                  <c:v>14488.12798939911</c:v>
                </c:pt>
                <c:pt idx="1810">
                  <c:v>14518.418591015698</c:v>
                </c:pt>
                <c:pt idx="1811">
                  <c:v>14578.966719760985</c:v>
                </c:pt>
                <c:pt idx="1812">
                  <c:v>14564.076775888128</c:v>
                </c:pt>
                <c:pt idx="1813">
                  <c:v>14499.482650627811</c:v>
                </c:pt>
                <c:pt idx="1814">
                  <c:v>14651.417133971721</c:v>
                </c:pt>
                <c:pt idx="1815">
                  <c:v>14542.328651345242</c:v>
                </c:pt>
                <c:pt idx="1816">
                  <c:v>14610.947853154303</c:v>
                </c:pt>
                <c:pt idx="1817">
                  <c:v>14573.799468263112</c:v>
                </c:pt>
                <c:pt idx="1818">
                  <c:v>14558.326881291254</c:v>
                </c:pt>
                <c:pt idx="1819">
                  <c:v>14715.239169529517</c:v>
                </c:pt>
                <c:pt idx="1820">
                  <c:v>14446.521086562692</c:v>
                </c:pt>
                <c:pt idx="1821">
                  <c:v>14768.554799284044</c:v>
                </c:pt>
                <c:pt idx="1822">
                  <c:v>14522.972528722647</c:v>
                </c:pt>
                <c:pt idx="1823">
                  <c:v>14672.908988434363</c:v>
                </c:pt>
                <c:pt idx="1824">
                  <c:v>14619.674124531042</c:v>
                </c:pt>
                <c:pt idx="1825">
                  <c:v>14727.146201924166</c:v>
                </c:pt>
                <c:pt idx="1826">
                  <c:v>14557.910233250521</c:v>
                </c:pt>
                <c:pt idx="1827">
                  <c:v>14657.755782362496</c:v>
                </c:pt>
                <c:pt idx="1828">
                  <c:v>13072.283152159118</c:v>
                </c:pt>
                <c:pt idx="1829">
                  <c:v>14656.449098861667</c:v>
                </c:pt>
                <c:pt idx="1830">
                  <c:v>14765.799189726009</c:v>
                </c:pt>
                <c:pt idx="1831">
                  <c:v>14259.725238865367</c:v>
                </c:pt>
                <c:pt idx="1832">
                  <c:v>14478.578626825945</c:v>
                </c:pt>
                <c:pt idx="1833">
                  <c:v>14535.357870499753</c:v>
                </c:pt>
                <c:pt idx="1834">
                  <c:v>14663.566558011655</c:v>
                </c:pt>
                <c:pt idx="1835">
                  <c:v>14622.036453594255</c:v>
                </c:pt>
                <c:pt idx="1836">
                  <c:v>14583.189594172081</c:v>
                </c:pt>
                <c:pt idx="1837">
                  <c:v>14583.134029012803</c:v>
                </c:pt>
                <c:pt idx="1838">
                  <c:v>14554.216018590363</c:v>
                </c:pt>
                <c:pt idx="1839">
                  <c:v>14622.925814536229</c:v>
                </c:pt>
                <c:pt idx="1840">
                  <c:v>14154.087205790051</c:v>
                </c:pt>
                <c:pt idx="1841">
                  <c:v>14484.158257003824</c:v>
                </c:pt>
                <c:pt idx="1842">
                  <c:v>14499.510413864346</c:v>
                </c:pt>
                <c:pt idx="1843">
                  <c:v>14531.469959915799</c:v>
                </c:pt>
                <c:pt idx="1844">
                  <c:v>14585.801187511282</c:v>
                </c:pt>
                <c:pt idx="1845">
                  <c:v>14570.688117505731</c:v>
                </c:pt>
                <c:pt idx="1846">
                  <c:v>14520.612235240098</c:v>
                </c:pt>
                <c:pt idx="1847">
                  <c:v>14684.504836559352</c:v>
                </c:pt>
                <c:pt idx="1848">
                  <c:v>14708.451729122276</c:v>
                </c:pt>
                <c:pt idx="1849">
                  <c:v>14316.698016599617</c:v>
                </c:pt>
                <c:pt idx="1850">
                  <c:v>14542.439742752724</c:v>
                </c:pt>
                <c:pt idx="1851">
                  <c:v>14555.271496657426</c:v>
                </c:pt>
                <c:pt idx="1852">
                  <c:v>14598.999000120048</c:v>
                </c:pt>
                <c:pt idx="1853">
                  <c:v>14586.190153398878</c:v>
                </c:pt>
                <c:pt idx="1854">
                  <c:v>14674.577371802792</c:v>
                </c:pt>
                <c:pt idx="1855">
                  <c:v>14323.131161515077</c:v>
                </c:pt>
                <c:pt idx="1856">
                  <c:v>14594.303178131855</c:v>
                </c:pt>
                <c:pt idx="1857">
                  <c:v>14607.057385583366</c:v>
                </c:pt>
                <c:pt idx="1858">
                  <c:v>14584.773212703616</c:v>
                </c:pt>
                <c:pt idx="1859">
                  <c:v>14452.737714904648</c:v>
                </c:pt>
                <c:pt idx="1860">
                  <c:v>14723.41813449144</c:v>
                </c:pt>
                <c:pt idx="1861">
                  <c:v>14591.302401746463</c:v>
                </c:pt>
                <c:pt idx="1862">
                  <c:v>14516.474887969889</c:v>
                </c:pt>
                <c:pt idx="1863">
                  <c:v>14649.526736050635</c:v>
                </c:pt>
                <c:pt idx="1864">
                  <c:v>14490.9318593757</c:v>
                </c:pt>
                <c:pt idx="1865">
                  <c:v>14687.814215188491</c:v>
                </c:pt>
                <c:pt idx="1866">
                  <c:v>14686.229036599027</c:v>
                </c:pt>
                <c:pt idx="1867">
                  <c:v>14574.966246557522</c:v>
                </c:pt>
                <c:pt idx="1868">
                  <c:v>14507.006709077656</c:v>
                </c:pt>
                <c:pt idx="1869">
                  <c:v>14653.69677791355</c:v>
                </c:pt>
                <c:pt idx="1870">
                  <c:v>14362.622894046357</c:v>
                </c:pt>
                <c:pt idx="1871">
                  <c:v>14672.908988434363</c:v>
                </c:pt>
                <c:pt idx="1872">
                  <c:v>14666.23573478141</c:v>
                </c:pt>
                <c:pt idx="1873">
                  <c:v>14585.55113872177</c:v>
                </c:pt>
                <c:pt idx="1874">
                  <c:v>14743.618292149829</c:v>
                </c:pt>
                <c:pt idx="1875">
                  <c:v>14509.810992711151</c:v>
                </c:pt>
                <c:pt idx="1876">
                  <c:v>14492.708600466021</c:v>
                </c:pt>
                <c:pt idx="1877">
                  <c:v>14524.277651535049</c:v>
                </c:pt>
                <c:pt idx="1878">
                  <c:v>14475.469681669703</c:v>
                </c:pt>
                <c:pt idx="1879">
                  <c:v>14412.057097591043</c:v>
                </c:pt>
                <c:pt idx="1880">
                  <c:v>14630.346709907653</c:v>
                </c:pt>
                <c:pt idx="1881">
                  <c:v>14627.956402252792</c:v>
                </c:pt>
                <c:pt idx="1882">
                  <c:v>14560.576806325182</c:v>
                </c:pt>
                <c:pt idx="1883">
                  <c:v>14642.493648801772</c:v>
                </c:pt>
                <c:pt idx="1884">
                  <c:v>14430.536746707898</c:v>
                </c:pt>
                <c:pt idx="1885">
                  <c:v>14455.540840257689</c:v>
                </c:pt>
                <c:pt idx="1886">
                  <c:v>14528.970654319175</c:v>
                </c:pt>
                <c:pt idx="1887">
                  <c:v>14483.464260233368</c:v>
                </c:pt>
                <c:pt idx="1888">
                  <c:v>14607.557580771734</c:v>
                </c:pt>
                <c:pt idx="1889">
                  <c:v>14500.843056311127</c:v>
                </c:pt>
                <c:pt idx="1890">
                  <c:v>14698.076789236709</c:v>
                </c:pt>
                <c:pt idx="1891">
                  <c:v>14620.480089761475</c:v>
                </c:pt>
                <c:pt idx="1892">
                  <c:v>14641.604122448109</c:v>
                </c:pt>
                <c:pt idx="1893">
                  <c:v>14710.371078516486</c:v>
                </c:pt>
                <c:pt idx="1894">
                  <c:v>14598.721135286392</c:v>
                </c:pt>
                <c:pt idx="1895">
                  <c:v>14547.300092746602</c:v>
                </c:pt>
                <c:pt idx="1896">
                  <c:v>14677.246843706529</c:v>
                </c:pt>
                <c:pt idx="1897">
                  <c:v>14559.771272637441</c:v>
                </c:pt>
                <c:pt idx="1898">
                  <c:v>14508.339430163122</c:v>
                </c:pt>
                <c:pt idx="1899">
                  <c:v>14697.85428279553</c:v>
                </c:pt>
                <c:pt idx="1900">
                  <c:v>14483.769618359085</c:v>
                </c:pt>
                <c:pt idx="1901">
                  <c:v>14527.526634356913</c:v>
                </c:pt>
                <c:pt idx="1902">
                  <c:v>14512.032251777937</c:v>
                </c:pt>
                <c:pt idx="1903">
                  <c:v>14629.207137887777</c:v>
                </c:pt>
                <c:pt idx="1904">
                  <c:v>14612.2539699259</c:v>
                </c:pt>
                <c:pt idx="1905">
                  <c:v>14546.772388034547</c:v>
                </c:pt>
                <c:pt idx="1906">
                  <c:v>14486.767717835739</c:v>
                </c:pt>
                <c:pt idx="1907">
                  <c:v>14375.715013851985</c:v>
                </c:pt>
                <c:pt idx="1908">
                  <c:v>14453.875610352514</c:v>
                </c:pt>
                <c:pt idx="1909">
                  <c:v>14597.220677253172</c:v>
                </c:pt>
                <c:pt idx="1910">
                  <c:v>14542.717471721484</c:v>
                </c:pt>
                <c:pt idx="1911">
                  <c:v>14787.540287180578</c:v>
                </c:pt>
                <c:pt idx="1912">
                  <c:v>14585.634488256614</c:v>
                </c:pt>
                <c:pt idx="1913">
                  <c:v>14771.700198126666</c:v>
                </c:pt>
                <c:pt idx="1914">
                  <c:v>14633.793295391673</c:v>
                </c:pt>
                <c:pt idx="1915">
                  <c:v>14672.630927268558</c:v>
                </c:pt>
                <c:pt idx="1916">
                  <c:v>14565.937913700918</c:v>
                </c:pt>
                <c:pt idx="1917">
                  <c:v>14531.108945947019</c:v>
                </c:pt>
                <c:pt idx="1918">
                  <c:v>14363.871036017357</c:v>
                </c:pt>
                <c:pt idx="1919">
                  <c:v>14479.716741122211</c:v>
                </c:pt>
                <c:pt idx="1920">
                  <c:v>14459.676249135871</c:v>
                </c:pt>
                <c:pt idx="1921">
                  <c:v>14573.688347140753</c:v>
                </c:pt>
                <c:pt idx="1922">
                  <c:v>14108.212870452764</c:v>
                </c:pt>
                <c:pt idx="1923">
                  <c:v>14701.803849144217</c:v>
                </c:pt>
                <c:pt idx="1924">
                  <c:v>14545.966948502613</c:v>
                </c:pt>
                <c:pt idx="1925">
                  <c:v>14523.250213271442</c:v>
                </c:pt>
                <c:pt idx="1926">
                  <c:v>14637.795923793889</c:v>
                </c:pt>
                <c:pt idx="1927">
                  <c:v>14629.151549323236</c:v>
                </c:pt>
                <c:pt idx="1928">
                  <c:v>14656.254487863873</c:v>
                </c:pt>
                <c:pt idx="1929">
                  <c:v>14491.264996471629</c:v>
                </c:pt>
                <c:pt idx="1930">
                  <c:v>14448.491505373924</c:v>
                </c:pt>
                <c:pt idx="1931">
                  <c:v>14284.203253101481</c:v>
                </c:pt>
                <c:pt idx="1932">
                  <c:v>14153.06213115764</c:v>
                </c:pt>
                <c:pt idx="1933">
                  <c:v>14025.628522137109</c:v>
                </c:pt>
                <c:pt idx="1934">
                  <c:v>13980.802725652089</c:v>
                </c:pt>
                <c:pt idx="1935">
                  <c:v>13896.154418292695</c:v>
                </c:pt>
                <c:pt idx="1936">
                  <c:v>13837.789042613145</c:v>
                </c:pt>
                <c:pt idx="1937">
                  <c:v>13721.143856044953</c:v>
                </c:pt>
                <c:pt idx="1938">
                  <c:v>13673.898739550159</c:v>
                </c:pt>
                <c:pt idx="1939">
                  <c:v>13618.003044535557</c:v>
                </c:pt>
                <c:pt idx="1940">
                  <c:v>13554.897904641317</c:v>
                </c:pt>
                <c:pt idx="1941">
                  <c:v>13460.893426597966</c:v>
                </c:pt>
                <c:pt idx="1942">
                  <c:v>13298.09121107598</c:v>
                </c:pt>
                <c:pt idx="1943">
                  <c:v>13192.535914903588</c:v>
                </c:pt>
                <c:pt idx="1944">
                  <c:v>13038.641592230535</c:v>
                </c:pt>
                <c:pt idx="1945">
                  <c:v>12866.003047706361</c:v>
                </c:pt>
                <c:pt idx="1946">
                  <c:v>12661.326279791503</c:v>
                </c:pt>
                <c:pt idx="1947">
                  <c:v>12411.50837018429</c:v>
                </c:pt>
                <c:pt idx="1948">
                  <c:v>12257.64227417355</c:v>
                </c:pt>
                <c:pt idx="1949">
                  <c:v>12047.464686508609</c:v>
                </c:pt>
                <c:pt idx="1950">
                  <c:v>11852.919342565176</c:v>
                </c:pt>
                <c:pt idx="1951">
                  <c:v>11629.70051844463</c:v>
                </c:pt>
                <c:pt idx="1952">
                  <c:v>11447.83500911806</c:v>
                </c:pt>
                <c:pt idx="1953">
                  <c:v>11265.54402590594</c:v>
                </c:pt>
                <c:pt idx="1954">
                  <c:v>11112.37837635428</c:v>
                </c:pt>
                <c:pt idx="1955">
                  <c:v>10976.057206932828</c:v>
                </c:pt>
                <c:pt idx="1956">
                  <c:v>10859.324249270432</c:v>
                </c:pt>
                <c:pt idx="1957">
                  <c:v>10730.269758182752</c:v>
                </c:pt>
                <c:pt idx="1958">
                  <c:v>10632.845421372715</c:v>
                </c:pt>
                <c:pt idx="1959">
                  <c:v>10507.148211233358</c:v>
                </c:pt>
                <c:pt idx="1960">
                  <c:v>10458.701998238315</c:v>
                </c:pt>
                <c:pt idx="1961">
                  <c:v>10384.978542938847</c:v>
                </c:pt>
                <c:pt idx="1962">
                  <c:v>10371.393327886337</c:v>
                </c:pt>
                <c:pt idx="1963">
                  <c:v>10292.606580176776</c:v>
                </c:pt>
                <c:pt idx="1964">
                  <c:v>10266.491476958194</c:v>
                </c:pt>
                <c:pt idx="1965">
                  <c:v>10239.239744365872</c:v>
                </c:pt>
                <c:pt idx="1966">
                  <c:v>10205.713727278844</c:v>
                </c:pt>
                <c:pt idx="1967">
                  <c:v>10124.23464612052</c:v>
                </c:pt>
                <c:pt idx="1968">
                  <c:v>10042.783031732393</c:v>
                </c:pt>
                <c:pt idx="1969">
                  <c:v>10014.414152155907</c:v>
                </c:pt>
                <c:pt idx="1970">
                  <c:v>9882.9731550287124</c:v>
                </c:pt>
                <c:pt idx="1971">
                  <c:v>9787.5147264915304</c:v>
                </c:pt>
                <c:pt idx="1972">
                  <c:v>9707.5101036015676</c:v>
                </c:pt>
                <c:pt idx="1973">
                  <c:v>9475.575034643527</c:v>
                </c:pt>
                <c:pt idx="1974">
                  <c:v>9319.414561836853</c:v>
                </c:pt>
                <c:pt idx="1975">
                  <c:v>9138.2925355298248</c:v>
                </c:pt>
                <c:pt idx="1976">
                  <c:v>8927.6172936051244</c:v>
                </c:pt>
                <c:pt idx="1977">
                  <c:v>8800.4682655763299</c:v>
                </c:pt>
                <c:pt idx="1978">
                  <c:v>8678.2599733553416</c:v>
                </c:pt>
                <c:pt idx="1979">
                  <c:v>8520.1215980343659</c:v>
                </c:pt>
                <c:pt idx="1980">
                  <c:v>8373.1154801653247</c:v>
                </c:pt>
                <c:pt idx="1981">
                  <c:v>8270.6830892888574</c:v>
                </c:pt>
                <c:pt idx="1982">
                  <c:v>8165.3458177779903</c:v>
                </c:pt>
                <c:pt idx="1983">
                  <c:v>8071.1026546289913</c:v>
                </c:pt>
                <c:pt idx="1984">
                  <c:v>7963.0074346808242</c:v>
                </c:pt>
                <c:pt idx="1985">
                  <c:v>7896.0111403429419</c:v>
                </c:pt>
                <c:pt idx="1986">
                  <c:v>7829.1859317506496</c:v>
                </c:pt>
                <c:pt idx="1987">
                  <c:v>7751.2131518635388</c:v>
                </c:pt>
                <c:pt idx="1988">
                  <c:v>7710.9549122890667</c:v>
                </c:pt>
                <c:pt idx="1989">
                  <c:v>7653.6266236261417</c:v>
                </c:pt>
                <c:pt idx="1990">
                  <c:v>7591.4062078521456</c:v>
                </c:pt>
                <c:pt idx="1991">
                  <c:v>7590.7945417669489</c:v>
                </c:pt>
                <c:pt idx="1992">
                  <c:v>7544.3172494352184</c:v>
                </c:pt>
                <c:pt idx="1993">
                  <c:v>7389.5439565023235</c:v>
                </c:pt>
                <c:pt idx="1994">
                  <c:v>7527.9429156962451</c:v>
                </c:pt>
                <c:pt idx="1995">
                  <c:v>7430.9135996647847</c:v>
                </c:pt>
                <c:pt idx="1996">
                  <c:v>7382.7477857533013</c:v>
                </c:pt>
                <c:pt idx="1997">
                  <c:v>7289.0490664600784</c:v>
                </c:pt>
                <c:pt idx="1998">
                  <c:v>7188.9066927336216</c:v>
                </c:pt>
                <c:pt idx="1999">
                  <c:v>7117.1083850539371</c:v>
                </c:pt>
                <c:pt idx="2000">
                  <c:v>6988.9910198781972</c:v>
                </c:pt>
                <c:pt idx="2001">
                  <c:v>6824.1624874346762</c:v>
                </c:pt>
                <c:pt idx="2002">
                  <c:v>6705.2472704315578</c:v>
                </c:pt>
                <c:pt idx="2003">
                  <c:v>6563.9800090564831</c:v>
                </c:pt>
                <c:pt idx="2004">
                  <c:v>6435.6904661202252</c:v>
                </c:pt>
                <c:pt idx="2005">
                  <c:v>6311.8950320552158</c:v>
                </c:pt>
                <c:pt idx="2006">
                  <c:v>6185.7532055211468</c:v>
                </c:pt>
                <c:pt idx="2007">
                  <c:v>6066.8752700148179</c:v>
                </c:pt>
                <c:pt idx="2008">
                  <c:v>5959.6656248894169</c:v>
                </c:pt>
                <c:pt idx="2009">
                  <c:v>5858.3306098534986</c:v>
                </c:pt>
                <c:pt idx="2010">
                  <c:v>5768.2396827410439</c:v>
                </c:pt>
                <c:pt idx="2011">
                  <c:v>5707.7037628427706</c:v>
                </c:pt>
                <c:pt idx="2012">
                  <c:v>5641.35759699763</c:v>
                </c:pt>
                <c:pt idx="2013">
                  <c:v>5556.5346836597801</c:v>
                </c:pt>
                <c:pt idx="2014">
                  <c:v>5530.9204347937239</c:v>
                </c:pt>
                <c:pt idx="2015">
                  <c:v>5466.8119086107508</c:v>
                </c:pt>
                <c:pt idx="2016">
                  <c:v>5400.9516293725874</c:v>
                </c:pt>
                <c:pt idx="2017">
                  <c:v>5363.4317672729549</c:v>
                </c:pt>
                <c:pt idx="2018">
                  <c:v>5309.4838954029019</c:v>
                </c:pt>
                <c:pt idx="2019">
                  <c:v>5267.8417970391611</c:v>
                </c:pt>
                <c:pt idx="2020">
                  <c:v>5237.2404868918002</c:v>
                </c:pt>
                <c:pt idx="2021">
                  <c:v>5183.9151957732129</c:v>
                </c:pt>
                <c:pt idx="2022">
                  <c:v>5107.4924378665901</c:v>
                </c:pt>
                <c:pt idx="2023">
                  <c:v>5037.3095893727586</c:v>
                </c:pt>
                <c:pt idx="2024">
                  <c:v>4898.9811719827749</c:v>
                </c:pt>
                <c:pt idx="2025">
                  <c:v>4758.9928329902878</c:v>
                </c:pt>
                <c:pt idx="2026">
                  <c:v>4644.0692595711134</c:v>
                </c:pt>
                <c:pt idx="2027">
                  <c:v>4500.9054475846333</c:v>
                </c:pt>
                <c:pt idx="2028">
                  <c:v>4381.8166756506062</c:v>
                </c:pt>
                <c:pt idx="2029">
                  <c:v>4283.5630073232414</c:v>
                </c:pt>
                <c:pt idx="2030">
                  <c:v>4201.0882521662943</c:v>
                </c:pt>
                <c:pt idx="2031">
                  <c:v>4067.6812238951939</c:v>
                </c:pt>
                <c:pt idx="2032">
                  <c:v>4072.4995742628585</c:v>
                </c:pt>
                <c:pt idx="2033">
                  <c:v>4052.4335844089105</c:v>
                </c:pt>
                <c:pt idx="2034">
                  <c:v>4005.8119176655</c:v>
                </c:pt>
                <c:pt idx="2035">
                  <c:v>4009.1923484661215</c:v>
                </c:pt>
                <c:pt idx="2036">
                  <c:v>3974.0121853223905</c:v>
                </c:pt>
                <c:pt idx="2037">
                  <c:v>3927.8970476558043</c:v>
                </c:pt>
                <c:pt idx="2038">
                  <c:v>3911.4740390769803</c:v>
                </c:pt>
                <c:pt idx="2039">
                  <c:v>3829.23101015255</c:v>
                </c:pt>
                <c:pt idx="2040">
                  <c:v>3750.1870652249704</c:v>
                </c:pt>
                <c:pt idx="2041">
                  <c:v>3645.2650875363806</c:v>
                </c:pt>
                <c:pt idx="2042">
                  <c:v>3522.889009949592</c:v>
                </c:pt>
                <c:pt idx="2043">
                  <c:v>3401.5359616581231</c:v>
                </c:pt>
                <c:pt idx="2044">
                  <c:v>3292.5194110071411</c:v>
                </c:pt>
                <c:pt idx="2045">
                  <c:v>3209.17677497982</c:v>
                </c:pt>
                <c:pt idx="2046">
                  <c:v>3119.2536783221085</c:v>
                </c:pt>
                <c:pt idx="2047">
                  <c:v>3085.5947814435249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-0.73595207536107776</c:v>
                </c:pt>
                <c:pt idx="1">
                  <c:v>0.17344357512516978</c:v>
                </c:pt>
                <c:pt idx="2">
                  <c:v>0.33164728654886594</c:v>
                </c:pt>
                <c:pt idx="3">
                  <c:v>0.23937417456698135</c:v>
                </c:pt>
                <c:pt idx="4">
                  <c:v>-13.198502707271633</c:v>
                </c:pt>
                <c:pt idx="5">
                  <c:v>-13.593909883228477</c:v>
                </c:pt>
                <c:pt idx="6">
                  <c:v>-22.492033350206839</c:v>
                </c:pt>
                <c:pt idx="7">
                  <c:v>-2.2724144215319968</c:v>
                </c:pt>
                <c:pt idx="8">
                  <c:v>-5.4832293684525624</c:v>
                </c:pt>
                <c:pt idx="9">
                  <c:v>-7.2816767160805664</c:v>
                </c:pt>
                <c:pt idx="10">
                  <c:v>-3.0895964768363231</c:v>
                </c:pt>
                <c:pt idx="11">
                  <c:v>-5.1053081587936484</c:v>
                </c:pt>
                <c:pt idx="12">
                  <c:v>3.0074036952939291</c:v>
                </c:pt>
                <c:pt idx="13">
                  <c:v>1.3503008464830961</c:v>
                </c:pt>
                <c:pt idx="14">
                  <c:v>5.1788244880777414</c:v>
                </c:pt>
                <c:pt idx="15">
                  <c:v>1.4092651310770716</c:v>
                </c:pt>
                <c:pt idx="16">
                  <c:v>7.7119580183209244</c:v>
                </c:pt>
                <c:pt idx="17">
                  <c:v>-3.852280147503413</c:v>
                </c:pt>
                <c:pt idx="18">
                  <c:v>-5.8784756397991913</c:v>
                </c:pt>
                <c:pt idx="19">
                  <c:v>0.74664141566080988</c:v>
                </c:pt>
                <c:pt idx="20">
                  <c:v>-6.9129352384809239</c:v>
                </c:pt>
                <c:pt idx="21">
                  <c:v>-0.8091716178617846</c:v>
                </c:pt>
                <c:pt idx="22">
                  <c:v>-0.33018920577892552</c:v>
                </c:pt>
                <c:pt idx="23">
                  <c:v>4.5812657428195989</c:v>
                </c:pt>
                <c:pt idx="24">
                  <c:v>-1.5683863149684683</c:v>
                </c:pt>
                <c:pt idx="25">
                  <c:v>-1.8780559037960338</c:v>
                </c:pt>
                <c:pt idx="26">
                  <c:v>8.3063011680344836</c:v>
                </c:pt>
                <c:pt idx="27">
                  <c:v>-1.0433740648144811</c:v>
                </c:pt>
                <c:pt idx="28">
                  <c:v>7.49651053191955</c:v>
                </c:pt>
                <c:pt idx="29">
                  <c:v>-9.7114405318650316</c:v>
                </c:pt>
                <c:pt idx="30">
                  <c:v>-0.53090367387443338</c:v>
                </c:pt>
                <c:pt idx="31">
                  <c:v>-3.7235230306261231</c:v>
                </c:pt>
                <c:pt idx="32">
                  <c:v>-2.7516242879887591</c:v>
                </c:pt>
                <c:pt idx="33">
                  <c:v>0.83658138883594635</c:v>
                </c:pt>
                <c:pt idx="34">
                  <c:v>0.84920869958722855</c:v>
                </c:pt>
                <c:pt idx="35">
                  <c:v>3.0793492516520753</c:v>
                </c:pt>
                <c:pt idx="36">
                  <c:v>-0.3698892516945339</c:v>
                </c:pt>
                <c:pt idx="37">
                  <c:v>6.0304843919501172</c:v>
                </c:pt>
                <c:pt idx="38">
                  <c:v>-4.5540837983403524</c:v>
                </c:pt>
                <c:pt idx="39">
                  <c:v>-3.7691731228677576</c:v>
                </c:pt>
                <c:pt idx="40">
                  <c:v>-5.414147226597966</c:v>
                </c:pt>
                <c:pt idx="41">
                  <c:v>6.4841826750181903</c:v>
                </c:pt>
                <c:pt idx="42">
                  <c:v>6.0672011488305291</c:v>
                </c:pt>
                <c:pt idx="43">
                  <c:v>-1.6361878571283663</c:v>
                </c:pt>
                <c:pt idx="44">
                  <c:v>13.884755830727546</c:v>
                </c:pt>
                <c:pt idx="45">
                  <c:v>-0.97930144100324357</c:v>
                </c:pt>
                <c:pt idx="46">
                  <c:v>-7.3382841302099342</c:v>
                </c:pt>
                <c:pt idx="47">
                  <c:v>9.1992627080378337</c:v>
                </c:pt>
                <c:pt idx="48">
                  <c:v>-4.9747374036716492</c:v>
                </c:pt>
                <c:pt idx="49">
                  <c:v>7.9930279235443971</c:v>
                </c:pt>
                <c:pt idx="50">
                  <c:v>6.5299045972171932</c:v>
                </c:pt>
                <c:pt idx="51">
                  <c:v>-0.43582114613537148</c:v>
                </c:pt>
                <c:pt idx="52">
                  <c:v>-2.6010691480542132</c:v>
                </c:pt>
                <c:pt idx="53">
                  <c:v>-4.8939588310144329</c:v>
                </c:pt>
                <c:pt idx="54">
                  <c:v>-3.9104741101580447</c:v>
                </c:pt>
                <c:pt idx="55">
                  <c:v>-6.1410277739625325</c:v>
                </c:pt>
                <c:pt idx="56">
                  <c:v>5.574184677515535</c:v>
                </c:pt>
                <c:pt idx="57">
                  <c:v>-7.990835236263206</c:v>
                </c:pt>
                <c:pt idx="58">
                  <c:v>1.8495745074781227</c:v>
                </c:pt>
                <c:pt idx="59">
                  <c:v>-12.70420703290765</c:v>
                </c:pt>
                <c:pt idx="60">
                  <c:v>5.749513099613373</c:v>
                </c:pt>
                <c:pt idx="61">
                  <c:v>-8.0699008666937715</c:v>
                </c:pt>
                <c:pt idx="62">
                  <c:v>0.85730900192979886</c:v>
                </c:pt>
                <c:pt idx="63">
                  <c:v>-3.3138142174352061</c:v>
                </c:pt>
                <c:pt idx="64">
                  <c:v>-0.69071033030825735</c:v>
                </c:pt>
                <c:pt idx="65">
                  <c:v>-5.3919524982810252</c:v>
                </c:pt>
                <c:pt idx="66">
                  <c:v>-6.315675641893022</c:v>
                </c:pt>
                <c:pt idx="67">
                  <c:v>-3.6976080288711826</c:v>
                </c:pt>
                <c:pt idx="68">
                  <c:v>1.3885946258632249</c:v>
                </c:pt>
                <c:pt idx="69">
                  <c:v>-4.6594349469160656</c:v>
                </c:pt>
                <c:pt idx="70">
                  <c:v>-3.8514045639928107</c:v>
                </c:pt>
                <c:pt idx="71">
                  <c:v>-13.566717876095298</c:v>
                </c:pt>
                <c:pt idx="72">
                  <c:v>0.9104931876934369</c:v>
                </c:pt>
                <c:pt idx="73">
                  <c:v>-7.1013272881133638</c:v>
                </c:pt>
                <c:pt idx="74">
                  <c:v>-0.78046334516190397</c:v>
                </c:pt>
                <c:pt idx="75">
                  <c:v>2.8373142650979726</c:v>
                </c:pt>
                <c:pt idx="76">
                  <c:v>-2.9873157695788088</c:v>
                </c:pt>
                <c:pt idx="77">
                  <c:v>-2.7683173053816579</c:v>
                </c:pt>
                <c:pt idx="78">
                  <c:v>-3.9597009274337744</c:v>
                </c:pt>
                <c:pt idx="79">
                  <c:v>4.3715876824125885</c:v>
                </c:pt>
                <c:pt idx="80">
                  <c:v>-1.6289529261671698</c:v>
                </c:pt>
                <c:pt idx="81">
                  <c:v>-11.462486363129448</c:v>
                </c:pt>
                <c:pt idx="82">
                  <c:v>1.5256233026303565</c:v>
                </c:pt>
                <c:pt idx="83">
                  <c:v>-2.2096857923967694</c:v>
                </c:pt>
                <c:pt idx="84">
                  <c:v>-9.9832870158238993</c:v>
                </c:pt>
                <c:pt idx="85">
                  <c:v>-9.6739261745577316</c:v>
                </c:pt>
                <c:pt idx="86">
                  <c:v>1.4601527276834245</c:v>
                </c:pt>
                <c:pt idx="87">
                  <c:v>-3.9302049416313958</c:v>
                </c:pt>
                <c:pt idx="88">
                  <c:v>-5.2210835061822207</c:v>
                </c:pt>
                <c:pt idx="89">
                  <c:v>0.79518250736685459</c:v>
                </c:pt>
                <c:pt idx="90">
                  <c:v>-10.818588427509257</c:v>
                </c:pt>
                <c:pt idx="91">
                  <c:v>-13.552505868425024</c:v>
                </c:pt>
                <c:pt idx="92">
                  <c:v>-1.7108712239860511</c:v>
                </c:pt>
                <c:pt idx="93">
                  <c:v>-4.9133059478656529</c:v>
                </c:pt>
                <c:pt idx="94">
                  <c:v>-3.6581551175621727</c:v>
                </c:pt>
                <c:pt idx="95">
                  <c:v>-19.963278279539626</c:v>
                </c:pt>
                <c:pt idx="96">
                  <c:v>-6.0692741035112823</c:v>
                </c:pt>
                <c:pt idx="97">
                  <c:v>-14.95991331668632</c:v>
                </c:pt>
                <c:pt idx="98">
                  <c:v>3.3594058842495245</c:v>
                </c:pt>
                <c:pt idx="99">
                  <c:v>1.4544233683442147</c:v>
                </c:pt>
                <c:pt idx="100">
                  <c:v>7.5334471004628751</c:v>
                </c:pt>
                <c:pt idx="101">
                  <c:v>-3.4708328312797829</c:v>
                </c:pt>
                <c:pt idx="102">
                  <c:v>2.7334719569367931</c:v>
                </c:pt>
                <c:pt idx="103">
                  <c:v>-2.4796888377689332</c:v>
                </c:pt>
                <c:pt idx="104">
                  <c:v>0.45487799266710166</c:v>
                </c:pt>
                <c:pt idx="105">
                  <c:v>-1.9874290086740993</c:v>
                </c:pt>
                <c:pt idx="106">
                  <c:v>4.1898847561891364</c:v>
                </c:pt>
                <c:pt idx="107">
                  <c:v>4.3640550984700459</c:v>
                </c:pt>
                <c:pt idx="108">
                  <c:v>2.9080584250442905</c:v>
                </c:pt>
                <c:pt idx="109">
                  <c:v>10.116452149643104</c:v>
                </c:pt>
                <c:pt idx="110">
                  <c:v>16.369926854167918</c:v>
                </c:pt>
                <c:pt idx="111">
                  <c:v>-3.0807964039567852</c:v>
                </c:pt>
                <c:pt idx="112">
                  <c:v>-3.7164426858516952</c:v>
                </c:pt>
                <c:pt idx="113">
                  <c:v>-3.6323859968588779</c:v>
                </c:pt>
                <c:pt idx="114">
                  <c:v>8.3456497834024059</c:v>
                </c:pt>
                <c:pt idx="115">
                  <c:v>2.3710714369832937</c:v>
                </c:pt>
                <c:pt idx="116">
                  <c:v>4.6635217181558497</c:v>
                </c:pt>
                <c:pt idx="117">
                  <c:v>-7.9831029613682967</c:v>
                </c:pt>
                <c:pt idx="118">
                  <c:v>-1.5513168953662562</c:v>
                </c:pt>
                <c:pt idx="119">
                  <c:v>-9.0369955122730197</c:v>
                </c:pt>
                <c:pt idx="120">
                  <c:v>-1.2769891896070336</c:v>
                </c:pt>
                <c:pt idx="121">
                  <c:v>-0.88501544825184697</c:v>
                </c:pt>
                <c:pt idx="122">
                  <c:v>-553.52929571993775</c:v>
                </c:pt>
                <c:pt idx="123">
                  <c:v>8.3938728646714829</c:v>
                </c:pt>
                <c:pt idx="124">
                  <c:v>-2.9637005646148764</c:v>
                </c:pt>
                <c:pt idx="125">
                  <c:v>2.2687478385311506</c:v>
                </c:pt>
                <c:pt idx="126">
                  <c:v>4.8103225860997574</c:v>
                </c:pt>
                <c:pt idx="127">
                  <c:v>2.7959666233172218</c:v>
                </c:pt>
                <c:pt idx="128">
                  <c:v>0.56300972065359045</c:v>
                </c:pt>
                <c:pt idx="129">
                  <c:v>0.52129939236318024</c:v>
                </c:pt>
                <c:pt idx="130">
                  <c:v>4.9199368243968902</c:v>
                </c:pt>
                <c:pt idx="131">
                  <c:v>5.9989674035442482</c:v>
                </c:pt>
                <c:pt idx="132">
                  <c:v>2.4658924931005064</c:v>
                </c:pt>
                <c:pt idx="133">
                  <c:v>10.656564436776339</c:v>
                </c:pt>
                <c:pt idx="134">
                  <c:v>-1.3899183636037868</c:v>
                </c:pt>
                <c:pt idx="135">
                  <c:v>4.8407512026442188</c:v>
                </c:pt>
                <c:pt idx="136">
                  <c:v>-1.7005911834096084</c:v>
                </c:pt>
                <c:pt idx="137">
                  <c:v>-3.0339279913945707</c:v>
                </c:pt>
                <c:pt idx="138">
                  <c:v>-5.4912290153891208E-4</c:v>
                </c:pt>
                <c:pt idx="139">
                  <c:v>-2.720008411736107</c:v>
                </c:pt>
                <c:pt idx="140">
                  <c:v>7.1464520082202831</c:v>
                </c:pt>
                <c:pt idx="141">
                  <c:v>4.7960288470470331</c:v>
                </c:pt>
                <c:pt idx="142">
                  <c:v>15.960248861405237</c:v>
                </c:pt>
                <c:pt idx="143">
                  <c:v>-1.2481586907080107</c:v>
                </c:pt>
                <c:pt idx="144">
                  <c:v>-0.26871195849624369</c:v>
                </c:pt>
                <c:pt idx="145">
                  <c:v>0.72780554699953104</c:v>
                </c:pt>
                <c:pt idx="146">
                  <c:v>1.5503793314294909</c:v>
                </c:pt>
                <c:pt idx="147">
                  <c:v>2.2926365805767315</c:v>
                </c:pt>
                <c:pt idx="148">
                  <c:v>3.4676022389914021</c:v>
                </c:pt>
                <c:pt idx="149">
                  <c:v>1.2990095839691129</c:v>
                </c:pt>
                <c:pt idx="150">
                  <c:v>10.091880994935202</c:v>
                </c:pt>
                <c:pt idx="151">
                  <c:v>7.783659052846593</c:v>
                </c:pt>
                <c:pt idx="152">
                  <c:v>2.93039678156343</c:v>
                </c:pt>
                <c:pt idx="153">
                  <c:v>2.9724088109998736</c:v>
                </c:pt>
                <c:pt idx="154">
                  <c:v>6.8011085384832528</c:v>
                </c:pt>
                <c:pt idx="155">
                  <c:v>8.3599484710743237</c:v>
                </c:pt>
                <c:pt idx="156">
                  <c:v>9.3040315396333604</c:v>
                </c:pt>
                <c:pt idx="157">
                  <c:v>6.6180550484972978</c:v>
                </c:pt>
                <c:pt idx="158">
                  <c:v>11.983213711010523</c:v>
                </c:pt>
                <c:pt idx="159">
                  <c:v>7.9074216960788153</c:v>
                </c:pt>
                <c:pt idx="160">
                  <c:v>7.6565232588046976</c:v>
                </c:pt>
                <c:pt idx="161">
                  <c:v>7.3027837999955434</c:v>
                </c:pt>
                <c:pt idx="162">
                  <c:v>9.5625461613853755</c:v>
                </c:pt>
                <c:pt idx="163">
                  <c:v>7.9969517248781585</c:v>
                </c:pt>
                <c:pt idx="164">
                  <c:v>9.0628925004148684</c:v>
                </c:pt>
                <c:pt idx="165">
                  <c:v>12.111613408437169</c:v>
                </c:pt>
                <c:pt idx="166">
                  <c:v>18.099175385875892</c:v>
                </c:pt>
                <c:pt idx="167">
                  <c:v>17.624399576064185</c:v>
                </c:pt>
                <c:pt idx="168">
                  <c:v>11.153676447940823</c:v>
                </c:pt>
                <c:pt idx="169">
                  <c:v>10.07996025647576</c:v>
                </c:pt>
                <c:pt idx="170">
                  <c:v>19.772231822577314</c:v>
                </c:pt>
                <c:pt idx="171">
                  <c:v>21.712084723044434</c:v>
                </c:pt>
                <c:pt idx="172">
                  <c:v>18.633929327866866</c:v>
                </c:pt>
                <c:pt idx="173">
                  <c:v>8.0956812323294045</c:v>
                </c:pt>
                <c:pt idx="174">
                  <c:v>15.042611570858178</c:v>
                </c:pt>
                <c:pt idx="175">
                  <c:v>18.426315649856246</c:v>
                </c:pt>
                <c:pt idx="176">
                  <c:v>12.274395813334454</c:v>
                </c:pt>
                <c:pt idx="177">
                  <c:v>15.078832609375707</c:v>
                </c:pt>
                <c:pt idx="178">
                  <c:v>18.877432932108945</c:v>
                </c:pt>
                <c:pt idx="179">
                  <c:v>17.068391109296275</c:v>
                </c:pt>
                <c:pt idx="180">
                  <c:v>23.086955241487917</c:v>
                </c:pt>
                <c:pt idx="181">
                  <c:v>21.199413198874467</c:v>
                </c:pt>
                <c:pt idx="182">
                  <c:v>24.584165022277542</c:v>
                </c:pt>
                <c:pt idx="183">
                  <c:v>29.55055112313751</c:v>
                </c:pt>
                <c:pt idx="184">
                  <c:v>25.276108034877332</c:v>
                </c:pt>
                <c:pt idx="185">
                  <c:v>29.231553305061922</c:v>
                </c:pt>
                <c:pt idx="186">
                  <c:v>21.135368058918008</c:v>
                </c:pt>
                <c:pt idx="187">
                  <c:v>22.445546134871925</c:v>
                </c:pt>
                <c:pt idx="188">
                  <c:v>28.470918540940801</c:v>
                </c:pt>
                <c:pt idx="189">
                  <c:v>32.138518071016186</c:v>
                </c:pt>
                <c:pt idx="190">
                  <c:v>31.600408099224499</c:v>
                </c:pt>
                <c:pt idx="191">
                  <c:v>19.533663550478053</c:v>
                </c:pt>
                <c:pt idx="192">
                  <c:v>35.780848174775564</c:v>
                </c:pt>
                <c:pt idx="193">
                  <c:v>34.434479032074492</c:v>
                </c:pt>
                <c:pt idx="194">
                  <c:v>23.136015749538259</c:v>
                </c:pt>
                <c:pt idx="195">
                  <c:v>37.247649630498849</c:v>
                </c:pt>
                <c:pt idx="196">
                  <c:v>28.781247386933973</c:v>
                </c:pt>
                <c:pt idx="197">
                  <c:v>47.486313733716202</c:v>
                </c:pt>
                <c:pt idx="198">
                  <c:v>35.966332715670688</c:v>
                </c:pt>
                <c:pt idx="199">
                  <c:v>43.514555678278754</c:v>
                </c:pt>
                <c:pt idx="200">
                  <c:v>39.510438032119403</c:v>
                </c:pt>
                <c:pt idx="201">
                  <c:v>37.382407627324469</c:v>
                </c:pt>
                <c:pt idx="202">
                  <c:v>40.682087912532161</c:v>
                </c:pt>
                <c:pt idx="203">
                  <c:v>43.735160256122469</c:v>
                </c:pt>
                <c:pt idx="204">
                  <c:v>39.481734631889566</c:v>
                </c:pt>
                <c:pt idx="205">
                  <c:v>35.956689281059838</c:v>
                </c:pt>
                <c:pt idx="206">
                  <c:v>40.234443772104434</c:v>
                </c:pt>
                <c:pt idx="207">
                  <c:v>50.01772091271549</c:v>
                </c:pt>
                <c:pt idx="208">
                  <c:v>59.442690049893194</c:v>
                </c:pt>
                <c:pt idx="209">
                  <c:v>44.910199805254621</c:v>
                </c:pt>
                <c:pt idx="210">
                  <c:v>48.449460316782471</c:v>
                </c:pt>
                <c:pt idx="211">
                  <c:v>64.239597350155719</c:v>
                </c:pt>
                <c:pt idx="212">
                  <c:v>50.657817651641544</c:v>
                </c:pt>
                <c:pt idx="213">
                  <c:v>64.002511786936154</c:v>
                </c:pt>
                <c:pt idx="214">
                  <c:v>45.844095435041368</c:v>
                </c:pt>
                <c:pt idx="215">
                  <c:v>69.570042672672983</c:v>
                </c:pt>
                <c:pt idx="216">
                  <c:v>71.568612225022605</c:v>
                </c:pt>
                <c:pt idx="217">
                  <c:v>69.030614358555709</c:v>
                </c:pt>
                <c:pt idx="218">
                  <c:v>64.32618522501221</c:v>
                </c:pt>
                <c:pt idx="219">
                  <c:v>64.180462600171438</c:v>
                </c:pt>
                <c:pt idx="220">
                  <c:v>76.757061868966687</c:v>
                </c:pt>
                <c:pt idx="221">
                  <c:v>65.507485591739538</c:v>
                </c:pt>
                <c:pt idx="222">
                  <c:v>65.7891801745821</c:v>
                </c:pt>
                <c:pt idx="223">
                  <c:v>86.506412126889401</c:v>
                </c:pt>
                <c:pt idx="224">
                  <c:v>76.87680738625258</c:v>
                </c:pt>
                <c:pt idx="225">
                  <c:v>86.184774450585635</c:v>
                </c:pt>
                <c:pt idx="226">
                  <c:v>88.077917488685642</c:v>
                </c:pt>
                <c:pt idx="227">
                  <c:v>77.819973184571737</c:v>
                </c:pt>
                <c:pt idx="228">
                  <c:v>89.099467353814589</c:v>
                </c:pt>
                <c:pt idx="229">
                  <c:v>86.451937947349748</c:v>
                </c:pt>
                <c:pt idx="230">
                  <c:v>95.740095999454468</c:v>
                </c:pt>
                <c:pt idx="231">
                  <c:v>95.784816172893571</c:v>
                </c:pt>
                <c:pt idx="232">
                  <c:v>99.378548002509561</c:v>
                </c:pt>
                <c:pt idx="233">
                  <c:v>98.196040734365653</c:v>
                </c:pt>
                <c:pt idx="234">
                  <c:v>106.63879706422188</c:v>
                </c:pt>
                <c:pt idx="235">
                  <c:v>115.9412168918907</c:v>
                </c:pt>
                <c:pt idx="236">
                  <c:v>116.62962572046466</c:v>
                </c:pt>
                <c:pt idx="237">
                  <c:v>115.80531826355652</c:v>
                </c:pt>
                <c:pt idx="238">
                  <c:v>112.0482918932436</c:v>
                </c:pt>
                <c:pt idx="239">
                  <c:v>116.271772284467</c:v>
                </c:pt>
                <c:pt idx="240">
                  <c:v>124.97176980527087</c:v>
                </c:pt>
                <c:pt idx="241">
                  <c:v>138.22302132271182</c:v>
                </c:pt>
                <c:pt idx="242">
                  <c:v>129.66657332564418</c:v>
                </c:pt>
                <c:pt idx="243">
                  <c:v>125.22567939590421</c:v>
                </c:pt>
                <c:pt idx="244">
                  <c:v>154.25467228969086</c:v>
                </c:pt>
                <c:pt idx="245">
                  <c:v>139.59754468459332</c:v>
                </c:pt>
                <c:pt idx="246">
                  <c:v>153.48538546063853</c:v>
                </c:pt>
                <c:pt idx="247">
                  <c:v>148.77860250874079</c:v>
                </c:pt>
                <c:pt idx="248">
                  <c:v>144.12142767097984</c:v>
                </c:pt>
                <c:pt idx="249">
                  <c:v>154.9531092421592</c:v>
                </c:pt>
                <c:pt idx="250">
                  <c:v>149.13812837970588</c:v>
                </c:pt>
                <c:pt idx="251">
                  <c:v>155.25669970807226</c:v>
                </c:pt>
                <c:pt idx="252">
                  <c:v>165.04527068043154</c:v>
                </c:pt>
                <c:pt idx="253">
                  <c:v>165.08152315369711</c:v>
                </c:pt>
                <c:pt idx="254">
                  <c:v>172.40761247963172</c:v>
                </c:pt>
                <c:pt idx="255">
                  <c:v>171.44834763969649</c:v>
                </c:pt>
                <c:pt idx="256">
                  <c:v>169.9323132426718</c:v>
                </c:pt>
                <c:pt idx="257">
                  <c:v>179.68351614317996</c:v>
                </c:pt>
                <c:pt idx="258">
                  <c:v>185.02049538995786</c:v>
                </c:pt>
                <c:pt idx="259">
                  <c:v>193.86137077054198</c:v>
                </c:pt>
                <c:pt idx="260">
                  <c:v>197.94048998216371</c:v>
                </c:pt>
                <c:pt idx="261">
                  <c:v>204.79299216282925</c:v>
                </c:pt>
                <c:pt idx="262">
                  <c:v>203.26050632352795</c:v>
                </c:pt>
                <c:pt idx="263">
                  <c:v>208.14929830447824</c:v>
                </c:pt>
                <c:pt idx="264">
                  <c:v>215.77156181493325</c:v>
                </c:pt>
                <c:pt idx="265">
                  <c:v>217.1341235398518</c:v>
                </c:pt>
                <c:pt idx="266">
                  <c:v>227.38092341127842</c:v>
                </c:pt>
                <c:pt idx="267">
                  <c:v>221.02638928587407</c:v>
                </c:pt>
                <c:pt idx="268">
                  <c:v>236.46135766943556</c:v>
                </c:pt>
                <c:pt idx="269">
                  <c:v>239.76731835036807</c:v>
                </c:pt>
                <c:pt idx="270">
                  <c:v>231.6450495314395</c:v>
                </c:pt>
                <c:pt idx="271">
                  <c:v>237.25054592122294</c:v>
                </c:pt>
                <c:pt idx="272">
                  <c:v>246.57281270880748</c:v>
                </c:pt>
                <c:pt idx="273">
                  <c:v>258.76332461068546</c:v>
                </c:pt>
                <c:pt idx="274">
                  <c:v>254.42756645711538</c:v>
                </c:pt>
                <c:pt idx="275">
                  <c:v>264.19399421463152</c:v>
                </c:pt>
                <c:pt idx="276">
                  <c:v>274.0468230297422</c:v>
                </c:pt>
                <c:pt idx="277">
                  <c:v>277.82457069166958</c:v>
                </c:pt>
                <c:pt idx="278">
                  <c:v>298.6685574920586</c:v>
                </c:pt>
                <c:pt idx="279">
                  <c:v>293.46064429600392</c:v>
                </c:pt>
                <c:pt idx="280">
                  <c:v>294.70913806815031</c:v>
                </c:pt>
                <c:pt idx="281">
                  <c:v>303.18461010056774</c:v>
                </c:pt>
                <c:pt idx="282">
                  <c:v>314.6771297001618</c:v>
                </c:pt>
                <c:pt idx="283">
                  <c:v>306.89279246080724</c:v>
                </c:pt>
                <c:pt idx="284">
                  <c:v>307.86420144475665</c:v>
                </c:pt>
                <c:pt idx="285">
                  <c:v>299.41547583509322</c:v>
                </c:pt>
                <c:pt idx="286">
                  <c:v>293.20056289203688</c:v>
                </c:pt>
                <c:pt idx="287">
                  <c:v>300.87884308833566</c:v>
                </c:pt>
                <c:pt idx="288">
                  <c:v>302.73088094807213</c:v>
                </c:pt>
                <c:pt idx="289">
                  <c:v>319.36391522143612</c:v>
                </c:pt>
                <c:pt idx="290">
                  <c:v>328.68199589551068</c:v>
                </c:pt>
                <c:pt idx="291">
                  <c:v>339.2523482237894</c:v>
                </c:pt>
                <c:pt idx="292">
                  <c:v>352.58382017931876</c:v>
                </c:pt>
                <c:pt idx="293">
                  <c:v>376.32296227721821</c:v>
                </c:pt>
                <c:pt idx="294">
                  <c:v>376.88309730428568</c:v>
                </c:pt>
                <c:pt idx="295">
                  <c:v>402.97277745376533</c:v>
                </c:pt>
                <c:pt idx="296">
                  <c:v>400.48713959285595</c:v>
                </c:pt>
                <c:pt idx="297">
                  <c:v>390.50956786401531</c:v>
                </c:pt>
                <c:pt idx="298">
                  <c:v>405.45895510885521</c:v>
                </c:pt>
                <c:pt idx="299">
                  <c:v>395.52357178243227</c:v>
                </c:pt>
                <c:pt idx="300">
                  <c:v>401.38890316346857</c:v>
                </c:pt>
                <c:pt idx="301">
                  <c:v>385.55630021592333</c:v>
                </c:pt>
                <c:pt idx="302">
                  <c:v>371.63136155895359</c:v>
                </c:pt>
                <c:pt idx="303">
                  <c:v>349.24794033204864</c:v>
                </c:pt>
                <c:pt idx="304">
                  <c:v>381.9247101582057</c:v>
                </c:pt>
                <c:pt idx="305">
                  <c:v>403.289886927748</c:v>
                </c:pt>
                <c:pt idx="306">
                  <c:v>435.43575179020468</c:v>
                </c:pt>
                <c:pt idx="307">
                  <c:v>455.97556385473501</c:v>
                </c:pt>
                <c:pt idx="308">
                  <c:v>481.27562997580077</c:v>
                </c:pt>
                <c:pt idx="309">
                  <c:v>510.41301568625391</c:v>
                </c:pt>
                <c:pt idx="310">
                  <c:v>528.10523458784166</c:v>
                </c:pt>
                <c:pt idx="311">
                  <c:v>546.43244881614203</c:v>
                </c:pt>
                <c:pt idx="312">
                  <c:v>586.17284366407944</c:v>
                </c:pt>
                <c:pt idx="313">
                  <c:v>592.51630165071163</c:v>
                </c:pt>
                <c:pt idx="314">
                  <c:v>571.74098146736173</c:v>
                </c:pt>
                <c:pt idx="315">
                  <c:v>540.82423353843478</c:v>
                </c:pt>
                <c:pt idx="316">
                  <c:v>577.49336972168362</c:v>
                </c:pt>
                <c:pt idx="317">
                  <c:v>568.16722327448565</c:v>
                </c:pt>
                <c:pt idx="318">
                  <c:v>576.21834480130678</c:v>
                </c:pt>
                <c:pt idx="319">
                  <c:v>572.99237044400184</c:v>
                </c:pt>
                <c:pt idx="320">
                  <c:v>585.62733261535084</c:v>
                </c:pt>
                <c:pt idx="321">
                  <c:v>594.29388206358249</c:v>
                </c:pt>
                <c:pt idx="322">
                  <c:v>608.84601202880492</c:v>
                </c:pt>
                <c:pt idx="323">
                  <c:v>610.56177201824744</c:v>
                </c:pt>
                <c:pt idx="324">
                  <c:v>622.48517615013645</c:v>
                </c:pt>
                <c:pt idx="325">
                  <c:v>642.92788043404403</c:v>
                </c:pt>
                <c:pt idx="326">
                  <c:v>636.40329806172292</c:v>
                </c:pt>
                <c:pt idx="327">
                  <c:v>645.81226170351988</c:v>
                </c:pt>
                <c:pt idx="328">
                  <c:v>661.17137801370586</c:v>
                </c:pt>
                <c:pt idx="329">
                  <c:v>665.75471215081348</c:v>
                </c:pt>
                <c:pt idx="330">
                  <c:v>681.1671556823535</c:v>
                </c:pt>
                <c:pt idx="331">
                  <c:v>689.94080904565453</c:v>
                </c:pt>
                <c:pt idx="332">
                  <c:v>694.30144642327616</c:v>
                </c:pt>
                <c:pt idx="333">
                  <c:v>707.12857293490094</c:v>
                </c:pt>
                <c:pt idx="334">
                  <c:v>706.10648042370349</c:v>
                </c:pt>
                <c:pt idx="335">
                  <c:v>721.57234985377227</c:v>
                </c:pt>
                <c:pt idx="336">
                  <c:v>712.49906885633379</c:v>
                </c:pt>
                <c:pt idx="337">
                  <c:v>733.55423646314534</c:v>
                </c:pt>
                <c:pt idx="338">
                  <c:v>739.36391828858757</c:v>
                </c:pt>
                <c:pt idx="339">
                  <c:v>747.88376605197436</c:v>
                </c:pt>
                <c:pt idx="340">
                  <c:v>764.09663015315891</c:v>
                </c:pt>
                <c:pt idx="341">
                  <c:v>765.83231786756824</c:v>
                </c:pt>
                <c:pt idx="342">
                  <c:v>772.89581000042438</c:v>
                </c:pt>
                <c:pt idx="343">
                  <c:v>790.14856800370239</c:v>
                </c:pt>
                <c:pt idx="344">
                  <c:v>803.99931152394402</c:v>
                </c:pt>
                <c:pt idx="345">
                  <c:v>805.30777370715361</c:v>
                </c:pt>
                <c:pt idx="346">
                  <c:v>804.9809153000358</c:v>
                </c:pt>
                <c:pt idx="347">
                  <c:v>822.81926055552719</c:v>
                </c:pt>
                <c:pt idx="348">
                  <c:v>829.48714283005847</c:v>
                </c:pt>
                <c:pt idx="349">
                  <c:v>837.05963387622</c:v>
                </c:pt>
                <c:pt idx="350">
                  <c:v>842.94495228506207</c:v>
                </c:pt>
                <c:pt idx="351">
                  <c:v>864.7803630878351</c:v>
                </c:pt>
                <c:pt idx="352">
                  <c:v>868.52685900035476</c:v>
                </c:pt>
                <c:pt idx="353">
                  <c:v>883.68793308195927</c:v>
                </c:pt>
                <c:pt idx="354">
                  <c:v>871.44226576854487</c:v>
                </c:pt>
                <c:pt idx="355">
                  <c:v>886.17637682327609</c:v>
                </c:pt>
                <c:pt idx="356">
                  <c:v>892.42201999608801</c:v>
                </c:pt>
                <c:pt idx="357">
                  <c:v>909.00369026132228</c:v>
                </c:pt>
                <c:pt idx="358">
                  <c:v>918.81704213646299</c:v>
                </c:pt>
                <c:pt idx="359">
                  <c:v>936.56229718250154</c:v>
                </c:pt>
                <c:pt idx="360">
                  <c:v>952.83774049321255</c:v>
                </c:pt>
                <c:pt idx="361">
                  <c:v>955.90045463033925</c:v>
                </c:pt>
                <c:pt idx="362">
                  <c:v>976.75051168399659</c:v>
                </c:pt>
                <c:pt idx="363">
                  <c:v>975.4146614582736</c:v>
                </c:pt>
                <c:pt idx="364">
                  <c:v>1001.913857350517</c:v>
                </c:pt>
                <c:pt idx="365">
                  <c:v>1007.7171219978545</c:v>
                </c:pt>
                <c:pt idx="366">
                  <c:v>1028.490585821799</c:v>
                </c:pt>
                <c:pt idx="367">
                  <c:v>1025.1068787121394</c:v>
                </c:pt>
                <c:pt idx="368">
                  <c:v>1032.2603686460734</c:v>
                </c:pt>
                <c:pt idx="369">
                  <c:v>1041.7405859508208</c:v>
                </c:pt>
                <c:pt idx="370">
                  <c:v>1076.0080392970474</c:v>
                </c:pt>
                <c:pt idx="371">
                  <c:v>1082.0380568322319</c:v>
                </c:pt>
                <c:pt idx="372">
                  <c:v>1095.7669975382128</c:v>
                </c:pt>
                <c:pt idx="373">
                  <c:v>1106.7348911543893</c:v>
                </c:pt>
                <c:pt idx="374">
                  <c:v>1110.4074480969678</c:v>
                </c:pt>
                <c:pt idx="375">
                  <c:v>1136.1726637949153</c:v>
                </c:pt>
                <c:pt idx="376">
                  <c:v>1150.0139047184355</c:v>
                </c:pt>
                <c:pt idx="377">
                  <c:v>1171.5325233282256</c:v>
                </c:pt>
                <c:pt idx="378">
                  <c:v>1179.3065391054258</c:v>
                </c:pt>
                <c:pt idx="379">
                  <c:v>1190.4413481127538</c:v>
                </c:pt>
                <c:pt idx="380">
                  <c:v>1201.57799004605</c:v>
                </c:pt>
                <c:pt idx="381">
                  <c:v>1239.7717501312427</c:v>
                </c:pt>
                <c:pt idx="382">
                  <c:v>1238.7571324025785</c:v>
                </c:pt>
                <c:pt idx="383">
                  <c:v>1268.4675076281728</c:v>
                </c:pt>
                <c:pt idx="384">
                  <c:v>1278.8552111674003</c:v>
                </c:pt>
                <c:pt idx="385">
                  <c:v>1301.5145324072307</c:v>
                </c:pt>
                <c:pt idx="386">
                  <c:v>1330.1315175848297</c:v>
                </c:pt>
                <c:pt idx="387">
                  <c:v>1220.394193662825</c:v>
                </c:pt>
                <c:pt idx="388">
                  <c:v>1371.4130413114044</c:v>
                </c:pt>
                <c:pt idx="389">
                  <c:v>1374.545855381012</c:v>
                </c:pt>
                <c:pt idx="390">
                  <c:v>1409.2883486012438</c:v>
                </c:pt>
                <c:pt idx="391">
                  <c:v>1428.4069118644654</c:v>
                </c:pt>
                <c:pt idx="392">
                  <c:v>1447.3876093982376</c:v>
                </c:pt>
                <c:pt idx="393">
                  <c:v>1479.8592151250148</c:v>
                </c:pt>
                <c:pt idx="394">
                  <c:v>1494.9447170679809</c:v>
                </c:pt>
                <c:pt idx="395">
                  <c:v>1520.5109281456657</c:v>
                </c:pt>
                <c:pt idx="396">
                  <c:v>1550.5252247687845</c:v>
                </c:pt>
                <c:pt idx="397">
                  <c:v>1566.0178998007239</c:v>
                </c:pt>
                <c:pt idx="398">
                  <c:v>1592.8068711908747</c:v>
                </c:pt>
                <c:pt idx="399">
                  <c:v>1613.7102743134083</c:v>
                </c:pt>
                <c:pt idx="400">
                  <c:v>1642.8319460323673</c:v>
                </c:pt>
                <c:pt idx="401">
                  <c:v>1670.0810018510958</c:v>
                </c:pt>
                <c:pt idx="402">
                  <c:v>1709.2613258065917</c:v>
                </c:pt>
                <c:pt idx="403">
                  <c:v>1750.0984928117539</c:v>
                </c:pt>
                <c:pt idx="404">
                  <c:v>1769.9674830997576</c:v>
                </c:pt>
                <c:pt idx="405">
                  <c:v>1799.6986598790945</c:v>
                </c:pt>
                <c:pt idx="406">
                  <c:v>1824.3276018170657</c:v>
                </c:pt>
                <c:pt idx="407">
                  <c:v>1832.7417422956487</c:v>
                </c:pt>
                <c:pt idx="408">
                  <c:v>1878.2870239570893</c:v>
                </c:pt>
                <c:pt idx="409">
                  <c:v>1912.2124974486076</c:v>
                </c:pt>
                <c:pt idx="410">
                  <c:v>1932.8059399189199</c:v>
                </c:pt>
                <c:pt idx="411">
                  <c:v>1977.3581134727769</c:v>
                </c:pt>
                <c:pt idx="412">
                  <c:v>2018.7967255766714</c:v>
                </c:pt>
                <c:pt idx="413">
                  <c:v>2043.1007519904233</c:v>
                </c:pt>
                <c:pt idx="414">
                  <c:v>2079.4315317071696</c:v>
                </c:pt>
                <c:pt idx="415">
                  <c:v>2103.091016508095</c:v>
                </c:pt>
                <c:pt idx="416">
                  <c:v>2125.2854105082592</c:v>
                </c:pt>
                <c:pt idx="417">
                  <c:v>2192.9404552548403</c:v>
                </c:pt>
                <c:pt idx="418">
                  <c:v>2227.2532884539305</c:v>
                </c:pt>
                <c:pt idx="419">
                  <c:v>2261.0367804651555</c:v>
                </c:pt>
                <c:pt idx="420">
                  <c:v>2289.3055357644298</c:v>
                </c:pt>
                <c:pt idx="421">
                  <c:v>2345.0535672453261</c:v>
                </c:pt>
                <c:pt idx="422">
                  <c:v>2369.6454032328461</c:v>
                </c:pt>
                <c:pt idx="423">
                  <c:v>2386.2187063397232</c:v>
                </c:pt>
                <c:pt idx="424">
                  <c:v>2440.6045046474005</c:v>
                </c:pt>
                <c:pt idx="425">
                  <c:v>2463.5031248238224</c:v>
                </c:pt>
                <c:pt idx="426">
                  <c:v>2512.2368635075318</c:v>
                </c:pt>
                <c:pt idx="427">
                  <c:v>2534.8596904024912</c:v>
                </c:pt>
                <c:pt idx="428">
                  <c:v>2576.3946179018471</c:v>
                </c:pt>
                <c:pt idx="429">
                  <c:v>2616.6285682731605</c:v>
                </c:pt>
                <c:pt idx="430">
                  <c:v>2670.2219528067358</c:v>
                </c:pt>
                <c:pt idx="431">
                  <c:v>2716.4034917687222</c:v>
                </c:pt>
                <c:pt idx="432">
                  <c:v>2749.6780245716877</c:v>
                </c:pt>
                <c:pt idx="433">
                  <c:v>2802.2271254115662</c:v>
                </c:pt>
                <c:pt idx="434">
                  <c:v>2832.7948728521878</c:v>
                </c:pt>
                <c:pt idx="435">
                  <c:v>2867.5276816941237</c:v>
                </c:pt>
                <c:pt idx="436">
                  <c:v>2940.8299040088827</c:v>
                </c:pt>
                <c:pt idx="437">
                  <c:v>2966.4750405084469</c:v>
                </c:pt>
                <c:pt idx="438">
                  <c:v>3037.23093344279</c:v>
                </c:pt>
                <c:pt idx="439">
                  <c:v>3064.8408934121408</c:v>
                </c:pt>
                <c:pt idx="440">
                  <c:v>3085.0892113261916</c:v>
                </c:pt>
                <c:pt idx="441">
                  <c:v>3166.6865205304512</c:v>
                </c:pt>
                <c:pt idx="442">
                  <c:v>3199.187066984719</c:v>
                </c:pt>
                <c:pt idx="443">
                  <c:v>3239.7238503818571</c:v>
                </c:pt>
                <c:pt idx="444">
                  <c:v>3305.234431541679</c:v>
                </c:pt>
                <c:pt idx="445">
                  <c:v>3338.6298998973552</c:v>
                </c:pt>
                <c:pt idx="446">
                  <c:v>3378.7795293816416</c:v>
                </c:pt>
                <c:pt idx="447">
                  <c:v>3437.2500159206811</c:v>
                </c:pt>
                <c:pt idx="448">
                  <c:v>3471.8954012345853</c:v>
                </c:pt>
                <c:pt idx="449">
                  <c:v>3543.1542217801084</c:v>
                </c:pt>
                <c:pt idx="450">
                  <c:v>3571.525345589846</c:v>
                </c:pt>
                <c:pt idx="451">
                  <c:v>3618.7788337975203</c:v>
                </c:pt>
                <c:pt idx="452">
                  <c:v>3668.6859384870145</c:v>
                </c:pt>
                <c:pt idx="453">
                  <c:v>3718.4409127892945</c:v>
                </c:pt>
                <c:pt idx="454">
                  <c:v>3772.4345856925197</c:v>
                </c:pt>
                <c:pt idx="455">
                  <c:v>3833.0206734618514</c:v>
                </c:pt>
                <c:pt idx="456">
                  <c:v>3874.7941141020096</c:v>
                </c:pt>
                <c:pt idx="457">
                  <c:v>3939.9286062332135</c:v>
                </c:pt>
                <c:pt idx="458">
                  <c:v>3972.9399318236274</c:v>
                </c:pt>
                <c:pt idx="459">
                  <c:v>4026.8514266985844</c:v>
                </c:pt>
                <c:pt idx="460">
                  <c:v>4082.467190607425</c:v>
                </c:pt>
                <c:pt idx="461">
                  <c:v>4156.275409801181</c:v>
                </c:pt>
                <c:pt idx="462">
                  <c:v>4187.8701110921993</c:v>
                </c:pt>
                <c:pt idx="463">
                  <c:v>4248.7187527960941</c:v>
                </c:pt>
                <c:pt idx="464">
                  <c:v>4290.6839338063246</c:v>
                </c:pt>
                <c:pt idx="465">
                  <c:v>4341.1950825352706</c:v>
                </c:pt>
                <c:pt idx="466">
                  <c:v>4402.7620516519137</c:v>
                </c:pt>
                <c:pt idx="467">
                  <c:v>4449.0270947425906</c:v>
                </c:pt>
                <c:pt idx="468">
                  <c:v>4525.1359593001989</c:v>
                </c:pt>
                <c:pt idx="469">
                  <c:v>4546.5257214142239</c:v>
                </c:pt>
                <c:pt idx="470">
                  <c:v>4632.561237403489</c:v>
                </c:pt>
                <c:pt idx="471">
                  <c:v>4669.3464303572364</c:v>
                </c:pt>
                <c:pt idx="472">
                  <c:v>4724.628960007748</c:v>
                </c:pt>
                <c:pt idx="473">
                  <c:v>4767.9390760966453</c:v>
                </c:pt>
                <c:pt idx="474">
                  <c:v>4824.7248655106605</c:v>
                </c:pt>
                <c:pt idx="475">
                  <c:v>4921.2353930126246</c:v>
                </c:pt>
                <c:pt idx="476">
                  <c:v>4956.6338458895416</c:v>
                </c:pt>
                <c:pt idx="477">
                  <c:v>5004.5931367714393</c:v>
                </c:pt>
                <c:pt idx="478">
                  <c:v>5060.1386753610159</c:v>
                </c:pt>
                <c:pt idx="479">
                  <c:v>5132.9624718434907</c:v>
                </c:pt>
                <c:pt idx="480">
                  <c:v>5168.7447446403539</c:v>
                </c:pt>
                <c:pt idx="481">
                  <c:v>5245.5483364088395</c:v>
                </c:pt>
                <c:pt idx="482">
                  <c:v>5287.1988208173589</c:v>
                </c:pt>
                <c:pt idx="483">
                  <c:v>5345.0642735228002</c:v>
                </c:pt>
                <c:pt idx="484">
                  <c:v>5421.6497842678027</c:v>
                </c:pt>
                <c:pt idx="485">
                  <c:v>5457.3964012328306</c:v>
                </c:pt>
                <c:pt idx="486">
                  <c:v>5530.6902648368259</c:v>
                </c:pt>
                <c:pt idx="487">
                  <c:v>5575.5595947816946</c:v>
                </c:pt>
                <c:pt idx="488">
                  <c:v>5625.6568344580319</c:v>
                </c:pt>
                <c:pt idx="489">
                  <c:v>5704.3212334958553</c:v>
                </c:pt>
                <c:pt idx="490">
                  <c:v>5752.3678182121739</c:v>
                </c:pt>
                <c:pt idx="491">
                  <c:v>5832.981576575452</c:v>
                </c:pt>
                <c:pt idx="492">
                  <c:v>5885.831925667705</c:v>
                </c:pt>
                <c:pt idx="493">
                  <c:v>5956.3968455686481</c:v>
                </c:pt>
                <c:pt idx="494">
                  <c:v>6018.6002304674921</c:v>
                </c:pt>
                <c:pt idx="495">
                  <c:v>6108.757144160023</c:v>
                </c:pt>
                <c:pt idx="496">
                  <c:v>6156.9090951976214</c:v>
                </c:pt>
                <c:pt idx="497">
                  <c:v>6232.0103406272101</c:v>
                </c:pt>
                <c:pt idx="498">
                  <c:v>6286.6301940620206</c:v>
                </c:pt>
                <c:pt idx="499">
                  <c:v>6337.7712987464029</c:v>
                </c:pt>
                <c:pt idx="500">
                  <c:v>6520.3540338000676</c:v>
                </c:pt>
                <c:pt idx="501">
                  <c:v>6650.1291639077417</c:v>
                </c:pt>
                <c:pt idx="502">
                  <c:v>6694.4697916186369</c:v>
                </c:pt>
                <c:pt idx="503">
                  <c:v>6759.1312641465738</c:v>
                </c:pt>
                <c:pt idx="504">
                  <c:v>6826.910086573791</c:v>
                </c:pt>
                <c:pt idx="505">
                  <c:v>6865.0004591111465</c:v>
                </c:pt>
                <c:pt idx="506">
                  <c:v>6920.0449859904611</c:v>
                </c:pt>
                <c:pt idx="507">
                  <c:v>6982.5722221947271</c:v>
                </c:pt>
                <c:pt idx="508">
                  <c:v>7061.4306735077562</c:v>
                </c:pt>
                <c:pt idx="509">
                  <c:v>7168.7257988681959</c:v>
                </c:pt>
                <c:pt idx="510">
                  <c:v>7243.5889450133081</c:v>
                </c:pt>
                <c:pt idx="511">
                  <c:v>7292.6271152642521</c:v>
                </c:pt>
                <c:pt idx="512">
                  <c:v>7406.0232552503139</c:v>
                </c:pt>
                <c:pt idx="513">
                  <c:v>7458.6715709426262</c:v>
                </c:pt>
                <c:pt idx="514">
                  <c:v>7511.319204201287</c:v>
                </c:pt>
                <c:pt idx="515">
                  <c:v>7570.0723163930261</c:v>
                </c:pt>
                <c:pt idx="516">
                  <c:v>7650.652448593979</c:v>
                </c:pt>
                <c:pt idx="517">
                  <c:v>7764.5322941913901</c:v>
                </c:pt>
                <c:pt idx="518">
                  <c:v>7767.8965105737589</c:v>
                </c:pt>
                <c:pt idx="519">
                  <c:v>7931.4136691186141</c:v>
                </c:pt>
                <c:pt idx="520">
                  <c:v>7936.0189920564153</c:v>
                </c:pt>
                <c:pt idx="521">
                  <c:v>8035.6692204086421</c:v>
                </c:pt>
                <c:pt idx="522">
                  <c:v>8114.4845322925303</c:v>
                </c:pt>
                <c:pt idx="523">
                  <c:v>8228.4748812775633</c:v>
                </c:pt>
                <c:pt idx="524">
                  <c:v>8322.2564400144056</c:v>
                </c:pt>
                <c:pt idx="525">
                  <c:v>8357.9068310921539</c:v>
                </c:pt>
                <c:pt idx="526">
                  <c:v>8471.392623315749</c:v>
                </c:pt>
                <c:pt idx="527">
                  <c:v>8532.2354317426307</c:v>
                </c:pt>
                <c:pt idx="528">
                  <c:v>8625.6350847281774</c:v>
                </c:pt>
                <c:pt idx="529">
                  <c:v>8712.419995986198</c:v>
                </c:pt>
                <c:pt idx="530">
                  <c:v>8750.8056167195027</c:v>
                </c:pt>
                <c:pt idx="531">
                  <c:v>8843.9489722510771</c:v>
                </c:pt>
                <c:pt idx="532">
                  <c:v>8920.2525280149039</c:v>
                </c:pt>
                <c:pt idx="533">
                  <c:v>8975.0967070073802</c:v>
                </c:pt>
                <c:pt idx="534">
                  <c:v>9060.1293011761863</c:v>
                </c:pt>
                <c:pt idx="535">
                  <c:v>9143.6620604544332</c:v>
                </c:pt>
                <c:pt idx="536">
                  <c:v>9208.4830913820679</c:v>
                </c:pt>
                <c:pt idx="537">
                  <c:v>9326.6940342481957</c:v>
                </c:pt>
                <c:pt idx="538">
                  <c:v>9369.3070043714197</c:v>
                </c:pt>
                <c:pt idx="539">
                  <c:v>9470.6751889136267</c:v>
                </c:pt>
                <c:pt idx="540">
                  <c:v>9563.6859715688661</c:v>
                </c:pt>
                <c:pt idx="541">
                  <c:v>9625.1329351931181</c:v>
                </c:pt>
                <c:pt idx="542">
                  <c:v>9689.0724637603835</c:v>
                </c:pt>
                <c:pt idx="543">
                  <c:v>9802.042526886531</c:v>
                </c:pt>
                <c:pt idx="544">
                  <c:v>9890.1841517161229</c:v>
                </c:pt>
                <c:pt idx="545">
                  <c:v>9973.7105376668078</c:v>
                </c:pt>
                <c:pt idx="546">
                  <c:v>10088.551280936463</c:v>
                </c:pt>
                <c:pt idx="547">
                  <c:v>10106.325485857835</c:v>
                </c:pt>
                <c:pt idx="548">
                  <c:v>10227.653881238819</c:v>
                </c:pt>
                <c:pt idx="549">
                  <c:v>10290.590923787651</c:v>
                </c:pt>
                <c:pt idx="550">
                  <c:v>10349.161440331269</c:v>
                </c:pt>
                <c:pt idx="551">
                  <c:v>10439.048132402128</c:v>
                </c:pt>
                <c:pt idx="552">
                  <c:v>10556.761149256516</c:v>
                </c:pt>
                <c:pt idx="553">
                  <c:v>10639.910838120479</c:v>
                </c:pt>
                <c:pt idx="554">
                  <c:v>10706.965038994449</c:v>
                </c:pt>
                <c:pt idx="555">
                  <c:v>10818.565213680013</c:v>
                </c:pt>
                <c:pt idx="556">
                  <c:v>10876.260602314327</c:v>
                </c:pt>
                <c:pt idx="557">
                  <c:v>11002.587385243376</c:v>
                </c:pt>
                <c:pt idx="558">
                  <c:v>11105.581543017228</c:v>
                </c:pt>
                <c:pt idx="559">
                  <c:v>11188.733932954707</c:v>
                </c:pt>
                <c:pt idx="560">
                  <c:v>11263.900804748433</c:v>
                </c:pt>
                <c:pt idx="561">
                  <c:v>11417.690229729751</c:v>
                </c:pt>
                <c:pt idx="562">
                  <c:v>11470.769175255831</c:v>
                </c:pt>
                <c:pt idx="563">
                  <c:v>11537.949767259617</c:v>
                </c:pt>
                <c:pt idx="564">
                  <c:v>11717.581959384508</c:v>
                </c:pt>
                <c:pt idx="565">
                  <c:v>11733.593304630967</c:v>
                </c:pt>
                <c:pt idx="566">
                  <c:v>11851.69913396095</c:v>
                </c:pt>
                <c:pt idx="567">
                  <c:v>11976.049361766631</c:v>
                </c:pt>
                <c:pt idx="568">
                  <c:v>12051.597145383901</c:v>
                </c:pt>
                <c:pt idx="569">
                  <c:v>12190.307268403481</c:v>
                </c:pt>
                <c:pt idx="570">
                  <c:v>12232.279391627704</c:v>
                </c:pt>
                <c:pt idx="571">
                  <c:v>12361.882274821348</c:v>
                </c:pt>
                <c:pt idx="572">
                  <c:v>12463.899986951694</c:v>
                </c:pt>
                <c:pt idx="573">
                  <c:v>12541.077213758104</c:v>
                </c:pt>
                <c:pt idx="574">
                  <c:v>12616.133804018766</c:v>
                </c:pt>
                <c:pt idx="575">
                  <c:v>12719.904952323684</c:v>
                </c:pt>
                <c:pt idx="576">
                  <c:v>12808.447806385389</c:v>
                </c:pt>
                <c:pt idx="577">
                  <c:v>12931.326297452699</c:v>
                </c:pt>
                <c:pt idx="578">
                  <c:v>13065.197074185122</c:v>
                </c:pt>
                <c:pt idx="579">
                  <c:v>13136.141728323442</c:v>
                </c:pt>
                <c:pt idx="580">
                  <c:v>13157.516658517288</c:v>
                </c:pt>
                <c:pt idx="581">
                  <c:v>13310.375602349681</c:v>
                </c:pt>
                <c:pt idx="582">
                  <c:v>13396.558739692366</c:v>
                </c:pt>
                <c:pt idx="583">
                  <c:v>13509.468034725638</c:v>
                </c:pt>
                <c:pt idx="584">
                  <c:v>13632.246566741174</c:v>
                </c:pt>
                <c:pt idx="585">
                  <c:v>13731.176378990249</c:v>
                </c:pt>
                <c:pt idx="586">
                  <c:v>13860.70844928931</c:v>
                </c:pt>
                <c:pt idx="587">
                  <c:v>13834.000916010476</c:v>
                </c:pt>
                <c:pt idx="588">
                  <c:v>14038.601563851833</c:v>
                </c:pt>
                <c:pt idx="589">
                  <c:v>14106.193427624721</c:v>
                </c:pt>
                <c:pt idx="590">
                  <c:v>14178.033078517485</c:v>
                </c:pt>
                <c:pt idx="591">
                  <c:v>14323.074400467674</c:v>
                </c:pt>
                <c:pt idx="592">
                  <c:v>14391.421565037172</c:v>
                </c:pt>
                <c:pt idx="593">
                  <c:v>14534.475265524805</c:v>
                </c:pt>
                <c:pt idx="594">
                  <c:v>14568.97193410709</c:v>
                </c:pt>
                <c:pt idx="595">
                  <c:v>14723.779333180311</c:v>
                </c:pt>
                <c:pt idx="596">
                  <c:v>14791.511783153392</c:v>
                </c:pt>
                <c:pt idx="597">
                  <c:v>14936.212241287792</c:v>
                </c:pt>
                <c:pt idx="598">
                  <c:v>15079.297031318336</c:v>
                </c:pt>
                <c:pt idx="599">
                  <c:v>15155.910968795943</c:v>
                </c:pt>
                <c:pt idx="600">
                  <c:v>15230.402464664887</c:v>
                </c:pt>
                <c:pt idx="601">
                  <c:v>15352.384777295869</c:v>
                </c:pt>
                <c:pt idx="602">
                  <c:v>15441.754717224692</c:v>
                </c:pt>
                <c:pt idx="603">
                  <c:v>15546.875531069863</c:v>
                </c:pt>
                <c:pt idx="604">
                  <c:v>15646.626707131894</c:v>
                </c:pt>
                <c:pt idx="605">
                  <c:v>15757.38214707987</c:v>
                </c:pt>
                <c:pt idx="606">
                  <c:v>15834.89263414899</c:v>
                </c:pt>
                <c:pt idx="607">
                  <c:v>15944.407263213239</c:v>
                </c:pt>
                <c:pt idx="608">
                  <c:v>16086.056559030005</c:v>
                </c:pt>
                <c:pt idx="609">
                  <c:v>16216.463225096997</c:v>
                </c:pt>
                <c:pt idx="610">
                  <c:v>16327.248311079285</c:v>
                </c:pt>
                <c:pt idx="611">
                  <c:v>16364.268496362791</c:v>
                </c:pt>
                <c:pt idx="612">
                  <c:v>16506.196927208879</c:v>
                </c:pt>
                <c:pt idx="613">
                  <c:v>16605.118245496644</c:v>
                </c:pt>
                <c:pt idx="614">
                  <c:v>16693.415003700764</c:v>
                </c:pt>
                <c:pt idx="615">
                  <c:v>16799.849474439525</c:v>
                </c:pt>
                <c:pt idx="616">
                  <c:v>16854.011449120637</c:v>
                </c:pt>
                <c:pt idx="617">
                  <c:v>17003.355703339908</c:v>
                </c:pt>
                <c:pt idx="618">
                  <c:v>17162.84401729397</c:v>
                </c:pt>
                <c:pt idx="619">
                  <c:v>17279.438036154112</c:v>
                </c:pt>
                <c:pt idx="620">
                  <c:v>17379.275707698416</c:v>
                </c:pt>
                <c:pt idx="621">
                  <c:v>17481.996641368121</c:v>
                </c:pt>
                <c:pt idx="622">
                  <c:v>17609.496935424846</c:v>
                </c:pt>
                <c:pt idx="623">
                  <c:v>17694.713397431187</c:v>
                </c:pt>
                <c:pt idx="624">
                  <c:v>17842.626829412991</c:v>
                </c:pt>
                <c:pt idx="625">
                  <c:v>17932.109722247449</c:v>
                </c:pt>
                <c:pt idx="626">
                  <c:v>18148.255174773782</c:v>
                </c:pt>
                <c:pt idx="627">
                  <c:v>18130.113911810786</c:v>
                </c:pt>
                <c:pt idx="628">
                  <c:v>18310.235181495154</c:v>
                </c:pt>
                <c:pt idx="629">
                  <c:v>18402.497282994758</c:v>
                </c:pt>
                <c:pt idx="630">
                  <c:v>18502.401135003398</c:v>
                </c:pt>
                <c:pt idx="631">
                  <c:v>18554.361666117929</c:v>
                </c:pt>
                <c:pt idx="632">
                  <c:v>18735.908289843654</c:v>
                </c:pt>
                <c:pt idx="633">
                  <c:v>18882.664788217255</c:v>
                </c:pt>
                <c:pt idx="634">
                  <c:v>18954.423202340466</c:v>
                </c:pt>
                <c:pt idx="635">
                  <c:v>19117.607145056241</c:v>
                </c:pt>
                <c:pt idx="636">
                  <c:v>19278.053245528583</c:v>
                </c:pt>
                <c:pt idx="637">
                  <c:v>19342.941146488123</c:v>
                </c:pt>
                <c:pt idx="638">
                  <c:v>19460.819666281332</c:v>
                </c:pt>
                <c:pt idx="639">
                  <c:v>19574.82415756461</c:v>
                </c:pt>
                <c:pt idx="640">
                  <c:v>19637.971049833981</c:v>
                </c:pt>
                <c:pt idx="641">
                  <c:v>19847.467202068037</c:v>
                </c:pt>
                <c:pt idx="642">
                  <c:v>19903.358172586773</c:v>
                </c:pt>
                <c:pt idx="643">
                  <c:v>20040.331468189917</c:v>
                </c:pt>
                <c:pt idx="644">
                  <c:v>20149.11849115232</c:v>
                </c:pt>
                <c:pt idx="645">
                  <c:v>20292.508524378074</c:v>
                </c:pt>
                <c:pt idx="646">
                  <c:v>20431.15008995825</c:v>
                </c:pt>
                <c:pt idx="647">
                  <c:v>20566.671752125309</c:v>
                </c:pt>
                <c:pt idx="648">
                  <c:v>20631.869429959268</c:v>
                </c:pt>
                <c:pt idx="649">
                  <c:v>20707.100817076553</c:v>
                </c:pt>
                <c:pt idx="650">
                  <c:v>20918.893353037616</c:v>
                </c:pt>
                <c:pt idx="651">
                  <c:v>21062.240914379254</c:v>
                </c:pt>
                <c:pt idx="652">
                  <c:v>21052.712774824289</c:v>
                </c:pt>
                <c:pt idx="653">
                  <c:v>21264.436406277007</c:v>
                </c:pt>
                <c:pt idx="654">
                  <c:v>21415.851428978811</c:v>
                </c:pt>
                <c:pt idx="655">
                  <c:v>21531.401500828131</c:v>
                </c:pt>
                <c:pt idx="656">
                  <c:v>21599.031580093455</c:v>
                </c:pt>
                <c:pt idx="657">
                  <c:v>21777.843293994141</c:v>
                </c:pt>
                <c:pt idx="658">
                  <c:v>21807.462039346927</c:v>
                </c:pt>
                <c:pt idx="659">
                  <c:v>21954.048325874286</c:v>
                </c:pt>
                <c:pt idx="660">
                  <c:v>22080.317837091126</c:v>
                </c:pt>
                <c:pt idx="661">
                  <c:v>22190.909025309003</c:v>
                </c:pt>
                <c:pt idx="662">
                  <c:v>22283.306667082601</c:v>
                </c:pt>
                <c:pt idx="663">
                  <c:v>22424.300755613367</c:v>
                </c:pt>
                <c:pt idx="664">
                  <c:v>22577.115424359643</c:v>
                </c:pt>
                <c:pt idx="665">
                  <c:v>22786.089777269633</c:v>
                </c:pt>
                <c:pt idx="666">
                  <c:v>22886.824154290367</c:v>
                </c:pt>
                <c:pt idx="667">
                  <c:v>23066.20644902542</c:v>
                </c:pt>
                <c:pt idx="668">
                  <c:v>23172.995941934474</c:v>
                </c:pt>
                <c:pt idx="669">
                  <c:v>23273.764285212346</c:v>
                </c:pt>
                <c:pt idx="670">
                  <c:v>23272.886942923906</c:v>
                </c:pt>
                <c:pt idx="671">
                  <c:v>23487.895172329583</c:v>
                </c:pt>
                <c:pt idx="672">
                  <c:v>23611.817961922996</c:v>
                </c:pt>
                <c:pt idx="673">
                  <c:v>23815.452086992627</c:v>
                </c:pt>
                <c:pt idx="674">
                  <c:v>23921.181695182084</c:v>
                </c:pt>
                <c:pt idx="675">
                  <c:v>24080.737393456824</c:v>
                </c:pt>
                <c:pt idx="676">
                  <c:v>24149.018878449413</c:v>
                </c:pt>
                <c:pt idx="677">
                  <c:v>24262.200867821619</c:v>
                </c:pt>
                <c:pt idx="678">
                  <c:v>24371.998832097139</c:v>
                </c:pt>
                <c:pt idx="679">
                  <c:v>24580.179108293843</c:v>
                </c:pt>
                <c:pt idx="680">
                  <c:v>24647.737554102026</c:v>
                </c:pt>
                <c:pt idx="681">
                  <c:v>24776.700365483164</c:v>
                </c:pt>
                <c:pt idx="682">
                  <c:v>24895.989469441891</c:v>
                </c:pt>
                <c:pt idx="683">
                  <c:v>24986.34656850727</c:v>
                </c:pt>
                <c:pt idx="684">
                  <c:v>25188.606966141197</c:v>
                </c:pt>
                <c:pt idx="685">
                  <c:v>25271.814209381544</c:v>
                </c:pt>
                <c:pt idx="686">
                  <c:v>25292.209051706577</c:v>
                </c:pt>
                <c:pt idx="687">
                  <c:v>25505.735835987103</c:v>
                </c:pt>
                <c:pt idx="688">
                  <c:v>25641.480103856007</c:v>
                </c:pt>
                <c:pt idx="689">
                  <c:v>25785.932954266609</c:v>
                </c:pt>
                <c:pt idx="690">
                  <c:v>25855.333788063563</c:v>
                </c:pt>
                <c:pt idx="691">
                  <c:v>26032.949289314485</c:v>
                </c:pt>
                <c:pt idx="692">
                  <c:v>26206.438490032939</c:v>
                </c:pt>
                <c:pt idx="693">
                  <c:v>26301.44892307344</c:v>
                </c:pt>
                <c:pt idx="694">
                  <c:v>26425.706795156621</c:v>
                </c:pt>
                <c:pt idx="695">
                  <c:v>26547.711633482602</c:v>
                </c:pt>
                <c:pt idx="696">
                  <c:v>26667.714731205091</c:v>
                </c:pt>
                <c:pt idx="697">
                  <c:v>26852.916101489176</c:v>
                </c:pt>
                <c:pt idx="698">
                  <c:v>27024.785607889433</c:v>
                </c:pt>
                <c:pt idx="699">
                  <c:v>27118.993201469504</c:v>
                </c:pt>
                <c:pt idx="700">
                  <c:v>27309.579708555633</c:v>
                </c:pt>
                <c:pt idx="701">
                  <c:v>27393.849075003745</c:v>
                </c:pt>
                <c:pt idx="702">
                  <c:v>27536.543123107818</c:v>
                </c:pt>
                <c:pt idx="703">
                  <c:v>27749.551542537756</c:v>
                </c:pt>
                <c:pt idx="704">
                  <c:v>27842.064270442283</c:v>
                </c:pt>
                <c:pt idx="705">
                  <c:v>28106.525495827998</c:v>
                </c:pt>
                <c:pt idx="706">
                  <c:v>28168.896987678661</c:v>
                </c:pt>
                <c:pt idx="707">
                  <c:v>28432.441336685344</c:v>
                </c:pt>
                <c:pt idx="708">
                  <c:v>28523.127708465581</c:v>
                </c:pt>
                <c:pt idx="709">
                  <c:v>28737.121503907074</c:v>
                </c:pt>
                <c:pt idx="710">
                  <c:v>28907.822242464114</c:v>
                </c:pt>
                <c:pt idx="711">
                  <c:v>29000.57800370836</c:v>
                </c:pt>
                <c:pt idx="712">
                  <c:v>29184.474181074846</c:v>
                </c:pt>
                <c:pt idx="713">
                  <c:v>29291.669816111087</c:v>
                </c:pt>
                <c:pt idx="714">
                  <c:v>29539.102205552146</c:v>
                </c:pt>
                <c:pt idx="715">
                  <c:v>29683.775446834545</c:v>
                </c:pt>
                <c:pt idx="716">
                  <c:v>29856.933683024923</c:v>
                </c:pt>
                <c:pt idx="717">
                  <c:v>29976.355683735314</c:v>
                </c:pt>
                <c:pt idx="718">
                  <c:v>30169.185187803978</c:v>
                </c:pt>
                <c:pt idx="719">
                  <c:v>30284.979423541325</c:v>
                </c:pt>
                <c:pt idx="720">
                  <c:v>30468.003221308612</c:v>
                </c:pt>
                <c:pt idx="721">
                  <c:v>30594.598373214401</c:v>
                </c:pt>
                <c:pt idx="722">
                  <c:v>30735.393793980249</c:v>
                </c:pt>
                <c:pt idx="723">
                  <c:v>30857.975426326186</c:v>
                </c:pt>
                <c:pt idx="724">
                  <c:v>31100.023465905557</c:v>
                </c:pt>
                <c:pt idx="725">
                  <c:v>31286.134088488365</c:v>
                </c:pt>
                <c:pt idx="726">
                  <c:v>31355.445290842203</c:v>
                </c:pt>
                <c:pt idx="727">
                  <c:v>31574.69216705719</c:v>
                </c:pt>
                <c:pt idx="728">
                  <c:v>31631.22427719575</c:v>
                </c:pt>
                <c:pt idx="729">
                  <c:v>31845.217101112175</c:v>
                </c:pt>
                <c:pt idx="730">
                  <c:v>31892.891460142251</c:v>
                </c:pt>
                <c:pt idx="731">
                  <c:v>32083.86805603707</c:v>
                </c:pt>
                <c:pt idx="732">
                  <c:v>32234.042128001362</c:v>
                </c:pt>
                <c:pt idx="733">
                  <c:v>32367.242621411577</c:v>
                </c:pt>
                <c:pt idx="734">
                  <c:v>32520.893375612992</c:v>
                </c:pt>
                <c:pt idx="735">
                  <c:v>32671.653312906685</c:v>
                </c:pt>
                <c:pt idx="736">
                  <c:v>32868.26574520002</c:v>
                </c:pt>
                <c:pt idx="737">
                  <c:v>33007.534624480912</c:v>
                </c:pt>
                <c:pt idx="738">
                  <c:v>33152.41423896081</c:v>
                </c:pt>
                <c:pt idx="739">
                  <c:v>33238.135095305755</c:v>
                </c:pt>
                <c:pt idx="740">
                  <c:v>33434.119495510553</c:v>
                </c:pt>
                <c:pt idx="741">
                  <c:v>33585.553482335599</c:v>
                </c:pt>
                <c:pt idx="742">
                  <c:v>33670.683931501408</c:v>
                </c:pt>
                <c:pt idx="743">
                  <c:v>33980.403491722245</c:v>
                </c:pt>
                <c:pt idx="744">
                  <c:v>34034.04781424797</c:v>
                </c:pt>
                <c:pt idx="745">
                  <c:v>34205.173092029538</c:v>
                </c:pt>
                <c:pt idx="746">
                  <c:v>34370.992798717081</c:v>
                </c:pt>
                <c:pt idx="747">
                  <c:v>34547.276719787005</c:v>
                </c:pt>
                <c:pt idx="748">
                  <c:v>34693.191357891519</c:v>
                </c:pt>
                <c:pt idx="749">
                  <c:v>34864.963944821226</c:v>
                </c:pt>
                <c:pt idx="750">
                  <c:v>35038.30020919229</c:v>
                </c:pt>
                <c:pt idx="751">
                  <c:v>35110.343801132301</c:v>
                </c:pt>
                <c:pt idx="752">
                  <c:v>35164.699005648195</c:v>
                </c:pt>
                <c:pt idx="753">
                  <c:v>35442.25917291762</c:v>
                </c:pt>
                <c:pt idx="754">
                  <c:v>35559.80548395298</c:v>
                </c:pt>
                <c:pt idx="755">
                  <c:v>35692.52727517076</c:v>
                </c:pt>
                <c:pt idx="756">
                  <c:v>35927.582342225061</c:v>
                </c:pt>
                <c:pt idx="757">
                  <c:v>36003.783091470446</c:v>
                </c:pt>
                <c:pt idx="758">
                  <c:v>36107.264477734883</c:v>
                </c:pt>
                <c:pt idx="759">
                  <c:v>36229.369209356591</c:v>
                </c:pt>
                <c:pt idx="760">
                  <c:v>36350.600102674951</c:v>
                </c:pt>
                <c:pt idx="761">
                  <c:v>36521.323151054981</c:v>
                </c:pt>
                <c:pt idx="762">
                  <c:v>36678.945950439265</c:v>
                </c:pt>
                <c:pt idx="763">
                  <c:v>36849.48385217115</c:v>
                </c:pt>
                <c:pt idx="764">
                  <c:v>36939.678361974547</c:v>
                </c:pt>
                <c:pt idx="765">
                  <c:v>37113.589675800846</c:v>
                </c:pt>
                <c:pt idx="766">
                  <c:v>37136.432059030085</c:v>
                </c:pt>
                <c:pt idx="767">
                  <c:v>37321.36330209671</c:v>
                </c:pt>
                <c:pt idx="768">
                  <c:v>37444.802322488766</c:v>
                </c:pt>
                <c:pt idx="769">
                  <c:v>37634.912708817865</c:v>
                </c:pt>
                <c:pt idx="770">
                  <c:v>37748.055715136521</c:v>
                </c:pt>
                <c:pt idx="771">
                  <c:v>37934.917229126113</c:v>
                </c:pt>
                <c:pt idx="772">
                  <c:v>38137.027358544292</c:v>
                </c:pt>
                <c:pt idx="773">
                  <c:v>38327.430895780461</c:v>
                </c:pt>
                <c:pt idx="774">
                  <c:v>38484.516207996669</c:v>
                </c:pt>
                <c:pt idx="775">
                  <c:v>38654.418003461687</c:v>
                </c:pt>
                <c:pt idx="776">
                  <c:v>38796.478183422369</c:v>
                </c:pt>
                <c:pt idx="777">
                  <c:v>38893.032270426513</c:v>
                </c:pt>
                <c:pt idx="778">
                  <c:v>39031.553470519742</c:v>
                </c:pt>
                <c:pt idx="779">
                  <c:v>39118.029596650187</c:v>
                </c:pt>
                <c:pt idx="780">
                  <c:v>39337.843966491673</c:v>
                </c:pt>
                <c:pt idx="781">
                  <c:v>39406.564519857064</c:v>
                </c:pt>
                <c:pt idx="782">
                  <c:v>39571.031541908291</c:v>
                </c:pt>
                <c:pt idx="783">
                  <c:v>39711.975549426883</c:v>
                </c:pt>
                <c:pt idx="784">
                  <c:v>39943.992322111291</c:v>
                </c:pt>
                <c:pt idx="785">
                  <c:v>40114.206714746433</c:v>
                </c:pt>
                <c:pt idx="786">
                  <c:v>40345.572328522787</c:v>
                </c:pt>
                <c:pt idx="787">
                  <c:v>40538.68485899907</c:v>
                </c:pt>
                <c:pt idx="788">
                  <c:v>40573.1605319515</c:v>
                </c:pt>
                <c:pt idx="789">
                  <c:v>40761.200593360278</c:v>
                </c:pt>
                <c:pt idx="790">
                  <c:v>40872.610048639617</c:v>
                </c:pt>
                <c:pt idx="791">
                  <c:v>41068.030911349037</c:v>
                </c:pt>
                <c:pt idx="792">
                  <c:v>41179.483385391482</c:v>
                </c:pt>
                <c:pt idx="793">
                  <c:v>41414.495277534523</c:v>
                </c:pt>
                <c:pt idx="794">
                  <c:v>41638.924595361124</c:v>
                </c:pt>
                <c:pt idx="795">
                  <c:v>41649.320019064544</c:v>
                </c:pt>
                <c:pt idx="796">
                  <c:v>41789.092853124203</c:v>
                </c:pt>
                <c:pt idx="797">
                  <c:v>41973.568903951156</c:v>
                </c:pt>
                <c:pt idx="798">
                  <c:v>42151.795090490741</c:v>
                </c:pt>
                <c:pt idx="799">
                  <c:v>42329.418876545853</c:v>
                </c:pt>
                <c:pt idx="800">
                  <c:v>42437.964829273391</c:v>
                </c:pt>
                <c:pt idx="801">
                  <c:v>42651.117433485226</c:v>
                </c:pt>
                <c:pt idx="802">
                  <c:v>42806.617240412001</c:v>
                </c:pt>
                <c:pt idx="803">
                  <c:v>42925.125837347477</c:v>
                </c:pt>
                <c:pt idx="804">
                  <c:v>43026.681883594028</c:v>
                </c:pt>
                <c:pt idx="805">
                  <c:v>43154.352232807105</c:v>
                </c:pt>
                <c:pt idx="806">
                  <c:v>43378.628105380572</c:v>
                </c:pt>
                <c:pt idx="807">
                  <c:v>43488.345544277734</c:v>
                </c:pt>
                <c:pt idx="808">
                  <c:v>43631.785425451046</c:v>
                </c:pt>
                <c:pt idx="809">
                  <c:v>43816.944337350746</c:v>
                </c:pt>
                <c:pt idx="810">
                  <c:v>43977.561443132989</c:v>
                </c:pt>
                <c:pt idx="811">
                  <c:v>44045.39579193393</c:v>
                </c:pt>
                <c:pt idx="812">
                  <c:v>44305.587527740099</c:v>
                </c:pt>
                <c:pt idx="813">
                  <c:v>44405.901595592783</c:v>
                </c:pt>
                <c:pt idx="814">
                  <c:v>44563.1583237503</c:v>
                </c:pt>
                <c:pt idx="815">
                  <c:v>44734.617180718953</c:v>
                </c:pt>
                <c:pt idx="816">
                  <c:v>44968.740985669487</c:v>
                </c:pt>
                <c:pt idx="817">
                  <c:v>44969.643125357798</c:v>
                </c:pt>
                <c:pt idx="818">
                  <c:v>45152.402246730657</c:v>
                </c:pt>
                <c:pt idx="819">
                  <c:v>45350.931963442963</c:v>
                </c:pt>
                <c:pt idx="820">
                  <c:v>45453.696600754549</c:v>
                </c:pt>
                <c:pt idx="821">
                  <c:v>45654.234554790935</c:v>
                </c:pt>
                <c:pt idx="822">
                  <c:v>45699.507538770005</c:v>
                </c:pt>
                <c:pt idx="823">
                  <c:v>45988.617130225626</c:v>
                </c:pt>
                <c:pt idx="824">
                  <c:v>46109.400044022717</c:v>
                </c:pt>
                <c:pt idx="825">
                  <c:v>46237.428741601914</c:v>
                </c:pt>
                <c:pt idx="826">
                  <c:v>46449.907565531488</c:v>
                </c:pt>
                <c:pt idx="827">
                  <c:v>46460.365147576245</c:v>
                </c:pt>
                <c:pt idx="828">
                  <c:v>46711.386217328305</c:v>
                </c:pt>
                <c:pt idx="829">
                  <c:v>46790.556406708456</c:v>
                </c:pt>
                <c:pt idx="830">
                  <c:v>47041.161392318936</c:v>
                </c:pt>
                <c:pt idx="831">
                  <c:v>47133.155120220545</c:v>
                </c:pt>
                <c:pt idx="832">
                  <c:v>47179.801936024611</c:v>
                </c:pt>
                <c:pt idx="833">
                  <c:v>47496.190818842733</c:v>
                </c:pt>
                <c:pt idx="834">
                  <c:v>47563.413187343664</c:v>
                </c:pt>
                <c:pt idx="835">
                  <c:v>47775.716401405356</c:v>
                </c:pt>
                <c:pt idx="836">
                  <c:v>47896.243935379374</c:v>
                </c:pt>
                <c:pt idx="837">
                  <c:v>48045.375622587177</c:v>
                </c:pt>
                <c:pt idx="838">
                  <c:v>48315.121992652057</c:v>
                </c:pt>
                <c:pt idx="839">
                  <c:v>48331.167229150655</c:v>
                </c:pt>
                <c:pt idx="840">
                  <c:v>48587.802986480492</c:v>
                </c:pt>
                <c:pt idx="841">
                  <c:v>48717.897997430671</c:v>
                </c:pt>
                <c:pt idx="842">
                  <c:v>48857.206115508372</c:v>
                </c:pt>
                <c:pt idx="843">
                  <c:v>48970.378564636761</c:v>
                </c:pt>
                <c:pt idx="844">
                  <c:v>49147.289482046384</c:v>
                </c:pt>
                <c:pt idx="845">
                  <c:v>49303.120923551185</c:v>
                </c:pt>
                <c:pt idx="846">
                  <c:v>49499.797040072568</c:v>
                </c:pt>
                <c:pt idx="847">
                  <c:v>49627.959053114224</c:v>
                </c:pt>
                <c:pt idx="848">
                  <c:v>49735.79080683463</c:v>
                </c:pt>
                <c:pt idx="849">
                  <c:v>49886.285587441656</c:v>
                </c:pt>
                <c:pt idx="850">
                  <c:v>50095.415009520388</c:v>
                </c:pt>
                <c:pt idx="851">
                  <c:v>50217.052566252554</c:v>
                </c:pt>
                <c:pt idx="852">
                  <c:v>50214.069794484014</c:v>
                </c:pt>
                <c:pt idx="853">
                  <c:v>50476.076201648553</c:v>
                </c:pt>
                <c:pt idx="854">
                  <c:v>50656.543939659481</c:v>
                </c:pt>
                <c:pt idx="855">
                  <c:v>50775.406052815844</c:v>
                </c:pt>
                <c:pt idx="856">
                  <c:v>50853.14243787498</c:v>
                </c:pt>
                <c:pt idx="857">
                  <c:v>50968.137629104996</c:v>
                </c:pt>
                <c:pt idx="858">
                  <c:v>51256.08199397345</c:v>
                </c:pt>
                <c:pt idx="859">
                  <c:v>51354.249005645237</c:v>
                </c:pt>
                <c:pt idx="860">
                  <c:v>51435.80358286501</c:v>
                </c:pt>
                <c:pt idx="861">
                  <c:v>51549.966849657831</c:v>
                </c:pt>
                <c:pt idx="862">
                  <c:v>51816.01614690791</c:v>
                </c:pt>
                <c:pt idx="863">
                  <c:v>51987.016351689563</c:v>
                </c:pt>
                <c:pt idx="864">
                  <c:v>52081.756519112561</c:v>
                </c:pt>
                <c:pt idx="865">
                  <c:v>52090.204368177103</c:v>
                </c:pt>
                <c:pt idx="866">
                  <c:v>52336.656981966174</c:v>
                </c:pt>
                <c:pt idx="867">
                  <c:v>52452.888014913151</c:v>
                </c:pt>
                <c:pt idx="868">
                  <c:v>52518.420991215353</c:v>
                </c:pt>
                <c:pt idx="869">
                  <c:v>52682.274679872855</c:v>
                </c:pt>
                <c:pt idx="870">
                  <c:v>52872.434988507412</c:v>
                </c:pt>
                <c:pt idx="871">
                  <c:v>52947.235615595346</c:v>
                </c:pt>
                <c:pt idx="872">
                  <c:v>53046.502512816282</c:v>
                </c:pt>
                <c:pt idx="873">
                  <c:v>53287.755470092634</c:v>
                </c:pt>
                <c:pt idx="874">
                  <c:v>53374.955710348186</c:v>
                </c:pt>
                <c:pt idx="875">
                  <c:v>53563.311194693342</c:v>
                </c:pt>
                <c:pt idx="876">
                  <c:v>53565.784691330307</c:v>
                </c:pt>
                <c:pt idx="877">
                  <c:v>53745.065548057464</c:v>
                </c:pt>
                <c:pt idx="878">
                  <c:v>53840.253876617106</c:v>
                </c:pt>
                <c:pt idx="879">
                  <c:v>54184.109386398253</c:v>
                </c:pt>
                <c:pt idx="880">
                  <c:v>54311.395150336743</c:v>
                </c:pt>
                <c:pt idx="881">
                  <c:v>54503.595325352049</c:v>
                </c:pt>
                <c:pt idx="882">
                  <c:v>54571.885045886949</c:v>
                </c:pt>
                <c:pt idx="883">
                  <c:v>54757.492128369369</c:v>
                </c:pt>
                <c:pt idx="884">
                  <c:v>54978.601500111159</c:v>
                </c:pt>
                <c:pt idx="885">
                  <c:v>55071.311246197161</c:v>
                </c:pt>
                <c:pt idx="886">
                  <c:v>55197.547173470601</c:v>
                </c:pt>
                <c:pt idx="887">
                  <c:v>55411.327081298565</c:v>
                </c:pt>
                <c:pt idx="888">
                  <c:v>55549.873558963787</c:v>
                </c:pt>
                <c:pt idx="889">
                  <c:v>55626.852810493816</c:v>
                </c:pt>
                <c:pt idx="890">
                  <c:v>55688.04936487275</c:v>
                </c:pt>
                <c:pt idx="891">
                  <c:v>55931.962336801131</c:v>
                </c:pt>
                <c:pt idx="892">
                  <c:v>56002.83831889907</c:v>
                </c:pt>
                <c:pt idx="893">
                  <c:v>56104.658568860541</c:v>
                </c:pt>
                <c:pt idx="894">
                  <c:v>56264.852169184975</c:v>
                </c:pt>
                <c:pt idx="895">
                  <c:v>56289.529916250263</c:v>
                </c:pt>
                <c:pt idx="896">
                  <c:v>56402.350750365811</c:v>
                </c:pt>
                <c:pt idx="897">
                  <c:v>56541.43681053078</c:v>
                </c:pt>
                <c:pt idx="898">
                  <c:v>56551.493603411545</c:v>
                </c:pt>
                <c:pt idx="899">
                  <c:v>56775.121684324382</c:v>
                </c:pt>
                <c:pt idx="900">
                  <c:v>56894.403024536186</c:v>
                </c:pt>
                <c:pt idx="901">
                  <c:v>56977.895876645467</c:v>
                </c:pt>
                <c:pt idx="902">
                  <c:v>57104.651869398862</c:v>
                </c:pt>
                <c:pt idx="903">
                  <c:v>57361.352056996919</c:v>
                </c:pt>
                <c:pt idx="904">
                  <c:v>57437.172933411159</c:v>
                </c:pt>
                <c:pt idx="905">
                  <c:v>57686.378549750683</c:v>
                </c:pt>
                <c:pt idx="906">
                  <c:v>57882.546256018308</c:v>
                </c:pt>
                <c:pt idx="907">
                  <c:v>58106.749748594601</c:v>
                </c:pt>
                <c:pt idx="908">
                  <c:v>58306.536372853254</c:v>
                </c:pt>
                <c:pt idx="909">
                  <c:v>58457.941248212897</c:v>
                </c:pt>
                <c:pt idx="910">
                  <c:v>58615.390837473286</c:v>
                </c:pt>
                <c:pt idx="911">
                  <c:v>58842.906835258218</c:v>
                </c:pt>
                <c:pt idx="912">
                  <c:v>59048.607235327887</c:v>
                </c:pt>
                <c:pt idx="913">
                  <c:v>59237.193147400722</c:v>
                </c:pt>
                <c:pt idx="914">
                  <c:v>59387.302096874715</c:v>
                </c:pt>
                <c:pt idx="915">
                  <c:v>59614.080910742879</c:v>
                </c:pt>
                <c:pt idx="916">
                  <c:v>59854.017656745709</c:v>
                </c:pt>
                <c:pt idx="917">
                  <c:v>59992.423870577186</c:v>
                </c:pt>
                <c:pt idx="918">
                  <c:v>60106.859538083423</c:v>
                </c:pt>
                <c:pt idx="919">
                  <c:v>60347.833693546665</c:v>
                </c:pt>
                <c:pt idx="920">
                  <c:v>60567.488299368524</c:v>
                </c:pt>
                <c:pt idx="921">
                  <c:v>60662.053025106034</c:v>
                </c:pt>
                <c:pt idx="922">
                  <c:v>60890.041911643326</c:v>
                </c:pt>
                <c:pt idx="923">
                  <c:v>60935.567195286458</c:v>
                </c:pt>
                <c:pt idx="924">
                  <c:v>61132.123644996893</c:v>
                </c:pt>
                <c:pt idx="925">
                  <c:v>61421.385918163352</c:v>
                </c:pt>
                <c:pt idx="926">
                  <c:v>61613.704517521204</c:v>
                </c:pt>
                <c:pt idx="927">
                  <c:v>61846.898697455683</c:v>
                </c:pt>
                <c:pt idx="928">
                  <c:v>62054.665099722799</c:v>
                </c:pt>
                <c:pt idx="929">
                  <c:v>62248.023024398441</c:v>
                </c:pt>
                <c:pt idx="930">
                  <c:v>62438.52679843393</c:v>
                </c:pt>
                <c:pt idx="931">
                  <c:v>62515.789444975082</c:v>
                </c:pt>
                <c:pt idx="932">
                  <c:v>62822.794955448073</c:v>
                </c:pt>
                <c:pt idx="933">
                  <c:v>63040.093344509754</c:v>
                </c:pt>
                <c:pt idx="934">
                  <c:v>63174.991150744099</c:v>
                </c:pt>
                <c:pt idx="935">
                  <c:v>63283.605833267677</c:v>
                </c:pt>
                <c:pt idx="936">
                  <c:v>63492.056824083607</c:v>
                </c:pt>
                <c:pt idx="937">
                  <c:v>63747.12074852868</c:v>
                </c:pt>
                <c:pt idx="938">
                  <c:v>63900.79423747048</c:v>
                </c:pt>
                <c:pt idx="939">
                  <c:v>64048.831525492009</c:v>
                </c:pt>
                <c:pt idx="940">
                  <c:v>64158.326746265811</c:v>
                </c:pt>
                <c:pt idx="941">
                  <c:v>64308.111494862002</c:v>
                </c:pt>
                <c:pt idx="942">
                  <c:v>64530.590316095469</c:v>
                </c:pt>
                <c:pt idx="943">
                  <c:v>64755.486294364571</c:v>
                </c:pt>
                <c:pt idx="944">
                  <c:v>64798.54852113103</c:v>
                </c:pt>
                <c:pt idx="945">
                  <c:v>65054.455787948624</c:v>
                </c:pt>
                <c:pt idx="946">
                  <c:v>65059.461280378782</c:v>
                </c:pt>
                <c:pt idx="947">
                  <c:v>65264.838389162105</c:v>
                </c:pt>
                <c:pt idx="948">
                  <c:v>65374.327514871919</c:v>
                </c:pt>
                <c:pt idx="949">
                  <c:v>65558.283927674129</c:v>
                </c:pt>
                <c:pt idx="950">
                  <c:v>65738.317678802763</c:v>
                </c:pt>
                <c:pt idx="951">
                  <c:v>65762.702316808398</c:v>
                </c:pt>
                <c:pt idx="952">
                  <c:v>65846.800603971569</c:v>
                </c:pt>
                <c:pt idx="953">
                  <c:v>65973.487699327583</c:v>
                </c:pt>
                <c:pt idx="954">
                  <c:v>66131.043408903541</c:v>
                </c:pt>
                <c:pt idx="955">
                  <c:v>66222.159335788107</c:v>
                </c:pt>
                <c:pt idx="956">
                  <c:v>66464.820932620249</c:v>
                </c:pt>
                <c:pt idx="957">
                  <c:v>66498.982553946596</c:v>
                </c:pt>
                <c:pt idx="958">
                  <c:v>66565.198487136717</c:v>
                </c:pt>
                <c:pt idx="959">
                  <c:v>66571.398194685054</c:v>
                </c:pt>
                <c:pt idx="960">
                  <c:v>66831.290029578173</c:v>
                </c:pt>
                <c:pt idx="961">
                  <c:v>66902.408302512471</c:v>
                </c:pt>
                <c:pt idx="962">
                  <c:v>67078.706607615299</c:v>
                </c:pt>
                <c:pt idx="963">
                  <c:v>67141.262397075436</c:v>
                </c:pt>
                <c:pt idx="964">
                  <c:v>67325.519213780091</c:v>
                </c:pt>
                <c:pt idx="965">
                  <c:v>67406.438339749686</c:v>
                </c:pt>
                <c:pt idx="966">
                  <c:v>67467.428640809201</c:v>
                </c:pt>
                <c:pt idx="967">
                  <c:v>67544.925533905596</c:v>
                </c:pt>
                <c:pt idx="968">
                  <c:v>67558.92044566921</c:v>
                </c:pt>
                <c:pt idx="969">
                  <c:v>67788.013404370067</c:v>
                </c:pt>
                <c:pt idx="970">
                  <c:v>67932.095686247223</c:v>
                </c:pt>
                <c:pt idx="971">
                  <c:v>68077.781864031</c:v>
                </c:pt>
                <c:pt idx="972">
                  <c:v>68279.238163089001</c:v>
                </c:pt>
                <c:pt idx="973">
                  <c:v>68379.121233529775</c:v>
                </c:pt>
                <c:pt idx="974">
                  <c:v>68365.38017245887</c:v>
                </c:pt>
                <c:pt idx="975">
                  <c:v>68478.352608490779</c:v>
                </c:pt>
                <c:pt idx="976">
                  <c:v>68564.11362964171</c:v>
                </c:pt>
                <c:pt idx="977">
                  <c:v>68843.642669436173</c:v>
                </c:pt>
                <c:pt idx="978">
                  <c:v>68837.033608833968</c:v>
                </c:pt>
                <c:pt idx="979">
                  <c:v>69092.568423427016</c:v>
                </c:pt>
                <c:pt idx="980">
                  <c:v>69155.767115450377</c:v>
                </c:pt>
                <c:pt idx="981">
                  <c:v>69318.936729169887</c:v>
                </c:pt>
                <c:pt idx="982">
                  <c:v>69263.927136382335</c:v>
                </c:pt>
                <c:pt idx="983">
                  <c:v>69462.820742647134</c:v>
                </c:pt>
                <c:pt idx="984">
                  <c:v>69544.557198115799</c:v>
                </c:pt>
                <c:pt idx="985">
                  <c:v>69671.538248358367</c:v>
                </c:pt>
                <c:pt idx="986">
                  <c:v>69928.586481318853</c:v>
                </c:pt>
                <c:pt idx="987">
                  <c:v>69957.694971746605</c:v>
                </c:pt>
                <c:pt idx="988">
                  <c:v>70031.792701122904</c:v>
                </c:pt>
                <c:pt idx="989">
                  <c:v>70081.943747665282</c:v>
                </c:pt>
                <c:pt idx="990">
                  <c:v>70245.51250630297</c:v>
                </c:pt>
                <c:pt idx="991">
                  <c:v>70350.865436670676</c:v>
                </c:pt>
                <c:pt idx="992">
                  <c:v>70509.972242962875</c:v>
                </c:pt>
                <c:pt idx="993">
                  <c:v>70750.528012772949</c:v>
                </c:pt>
                <c:pt idx="994">
                  <c:v>70760.72330248644</c:v>
                </c:pt>
                <c:pt idx="995">
                  <c:v>70762.047373198773</c:v>
                </c:pt>
                <c:pt idx="996">
                  <c:v>70881.882120243754</c:v>
                </c:pt>
                <c:pt idx="997">
                  <c:v>70916.841819176625</c:v>
                </c:pt>
                <c:pt idx="998">
                  <c:v>71067.816489246965</c:v>
                </c:pt>
                <c:pt idx="999">
                  <c:v>71175.629950944407</c:v>
                </c:pt>
                <c:pt idx="1000">
                  <c:v>71469.453493998793</c:v>
                </c:pt>
                <c:pt idx="1001">
                  <c:v>71550.937340891716</c:v>
                </c:pt>
                <c:pt idx="1002">
                  <c:v>71528.545266545843</c:v>
                </c:pt>
                <c:pt idx="1003">
                  <c:v>71690.20203677348</c:v>
                </c:pt>
                <c:pt idx="1004">
                  <c:v>71712.72979323582</c:v>
                </c:pt>
                <c:pt idx="1005">
                  <c:v>71742.546622863694</c:v>
                </c:pt>
                <c:pt idx="1006">
                  <c:v>71857.580596759348</c:v>
                </c:pt>
                <c:pt idx="1007">
                  <c:v>71994.894321896936</c:v>
                </c:pt>
                <c:pt idx="1008">
                  <c:v>72255.119723730168</c:v>
                </c:pt>
                <c:pt idx="1009">
                  <c:v>72284.81806485758</c:v>
                </c:pt>
                <c:pt idx="1010">
                  <c:v>72481.986754296915</c:v>
                </c:pt>
                <c:pt idx="1011">
                  <c:v>72532.643476186247</c:v>
                </c:pt>
                <c:pt idx="1012">
                  <c:v>72563.277286601806</c:v>
                </c:pt>
                <c:pt idx="1013">
                  <c:v>72391.950594907423</c:v>
                </c:pt>
                <c:pt idx="1014">
                  <c:v>72666.722142143612</c:v>
                </c:pt>
                <c:pt idx="1015">
                  <c:v>72744.44450923051</c:v>
                </c:pt>
                <c:pt idx="1016">
                  <c:v>72971.142526900614</c:v>
                </c:pt>
                <c:pt idx="1017">
                  <c:v>73140.963032205109</c:v>
                </c:pt>
                <c:pt idx="1018">
                  <c:v>73277.898963771775</c:v>
                </c:pt>
                <c:pt idx="1019">
                  <c:v>73257.463698202482</c:v>
                </c:pt>
                <c:pt idx="1020">
                  <c:v>73267.150500286734</c:v>
                </c:pt>
                <c:pt idx="1021">
                  <c:v>73206.642490733706</c:v>
                </c:pt>
                <c:pt idx="1022">
                  <c:v>73397.99660907044</c:v>
                </c:pt>
                <c:pt idx="1023">
                  <c:v>73544.78476929864</c:v>
                </c:pt>
                <c:pt idx="1024">
                  <c:v>73739.38069853466</c:v>
                </c:pt>
                <c:pt idx="1025">
                  <c:v>73893.248714812478</c:v>
                </c:pt>
                <c:pt idx="1026">
                  <c:v>73879.706450180209</c:v>
                </c:pt>
                <c:pt idx="1027">
                  <c:v>73849.436075751379</c:v>
                </c:pt>
                <c:pt idx="1028">
                  <c:v>73755.178116343319</c:v>
                </c:pt>
                <c:pt idx="1029">
                  <c:v>73782.658168775073</c:v>
                </c:pt>
                <c:pt idx="1030">
                  <c:v>73868.554115982901</c:v>
                </c:pt>
                <c:pt idx="1031">
                  <c:v>74095.206488028198</c:v>
                </c:pt>
                <c:pt idx="1032">
                  <c:v>74455.790177130737</c:v>
                </c:pt>
                <c:pt idx="1033">
                  <c:v>74771.309317196996</c:v>
                </c:pt>
                <c:pt idx="1034">
                  <c:v>74784.064725477234</c:v>
                </c:pt>
                <c:pt idx="1035">
                  <c:v>74665.949657061807</c:v>
                </c:pt>
                <c:pt idx="1036">
                  <c:v>74817.282587715134</c:v>
                </c:pt>
                <c:pt idx="1037">
                  <c:v>74716.436077050879</c:v>
                </c:pt>
                <c:pt idx="1038">
                  <c:v>74840.004149238797</c:v>
                </c:pt>
                <c:pt idx="1039">
                  <c:v>75028.171586890458</c:v>
                </c:pt>
                <c:pt idx="1040">
                  <c:v>75216.502204825942</c:v>
                </c:pt>
                <c:pt idx="1041">
                  <c:v>75398.614943195033</c:v>
                </c:pt>
                <c:pt idx="1042">
                  <c:v>75554.696108742486</c:v>
                </c:pt>
                <c:pt idx="1043">
                  <c:v>75611.337169963124</c:v>
                </c:pt>
                <c:pt idx="1044">
                  <c:v>75708.404499815791</c:v>
                </c:pt>
                <c:pt idx="1045">
                  <c:v>75467.745435494202</c:v>
                </c:pt>
                <c:pt idx="1046">
                  <c:v>75493.138620441357</c:v>
                </c:pt>
                <c:pt idx="1047">
                  <c:v>75740.850712551372</c:v>
                </c:pt>
                <c:pt idx="1048">
                  <c:v>75794.708085337945</c:v>
                </c:pt>
                <c:pt idx="1049">
                  <c:v>76072.810992805709</c:v>
                </c:pt>
                <c:pt idx="1050">
                  <c:v>76270.089806991105</c:v>
                </c:pt>
                <c:pt idx="1051">
                  <c:v>76338.87246358041</c:v>
                </c:pt>
                <c:pt idx="1052">
                  <c:v>76261.442368912365</c:v>
                </c:pt>
                <c:pt idx="1053">
                  <c:v>76289.912636416426</c:v>
                </c:pt>
                <c:pt idx="1054">
                  <c:v>76224.990789314688</c:v>
                </c:pt>
                <c:pt idx="1055">
                  <c:v>76296.165544602656</c:v>
                </c:pt>
                <c:pt idx="1056">
                  <c:v>76395.817433624776</c:v>
                </c:pt>
                <c:pt idx="1057">
                  <c:v>76690.165704715633</c:v>
                </c:pt>
                <c:pt idx="1058">
                  <c:v>76928.146527364501</c:v>
                </c:pt>
                <c:pt idx="1059">
                  <c:v>77106.530526290269</c:v>
                </c:pt>
                <c:pt idx="1060">
                  <c:v>77182.152179633631</c:v>
                </c:pt>
                <c:pt idx="1061">
                  <c:v>77080.703113928437</c:v>
                </c:pt>
                <c:pt idx="1062">
                  <c:v>76888.879045617898</c:v>
                </c:pt>
                <c:pt idx="1063">
                  <c:v>76836.83500778061</c:v>
                </c:pt>
                <c:pt idx="1064">
                  <c:v>76934.669049791759</c:v>
                </c:pt>
                <c:pt idx="1065">
                  <c:v>77161.914924864759</c:v>
                </c:pt>
                <c:pt idx="1066">
                  <c:v>77557.003511042334</c:v>
                </c:pt>
                <c:pt idx="1067">
                  <c:v>77638.914036986054</c:v>
                </c:pt>
                <c:pt idx="1068">
                  <c:v>77741.077068453131</c:v>
                </c:pt>
                <c:pt idx="1069">
                  <c:v>77609.745247950195</c:v>
                </c:pt>
                <c:pt idx="1070">
                  <c:v>77601.487548007688</c:v>
                </c:pt>
                <c:pt idx="1071">
                  <c:v>77405.18437845193</c:v>
                </c:pt>
                <c:pt idx="1072">
                  <c:v>77616.404725654735</c:v>
                </c:pt>
                <c:pt idx="1073">
                  <c:v>77740.677456938487</c:v>
                </c:pt>
                <c:pt idx="1074">
                  <c:v>77935.437628848274</c:v>
                </c:pt>
                <c:pt idx="1075">
                  <c:v>78109.709883002623</c:v>
                </c:pt>
                <c:pt idx="1076">
                  <c:v>78128.897387383025</c:v>
                </c:pt>
                <c:pt idx="1077">
                  <c:v>78247.626985968731</c:v>
                </c:pt>
                <c:pt idx="1078">
                  <c:v>78095.052971345198</c:v>
                </c:pt>
                <c:pt idx="1079">
                  <c:v>78189.393360753937</c:v>
                </c:pt>
                <c:pt idx="1080">
                  <c:v>78266.150410119022</c:v>
                </c:pt>
                <c:pt idx="1081">
                  <c:v>78210.181237060489</c:v>
                </c:pt>
                <c:pt idx="1082">
                  <c:v>78077.19843325582</c:v>
                </c:pt>
                <c:pt idx="1083">
                  <c:v>78299.06684983462</c:v>
                </c:pt>
                <c:pt idx="1084">
                  <c:v>78251.091777413269</c:v>
                </c:pt>
                <c:pt idx="1085">
                  <c:v>78324.521080293518</c:v>
                </c:pt>
                <c:pt idx="1086">
                  <c:v>78262.685575252966</c:v>
                </c:pt>
                <c:pt idx="1087">
                  <c:v>78480.590126809489</c:v>
                </c:pt>
                <c:pt idx="1088">
                  <c:v>78696.001843947233</c:v>
                </c:pt>
                <c:pt idx="1089">
                  <c:v>78827.720869945042</c:v>
                </c:pt>
                <c:pt idx="1090">
                  <c:v>79215.096915683287</c:v>
                </c:pt>
                <c:pt idx="1091">
                  <c:v>79305.791855264935</c:v>
                </c:pt>
                <c:pt idx="1092">
                  <c:v>79514.950140071072</c:v>
                </c:pt>
                <c:pt idx="1093">
                  <c:v>79647.026970545994</c:v>
                </c:pt>
                <c:pt idx="1094">
                  <c:v>79777.117000329832</c:v>
                </c:pt>
                <c:pt idx="1095">
                  <c:v>79785.523307950149</c:v>
                </c:pt>
                <c:pt idx="1096">
                  <c:v>79693.057197814676</c:v>
                </c:pt>
                <c:pt idx="1097">
                  <c:v>79622.478245933104</c:v>
                </c:pt>
                <c:pt idx="1098">
                  <c:v>79387.023061098473</c:v>
                </c:pt>
                <c:pt idx="1099">
                  <c:v>79535.227648248154</c:v>
                </c:pt>
                <c:pt idx="1100">
                  <c:v>79661.436241301344</c:v>
                </c:pt>
                <c:pt idx="1101">
                  <c:v>79742.158074084728</c:v>
                </c:pt>
                <c:pt idx="1102">
                  <c:v>80041.477160539274</c:v>
                </c:pt>
                <c:pt idx="1103">
                  <c:v>80204.446282104866</c:v>
                </c:pt>
                <c:pt idx="1104">
                  <c:v>80376.248751514504</c:v>
                </c:pt>
                <c:pt idx="1105">
                  <c:v>80388.931348165628</c:v>
                </c:pt>
                <c:pt idx="1106">
                  <c:v>80313.772251735543</c:v>
                </c:pt>
                <c:pt idx="1107">
                  <c:v>80062.96484782733</c:v>
                </c:pt>
                <c:pt idx="1108">
                  <c:v>79977.950620116986</c:v>
                </c:pt>
                <c:pt idx="1109">
                  <c:v>79983.956135062253</c:v>
                </c:pt>
                <c:pt idx="1110">
                  <c:v>80119.82234243433</c:v>
                </c:pt>
                <c:pt idx="1111">
                  <c:v>80495.604018632817</c:v>
                </c:pt>
                <c:pt idx="1112">
                  <c:v>80864.96035122608</c:v>
                </c:pt>
                <c:pt idx="1113">
                  <c:v>80993.180276954503</c:v>
                </c:pt>
                <c:pt idx="1114">
                  <c:v>80931.873399306976</c:v>
                </c:pt>
                <c:pt idx="1115">
                  <c:v>80928.400773220841</c:v>
                </c:pt>
                <c:pt idx="1116">
                  <c:v>80589.0672953014</c:v>
                </c:pt>
                <c:pt idx="1117">
                  <c:v>80561.695145985155</c:v>
                </c:pt>
                <c:pt idx="1118">
                  <c:v>80447.540053258344</c:v>
                </c:pt>
                <c:pt idx="1119">
                  <c:v>80627.122306680336</c:v>
                </c:pt>
                <c:pt idx="1120">
                  <c:v>80869.367681775679</c:v>
                </c:pt>
                <c:pt idx="1121">
                  <c:v>81200.498416740767</c:v>
                </c:pt>
                <c:pt idx="1122">
                  <c:v>81344.38670507411</c:v>
                </c:pt>
                <c:pt idx="1123">
                  <c:v>81419.744623913546</c:v>
                </c:pt>
                <c:pt idx="1124">
                  <c:v>81390.883579965463</c:v>
                </c:pt>
                <c:pt idx="1125">
                  <c:v>80921.989798016002</c:v>
                </c:pt>
                <c:pt idx="1126">
                  <c:v>80758.521608534313</c:v>
                </c:pt>
                <c:pt idx="1127">
                  <c:v>80733.415741173187</c:v>
                </c:pt>
                <c:pt idx="1128">
                  <c:v>80986.63538352726</c:v>
                </c:pt>
                <c:pt idx="1129">
                  <c:v>81350.79995911321</c:v>
                </c:pt>
                <c:pt idx="1130">
                  <c:v>81657.607686491261</c:v>
                </c:pt>
                <c:pt idx="1131">
                  <c:v>81735.792174757211</c:v>
                </c:pt>
                <c:pt idx="1132">
                  <c:v>81650.925490133115</c:v>
                </c:pt>
                <c:pt idx="1133">
                  <c:v>81478.136934549344</c:v>
                </c:pt>
                <c:pt idx="1134">
                  <c:v>81440.054667634933</c:v>
                </c:pt>
                <c:pt idx="1135">
                  <c:v>81200.364824034288</c:v>
                </c:pt>
                <c:pt idx="1136">
                  <c:v>81072.790440944227</c:v>
                </c:pt>
                <c:pt idx="1137">
                  <c:v>81085.747633178908</c:v>
                </c:pt>
                <c:pt idx="1138">
                  <c:v>81250.997615315428</c:v>
                </c:pt>
                <c:pt idx="1139">
                  <c:v>81471.58937031035</c:v>
                </c:pt>
                <c:pt idx="1140">
                  <c:v>81639.699484854485</c:v>
                </c:pt>
                <c:pt idx="1141">
                  <c:v>81673.7787573081</c:v>
                </c:pt>
                <c:pt idx="1142">
                  <c:v>81453.683970455822</c:v>
                </c:pt>
                <c:pt idx="1143">
                  <c:v>81305.507094100263</c:v>
                </c:pt>
                <c:pt idx="1144">
                  <c:v>80901.955723044754</c:v>
                </c:pt>
                <c:pt idx="1145">
                  <c:v>80729.543075025431</c:v>
                </c:pt>
                <c:pt idx="1146">
                  <c:v>80600.1498574609</c:v>
                </c:pt>
                <c:pt idx="1147">
                  <c:v>80587.999102477377</c:v>
                </c:pt>
                <c:pt idx="1148">
                  <c:v>80739.692158546197</c:v>
                </c:pt>
                <c:pt idx="1149">
                  <c:v>80898.616743386316</c:v>
                </c:pt>
                <c:pt idx="1150">
                  <c:v>80893.675070645666</c:v>
                </c:pt>
                <c:pt idx="1151">
                  <c:v>80827.832580920018</c:v>
                </c:pt>
                <c:pt idx="1152">
                  <c:v>80702.835374779184</c:v>
                </c:pt>
                <c:pt idx="1153">
                  <c:v>80423.775811276369</c:v>
                </c:pt>
                <c:pt idx="1154">
                  <c:v>80096.331592843082</c:v>
                </c:pt>
                <c:pt idx="1155">
                  <c:v>79809.274785409492</c:v>
                </c:pt>
                <c:pt idx="1156">
                  <c:v>79743.092078704634</c:v>
                </c:pt>
                <c:pt idx="1157">
                  <c:v>79905.7533629682</c:v>
                </c:pt>
                <c:pt idx="1158">
                  <c:v>80097.799751150902</c:v>
                </c:pt>
                <c:pt idx="1159">
                  <c:v>80276.528209908633</c:v>
                </c:pt>
                <c:pt idx="1160">
                  <c:v>80369.707255423258</c:v>
                </c:pt>
                <c:pt idx="1161">
                  <c:v>80522.040029059513</c:v>
                </c:pt>
                <c:pt idx="1162">
                  <c:v>80581.723486581599</c:v>
                </c:pt>
                <c:pt idx="1163">
                  <c:v>80428.582024281073</c:v>
                </c:pt>
                <c:pt idx="1164">
                  <c:v>80464.762751244067</c:v>
                </c:pt>
                <c:pt idx="1165">
                  <c:v>80458.621295610239</c:v>
                </c:pt>
                <c:pt idx="1166">
                  <c:v>80389.7323596473</c:v>
                </c:pt>
                <c:pt idx="1167">
                  <c:v>80525.778502186964</c:v>
                </c:pt>
                <c:pt idx="1168">
                  <c:v>80708.31040453985</c:v>
                </c:pt>
                <c:pt idx="1169">
                  <c:v>80799.386548535171</c:v>
                </c:pt>
                <c:pt idx="1170">
                  <c:v>81115.269186516598</c:v>
                </c:pt>
                <c:pt idx="1171">
                  <c:v>81633.151030907233</c:v>
                </c:pt>
                <c:pt idx="1172">
                  <c:v>81983.343473929825</c:v>
                </c:pt>
                <c:pt idx="1173">
                  <c:v>82154.066272983429</c:v>
                </c:pt>
                <c:pt idx="1174">
                  <c:v>82070.372941671216</c:v>
                </c:pt>
                <c:pt idx="1175">
                  <c:v>82072.645685945507</c:v>
                </c:pt>
                <c:pt idx="1176">
                  <c:v>82106.469981809714</c:v>
                </c:pt>
                <c:pt idx="1177">
                  <c:v>82161.419802536795</c:v>
                </c:pt>
                <c:pt idx="1178">
                  <c:v>82351.290313638587</c:v>
                </c:pt>
                <c:pt idx="1179">
                  <c:v>82860.346389738945</c:v>
                </c:pt>
                <c:pt idx="1180">
                  <c:v>83345.262509538152</c:v>
                </c:pt>
                <c:pt idx="1181">
                  <c:v>83667.177314383371</c:v>
                </c:pt>
                <c:pt idx="1182">
                  <c:v>83899.197451818356</c:v>
                </c:pt>
                <c:pt idx="1183">
                  <c:v>84275.908309832215</c:v>
                </c:pt>
                <c:pt idx="1184">
                  <c:v>84548.505616503957</c:v>
                </c:pt>
                <c:pt idx="1185">
                  <c:v>84419.767589904834</c:v>
                </c:pt>
                <c:pt idx="1186">
                  <c:v>84305.911041439438</c:v>
                </c:pt>
                <c:pt idx="1187">
                  <c:v>84188.315386356975</c:v>
                </c:pt>
                <c:pt idx="1188">
                  <c:v>84188.851103257359</c:v>
                </c:pt>
                <c:pt idx="1189">
                  <c:v>84413.873571196382</c:v>
                </c:pt>
                <c:pt idx="1190">
                  <c:v>84694.541715037703</c:v>
                </c:pt>
                <c:pt idx="1191">
                  <c:v>85089.867181809765</c:v>
                </c:pt>
                <c:pt idx="1192">
                  <c:v>85392.01144125314</c:v>
                </c:pt>
                <c:pt idx="1193">
                  <c:v>85495.514219256918</c:v>
                </c:pt>
                <c:pt idx="1194">
                  <c:v>85627.050862865246</c:v>
                </c:pt>
                <c:pt idx="1195">
                  <c:v>85544.587346149114</c:v>
                </c:pt>
                <c:pt idx="1196">
                  <c:v>85386.916978205074</c:v>
                </c:pt>
                <c:pt idx="1197">
                  <c:v>85205.943671449815</c:v>
                </c:pt>
                <c:pt idx="1198">
                  <c:v>84980.63697829278</c:v>
                </c:pt>
                <c:pt idx="1199">
                  <c:v>84895.806224114422</c:v>
                </c:pt>
                <c:pt idx="1200">
                  <c:v>84925.556603797682</c:v>
                </c:pt>
                <c:pt idx="1201">
                  <c:v>85032.905391521737</c:v>
                </c:pt>
                <c:pt idx="1202">
                  <c:v>85142.676555264057</c:v>
                </c:pt>
                <c:pt idx="1203">
                  <c:v>85312.647554485186</c:v>
                </c:pt>
                <c:pt idx="1204">
                  <c:v>85696.780588253911</c:v>
                </c:pt>
                <c:pt idx="1205">
                  <c:v>85817.610458239025</c:v>
                </c:pt>
                <c:pt idx="1206">
                  <c:v>85673.447492804466</c:v>
                </c:pt>
                <c:pt idx="1207">
                  <c:v>85620.346297741213</c:v>
                </c:pt>
                <c:pt idx="1208">
                  <c:v>85046.7099978716</c:v>
                </c:pt>
                <c:pt idx="1209">
                  <c:v>84720.13337703365</c:v>
                </c:pt>
                <c:pt idx="1210">
                  <c:v>84556.007950804138</c:v>
                </c:pt>
                <c:pt idx="1211">
                  <c:v>84671.496292748969</c:v>
                </c:pt>
                <c:pt idx="1212">
                  <c:v>84758.186920870983</c:v>
                </c:pt>
                <c:pt idx="1213">
                  <c:v>84945.390604679778</c:v>
                </c:pt>
                <c:pt idx="1214">
                  <c:v>85150.450722472408</c:v>
                </c:pt>
                <c:pt idx="1215">
                  <c:v>85353.80350177706</c:v>
                </c:pt>
                <c:pt idx="1216">
                  <c:v>85470.576195400994</c:v>
                </c:pt>
                <c:pt idx="1217">
                  <c:v>85507.044880791029</c:v>
                </c:pt>
                <c:pt idx="1218">
                  <c:v>85260.366814427922</c:v>
                </c:pt>
                <c:pt idx="1219">
                  <c:v>84900.496549799864</c:v>
                </c:pt>
                <c:pt idx="1220">
                  <c:v>84639.474617345797</c:v>
                </c:pt>
                <c:pt idx="1221">
                  <c:v>84244.566980266085</c:v>
                </c:pt>
                <c:pt idx="1222">
                  <c:v>84276.711944638475</c:v>
                </c:pt>
                <c:pt idx="1223">
                  <c:v>84407.711673890735</c:v>
                </c:pt>
                <c:pt idx="1224">
                  <c:v>84626.746576262725</c:v>
                </c:pt>
                <c:pt idx="1225">
                  <c:v>84897.68235219513</c:v>
                </c:pt>
                <c:pt idx="1226">
                  <c:v>85054.483536235421</c:v>
                </c:pt>
                <c:pt idx="1227">
                  <c:v>85037.060159100482</c:v>
                </c:pt>
                <c:pt idx="1228">
                  <c:v>84976.750444720252</c:v>
                </c:pt>
                <c:pt idx="1229">
                  <c:v>84536.716330032665</c:v>
                </c:pt>
                <c:pt idx="1230">
                  <c:v>83985.831708060563</c:v>
                </c:pt>
                <c:pt idx="1231">
                  <c:v>83836.669388040784</c:v>
                </c:pt>
                <c:pt idx="1232">
                  <c:v>83572.802399477456</c:v>
                </c:pt>
                <c:pt idx="1233">
                  <c:v>83606.000096413307</c:v>
                </c:pt>
                <c:pt idx="1234">
                  <c:v>83746.297381970988</c:v>
                </c:pt>
                <c:pt idx="1235">
                  <c:v>84007.524736710839</c:v>
                </c:pt>
                <c:pt idx="1236">
                  <c:v>84176.931459520521</c:v>
                </c:pt>
                <c:pt idx="1237">
                  <c:v>84418.963858456991</c:v>
                </c:pt>
                <c:pt idx="1238">
                  <c:v>84261.978727965077</c:v>
                </c:pt>
                <c:pt idx="1239">
                  <c:v>83831.179929330712</c:v>
                </c:pt>
                <c:pt idx="1240">
                  <c:v>83491.284571122975</c:v>
                </c:pt>
                <c:pt idx="1241">
                  <c:v>83151.887855065404</c:v>
                </c:pt>
                <c:pt idx="1242">
                  <c:v>82824.092675713051</c:v>
                </c:pt>
                <c:pt idx="1243">
                  <c:v>82716.809564075142</c:v>
                </c:pt>
                <c:pt idx="1244">
                  <c:v>83040.962549753414</c:v>
                </c:pt>
                <c:pt idx="1245">
                  <c:v>83639.600322954502</c:v>
                </c:pt>
                <c:pt idx="1246">
                  <c:v>83951.016564391699</c:v>
                </c:pt>
                <c:pt idx="1247">
                  <c:v>84626.478618992536</c:v>
                </c:pt>
                <c:pt idx="1248">
                  <c:v>84989.884299204801</c:v>
                </c:pt>
                <c:pt idx="1249">
                  <c:v>85020.441176279201</c:v>
                </c:pt>
                <c:pt idx="1250">
                  <c:v>84716.783651722639</c:v>
                </c:pt>
                <c:pt idx="1251">
                  <c:v>84424.054167465947</c:v>
                </c:pt>
                <c:pt idx="1252">
                  <c:v>83774.010732945302</c:v>
                </c:pt>
                <c:pt idx="1253">
                  <c:v>83235.791193564655</c:v>
                </c:pt>
                <c:pt idx="1254">
                  <c:v>83284.101863686548</c:v>
                </c:pt>
                <c:pt idx="1255">
                  <c:v>83432.124066731747</c:v>
                </c:pt>
                <c:pt idx="1256">
                  <c:v>83770.663675558375</c:v>
                </c:pt>
                <c:pt idx="1257">
                  <c:v>84477.637691530545</c:v>
                </c:pt>
                <c:pt idx="1258">
                  <c:v>85133.025935910468</c:v>
                </c:pt>
                <c:pt idx="1259">
                  <c:v>85820.426839673208</c:v>
                </c:pt>
                <c:pt idx="1260">
                  <c:v>85804.199210238861</c:v>
                </c:pt>
                <c:pt idx="1261">
                  <c:v>86048.710099657401</c:v>
                </c:pt>
                <c:pt idx="1262">
                  <c:v>85971.448327341321</c:v>
                </c:pt>
                <c:pt idx="1263">
                  <c:v>85739.022705302981</c:v>
                </c:pt>
                <c:pt idx="1264">
                  <c:v>85329.404689708812</c:v>
                </c:pt>
                <c:pt idx="1265">
                  <c:v>84949.545065822167</c:v>
                </c:pt>
                <c:pt idx="1266">
                  <c:v>84688.91430327842</c:v>
                </c:pt>
                <c:pt idx="1267">
                  <c:v>84550.515165790843</c:v>
                </c:pt>
                <c:pt idx="1268">
                  <c:v>84284.748321741834</c:v>
                </c:pt>
                <c:pt idx="1269">
                  <c:v>84399.942370642515</c:v>
                </c:pt>
                <c:pt idx="1270">
                  <c:v>84697.623404374273</c:v>
                </c:pt>
                <c:pt idx="1271">
                  <c:v>85133.830151203059</c:v>
                </c:pt>
                <c:pt idx="1272">
                  <c:v>85631.073620251816</c:v>
                </c:pt>
                <c:pt idx="1273">
                  <c:v>86016.517082330029</c:v>
                </c:pt>
                <c:pt idx="1274">
                  <c:v>86281.062312575348</c:v>
                </c:pt>
                <c:pt idx="1275">
                  <c:v>86253.692825056904</c:v>
                </c:pt>
                <c:pt idx="1276">
                  <c:v>86013.968505819692</c:v>
                </c:pt>
                <c:pt idx="1277">
                  <c:v>85438.130734346967</c:v>
                </c:pt>
                <c:pt idx="1278">
                  <c:v>84776.678167933627</c:v>
                </c:pt>
                <c:pt idx="1279">
                  <c:v>84504.966220093862</c:v>
                </c:pt>
                <c:pt idx="1280">
                  <c:v>84209.208524550835</c:v>
                </c:pt>
                <c:pt idx="1281">
                  <c:v>84039.931110173638</c:v>
                </c:pt>
                <c:pt idx="1282">
                  <c:v>84402.621435001973</c:v>
                </c:pt>
                <c:pt idx="1283">
                  <c:v>84704.188768988053</c:v>
                </c:pt>
                <c:pt idx="1284">
                  <c:v>85337.984434559257</c:v>
                </c:pt>
                <c:pt idx="1285">
                  <c:v>85402.334499395132</c:v>
                </c:pt>
                <c:pt idx="1286">
                  <c:v>85717.29800000196</c:v>
                </c:pt>
                <c:pt idx="1287">
                  <c:v>85717.566203813374</c:v>
                </c:pt>
                <c:pt idx="1288">
                  <c:v>85326.991647663031</c:v>
                </c:pt>
                <c:pt idx="1289">
                  <c:v>84872.354874049473</c:v>
                </c:pt>
                <c:pt idx="1290">
                  <c:v>84299.615762712827</c:v>
                </c:pt>
                <c:pt idx="1291">
                  <c:v>83627.418457732245</c:v>
                </c:pt>
                <c:pt idx="1292">
                  <c:v>83132.886645756895</c:v>
                </c:pt>
                <c:pt idx="1293">
                  <c:v>82954.263367643245</c:v>
                </c:pt>
                <c:pt idx="1294">
                  <c:v>82914.795927395928</c:v>
                </c:pt>
                <c:pt idx="1295">
                  <c:v>83278.213477476325</c:v>
                </c:pt>
                <c:pt idx="1296">
                  <c:v>83511.89774655005</c:v>
                </c:pt>
                <c:pt idx="1297">
                  <c:v>84204.119136542125</c:v>
                </c:pt>
                <c:pt idx="1298">
                  <c:v>84655.15039239997</c:v>
                </c:pt>
                <c:pt idx="1299">
                  <c:v>84724.019070361988</c:v>
                </c:pt>
                <c:pt idx="1300">
                  <c:v>84394.718212547421</c:v>
                </c:pt>
                <c:pt idx="1301">
                  <c:v>83869.874459684972</c:v>
                </c:pt>
                <c:pt idx="1302">
                  <c:v>83403.080281745453</c:v>
                </c:pt>
                <c:pt idx="1303">
                  <c:v>83005.372305468773</c:v>
                </c:pt>
                <c:pt idx="1304">
                  <c:v>82473.117576571327</c:v>
                </c:pt>
                <c:pt idx="1305">
                  <c:v>81994.706407067468</c:v>
                </c:pt>
                <c:pt idx="1306">
                  <c:v>81721.625031890493</c:v>
                </c:pt>
                <c:pt idx="1307">
                  <c:v>81936.95709798047</c:v>
                </c:pt>
                <c:pt idx="1308">
                  <c:v>82454.394682562823</c:v>
                </c:pt>
                <c:pt idx="1309">
                  <c:v>83013.533883859549</c:v>
                </c:pt>
                <c:pt idx="1310">
                  <c:v>83388.491735930875</c:v>
                </c:pt>
                <c:pt idx="1311">
                  <c:v>83820.201088028552</c:v>
                </c:pt>
                <c:pt idx="1312">
                  <c:v>83924.905876342033</c:v>
                </c:pt>
                <c:pt idx="1313">
                  <c:v>83505.07126574358</c:v>
                </c:pt>
                <c:pt idx="1314">
                  <c:v>82860.346389894083</c:v>
                </c:pt>
                <c:pt idx="1315">
                  <c:v>81862.769393952112</c:v>
                </c:pt>
                <c:pt idx="1316">
                  <c:v>80884.726688826093</c:v>
                </c:pt>
                <c:pt idx="1317">
                  <c:v>80595.476475819261</c:v>
                </c:pt>
                <c:pt idx="1318">
                  <c:v>80220.998042553518</c:v>
                </c:pt>
                <c:pt idx="1319">
                  <c:v>80420.972196348637</c:v>
                </c:pt>
                <c:pt idx="1320">
                  <c:v>80891.938812455803</c:v>
                </c:pt>
                <c:pt idx="1321">
                  <c:v>81555.908722228152</c:v>
                </c:pt>
                <c:pt idx="1322">
                  <c:v>82046.308857305674</c:v>
                </c:pt>
                <c:pt idx="1323">
                  <c:v>82532.364105520624</c:v>
                </c:pt>
                <c:pt idx="1324">
                  <c:v>82612.077412873376</c:v>
                </c:pt>
                <c:pt idx="1325">
                  <c:v>82590.543593160794</c:v>
                </c:pt>
                <c:pt idx="1326">
                  <c:v>82082.672550940944</c:v>
                </c:pt>
                <c:pt idx="1327">
                  <c:v>81110.460195953259</c:v>
                </c:pt>
                <c:pt idx="1328">
                  <c:v>80157.862327530835</c:v>
                </c:pt>
                <c:pt idx="1329">
                  <c:v>79585.522700455651</c:v>
                </c:pt>
                <c:pt idx="1330">
                  <c:v>79145.880003251368</c:v>
                </c:pt>
                <c:pt idx="1331">
                  <c:v>79120.674846933776</c:v>
                </c:pt>
                <c:pt idx="1332">
                  <c:v>79411.433525924222</c:v>
                </c:pt>
                <c:pt idx="1333">
                  <c:v>79971.277862353018</c:v>
                </c:pt>
                <c:pt idx="1334">
                  <c:v>80739.959241211109</c:v>
                </c:pt>
                <c:pt idx="1335">
                  <c:v>81433.373694458263</c:v>
                </c:pt>
                <c:pt idx="1336">
                  <c:v>81878.809586345364</c:v>
                </c:pt>
                <c:pt idx="1337">
                  <c:v>82226.935073631132</c:v>
                </c:pt>
                <c:pt idx="1338">
                  <c:v>81851.140389795328</c:v>
                </c:pt>
                <c:pt idx="1339">
                  <c:v>81119.276693878521</c:v>
                </c:pt>
                <c:pt idx="1340">
                  <c:v>80078.980769121335</c:v>
                </c:pt>
                <c:pt idx="1341">
                  <c:v>78860.119595137687</c:v>
                </c:pt>
                <c:pt idx="1342">
                  <c:v>78084.127029979863</c:v>
                </c:pt>
                <c:pt idx="1343">
                  <c:v>77306.379249805002</c:v>
                </c:pt>
                <c:pt idx="1344">
                  <c:v>77578.046651952463</c:v>
                </c:pt>
                <c:pt idx="1345">
                  <c:v>77901.465525072068</c:v>
                </c:pt>
                <c:pt idx="1346">
                  <c:v>78355.573318503593</c:v>
                </c:pt>
                <c:pt idx="1347">
                  <c:v>78867.71942392904</c:v>
                </c:pt>
                <c:pt idx="1348">
                  <c:v>79728.948672510262</c:v>
                </c:pt>
                <c:pt idx="1349">
                  <c:v>80182.422122339194</c:v>
                </c:pt>
                <c:pt idx="1350">
                  <c:v>80758.788695697425</c:v>
                </c:pt>
                <c:pt idx="1351">
                  <c:v>80905.161152775385</c:v>
                </c:pt>
                <c:pt idx="1352">
                  <c:v>80661.306093413586</c:v>
                </c:pt>
                <c:pt idx="1353">
                  <c:v>80189.763463928059</c:v>
                </c:pt>
                <c:pt idx="1354">
                  <c:v>79427.307266180011</c:v>
                </c:pt>
                <c:pt idx="1355">
                  <c:v>78561.631526235651</c:v>
                </c:pt>
                <c:pt idx="1356">
                  <c:v>77731.619627136737</c:v>
                </c:pt>
                <c:pt idx="1357">
                  <c:v>77188.542967204077</c:v>
                </c:pt>
                <c:pt idx="1358">
                  <c:v>76541.917829063372</c:v>
                </c:pt>
                <c:pt idx="1359">
                  <c:v>76276.475652685971</c:v>
                </c:pt>
                <c:pt idx="1360">
                  <c:v>76568.931088768441</c:v>
                </c:pt>
                <c:pt idx="1361">
                  <c:v>77294.528515594357</c:v>
                </c:pt>
                <c:pt idx="1362">
                  <c:v>78317.591080322833</c:v>
                </c:pt>
                <c:pt idx="1363">
                  <c:v>79103.338277804622</c:v>
                </c:pt>
                <c:pt idx="1364">
                  <c:v>79472.528580928498</c:v>
                </c:pt>
                <c:pt idx="1365">
                  <c:v>79814.07851284655</c:v>
                </c:pt>
                <c:pt idx="1366">
                  <c:v>79780.719697691791</c:v>
                </c:pt>
                <c:pt idx="1367">
                  <c:v>79545.766754228607</c:v>
                </c:pt>
                <c:pt idx="1368">
                  <c:v>78913.452755538616</c:v>
                </c:pt>
                <c:pt idx="1369">
                  <c:v>78015.775550826234</c:v>
                </c:pt>
                <c:pt idx="1370">
                  <c:v>76988.447954953241</c:v>
                </c:pt>
                <c:pt idx="1371">
                  <c:v>76394.753020111326</c:v>
                </c:pt>
                <c:pt idx="1372">
                  <c:v>75736.063514742375</c:v>
                </c:pt>
                <c:pt idx="1373">
                  <c:v>75546.053939055317</c:v>
                </c:pt>
                <c:pt idx="1374">
                  <c:v>75643.381803213255</c:v>
                </c:pt>
                <c:pt idx="1375">
                  <c:v>76229.247853780689</c:v>
                </c:pt>
                <c:pt idx="1376">
                  <c:v>76839.230849658386</c:v>
                </c:pt>
                <c:pt idx="1377">
                  <c:v>77824.066055976888</c:v>
                </c:pt>
                <c:pt idx="1378">
                  <c:v>78384.094115589338</c:v>
                </c:pt>
                <c:pt idx="1379">
                  <c:v>78912.252733049463</c:v>
                </c:pt>
                <c:pt idx="1380">
                  <c:v>79204.294011522012</c:v>
                </c:pt>
                <c:pt idx="1381">
                  <c:v>79079.334215769311</c:v>
                </c:pt>
                <c:pt idx="1382">
                  <c:v>78462.863061630196</c:v>
                </c:pt>
                <c:pt idx="1383">
                  <c:v>77793.160970242781</c:v>
                </c:pt>
                <c:pt idx="1384">
                  <c:v>77156.855668216231</c:v>
                </c:pt>
                <c:pt idx="1385">
                  <c:v>76340.202926305428</c:v>
                </c:pt>
                <c:pt idx="1386">
                  <c:v>75614.661265999064</c:v>
                </c:pt>
                <c:pt idx="1387">
                  <c:v>75288.014640756403</c:v>
                </c:pt>
                <c:pt idx="1388">
                  <c:v>75463.889978744293</c:v>
                </c:pt>
                <c:pt idx="1389">
                  <c:v>75775.425536797542</c:v>
                </c:pt>
                <c:pt idx="1390">
                  <c:v>76260.910225043306</c:v>
                </c:pt>
                <c:pt idx="1391">
                  <c:v>77218.766519585843</c:v>
                </c:pt>
                <c:pt idx="1392">
                  <c:v>77766.785716782892</c:v>
                </c:pt>
                <c:pt idx="1393">
                  <c:v>78145.420211984223</c:v>
                </c:pt>
                <c:pt idx="1394">
                  <c:v>78649.743676769795</c:v>
                </c:pt>
                <c:pt idx="1395">
                  <c:v>78564.430752495391</c:v>
                </c:pt>
                <c:pt idx="1396">
                  <c:v>78209.514955267732</c:v>
                </c:pt>
                <c:pt idx="1397">
                  <c:v>77590.566164984979</c:v>
                </c:pt>
                <c:pt idx="1398">
                  <c:v>76269.55765942733</c:v>
                </c:pt>
                <c:pt idx="1399">
                  <c:v>75153.101718086938</c:v>
                </c:pt>
                <c:pt idx="1400">
                  <c:v>74508.658602073701</c:v>
                </c:pt>
                <c:pt idx="1401">
                  <c:v>74407.307434129427</c:v>
                </c:pt>
                <c:pt idx="1402">
                  <c:v>74716.701806850426</c:v>
                </c:pt>
                <c:pt idx="1403">
                  <c:v>75617.98536628361</c:v>
                </c:pt>
                <c:pt idx="1404">
                  <c:v>76407.393036684036</c:v>
                </c:pt>
                <c:pt idx="1405">
                  <c:v>77423.428280683729</c:v>
                </c:pt>
                <c:pt idx="1406">
                  <c:v>78491.38644202007</c:v>
                </c:pt>
                <c:pt idx="1407">
                  <c:v>79069.065959800922</c:v>
                </c:pt>
                <c:pt idx="1408">
                  <c:v>78783.724022461887</c:v>
                </c:pt>
                <c:pt idx="1409">
                  <c:v>78305.463674868181</c:v>
                </c:pt>
                <c:pt idx="1410">
                  <c:v>77247.39306451194</c:v>
                </c:pt>
                <c:pt idx="1411">
                  <c:v>76086.245658797605</c:v>
                </c:pt>
                <c:pt idx="1412">
                  <c:v>75160.013135463407</c:v>
                </c:pt>
                <c:pt idx="1413">
                  <c:v>74428.427069239406</c:v>
                </c:pt>
                <c:pt idx="1414">
                  <c:v>74048.597744355007</c:v>
                </c:pt>
                <c:pt idx="1415">
                  <c:v>74156.292013346407</c:v>
                </c:pt>
                <c:pt idx="1416">
                  <c:v>74436.79533232002</c:v>
                </c:pt>
                <c:pt idx="1417">
                  <c:v>74849.571260376353</c:v>
                </c:pt>
                <c:pt idx="1418">
                  <c:v>75839.790604464273</c:v>
                </c:pt>
                <c:pt idx="1419">
                  <c:v>77199.860065813191</c:v>
                </c:pt>
                <c:pt idx="1420">
                  <c:v>78380.362383463769</c:v>
                </c:pt>
                <c:pt idx="1421">
                  <c:v>79337.936874269144</c:v>
                </c:pt>
                <c:pt idx="1422">
                  <c:v>79343.538999615863</c:v>
                </c:pt>
                <c:pt idx="1423">
                  <c:v>79119.207896659165</c:v>
                </c:pt>
                <c:pt idx="1424">
                  <c:v>78422.478328405021</c:v>
                </c:pt>
                <c:pt idx="1425">
                  <c:v>77094.28240795774</c:v>
                </c:pt>
                <c:pt idx="1426">
                  <c:v>75690.586064750241</c:v>
                </c:pt>
                <c:pt idx="1427">
                  <c:v>74508.392925643187</c:v>
                </c:pt>
                <c:pt idx="1428">
                  <c:v>73486.518537915297</c:v>
                </c:pt>
                <c:pt idx="1429">
                  <c:v>73051.140809367309</c:v>
                </c:pt>
                <c:pt idx="1430">
                  <c:v>72917.680774898705</c:v>
                </c:pt>
                <c:pt idx="1431">
                  <c:v>73562.172309372647</c:v>
                </c:pt>
                <c:pt idx="1432">
                  <c:v>74335.450407997283</c:v>
                </c:pt>
                <c:pt idx="1433">
                  <c:v>75573.177286497346</c:v>
                </c:pt>
                <c:pt idx="1434">
                  <c:v>76812.211394373051</c:v>
                </c:pt>
                <c:pt idx="1435">
                  <c:v>77995.923716728052</c:v>
                </c:pt>
                <c:pt idx="1436">
                  <c:v>78856.919681801548</c:v>
                </c:pt>
                <c:pt idx="1437">
                  <c:v>79489.737144439743</c:v>
                </c:pt>
                <c:pt idx="1438">
                  <c:v>79371.016473583775</c:v>
                </c:pt>
                <c:pt idx="1439">
                  <c:v>79450.651387550155</c:v>
                </c:pt>
                <c:pt idx="1440">
                  <c:v>78999.457529538995</c:v>
                </c:pt>
                <c:pt idx="1441">
                  <c:v>78240.031135449986</c:v>
                </c:pt>
                <c:pt idx="1442">
                  <c:v>77133.822997295967</c:v>
                </c:pt>
                <c:pt idx="1443">
                  <c:v>76085.713590074403</c:v>
                </c:pt>
                <c:pt idx="1444">
                  <c:v>75300.775682065621</c:v>
                </c:pt>
                <c:pt idx="1445">
                  <c:v>74326.153149603386</c:v>
                </c:pt>
                <c:pt idx="1446">
                  <c:v>73605.70864532351</c:v>
                </c:pt>
                <c:pt idx="1447">
                  <c:v>73628.141114407961</c:v>
                </c:pt>
                <c:pt idx="1448">
                  <c:v>74082.325827504174</c:v>
                </c:pt>
                <c:pt idx="1449">
                  <c:v>74472.394328627852</c:v>
                </c:pt>
                <c:pt idx="1450">
                  <c:v>75973.718483421719</c:v>
                </c:pt>
                <c:pt idx="1451">
                  <c:v>77812.076918230785</c:v>
                </c:pt>
                <c:pt idx="1452">
                  <c:v>79029.193964466293</c:v>
                </c:pt>
                <c:pt idx="1453">
                  <c:v>79742.424933391289</c:v>
                </c:pt>
                <c:pt idx="1454">
                  <c:v>79741.090643313422</c:v>
                </c:pt>
                <c:pt idx="1455">
                  <c:v>79652.230299495655</c:v>
                </c:pt>
                <c:pt idx="1456">
                  <c:v>78927.319770183865</c:v>
                </c:pt>
                <c:pt idx="1457">
                  <c:v>77669.815094616759</c:v>
                </c:pt>
                <c:pt idx="1458">
                  <c:v>75843.647301098274</c:v>
                </c:pt>
                <c:pt idx="1459">
                  <c:v>74332.528404512952</c:v>
                </c:pt>
                <c:pt idx="1460">
                  <c:v>72966.76468210225</c:v>
                </c:pt>
                <c:pt idx="1461">
                  <c:v>72538.611049426603</c:v>
                </c:pt>
                <c:pt idx="1462">
                  <c:v>72865.150038141946</c:v>
                </c:pt>
                <c:pt idx="1463">
                  <c:v>73848.639505381347</c:v>
                </c:pt>
                <c:pt idx="1464">
                  <c:v>75115.089651729519</c:v>
                </c:pt>
                <c:pt idx="1465">
                  <c:v>76143.976545358979</c:v>
                </c:pt>
                <c:pt idx="1466">
                  <c:v>77800.753955274369</c:v>
                </c:pt>
                <c:pt idx="1467">
                  <c:v>78853.586447924055</c:v>
                </c:pt>
                <c:pt idx="1468">
                  <c:v>79271.380313533329</c:v>
                </c:pt>
                <c:pt idx="1469">
                  <c:v>79548.568304146989</c:v>
                </c:pt>
                <c:pt idx="1470">
                  <c:v>79572.581860386112</c:v>
                </c:pt>
                <c:pt idx="1471">
                  <c:v>78734.262847891834</c:v>
                </c:pt>
                <c:pt idx="1472">
                  <c:v>77778.907603664135</c:v>
                </c:pt>
                <c:pt idx="1473">
                  <c:v>76425.754565643772</c:v>
                </c:pt>
                <c:pt idx="1474">
                  <c:v>75354.34698620392</c:v>
                </c:pt>
                <c:pt idx="1475">
                  <c:v>74330.8017695327</c:v>
                </c:pt>
                <c:pt idx="1476">
                  <c:v>73781.728888433761</c:v>
                </c:pt>
                <c:pt idx="1477">
                  <c:v>73815.980270663087</c:v>
                </c:pt>
                <c:pt idx="1478">
                  <c:v>74082.591406839783</c:v>
                </c:pt>
                <c:pt idx="1479">
                  <c:v>74371.046311129045</c:v>
                </c:pt>
                <c:pt idx="1480">
                  <c:v>75508.693884334716</c:v>
                </c:pt>
                <c:pt idx="1481">
                  <c:v>76802.228993621917</c:v>
                </c:pt>
                <c:pt idx="1482">
                  <c:v>78269.615257411846</c:v>
                </c:pt>
                <c:pt idx="1483">
                  <c:v>79186.289387265715</c:v>
                </c:pt>
                <c:pt idx="1484">
                  <c:v>79982.888486700031</c:v>
                </c:pt>
                <c:pt idx="1485">
                  <c:v>79791.127547435273</c:v>
                </c:pt>
                <c:pt idx="1486">
                  <c:v>78931.319900698058</c:v>
                </c:pt>
                <c:pt idx="1487">
                  <c:v>76992.707774752009</c:v>
                </c:pt>
                <c:pt idx="1488">
                  <c:v>75054.485553112623</c:v>
                </c:pt>
                <c:pt idx="1489">
                  <c:v>73198.017712045315</c:v>
                </c:pt>
                <c:pt idx="1490">
                  <c:v>71785.881812260763</c:v>
                </c:pt>
                <c:pt idx="1491">
                  <c:v>70917.768812357361</c:v>
                </c:pt>
                <c:pt idx="1492">
                  <c:v>70730.534937754244</c:v>
                </c:pt>
                <c:pt idx="1493">
                  <c:v>71208.214420411241</c:v>
                </c:pt>
                <c:pt idx="1494">
                  <c:v>72253.396195558176</c:v>
                </c:pt>
                <c:pt idx="1495">
                  <c:v>73742.035720002474</c:v>
                </c:pt>
                <c:pt idx="1496">
                  <c:v>75349.827228244627</c:v>
                </c:pt>
                <c:pt idx="1497">
                  <c:v>76464.075200556457</c:v>
                </c:pt>
                <c:pt idx="1498">
                  <c:v>77770.24910035741</c:v>
                </c:pt>
                <c:pt idx="1499">
                  <c:v>78387.692582703763</c:v>
                </c:pt>
                <c:pt idx="1500">
                  <c:v>78541.237363091655</c:v>
                </c:pt>
                <c:pt idx="1501">
                  <c:v>78663.340991490608</c:v>
                </c:pt>
                <c:pt idx="1502">
                  <c:v>77956.087819397522</c:v>
                </c:pt>
                <c:pt idx="1503">
                  <c:v>76561.346022269412</c:v>
                </c:pt>
                <c:pt idx="1504">
                  <c:v>75295.724419930062</c:v>
                </c:pt>
                <c:pt idx="1505">
                  <c:v>73891.522739319058</c:v>
                </c:pt>
                <c:pt idx="1506">
                  <c:v>72441.277350687626</c:v>
                </c:pt>
                <c:pt idx="1507">
                  <c:v>71243.449064199944</c:v>
                </c:pt>
                <c:pt idx="1508">
                  <c:v>70485.217904889854</c:v>
                </c:pt>
                <c:pt idx="1509">
                  <c:v>70293.555421796453</c:v>
                </c:pt>
                <c:pt idx="1510">
                  <c:v>70365.02796761498</c:v>
                </c:pt>
                <c:pt idx="1511">
                  <c:v>71162.649427832483</c:v>
                </c:pt>
                <c:pt idx="1512">
                  <c:v>72721.631268654441</c:v>
                </c:pt>
                <c:pt idx="1513">
                  <c:v>74768.651964709745</c:v>
                </c:pt>
                <c:pt idx="1514">
                  <c:v>76427.484289650747</c:v>
                </c:pt>
                <c:pt idx="1515">
                  <c:v>78118.104380152028</c:v>
                </c:pt>
                <c:pt idx="1516">
                  <c:v>79384.221893741473</c:v>
                </c:pt>
                <c:pt idx="1517">
                  <c:v>79852.775912543933</c:v>
                </c:pt>
                <c:pt idx="1518">
                  <c:v>79692.52350512569</c:v>
                </c:pt>
                <c:pt idx="1519">
                  <c:v>78745.061472708534</c:v>
                </c:pt>
                <c:pt idx="1520">
                  <c:v>77641.1783137905</c:v>
                </c:pt>
                <c:pt idx="1521">
                  <c:v>76117.50511884017</c:v>
                </c:pt>
                <c:pt idx="1522">
                  <c:v>74578.666449098557</c:v>
                </c:pt>
                <c:pt idx="1523">
                  <c:v>72844.722063411522</c:v>
                </c:pt>
                <c:pt idx="1524">
                  <c:v>71492.241902747774</c:v>
                </c:pt>
                <c:pt idx="1525">
                  <c:v>70729.210904241147</c:v>
                </c:pt>
                <c:pt idx="1526">
                  <c:v>70269.996942591868</c:v>
                </c:pt>
                <c:pt idx="1527">
                  <c:v>70581.193695620968</c:v>
                </c:pt>
                <c:pt idx="1528">
                  <c:v>71236.031153993143</c:v>
                </c:pt>
                <c:pt idx="1529">
                  <c:v>72376.967362916155</c:v>
                </c:pt>
                <c:pt idx="1530">
                  <c:v>73526.733875916179</c:v>
                </c:pt>
                <c:pt idx="1531">
                  <c:v>74754.700928217848</c:v>
                </c:pt>
                <c:pt idx="1532">
                  <c:v>75895.248460213217</c:v>
                </c:pt>
                <c:pt idx="1533">
                  <c:v>77327.551082179227</c:v>
                </c:pt>
                <c:pt idx="1534">
                  <c:v>78463.396202630131</c:v>
                </c:pt>
                <c:pt idx="1535">
                  <c:v>79543.098617599157</c:v>
                </c:pt>
                <c:pt idx="1536">
                  <c:v>80355.022393785403</c:v>
                </c:pt>
                <c:pt idx="1537">
                  <c:v>79706.933327854218</c:v>
                </c:pt>
                <c:pt idx="1538">
                  <c:v>78557.899234845914</c:v>
                </c:pt>
                <c:pt idx="1539">
                  <c:v>76881.158816258874</c:v>
                </c:pt>
                <c:pt idx="1540">
                  <c:v>75217.432641510735</c:v>
                </c:pt>
                <c:pt idx="1541">
                  <c:v>73647.786472934473</c:v>
                </c:pt>
                <c:pt idx="1542">
                  <c:v>72374.448075698034</c:v>
                </c:pt>
                <c:pt idx="1543">
                  <c:v>71490.652000109272</c:v>
                </c:pt>
                <c:pt idx="1544">
                  <c:v>70969.680692280424</c:v>
                </c:pt>
                <c:pt idx="1545">
                  <c:v>70873.142380840989</c:v>
                </c:pt>
                <c:pt idx="1546">
                  <c:v>71722.006071007141</c:v>
                </c:pt>
                <c:pt idx="1547">
                  <c:v>73286.922452468294</c:v>
                </c:pt>
                <c:pt idx="1548">
                  <c:v>74905.646701359452</c:v>
                </c:pt>
                <c:pt idx="1549">
                  <c:v>76277.539962952622</c:v>
                </c:pt>
                <c:pt idx="1550">
                  <c:v>78346.110962785839</c:v>
                </c:pt>
                <c:pt idx="1551">
                  <c:v>79838.230879910203</c:v>
                </c:pt>
                <c:pt idx="1552">
                  <c:v>80995.718103437757</c:v>
                </c:pt>
                <c:pt idx="1553">
                  <c:v>81157.215097727501</c:v>
                </c:pt>
                <c:pt idx="1554">
                  <c:v>80788.702768748801</c:v>
                </c:pt>
                <c:pt idx="1555">
                  <c:v>80052.421152524024</c:v>
                </c:pt>
                <c:pt idx="1556">
                  <c:v>78618.950334838475</c:v>
                </c:pt>
                <c:pt idx="1557">
                  <c:v>76699.348640961325</c:v>
                </c:pt>
                <c:pt idx="1558">
                  <c:v>74712.583095203503</c:v>
                </c:pt>
                <c:pt idx="1559">
                  <c:v>72635.820346083347</c:v>
                </c:pt>
                <c:pt idx="1560">
                  <c:v>71265.173221595163</c:v>
                </c:pt>
                <c:pt idx="1561">
                  <c:v>70593.902823291806</c:v>
                </c:pt>
                <c:pt idx="1562">
                  <c:v>70056.272505960835</c:v>
                </c:pt>
                <c:pt idx="1563">
                  <c:v>70429.886591503746</c:v>
                </c:pt>
                <c:pt idx="1564">
                  <c:v>71082.252851761557</c:v>
                </c:pt>
                <c:pt idx="1565">
                  <c:v>71559.682309072712</c:v>
                </c:pt>
                <c:pt idx="1566">
                  <c:v>72189.361854260584</c:v>
                </c:pt>
                <c:pt idx="1567">
                  <c:v>73159.405988375773</c:v>
                </c:pt>
                <c:pt idx="1568">
                  <c:v>74400.798944418537</c:v>
                </c:pt>
                <c:pt idx="1569">
                  <c:v>75359.265566139802</c:v>
                </c:pt>
                <c:pt idx="1570">
                  <c:v>76173.375159463176</c:v>
                </c:pt>
                <c:pt idx="1571">
                  <c:v>77433.016428499366</c:v>
                </c:pt>
                <c:pt idx="1572">
                  <c:v>78311.060923493627</c:v>
                </c:pt>
                <c:pt idx="1573">
                  <c:v>78266.816727737067</c:v>
                </c:pt>
                <c:pt idx="1574">
                  <c:v>77777.442314033295</c:v>
                </c:pt>
                <c:pt idx="1575">
                  <c:v>76700.812593355702</c:v>
                </c:pt>
                <c:pt idx="1576">
                  <c:v>75764.787022346325</c:v>
                </c:pt>
                <c:pt idx="1577">
                  <c:v>74081.529089861302</c:v>
                </c:pt>
                <c:pt idx="1578">
                  <c:v>72077.873720406176</c:v>
                </c:pt>
                <c:pt idx="1579">
                  <c:v>70736.095895367864</c:v>
                </c:pt>
                <c:pt idx="1580">
                  <c:v>69865.211983011817</c:v>
                </c:pt>
                <c:pt idx="1581">
                  <c:v>69719.424433716529</c:v>
                </c:pt>
                <c:pt idx="1582">
                  <c:v>69923.558749756048</c:v>
                </c:pt>
                <c:pt idx="1583">
                  <c:v>70927.700748989126</c:v>
                </c:pt>
                <c:pt idx="1584">
                  <c:v>72257.506181909775</c:v>
                </c:pt>
                <c:pt idx="1585">
                  <c:v>74060.017379617522</c:v>
                </c:pt>
                <c:pt idx="1586">
                  <c:v>75771.569064173469</c:v>
                </c:pt>
                <c:pt idx="1587">
                  <c:v>77758.660125902708</c:v>
                </c:pt>
                <c:pt idx="1588">
                  <c:v>79590.05869841206</c:v>
                </c:pt>
                <c:pt idx="1589">
                  <c:v>80212.455170230329</c:v>
                </c:pt>
                <c:pt idx="1590">
                  <c:v>79987.692916182234</c:v>
                </c:pt>
                <c:pt idx="1591">
                  <c:v>78512.446200930135</c:v>
                </c:pt>
                <c:pt idx="1592">
                  <c:v>76071.613856626936</c:v>
                </c:pt>
                <c:pt idx="1593">
                  <c:v>73410.736987673867</c:v>
                </c:pt>
                <c:pt idx="1594">
                  <c:v>71397.646545453317</c:v>
                </c:pt>
                <c:pt idx="1595">
                  <c:v>70119.922428353369</c:v>
                </c:pt>
                <c:pt idx="1596">
                  <c:v>69510.83029326098</c:v>
                </c:pt>
                <c:pt idx="1597">
                  <c:v>69481.204337306888</c:v>
                </c:pt>
                <c:pt idx="1598">
                  <c:v>69431.080059226006</c:v>
                </c:pt>
                <c:pt idx="1599">
                  <c:v>69580.136922601276</c:v>
                </c:pt>
                <c:pt idx="1600">
                  <c:v>70764.960350935158</c:v>
                </c:pt>
                <c:pt idx="1601">
                  <c:v>71156.026760737732</c:v>
                </c:pt>
                <c:pt idx="1602">
                  <c:v>72330.029970030591</c:v>
                </c:pt>
                <c:pt idx="1603">
                  <c:v>73317.443563702298</c:v>
                </c:pt>
                <c:pt idx="1604">
                  <c:v>74662.628264928833</c:v>
                </c:pt>
                <c:pt idx="1605">
                  <c:v>76135.19701123453</c:v>
                </c:pt>
                <c:pt idx="1606">
                  <c:v>76930.276329995686</c:v>
                </c:pt>
                <c:pt idx="1607">
                  <c:v>77653.032524975235</c:v>
                </c:pt>
                <c:pt idx="1608">
                  <c:v>77608.146981585567</c:v>
                </c:pt>
                <c:pt idx="1609">
                  <c:v>77226.488961024501</c:v>
                </c:pt>
                <c:pt idx="1610">
                  <c:v>76534.732140145265</c:v>
                </c:pt>
                <c:pt idx="1611">
                  <c:v>75264.619759316338</c:v>
                </c:pt>
                <c:pt idx="1612">
                  <c:v>73641.282229586315</c:v>
                </c:pt>
                <c:pt idx="1613">
                  <c:v>71856.122734078774</c:v>
                </c:pt>
                <c:pt idx="1614">
                  <c:v>69729.874999863227</c:v>
                </c:pt>
                <c:pt idx="1615">
                  <c:v>67625.332722843654</c:v>
                </c:pt>
                <c:pt idx="1616">
                  <c:v>66214.379288797543</c:v>
                </c:pt>
                <c:pt idx="1617">
                  <c:v>65695.87660654528</c:v>
                </c:pt>
                <c:pt idx="1618">
                  <c:v>65547.609433856414</c:v>
                </c:pt>
                <c:pt idx="1619">
                  <c:v>65808.573349098937</c:v>
                </c:pt>
                <c:pt idx="1620">
                  <c:v>66642.895282290294</c:v>
                </c:pt>
                <c:pt idx="1621">
                  <c:v>67824.593499890805</c:v>
                </c:pt>
                <c:pt idx="1622">
                  <c:v>68915.684006660798</c:v>
                </c:pt>
                <c:pt idx="1623">
                  <c:v>70515.532138653973</c:v>
                </c:pt>
                <c:pt idx="1624">
                  <c:v>71600.360469217994</c:v>
                </c:pt>
                <c:pt idx="1625">
                  <c:v>72042.745932163074</c:v>
                </c:pt>
                <c:pt idx="1626">
                  <c:v>72039.166934821144</c:v>
                </c:pt>
                <c:pt idx="1627">
                  <c:v>71454.217337421083</c:v>
                </c:pt>
                <c:pt idx="1628">
                  <c:v>70008.504340178348</c:v>
                </c:pt>
                <c:pt idx="1629">
                  <c:v>68196.537599477451</c:v>
                </c:pt>
                <c:pt idx="1630">
                  <c:v>66430.132869349924</c:v>
                </c:pt>
                <c:pt idx="1631">
                  <c:v>64019.880444853057</c:v>
                </c:pt>
                <c:pt idx="1632">
                  <c:v>61667.008931444499</c:v>
                </c:pt>
                <c:pt idx="1633">
                  <c:v>59462.103326264085</c:v>
                </c:pt>
                <c:pt idx="1634">
                  <c:v>57748.10182761521</c:v>
                </c:pt>
                <c:pt idx="1635">
                  <c:v>56509.438882677459</c:v>
                </c:pt>
                <c:pt idx="1636">
                  <c:v>55594.88634881458</c:v>
                </c:pt>
                <c:pt idx="1637">
                  <c:v>54879.122055344458</c:v>
                </c:pt>
                <c:pt idx="1638">
                  <c:v>54520.797931389367</c:v>
                </c:pt>
                <c:pt idx="1639">
                  <c:v>54249.248630036316</c:v>
                </c:pt>
                <c:pt idx="1640">
                  <c:v>54496.167510861873</c:v>
                </c:pt>
                <c:pt idx="1641">
                  <c:v>54432.313973298449</c:v>
                </c:pt>
                <c:pt idx="1642">
                  <c:v>54200.654575193119</c:v>
                </c:pt>
                <c:pt idx="1643">
                  <c:v>53670.328669110022</c:v>
                </c:pt>
                <c:pt idx="1644">
                  <c:v>52833.541607342129</c:v>
                </c:pt>
                <c:pt idx="1645">
                  <c:v>51292.439459305475</c:v>
                </c:pt>
                <c:pt idx="1646">
                  <c:v>49589.729545309347</c:v>
                </c:pt>
                <c:pt idx="1647">
                  <c:v>47676.929017819915</c:v>
                </c:pt>
                <c:pt idx="1648">
                  <c:v>45459.243002531191</c:v>
                </c:pt>
                <c:pt idx="1649">
                  <c:v>43504.298636500476</c:v>
                </c:pt>
                <c:pt idx="1650">
                  <c:v>41615.057565574483</c:v>
                </c:pt>
                <c:pt idx="1651">
                  <c:v>40125.482868437008</c:v>
                </c:pt>
                <c:pt idx="1652">
                  <c:v>39042.559244693985</c:v>
                </c:pt>
                <c:pt idx="1653">
                  <c:v>38330.120357959473</c:v>
                </c:pt>
                <c:pt idx="1654">
                  <c:v>38090.5253782824</c:v>
                </c:pt>
                <c:pt idx="1655">
                  <c:v>38193.765992543835</c:v>
                </c:pt>
                <c:pt idx="1656">
                  <c:v>38284.87929840845</c:v>
                </c:pt>
                <c:pt idx="1657">
                  <c:v>38656.085438573537</c:v>
                </c:pt>
                <c:pt idx="1658">
                  <c:v>39348.213901740775</c:v>
                </c:pt>
                <c:pt idx="1659">
                  <c:v>40002.523577543012</c:v>
                </c:pt>
                <c:pt idx="1660">
                  <c:v>40652.630445385825</c:v>
                </c:pt>
                <c:pt idx="1661">
                  <c:v>41642.26459382788</c:v>
                </c:pt>
                <c:pt idx="1662">
                  <c:v>42625.5491033051</c:v>
                </c:pt>
                <c:pt idx="1663">
                  <c:v>43549.065437500307</c:v>
                </c:pt>
                <c:pt idx="1664">
                  <c:v>44327.479866187212</c:v>
                </c:pt>
                <c:pt idx="1665">
                  <c:v>44807.413081325911</c:v>
                </c:pt>
                <c:pt idx="1666">
                  <c:v>45141.834279542578</c:v>
                </c:pt>
                <c:pt idx="1667">
                  <c:v>45330.433861872814</c:v>
                </c:pt>
                <c:pt idx="1668">
                  <c:v>44755.619136772126</c:v>
                </c:pt>
                <c:pt idx="1669">
                  <c:v>44390.321241763471</c:v>
                </c:pt>
                <c:pt idx="1670">
                  <c:v>43527.453566731921</c:v>
                </c:pt>
                <c:pt idx="1671">
                  <c:v>43075.667247616468</c:v>
                </c:pt>
                <c:pt idx="1672">
                  <c:v>42558.605716429127</c:v>
                </c:pt>
                <c:pt idx="1673">
                  <c:v>42292.301130862063</c:v>
                </c:pt>
                <c:pt idx="1674">
                  <c:v>42442.59236555767</c:v>
                </c:pt>
                <c:pt idx="1675">
                  <c:v>43213.246707492886</c:v>
                </c:pt>
                <c:pt idx="1676">
                  <c:v>44591.884468660464</c:v>
                </c:pt>
                <c:pt idx="1677">
                  <c:v>46038.684601634064</c:v>
                </c:pt>
                <c:pt idx="1678">
                  <c:v>47668.266188565518</c:v>
                </c:pt>
                <c:pt idx="1679">
                  <c:v>49659.711782482758</c:v>
                </c:pt>
                <c:pt idx="1680">
                  <c:v>51389.571658267174</c:v>
                </c:pt>
                <c:pt idx="1681">
                  <c:v>52821.314467980992</c:v>
                </c:pt>
                <c:pt idx="1682">
                  <c:v>53847.937458345717</c:v>
                </c:pt>
                <c:pt idx="1683">
                  <c:v>54440.262842597978</c:v>
                </c:pt>
                <c:pt idx="1684">
                  <c:v>54499.29514632521</c:v>
                </c:pt>
                <c:pt idx="1685">
                  <c:v>54315.955706811146</c:v>
                </c:pt>
                <c:pt idx="1686">
                  <c:v>53479.34727416635</c:v>
                </c:pt>
                <c:pt idx="1687">
                  <c:v>52525.703204236765</c:v>
                </c:pt>
                <c:pt idx="1688">
                  <c:v>51588.934408559719</c:v>
                </c:pt>
                <c:pt idx="1689">
                  <c:v>50557.289173495934</c:v>
                </c:pt>
                <c:pt idx="1690">
                  <c:v>49987.149571927614</c:v>
                </c:pt>
                <c:pt idx="1691">
                  <c:v>49507.442993819517</c:v>
                </c:pt>
                <c:pt idx="1692">
                  <c:v>49160.501887834434</c:v>
                </c:pt>
                <c:pt idx="1693">
                  <c:v>48948.753814968593</c:v>
                </c:pt>
                <c:pt idx="1694">
                  <c:v>49442.008202949124</c:v>
                </c:pt>
                <c:pt idx="1695">
                  <c:v>50037.974626120063</c:v>
                </c:pt>
                <c:pt idx="1696">
                  <c:v>50821.346894045513</c:v>
                </c:pt>
                <c:pt idx="1697">
                  <c:v>51972.202482484725</c:v>
                </c:pt>
                <c:pt idx="1698">
                  <c:v>53228.412537707867</c:v>
                </c:pt>
                <c:pt idx="1699">
                  <c:v>54646.436482356432</c:v>
                </c:pt>
                <c:pt idx="1700">
                  <c:v>55904.031377040999</c:v>
                </c:pt>
                <c:pt idx="1701">
                  <c:v>57412.857491362927</c:v>
                </c:pt>
                <c:pt idx="1702">
                  <c:v>58360.971512006312</c:v>
                </c:pt>
                <c:pt idx="1703">
                  <c:v>59012.334970205302</c:v>
                </c:pt>
                <c:pt idx="1704">
                  <c:v>59076.369136281726</c:v>
                </c:pt>
                <c:pt idx="1705">
                  <c:v>58588.689512585166</c:v>
                </c:pt>
                <c:pt idx="1706">
                  <c:v>57765.625636874975</c:v>
                </c:pt>
                <c:pt idx="1707">
                  <c:v>56477.833618274497</c:v>
                </c:pt>
                <c:pt idx="1708">
                  <c:v>54709.262257223963</c:v>
                </c:pt>
                <c:pt idx="1709">
                  <c:v>53408.14649692578</c:v>
                </c:pt>
                <c:pt idx="1710">
                  <c:v>51962.846143752082</c:v>
                </c:pt>
                <c:pt idx="1711">
                  <c:v>51380.481286145281</c:v>
                </c:pt>
                <c:pt idx="1712">
                  <c:v>50837.179951912658</c:v>
                </c:pt>
                <c:pt idx="1713">
                  <c:v>50625.274674863678</c:v>
                </c:pt>
                <c:pt idx="1714">
                  <c:v>50658.750425618709</c:v>
                </c:pt>
                <c:pt idx="1715">
                  <c:v>50700.402304552474</c:v>
                </c:pt>
                <c:pt idx="1716">
                  <c:v>50790.200742880603</c:v>
                </c:pt>
                <c:pt idx="1717">
                  <c:v>51051.993141674946</c:v>
                </c:pt>
                <c:pt idx="1718">
                  <c:v>51451.388708694685</c:v>
                </c:pt>
                <c:pt idx="1719">
                  <c:v>52115.678844208698</c:v>
                </c:pt>
                <c:pt idx="1720">
                  <c:v>52826.647561234073</c:v>
                </c:pt>
                <c:pt idx="1721">
                  <c:v>53931.545517473001</c:v>
                </c:pt>
                <c:pt idx="1722">
                  <c:v>55057.619648409498</c:v>
                </c:pt>
                <c:pt idx="1723">
                  <c:v>56287.179861765835</c:v>
                </c:pt>
                <c:pt idx="1724">
                  <c:v>56961.301449428829</c:v>
                </c:pt>
                <c:pt idx="1725">
                  <c:v>57223.060111487925</c:v>
                </c:pt>
                <c:pt idx="1726">
                  <c:v>56973.192058853208</c:v>
                </c:pt>
                <c:pt idx="1727">
                  <c:v>56139.254124703817</c:v>
                </c:pt>
                <c:pt idx="1728">
                  <c:v>55046.796670774034</c:v>
                </c:pt>
                <c:pt idx="1729">
                  <c:v>53693.764769238987</c:v>
                </c:pt>
                <c:pt idx="1730">
                  <c:v>52336.787483453772</c:v>
                </c:pt>
                <c:pt idx="1731">
                  <c:v>51088.341436296636</c:v>
                </c:pt>
                <c:pt idx="1732">
                  <c:v>49998.299707436214</c:v>
                </c:pt>
                <c:pt idx="1733">
                  <c:v>49261.019856672268</c:v>
                </c:pt>
                <c:pt idx="1734">
                  <c:v>48747.027452261165</c:v>
                </c:pt>
                <c:pt idx="1735">
                  <c:v>48557.904382979534</c:v>
                </c:pt>
                <c:pt idx="1736">
                  <c:v>48759.455920360488</c:v>
                </c:pt>
                <c:pt idx="1737">
                  <c:v>49169.180158632851</c:v>
                </c:pt>
                <c:pt idx="1738">
                  <c:v>50021.248700382705</c:v>
                </c:pt>
                <c:pt idx="1739">
                  <c:v>50671.077095821769</c:v>
                </c:pt>
                <c:pt idx="1740">
                  <c:v>51413.336937230481</c:v>
                </c:pt>
                <c:pt idx="1741">
                  <c:v>52163.769466345439</c:v>
                </c:pt>
                <c:pt idx="1742">
                  <c:v>52936.698541376551</c:v>
                </c:pt>
                <c:pt idx="1743">
                  <c:v>53763.165250967162</c:v>
                </c:pt>
                <c:pt idx="1744">
                  <c:v>54085.498389326189</c:v>
                </c:pt>
                <c:pt idx="1745">
                  <c:v>54334.58766198127</c:v>
                </c:pt>
                <c:pt idx="1746">
                  <c:v>54536.566963585014</c:v>
                </c:pt>
                <c:pt idx="1747">
                  <c:v>54597.299839173713</c:v>
                </c:pt>
                <c:pt idx="1748">
                  <c:v>54401.822234802115</c:v>
                </c:pt>
                <c:pt idx="1749">
                  <c:v>54213.551938701959</c:v>
                </c:pt>
                <c:pt idx="1750">
                  <c:v>53868.903859439248</c:v>
                </c:pt>
                <c:pt idx="1751">
                  <c:v>53101.670452211052</c:v>
                </c:pt>
                <c:pt idx="1752">
                  <c:v>52114.379134205337</c:v>
                </c:pt>
                <c:pt idx="1753">
                  <c:v>50845.356152897919</c:v>
                </c:pt>
                <c:pt idx="1754">
                  <c:v>49755.493105601505</c:v>
                </c:pt>
                <c:pt idx="1755">
                  <c:v>48436.634325008788</c:v>
                </c:pt>
                <c:pt idx="1756">
                  <c:v>47270.132232251053</c:v>
                </c:pt>
                <c:pt idx="1757">
                  <c:v>46728.176672215479</c:v>
                </c:pt>
                <c:pt idx="1758">
                  <c:v>46389.61930111947</c:v>
                </c:pt>
                <c:pt idx="1759">
                  <c:v>46097.141767058936</c:v>
                </c:pt>
                <c:pt idx="1760">
                  <c:v>46348.438966907896</c:v>
                </c:pt>
                <c:pt idx="1761">
                  <c:v>46555.910755992147</c:v>
                </c:pt>
                <c:pt idx="1762">
                  <c:v>47106.280733538828</c:v>
                </c:pt>
                <c:pt idx="1763">
                  <c:v>47619.135432871146</c:v>
                </c:pt>
                <c:pt idx="1764">
                  <c:v>48518.816493981867</c:v>
                </c:pt>
                <c:pt idx="1765">
                  <c:v>49371.007449158475</c:v>
                </c:pt>
                <c:pt idx="1766">
                  <c:v>50079.855706132417</c:v>
                </c:pt>
                <c:pt idx="1767">
                  <c:v>50762.68924481143</c:v>
                </c:pt>
                <c:pt idx="1768">
                  <c:v>51261.016661540089</c:v>
                </c:pt>
                <c:pt idx="1769">
                  <c:v>51269.326712309252</c:v>
                </c:pt>
                <c:pt idx="1770">
                  <c:v>50970.215060523449</c:v>
                </c:pt>
                <c:pt idx="1771">
                  <c:v>50547.039917081645</c:v>
                </c:pt>
                <c:pt idx="1772">
                  <c:v>49946.439848738875</c:v>
                </c:pt>
                <c:pt idx="1773">
                  <c:v>49054.167927812006</c:v>
                </c:pt>
                <c:pt idx="1774">
                  <c:v>48102.164953890278</c:v>
                </c:pt>
                <c:pt idx="1775">
                  <c:v>47074.754676002194</c:v>
                </c:pt>
                <c:pt idx="1776">
                  <c:v>46097.012717943682</c:v>
                </c:pt>
                <c:pt idx="1777">
                  <c:v>45274.867849899332</c:v>
                </c:pt>
                <c:pt idx="1778">
                  <c:v>44774.558329177824</c:v>
                </c:pt>
                <c:pt idx="1779">
                  <c:v>43918.358049002323</c:v>
                </c:pt>
                <c:pt idx="1780">
                  <c:v>43463.907745931072</c:v>
                </c:pt>
                <c:pt idx="1781">
                  <c:v>43217.618778550306</c:v>
                </c:pt>
                <c:pt idx="1782">
                  <c:v>43280.116283590323</c:v>
                </c:pt>
                <c:pt idx="1783">
                  <c:v>43296.705945849957</c:v>
                </c:pt>
                <c:pt idx="1784">
                  <c:v>43686.726121215586</c:v>
                </c:pt>
                <c:pt idx="1785">
                  <c:v>43863.661160646618</c:v>
                </c:pt>
                <c:pt idx="1786">
                  <c:v>44399.206995002765</c:v>
                </c:pt>
                <c:pt idx="1787">
                  <c:v>45265.456813413293</c:v>
                </c:pt>
                <c:pt idx="1788">
                  <c:v>45863.983240058551</c:v>
                </c:pt>
                <c:pt idx="1789">
                  <c:v>46290.99649999923</c:v>
                </c:pt>
                <c:pt idx="1790">
                  <c:v>46681.038859476801</c:v>
                </c:pt>
                <c:pt idx="1791">
                  <c:v>46724.560525213521</c:v>
                </c:pt>
                <c:pt idx="1792">
                  <c:v>46455.589598155995</c:v>
                </c:pt>
                <c:pt idx="1793">
                  <c:v>45817.282114669491</c:v>
                </c:pt>
                <c:pt idx="1794">
                  <c:v>45014.235351671421</c:v>
                </c:pt>
                <c:pt idx="1795">
                  <c:v>43856.196932479521</c:v>
                </c:pt>
                <c:pt idx="1796">
                  <c:v>42915.102051249843</c:v>
                </c:pt>
                <c:pt idx="1797">
                  <c:v>41685.515415866234</c:v>
                </c:pt>
                <c:pt idx="1798">
                  <c:v>40737.744922858714</c:v>
                </c:pt>
                <c:pt idx="1799">
                  <c:v>39869.211118975436</c:v>
                </c:pt>
                <c:pt idx="1800">
                  <c:v>39210.661140920049</c:v>
                </c:pt>
                <c:pt idx="1801">
                  <c:v>38726.792765583094</c:v>
                </c:pt>
                <c:pt idx="1802">
                  <c:v>38227.884339038268</c:v>
                </c:pt>
                <c:pt idx="1803">
                  <c:v>38125.278148607467</c:v>
                </c:pt>
                <c:pt idx="1804">
                  <c:v>37954.850782304551</c:v>
                </c:pt>
                <c:pt idx="1805">
                  <c:v>38042.74279731328</c:v>
                </c:pt>
                <c:pt idx="1806">
                  <c:v>37963.537351579151</c:v>
                </c:pt>
                <c:pt idx="1807">
                  <c:v>38004.927601244191</c:v>
                </c:pt>
                <c:pt idx="1808">
                  <c:v>38058.073794108837</c:v>
                </c:pt>
                <c:pt idx="1809">
                  <c:v>38334.721287868073</c:v>
                </c:pt>
                <c:pt idx="1810">
                  <c:v>38396.836447560156</c:v>
                </c:pt>
                <c:pt idx="1811">
                  <c:v>38519.547322974147</c:v>
                </c:pt>
                <c:pt idx="1812">
                  <c:v>38635.756648432354</c:v>
                </c:pt>
                <c:pt idx="1813">
                  <c:v>38797.890021543892</c:v>
                </c:pt>
                <c:pt idx="1814">
                  <c:v>38911.837924540021</c:v>
                </c:pt>
                <c:pt idx="1815">
                  <c:v>38912.733202867486</c:v>
                </c:pt>
                <c:pt idx="1816">
                  <c:v>38721.933832897106</c:v>
                </c:pt>
                <c:pt idx="1817">
                  <c:v>38338.683221066676</c:v>
                </c:pt>
                <c:pt idx="1818">
                  <c:v>37772.965571411005</c:v>
                </c:pt>
                <c:pt idx="1819">
                  <c:v>36885.4655718422</c:v>
                </c:pt>
                <c:pt idx="1820">
                  <c:v>35932.815287474339</c:v>
                </c:pt>
                <c:pt idx="1821">
                  <c:v>34969.200660216047</c:v>
                </c:pt>
                <c:pt idx="1822">
                  <c:v>34298.517584732486</c:v>
                </c:pt>
                <c:pt idx="1823">
                  <c:v>33670.696516485936</c:v>
                </c:pt>
                <c:pt idx="1824">
                  <c:v>33303.81025808573</c:v>
                </c:pt>
                <c:pt idx="1825">
                  <c:v>33137.189941293145</c:v>
                </c:pt>
                <c:pt idx="1826">
                  <c:v>33162.587215504223</c:v>
                </c:pt>
                <c:pt idx="1827">
                  <c:v>33408.727148368795</c:v>
                </c:pt>
                <c:pt idx="1828">
                  <c:v>34294.575518255944</c:v>
                </c:pt>
                <c:pt idx="1829">
                  <c:v>34108.684154722592</c:v>
                </c:pt>
                <c:pt idx="1830">
                  <c:v>34310.97972642698</c:v>
                </c:pt>
                <c:pt idx="1831">
                  <c:v>34704.016337659399</c:v>
                </c:pt>
                <c:pt idx="1832">
                  <c:v>35087.187171297068</c:v>
                </c:pt>
                <c:pt idx="1833">
                  <c:v>35408.523441719131</c:v>
                </c:pt>
                <c:pt idx="1834">
                  <c:v>35697.50416094438</c:v>
                </c:pt>
                <c:pt idx="1835">
                  <c:v>35997.292602749621</c:v>
                </c:pt>
                <c:pt idx="1836">
                  <c:v>36261.754661839608</c:v>
                </c:pt>
                <c:pt idx="1837">
                  <c:v>36506.411830857891</c:v>
                </c:pt>
                <c:pt idx="1838">
                  <c:v>36855.359183501911</c:v>
                </c:pt>
                <c:pt idx="1839">
                  <c:v>37049.412197921018</c:v>
                </c:pt>
                <c:pt idx="1840">
                  <c:v>37185.570875376587</c:v>
                </c:pt>
                <c:pt idx="1841">
                  <c:v>37009.85779421137</c:v>
                </c:pt>
                <c:pt idx="1842">
                  <c:v>36567.87471129145</c:v>
                </c:pt>
                <c:pt idx="1843">
                  <c:v>36091.596799035913</c:v>
                </c:pt>
                <c:pt idx="1844">
                  <c:v>35632.541346717189</c:v>
                </c:pt>
                <c:pt idx="1845">
                  <c:v>34977.727696736285</c:v>
                </c:pt>
                <c:pt idx="1846">
                  <c:v>34379.652080770284</c:v>
                </c:pt>
                <c:pt idx="1847">
                  <c:v>34069.019233695581</c:v>
                </c:pt>
                <c:pt idx="1848">
                  <c:v>33606.149294262555</c:v>
                </c:pt>
                <c:pt idx="1849">
                  <c:v>33304.82633847378</c:v>
                </c:pt>
                <c:pt idx="1850">
                  <c:v>32996.757047760111</c:v>
                </c:pt>
                <c:pt idx="1851">
                  <c:v>32834.387287265534</c:v>
                </c:pt>
                <c:pt idx="1852">
                  <c:v>32867.899639477902</c:v>
                </c:pt>
                <c:pt idx="1853">
                  <c:v>32945.719509418799</c:v>
                </c:pt>
                <c:pt idx="1854">
                  <c:v>33260.754998073826</c:v>
                </c:pt>
                <c:pt idx="1855">
                  <c:v>33417.491994930089</c:v>
                </c:pt>
                <c:pt idx="1856">
                  <c:v>33739.44233126496</c:v>
                </c:pt>
                <c:pt idx="1857">
                  <c:v>34044.483881702552</c:v>
                </c:pt>
                <c:pt idx="1858">
                  <c:v>34155.470890064527</c:v>
                </c:pt>
                <c:pt idx="1859">
                  <c:v>34251.214041855688</c:v>
                </c:pt>
                <c:pt idx="1860">
                  <c:v>34167.803708569416</c:v>
                </c:pt>
                <c:pt idx="1861">
                  <c:v>34027.322284505841</c:v>
                </c:pt>
                <c:pt idx="1862">
                  <c:v>33763.84148756729</c:v>
                </c:pt>
                <c:pt idx="1863">
                  <c:v>33298.475856518875</c:v>
                </c:pt>
                <c:pt idx="1864">
                  <c:v>32856.474822450582</c:v>
                </c:pt>
                <c:pt idx="1865">
                  <c:v>32496.67315017978</c:v>
                </c:pt>
                <c:pt idx="1866">
                  <c:v>31778.926878169506</c:v>
                </c:pt>
                <c:pt idx="1867">
                  <c:v>31095.609904414014</c:v>
                </c:pt>
                <c:pt idx="1868">
                  <c:v>30450.556996440835</c:v>
                </c:pt>
                <c:pt idx="1869">
                  <c:v>29812.179690216948</c:v>
                </c:pt>
                <c:pt idx="1870">
                  <c:v>29192.591506662375</c:v>
                </c:pt>
                <c:pt idx="1871">
                  <c:v>28686.490844497202</c:v>
                </c:pt>
                <c:pt idx="1872">
                  <c:v>28212.995258701896</c:v>
                </c:pt>
                <c:pt idx="1873">
                  <c:v>27800.700337475791</c:v>
                </c:pt>
                <c:pt idx="1874">
                  <c:v>27511.596671727064</c:v>
                </c:pt>
                <c:pt idx="1875">
                  <c:v>27133.535834977258</c:v>
                </c:pt>
                <c:pt idx="1876">
                  <c:v>27012.214809217643</c:v>
                </c:pt>
                <c:pt idx="1877">
                  <c:v>26890.278693194865</c:v>
                </c:pt>
                <c:pt idx="1878">
                  <c:v>26911.209749410762</c:v>
                </c:pt>
                <c:pt idx="1879">
                  <c:v>26902.509435798522</c:v>
                </c:pt>
                <c:pt idx="1880">
                  <c:v>27010.449336097481</c:v>
                </c:pt>
                <c:pt idx="1881">
                  <c:v>27101.879904086167</c:v>
                </c:pt>
                <c:pt idx="1882">
                  <c:v>27123.950661457198</c:v>
                </c:pt>
                <c:pt idx="1883">
                  <c:v>27235.69959260886</c:v>
                </c:pt>
                <c:pt idx="1884">
                  <c:v>27156.994692134227</c:v>
                </c:pt>
                <c:pt idx="1885">
                  <c:v>26995.190739629346</c:v>
                </c:pt>
                <c:pt idx="1886">
                  <c:v>26683.640415434696</c:v>
                </c:pt>
                <c:pt idx="1887">
                  <c:v>26371.05598095843</c:v>
                </c:pt>
                <c:pt idx="1888">
                  <c:v>26029.217781951713</c:v>
                </c:pt>
                <c:pt idx="1889">
                  <c:v>25567.739862648254</c:v>
                </c:pt>
                <c:pt idx="1890">
                  <c:v>25220.385077981937</c:v>
                </c:pt>
                <c:pt idx="1891">
                  <c:v>24579.238244514465</c:v>
                </c:pt>
                <c:pt idx="1892">
                  <c:v>24070.373736015707</c:v>
                </c:pt>
                <c:pt idx="1893">
                  <c:v>23706.920333443271</c:v>
                </c:pt>
                <c:pt idx="1894">
                  <c:v>23145.945975016559</c:v>
                </c:pt>
                <c:pt idx="1895">
                  <c:v>22674.409995614365</c:v>
                </c:pt>
                <c:pt idx="1896">
                  <c:v>22287.426422465553</c:v>
                </c:pt>
                <c:pt idx="1897">
                  <c:v>21883.37528488219</c:v>
                </c:pt>
                <c:pt idx="1898">
                  <c:v>21541.687259021917</c:v>
                </c:pt>
                <c:pt idx="1899">
                  <c:v>21340.583341909642</c:v>
                </c:pt>
                <c:pt idx="1900">
                  <c:v>21093.983171431628</c:v>
                </c:pt>
                <c:pt idx="1901">
                  <c:v>20968.819835292787</c:v>
                </c:pt>
                <c:pt idx="1902">
                  <c:v>20762.038435613726</c:v>
                </c:pt>
                <c:pt idx="1903">
                  <c:v>20657.343549358538</c:v>
                </c:pt>
                <c:pt idx="1904">
                  <c:v>20626.124770942322</c:v>
                </c:pt>
                <c:pt idx="1905">
                  <c:v>20504.516471832121</c:v>
                </c:pt>
                <c:pt idx="1906">
                  <c:v>20416.514097632964</c:v>
                </c:pt>
                <c:pt idx="1907">
                  <c:v>20277.878191692507</c:v>
                </c:pt>
                <c:pt idx="1908">
                  <c:v>20222.979297534392</c:v>
                </c:pt>
                <c:pt idx="1909">
                  <c:v>20192.647983591745</c:v>
                </c:pt>
                <c:pt idx="1910">
                  <c:v>20059.047819962005</c:v>
                </c:pt>
                <c:pt idx="1911">
                  <c:v>20038.620424225068</c:v>
                </c:pt>
                <c:pt idx="1912">
                  <c:v>19935.610801900762</c:v>
                </c:pt>
                <c:pt idx="1913">
                  <c:v>19723.224515777518</c:v>
                </c:pt>
                <c:pt idx="1914">
                  <c:v>19556.345190264463</c:v>
                </c:pt>
                <c:pt idx="1915">
                  <c:v>19185.94738004799</c:v>
                </c:pt>
                <c:pt idx="1916">
                  <c:v>18966.784106724903</c:v>
                </c:pt>
                <c:pt idx="1917">
                  <c:v>18605.171907716071</c:v>
                </c:pt>
                <c:pt idx="1918">
                  <c:v>18378.456354235983</c:v>
                </c:pt>
                <c:pt idx="1919">
                  <c:v>18047.893000850519</c:v>
                </c:pt>
                <c:pt idx="1920">
                  <c:v>17855.544000438036</c:v>
                </c:pt>
                <c:pt idx="1921">
                  <c:v>17466.784122105917</c:v>
                </c:pt>
                <c:pt idx="1922">
                  <c:v>17092.872025659355</c:v>
                </c:pt>
                <c:pt idx="1923">
                  <c:v>16830.092376345616</c:v>
                </c:pt>
                <c:pt idx="1924">
                  <c:v>16519.082988679627</c:v>
                </c:pt>
                <c:pt idx="1925">
                  <c:v>16231.879308252495</c:v>
                </c:pt>
                <c:pt idx="1926">
                  <c:v>15926.841938939004</c:v>
                </c:pt>
                <c:pt idx="1927">
                  <c:v>15708.718510952616</c:v>
                </c:pt>
                <c:pt idx="1928">
                  <c:v>15487.618488894086</c:v>
                </c:pt>
                <c:pt idx="1929">
                  <c:v>15210.931965035839</c:v>
                </c:pt>
                <c:pt idx="1930">
                  <c:v>15056.10769364296</c:v>
                </c:pt>
                <c:pt idx="1931">
                  <c:v>14894.17213799312</c:v>
                </c:pt>
                <c:pt idx="1932">
                  <c:v>14673.653182527711</c:v>
                </c:pt>
                <c:pt idx="1933">
                  <c:v>14572.458753516577</c:v>
                </c:pt>
                <c:pt idx="1934">
                  <c:v>14534.855492918361</c:v>
                </c:pt>
                <c:pt idx="1935">
                  <c:v>14412.180469965686</c:v>
                </c:pt>
                <c:pt idx="1936">
                  <c:v>14393.19262524865</c:v>
                </c:pt>
                <c:pt idx="1937">
                  <c:v>14238.422128221007</c:v>
                </c:pt>
                <c:pt idx="1938">
                  <c:v>14162.351992256965</c:v>
                </c:pt>
                <c:pt idx="1939">
                  <c:v>14126.628543062618</c:v>
                </c:pt>
                <c:pt idx="1940">
                  <c:v>14042.942689214113</c:v>
                </c:pt>
                <c:pt idx="1941">
                  <c:v>14022.833507282216</c:v>
                </c:pt>
                <c:pt idx="1942">
                  <c:v>13764.300573253713</c:v>
                </c:pt>
                <c:pt idx="1943">
                  <c:v>13719.215988203579</c:v>
                </c:pt>
                <c:pt idx="1944">
                  <c:v>13551.248096544601</c:v>
                </c:pt>
                <c:pt idx="1945">
                  <c:v>13331.21914885799</c:v>
                </c:pt>
                <c:pt idx="1946">
                  <c:v>13126.814519204008</c:v>
                </c:pt>
                <c:pt idx="1947">
                  <c:v>12950.765536337789</c:v>
                </c:pt>
                <c:pt idx="1948">
                  <c:v>12729.906910781439</c:v>
                </c:pt>
                <c:pt idx="1949">
                  <c:v>12508.688995321372</c:v>
                </c:pt>
                <c:pt idx="1950">
                  <c:v>12267.513252802077</c:v>
                </c:pt>
                <c:pt idx="1951">
                  <c:v>12089.38850573882</c:v>
                </c:pt>
                <c:pt idx="1952">
                  <c:v>11884.936583323399</c:v>
                </c:pt>
                <c:pt idx="1953">
                  <c:v>11681.369444375083</c:v>
                </c:pt>
                <c:pt idx="1954">
                  <c:v>11506.267754378809</c:v>
                </c:pt>
                <c:pt idx="1955">
                  <c:v>11360.001863998492</c:v>
                </c:pt>
                <c:pt idx="1956">
                  <c:v>11276.637592984478</c:v>
                </c:pt>
                <c:pt idx="1957">
                  <c:v>11144.730676805184</c:v>
                </c:pt>
                <c:pt idx="1958">
                  <c:v>11017.070516863851</c:v>
                </c:pt>
                <c:pt idx="1959">
                  <c:v>10908.25649336027</c:v>
                </c:pt>
                <c:pt idx="1960">
                  <c:v>10809.926751457064</c:v>
                </c:pt>
                <c:pt idx="1961">
                  <c:v>10825.399823367139</c:v>
                </c:pt>
                <c:pt idx="1962">
                  <c:v>10706.233505045617</c:v>
                </c:pt>
                <c:pt idx="1963">
                  <c:v>10676.036852181473</c:v>
                </c:pt>
                <c:pt idx="1964">
                  <c:v>10494.860791588299</c:v>
                </c:pt>
                <c:pt idx="1965">
                  <c:v>10547.640747212321</c:v>
                </c:pt>
                <c:pt idx="1966">
                  <c:v>10554.378653348249</c:v>
                </c:pt>
                <c:pt idx="1967">
                  <c:v>10488.122964155606</c:v>
                </c:pt>
                <c:pt idx="1968">
                  <c:v>10406.146766987405</c:v>
                </c:pt>
                <c:pt idx="1969">
                  <c:v>10366.469252009078</c:v>
                </c:pt>
                <c:pt idx="1970">
                  <c:v>10223.607682413056</c:v>
                </c:pt>
                <c:pt idx="1971">
                  <c:v>10143.756552945906</c:v>
                </c:pt>
                <c:pt idx="1972">
                  <c:v>9984.5567264272067</c:v>
                </c:pt>
                <c:pt idx="1973">
                  <c:v>9817.0023237828445</c:v>
                </c:pt>
                <c:pt idx="1974">
                  <c:v>9655.0665196727259</c:v>
                </c:pt>
                <c:pt idx="1975">
                  <c:v>9463.3188146642406</c:v>
                </c:pt>
                <c:pt idx="1976">
                  <c:v>9243.7574469208721</c:v>
                </c:pt>
                <c:pt idx="1977">
                  <c:v>9086.7002905254212</c:v>
                </c:pt>
                <c:pt idx="1978">
                  <c:v>8905.5708277280919</c:v>
                </c:pt>
                <c:pt idx="1979">
                  <c:v>8792.179853098065</c:v>
                </c:pt>
                <c:pt idx="1980">
                  <c:v>8649.2270399392855</c:v>
                </c:pt>
                <c:pt idx="1981">
                  <c:v>8531.8477753057832</c:v>
                </c:pt>
                <c:pt idx="1982">
                  <c:v>8443.7831120504779</c:v>
                </c:pt>
                <c:pt idx="1983">
                  <c:v>8323.0385250372638</c:v>
                </c:pt>
                <c:pt idx="1984">
                  <c:v>8204.0416501575255</c:v>
                </c:pt>
                <c:pt idx="1985">
                  <c:v>8074.5685720237225</c:v>
                </c:pt>
                <c:pt idx="1986">
                  <c:v>8037.8972812919501</c:v>
                </c:pt>
                <c:pt idx="1987">
                  <c:v>7990.4991887125898</c:v>
                </c:pt>
                <c:pt idx="1988">
                  <c:v>7944.8475240944235</c:v>
                </c:pt>
                <c:pt idx="1989">
                  <c:v>7897.4498065420348</c:v>
                </c:pt>
                <c:pt idx="1990">
                  <c:v>7852.7963368915453</c:v>
                </c:pt>
                <c:pt idx="1991">
                  <c:v>7826.1041165547531</c:v>
                </c:pt>
                <c:pt idx="1992">
                  <c:v>7750.2685837455729</c:v>
                </c:pt>
                <c:pt idx="1993">
                  <c:v>7802.4054639577798</c:v>
                </c:pt>
                <c:pt idx="1994">
                  <c:v>7693.6416832689611</c:v>
                </c:pt>
                <c:pt idx="1995">
                  <c:v>7669.693815827357</c:v>
                </c:pt>
                <c:pt idx="1996">
                  <c:v>7586.6249777188668</c:v>
                </c:pt>
                <c:pt idx="1997">
                  <c:v>7496.5719282259879</c:v>
                </c:pt>
                <c:pt idx="1998">
                  <c:v>7393.4232000651309</c:v>
                </c:pt>
                <c:pt idx="1999">
                  <c:v>7317.2158180375836</c:v>
                </c:pt>
                <c:pt idx="2000">
                  <c:v>7190.8695081352189</c:v>
                </c:pt>
                <c:pt idx="2001">
                  <c:v>6978.090918171788</c:v>
                </c:pt>
                <c:pt idx="2002">
                  <c:v>6865.8405691257894</c:v>
                </c:pt>
                <c:pt idx="2003">
                  <c:v>6726.0273665018485</c:v>
                </c:pt>
                <c:pt idx="2004">
                  <c:v>6474.9080591339089</c:v>
                </c:pt>
                <c:pt idx="2005">
                  <c:v>6325.6773671544952</c:v>
                </c:pt>
                <c:pt idx="2006">
                  <c:v>6198.656433891495</c:v>
                </c:pt>
                <c:pt idx="2007">
                  <c:v>6085.9067779626212</c:v>
                </c:pt>
                <c:pt idx="2008">
                  <c:v>5963.4840918663913</c:v>
                </c:pt>
                <c:pt idx="2009">
                  <c:v>5859.4395483760418</c:v>
                </c:pt>
                <c:pt idx="2010">
                  <c:v>5786.7197901125883</c:v>
                </c:pt>
                <c:pt idx="2011">
                  <c:v>5722.3053047928033</c:v>
                </c:pt>
                <c:pt idx="2012">
                  <c:v>5648.2993305707405</c:v>
                </c:pt>
                <c:pt idx="2013">
                  <c:v>5563.2074454570848</c:v>
                </c:pt>
                <c:pt idx="2014">
                  <c:v>5511.5141797066417</c:v>
                </c:pt>
                <c:pt idx="2015">
                  <c:v>5452.220632553016</c:v>
                </c:pt>
                <c:pt idx="2016">
                  <c:v>5398.0816559701261</c:v>
                </c:pt>
                <c:pt idx="2017">
                  <c:v>5358.7703022572314</c:v>
                </c:pt>
                <c:pt idx="2018">
                  <c:v>5307.7374510025193</c:v>
                </c:pt>
                <c:pt idx="2019">
                  <c:v>5262.5725015096486</c:v>
                </c:pt>
                <c:pt idx="2020">
                  <c:v>5226.472262602616</c:v>
                </c:pt>
                <c:pt idx="2021">
                  <c:v>5181.0871565379948</c:v>
                </c:pt>
                <c:pt idx="2022">
                  <c:v>5108.7840183352246</c:v>
                </c:pt>
                <c:pt idx="2023">
                  <c:v>5006.6390996005039</c:v>
                </c:pt>
                <c:pt idx="2024">
                  <c:v>4885.7119177241311</c:v>
                </c:pt>
                <c:pt idx="2025">
                  <c:v>4752.7187080403337</c:v>
                </c:pt>
                <c:pt idx="2026">
                  <c:v>4604.3297823835892</c:v>
                </c:pt>
                <c:pt idx="2027">
                  <c:v>4471.2370926936856</c:v>
                </c:pt>
                <c:pt idx="2028">
                  <c:v>4341.8924273413058</c:v>
                </c:pt>
                <c:pt idx="2029">
                  <c:v>4231.7848421902572</c:v>
                </c:pt>
                <c:pt idx="2030">
                  <c:v>4154.2171533491864</c:v>
                </c:pt>
                <c:pt idx="2031">
                  <c:v>4004.1347830628583</c:v>
                </c:pt>
                <c:pt idx="2032">
                  <c:v>4033.5737542391453</c:v>
                </c:pt>
                <c:pt idx="2033">
                  <c:v>4002.7992409395083</c:v>
                </c:pt>
                <c:pt idx="2034">
                  <c:v>3959.2266152532238</c:v>
                </c:pt>
                <c:pt idx="2035">
                  <c:v>3972.883825378507</c:v>
                </c:pt>
                <c:pt idx="2036">
                  <c:v>3919.9366985004081</c:v>
                </c:pt>
                <c:pt idx="2037">
                  <c:v>3887.7955068089996</c:v>
                </c:pt>
                <c:pt idx="2038">
                  <c:v>3862.1021640514282</c:v>
                </c:pt>
                <c:pt idx="2039">
                  <c:v>3791.4498784264274</c:v>
                </c:pt>
                <c:pt idx="2040">
                  <c:v>3683.964840894183</c:v>
                </c:pt>
                <c:pt idx="2041">
                  <c:v>3591.2897734747153</c:v>
                </c:pt>
                <c:pt idx="2042">
                  <c:v>3457.8482970176242</c:v>
                </c:pt>
                <c:pt idx="2043">
                  <c:v>3330.4351737510256</c:v>
                </c:pt>
                <c:pt idx="2044">
                  <c:v>3218.353475192936</c:v>
                </c:pt>
                <c:pt idx="2045">
                  <c:v>3128.6513850788488</c:v>
                </c:pt>
                <c:pt idx="2046">
                  <c:v>3044.37595474915</c:v>
                </c:pt>
                <c:pt idx="2047">
                  <c:v>3000.9383986763733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2.2659994587181966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2.8603426084317558</c:v>
                </c:pt>
                <c:pt idx="27">
                  <c:v>0</c:v>
                </c:pt>
                <c:pt idx="28">
                  <c:v>2.0505519723168222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0.58452583234738942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1.0382241154154626</c:v>
                </c:pt>
                <c:pt idx="42">
                  <c:v>0.62124258922780129</c:v>
                </c:pt>
                <c:pt idx="43">
                  <c:v>0</c:v>
                </c:pt>
                <c:pt idx="44">
                  <c:v>8.4387972711248178</c:v>
                </c:pt>
                <c:pt idx="45">
                  <c:v>0</c:v>
                </c:pt>
                <c:pt idx="46">
                  <c:v>0</c:v>
                </c:pt>
                <c:pt idx="47">
                  <c:v>3.753304148435106</c:v>
                </c:pt>
                <c:pt idx="48">
                  <c:v>0</c:v>
                </c:pt>
                <c:pt idx="49">
                  <c:v>2.5470693639416693</c:v>
                </c:pt>
                <c:pt idx="50">
                  <c:v>1.0839460376144654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0.12822611791280725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0.30355454001064519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2.0874885408601473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4.6704935900403761</c:v>
                </c:pt>
                <c:pt idx="110">
                  <c:v>10.92396829456519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2.8996912237996781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2.9479143050687551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0.55300884394152039</c:v>
                </c:pt>
                <c:pt idx="132">
                  <c:v>0</c:v>
                </c:pt>
                <c:pt idx="133">
                  <c:v>5.2106058771736112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1.7004934486175554</c:v>
                </c:pt>
                <c:pt idx="141">
                  <c:v>0</c:v>
                </c:pt>
                <c:pt idx="142">
                  <c:v>10.514290301802509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4.6459224353324746</c:v>
                </c:pt>
                <c:pt idx="151">
                  <c:v>2.3377004932438652</c:v>
                </c:pt>
                <c:pt idx="152">
                  <c:v>0</c:v>
                </c:pt>
                <c:pt idx="153">
                  <c:v>0</c:v>
                </c:pt>
                <c:pt idx="154">
                  <c:v>1.355149978880525</c:v>
                </c:pt>
                <c:pt idx="155">
                  <c:v>2.9139899114715959</c:v>
                </c:pt>
                <c:pt idx="156">
                  <c:v>3.8580729800306326</c:v>
                </c:pt>
                <c:pt idx="157">
                  <c:v>1.17209648889457</c:v>
                </c:pt>
                <c:pt idx="158">
                  <c:v>6.5372551514077948</c:v>
                </c:pt>
                <c:pt idx="159">
                  <c:v>2.4614631364760875</c:v>
                </c:pt>
                <c:pt idx="160">
                  <c:v>2.2105646992019699</c:v>
                </c:pt>
                <c:pt idx="161">
                  <c:v>1.8568252403928156</c:v>
                </c:pt>
                <c:pt idx="162">
                  <c:v>4.1165876017826477</c:v>
                </c:pt>
                <c:pt idx="163">
                  <c:v>2.5509931652754307</c:v>
                </c:pt>
                <c:pt idx="164">
                  <c:v>3.6169339408121406</c:v>
                </c:pt>
                <c:pt idx="165">
                  <c:v>6.6656548488344409</c:v>
                </c:pt>
                <c:pt idx="166">
                  <c:v>12.653216826273164</c:v>
                </c:pt>
                <c:pt idx="167">
                  <c:v>12.178441016461457</c:v>
                </c:pt>
                <c:pt idx="168">
                  <c:v>5.7077178883380952</c:v>
                </c:pt>
                <c:pt idx="169">
                  <c:v>4.6340016968730318</c:v>
                </c:pt>
                <c:pt idx="170">
                  <c:v>14.326273262974587</c:v>
                </c:pt>
                <c:pt idx="171">
                  <c:v>16.266126163441704</c:v>
                </c:pt>
                <c:pt idx="172">
                  <c:v>13.187970768264138</c:v>
                </c:pt>
                <c:pt idx="173">
                  <c:v>2.6497226727266767</c:v>
                </c:pt>
                <c:pt idx="174">
                  <c:v>9.5966530112554498</c:v>
                </c:pt>
                <c:pt idx="175">
                  <c:v>12.980357090253518</c:v>
                </c:pt>
                <c:pt idx="176">
                  <c:v>6.8284372537317264</c:v>
                </c:pt>
                <c:pt idx="177">
                  <c:v>9.6328740497729797</c:v>
                </c:pt>
                <c:pt idx="178">
                  <c:v>13.431474372506218</c:v>
                </c:pt>
                <c:pt idx="179">
                  <c:v>11.622432549693547</c:v>
                </c:pt>
                <c:pt idx="180">
                  <c:v>17.640996681885191</c:v>
                </c:pt>
                <c:pt idx="181">
                  <c:v>15.753454639271739</c:v>
                </c:pt>
                <c:pt idx="182">
                  <c:v>19.138206462674816</c:v>
                </c:pt>
                <c:pt idx="183">
                  <c:v>24.10459256353478</c:v>
                </c:pt>
                <c:pt idx="184">
                  <c:v>19.830149475274602</c:v>
                </c:pt>
                <c:pt idx="185">
                  <c:v>23.785594745459193</c:v>
                </c:pt>
                <c:pt idx="186">
                  <c:v>15.68940949931528</c:v>
                </c:pt>
                <c:pt idx="187">
                  <c:v>16.999587575269196</c:v>
                </c:pt>
                <c:pt idx="188">
                  <c:v>23.024959981338071</c:v>
                </c:pt>
                <c:pt idx="189">
                  <c:v>26.692559511413457</c:v>
                </c:pt>
                <c:pt idx="190">
                  <c:v>26.154449539621773</c:v>
                </c:pt>
                <c:pt idx="191">
                  <c:v>14.087704990875325</c:v>
                </c:pt>
                <c:pt idx="192">
                  <c:v>30.334889615172834</c:v>
                </c:pt>
                <c:pt idx="193">
                  <c:v>28.988520472471762</c:v>
                </c:pt>
                <c:pt idx="194">
                  <c:v>17.69005718993553</c:v>
                </c:pt>
                <c:pt idx="195">
                  <c:v>31.801691070896119</c:v>
                </c:pt>
                <c:pt idx="196">
                  <c:v>23.335288827331247</c:v>
                </c:pt>
                <c:pt idx="197">
                  <c:v>42.040355174113472</c:v>
                </c:pt>
                <c:pt idx="198">
                  <c:v>30.520374156067959</c:v>
                </c:pt>
                <c:pt idx="199">
                  <c:v>38.068597118676024</c:v>
                </c:pt>
                <c:pt idx="200">
                  <c:v>34.064479472516673</c:v>
                </c:pt>
                <c:pt idx="201">
                  <c:v>31.936449067721739</c:v>
                </c:pt>
                <c:pt idx="202">
                  <c:v>35.236129352929431</c:v>
                </c:pt>
                <c:pt idx="203">
                  <c:v>38.28920169651974</c:v>
                </c:pt>
                <c:pt idx="204">
                  <c:v>34.035776072286836</c:v>
                </c:pt>
                <c:pt idx="205">
                  <c:v>30.510730721457108</c:v>
                </c:pt>
                <c:pt idx="206">
                  <c:v>34.788485212501705</c:v>
                </c:pt>
                <c:pt idx="207">
                  <c:v>44.57176235311276</c:v>
                </c:pt>
                <c:pt idx="208">
                  <c:v>53.996731490290465</c:v>
                </c:pt>
                <c:pt idx="209">
                  <c:v>39.464241245651891</c:v>
                </c:pt>
                <c:pt idx="210">
                  <c:v>43.003501757179741</c:v>
                </c:pt>
                <c:pt idx="211">
                  <c:v>58.79363879055299</c:v>
                </c:pt>
                <c:pt idx="212">
                  <c:v>45.211859092038814</c:v>
                </c:pt>
                <c:pt idx="213">
                  <c:v>58.556553227333424</c:v>
                </c:pt>
                <c:pt idx="214">
                  <c:v>40.398136875438638</c:v>
                </c:pt>
                <c:pt idx="215">
                  <c:v>64.124084113070253</c:v>
                </c:pt>
                <c:pt idx="216">
                  <c:v>66.122653665419875</c:v>
                </c:pt>
                <c:pt idx="217">
                  <c:v>63.58465579895298</c:v>
                </c:pt>
                <c:pt idx="218">
                  <c:v>58.880226665409481</c:v>
                </c:pt>
                <c:pt idx="219">
                  <c:v>58.734504040568709</c:v>
                </c:pt>
                <c:pt idx="220">
                  <c:v>71.311103309363958</c:v>
                </c:pt>
                <c:pt idx="221">
                  <c:v>60.061527032136809</c:v>
                </c:pt>
                <c:pt idx="222">
                  <c:v>60.34322161497937</c:v>
                </c:pt>
                <c:pt idx="223">
                  <c:v>81.060453567286672</c:v>
                </c:pt>
                <c:pt idx="224">
                  <c:v>71.43084882664985</c:v>
                </c:pt>
                <c:pt idx="225">
                  <c:v>80.738815890982906</c:v>
                </c:pt>
                <c:pt idx="226">
                  <c:v>82.631958929082913</c:v>
                </c:pt>
                <c:pt idx="227">
                  <c:v>72.374014624969007</c:v>
                </c:pt>
                <c:pt idx="228">
                  <c:v>83.653508794211859</c:v>
                </c:pt>
                <c:pt idx="229">
                  <c:v>81.005979387747018</c:v>
                </c:pt>
                <c:pt idx="230">
                  <c:v>90.294137439851738</c:v>
                </c:pt>
                <c:pt idx="231">
                  <c:v>90.338857613290841</c:v>
                </c:pt>
                <c:pt idx="232">
                  <c:v>93.932589442906831</c:v>
                </c:pt>
                <c:pt idx="233">
                  <c:v>92.750082174762923</c:v>
                </c:pt>
                <c:pt idx="234">
                  <c:v>101.19283850461915</c:v>
                </c:pt>
                <c:pt idx="235">
                  <c:v>110.49525833228797</c:v>
                </c:pt>
                <c:pt idx="236">
                  <c:v>111.18366716086193</c:v>
                </c:pt>
                <c:pt idx="237">
                  <c:v>110.35935970395379</c:v>
                </c:pt>
                <c:pt idx="238">
                  <c:v>106.60233333364087</c:v>
                </c:pt>
                <c:pt idx="239">
                  <c:v>110.82581372486428</c:v>
                </c:pt>
                <c:pt idx="240">
                  <c:v>119.52581124566814</c:v>
                </c:pt>
                <c:pt idx="241">
                  <c:v>132.77706276310909</c:v>
                </c:pt>
                <c:pt idx="242">
                  <c:v>124.22061476604145</c:v>
                </c:pt>
                <c:pt idx="243">
                  <c:v>119.77972083630148</c:v>
                </c:pt>
                <c:pt idx="244">
                  <c:v>148.80871373008813</c:v>
                </c:pt>
                <c:pt idx="245">
                  <c:v>134.15158612499059</c:v>
                </c:pt>
                <c:pt idx="246">
                  <c:v>148.0394269010358</c:v>
                </c:pt>
                <c:pt idx="247">
                  <c:v>143.33264394913806</c:v>
                </c:pt>
                <c:pt idx="248">
                  <c:v>138.67546911137711</c:v>
                </c:pt>
                <c:pt idx="249">
                  <c:v>149.50715068255647</c:v>
                </c:pt>
                <c:pt idx="250">
                  <c:v>143.69216982010315</c:v>
                </c:pt>
                <c:pt idx="251">
                  <c:v>149.81074114846953</c:v>
                </c:pt>
                <c:pt idx="252">
                  <c:v>159.59931212082881</c:v>
                </c:pt>
                <c:pt idx="253">
                  <c:v>159.63556459409438</c:v>
                </c:pt>
                <c:pt idx="254">
                  <c:v>166.96165392002899</c:v>
                </c:pt>
                <c:pt idx="255">
                  <c:v>166.00238908009376</c:v>
                </c:pt>
                <c:pt idx="256">
                  <c:v>164.48635468306907</c:v>
                </c:pt>
                <c:pt idx="257">
                  <c:v>174.23755758357723</c:v>
                </c:pt>
                <c:pt idx="258">
                  <c:v>179.57453683035513</c:v>
                </c:pt>
                <c:pt idx="259">
                  <c:v>188.41541221093925</c:v>
                </c:pt>
                <c:pt idx="260">
                  <c:v>192.49453142256098</c:v>
                </c:pt>
                <c:pt idx="261">
                  <c:v>199.34703360322652</c:v>
                </c:pt>
                <c:pt idx="262">
                  <c:v>197.81454776392522</c:v>
                </c:pt>
                <c:pt idx="263">
                  <c:v>202.70333974487551</c:v>
                </c:pt>
                <c:pt idx="264">
                  <c:v>210.32560325533052</c:v>
                </c:pt>
                <c:pt idx="265">
                  <c:v>211.68816498024907</c:v>
                </c:pt>
                <c:pt idx="266">
                  <c:v>221.93496485167569</c:v>
                </c:pt>
                <c:pt idx="267">
                  <c:v>215.58043072627135</c:v>
                </c:pt>
                <c:pt idx="268">
                  <c:v>231.01539910983283</c:v>
                </c:pt>
                <c:pt idx="269">
                  <c:v>234.32135979076534</c:v>
                </c:pt>
                <c:pt idx="270">
                  <c:v>226.19909097183677</c:v>
                </c:pt>
                <c:pt idx="271">
                  <c:v>231.80458736162021</c:v>
                </c:pt>
                <c:pt idx="272">
                  <c:v>241.12685414920475</c:v>
                </c:pt>
                <c:pt idx="273">
                  <c:v>253.31736605108273</c:v>
                </c:pt>
                <c:pt idx="274">
                  <c:v>248.98160789751265</c:v>
                </c:pt>
                <c:pt idx="275">
                  <c:v>258.74803565502879</c:v>
                </c:pt>
                <c:pt idx="276">
                  <c:v>268.60086447013947</c:v>
                </c:pt>
                <c:pt idx="277">
                  <c:v>272.37861213206685</c:v>
                </c:pt>
                <c:pt idx="278">
                  <c:v>293.22259893245587</c:v>
                </c:pt>
                <c:pt idx="279">
                  <c:v>288.01468573640119</c:v>
                </c:pt>
                <c:pt idx="280">
                  <c:v>289.26317950854758</c:v>
                </c:pt>
                <c:pt idx="281">
                  <c:v>297.73865154096501</c:v>
                </c:pt>
                <c:pt idx="282">
                  <c:v>309.23117114055907</c:v>
                </c:pt>
                <c:pt idx="283">
                  <c:v>301.44683390120451</c:v>
                </c:pt>
                <c:pt idx="284">
                  <c:v>302.41824288515392</c:v>
                </c:pt>
                <c:pt idx="285">
                  <c:v>293.96951727549049</c:v>
                </c:pt>
                <c:pt idx="286">
                  <c:v>287.75460433243416</c:v>
                </c:pt>
                <c:pt idx="287">
                  <c:v>295.43288452873293</c:v>
                </c:pt>
                <c:pt idx="288">
                  <c:v>297.2849223884694</c:v>
                </c:pt>
                <c:pt idx="289">
                  <c:v>313.91795666183339</c:v>
                </c:pt>
                <c:pt idx="290">
                  <c:v>323.23603733590795</c:v>
                </c:pt>
                <c:pt idx="291">
                  <c:v>333.80638966418667</c:v>
                </c:pt>
                <c:pt idx="292">
                  <c:v>347.13786161971603</c:v>
                </c:pt>
                <c:pt idx="293">
                  <c:v>370.87700371761548</c:v>
                </c:pt>
                <c:pt idx="294">
                  <c:v>371.43713874468295</c:v>
                </c:pt>
                <c:pt idx="295">
                  <c:v>397.5268188941626</c:v>
                </c:pt>
                <c:pt idx="296">
                  <c:v>395.04118103325322</c:v>
                </c:pt>
                <c:pt idx="297">
                  <c:v>385.06360930441258</c:v>
                </c:pt>
                <c:pt idx="298">
                  <c:v>400.01299654925248</c:v>
                </c:pt>
                <c:pt idx="299">
                  <c:v>390.07761322282954</c:v>
                </c:pt>
                <c:pt idx="300">
                  <c:v>395.94294460386584</c:v>
                </c:pt>
                <c:pt idx="301">
                  <c:v>380.1103416563206</c:v>
                </c:pt>
                <c:pt idx="302">
                  <c:v>366.18540299935086</c:v>
                </c:pt>
                <c:pt idx="303">
                  <c:v>343.80198177244591</c:v>
                </c:pt>
                <c:pt idx="304">
                  <c:v>376.47875159860297</c:v>
                </c:pt>
                <c:pt idx="305">
                  <c:v>397.84392836814527</c:v>
                </c:pt>
                <c:pt idx="306">
                  <c:v>429.98979323060195</c:v>
                </c:pt>
                <c:pt idx="307">
                  <c:v>450.52960529513228</c:v>
                </c:pt>
                <c:pt idx="308">
                  <c:v>475.82967141619804</c:v>
                </c:pt>
                <c:pt idx="309">
                  <c:v>504.96705712665118</c:v>
                </c:pt>
                <c:pt idx="310">
                  <c:v>522.65927602823899</c:v>
                </c:pt>
                <c:pt idx="311">
                  <c:v>540.98649025653935</c:v>
                </c:pt>
                <c:pt idx="312">
                  <c:v>580.72688510447676</c:v>
                </c:pt>
                <c:pt idx="313">
                  <c:v>587.07034309110895</c:v>
                </c:pt>
                <c:pt idx="314">
                  <c:v>566.29502290775906</c:v>
                </c:pt>
                <c:pt idx="315">
                  <c:v>535.37827497883211</c:v>
                </c:pt>
                <c:pt idx="316">
                  <c:v>572.04741116208095</c:v>
                </c:pt>
                <c:pt idx="317">
                  <c:v>562.72126471488298</c:v>
                </c:pt>
                <c:pt idx="318">
                  <c:v>570.77238624170411</c:v>
                </c:pt>
                <c:pt idx="319">
                  <c:v>567.54641188439916</c:v>
                </c:pt>
                <c:pt idx="320">
                  <c:v>580.18137405574817</c:v>
                </c:pt>
                <c:pt idx="321">
                  <c:v>588.84792350397981</c:v>
                </c:pt>
                <c:pt idx="322">
                  <c:v>603.40005346920225</c:v>
                </c:pt>
                <c:pt idx="323">
                  <c:v>605.11581345864477</c:v>
                </c:pt>
                <c:pt idx="324">
                  <c:v>617.03921759053378</c:v>
                </c:pt>
                <c:pt idx="325">
                  <c:v>637.48192187444135</c:v>
                </c:pt>
                <c:pt idx="326">
                  <c:v>630.95733950212025</c:v>
                </c:pt>
                <c:pt idx="327">
                  <c:v>640.36630314391721</c:v>
                </c:pt>
                <c:pt idx="328">
                  <c:v>655.72541945410319</c:v>
                </c:pt>
                <c:pt idx="329">
                  <c:v>660.3087535912108</c:v>
                </c:pt>
                <c:pt idx="330">
                  <c:v>675.72119712275082</c:v>
                </c:pt>
                <c:pt idx="331">
                  <c:v>684.49485048605186</c:v>
                </c:pt>
                <c:pt idx="332">
                  <c:v>688.85548786367349</c:v>
                </c:pt>
                <c:pt idx="333">
                  <c:v>701.68261437529827</c:v>
                </c:pt>
                <c:pt idx="334">
                  <c:v>700.66052186410082</c:v>
                </c:pt>
                <c:pt idx="335">
                  <c:v>716.12639129416959</c:v>
                </c:pt>
                <c:pt idx="336">
                  <c:v>707.05311029673112</c:v>
                </c:pt>
                <c:pt idx="337">
                  <c:v>728.10827790354267</c:v>
                </c:pt>
                <c:pt idx="338">
                  <c:v>733.9179597289849</c:v>
                </c:pt>
                <c:pt idx="339">
                  <c:v>742.43780749237169</c:v>
                </c:pt>
                <c:pt idx="340">
                  <c:v>758.65067159355624</c:v>
                </c:pt>
                <c:pt idx="341">
                  <c:v>760.38635930796556</c:v>
                </c:pt>
                <c:pt idx="342">
                  <c:v>767.4498514408217</c:v>
                </c:pt>
                <c:pt idx="343">
                  <c:v>784.70260944409972</c:v>
                </c:pt>
                <c:pt idx="344">
                  <c:v>798.55335296434134</c:v>
                </c:pt>
                <c:pt idx="345">
                  <c:v>799.86181514755094</c:v>
                </c:pt>
                <c:pt idx="346">
                  <c:v>799.53495674043313</c:v>
                </c:pt>
                <c:pt idx="347">
                  <c:v>817.37330199592452</c:v>
                </c:pt>
                <c:pt idx="348">
                  <c:v>824.0411842704558</c:v>
                </c:pt>
                <c:pt idx="349">
                  <c:v>831.61367531661733</c:v>
                </c:pt>
                <c:pt idx="350">
                  <c:v>837.4989937254594</c:v>
                </c:pt>
                <c:pt idx="351">
                  <c:v>859.33440452823243</c:v>
                </c:pt>
                <c:pt idx="352">
                  <c:v>863.08090044075209</c:v>
                </c:pt>
                <c:pt idx="353">
                  <c:v>878.2419745223566</c:v>
                </c:pt>
                <c:pt idx="354">
                  <c:v>865.9963072089422</c:v>
                </c:pt>
                <c:pt idx="355">
                  <c:v>880.73041826367341</c:v>
                </c:pt>
                <c:pt idx="356">
                  <c:v>886.97606143648534</c:v>
                </c:pt>
                <c:pt idx="357">
                  <c:v>903.5577317017196</c:v>
                </c:pt>
                <c:pt idx="358">
                  <c:v>913.37108357686031</c:v>
                </c:pt>
                <c:pt idx="359">
                  <c:v>931.11633862289887</c:v>
                </c:pt>
                <c:pt idx="360">
                  <c:v>947.39178193360988</c:v>
                </c:pt>
                <c:pt idx="361">
                  <c:v>950.45449607073658</c:v>
                </c:pt>
                <c:pt idx="362">
                  <c:v>971.30455312439392</c:v>
                </c:pt>
                <c:pt idx="363">
                  <c:v>969.96870289867093</c:v>
                </c:pt>
                <c:pt idx="364">
                  <c:v>996.46789879091432</c:v>
                </c:pt>
                <c:pt idx="365">
                  <c:v>1002.2711634382518</c:v>
                </c:pt>
                <c:pt idx="366">
                  <c:v>1023.0446272621963</c:v>
                </c:pt>
                <c:pt idx="367">
                  <c:v>1019.6609201525367</c:v>
                </c:pt>
                <c:pt idx="368">
                  <c:v>1026.8144100864706</c:v>
                </c:pt>
                <c:pt idx="369">
                  <c:v>1036.294627391218</c:v>
                </c:pt>
                <c:pt idx="370">
                  <c:v>1070.5620807374446</c:v>
                </c:pt>
                <c:pt idx="371">
                  <c:v>1076.5920982726291</c:v>
                </c:pt>
                <c:pt idx="372">
                  <c:v>1090.32103897861</c:v>
                </c:pt>
                <c:pt idx="373">
                  <c:v>1101.2889325947865</c:v>
                </c:pt>
                <c:pt idx="374">
                  <c:v>1104.961489537365</c:v>
                </c:pt>
                <c:pt idx="375">
                  <c:v>1130.7267052353125</c:v>
                </c:pt>
                <c:pt idx="376">
                  <c:v>1144.5679461588327</c:v>
                </c:pt>
                <c:pt idx="377">
                  <c:v>1166.0865647686228</c:v>
                </c:pt>
                <c:pt idx="378">
                  <c:v>1173.860580545823</c:v>
                </c:pt>
                <c:pt idx="379">
                  <c:v>1184.995389553151</c:v>
                </c:pt>
                <c:pt idx="380">
                  <c:v>1196.1320314864472</c:v>
                </c:pt>
                <c:pt idx="381">
                  <c:v>1234.3257915716399</c:v>
                </c:pt>
                <c:pt idx="382">
                  <c:v>1233.3111738429757</c:v>
                </c:pt>
                <c:pt idx="383">
                  <c:v>1263.02154906857</c:v>
                </c:pt>
                <c:pt idx="384">
                  <c:v>1273.4092526077975</c:v>
                </c:pt>
                <c:pt idx="385">
                  <c:v>1296.0685738476279</c:v>
                </c:pt>
                <c:pt idx="386">
                  <c:v>1324.6855590252269</c:v>
                </c:pt>
                <c:pt idx="387">
                  <c:v>1214.9482351032223</c:v>
                </c:pt>
                <c:pt idx="388">
                  <c:v>1365.9670827518016</c:v>
                </c:pt>
                <c:pt idx="389">
                  <c:v>1369.0998968214092</c:v>
                </c:pt>
                <c:pt idx="390">
                  <c:v>1403.842390041641</c:v>
                </c:pt>
                <c:pt idx="391">
                  <c:v>1422.9609533048626</c:v>
                </c:pt>
                <c:pt idx="392">
                  <c:v>1441.9416508386348</c:v>
                </c:pt>
                <c:pt idx="393">
                  <c:v>1474.413256565412</c:v>
                </c:pt>
                <c:pt idx="394">
                  <c:v>1489.4987585083782</c:v>
                </c:pt>
                <c:pt idx="395">
                  <c:v>1515.0649695860629</c:v>
                </c:pt>
                <c:pt idx="396">
                  <c:v>1545.0792662091817</c:v>
                </c:pt>
                <c:pt idx="397">
                  <c:v>1560.5719412411211</c:v>
                </c:pt>
                <c:pt idx="398">
                  <c:v>1587.360912631272</c:v>
                </c:pt>
                <c:pt idx="399">
                  <c:v>1608.2643157538055</c:v>
                </c:pt>
                <c:pt idx="400">
                  <c:v>1637.3859874727646</c:v>
                </c:pt>
                <c:pt idx="401">
                  <c:v>1664.635043291493</c:v>
                </c:pt>
                <c:pt idx="402">
                  <c:v>1703.8153672469889</c:v>
                </c:pt>
                <c:pt idx="403">
                  <c:v>1744.6525342521511</c:v>
                </c:pt>
                <c:pt idx="404">
                  <c:v>1764.5215245401548</c:v>
                </c:pt>
                <c:pt idx="405">
                  <c:v>1794.2527013194917</c:v>
                </c:pt>
                <c:pt idx="406">
                  <c:v>1818.8816432574629</c:v>
                </c:pt>
                <c:pt idx="407">
                  <c:v>1827.2957837360459</c:v>
                </c:pt>
                <c:pt idx="408">
                  <c:v>1872.8410653974865</c:v>
                </c:pt>
                <c:pt idx="409">
                  <c:v>1906.7665388890048</c:v>
                </c:pt>
                <c:pt idx="410">
                  <c:v>1927.3599813593171</c:v>
                </c:pt>
                <c:pt idx="411">
                  <c:v>1971.9121549131742</c:v>
                </c:pt>
                <c:pt idx="412">
                  <c:v>2013.3507670170686</c:v>
                </c:pt>
                <c:pt idx="413">
                  <c:v>2037.6547934308205</c:v>
                </c:pt>
                <c:pt idx="414">
                  <c:v>2073.9855731475668</c:v>
                </c:pt>
                <c:pt idx="415">
                  <c:v>2097.6450579484922</c:v>
                </c:pt>
                <c:pt idx="416">
                  <c:v>2119.8394519486565</c:v>
                </c:pt>
                <c:pt idx="417">
                  <c:v>2187.4944966952376</c:v>
                </c:pt>
                <c:pt idx="418">
                  <c:v>2221.8073298943277</c:v>
                </c:pt>
                <c:pt idx="419">
                  <c:v>2255.5908219055527</c:v>
                </c:pt>
                <c:pt idx="420">
                  <c:v>2283.859577204827</c:v>
                </c:pt>
                <c:pt idx="421">
                  <c:v>2339.6076086857233</c:v>
                </c:pt>
                <c:pt idx="422">
                  <c:v>2364.1994446732433</c:v>
                </c:pt>
                <c:pt idx="423">
                  <c:v>2380.7727477801204</c:v>
                </c:pt>
                <c:pt idx="424">
                  <c:v>2435.1585460877977</c:v>
                </c:pt>
                <c:pt idx="425">
                  <c:v>2458.0571662642196</c:v>
                </c:pt>
                <c:pt idx="426">
                  <c:v>2506.790904947929</c:v>
                </c:pt>
                <c:pt idx="427">
                  <c:v>2529.4137318428884</c:v>
                </c:pt>
                <c:pt idx="428">
                  <c:v>2570.9486593422444</c:v>
                </c:pt>
                <c:pt idx="429">
                  <c:v>2611.1826097135577</c:v>
                </c:pt>
                <c:pt idx="430">
                  <c:v>2664.775994247133</c:v>
                </c:pt>
                <c:pt idx="431">
                  <c:v>2710.9575332091194</c:v>
                </c:pt>
                <c:pt idx="432">
                  <c:v>2744.2320660120849</c:v>
                </c:pt>
                <c:pt idx="433">
                  <c:v>2796.7811668519635</c:v>
                </c:pt>
                <c:pt idx="434">
                  <c:v>2827.3489142925851</c:v>
                </c:pt>
                <c:pt idx="435">
                  <c:v>2862.0817231345209</c:v>
                </c:pt>
                <c:pt idx="436">
                  <c:v>2935.38394544928</c:v>
                </c:pt>
                <c:pt idx="437">
                  <c:v>2961.0290819488441</c:v>
                </c:pt>
                <c:pt idx="438">
                  <c:v>3031.7849748831873</c:v>
                </c:pt>
                <c:pt idx="439">
                  <c:v>3059.394934852538</c:v>
                </c:pt>
                <c:pt idx="440">
                  <c:v>3079.6432527665888</c:v>
                </c:pt>
                <c:pt idx="441">
                  <c:v>3161.2405619708484</c:v>
                </c:pt>
                <c:pt idx="442">
                  <c:v>3193.7411084251162</c:v>
                </c:pt>
                <c:pt idx="443">
                  <c:v>3234.2778918222543</c:v>
                </c:pt>
                <c:pt idx="444">
                  <c:v>3299.7884729820762</c:v>
                </c:pt>
                <c:pt idx="445">
                  <c:v>3333.1839413377525</c:v>
                </c:pt>
                <c:pt idx="446">
                  <c:v>3373.3335708220388</c:v>
                </c:pt>
                <c:pt idx="447">
                  <c:v>3431.8040573610783</c:v>
                </c:pt>
                <c:pt idx="448">
                  <c:v>3466.4494426749825</c:v>
                </c:pt>
                <c:pt idx="449">
                  <c:v>3537.7082632205056</c:v>
                </c:pt>
                <c:pt idx="450">
                  <c:v>3566.0793870302432</c:v>
                </c:pt>
                <c:pt idx="451">
                  <c:v>3613.3328752379175</c:v>
                </c:pt>
                <c:pt idx="452">
                  <c:v>3663.2399799274117</c:v>
                </c:pt>
                <c:pt idx="453">
                  <c:v>3712.9949542296918</c:v>
                </c:pt>
                <c:pt idx="454">
                  <c:v>3766.9886271329169</c:v>
                </c:pt>
                <c:pt idx="455">
                  <c:v>3827.5747149022486</c:v>
                </c:pt>
                <c:pt idx="456">
                  <c:v>3869.3481555424069</c:v>
                </c:pt>
                <c:pt idx="457">
                  <c:v>3934.4826476736107</c:v>
                </c:pt>
                <c:pt idx="458">
                  <c:v>3967.4939732640246</c:v>
                </c:pt>
                <c:pt idx="459">
                  <c:v>4021.4054681389816</c:v>
                </c:pt>
                <c:pt idx="460">
                  <c:v>4077.0212320478222</c:v>
                </c:pt>
                <c:pt idx="461">
                  <c:v>4150.8294512415787</c:v>
                </c:pt>
                <c:pt idx="462">
                  <c:v>4182.424152532597</c:v>
                </c:pt>
                <c:pt idx="463">
                  <c:v>4243.2727942364918</c:v>
                </c:pt>
                <c:pt idx="464">
                  <c:v>4285.2379752467223</c:v>
                </c:pt>
                <c:pt idx="465">
                  <c:v>4335.7491239756682</c:v>
                </c:pt>
                <c:pt idx="466">
                  <c:v>4397.3160930923113</c:v>
                </c:pt>
                <c:pt idx="467">
                  <c:v>4443.5811361829883</c:v>
                </c:pt>
                <c:pt idx="468">
                  <c:v>4519.6900007405966</c:v>
                </c:pt>
                <c:pt idx="469">
                  <c:v>4541.0797628546215</c:v>
                </c:pt>
                <c:pt idx="470">
                  <c:v>4627.1152788438867</c:v>
                </c:pt>
                <c:pt idx="471">
                  <c:v>4663.9004717976341</c:v>
                </c:pt>
                <c:pt idx="472">
                  <c:v>4719.1830014481457</c:v>
                </c:pt>
                <c:pt idx="473">
                  <c:v>4762.493117537043</c:v>
                </c:pt>
                <c:pt idx="474">
                  <c:v>4819.2789069510582</c:v>
                </c:pt>
                <c:pt idx="475">
                  <c:v>4915.7894344530223</c:v>
                </c:pt>
                <c:pt idx="476">
                  <c:v>4951.1878873299393</c:v>
                </c:pt>
                <c:pt idx="477">
                  <c:v>4999.1471782118369</c:v>
                </c:pt>
                <c:pt idx="478">
                  <c:v>5054.6927168014136</c:v>
                </c:pt>
                <c:pt idx="479">
                  <c:v>5127.5165132838883</c:v>
                </c:pt>
                <c:pt idx="480">
                  <c:v>5163.2987860807516</c:v>
                </c:pt>
                <c:pt idx="481">
                  <c:v>5240.1023778492372</c:v>
                </c:pt>
                <c:pt idx="482">
                  <c:v>5281.7528622577565</c:v>
                </c:pt>
                <c:pt idx="483">
                  <c:v>5339.6183149631979</c:v>
                </c:pt>
                <c:pt idx="484">
                  <c:v>5416.2038257082004</c:v>
                </c:pt>
                <c:pt idx="485">
                  <c:v>5451.9504426732283</c:v>
                </c:pt>
                <c:pt idx="486">
                  <c:v>5525.2443062772236</c:v>
                </c:pt>
                <c:pt idx="487">
                  <c:v>5570.1136362220923</c:v>
                </c:pt>
                <c:pt idx="488">
                  <c:v>5620.2108758984295</c:v>
                </c:pt>
                <c:pt idx="489">
                  <c:v>5698.8752749362529</c:v>
                </c:pt>
                <c:pt idx="490">
                  <c:v>5746.9218596525716</c:v>
                </c:pt>
                <c:pt idx="491">
                  <c:v>5827.5356180158496</c:v>
                </c:pt>
                <c:pt idx="492">
                  <c:v>5880.3859671081027</c:v>
                </c:pt>
                <c:pt idx="493">
                  <c:v>5950.9508870090458</c:v>
                </c:pt>
                <c:pt idx="494">
                  <c:v>6013.1542719078898</c:v>
                </c:pt>
                <c:pt idx="495">
                  <c:v>6103.3111856004207</c:v>
                </c:pt>
                <c:pt idx="496">
                  <c:v>6151.463136638019</c:v>
                </c:pt>
                <c:pt idx="497">
                  <c:v>6226.5643820676078</c:v>
                </c:pt>
                <c:pt idx="498">
                  <c:v>6281.1842355024182</c:v>
                </c:pt>
                <c:pt idx="499">
                  <c:v>6332.3253401868005</c:v>
                </c:pt>
                <c:pt idx="500">
                  <c:v>6514.9080752404652</c:v>
                </c:pt>
                <c:pt idx="501">
                  <c:v>6644.6832053481394</c:v>
                </c:pt>
                <c:pt idx="502">
                  <c:v>6689.0238330590346</c:v>
                </c:pt>
                <c:pt idx="503">
                  <c:v>6753.6853055869715</c:v>
                </c:pt>
                <c:pt idx="504">
                  <c:v>6821.4641280141886</c:v>
                </c:pt>
                <c:pt idx="505">
                  <c:v>6859.5545005515442</c:v>
                </c:pt>
                <c:pt idx="506">
                  <c:v>6914.5990274308588</c:v>
                </c:pt>
                <c:pt idx="507">
                  <c:v>6977.1262636351248</c:v>
                </c:pt>
                <c:pt idx="508">
                  <c:v>7055.9847149481539</c:v>
                </c:pt>
                <c:pt idx="509">
                  <c:v>7163.2798403085935</c:v>
                </c:pt>
                <c:pt idx="510">
                  <c:v>7238.1429864537058</c:v>
                </c:pt>
                <c:pt idx="511">
                  <c:v>7287.1811567046498</c:v>
                </c:pt>
                <c:pt idx="512">
                  <c:v>7400.5772966907116</c:v>
                </c:pt>
                <c:pt idx="513">
                  <c:v>7453.2256123830239</c:v>
                </c:pt>
                <c:pt idx="514">
                  <c:v>7505.8732456416847</c:v>
                </c:pt>
                <c:pt idx="515">
                  <c:v>7564.6263578334238</c:v>
                </c:pt>
                <c:pt idx="516">
                  <c:v>7645.2064900343767</c:v>
                </c:pt>
                <c:pt idx="517">
                  <c:v>7759.0863356317877</c:v>
                </c:pt>
                <c:pt idx="518">
                  <c:v>7762.4505520141565</c:v>
                </c:pt>
                <c:pt idx="519">
                  <c:v>7925.9677105590117</c:v>
                </c:pt>
                <c:pt idx="520">
                  <c:v>7930.573033496813</c:v>
                </c:pt>
                <c:pt idx="521">
                  <c:v>8030.2232618490398</c:v>
                </c:pt>
                <c:pt idx="522">
                  <c:v>8109.0385737329279</c:v>
                </c:pt>
                <c:pt idx="523">
                  <c:v>8223.0289227179601</c:v>
                </c:pt>
                <c:pt idx="524">
                  <c:v>8316.8104814548024</c:v>
                </c:pt>
                <c:pt idx="525">
                  <c:v>8352.4608725325506</c:v>
                </c:pt>
                <c:pt idx="526">
                  <c:v>8465.9466647561458</c:v>
                </c:pt>
                <c:pt idx="527">
                  <c:v>8526.7894731830274</c:v>
                </c:pt>
                <c:pt idx="528">
                  <c:v>8620.1891261685741</c:v>
                </c:pt>
                <c:pt idx="529">
                  <c:v>8706.9740374265948</c:v>
                </c:pt>
                <c:pt idx="530">
                  <c:v>8745.3596581598995</c:v>
                </c:pt>
                <c:pt idx="531">
                  <c:v>8838.5030136914738</c:v>
                </c:pt>
                <c:pt idx="532">
                  <c:v>8914.8065694553006</c:v>
                </c:pt>
                <c:pt idx="533">
                  <c:v>8969.650748447777</c:v>
                </c:pt>
                <c:pt idx="534">
                  <c:v>9054.6833426165831</c:v>
                </c:pt>
                <c:pt idx="535">
                  <c:v>9138.21610189483</c:v>
                </c:pt>
                <c:pt idx="536">
                  <c:v>9203.0371328224646</c:v>
                </c:pt>
                <c:pt idx="537">
                  <c:v>9321.2480756885925</c:v>
                </c:pt>
                <c:pt idx="538">
                  <c:v>9363.8610458118164</c:v>
                </c:pt>
                <c:pt idx="539">
                  <c:v>9465.2292303540235</c:v>
                </c:pt>
                <c:pt idx="540">
                  <c:v>9558.2400130092628</c:v>
                </c:pt>
                <c:pt idx="541">
                  <c:v>9619.6869766335149</c:v>
                </c:pt>
                <c:pt idx="542">
                  <c:v>9683.6265052007802</c:v>
                </c:pt>
                <c:pt idx="543">
                  <c:v>9796.5965683269278</c:v>
                </c:pt>
                <c:pt idx="544">
                  <c:v>9884.7381931565196</c:v>
                </c:pt>
                <c:pt idx="545">
                  <c:v>9968.2645791072046</c:v>
                </c:pt>
                <c:pt idx="546">
                  <c:v>10083.105322376859</c:v>
                </c:pt>
                <c:pt idx="547">
                  <c:v>10100.879527298232</c:v>
                </c:pt>
                <c:pt idx="548">
                  <c:v>10222.207922679216</c:v>
                </c:pt>
                <c:pt idx="549">
                  <c:v>10285.144965228048</c:v>
                </c:pt>
                <c:pt idx="550">
                  <c:v>10343.715481771666</c:v>
                </c:pt>
                <c:pt idx="551">
                  <c:v>10433.602173842524</c:v>
                </c:pt>
                <c:pt idx="552">
                  <c:v>10551.315190696912</c:v>
                </c:pt>
                <c:pt idx="553">
                  <c:v>10634.464879560875</c:v>
                </c:pt>
                <c:pt idx="554">
                  <c:v>10701.519080434846</c:v>
                </c:pt>
                <c:pt idx="555">
                  <c:v>10813.119255120409</c:v>
                </c:pt>
                <c:pt idx="556">
                  <c:v>10870.814643754724</c:v>
                </c:pt>
                <c:pt idx="557">
                  <c:v>10997.141426683773</c:v>
                </c:pt>
                <c:pt idx="558">
                  <c:v>11100.135584457625</c:v>
                </c:pt>
                <c:pt idx="559">
                  <c:v>11183.287974395103</c:v>
                </c:pt>
                <c:pt idx="560">
                  <c:v>11258.45484618883</c:v>
                </c:pt>
                <c:pt idx="561">
                  <c:v>11412.244271170148</c:v>
                </c:pt>
                <c:pt idx="562">
                  <c:v>11465.323216696228</c:v>
                </c:pt>
                <c:pt idx="563">
                  <c:v>11532.503808700014</c:v>
                </c:pt>
                <c:pt idx="564">
                  <c:v>11712.136000824905</c:v>
                </c:pt>
                <c:pt idx="565">
                  <c:v>11728.147346071364</c:v>
                </c:pt>
                <c:pt idx="566">
                  <c:v>11846.253175401347</c:v>
                </c:pt>
                <c:pt idx="567">
                  <c:v>11970.603403207027</c:v>
                </c:pt>
                <c:pt idx="568">
                  <c:v>12046.151186824298</c:v>
                </c:pt>
                <c:pt idx="569">
                  <c:v>12184.861309843878</c:v>
                </c:pt>
                <c:pt idx="570">
                  <c:v>12226.833433068101</c:v>
                </c:pt>
                <c:pt idx="571">
                  <c:v>12356.436316261745</c:v>
                </c:pt>
                <c:pt idx="572">
                  <c:v>12458.454028392091</c:v>
                </c:pt>
                <c:pt idx="573">
                  <c:v>12535.631255198501</c:v>
                </c:pt>
                <c:pt idx="574">
                  <c:v>12610.687845459162</c:v>
                </c:pt>
                <c:pt idx="575">
                  <c:v>12714.458993764081</c:v>
                </c:pt>
                <c:pt idx="576">
                  <c:v>12803.001847825786</c:v>
                </c:pt>
                <c:pt idx="577">
                  <c:v>12925.880338893096</c:v>
                </c:pt>
                <c:pt idx="578">
                  <c:v>13059.751115625519</c:v>
                </c:pt>
                <c:pt idx="579">
                  <c:v>13130.695769763839</c:v>
                </c:pt>
                <c:pt idx="580">
                  <c:v>13152.070699957685</c:v>
                </c:pt>
                <c:pt idx="581">
                  <c:v>13304.929643790078</c:v>
                </c:pt>
                <c:pt idx="582">
                  <c:v>13391.112781132762</c:v>
                </c:pt>
                <c:pt idx="583">
                  <c:v>13504.022076166035</c:v>
                </c:pt>
                <c:pt idx="584">
                  <c:v>13626.800608181571</c:v>
                </c:pt>
                <c:pt idx="585">
                  <c:v>13725.730420430646</c:v>
                </c:pt>
                <c:pt idx="586">
                  <c:v>13855.262490729707</c:v>
                </c:pt>
                <c:pt idx="587">
                  <c:v>13828.554957450873</c:v>
                </c:pt>
                <c:pt idx="588">
                  <c:v>14033.15560529223</c:v>
                </c:pt>
                <c:pt idx="589">
                  <c:v>14100.747469065118</c:v>
                </c:pt>
                <c:pt idx="590">
                  <c:v>14172.587119957881</c:v>
                </c:pt>
                <c:pt idx="591">
                  <c:v>14317.628441908071</c:v>
                </c:pt>
                <c:pt idx="592">
                  <c:v>14385.975606477568</c:v>
                </c:pt>
                <c:pt idx="593">
                  <c:v>14529.029306965202</c:v>
                </c:pt>
                <c:pt idx="594">
                  <c:v>14563.525975547487</c:v>
                </c:pt>
                <c:pt idx="595">
                  <c:v>14718.333374620708</c:v>
                </c:pt>
                <c:pt idx="596">
                  <c:v>14786.065824593788</c:v>
                </c:pt>
                <c:pt idx="597">
                  <c:v>14930.766282728189</c:v>
                </c:pt>
                <c:pt idx="598">
                  <c:v>15073.851072758733</c:v>
                </c:pt>
                <c:pt idx="599">
                  <c:v>15150.465010236339</c:v>
                </c:pt>
                <c:pt idx="600">
                  <c:v>15224.956506105284</c:v>
                </c:pt>
                <c:pt idx="601">
                  <c:v>15346.938818736266</c:v>
                </c:pt>
                <c:pt idx="602">
                  <c:v>15436.308758665089</c:v>
                </c:pt>
                <c:pt idx="603">
                  <c:v>15541.42957251026</c:v>
                </c:pt>
                <c:pt idx="604">
                  <c:v>15641.180748572291</c:v>
                </c:pt>
                <c:pt idx="605">
                  <c:v>15751.936188520267</c:v>
                </c:pt>
                <c:pt idx="606">
                  <c:v>15829.446675589386</c:v>
                </c:pt>
                <c:pt idx="607">
                  <c:v>15938.961304653636</c:v>
                </c:pt>
                <c:pt idx="608">
                  <c:v>16080.610600470402</c:v>
                </c:pt>
                <c:pt idx="609">
                  <c:v>16211.017266537394</c:v>
                </c:pt>
                <c:pt idx="610">
                  <c:v>16321.802352519682</c:v>
                </c:pt>
                <c:pt idx="611">
                  <c:v>16358.822537803188</c:v>
                </c:pt>
                <c:pt idx="612">
                  <c:v>16500.750968649278</c:v>
                </c:pt>
                <c:pt idx="613">
                  <c:v>16599.672286937042</c:v>
                </c:pt>
                <c:pt idx="614">
                  <c:v>16687.969045141162</c:v>
                </c:pt>
                <c:pt idx="615">
                  <c:v>16794.403515879923</c:v>
                </c:pt>
                <c:pt idx="616">
                  <c:v>16848.565490561035</c:v>
                </c:pt>
                <c:pt idx="617">
                  <c:v>16997.909744780307</c:v>
                </c:pt>
                <c:pt idx="618">
                  <c:v>17157.398058734369</c:v>
                </c:pt>
                <c:pt idx="619">
                  <c:v>17273.99207759451</c:v>
                </c:pt>
                <c:pt idx="620">
                  <c:v>17373.829749138815</c:v>
                </c:pt>
                <c:pt idx="621">
                  <c:v>17476.55068280852</c:v>
                </c:pt>
                <c:pt idx="622">
                  <c:v>17604.050976865245</c:v>
                </c:pt>
                <c:pt idx="623">
                  <c:v>17689.267438871586</c:v>
                </c:pt>
                <c:pt idx="624">
                  <c:v>17837.18087085339</c:v>
                </c:pt>
                <c:pt idx="625">
                  <c:v>17926.663763687848</c:v>
                </c:pt>
                <c:pt idx="626">
                  <c:v>18142.80921621418</c:v>
                </c:pt>
                <c:pt idx="627">
                  <c:v>18124.667953251184</c:v>
                </c:pt>
                <c:pt idx="628">
                  <c:v>18304.789222935553</c:v>
                </c:pt>
                <c:pt idx="629">
                  <c:v>18397.051324435157</c:v>
                </c:pt>
                <c:pt idx="630">
                  <c:v>18496.955176443797</c:v>
                </c:pt>
                <c:pt idx="631">
                  <c:v>18548.915707558328</c:v>
                </c:pt>
                <c:pt idx="632">
                  <c:v>18730.462331284052</c:v>
                </c:pt>
                <c:pt idx="633">
                  <c:v>18877.218829657653</c:v>
                </c:pt>
                <c:pt idx="634">
                  <c:v>18948.977243780864</c:v>
                </c:pt>
                <c:pt idx="635">
                  <c:v>19112.16118649664</c:v>
                </c:pt>
                <c:pt idx="636">
                  <c:v>19272.607286968981</c:v>
                </c:pt>
                <c:pt idx="637">
                  <c:v>19337.495187928522</c:v>
                </c:pt>
                <c:pt idx="638">
                  <c:v>19455.37370772173</c:v>
                </c:pt>
                <c:pt idx="639">
                  <c:v>19569.378199005008</c:v>
                </c:pt>
                <c:pt idx="640">
                  <c:v>19632.52509127438</c:v>
                </c:pt>
                <c:pt idx="641">
                  <c:v>19842.021243508436</c:v>
                </c:pt>
                <c:pt idx="642">
                  <c:v>19897.912214027172</c:v>
                </c:pt>
                <c:pt idx="643">
                  <c:v>20034.885509630316</c:v>
                </c:pt>
                <c:pt idx="644">
                  <c:v>20143.672532592718</c:v>
                </c:pt>
                <c:pt idx="645">
                  <c:v>20287.062565818473</c:v>
                </c:pt>
                <c:pt idx="646">
                  <c:v>20425.704131398648</c:v>
                </c:pt>
                <c:pt idx="647">
                  <c:v>20561.225793565707</c:v>
                </c:pt>
                <c:pt idx="648">
                  <c:v>20626.423471399667</c:v>
                </c:pt>
                <c:pt idx="649">
                  <c:v>20701.654858516951</c:v>
                </c:pt>
                <c:pt idx="650">
                  <c:v>20913.447394478015</c:v>
                </c:pt>
                <c:pt idx="651">
                  <c:v>21056.794955819652</c:v>
                </c:pt>
                <c:pt idx="652">
                  <c:v>21047.266816264688</c:v>
                </c:pt>
                <c:pt idx="653">
                  <c:v>21258.990447717406</c:v>
                </c:pt>
                <c:pt idx="654">
                  <c:v>21410.405470419209</c:v>
                </c:pt>
                <c:pt idx="655">
                  <c:v>21525.95554226853</c:v>
                </c:pt>
                <c:pt idx="656">
                  <c:v>21593.585621533854</c:v>
                </c:pt>
                <c:pt idx="657">
                  <c:v>21772.39733543454</c:v>
                </c:pt>
                <c:pt idx="658">
                  <c:v>21802.016080787325</c:v>
                </c:pt>
                <c:pt idx="659">
                  <c:v>21948.602367314685</c:v>
                </c:pt>
                <c:pt idx="660">
                  <c:v>22074.871878531525</c:v>
                </c:pt>
                <c:pt idx="661">
                  <c:v>22185.463066749402</c:v>
                </c:pt>
                <c:pt idx="662">
                  <c:v>22277.860708523</c:v>
                </c:pt>
                <c:pt idx="663">
                  <c:v>22418.854797053766</c:v>
                </c:pt>
                <c:pt idx="664">
                  <c:v>22571.669465800042</c:v>
                </c:pt>
                <c:pt idx="665">
                  <c:v>22780.643818710032</c:v>
                </c:pt>
                <c:pt idx="666">
                  <c:v>22881.378195730766</c:v>
                </c:pt>
                <c:pt idx="667">
                  <c:v>23060.760490465818</c:v>
                </c:pt>
                <c:pt idx="668">
                  <c:v>23167.549983374873</c:v>
                </c:pt>
                <c:pt idx="669">
                  <c:v>23268.318326652745</c:v>
                </c:pt>
                <c:pt idx="670">
                  <c:v>23267.440984364304</c:v>
                </c:pt>
                <c:pt idx="671">
                  <c:v>23482.449213769982</c:v>
                </c:pt>
                <c:pt idx="672">
                  <c:v>23606.372003363394</c:v>
                </c:pt>
                <c:pt idx="673">
                  <c:v>23810.006128433026</c:v>
                </c:pt>
                <c:pt idx="674">
                  <c:v>23915.735736622482</c:v>
                </c:pt>
                <c:pt idx="675">
                  <c:v>24075.291434897223</c:v>
                </c:pt>
                <c:pt idx="676">
                  <c:v>24143.572919889812</c:v>
                </c:pt>
                <c:pt idx="677">
                  <c:v>24256.754909262017</c:v>
                </c:pt>
                <c:pt idx="678">
                  <c:v>24366.552873537537</c:v>
                </c:pt>
                <c:pt idx="679">
                  <c:v>24574.733149734242</c:v>
                </c:pt>
                <c:pt idx="680">
                  <c:v>24642.291595542425</c:v>
                </c:pt>
                <c:pt idx="681">
                  <c:v>24771.254406923563</c:v>
                </c:pt>
                <c:pt idx="682">
                  <c:v>24890.543510882289</c:v>
                </c:pt>
                <c:pt idx="683">
                  <c:v>24980.900609947668</c:v>
                </c:pt>
                <c:pt idx="684">
                  <c:v>25183.161007581595</c:v>
                </c:pt>
                <c:pt idx="685">
                  <c:v>25266.368250821943</c:v>
                </c:pt>
                <c:pt idx="686">
                  <c:v>25286.763093146976</c:v>
                </c:pt>
                <c:pt idx="687">
                  <c:v>25500.289877427502</c:v>
                </c:pt>
                <c:pt idx="688">
                  <c:v>25636.034145296406</c:v>
                </c:pt>
                <c:pt idx="689">
                  <c:v>25780.486995707008</c:v>
                </c:pt>
                <c:pt idx="690">
                  <c:v>25849.887829503961</c:v>
                </c:pt>
                <c:pt idx="691">
                  <c:v>26027.503330754884</c:v>
                </c:pt>
                <c:pt idx="692">
                  <c:v>26200.992531473337</c:v>
                </c:pt>
                <c:pt idx="693">
                  <c:v>26296.002964513838</c:v>
                </c:pt>
                <c:pt idx="694">
                  <c:v>26420.260836597019</c:v>
                </c:pt>
                <c:pt idx="695">
                  <c:v>26542.265674923001</c:v>
                </c:pt>
                <c:pt idx="696">
                  <c:v>26662.26877264549</c:v>
                </c:pt>
                <c:pt idx="697">
                  <c:v>26847.470142929575</c:v>
                </c:pt>
                <c:pt idx="698">
                  <c:v>27019.339649329831</c:v>
                </c:pt>
                <c:pt idx="699">
                  <c:v>27113.547242909903</c:v>
                </c:pt>
                <c:pt idx="700">
                  <c:v>27304.133749996032</c:v>
                </c:pt>
                <c:pt idx="701">
                  <c:v>27388.403116444144</c:v>
                </c:pt>
                <c:pt idx="702">
                  <c:v>27531.097164548217</c:v>
                </c:pt>
                <c:pt idx="703">
                  <c:v>27744.105583978155</c:v>
                </c:pt>
                <c:pt idx="704">
                  <c:v>27836.618311882681</c:v>
                </c:pt>
                <c:pt idx="705">
                  <c:v>28101.079537268397</c:v>
                </c:pt>
                <c:pt idx="706">
                  <c:v>28163.45102911906</c:v>
                </c:pt>
                <c:pt idx="707">
                  <c:v>28426.995378125743</c:v>
                </c:pt>
                <c:pt idx="708">
                  <c:v>28517.68174990598</c:v>
                </c:pt>
                <c:pt idx="709">
                  <c:v>28731.675545347473</c:v>
                </c:pt>
                <c:pt idx="710">
                  <c:v>28902.376283904512</c:v>
                </c:pt>
                <c:pt idx="711">
                  <c:v>28995.132045148759</c:v>
                </c:pt>
                <c:pt idx="712">
                  <c:v>29179.028222515244</c:v>
                </c:pt>
                <c:pt idx="713">
                  <c:v>29286.223857551486</c:v>
                </c:pt>
                <c:pt idx="714">
                  <c:v>29533.656246992545</c:v>
                </c:pt>
                <c:pt idx="715">
                  <c:v>29678.329488274943</c:v>
                </c:pt>
                <c:pt idx="716">
                  <c:v>29851.487724465322</c:v>
                </c:pt>
                <c:pt idx="717">
                  <c:v>29970.909725175712</c:v>
                </c:pt>
                <c:pt idx="718">
                  <c:v>30163.739229244376</c:v>
                </c:pt>
                <c:pt idx="719">
                  <c:v>30279.533464981723</c:v>
                </c:pt>
                <c:pt idx="720">
                  <c:v>30462.557262749011</c:v>
                </c:pt>
                <c:pt idx="721">
                  <c:v>30589.1524146548</c:v>
                </c:pt>
                <c:pt idx="722">
                  <c:v>30729.947835420648</c:v>
                </c:pt>
                <c:pt idx="723">
                  <c:v>30852.529467766584</c:v>
                </c:pt>
                <c:pt idx="724">
                  <c:v>31094.577507345955</c:v>
                </c:pt>
                <c:pt idx="725">
                  <c:v>31280.688129928763</c:v>
                </c:pt>
                <c:pt idx="726">
                  <c:v>31349.999332282601</c:v>
                </c:pt>
                <c:pt idx="727">
                  <c:v>31569.246208497589</c:v>
                </c:pt>
                <c:pt idx="728">
                  <c:v>31625.778318636148</c:v>
                </c:pt>
                <c:pt idx="729">
                  <c:v>31839.771142552574</c:v>
                </c:pt>
                <c:pt idx="730">
                  <c:v>31887.44550158265</c:v>
                </c:pt>
                <c:pt idx="731">
                  <c:v>32078.422097477469</c:v>
                </c:pt>
                <c:pt idx="732">
                  <c:v>32228.59616944176</c:v>
                </c:pt>
                <c:pt idx="733">
                  <c:v>32361.796662851975</c:v>
                </c:pt>
                <c:pt idx="734">
                  <c:v>32515.44741705339</c:v>
                </c:pt>
                <c:pt idx="735">
                  <c:v>32666.207354347083</c:v>
                </c:pt>
                <c:pt idx="736">
                  <c:v>32862.819786640415</c:v>
                </c:pt>
                <c:pt idx="737">
                  <c:v>33002.088665921307</c:v>
                </c:pt>
                <c:pt idx="738">
                  <c:v>33146.968280401205</c:v>
                </c:pt>
                <c:pt idx="739">
                  <c:v>33232.68913674615</c:v>
                </c:pt>
                <c:pt idx="740">
                  <c:v>33428.673536950948</c:v>
                </c:pt>
                <c:pt idx="741">
                  <c:v>33580.107523775994</c:v>
                </c:pt>
                <c:pt idx="742">
                  <c:v>33665.237972941803</c:v>
                </c:pt>
                <c:pt idx="743">
                  <c:v>33974.95753316264</c:v>
                </c:pt>
                <c:pt idx="744">
                  <c:v>34028.601855688365</c:v>
                </c:pt>
                <c:pt idx="745">
                  <c:v>34199.727133469933</c:v>
                </c:pt>
                <c:pt idx="746">
                  <c:v>34365.546840157476</c:v>
                </c:pt>
                <c:pt idx="747">
                  <c:v>34541.8307612274</c:v>
                </c:pt>
                <c:pt idx="748">
                  <c:v>34687.745399331914</c:v>
                </c:pt>
                <c:pt idx="749">
                  <c:v>34859.517986261621</c:v>
                </c:pt>
                <c:pt idx="750">
                  <c:v>35032.854250632685</c:v>
                </c:pt>
                <c:pt idx="751">
                  <c:v>35104.897842572696</c:v>
                </c:pt>
                <c:pt idx="752">
                  <c:v>35159.25304708859</c:v>
                </c:pt>
                <c:pt idx="753">
                  <c:v>35436.813214358015</c:v>
                </c:pt>
                <c:pt idx="754">
                  <c:v>35554.359525393374</c:v>
                </c:pt>
                <c:pt idx="755">
                  <c:v>35687.081316611155</c:v>
                </c:pt>
                <c:pt idx="756">
                  <c:v>35922.136383665456</c:v>
                </c:pt>
                <c:pt idx="757">
                  <c:v>35998.337132910841</c:v>
                </c:pt>
                <c:pt idx="758">
                  <c:v>36101.818519175278</c:v>
                </c:pt>
                <c:pt idx="759">
                  <c:v>36223.923250796986</c:v>
                </c:pt>
                <c:pt idx="760">
                  <c:v>36345.154144115346</c:v>
                </c:pt>
                <c:pt idx="761">
                  <c:v>36515.877192495376</c:v>
                </c:pt>
                <c:pt idx="762">
                  <c:v>36673.49999187966</c:v>
                </c:pt>
                <c:pt idx="763">
                  <c:v>36844.037893611545</c:v>
                </c:pt>
                <c:pt idx="764">
                  <c:v>36934.232403414942</c:v>
                </c:pt>
                <c:pt idx="765">
                  <c:v>37108.143717241241</c:v>
                </c:pt>
                <c:pt idx="766">
                  <c:v>37130.98610047048</c:v>
                </c:pt>
                <c:pt idx="767">
                  <c:v>37315.917343537105</c:v>
                </c:pt>
                <c:pt idx="768">
                  <c:v>37439.356363929161</c:v>
                </c:pt>
                <c:pt idx="769">
                  <c:v>37629.46675025826</c:v>
                </c:pt>
                <c:pt idx="770">
                  <c:v>37742.609756576916</c:v>
                </c:pt>
                <c:pt idx="771">
                  <c:v>37929.471270566508</c:v>
                </c:pt>
                <c:pt idx="772">
                  <c:v>38131.581399984687</c:v>
                </c:pt>
                <c:pt idx="773">
                  <c:v>38321.984937220855</c:v>
                </c:pt>
                <c:pt idx="774">
                  <c:v>38479.070249437063</c:v>
                </c:pt>
                <c:pt idx="775">
                  <c:v>38648.972044902082</c:v>
                </c:pt>
                <c:pt idx="776">
                  <c:v>38791.032224862764</c:v>
                </c:pt>
                <c:pt idx="777">
                  <c:v>38887.586311866908</c:v>
                </c:pt>
                <c:pt idx="778">
                  <c:v>39026.107511960137</c:v>
                </c:pt>
                <c:pt idx="779">
                  <c:v>39112.583638090582</c:v>
                </c:pt>
                <c:pt idx="780">
                  <c:v>39332.398007932068</c:v>
                </c:pt>
                <c:pt idx="781">
                  <c:v>39401.118561297459</c:v>
                </c:pt>
                <c:pt idx="782">
                  <c:v>39565.585583348686</c:v>
                </c:pt>
                <c:pt idx="783">
                  <c:v>39706.529590867278</c:v>
                </c:pt>
                <c:pt idx="784">
                  <c:v>39938.546363551686</c:v>
                </c:pt>
                <c:pt idx="785">
                  <c:v>40108.760756186828</c:v>
                </c:pt>
                <c:pt idx="786">
                  <c:v>40340.126369963182</c:v>
                </c:pt>
                <c:pt idx="787">
                  <c:v>40533.238900439464</c:v>
                </c:pt>
                <c:pt idx="788">
                  <c:v>40567.714573391895</c:v>
                </c:pt>
                <c:pt idx="789">
                  <c:v>40755.754634800673</c:v>
                </c:pt>
                <c:pt idx="790">
                  <c:v>40867.164090080012</c:v>
                </c:pt>
                <c:pt idx="791">
                  <c:v>41062.584952789432</c:v>
                </c:pt>
                <c:pt idx="792">
                  <c:v>41174.037426831877</c:v>
                </c:pt>
                <c:pt idx="793">
                  <c:v>41409.049318974918</c:v>
                </c:pt>
                <c:pt idx="794">
                  <c:v>41633.478636801519</c:v>
                </c:pt>
                <c:pt idx="795">
                  <c:v>41643.874060504939</c:v>
                </c:pt>
                <c:pt idx="796">
                  <c:v>41783.646894564597</c:v>
                </c:pt>
                <c:pt idx="797">
                  <c:v>41968.122945391551</c:v>
                </c:pt>
                <c:pt idx="798">
                  <c:v>42146.349131931136</c:v>
                </c:pt>
                <c:pt idx="799">
                  <c:v>42323.972917986248</c:v>
                </c:pt>
                <c:pt idx="800">
                  <c:v>42432.518870713786</c:v>
                </c:pt>
                <c:pt idx="801">
                  <c:v>42645.671474925621</c:v>
                </c:pt>
                <c:pt idx="802">
                  <c:v>42801.171281852396</c:v>
                </c:pt>
                <c:pt idx="803">
                  <c:v>42919.679878787872</c:v>
                </c:pt>
                <c:pt idx="804">
                  <c:v>43021.235925034423</c:v>
                </c:pt>
                <c:pt idx="805">
                  <c:v>43148.9062742475</c:v>
                </c:pt>
                <c:pt idx="806">
                  <c:v>43373.182146820967</c:v>
                </c:pt>
                <c:pt idx="807">
                  <c:v>43482.899585718129</c:v>
                </c:pt>
                <c:pt idx="808">
                  <c:v>43626.339466891441</c:v>
                </c:pt>
                <c:pt idx="809">
                  <c:v>43811.498378791141</c:v>
                </c:pt>
                <c:pt idx="810">
                  <c:v>43972.115484573384</c:v>
                </c:pt>
                <c:pt idx="811">
                  <c:v>44039.949833374325</c:v>
                </c:pt>
                <c:pt idx="812">
                  <c:v>44300.141569180494</c:v>
                </c:pt>
                <c:pt idx="813">
                  <c:v>44400.455637033177</c:v>
                </c:pt>
                <c:pt idx="814">
                  <c:v>44557.712365190695</c:v>
                </c:pt>
                <c:pt idx="815">
                  <c:v>44729.171222159348</c:v>
                </c:pt>
                <c:pt idx="816">
                  <c:v>44963.295027109882</c:v>
                </c:pt>
                <c:pt idx="817">
                  <c:v>44964.197166798192</c:v>
                </c:pt>
                <c:pt idx="818">
                  <c:v>45146.956288171052</c:v>
                </c:pt>
                <c:pt idx="819">
                  <c:v>45345.486004883358</c:v>
                </c:pt>
                <c:pt idx="820">
                  <c:v>45448.250642194944</c:v>
                </c:pt>
                <c:pt idx="821">
                  <c:v>45648.78859623133</c:v>
                </c:pt>
                <c:pt idx="822">
                  <c:v>45694.0615802104</c:v>
                </c:pt>
                <c:pt idx="823">
                  <c:v>45983.171171666021</c:v>
                </c:pt>
                <c:pt idx="824">
                  <c:v>46103.954085463112</c:v>
                </c:pt>
                <c:pt idx="825">
                  <c:v>46231.982783042309</c:v>
                </c:pt>
                <c:pt idx="826">
                  <c:v>46444.461606971883</c:v>
                </c:pt>
                <c:pt idx="827">
                  <c:v>46454.91918901664</c:v>
                </c:pt>
                <c:pt idx="828">
                  <c:v>46705.9402587687</c:v>
                </c:pt>
                <c:pt idx="829">
                  <c:v>46785.110448148851</c:v>
                </c:pt>
                <c:pt idx="830">
                  <c:v>47035.715433759331</c:v>
                </c:pt>
                <c:pt idx="831">
                  <c:v>47127.70916166094</c:v>
                </c:pt>
                <c:pt idx="832">
                  <c:v>47174.355977465006</c:v>
                </c:pt>
                <c:pt idx="833">
                  <c:v>47490.744860283128</c:v>
                </c:pt>
                <c:pt idx="834">
                  <c:v>47557.967228784059</c:v>
                </c:pt>
                <c:pt idx="835">
                  <c:v>47770.270442845751</c:v>
                </c:pt>
                <c:pt idx="836">
                  <c:v>47890.797976819769</c:v>
                </c:pt>
                <c:pt idx="837">
                  <c:v>48039.929664027572</c:v>
                </c:pt>
                <c:pt idx="838">
                  <c:v>48309.676034092452</c:v>
                </c:pt>
                <c:pt idx="839">
                  <c:v>48325.72127059105</c:v>
                </c:pt>
                <c:pt idx="840">
                  <c:v>48582.357027920887</c:v>
                </c:pt>
                <c:pt idx="841">
                  <c:v>48712.452038871066</c:v>
                </c:pt>
                <c:pt idx="842">
                  <c:v>48851.760156948767</c:v>
                </c:pt>
                <c:pt idx="843">
                  <c:v>48964.932606077156</c:v>
                </c:pt>
                <c:pt idx="844">
                  <c:v>49141.843523486779</c:v>
                </c:pt>
                <c:pt idx="845">
                  <c:v>49297.67496499158</c:v>
                </c:pt>
                <c:pt idx="846">
                  <c:v>49494.351081512963</c:v>
                </c:pt>
                <c:pt idx="847">
                  <c:v>49622.513094554619</c:v>
                </c:pt>
                <c:pt idx="848">
                  <c:v>49730.344848275025</c:v>
                </c:pt>
                <c:pt idx="849">
                  <c:v>49880.839628882051</c:v>
                </c:pt>
                <c:pt idx="850">
                  <c:v>50089.969050960783</c:v>
                </c:pt>
                <c:pt idx="851">
                  <c:v>50211.606607692949</c:v>
                </c:pt>
                <c:pt idx="852">
                  <c:v>50208.623835924409</c:v>
                </c:pt>
                <c:pt idx="853">
                  <c:v>50470.630243088948</c:v>
                </c:pt>
                <c:pt idx="854">
                  <c:v>50651.097981099876</c:v>
                </c:pt>
                <c:pt idx="855">
                  <c:v>50769.960094256239</c:v>
                </c:pt>
                <c:pt idx="856">
                  <c:v>50847.696479315375</c:v>
                </c:pt>
                <c:pt idx="857">
                  <c:v>50962.691670545391</c:v>
                </c:pt>
                <c:pt idx="858">
                  <c:v>51250.636035413845</c:v>
                </c:pt>
                <c:pt idx="859">
                  <c:v>51348.803047085632</c:v>
                </c:pt>
                <c:pt idx="860">
                  <c:v>51430.357624305405</c:v>
                </c:pt>
                <c:pt idx="861">
                  <c:v>51544.520891098226</c:v>
                </c:pt>
                <c:pt idx="862">
                  <c:v>51810.570188348305</c:v>
                </c:pt>
                <c:pt idx="863">
                  <c:v>51981.570393129958</c:v>
                </c:pt>
                <c:pt idx="864">
                  <c:v>52076.310560552956</c:v>
                </c:pt>
                <c:pt idx="865">
                  <c:v>52084.758409617498</c:v>
                </c:pt>
                <c:pt idx="866">
                  <c:v>52331.211023406569</c:v>
                </c:pt>
                <c:pt idx="867">
                  <c:v>52447.442056353546</c:v>
                </c:pt>
                <c:pt idx="868">
                  <c:v>52512.975032655748</c:v>
                </c:pt>
                <c:pt idx="869">
                  <c:v>52676.82872131325</c:v>
                </c:pt>
                <c:pt idx="870">
                  <c:v>52866.989029947807</c:v>
                </c:pt>
                <c:pt idx="871">
                  <c:v>52941.789657035741</c:v>
                </c:pt>
                <c:pt idx="872">
                  <c:v>53041.056554256676</c:v>
                </c:pt>
                <c:pt idx="873">
                  <c:v>53282.309511533029</c:v>
                </c:pt>
                <c:pt idx="874">
                  <c:v>53369.509751788581</c:v>
                </c:pt>
                <c:pt idx="875">
                  <c:v>53557.865236133737</c:v>
                </c:pt>
                <c:pt idx="876">
                  <c:v>53560.338732770702</c:v>
                </c:pt>
                <c:pt idx="877">
                  <c:v>53739.619589497859</c:v>
                </c:pt>
                <c:pt idx="878">
                  <c:v>53834.807918057501</c:v>
                </c:pt>
                <c:pt idx="879">
                  <c:v>54178.663427838648</c:v>
                </c:pt>
                <c:pt idx="880">
                  <c:v>54305.949191777137</c:v>
                </c:pt>
                <c:pt idx="881">
                  <c:v>54498.149366792444</c:v>
                </c:pt>
                <c:pt idx="882">
                  <c:v>54566.439087327344</c:v>
                </c:pt>
                <c:pt idx="883">
                  <c:v>54752.046169809764</c:v>
                </c:pt>
                <c:pt idx="884">
                  <c:v>54973.155541551554</c:v>
                </c:pt>
                <c:pt idx="885">
                  <c:v>55065.865287637556</c:v>
                </c:pt>
                <c:pt idx="886">
                  <c:v>55192.101214910996</c:v>
                </c:pt>
                <c:pt idx="887">
                  <c:v>55405.88112273896</c:v>
                </c:pt>
                <c:pt idx="888">
                  <c:v>55544.427600404182</c:v>
                </c:pt>
                <c:pt idx="889">
                  <c:v>55621.406851934211</c:v>
                </c:pt>
                <c:pt idx="890">
                  <c:v>55682.603406313145</c:v>
                </c:pt>
                <c:pt idx="891">
                  <c:v>55926.516378241526</c:v>
                </c:pt>
                <c:pt idx="892">
                  <c:v>55997.392360339465</c:v>
                </c:pt>
                <c:pt idx="893">
                  <c:v>56099.212610300936</c:v>
                </c:pt>
                <c:pt idx="894">
                  <c:v>56259.40621062537</c:v>
                </c:pt>
                <c:pt idx="895">
                  <c:v>56284.083957690658</c:v>
                </c:pt>
                <c:pt idx="896">
                  <c:v>56396.904791806206</c:v>
                </c:pt>
                <c:pt idx="897">
                  <c:v>56535.990851971175</c:v>
                </c:pt>
                <c:pt idx="898">
                  <c:v>56546.04764485194</c:v>
                </c:pt>
                <c:pt idx="899">
                  <c:v>56769.675725764777</c:v>
                </c:pt>
                <c:pt idx="900">
                  <c:v>56888.957065976581</c:v>
                </c:pt>
                <c:pt idx="901">
                  <c:v>56972.449918085862</c:v>
                </c:pt>
                <c:pt idx="902">
                  <c:v>57099.205910839257</c:v>
                </c:pt>
                <c:pt idx="903">
                  <c:v>57355.906098437314</c:v>
                </c:pt>
                <c:pt idx="904">
                  <c:v>57431.726974851554</c:v>
                </c:pt>
                <c:pt idx="905">
                  <c:v>57680.932591191078</c:v>
                </c:pt>
                <c:pt idx="906">
                  <c:v>57877.100297458703</c:v>
                </c:pt>
                <c:pt idx="907">
                  <c:v>58101.303790034995</c:v>
                </c:pt>
                <c:pt idx="908">
                  <c:v>58301.090414293649</c:v>
                </c:pt>
                <c:pt idx="909">
                  <c:v>58452.495289653292</c:v>
                </c:pt>
                <c:pt idx="910">
                  <c:v>58609.94487891368</c:v>
                </c:pt>
                <c:pt idx="911">
                  <c:v>58837.460876698613</c:v>
                </c:pt>
                <c:pt idx="912">
                  <c:v>59043.161276768282</c:v>
                </c:pt>
                <c:pt idx="913">
                  <c:v>59231.747188841116</c:v>
                </c:pt>
                <c:pt idx="914">
                  <c:v>59381.85613831511</c:v>
                </c:pt>
                <c:pt idx="915">
                  <c:v>59608.634952183274</c:v>
                </c:pt>
                <c:pt idx="916">
                  <c:v>59848.571698186104</c:v>
                </c:pt>
                <c:pt idx="917">
                  <c:v>59986.977912017581</c:v>
                </c:pt>
                <c:pt idx="918">
                  <c:v>60101.413579523818</c:v>
                </c:pt>
                <c:pt idx="919">
                  <c:v>60342.38773498706</c:v>
                </c:pt>
                <c:pt idx="920">
                  <c:v>60562.042340808919</c:v>
                </c:pt>
                <c:pt idx="921">
                  <c:v>60656.607066546429</c:v>
                </c:pt>
                <c:pt idx="922">
                  <c:v>60884.595953083721</c:v>
                </c:pt>
                <c:pt idx="923">
                  <c:v>60930.121236726853</c:v>
                </c:pt>
                <c:pt idx="924">
                  <c:v>61126.677686437288</c:v>
                </c:pt>
                <c:pt idx="925">
                  <c:v>61415.939959603747</c:v>
                </c:pt>
                <c:pt idx="926">
                  <c:v>61608.258558961599</c:v>
                </c:pt>
                <c:pt idx="927">
                  <c:v>61841.452738896078</c:v>
                </c:pt>
                <c:pt idx="928">
                  <c:v>62049.219141163194</c:v>
                </c:pt>
                <c:pt idx="929">
                  <c:v>62242.577065838836</c:v>
                </c:pt>
                <c:pt idx="930">
                  <c:v>62433.080839874325</c:v>
                </c:pt>
                <c:pt idx="931">
                  <c:v>62510.343486415477</c:v>
                </c:pt>
                <c:pt idx="932">
                  <c:v>62817.348996888468</c:v>
                </c:pt>
                <c:pt idx="933">
                  <c:v>63034.647385950149</c:v>
                </c:pt>
                <c:pt idx="934">
                  <c:v>63169.545192184494</c:v>
                </c:pt>
                <c:pt idx="935">
                  <c:v>63278.159874708072</c:v>
                </c:pt>
                <c:pt idx="936">
                  <c:v>63486.610865524002</c:v>
                </c:pt>
                <c:pt idx="937">
                  <c:v>63741.674789969074</c:v>
                </c:pt>
                <c:pt idx="938">
                  <c:v>63895.348278910875</c:v>
                </c:pt>
                <c:pt idx="939">
                  <c:v>64043.385566932404</c:v>
                </c:pt>
                <c:pt idx="940">
                  <c:v>64152.880787706206</c:v>
                </c:pt>
                <c:pt idx="941">
                  <c:v>64302.665536302397</c:v>
                </c:pt>
                <c:pt idx="942">
                  <c:v>64525.144357535864</c:v>
                </c:pt>
                <c:pt idx="943">
                  <c:v>64750.040335804966</c:v>
                </c:pt>
                <c:pt idx="944">
                  <c:v>64793.102562571425</c:v>
                </c:pt>
                <c:pt idx="945">
                  <c:v>65049.009829389019</c:v>
                </c:pt>
                <c:pt idx="946">
                  <c:v>65054.015321819177</c:v>
                </c:pt>
                <c:pt idx="947">
                  <c:v>65259.3924306025</c:v>
                </c:pt>
                <c:pt idx="948">
                  <c:v>65368.881556312313</c:v>
                </c:pt>
                <c:pt idx="949">
                  <c:v>65552.837969114524</c:v>
                </c:pt>
                <c:pt idx="950">
                  <c:v>65732.871720243158</c:v>
                </c:pt>
                <c:pt idx="951">
                  <c:v>65757.256358248793</c:v>
                </c:pt>
                <c:pt idx="952">
                  <c:v>65841.354645411964</c:v>
                </c:pt>
                <c:pt idx="953">
                  <c:v>65968.041740767978</c:v>
                </c:pt>
                <c:pt idx="954">
                  <c:v>66125.597450343936</c:v>
                </c:pt>
                <c:pt idx="955">
                  <c:v>66216.713377228501</c:v>
                </c:pt>
                <c:pt idx="956">
                  <c:v>66459.374974060644</c:v>
                </c:pt>
                <c:pt idx="957">
                  <c:v>66493.536595386991</c:v>
                </c:pt>
                <c:pt idx="958">
                  <c:v>66559.752528577112</c:v>
                </c:pt>
                <c:pt idx="959">
                  <c:v>66565.952236125449</c:v>
                </c:pt>
                <c:pt idx="960">
                  <c:v>66825.844071018568</c:v>
                </c:pt>
                <c:pt idx="961">
                  <c:v>66896.962343952866</c:v>
                </c:pt>
                <c:pt idx="962">
                  <c:v>67073.260649055694</c:v>
                </c:pt>
                <c:pt idx="963">
                  <c:v>67135.816438515831</c:v>
                </c:pt>
                <c:pt idx="964">
                  <c:v>67320.073255220486</c:v>
                </c:pt>
                <c:pt idx="965">
                  <c:v>67400.992381190081</c:v>
                </c:pt>
                <c:pt idx="966">
                  <c:v>67461.982682249596</c:v>
                </c:pt>
                <c:pt idx="967">
                  <c:v>67539.479575345991</c:v>
                </c:pt>
                <c:pt idx="968">
                  <c:v>67553.474487109605</c:v>
                </c:pt>
                <c:pt idx="969">
                  <c:v>67782.567445810462</c:v>
                </c:pt>
                <c:pt idx="970">
                  <c:v>67926.649727687618</c:v>
                </c:pt>
                <c:pt idx="971">
                  <c:v>68072.335905471395</c:v>
                </c:pt>
                <c:pt idx="972">
                  <c:v>68273.792204529396</c:v>
                </c:pt>
                <c:pt idx="973">
                  <c:v>68373.67527497017</c:v>
                </c:pt>
                <c:pt idx="974">
                  <c:v>68359.934213899265</c:v>
                </c:pt>
                <c:pt idx="975">
                  <c:v>68472.906649931174</c:v>
                </c:pt>
                <c:pt idx="976">
                  <c:v>68558.667671082105</c:v>
                </c:pt>
                <c:pt idx="977">
                  <c:v>68838.196710876568</c:v>
                </c:pt>
                <c:pt idx="978">
                  <c:v>68831.587650274363</c:v>
                </c:pt>
                <c:pt idx="979">
                  <c:v>69087.122464867411</c:v>
                </c:pt>
                <c:pt idx="980">
                  <c:v>69150.321156890772</c:v>
                </c:pt>
                <c:pt idx="981">
                  <c:v>69313.490770610282</c:v>
                </c:pt>
                <c:pt idx="982">
                  <c:v>69258.48117782273</c:v>
                </c:pt>
                <c:pt idx="983">
                  <c:v>69457.374784087529</c:v>
                </c:pt>
                <c:pt idx="984">
                  <c:v>69539.111239556194</c:v>
                </c:pt>
                <c:pt idx="985">
                  <c:v>69666.092289798762</c:v>
                </c:pt>
                <c:pt idx="986">
                  <c:v>69923.140522759248</c:v>
                </c:pt>
                <c:pt idx="987">
                  <c:v>69952.249013187</c:v>
                </c:pt>
                <c:pt idx="988">
                  <c:v>70026.346742563299</c:v>
                </c:pt>
                <c:pt idx="989">
                  <c:v>70076.497789105677</c:v>
                </c:pt>
                <c:pt idx="990">
                  <c:v>70240.066547743365</c:v>
                </c:pt>
                <c:pt idx="991">
                  <c:v>70345.419478111071</c:v>
                </c:pt>
                <c:pt idx="992">
                  <c:v>70504.52628440327</c:v>
                </c:pt>
                <c:pt idx="993">
                  <c:v>70745.082054213344</c:v>
                </c:pt>
                <c:pt idx="994">
                  <c:v>70755.277343926835</c:v>
                </c:pt>
                <c:pt idx="995">
                  <c:v>70756.601414639168</c:v>
                </c:pt>
                <c:pt idx="996">
                  <c:v>70876.436161684149</c:v>
                </c:pt>
                <c:pt idx="997">
                  <c:v>70911.39586061702</c:v>
                </c:pt>
                <c:pt idx="998">
                  <c:v>71062.37053068736</c:v>
                </c:pt>
                <c:pt idx="999">
                  <c:v>71170.183992384802</c:v>
                </c:pt>
                <c:pt idx="1000">
                  <c:v>71464.007535439188</c:v>
                </c:pt>
                <c:pt idx="1001">
                  <c:v>71545.491382332111</c:v>
                </c:pt>
                <c:pt idx="1002">
                  <c:v>71523.099307986238</c:v>
                </c:pt>
                <c:pt idx="1003">
                  <c:v>71684.756078213875</c:v>
                </c:pt>
                <c:pt idx="1004">
                  <c:v>71707.283834676215</c:v>
                </c:pt>
                <c:pt idx="1005">
                  <c:v>71737.100664304089</c:v>
                </c:pt>
                <c:pt idx="1006">
                  <c:v>71852.134638199743</c:v>
                </c:pt>
                <c:pt idx="1007">
                  <c:v>71989.448363337331</c:v>
                </c:pt>
                <c:pt idx="1008">
                  <c:v>72249.673765170563</c:v>
                </c:pt>
                <c:pt idx="1009">
                  <c:v>72279.372106297975</c:v>
                </c:pt>
                <c:pt idx="1010">
                  <c:v>72476.54079573731</c:v>
                </c:pt>
                <c:pt idx="1011">
                  <c:v>72527.197517626642</c:v>
                </c:pt>
                <c:pt idx="1012">
                  <c:v>72557.831328042201</c:v>
                </c:pt>
                <c:pt idx="1013">
                  <c:v>72386.504636347818</c:v>
                </c:pt>
                <c:pt idx="1014">
                  <c:v>72661.276183584007</c:v>
                </c:pt>
                <c:pt idx="1015">
                  <c:v>72738.998550670905</c:v>
                </c:pt>
                <c:pt idx="1016">
                  <c:v>72965.696568341009</c:v>
                </c:pt>
                <c:pt idx="1017">
                  <c:v>73135.517073645504</c:v>
                </c:pt>
                <c:pt idx="1018">
                  <c:v>73272.45300521217</c:v>
                </c:pt>
                <c:pt idx="1019">
                  <c:v>73252.017739642877</c:v>
                </c:pt>
                <c:pt idx="1020">
                  <c:v>73261.704541727129</c:v>
                </c:pt>
                <c:pt idx="1021">
                  <c:v>73201.196532174101</c:v>
                </c:pt>
                <c:pt idx="1022">
                  <c:v>73392.550650510835</c:v>
                </c:pt>
                <c:pt idx="1023">
                  <c:v>73539.338810739035</c:v>
                </c:pt>
                <c:pt idx="1024">
                  <c:v>73733.934739975055</c:v>
                </c:pt>
                <c:pt idx="1025">
                  <c:v>73887.802756252873</c:v>
                </c:pt>
                <c:pt idx="1026">
                  <c:v>73874.260491620604</c:v>
                </c:pt>
                <c:pt idx="1027">
                  <c:v>73843.990117191774</c:v>
                </c:pt>
                <c:pt idx="1028">
                  <c:v>73749.732157783714</c:v>
                </c:pt>
                <c:pt idx="1029">
                  <c:v>73777.212210215468</c:v>
                </c:pt>
                <c:pt idx="1030">
                  <c:v>73863.108157423296</c:v>
                </c:pt>
                <c:pt idx="1031">
                  <c:v>74089.760529468593</c:v>
                </c:pt>
                <c:pt idx="1032">
                  <c:v>74450.344218571132</c:v>
                </c:pt>
                <c:pt idx="1033">
                  <c:v>74765.863358637391</c:v>
                </c:pt>
                <c:pt idx="1034">
                  <c:v>74778.618766917629</c:v>
                </c:pt>
                <c:pt idx="1035">
                  <c:v>74660.503698502202</c:v>
                </c:pt>
                <c:pt idx="1036">
                  <c:v>74811.836629155528</c:v>
                </c:pt>
                <c:pt idx="1037">
                  <c:v>74710.990118491274</c:v>
                </c:pt>
                <c:pt idx="1038">
                  <c:v>74834.558190679192</c:v>
                </c:pt>
                <c:pt idx="1039">
                  <c:v>75022.725628330852</c:v>
                </c:pt>
                <c:pt idx="1040">
                  <c:v>75211.056246266337</c:v>
                </c:pt>
                <c:pt idx="1041">
                  <c:v>75393.168984635427</c:v>
                </c:pt>
                <c:pt idx="1042">
                  <c:v>75549.250150182881</c:v>
                </c:pt>
                <c:pt idx="1043">
                  <c:v>75605.891211403519</c:v>
                </c:pt>
                <c:pt idx="1044">
                  <c:v>75702.958541256186</c:v>
                </c:pt>
                <c:pt idx="1045">
                  <c:v>75462.299476934597</c:v>
                </c:pt>
                <c:pt idx="1046">
                  <c:v>75487.692661881752</c:v>
                </c:pt>
                <c:pt idx="1047">
                  <c:v>75735.404753991766</c:v>
                </c:pt>
                <c:pt idx="1048">
                  <c:v>75789.26212677834</c:v>
                </c:pt>
                <c:pt idx="1049">
                  <c:v>76067.365034246104</c:v>
                </c:pt>
                <c:pt idx="1050">
                  <c:v>76264.6438484315</c:v>
                </c:pt>
                <c:pt idx="1051">
                  <c:v>76333.426505020805</c:v>
                </c:pt>
                <c:pt idx="1052">
                  <c:v>76255.99641035276</c:v>
                </c:pt>
                <c:pt idx="1053">
                  <c:v>76284.466677856821</c:v>
                </c:pt>
                <c:pt idx="1054">
                  <c:v>76219.544830755083</c:v>
                </c:pt>
                <c:pt idx="1055">
                  <c:v>76290.719586043051</c:v>
                </c:pt>
                <c:pt idx="1056">
                  <c:v>76390.371475065171</c:v>
                </c:pt>
                <c:pt idx="1057">
                  <c:v>76684.719746156028</c:v>
                </c:pt>
                <c:pt idx="1058">
                  <c:v>76922.700568804896</c:v>
                </c:pt>
                <c:pt idx="1059">
                  <c:v>77101.084567730664</c:v>
                </c:pt>
                <c:pt idx="1060">
                  <c:v>77176.706221074026</c:v>
                </c:pt>
                <c:pt idx="1061">
                  <c:v>77075.257155368832</c:v>
                </c:pt>
                <c:pt idx="1062">
                  <c:v>76883.433087058293</c:v>
                </c:pt>
                <c:pt idx="1063">
                  <c:v>76831.389049221005</c:v>
                </c:pt>
                <c:pt idx="1064">
                  <c:v>76929.223091232154</c:v>
                </c:pt>
                <c:pt idx="1065">
                  <c:v>77156.468966305154</c:v>
                </c:pt>
                <c:pt idx="1066">
                  <c:v>77551.557552482729</c:v>
                </c:pt>
                <c:pt idx="1067">
                  <c:v>77633.468078426449</c:v>
                </c:pt>
                <c:pt idx="1068">
                  <c:v>77735.631109893526</c:v>
                </c:pt>
                <c:pt idx="1069">
                  <c:v>77604.29928939059</c:v>
                </c:pt>
                <c:pt idx="1070">
                  <c:v>77596.041589448083</c:v>
                </c:pt>
                <c:pt idx="1071">
                  <c:v>77399.738419892325</c:v>
                </c:pt>
                <c:pt idx="1072">
                  <c:v>77610.95876709513</c:v>
                </c:pt>
                <c:pt idx="1073">
                  <c:v>77735.231498378882</c:v>
                </c:pt>
                <c:pt idx="1074">
                  <c:v>77929.991670288669</c:v>
                </c:pt>
                <c:pt idx="1075">
                  <c:v>78104.263924443017</c:v>
                </c:pt>
                <c:pt idx="1076">
                  <c:v>78123.45142882342</c:v>
                </c:pt>
                <c:pt idx="1077">
                  <c:v>78242.181027409126</c:v>
                </c:pt>
                <c:pt idx="1078">
                  <c:v>78089.607012785593</c:v>
                </c:pt>
                <c:pt idx="1079">
                  <c:v>78183.947402194332</c:v>
                </c:pt>
                <c:pt idx="1080">
                  <c:v>78260.704451559417</c:v>
                </c:pt>
                <c:pt idx="1081">
                  <c:v>78204.735278500884</c:v>
                </c:pt>
                <c:pt idx="1082">
                  <c:v>78071.752474696215</c:v>
                </c:pt>
                <c:pt idx="1083">
                  <c:v>78293.620891275015</c:v>
                </c:pt>
                <c:pt idx="1084">
                  <c:v>78245.645818853664</c:v>
                </c:pt>
                <c:pt idx="1085">
                  <c:v>78319.075121733913</c:v>
                </c:pt>
                <c:pt idx="1086">
                  <c:v>78257.239616693361</c:v>
                </c:pt>
                <c:pt idx="1087">
                  <c:v>78475.144168249884</c:v>
                </c:pt>
                <c:pt idx="1088">
                  <c:v>78690.555885387628</c:v>
                </c:pt>
                <c:pt idx="1089">
                  <c:v>78822.274911385437</c:v>
                </c:pt>
                <c:pt idx="1090">
                  <c:v>79209.650957123682</c:v>
                </c:pt>
                <c:pt idx="1091">
                  <c:v>79300.34589670533</c:v>
                </c:pt>
                <c:pt idx="1092">
                  <c:v>79509.504181511467</c:v>
                </c:pt>
                <c:pt idx="1093">
                  <c:v>79641.581011986389</c:v>
                </c:pt>
                <c:pt idx="1094">
                  <c:v>79771.671041770227</c:v>
                </c:pt>
                <c:pt idx="1095">
                  <c:v>79780.077349390544</c:v>
                </c:pt>
                <c:pt idx="1096">
                  <c:v>79687.611239255071</c:v>
                </c:pt>
                <c:pt idx="1097">
                  <c:v>79617.032287373499</c:v>
                </c:pt>
                <c:pt idx="1098">
                  <c:v>79381.577102538868</c:v>
                </c:pt>
                <c:pt idx="1099">
                  <c:v>79529.781689688549</c:v>
                </c:pt>
                <c:pt idx="1100">
                  <c:v>79655.990282741739</c:v>
                </c:pt>
                <c:pt idx="1101">
                  <c:v>79736.712115525122</c:v>
                </c:pt>
                <c:pt idx="1102">
                  <c:v>80036.031201979669</c:v>
                </c:pt>
                <c:pt idx="1103">
                  <c:v>80199.00032354526</c:v>
                </c:pt>
                <c:pt idx="1104">
                  <c:v>80370.802792954899</c:v>
                </c:pt>
                <c:pt idx="1105">
                  <c:v>80383.485389606023</c:v>
                </c:pt>
                <c:pt idx="1106">
                  <c:v>80308.326293175938</c:v>
                </c:pt>
                <c:pt idx="1107">
                  <c:v>80057.518889267725</c:v>
                </c:pt>
                <c:pt idx="1108">
                  <c:v>79972.504661557381</c:v>
                </c:pt>
                <c:pt idx="1109">
                  <c:v>79978.510176502648</c:v>
                </c:pt>
                <c:pt idx="1110">
                  <c:v>80114.376383874725</c:v>
                </c:pt>
                <c:pt idx="1111">
                  <c:v>80490.158060073212</c:v>
                </c:pt>
                <c:pt idx="1112">
                  <c:v>80859.514392666475</c:v>
                </c:pt>
                <c:pt idx="1113">
                  <c:v>80987.734318394898</c:v>
                </c:pt>
                <c:pt idx="1114">
                  <c:v>80926.427440747371</c:v>
                </c:pt>
                <c:pt idx="1115">
                  <c:v>80922.954814661236</c:v>
                </c:pt>
                <c:pt idx="1116">
                  <c:v>80583.621336741795</c:v>
                </c:pt>
                <c:pt idx="1117">
                  <c:v>80556.24918742555</c:v>
                </c:pt>
                <c:pt idx="1118">
                  <c:v>80442.094094698739</c:v>
                </c:pt>
                <c:pt idx="1119">
                  <c:v>80621.676348120731</c:v>
                </c:pt>
                <c:pt idx="1120">
                  <c:v>80863.921723216074</c:v>
                </c:pt>
                <c:pt idx="1121">
                  <c:v>81195.052458181162</c:v>
                </c:pt>
                <c:pt idx="1122">
                  <c:v>81338.940746514505</c:v>
                </c:pt>
                <c:pt idx="1123">
                  <c:v>81414.298665353941</c:v>
                </c:pt>
                <c:pt idx="1124">
                  <c:v>81385.437621405857</c:v>
                </c:pt>
                <c:pt idx="1125">
                  <c:v>80916.543839456397</c:v>
                </c:pt>
                <c:pt idx="1126">
                  <c:v>80753.075649974708</c:v>
                </c:pt>
                <c:pt idx="1127">
                  <c:v>80727.969782613582</c:v>
                </c:pt>
                <c:pt idx="1128">
                  <c:v>80981.189424967655</c:v>
                </c:pt>
                <c:pt idx="1129">
                  <c:v>81345.354000553605</c:v>
                </c:pt>
                <c:pt idx="1130">
                  <c:v>81652.161727931656</c:v>
                </c:pt>
                <c:pt idx="1131">
                  <c:v>81730.346216197606</c:v>
                </c:pt>
                <c:pt idx="1132">
                  <c:v>81645.47953157351</c:v>
                </c:pt>
                <c:pt idx="1133">
                  <c:v>81472.690975989739</c:v>
                </c:pt>
                <c:pt idx="1134">
                  <c:v>81434.608709075328</c:v>
                </c:pt>
                <c:pt idx="1135">
                  <c:v>81194.918865474683</c:v>
                </c:pt>
                <c:pt idx="1136">
                  <c:v>81067.344482384622</c:v>
                </c:pt>
                <c:pt idx="1137">
                  <c:v>81080.301674619303</c:v>
                </c:pt>
                <c:pt idx="1138">
                  <c:v>81245.551656755822</c:v>
                </c:pt>
                <c:pt idx="1139">
                  <c:v>81466.143411750745</c:v>
                </c:pt>
                <c:pt idx="1140">
                  <c:v>81634.25352629488</c:v>
                </c:pt>
                <c:pt idx="1141">
                  <c:v>81668.332798748495</c:v>
                </c:pt>
                <c:pt idx="1142">
                  <c:v>81448.238011896217</c:v>
                </c:pt>
                <c:pt idx="1143">
                  <c:v>81300.061135540658</c:v>
                </c:pt>
                <c:pt idx="1144">
                  <c:v>80896.509764485148</c:v>
                </c:pt>
                <c:pt idx="1145">
                  <c:v>80724.097116465826</c:v>
                </c:pt>
                <c:pt idx="1146">
                  <c:v>80594.703898901294</c:v>
                </c:pt>
                <c:pt idx="1147">
                  <c:v>80582.553143917772</c:v>
                </c:pt>
                <c:pt idx="1148">
                  <c:v>80734.246199986592</c:v>
                </c:pt>
                <c:pt idx="1149">
                  <c:v>80893.170784826711</c:v>
                </c:pt>
                <c:pt idx="1150">
                  <c:v>80888.229112086061</c:v>
                </c:pt>
                <c:pt idx="1151">
                  <c:v>80822.386622360413</c:v>
                </c:pt>
                <c:pt idx="1152">
                  <c:v>80697.389416219579</c:v>
                </c:pt>
                <c:pt idx="1153">
                  <c:v>80418.329852716764</c:v>
                </c:pt>
                <c:pt idx="1154">
                  <c:v>80090.885634283477</c:v>
                </c:pt>
                <c:pt idx="1155">
                  <c:v>79803.828826849887</c:v>
                </c:pt>
                <c:pt idx="1156">
                  <c:v>79737.646120145029</c:v>
                </c:pt>
                <c:pt idx="1157">
                  <c:v>79900.307404408595</c:v>
                </c:pt>
                <c:pt idx="1158">
                  <c:v>80092.353792591297</c:v>
                </c:pt>
                <c:pt idx="1159">
                  <c:v>80271.082251349028</c:v>
                </c:pt>
                <c:pt idx="1160">
                  <c:v>80364.261296863653</c:v>
                </c:pt>
                <c:pt idx="1161">
                  <c:v>80516.594070499908</c:v>
                </c:pt>
                <c:pt idx="1162">
                  <c:v>80576.277528021994</c:v>
                </c:pt>
                <c:pt idx="1163">
                  <c:v>80423.136065721468</c:v>
                </c:pt>
                <c:pt idx="1164">
                  <c:v>80459.316792684462</c:v>
                </c:pt>
                <c:pt idx="1165">
                  <c:v>80453.175337050634</c:v>
                </c:pt>
                <c:pt idx="1166">
                  <c:v>80384.286401087695</c:v>
                </c:pt>
                <c:pt idx="1167">
                  <c:v>80520.332543627359</c:v>
                </c:pt>
                <c:pt idx="1168">
                  <c:v>80702.864445980245</c:v>
                </c:pt>
                <c:pt idx="1169">
                  <c:v>80793.940589975566</c:v>
                </c:pt>
                <c:pt idx="1170">
                  <c:v>81109.823227956993</c:v>
                </c:pt>
                <c:pt idx="1171">
                  <c:v>81627.705072347628</c:v>
                </c:pt>
                <c:pt idx="1172">
                  <c:v>81977.897515370219</c:v>
                </c:pt>
                <c:pt idx="1173">
                  <c:v>82148.620314423824</c:v>
                </c:pt>
                <c:pt idx="1174">
                  <c:v>82064.926983111611</c:v>
                </c:pt>
                <c:pt idx="1175">
                  <c:v>82067.199727385901</c:v>
                </c:pt>
                <c:pt idx="1176">
                  <c:v>82101.024023250109</c:v>
                </c:pt>
                <c:pt idx="1177">
                  <c:v>82155.97384397719</c:v>
                </c:pt>
                <c:pt idx="1178">
                  <c:v>82345.844355078982</c:v>
                </c:pt>
                <c:pt idx="1179">
                  <c:v>82854.90043117934</c:v>
                </c:pt>
                <c:pt idx="1180">
                  <c:v>83339.816550978547</c:v>
                </c:pt>
                <c:pt idx="1181">
                  <c:v>83661.731355823766</c:v>
                </c:pt>
                <c:pt idx="1182">
                  <c:v>83893.751493258751</c:v>
                </c:pt>
                <c:pt idx="1183">
                  <c:v>84270.46235127261</c:v>
                </c:pt>
                <c:pt idx="1184">
                  <c:v>84543.059657944352</c:v>
                </c:pt>
                <c:pt idx="1185">
                  <c:v>84414.321631345229</c:v>
                </c:pt>
                <c:pt idx="1186">
                  <c:v>84300.465082879833</c:v>
                </c:pt>
                <c:pt idx="1187">
                  <c:v>84182.86942779737</c:v>
                </c:pt>
                <c:pt idx="1188">
                  <c:v>84183.405144697754</c:v>
                </c:pt>
                <c:pt idx="1189">
                  <c:v>84408.427612636777</c:v>
                </c:pt>
                <c:pt idx="1190">
                  <c:v>84689.095756478098</c:v>
                </c:pt>
                <c:pt idx="1191">
                  <c:v>85084.42122325016</c:v>
                </c:pt>
                <c:pt idx="1192">
                  <c:v>85386.565482693535</c:v>
                </c:pt>
                <c:pt idx="1193">
                  <c:v>85490.068260697313</c:v>
                </c:pt>
                <c:pt idx="1194">
                  <c:v>85621.604904305641</c:v>
                </c:pt>
                <c:pt idx="1195">
                  <c:v>85539.141387589509</c:v>
                </c:pt>
                <c:pt idx="1196">
                  <c:v>85381.471019645469</c:v>
                </c:pt>
                <c:pt idx="1197">
                  <c:v>85200.49771289021</c:v>
                </c:pt>
                <c:pt idx="1198">
                  <c:v>84975.191019733174</c:v>
                </c:pt>
                <c:pt idx="1199">
                  <c:v>84890.360265554817</c:v>
                </c:pt>
                <c:pt idx="1200">
                  <c:v>84920.110645238077</c:v>
                </c:pt>
                <c:pt idx="1201">
                  <c:v>85027.459432962132</c:v>
                </c:pt>
                <c:pt idx="1202">
                  <c:v>85137.230596704452</c:v>
                </c:pt>
                <c:pt idx="1203">
                  <c:v>85307.20159592558</c:v>
                </c:pt>
                <c:pt idx="1204">
                  <c:v>85691.334629694305</c:v>
                </c:pt>
                <c:pt idx="1205">
                  <c:v>85812.16449967942</c:v>
                </c:pt>
                <c:pt idx="1206">
                  <c:v>85668.001534244861</c:v>
                </c:pt>
                <c:pt idx="1207">
                  <c:v>85614.900339181608</c:v>
                </c:pt>
                <c:pt idx="1208">
                  <c:v>85041.264039311995</c:v>
                </c:pt>
                <c:pt idx="1209">
                  <c:v>84714.687418474045</c:v>
                </c:pt>
                <c:pt idx="1210">
                  <c:v>84550.561992244533</c:v>
                </c:pt>
                <c:pt idx="1211">
                  <c:v>84666.050334189364</c:v>
                </c:pt>
                <c:pt idx="1212">
                  <c:v>84752.740962311378</c:v>
                </c:pt>
                <c:pt idx="1213">
                  <c:v>84939.944646120173</c:v>
                </c:pt>
                <c:pt idx="1214">
                  <c:v>85145.004763912802</c:v>
                </c:pt>
                <c:pt idx="1215">
                  <c:v>85348.357543217455</c:v>
                </c:pt>
                <c:pt idx="1216">
                  <c:v>85465.130236841389</c:v>
                </c:pt>
                <c:pt idx="1217">
                  <c:v>85501.598922231424</c:v>
                </c:pt>
                <c:pt idx="1218">
                  <c:v>85254.920855868317</c:v>
                </c:pt>
                <c:pt idx="1219">
                  <c:v>84895.050591240259</c:v>
                </c:pt>
                <c:pt idx="1220">
                  <c:v>84634.028658786192</c:v>
                </c:pt>
                <c:pt idx="1221">
                  <c:v>84239.12102170648</c:v>
                </c:pt>
                <c:pt idx="1222">
                  <c:v>84271.26598607887</c:v>
                </c:pt>
                <c:pt idx="1223">
                  <c:v>84402.26571533113</c:v>
                </c:pt>
                <c:pt idx="1224">
                  <c:v>84621.30061770312</c:v>
                </c:pt>
                <c:pt idx="1225">
                  <c:v>84892.236393635525</c:v>
                </c:pt>
                <c:pt idx="1226">
                  <c:v>85049.037577675816</c:v>
                </c:pt>
                <c:pt idx="1227">
                  <c:v>85031.614200540876</c:v>
                </c:pt>
                <c:pt idx="1228">
                  <c:v>84971.304486160647</c:v>
                </c:pt>
                <c:pt idx="1229">
                  <c:v>84531.27037147306</c:v>
                </c:pt>
                <c:pt idx="1230">
                  <c:v>83980.385749500958</c:v>
                </c:pt>
                <c:pt idx="1231">
                  <c:v>83831.223429481179</c:v>
                </c:pt>
                <c:pt idx="1232">
                  <c:v>83567.356440917851</c:v>
                </c:pt>
                <c:pt idx="1233">
                  <c:v>83600.554137853702</c:v>
                </c:pt>
                <c:pt idx="1234">
                  <c:v>83740.851423411383</c:v>
                </c:pt>
                <c:pt idx="1235">
                  <c:v>84002.078778151234</c:v>
                </c:pt>
                <c:pt idx="1236">
                  <c:v>84171.485500960916</c:v>
                </c:pt>
                <c:pt idx="1237">
                  <c:v>84413.517899897386</c:v>
                </c:pt>
                <c:pt idx="1238">
                  <c:v>84256.532769405472</c:v>
                </c:pt>
                <c:pt idx="1239">
                  <c:v>83825.733970771107</c:v>
                </c:pt>
                <c:pt idx="1240">
                  <c:v>83485.83861256337</c:v>
                </c:pt>
                <c:pt idx="1241">
                  <c:v>83146.441896505799</c:v>
                </c:pt>
                <c:pt idx="1242">
                  <c:v>82818.646717153446</c:v>
                </c:pt>
                <c:pt idx="1243">
                  <c:v>82711.363605515537</c:v>
                </c:pt>
                <c:pt idx="1244">
                  <c:v>83035.516591193809</c:v>
                </c:pt>
                <c:pt idx="1245">
                  <c:v>83634.154364394897</c:v>
                </c:pt>
                <c:pt idx="1246">
                  <c:v>83945.570605832094</c:v>
                </c:pt>
                <c:pt idx="1247">
                  <c:v>84621.032660432931</c:v>
                </c:pt>
                <c:pt idx="1248">
                  <c:v>84984.438340645196</c:v>
                </c:pt>
                <c:pt idx="1249">
                  <c:v>85014.995217719596</c:v>
                </c:pt>
                <c:pt idx="1250">
                  <c:v>84711.337693163034</c:v>
                </c:pt>
                <c:pt idx="1251">
                  <c:v>84418.608208906342</c:v>
                </c:pt>
                <c:pt idx="1252">
                  <c:v>83768.564774385697</c:v>
                </c:pt>
                <c:pt idx="1253">
                  <c:v>83230.34523500505</c:v>
                </c:pt>
                <c:pt idx="1254">
                  <c:v>83278.655905126943</c:v>
                </c:pt>
                <c:pt idx="1255">
                  <c:v>83426.678108172142</c:v>
                </c:pt>
                <c:pt idx="1256">
                  <c:v>83765.21771699877</c:v>
                </c:pt>
                <c:pt idx="1257">
                  <c:v>84472.191732970939</c:v>
                </c:pt>
                <c:pt idx="1258">
                  <c:v>85127.579977350862</c:v>
                </c:pt>
                <c:pt idx="1259">
                  <c:v>85814.980881113603</c:v>
                </c:pt>
                <c:pt idx="1260">
                  <c:v>85798.753251679256</c:v>
                </c:pt>
                <c:pt idx="1261">
                  <c:v>86043.264141097796</c:v>
                </c:pt>
                <c:pt idx="1262">
                  <c:v>85966.002368781716</c:v>
                </c:pt>
                <c:pt idx="1263">
                  <c:v>85733.576746743376</c:v>
                </c:pt>
                <c:pt idx="1264">
                  <c:v>85323.958731149207</c:v>
                </c:pt>
                <c:pt idx="1265">
                  <c:v>84944.099107262562</c:v>
                </c:pt>
                <c:pt idx="1266">
                  <c:v>84683.468344718814</c:v>
                </c:pt>
                <c:pt idx="1267">
                  <c:v>84545.069207231238</c:v>
                </c:pt>
                <c:pt idx="1268">
                  <c:v>84279.302363182229</c:v>
                </c:pt>
                <c:pt idx="1269">
                  <c:v>84394.49641208291</c:v>
                </c:pt>
                <c:pt idx="1270">
                  <c:v>84692.177445814668</c:v>
                </c:pt>
                <c:pt idx="1271">
                  <c:v>85128.384192643454</c:v>
                </c:pt>
                <c:pt idx="1272">
                  <c:v>85625.627661692211</c:v>
                </c:pt>
                <c:pt idx="1273">
                  <c:v>86011.071123770424</c:v>
                </c:pt>
                <c:pt idx="1274">
                  <c:v>86275.616354015743</c:v>
                </c:pt>
                <c:pt idx="1275">
                  <c:v>86248.246866497298</c:v>
                </c:pt>
                <c:pt idx="1276">
                  <c:v>86008.522547260087</c:v>
                </c:pt>
                <c:pt idx="1277">
                  <c:v>85432.684775787362</c:v>
                </c:pt>
                <c:pt idx="1278">
                  <c:v>84771.232209374022</c:v>
                </c:pt>
                <c:pt idx="1279">
                  <c:v>84499.520261534257</c:v>
                </c:pt>
                <c:pt idx="1280">
                  <c:v>84203.76256599123</c:v>
                </c:pt>
                <c:pt idx="1281">
                  <c:v>84034.485151614033</c:v>
                </c:pt>
                <c:pt idx="1282">
                  <c:v>84397.175476442368</c:v>
                </c:pt>
                <c:pt idx="1283">
                  <c:v>84698.742810428448</c:v>
                </c:pt>
                <c:pt idx="1284">
                  <c:v>85332.538475999652</c:v>
                </c:pt>
                <c:pt idx="1285">
                  <c:v>85396.888540835527</c:v>
                </c:pt>
                <c:pt idx="1286">
                  <c:v>85711.852041442355</c:v>
                </c:pt>
                <c:pt idx="1287">
                  <c:v>85712.120245253769</c:v>
                </c:pt>
                <c:pt idx="1288">
                  <c:v>85321.545689103426</c:v>
                </c:pt>
                <c:pt idx="1289">
                  <c:v>84866.908915489868</c:v>
                </c:pt>
                <c:pt idx="1290">
                  <c:v>84294.169804153222</c:v>
                </c:pt>
                <c:pt idx="1291">
                  <c:v>83621.97249917264</c:v>
                </c:pt>
                <c:pt idx="1292">
                  <c:v>83127.44068719729</c:v>
                </c:pt>
                <c:pt idx="1293">
                  <c:v>82948.81740908364</c:v>
                </c:pt>
                <c:pt idx="1294">
                  <c:v>82909.349968836323</c:v>
                </c:pt>
                <c:pt idx="1295">
                  <c:v>83272.76751891672</c:v>
                </c:pt>
                <c:pt idx="1296">
                  <c:v>83506.451787990445</c:v>
                </c:pt>
                <c:pt idx="1297">
                  <c:v>84198.67317798252</c:v>
                </c:pt>
                <c:pt idx="1298">
                  <c:v>84649.704433840365</c:v>
                </c:pt>
                <c:pt idx="1299">
                  <c:v>84718.573111802383</c:v>
                </c:pt>
                <c:pt idx="1300">
                  <c:v>84389.272253987816</c:v>
                </c:pt>
                <c:pt idx="1301">
                  <c:v>83864.428501125367</c:v>
                </c:pt>
                <c:pt idx="1302">
                  <c:v>83397.634323185848</c:v>
                </c:pt>
                <c:pt idx="1303">
                  <c:v>82999.926346909167</c:v>
                </c:pt>
                <c:pt idx="1304">
                  <c:v>82467.671618011722</c:v>
                </c:pt>
                <c:pt idx="1305">
                  <c:v>81989.260448507863</c:v>
                </c:pt>
                <c:pt idx="1306">
                  <c:v>81716.179073330888</c:v>
                </c:pt>
                <c:pt idx="1307">
                  <c:v>81931.511139420865</c:v>
                </c:pt>
                <c:pt idx="1308">
                  <c:v>82448.948724003218</c:v>
                </c:pt>
                <c:pt idx="1309">
                  <c:v>83008.087925299944</c:v>
                </c:pt>
                <c:pt idx="1310">
                  <c:v>83383.04577737127</c:v>
                </c:pt>
                <c:pt idx="1311">
                  <c:v>83814.755129468947</c:v>
                </c:pt>
                <c:pt idx="1312">
                  <c:v>83919.459917782428</c:v>
                </c:pt>
                <c:pt idx="1313">
                  <c:v>83499.625307183975</c:v>
                </c:pt>
                <c:pt idx="1314">
                  <c:v>82854.900431334478</c:v>
                </c:pt>
                <c:pt idx="1315">
                  <c:v>81857.323435392507</c:v>
                </c:pt>
                <c:pt idx="1316">
                  <c:v>80879.280730266488</c:v>
                </c:pt>
                <c:pt idx="1317">
                  <c:v>80590.030517259656</c:v>
                </c:pt>
                <c:pt idx="1318">
                  <c:v>80215.552083993913</c:v>
                </c:pt>
                <c:pt idx="1319">
                  <c:v>80415.526237789032</c:v>
                </c:pt>
                <c:pt idx="1320">
                  <c:v>80886.492853896198</c:v>
                </c:pt>
                <c:pt idx="1321">
                  <c:v>81550.462763668547</c:v>
                </c:pt>
                <c:pt idx="1322">
                  <c:v>82040.862898746069</c:v>
                </c:pt>
                <c:pt idx="1323">
                  <c:v>82526.918146961019</c:v>
                </c:pt>
                <c:pt idx="1324">
                  <c:v>82606.631454313771</c:v>
                </c:pt>
                <c:pt idx="1325">
                  <c:v>82585.097634601188</c:v>
                </c:pt>
                <c:pt idx="1326">
                  <c:v>82077.226592381339</c:v>
                </c:pt>
                <c:pt idx="1327">
                  <c:v>81105.014237393654</c:v>
                </c:pt>
                <c:pt idx="1328">
                  <c:v>80152.41636897123</c:v>
                </c:pt>
                <c:pt idx="1329">
                  <c:v>79580.076741896046</c:v>
                </c:pt>
                <c:pt idx="1330">
                  <c:v>79140.434044691763</c:v>
                </c:pt>
                <c:pt idx="1331">
                  <c:v>79115.228888374171</c:v>
                </c:pt>
                <c:pt idx="1332">
                  <c:v>79405.987567364617</c:v>
                </c:pt>
                <c:pt idx="1333">
                  <c:v>79965.831903793412</c:v>
                </c:pt>
                <c:pt idx="1334">
                  <c:v>80734.513282651504</c:v>
                </c:pt>
                <c:pt idx="1335">
                  <c:v>81427.927735898658</c:v>
                </c:pt>
                <c:pt idx="1336">
                  <c:v>81873.363627785759</c:v>
                </c:pt>
                <c:pt idx="1337">
                  <c:v>82221.489115071527</c:v>
                </c:pt>
                <c:pt idx="1338">
                  <c:v>81845.694431235723</c:v>
                </c:pt>
                <c:pt idx="1339">
                  <c:v>81113.830735318916</c:v>
                </c:pt>
                <c:pt idx="1340">
                  <c:v>80073.53481056173</c:v>
                </c:pt>
                <c:pt idx="1341">
                  <c:v>78854.673636578082</c:v>
                </c:pt>
                <c:pt idx="1342">
                  <c:v>78078.681071420258</c:v>
                </c:pt>
                <c:pt idx="1343">
                  <c:v>77300.933291245397</c:v>
                </c:pt>
                <c:pt idx="1344">
                  <c:v>77572.600693392858</c:v>
                </c:pt>
                <c:pt idx="1345">
                  <c:v>77896.019566512463</c:v>
                </c:pt>
                <c:pt idx="1346">
                  <c:v>78350.127359943988</c:v>
                </c:pt>
                <c:pt idx="1347">
                  <c:v>78862.273465369435</c:v>
                </c:pt>
                <c:pt idx="1348">
                  <c:v>79723.502713950656</c:v>
                </c:pt>
                <c:pt idx="1349">
                  <c:v>80176.976163779589</c:v>
                </c:pt>
                <c:pt idx="1350">
                  <c:v>80753.34273713782</c:v>
                </c:pt>
                <c:pt idx="1351">
                  <c:v>80899.71519421578</c:v>
                </c:pt>
                <c:pt idx="1352">
                  <c:v>80655.860134853981</c:v>
                </c:pt>
                <c:pt idx="1353">
                  <c:v>80184.317505368454</c:v>
                </c:pt>
                <c:pt idx="1354">
                  <c:v>79421.861307620406</c:v>
                </c:pt>
                <c:pt idx="1355">
                  <c:v>78556.185567676046</c:v>
                </c:pt>
                <c:pt idx="1356">
                  <c:v>77726.173668577132</c:v>
                </c:pt>
                <c:pt idx="1357">
                  <c:v>77183.097008644472</c:v>
                </c:pt>
                <c:pt idx="1358">
                  <c:v>76536.471870503767</c:v>
                </c:pt>
                <c:pt idx="1359">
                  <c:v>76271.029694126366</c:v>
                </c:pt>
                <c:pt idx="1360">
                  <c:v>76563.485130208835</c:v>
                </c:pt>
                <c:pt idx="1361">
                  <c:v>77289.082557034752</c:v>
                </c:pt>
                <c:pt idx="1362">
                  <c:v>78312.145121763228</c:v>
                </c:pt>
                <c:pt idx="1363">
                  <c:v>79097.892319245017</c:v>
                </c:pt>
                <c:pt idx="1364">
                  <c:v>79467.082622368893</c:v>
                </c:pt>
                <c:pt idx="1365">
                  <c:v>79808.632554286945</c:v>
                </c:pt>
                <c:pt idx="1366">
                  <c:v>79775.273739132186</c:v>
                </c:pt>
                <c:pt idx="1367">
                  <c:v>79540.320795669002</c:v>
                </c:pt>
                <c:pt idx="1368">
                  <c:v>78908.006796979011</c:v>
                </c:pt>
                <c:pt idx="1369">
                  <c:v>78010.329592266629</c:v>
                </c:pt>
                <c:pt idx="1370">
                  <c:v>76983.001996393636</c:v>
                </c:pt>
                <c:pt idx="1371">
                  <c:v>76389.307061551721</c:v>
                </c:pt>
                <c:pt idx="1372">
                  <c:v>75730.617556182769</c:v>
                </c:pt>
                <c:pt idx="1373">
                  <c:v>75540.607980495712</c:v>
                </c:pt>
                <c:pt idx="1374">
                  <c:v>75637.93584465365</c:v>
                </c:pt>
                <c:pt idx="1375">
                  <c:v>76223.801895221084</c:v>
                </c:pt>
                <c:pt idx="1376">
                  <c:v>76833.784891098781</c:v>
                </c:pt>
                <c:pt idx="1377">
                  <c:v>77818.620097417283</c:v>
                </c:pt>
                <c:pt idx="1378">
                  <c:v>78378.648157029733</c:v>
                </c:pt>
                <c:pt idx="1379">
                  <c:v>78906.806774489858</c:v>
                </c:pt>
                <c:pt idx="1380">
                  <c:v>79198.848052962407</c:v>
                </c:pt>
                <c:pt idx="1381">
                  <c:v>79073.888257209706</c:v>
                </c:pt>
                <c:pt idx="1382">
                  <c:v>78457.417103070591</c:v>
                </c:pt>
                <c:pt idx="1383">
                  <c:v>77787.715011683176</c:v>
                </c:pt>
                <c:pt idx="1384">
                  <c:v>77151.409709656626</c:v>
                </c:pt>
                <c:pt idx="1385">
                  <c:v>76334.756967745823</c:v>
                </c:pt>
                <c:pt idx="1386">
                  <c:v>75609.215307439459</c:v>
                </c:pt>
                <c:pt idx="1387">
                  <c:v>75282.568682196797</c:v>
                </c:pt>
                <c:pt idx="1388">
                  <c:v>75458.444020184688</c:v>
                </c:pt>
                <c:pt idx="1389">
                  <c:v>75769.979578237937</c:v>
                </c:pt>
                <c:pt idx="1390">
                  <c:v>76255.464266483701</c:v>
                </c:pt>
                <c:pt idx="1391">
                  <c:v>77213.320561026238</c:v>
                </c:pt>
                <c:pt idx="1392">
                  <c:v>77761.339758223286</c:v>
                </c:pt>
                <c:pt idx="1393">
                  <c:v>78139.974253424618</c:v>
                </c:pt>
                <c:pt idx="1394">
                  <c:v>78644.297718210189</c:v>
                </c:pt>
                <c:pt idx="1395">
                  <c:v>78558.984793935786</c:v>
                </c:pt>
                <c:pt idx="1396">
                  <c:v>78204.068996708127</c:v>
                </c:pt>
                <c:pt idx="1397">
                  <c:v>77585.120206425374</c:v>
                </c:pt>
                <c:pt idx="1398">
                  <c:v>76264.111700867725</c:v>
                </c:pt>
                <c:pt idx="1399">
                  <c:v>75147.655759527333</c:v>
                </c:pt>
                <c:pt idx="1400">
                  <c:v>74503.212643514096</c:v>
                </c:pt>
                <c:pt idx="1401">
                  <c:v>74401.861475569822</c:v>
                </c:pt>
                <c:pt idx="1402">
                  <c:v>74711.255848290821</c:v>
                </c:pt>
                <c:pt idx="1403">
                  <c:v>75612.539407724005</c:v>
                </c:pt>
                <c:pt idx="1404">
                  <c:v>76401.947078124431</c:v>
                </c:pt>
                <c:pt idx="1405">
                  <c:v>77417.982322124124</c:v>
                </c:pt>
                <c:pt idx="1406">
                  <c:v>78485.940483460465</c:v>
                </c:pt>
                <c:pt idx="1407">
                  <c:v>79063.620001241317</c:v>
                </c:pt>
                <c:pt idx="1408">
                  <c:v>78778.278063902282</c:v>
                </c:pt>
                <c:pt idx="1409">
                  <c:v>78300.017716308575</c:v>
                </c:pt>
                <c:pt idx="1410">
                  <c:v>77241.947105952335</c:v>
                </c:pt>
                <c:pt idx="1411">
                  <c:v>76080.799700238</c:v>
                </c:pt>
                <c:pt idx="1412">
                  <c:v>75154.567176903802</c:v>
                </c:pt>
                <c:pt idx="1413">
                  <c:v>74422.981110679801</c:v>
                </c:pt>
                <c:pt idx="1414">
                  <c:v>74043.151785795402</c:v>
                </c:pt>
                <c:pt idx="1415">
                  <c:v>74150.846054786802</c:v>
                </c:pt>
                <c:pt idx="1416">
                  <c:v>74431.349373760415</c:v>
                </c:pt>
                <c:pt idx="1417">
                  <c:v>74844.125301816748</c:v>
                </c:pt>
                <c:pt idx="1418">
                  <c:v>75834.344645904668</c:v>
                </c:pt>
                <c:pt idx="1419">
                  <c:v>77194.414107253586</c:v>
                </c:pt>
                <c:pt idx="1420">
                  <c:v>78374.916424904164</c:v>
                </c:pt>
                <c:pt idx="1421">
                  <c:v>79332.490915709539</c:v>
                </c:pt>
                <c:pt idx="1422">
                  <c:v>79338.093041056258</c:v>
                </c:pt>
                <c:pt idx="1423">
                  <c:v>79113.76193809956</c:v>
                </c:pt>
                <c:pt idx="1424">
                  <c:v>78417.032369845416</c:v>
                </c:pt>
                <c:pt idx="1425">
                  <c:v>77088.836449398135</c:v>
                </c:pt>
                <c:pt idx="1426">
                  <c:v>75685.140106190636</c:v>
                </c:pt>
                <c:pt idx="1427">
                  <c:v>74502.946967083582</c:v>
                </c:pt>
                <c:pt idx="1428">
                  <c:v>73481.072579355692</c:v>
                </c:pt>
                <c:pt idx="1429">
                  <c:v>73045.694850807704</c:v>
                </c:pt>
                <c:pt idx="1430">
                  <c:v>72912.2348163391</c:v>
                </c:pt>
                <c:pt idx="1431">
                  <c:v>73556.726350813042</c:v>
                </c:pt>
                <c:pt idx="1432">
                  <c:v>74330.004449437678</c:v>
                </c:pt>
                <c:pt idx="1433">
                  <c:v>75567.731327937741</c:v>
                </c:pt>
                <c:pt idx="1434">
                  <c:v>76806.765435813446</c:v>
                </c:pt>
                <c:pt idx="1435">
                  <c:v>77990.477758168447</c:v>
                </c:pt>
                <c:pt idx="1436">
                  <c:v>78851.473723241943</c:v>
                </c:pt>
                <c:pt idx="1437">
                  <c:v>79484.291185880138</c:v>
                </c:pt>
                <c:pt idx="1438">
                  <c:v>79365.57051502417</c:v>
                </c:pt>
                <c:pt idx="1439">
                  <c:v>79445.20542899055</c:v>
                </c:pt>
                <c:pt idx="1440">
                  <c:v>78994.01157097939</c:v>
                </c:pt>
                <c:pt idx="1441">
                  <c:v>78234.585176890381</c:v>
                </c:pt>
                <c:pt idx="1442">
                  <c:v>77128.377038736362</c:v>
                </c:pt>
                <c:pt idx="1443">
                  <c:v>76080.267631514798</c:v>
                </c:pt>
                <c:pt idx="1444">
                  <c:v>75295.329723506016</c:v>
                </c:pt>
                <c:pt idx="1445">
                  <c:v>74320.707191043781</c:v>
                </c:pt>
                <c:pt idx="1446">
                  <c:v>73600.262686763905</c:v>
                </c:pt>
                <c:pt idx="1447">
                  <c:v>73622.695155848356</c:v>
                </c:pt>
                <c:pt idx="1448">
                  <c:v>74076.879868944568</c:v>
                </c:pt>
                <c:pt idx="1449">
                  <c:v>74466.948370068247</c:v>
                </c:pt>
                <c:pt idx="1450">
                  <c:v>75968.272524862114</c:v>
                </c:pt>
                <c:pt idx="1451">
                  <c:v>77806.63095967118</c:v>
                </c:pt>
                <c:pt idx="1452">
                  <c:v>79023.748005906687</c:v>
                </c:pt>
                <c:pt idx="1453">
                  <c:v>79736.978974831683</c:v>
                </c:pt>
                <c:pt idx="1454">
                  <c:v>79735.644684753817</c:v>
                </c:pt>
                <c:pt idx="1455">
                  <c:v>79646.78434093605</c:v>
                </c:pt>
                <c:pt idx="1456">
                  <c:v>78921.87381162426</c:v>
                </c:pt>
                <c:pt idx="1457">
                  <c:v>77664.369136057154</c:v>
                </c:pt>
                <c:pt idx="1458">
                  <c:v>75838.201342538669</c:v>
                </c:pt>
                <c:pt idx="1459">
                  <c:v>74327.082445953347</c:v>
                </c:pt>
                <c:pt idx="1460">
                  <c:v>72961.318723542645</c:v>
                </c:pt>
                <c:pt idx="1461">
                  <c:v>72533.165090866998</c:v>
                </c:pt>
                <c:pt idx="1462">
                  <c:v>72859.704079582341</c:v>
                </c:pt>
                <c:pt idx="1463">
                  <c:v>73843.193546821742</c:v>
                </c:pt>
                <c:pt idx="1464">
                  <c:v>75109.643693169914</c:v>
                </c:pt>
                <c:pt idx="1465">
                  <c:v>76138.530586799374</c:v>
                </c:pt>
                <c:pt idx="1466">
                  <c:v>77795.307996714764</c:v>
                </c:pt>
                <c:pt idx="1467">
                  <c:v>78848.14048936445</c:v>
                </c:pt>
                <c:pt idx="1468">
                  <c:v>79265.934354973724</c:v>
                </c:pt>
                <c:pt idx="1469">
                  <c:v>79543.122345587384</c:v>
                </c:pt>
                <c:pt idx="1470">
                  <c:v>79567.135901826507</c:v>
                </c:pt>
                <c:pt idx="1471">
                  <c:v>78728.816889332229</c:v>
                </c:pt>
                <c:pt idx="1472">
                  <c:v>77773.461645104529</c:v>
                </c:pt>
                <c:pt idx="1473">
                  <c:v>76420.308607084167</c:v>
                </c:pt>
                <c:pt idx="1474">
                  <c:v>75348.901027644315</c:v>
                </c:pt>
                <c:pt idx="1475">
                  <c:v>74325.355810973095</c:v>
                </c:pt>
                <c:pt idx="1476">
                  <c:v>73776.282929874156</c:v>
                </c:pt>
                <c:pt idx="1477">
                  <c:v>73810.534312103482</c:v>
                </c:pt>
                <c:pt idx="1478">
                  <c:v>74077.145448280178</c:v>
                </c:pt>
                <c:pt idx="1479">
                  <c:v>74365.60035256944</c:v>
                </c:pt>
                <c:pt idx="1480">
                  <c:v>75503.247925775111</c:v>
                </c:pt>
                <c:pt idx="1481">
                  <c:v>76796.783035062312</c:v>
                </c:pt>
                <c:pt idx="1482">
                  <c:v>78264.169298852241</c:v>
                </c:pt>
                <c:pt idx="1483">
                  <c:v>79180.84342870611</c:v>
                </c:pt>
                <c:pt idx="1484">
                  <c:v>79977.442528140426</c:v>
                </c:pt>
                <c:pt idx="1485">
                  <c:v>79785.681588875668</c:v>
                </c:pt>
                <c:pt idx="1486">
                  <c:v>78925.873942138453</c:v>
                </c:pt>
                <c:pt idx="1487">
                  <c:v>76987.261816192404</c:v>
                </c:pt>
                <c:pt idx="1488">
                  <c:v>75049.039594553018</c:v>
                </c:pt>
                <c:pt idx="1489">
                  <c:v>73192.57175348571</c:v>
                </c:pt>
                <c:pt idx="1490">
                  <c:v>71780.435853701158</c:v>
                </c:pt>
                <c:pt idx="1491">
                  <c:v>70912.322853797756</c:v>
                </c:pt>
                <c:pt idx="1492">
                  <c:v>70725.088979194639</c:v>
                </c:pt>
                <c:pt idx="1493">
                  <c:v>71202.768461851636</c:v>
                </c:pt>
                <c:pt idx="1494">
                  <c:v>72247.950236998571</c:v>
                </c:pt>
                <c:pt idx="1495">
                  <c:v>73736.589761442869</c:v>
                </c:pt>
                <c:pt idx="1496">
                  <c:v>75344.381269685022</c:v>
                </c:pt>
                <c:pt idx="1497">
                  <c:v>76458.629241996852</c:v>
                </c:pt>
                <c:pt idx="1498">
                  <c:v>77764.803141797805</c:v>
                </c:pt>
                <c:pt idx="1499">
                  <c:v>78382.246624144158</c:v>
                </c:pt>
                <c:pt idx="1500">
                  <c:v>78535.79140453205</c:v>
                </c:pt>
                <c:pt idx="1501">
                  <c:v>78657.895032931003</c:v>
                </c:pt>
                <c:pt idx="1502">
                  <c:v>77950.641860837917</c:v>
                </c:pt>
                <c:pt idx="1503">
                  <c:v>76555.900063709807</c:v>
                </c:pt>
                <c:pt idx="1504">
                  <c:v>75290.278461370457</c:v>
                </c:pt>
                <c:pt idx="1505">
                  <c:v>73886.076780759453</c:v>
                </c:pt>
                <c:pt idx="1506">
                  <c:v>72435.831392128021</c:v>
                </c:pt>
                <c:pt idx="1507">
                  <c:v>71238.003105640339</c:v>
                </c:pt>
                <c:pt idx="1508">
                  <c:v>70479.771946330249</c:v>
                </c:pt>
                <c:pt idx="1509">
                  <c:v>70288.109463236848</c:v>
                </c:pt>
                <c:pt idx="1510">
                  <c:v>70359.582009055375</c:v>
                </c:pt>
                <c:pt idx="1511">
                  <c:v>71157.203469272878</c:v>
                </c:pt>
                <c:pt idx="1512">
                  <c:v>72716.185310094836</c:v>
                </c:pt>
                <c:pt idx="1513">
                  <c:v>74763.20600615014</c:v>
                </c:pt>
                <c:pt idx="1514">
                  <c:v>76422.038331091142</c:v>
                </c:pt>
                <c:pt idx="1515">
                  <c:v>78112.658421592423</c:v>
                </c:pt>
                <c:pt idx="1516">
                  <c:v>79378.775935181868</c:v>
                </c:pt>
                <c:pt idx="1517">
                  <c:v>79847.329953984328</c:v>
                </c:pt>
                <c:pt idx="1518">
                  <c:v>79687.077546566084</c:v>
                </c:pt>
                <c:pt idx="1519">
                  <c:v>78739.615514148929</c:v>
                </c:pt>
                <c:pt idx="1520">
                  <c:v>77635.732355230895</c:v>
                </c:pt>
                <c:pt idx="1521">
                  <c:v>76112.059160280565</c:v>
                </c:pt>
                <c:pt idx="1522">
                  <c:v>74573.220490538952</c:v>
                </c:pt>
                <c:pt idx="1523">
                  <c:v>72839.276104851917</c:v>
                </c:pt>
                <c:pt idx="1524">
                  <c:v>71486.795944188169</c:v>
                </c:pt>
                <c:pt idx="1525">
                  <c:v>70723.764945681542</c:v>
                </c:pt>
                <c:pt idx="1526">
                  <c:v>70264.550984032263</c:v>
                </c:pt>
                <c:pt idx="1527">
                  <c:v>70575.747737061363</c:v>
                </c:pt>
                <c:pt idx="1528">
                  <c:v>71230.585195433538</c:v>
                </c:pt>
                <c:pt idx="1529">
                  <c:v>72371.52140435655</c:v>
                </c:pt>
                <c:pt idx="1530">
                  <c:v>73521.287917356574</c:v>
                </c:pt>
                <c:pt idx="1531">
                  <c:v>74749.254969658243</c:v>
                </c:pt>
                <c:pt idx="1532">
                  <c:v>75889.802501653612</c:v>
                </c:pt>
                <c:pt idx="1533">
                  <c:v>77322.105123619622</c:v>
                </c:pt>
                <c:pt idx="1534">
                  <c:v>78457.950244070526</c:v>
                </c:pt>
                <c:pt idx="1535">
                  <c:v>79537.652659039552</c:v>
                </c:pt>
                <c:pt idx="1536">
                  <c:v>80349.576435225797</c:v>
                </c:pt>
                <c:pt idx="1537">
                  <c:v>79701.487369294613</c:v>
                </c:pt>
                <c:pt idx="1538">
                  <c:v>78552.453276286309</c:v>
                </c:pt>
                <c:pt idx="1539">
                  <c:v>76875.712857699269</c:v>
                </c:pt>
                <c:pt idx="1540">
                  <c:v>75211.98668295113</c:v>
                </c:pt>
                <c:pt idx="1541">
                  <c:v>73642.340514374868</c:v>
                </c:pt>
                <c:pt idx="1542">
                  <c:v>72369.002117138429</c:v>
                </c:pt>
                <c:pt idx="1543">
                  <c:v>71485.206041549667</c:v>
                </c:pt>
                <c:pt idx="1544">
                  <c:v>70964.234733720819</c:v>
                </c:pt>
                <c:pt idx="1545">
                  <c:v>70867.696422281384</c:v>
                </c:pt>
                <c:pt idx="1546">
                  <c:v>71716.560112447536</c:v>
                </c:pt>
                <c:pt idx="1547">
                  <c:v>73281.476493908689</c:v>
                </c:pt>
                <c:pt idx="1548">
                  <c:v>74900.200742799847</c:v>
                </c:pt>
                <c:pt idx="1549">
                  <c:v>76272.094004393017</c:v>
                </c:pt>
                <c:pt idx="1550">
                  <c:v>78340.665004226234</c:v>
                </c:pt>
                <c:pt idx="1551">
                  <c:v>79832.784921350598</c:v>
                </c:pt>
                <c:pt idx="1552">
                  <c:v>80990.272144878152</c:v>
                </c:pt>
                <c:pt idx="1553">
                  <c:v>81151.769139167896</c:v>
                </c:pt>
                <c:pt idx="1554">
                  <c:v>80783.256810189196</c:v>
                </c:pt>
                <c:pt idx="1555">
                  <c:v>80046.975193964419</c:v>
                </c:pt>
                <c:pt idx="1556">
                  <c:v>78613.50437627887</c:v>
                </c:pt>
                <c:pt idx="1557">
                  <c:v>76693.90268240172</c:v>
                </c:pt>
                <c:pt idx="1558">
                  <c:v>74707.137136643898</c:v>
                </c:pt>
                <c:pt idx="1559">
                  <c:v>72630.374387523741</c:v>
                </c:pt>
                <c:pt idx="1560">
                  <c:v>71259.727263035558</c:v>
                </c:pt>
                <c:pt idx="1561">
                  <c:v>70588.456864732201</c:v>
                </c:pt>
                <c:pt idx="1562">
                  <c:v>70050.82654740123</c:v>
                </c:pt>
                <c:pt idx="1563">
                  <c:v>70424.440632944141</c:v>
                </c:pt>
                <c:pt idx="1564">
                  <c:v>71076.806893201952</c:v>
                </c:pt>
                <c:pt idx="1565">
                  <c:v>71554.236350513107</c:v>
                </c:pt>
                <c:pt idx="1566">
                  <c:v>72183.915895700979</c:v>
                </c:pt>
                <c:pt idx="1567">
                  <c:v>73153.960029816168</c:v>
                </c:pt>
                <c:pt idx="1568">
                  <c:v>74395.352985858932</c:v>
                </c:pt>
                <c:pt idx="1569">
                  <c:v>75353.819607580197</c:v>
                </c:pt>
                <c:pt idx="1570">
                  <c:v>76167.929200903571</c:v>
                </c:pt>
                <c:pt idx="1571">
                  <c:v>77427.570469939761</c:v>
                </c:pt>
                <c:pt idx="1572">
                  <c:v>78305.614964934022</c:v>
                </c:pt>
                <c:pt idx="1573">
                  <c:v>78261.370769177462</c:v>
                </c:pt>
                <c:pt idx="1574">
                  <c:v>77771.99635547369</c:v>
                </c:pt>
                <c:pt idx="1575">
                  <c:v>76695.366634796097</c:v>
                </c:pt>
                <c:pt idx="1576">
                  <c:v>75759.34106378672</c:v>
                </c:pt>
                <c:pt idx="1577">
                  <c:v>74076.083131301697</c:v>
                </c:pt>
                <c:pt idx="1578">
                  <c:v>72072.427761846571</c:v>
                </c:pt>
                <c:pt idx="1579">
                  <c:v>70730.649936808259</c:v>
                </c:pt>
                <c:pt idx="1580">
                  <c:v>69859.766024452212</c:v>
                </c:pt>
                <c:pt idx="1581">
                  <c:v>69713.978475156924</c:v>
                </c:pt>
                <c:pt idx="1582">
                  <c:v>69918.112791196443</c:v>
                </c:pt>
                <c:pt idx="1583">
                  <c:v>70922.254790429521</c:v>
                </c:pt>
                <c:pt idx="1584">
                  <c:v>72252.06022335017</c:v>
                </c:pt>
                <c:pt idx="1585">
                  <c:v>74054.571421057917</c:v>
                </c:pt>
                <c:pt idx="1586">
                  <c:v>75766.123105613864</c:v>
                </c:pt>
                <c:pt idx="1587">
                  <c:v>77753.214167343103</c:v>
                </c:pt>
                <c:pt idx="1588">
                  <c:v>79584.612739852455</c:v>
                </c:pt>
                <c:pt idx="1589">
                  <c:v>80207.009211670724</c:v>
                </c:pt>
                <c:pt idx="1590">
                  <c:v>79982.246957622629</c:v>
                </c:pt>
                <c:pt idx="1591">
                  <c:v>78507.00024237053</c:v>
                </c:pt>
                <c:pt idx="1592">
                  <c:v>76066.167898067331</c:v>
                </c:pt>
                <c:pt idx="1593">
                  <c:v>73405.291029114262</c:v>
                </c:pt>
                <c:pt idx="1594">
                  <c:v>71392.200586893712</c:v>
                </c:pt>
                <c:pt idx="1595">
                  <c:v>70114.476469793764</c:v>
                </c:pt>
                <c:pt idx="1596">
                  <c:v>69505.384334701375</c:v>
                </c:pt>
                <c:pt idx="1597">
                  <c:v>69475.758378747283</c:v>
                </c:pt>
                <c:pt idx="1598">
                  <c:v>69425.634100666401</c:v>
                </c:pt>
                <c:pt idx="1599">
                  <c:v>69574.690964041671</c:v>
                </c:pt>
                <c:pt idx="1600">
                  <c:v>70759.514392375553</c:v>
                </c:pt>
                <c:pt idx="1601">
                  <c:v>71150.580802178127</c:v>
                </c:pt>
                <c:pt idx="1602">
                  <c:v>72324.584011470986</c:v>
                </c:pt>
                <c:pt idx="1603">
                  <c:v>73311.997605142693</c:v>
                </c:pt>
                <c:pt idx="1604">
                  <c:v>74657.182306369228</c:v>
                </c:pt>
                <c:pt idx="1605">
                  <c:v>76129.751052674925</c:v>
                </c:pt>
                <c:pt idx="1606">
                  <c:v>76924.830371436081</c:v>
                </c:pt>
                <c:pt idx="1607">
                  <c:v>77647.58656641563</c:v>
                </c:pt>
                <c:pt idx="1608">
                  <c:v>77602.701023025962</c:v>
                </c:pt>
                <c:pt idx="1609">
                  <c:v>77221.043002464896</c:v>
                </c:pt>
                <c:pt idx="1610">
                  <c:v>76529.28618158566</c:v>
                </c:pt>
                <c:pt idx="1611">
                  <c:v>75259.173800756733</c:v>
                </c:pt>
                <c:pt idx="1612">
                  <c:v>73635.83627102671</c:v>
                </c:pt>
                <c:pt idx="1613">
                  <c:v>71850.676775519169</c:v>
                </c:pt>
                <c:pt idx="1614">
                  <c:v>69724.429041303621</c:v>
                </c:pt>
                <c:pt idx="1615">
                  <c:v>67619.886764284049</c:v>
                </c:pt>
                <c:pt idx="1616">
                  <c:v>66208.933330237938</c:v>
                </c:pt>
                <c:pt idx="1617">
                  <c:v>65690.430647985675</c:v>
                </c:pt>
                <c:pt idx="1618">
                  <c:v>65542.163475296809</c:v>
                </c:pt>
                <c:pt idx="1619">
                  <c:v>65803.127390539332</c:v>
                </c:pt>
                <c:pt idx="1620">
                  <c:v>66637.449323730689</c:v>
                </c:pt>
                <c:pt idx="1621">
                  <c:v>67819.1475413312</c:v>
                </c:pt>
                <c:pt idx="1622">
                  <c:v>68910.238048101193</c:v>
                </c:pt>
                <c:pt idx="1623">
                  <c:v>70510.086180094368</c:v>
                </c:pt>
                <c:pt idx="1624">
                  <c:v>71594.914510658389</c:v>
                </c:pt>
                <c:pt idx="1625">
                  <c:v>72037.299973603469</c:v>
                </c:pt>
                <c:pt idx="1626">
                  <c:v>72033.720976261538</c:v>
                </c:pt>
                <c:pt idx="1627">
                  <c:v>71448.771378861478</c:v>
                </c:pt>
                <c:pt idx="1628">
                  <c:v>70003.058381618743</c:v>
                </c:pt>
                <c:pt idx="1629">
                  <c:v>68191.091640917846</c:v>
                </c:pt>
                <c:pt idx="1630">
                  <c:v>66424.686910790319</c:v>
                </c:pt>
                <c:pt idx="1631">
                  <c:v>64014.434486293452</c:v>
                </c:pt>
                <c:pt idx="1632">
                  <c:v>61661.562972884894</c:v>
                </c:pt>
                <c:pt idx="1633">
                  <c:v>59456.65736770448</c:v>
                </c:pt>
                <c:pt idx="1634">
                  <c:v>57742.655869055605</c:v>
                </c:pt>
                <c:pt idx="1635">
                  <c:v>56503.992924117854</c:v>
                </c:pt>
                <c:pt idx="1636">
                  <c:v>55589.440390254975</c:v>
                </c:pt>
                <c:pt idx="1637">
                  <c:v>54873.676096784853</c:v>
                </c:pt>
                <c:pt idx="1638">
                  <c:v>54515.351972829762</c:v>
                </c:pt>
                <c:pt idx="1639">
                  <c:v>54243.802671476711</c:v>
                </c:pt>
                <c:pt idx="1640">
                  <c:v>54490.721552302268</c:v>
                </c:pt>
                <c:pt idx="1641">
                  <c:v>54426.868014738844</c:v>
                </c:pt>
                <c:pt idx="1642">
                  <c:v>54195.208616633514</c:v>
                </c:pt>
                <c:pt idx="1643">
                  <c:v>53664.882710550417</c:v>
                </c:pt>
                <c:pt idx="1644">
                  <c:v>52828.095648782524</c:v>
                </c:pt>
                <c:pt idx="1645">
                  <c:v>51286.99350074587</c:v>
                </c:pt>
                <c:pt idx="1646">
                  <c:v>49584.283586749742</c:v>
                </c:pt>
                <c:pt idx="1647">
                  <c:v>47671.48305926031</c:v>
                </c:pt>
                <c:pt idx="1648">
                  <c:v>45453.797043971586</c:v>
                </c:pt>
                <c:pt idx="1649">
                  <c:v>43498.852677940871</c:v>
                </c:pt>
                <c:pt idx="1650">
                  <c:v>41609.611607014878</c:v>
                </c:pt>
                <c:pt idx="1651">
                  <c:v>40120.036909877403</c:v>
                </c:pt>
                <c:pt idx="1652">
                  <c:v>39037.113286134379</c:v>
                </c:pt>
                <c:pt idx="1653">
                  <c:v>38324.674399399868</c:v>
                </c:pt>
                <c:pt idx="1654">
                  <c:v>38085.079419722795</c:v>
                </c:pt>
                <c:pt idx="1655">
                  <c:v>38188.32003398423</c:v>
                </c:pt>
                <c:pt idx="1656">
                  <c:v>38279.433339848845</c:v>
                </c:pt>
                <c:pt idx="1657">
                  <c:v>38650.639480013931</c:v>
                </c:pt>
                <c:pt idx="1658">
                  <c:v>39342.76794318117</c:v>
                </c:pt>
                <c:pt idx="1659">
                  <c:v>39997.077618983407</c:v>
                </c:pt>
                <c:pt idx="1660">
                  <c:v>40647.18448682622</c:v>
                </c:pt>
                <c:pt idx="1661">
                  <c:v>41636.818635268275</c:v>
                </c:pt>
                <c:pt idx="1662">
                  <c:v>42620.103144745495</c:v>
                </c:pt>
                <c:pt idx="1663">
                  <c:v>43543.619478940702</c:v>
                </c:pt>
                <c:pt idx="1664">
                  <c:v>44322.033907627607</c:v>
                </c:pt>
                <c:pt idx="1665">
                  <c:v>44801.967122766306</c:v>
                </c:pt>
                <c:pt idx="1666">
                  <c:v>45136.388320982973</c:v>
                </c:pt>
                <c:pt idx="1667">
                  <c:v>45324.987903313209</c:v>
                </c:pt>
                <c:pt idx="1668">
                  <c:v>44750.173178212521</c:v>
                </c:pt>
                <c:pt idx="1669">
                  <c:v>44384.875283203866</c:v>
                </c:pt>
                <c:pt idx="1670">
                  <c:v>43522.007608172316</c:v>
                </c:pt>
                <c:pt idx="1671">
                  <c:v>43070.221289056863</c:v>
                </c:pt>
                <c:pt idx="1672">
                  <c:v>42553.159757869522</c:v>
                </c:pt>
                <c:pt idx="1673">
                  <c:v>42286.855172302458</c:v>
                </c:pt>
                <c:pt idx="1674">
                  <c:v>42437.146406998065</c:v>
                </c:pt>
                <c:pt idx="1675">
                  <c:v>43207.800748933281</c:v>
                </c:pt>
                <c:pt idx="1676">
                  <c:v>44586.438510100859</c:v>
                </c:pt>
                <c:pt idx="1677">
                  <c:v>46033.238643074459</c:v>
                </c:pt>
                <c:pt idx="1678">
                  <c:v>47662.820230005913</c:v>
                </c:pt>
                <c:pt idx="1679">
                  <c:v>49654.265823923153</c:v>
                </c:pt>
                <c:pt idx="1680">
                  <c:v>51384.125699707569</c:v>
                </c:pt>
                <c:pt idx="1681">
                  <c:v>52815.868509421387</c:v>
                </c:pt>
                <c:pt idx="1682">
                  <c:v>53842.491499786112</c:v>
                </c:pt>
                <c:pt idx="1683">
                  <c:v>54434.816884038373</c:v>
                </c:pt>
                <c:pt idx="1684">
                  <c:v>54493.849187765605</c:v>
                </c:pt>
                <c:pt idx="1685">
                  <c:v>54310.509748251541</c:v>
                </c:pt>
                <c:pt idx="1686">
                  <c:v>53473.901315606745</c:v>
                </c:pt>
                <c:pt idx="1687">
                  <c:v>52520.25724567716</c:v>
                </c:pt>
                <c:pt idx="1688">
                  <c:v>51583.488450000114</c:v>
                </c:pt>
                <c:pt idx="1689">
                  <c:v>50551.843214936329</c:v>
                </c:pt>
                <c:pt idx="1690">
                  <c:v>49981.703613368009</c:v>
                </c:pt>
                <c:pt idx="1691">
                  <c:v>49501.997035259912</c:v>
                </c:pt>
                <c:pt idx="1692">
                  <c:v>49155.055929274829</c:v>
                </c:pt>
                <c:pt idx="1693">
                  <c:v>48943.307856408988</c:v>
                </c:pt>
                <c:pt idx="1694">
                  <c:v>49436.562244389519</c:v>
                </c:pt>
                <c:pt idx="1695">
                  <c:v>50032.528667560458</c:v>
                </c:pt>
                <c:pt idx="1696">
                  <c:v>50815.900935485908</c:v>
                </c:pt>
                <c:pt idx="1697">
                  <c:v>51966.75652392512</c:v>
                </c:pt>
                <c:pt idx="1698">
                  <c:v>53222.966579148262</c:v>
                </c:pt>
                <c:pt idx="1699">
                  <c:v>54640.990523796827</c:v>
                </c:pt>
                <c:pt idx="1700">
                  <c:v>55898.585418481394</c:v>
                </c:pt>
                <c:pt idx="1701">
                  <c:v>57407.411532803322</c:v>
                </c:pt>
                <c:pt idx="1702">
                  <c:v>58355.525553446707</c:v>
                </c:pt>
                <c:pt idx="1703">
                  <c:v>59006.889011645697</c:v>
                </c:pt>
                <c:pt idx="1704">
                  <c:v>59070.923177722121</c:v>
                </c:pt>
                <c:pt idx="1705">
                  <c:v>58583.243554025561</c:v>
                </c:pt>
                <c:pt idx="1706">
                  <c:v>57760.17967831537</c:v>
                </c:pt>
                <c:pt idx="1707">
                  <c:v>56472.387659714892</c:v>
                </c:pt>
                <c:pt idx="1708">
                  <c:v>54703.816298664358</c:v>
                </c:pt>
                <c:pt idx="1709">
                  <c:v>53402.700538366174</c:v>
                </c:pt>
                <c:pt idx="1710">
                  <c:v>51957.400185192477</c:v>
                </c:pt>
                <c:pt idx="1711">
                  <c:v>51375.035327585676</c:v>
                </c:pt>
                <c:pt idx="1712">
                  <c:v>50831.733993353053</c:v>
                </c:pt>
                <c:pt idx="1713">
                  <c:v>50619.828716304073</c:v>
                </c:pt>
                <c:pt idx="1714">
                  <c:v>50653.304467059104</c:v>
                </c:pt>
                <c:pt idx="1715">
                  <c:v>50694.956345992869</c:v>
                </c:pt>
                <c:pt idx="1716">
                  <c:v>50784.754784320998</c:v>
                </c:pt>
                <c:pt idx="1717">
                  <c:v>51046.547183115341</c:v>
                </c:pt>
                <c:pt idx="1718">
                  <c:v>51445.94275013508</c:v>
                </c:pt>
                <c:pt idx="1719">
                  <c:v>52110.232885649093</c:v>
                </c:pt>
                <c:pt idx="1720">
                  <c:v>52821.201602674468</c:v>
                </c:pt>
                <c:pt idx="1721">
                  <c:v>53926.099558913396</c:v>
                </c:pt>
                <c:pt idx="1722">
                  <c:v>55052.173689849893</c:v>
                </c:pt>
                <c:pt idx="1723">
                  <c:v>56281.73390320623</c:v>
                </c:pt>
                <c:pt idx="1724">
                  <c:v>56955.855490869224</c:v>
                </c:pt>
                <c:pt idx="1725">
                  <c:v>57217.61415292832</c:v>
                </c:pt>
                <c:pt idx="1726">
                  <c:v>56967.746100293603</c:v>
                </c:pt>
                <c:pt idx="1727">
                  <c:v>56133.808166144212</c:v>
                </c:pt>
                <c:pt idx="1728">
                  <c:v>55041.350712214429</c:v>
                </c:pt>
                <c:pt idx="1729">
                  <c:v>53688.318810679382</c:v>
                </c:pt>
                <c:pt idx="1730">
                  <c:v>52331.341524894167</c:v>
                </c:pt>
                <c:pt idx="1731">
                  <c:v>51082.895477737031</c:v>
                </c:pt>
                <c:pt idx="1732">
                  <c:v>49992.853748876609</c:v>
                </c:pt>
                <c:pt idx="1733">
                  <c:v>49255.573898112663</c:v>
                </c:pt>
                <c:pt idx="1734">
                  <c:v>48741.58149370156</c:v>
                </c:pt>
                <c:pt idx="1735">
                  <c:v>48552.458424419929</c:v>
                </c:pt>
                <c:pt idx="1736">
                  <c:v>48754.009961800883</c:v>
                </c:pt>
                <c:pt idx="1737">
                  <c:v>49163.734200073246</c:v>
                </c:pt>
                <c:pt idx="1738">
                  <c:v>50015.802741823099</c:v>
                </c:pt>
                <c:pt idx="1739">
                  <c:v>50665.631137262164</c:v>
                </c:pt>
                <c:pt idx="1740">
                  <c:v>51407.890978670875</c:v>
                </c:pt>
                <c:pt idx="1741">
                  <c:v>52158.323507785833</c:v>
                </c:pt>
                <c:pt idx="1742">
                  <c:v>52931.252582816946</c:v>
                </c:pt>
                <c:pt idx="1743">
                  <c:v>53757.719292407557</c:v>
                </c:pt>
                <c:pt idx="1744">
                  <c:v>54080.052430766584</c:v>
                </c:pt>
                <c:pt idx="1745">
                  <c:v>54329.141703421665</c:v>
                </c:pt>
                <c:pt idx="1746">
                  <c:v>54531.121005025409</c:v>
                </c:pt>
                <c:pt idx="1747">
                  <c:v>54591.853880614108</c:v>
                </c:pt>
                <c:pt idx="1748">
                  <c:v>54396.37627624251</c:v>
                </c:pt>
                <c:pt idx="1749">
                  <c:v>54208.105980142354</c:v>
                </c:pt>
                <c:pt idx="1750">
                  <c:v>53863.457900879643</c:v>
                </c:pt>
                <c:pt idx="1751">
                  <c:v>53096.224493651447</c:v>
                </c:pt>
                <c:pt idx="1752">
                  <c:v>52108.933175645732</c:v>
                </c:pt>
                <c:pt idx="1753">
                  <c:v>50839.910194338314</c:v>
                </c:pt>
                <c:pt idx="1754">
                  <c:v>49750.0471470419</c:v>
                </c:pt>
                <c:pt idx="1755">
                  <c:v>48431.188366449183</c:v>
                </c:pt>
                <c:pt idx="1756">
                  <c:v>47264.686273691448</c:v>
                </c:pt>
                <c:pt idx="1757">
                  <c:v>46722.730713655874</c:v>
                </c:pt>
                <c:pt idx="1758">
                  <c:v>46384.173342559865</c:v>
                </c:pt>
                <c:pt idx="1759">
                  <c:v>46091.695808499331</c:v>
                </c:pt>
                <c:pt idx="1760">
                  <c:v>46342.99300834829</c:v>
                </c:pt>
                <c:pt idx="1761">
                  <c:v>46550.464797432542</c:v>
                </c:pt>
                <c:pt idx="1762">
                  <c:v>47100.834774979223</c:v>
                </c:pt>
                <c:pt idx="1763">
                  <c:v>47613.689474311541</c:v>
                </c:pt>
                <c:pt idx="1764">
                  <c:v>48513.370535422262</c:v>
                </c:pt>
                <c:pt idx="1765">
                  <c:v>49365.56149059887</c:v>
                </c:pt>
                <c:pt idx="1766">
                  <c:v>50074.409747572812</c:v>
                </c:pt>
                <c:pt idx="1767">
                  <c:v>50757.243286251825</c:v>
                </c:pt>
                <c:pt idx="1768">
                  <c:v>51255.570702980483</c:v>
                </c:pt>
                <c:pt idx="1769">
                  <c:v>51263.880753749647</c:v>
                </c:pt>
                <c:pt idx="1770">
                  <c:v>50964.769101963844</c:v>
                </c:pt>
                <c:pt idx="1771">
                  <c:v>50541.59395852204</c:v>
                </c:pt>
                <c:pt idx="1772">
                  <c:v>49940.99389017927</c:v>
                </c:pt>
                <c:pt idx="1773">
                  <c:v>49048.721969252401</c:v>
                </c:pt>
                <c:pt idx="1774">
                  <c:v>48096.718995330673</c:v>
                </c:pt>
                <c:pt idx="1775">
                  <c:v>47069.308717442589</c:v>
                </c:pt>
                <c:pt idx="1776">
                  <c:v>46091.566759384077</c:v>
                </c:pt>
                <c:pt idx="1777">
                  <c:v>45269.421891339727</c:v>
                </c:pt>
                <c:pt idx="1778">
                  <c:v>44769.112370618219</c:v>
                </c:pt>
                <c:pt idx="1779">
                  <c:v>43912.912090442718</c:v>
                </c:pt>
                <c:pt idx="1780">
                  <c:v>43458.461787371467</c:v>
                </c:pt>
                <c:pt idx="1781">
                  <c:v>43212.172819990701</c:v>
                </c:pt>
                <c:pt idx="1782">
                  <c:v>43274.670325030718</c:v>
                </c:pt>
                <c:pt idx="1783">
                  <c:v>43291.259987290352</c:v>
                </c:pt>
                <c:pt idx="1784">
                  <c:v>43681.280162655981</c:v>
                </c:pt>
                <c:pt idx="1785">
                  <c:v>43858.215202087013</c:v>
                </c:pt>
                <c:pt idx="1786">
                  <c:v>44393.76103644316</c:v>
                </c:pt>
                <c:pt idx="1787">
                  <c:v>45260.010854853688</c:v>
                </c:pt>
                <c:pt idx="1788">
                  <c:v>45858.537281498946</c:v>
                </c:pt>
                <c:pt idx="1789">
                  <c:v>46285.550541439625</c:v>
                </c:pt>
                <c:pt idx="1790">
                  <c:v>46675.592900917196</c:v>
                </c:pt>
                <c:pt idx="1791">
                  <c:v>46719.114566653916</c:v>
                </c:pt>
                <c:pt idx="1792">
                  <c:v>46450.14363959639</c:v>
                </c:pt>
                <c:pt idx="1793">
                  <c:v>45811.836156109886</c:v>
                </c:pt>
                <c:pt idx="1794">
                  <c:v>45008.789393111816</c:v>
                </c:pt>
                <c:pt idx="1795">
                  <c:v>43850.750973919916</c:v>
                </c:pt>
                <c:pt idx="1796">
                  <c:v>42909.656092690238</c:v>
                </c:pt>
                <c:pt idx="1797">
                  <c:v>41680.069457306628</c:v>
                </c:pt>
                <c:pt idx="1798">
                  <c:v>40732.298964299109</c:v>
                </c:pt>
                <c:pt idx="1799">
                  <c:v>39863.765160415831</c:v>
                </c:pt>
                <c:pt idx="1800">
                  <c:v>39205.215182360444</c:v>
                </c:pt>
                <c:pt idx="1801">
                  <c:v>38721.346807023489</c:v>
                </c:pt>
                <c:pt idx="1802">
                  <c:v>38222.438380478663</c:v>
                </c:pt>
                <c:pt idx="1803">
                  <c:v>38119.832190047862</c:v>
                </c:pt>
                <c:pt idx="1804">
                  <c:v>37949.404823744946</c:v>
                </c:pt>
                <c:pt idx="1805">
                  <c:v>38037.296838753675</c:v>
                </c:pt>
                <c:pt idx="1806">
                  <c:v>37958.091393019546</c:v>
                </c:pt>
                <c:pt idx="1807">
                  <c:v>37999.481642684586</c:v>
                </c:pt>
                <c:pt idx="1808">
                  <c:v>38052.627835549232</c:v>
                </c:pt>
                <c:pt idx="1809">
                  <c:v>38329.275329308468</c:v>
                </c:pt>
                <c:pt idx="1810">
                  <c:v>38391.390489000551</c:v>
                </c:pt>
                <c:pt idx="1811">
                  <c:v>38514.101364414542</c:v>
                </c:pt>
                <c:pt idx="1812">
                  <c:v>38630.310689872749</c:v>
                </c:pt>
                <c:pt idx="1813">
                  <c:v>38792.444062984287</c:v>
                </c:pt>
                <c:pt idx="1814">
                  <c:v>38906.391965980416</c:v>
                </c:pt>
                <c:pt idx="1815">
                  <c:v>38907.287244307881</c:v>
                </c:pt>
                <c:pt idx="1816">
                  <c:v>38716.487874337501</c:v>
                </c:pt>
                <c:pt idx="1817">
                  <c:v>38333.237262507071</c:v>
                </c:pt>
                <c:pt idx="1818">
                  <c:v>37767.5196128514</c:v>
                </c:pt>
                <c:pt idx="1819">
                  <c:v>36880.019613282595</c:v>
                </c:pt>
                <c:pt idx="1820">
                  <c:v>35927.369328914734</c:v>
                </c:pt>
                <c:pt idx="1821">
                  <c:v>34963.754701656442</c:v>
                </c:pt>
                <c:pt idx="1822">
                  <c:v>34293.071626172881</c:v>
                </c:pt>
                <c:pt idx="1823">
                  <c:v>33665.250557926331</c:v>
                </c:pt>
                <c:pt idx="1824">
                  <c:v>33298.364299526125</c:v>
                </c:pt>
                <c:pt idx="1825">
                  <c:v>33131.74398273354</c:v>
                </c:pt>
                <c:pt idx="1826">
                  <c:v>33157.141256944618</c:v>
                </c:pt>
                <c:pt idx="1827">
                  <c:v>33403.28118980919</c:v>
                </c:pt>
                <c:pt idx="1828">
                  <c:v>34289.129559696339</c:v>
                </c:pt>
                <c:pt idx="1829">
                  <c:v>34103.238196162987</c:v>
                </c:pt>
                <c:pt idx="1830">
                  <c:v>34305.533767867375</c:v>
                </c:pt>
                <c:pt idx="1831">
                  <c:v>34698.570379099794</c:v>
                </c:pt>
                <c:pt idx="1832">
                  <c:v>35081.741212737463</c:v>
                </c:pt>
                <c:pt idx="1833">
                  <c:v>35403.077483159526</c:v>
                </c:pt>
                <c:pt idx="1834">
                  <c:v>35692.058202384775</c:v>
                </c:pt>
                <c:pt idx="1835">
                  <c:v>35991.846644190016</c:v>
                </c:pt>
                <c:pt idx="1836">
                  <c:v>36256.308703280003</c:v>
                </c:pt>
                <c:pt idx="1837">
                  <c:v>36500.965872298286</c:v>
                </c:pt>
                <c:pt idx="1838">
                  <c:v>36849.913224942306</c:v>
                </c:pt>
                <c:pt idx="1839">
                  <c:v>37043.966239361413</c:v>
                </c:pt>
                <c:pt idx="1840">
                  <c:v>37180.124916816982</c:v>
                </c:pt>
                <c:pt idx="1841">
                  <c:v>37004.411835651765</c:v>
                </c:pt>
                <c:pt idx="1842">
                  <c:v>36562.428752731845</c:v>
                </c:pt>
                <c:pt idx="1843">
                  <c:v>36086.150840476308</c:v>
                </c:pt>
                <c:pt idx="1844">
                  <c:v>35627.095388157584</c:v>
                </c:pt>
                <c:pt idx="1845">
                  <c:v>34972.28173817668</c:v>
                </c:pt>
                <c:pt idx="1846">
                  <c:v>34374.206122210679</c:v>
                </c:pt>
                <c:pt idx="1847">
                  <c:v>34063.573275135976</c:v>
                </c:pt>
                <c:pt idx="1848">
                  <c:v>33600.70333570295</c:v>
                </c:pt>
                <c:pt idx="1849">
                  <c:v>33299.380379914175</c:v>
                </c:pt>
                <c:pt idx="1850">
                  <c:v>32991.311089200506</c:v>
                </c:pt>
                <c:pt idx="1851">
                  <c:v>32828.941328705929</c:v>
                </c:pt>
                <c:pt idx="1852">
                  <c:v>32862.453680918297</c:v>
                </c:pt>
                <c:pt idx="1853">
                  <c:v>32940.273550859194</c:v>
                </c:pt>
                <c:pt idx="1854">
                  <c:v>33255.309039514221</c:v>
                </c:pt>
                <c:pt idx="1855">
                  <c:v>33412.046036370484</c:v>
                </c:pt>
                <c:pt idx="1856">
                  <c:v>33733.996372705355</c:v>
                </c:pt>
                <c:pt idx="1857">
                  <c:v>34039.037923142947</c:v>
                </c:pt>
                <c:pt idx="1858">
                  <c:v>34150.024931504922</c:v>
                </c:pt>
                <c:pt idx="1859">
                  <c:v>34245.768083296083</c:v>
                </c:pt>
                <c:pt idx="1860">
                  <c:v>34162.357750009811</c:v>
                </c:pt>
                <c:pt idx="1861">
                  <c:v>34021.876325946236</c:v>
                </c:pt>
                <c:pt idx="1862">
                  <c:v>33758.395529007685</c:v>
                </c:pt>
                <c:pt idx="1863">
                  <c:v>33293.02989795927</c:v>
                </c:pt>
                <c:pt idx="1864">
                  <c:v>32851.028863890977</c:v>
                </c:pt>
                <c:pt idx="1865">
                  <c:v>32491.227191620179</c:v>
                </c:pt>
                <c:pt idx="1866">
                  <c:v>31773.480919609905</c:v>
                </c:pt>
                <c:pt idx="1867">
                  <c:v>31090.163945854412</c:v>
                </c:pt>
                <c:pt idx="1868">
                  <c:v>30445.111037881234</c:v>
                </c:pt>
                <c:pt idx="1869">
                  <c:v>29806.733731657347</c:v>
                </c:pt>
                <c:pt idx="1870">
                  <c:v>29187.145548102773</c:v>
                </c:pt>
                <c:pt idx="1871">
                  <c:v>28681.044885937601</c:v>
                </c:pt>
                <c:pt idx="1872">
                  <c:v>28207.549300142295</c:v>
                </c:pt>
                <c:pt idx="1873">
                  <c:v>27795.25437891619</c:v>
                </c:pt>
                <c:pt idx="1874">
                  <c:v>27506.150713167463</c:v>
                </c:pt>
                <c:pt idx="1875">
                  <c:v>27128.089876417656</c:v>
                </c:pt>
                <c:pt idx="1876">
                  <c:v>27006.768850658042</c:v>
                </c:pt>
                <c:pt idx="1877">
                  <c:v>26884.832734635263</c:v>
                </c:pt>
                <c:pt idx="1878">
                  <c:v>26905.763790851161</c:v>
                </c:pt>
                <c:pt idx="1879">
                  <c:v>26897.06347723892</c:v>
                </c:pt>
                <c:pt idx="1880">
                  <c:v>27005.00337753788</c:v>
                </c:pt>
                <c:pt idx="1881">
                  <c:v>27096.433945526565</c:v>
                </c:pt>
                <c:pt idx="1882">
                  <c:v>27118.504702897597</c:v>
                </c:pt>
                <c:pt idx="1883">
                  <c:v>27230.253634049259</c:v>
                </c:pt>
                <c:pt idx="1884">
                  <c:v>27151.548733574626</c:v>
                </c:pt>
                <c:pt idx="1885">
                  <c:v>26989.744781069745</c:v>
                </c:pt>
                <c:pt idx="1886">
                  <c:v>26678.194456875095</c:v>
                </c:pt>
                <c:pt idx="1887">
                  <c:v>26365.610022398829</c:v>
                </c:pt>
                <c:pt idx="1888">
                  <c:v>26023.771823392111</c:v>
                </c:pt>
                <c:pt idx="1889">
                  <c:v>25562.293904088652</c:v>
                </c:pt>
                <c:pt idx="1890">
                  <c:v>25214.939119422335</c:v>
                </c:pt>
                <c:pt idx="1891">
                  <c:v>24573.792285954863</c:v>
                </c:pt>
                <c:pt idx="1892">
                  <c:v>24064.927777456105</c:v>
                </c:pt>
                <c:pt idx="1893">
                  <c:v>23701.47437488367</c:v>
                </c:pt>
                <c:pt idx="1894">
                  <c:v>23140.500016456957</c:v>
                </c:pt>
                <c:pt idx="1895">
                  <c:v>22668.964037054764</c:v>
                </c:pt>
                <c:pt idx="1896">
                  <c:v>22281.980463905951</c:v>
                </c:pt>
                <c:pt idx="1897">
                  <c:v>21877.929326322588</c:v>
                </c:pt>
                <c:pt idx="1898">
                  <c:v>21536.241300462316</c:v>
                </c:pt>
                <c:pt idx="1899">
                  <c:v>21335.13738335004</c:v>
                </c:pt>
                <c:pt idx="1900">
                  <c:v>21088.537212872026</c:v>
                </c:pt>
                <c:pt idx="1901">
                  <c:v>20963.373876733185</c:v>
                </c:pt>
                <c:pt idx="1902">
                  <c:v>20756.592477054124</c:v>
                </c:pt>
                <c:pt idx="1903">
                  <c:v>20651.897590798937</c:v>
                </c:pt>
                <c:pt idx="1904">
                  <c:v>20620.678812382721</c:v>
                </c:pt>
                <c:pt idx="1905">
                  <c:v>20499.07051327252</c:v>
                </c:pt>
                <c:pt idx="1906">
                  <c:v>20411.068139073363</c:v>
                </c:pt>
                <c:pt idx="1907">
                  <c:v>20272.432233132906</c:v>
                </c:pt>
                <c:pt idx="1908">
                  <c:v>20217.53333897479</c:v>
                </c:pt>
                <c:pt idx="1909">
                  <c:v>20187.202025032144</c:v>
                </c:pt>
                <c:pt idx="1910">
                  <c:v>20053.601861402403</c:v>
                </c:pt>
                <c:pt idx="1911">
                  <c:v>20033.174465665466</c:v>
                </c:pt>
                <c:pt idx="1912">
                  <c:v>19930.164843341161</c:v>
                </c:pt>
                <c:pt idx="1913">
                  <c:v>19717.778557217916</c:v>
                </c:pt>
                <c:pt idx="1914">
                  <c:v>19550.899231704861</c:v>
                </c:pt>
                <c:pt idx="1915">
                  <c:v>19180.501421488389</c:v>
                </c:pt>
                <c:pt idx="1916">
                  <c:v>18961.338148165301</c:v>
                </c:pt>
                <c:pt idx="1917">
                  <c:v>18599.725949156469</c:v>
                </c:pt>
                <c:pt idx="1918">
                  <c:v>18373.010395676381</c:v>
                </c:pt>
                <c:pt idx="1919">
                  <c:v>18042.447042290918</c:v>
                </c:pt>
                <c:pt idx="1920">
                  <c:v>17850.098041878435</c:v>
                </c:pt>
                <c:pt idx="1921">
                  <c:v>17461.338163546316</c:v>
                </c:pt>
                <c:pt idx="1922">
                  <c:v>17087.426067099754</c:v>
                </c:pt>
                <c:pt idx="1923">
                  <c:v>16824.646417786014</c:v>
                </c:pt>
                <c:pt idx="1924">
                  <c:v>16513.637030120026</c:v>
                </c:pt>
                <c:pt idx="1925">
                  <c:v>16226.433349692892</c:v>
                </c:pt>
                <c:pt idx="1926">
                  <c:v>15921.3959803794</c:v>
                </c:pt>
                <c:pt idx="1927">
                  <c:v>15703.272552393013</c:v>
                </c:pt>
                <c:pt idx="1928">
                  <c:v>15482.172530334483</c:v>
                </c:pt>
                <c:pt idx="1929">
                  <c:v>15205.486006476236</c:v>
                </c:pt>
                <c:pt idx="1930">
                  <c:v>15050.661735083357</c:v>
                </c:pt>
                <c:pt idx="1931">
                  <c:v>14888.726179433517</c:v>
                </c:pt>
                <c:pt idx="1932">
                  <c:v>14668.207223968107</c:v>
                </c:pt>
                <c:pt idx="1933">
                  <c:v>14567.012794956974</c:v>
                </c:pt>
                <c:pt idx="1934">
                  <c:v>14529.409534358758</c:v>
                </c:pt>
                <c:pt idx="1935">
                  <c:v>14406.734511406083</c:v>
                </c:pt>
                <c:pt idx="1936">
                  <c:v>14387.746666689047</c:v>
                </c:pt>
                <c:pt idx="1937">
                  <c:v>14232.976169661404</c:v>
                </c:pt>
                <c:pt idx="1938">
                  <c:v>14156.906033697362</c:v>
                </c:pt>
                <c:pt idx="1939">
                  <c:v>14121.182584503014</c:v>
                </c:pt>
                <c:pt idx="1940">
                  <c:v>14037.49673065451</c:v>
                </c:pt>
                <c:pt idx="1941">
                  <c:v>14017.387548722612</c:v>
                </c:pt>
                <c:pt idx="1942">
                  <c:v>13758.85461469411</c:v>
                </c:pt>
                <c:pt idx="1943">
                  <c:v>13713.770029643976</c:v>
                </c:pt>
                <c:pt idx="1944">
                  <c:v>13545.802137984998</c:v>
                </c:pt>
                <c:pt idx="1945">
                  <c:v>13325.773190298387</c:v>
                </c:pt>
                <c:pt idx="1946">
                  <c:v>13121.368560644405</c:v>
                </c:pt>
                <c:pt idx="1947">
                  <c:v>12945.319577778186</c:v>
                </c:pt>
                <c:pt idx="1948">
                  <c:v>12724.460952221836</c:v>
                </c:pt>
                <c:pt idx="1949">
                  <c:v>12503.243036761769</c:v>
                </c:pt>
                <c:pt idx="1950">
                  <c:v>12262.067294242474</c:v>
                </c:pt>
                <c:pt idx="1951">
                  <c:v>12083.942547179216</c:v>
                </c:pt>
                <c:pt idx="1952">
                  <c:v>11879.490624763795</c:v>
                </c:pt>
                <c:pt idx="1953">
                  <c:v>11675.92348581548</c:v>
                </c:pt>
                <c:pt idx="1954">
                  <c:v>11500.821795819205</c:v>
                </c:pt>
                <c:pt idx="1955">
                  <c:v>11354.555905438889</c:v>
                </c:pt>
                <c:pt idx="1956">
                  <c:v>11271.191634424875</c:v>
                </c:pt>
                <c:pt idx="1957">
                  <c:v>11139.284718245581</c:v>
                </c:pt>
                <c:pt idx="1958">
                  <c:v>11011.624558304247</c:v>
                </c:pt>
                <c:pt idx="1959">
                  <c:v>10902.810534800667</c:v>
                </c:pt>
                <c:pt idx="1960">
                  <c:v>10804.480792897461</c:v>
                </c:pt>
                <c:pt idx="1961">
                  <c:v>10819.953864807536</c:v>
                </c:pt>
                <c:pt idx="1962">
                  <c:v>10700.787546486014</c:v>
                </c:pt>
                <c:pt idx="1963">
                  <c:v>10670.590893621869</c:v>
                </c:pt>
                <c:pt idx="1964">
                  <c:v>10489.414833028695</c:v>
                </c:pt>
                <c:pt idx="1965">
                  <c:v>10542.194788652718</c:v>
                </c:pt>
                <c:pt idx="1966">
                  <c:v>10548.932694788646</c:v>
                </c:pt>
                <c:pt idx="1967">
                  <c:v>10482.677005596002</c:v>
                </c:pt>
                <c:pt idx="1968">
                  <c:v>10400.700808427802</c:v>
                </c:pt>
                <c:pt idx="1969">
                  <c:v>10361.023293449474</c:v>
                </c:pt>
                <c:pt idx="1970">
                  <c:v>10218.161723853453</c:v>
                </c:pt>
                <c:pt idx="1971">
                  <c:v>10138.310594386303</c:v>
                </c:pt>
                <c:pt idx="1972">
                  <c:v>9979.1107678676035</c:v>
                </c:pt>
                <c:pt idx="1973">
                  <c:v>9811.5563652232413</c:v>
                </c:pt>
                <c:pt idx="1974">
                  <c:v>9649.6205611131227</c:v>
                </c:pt>
                <c:pt idx="1975">
                  <c:v>9457.8728561046373</c:v>
                </c:pt>
                <c:pt idx="1976">
                  <c:v>9238.3114883612689</c:v>
                </c:pt>
                <c:pt idx="1977">
                  <c:v>9081.254331965818</c:v>
                </c:pt>
                <c:pt idx="1978">
                  <c:v>8900.1248691684887</c:v>
                </c:pt>
                <c:pt idx="1979">
                  <c:v>8786.7338945384618</c:v>
                </c:pt>
                <c:pt idx="1980">
                  <c:v>8643.7810813796823</c:v>
                </c:pt>
                <c:pt idx="1981">
                  <c:v>8526.40181674618</c:v>
                </c:pt>
                <c:pt idx="1982">
                  <c:v>8438.3371534908747</c:v>
                </c:pt>
                <c:pt idx="1983">
                  <c:v>8317.5925664776605</c:v>
                </c:pt>
                <c:pt idx="1984">
                  <c:v>8198.5956915979223</c:v>
                </c:pt>
                <c:pt idx="1985">
                  <c:v>8069.1226134641201</c:v>
                </c:pt>
                <c:pt idx="1986">
                  <c:v>8032.4513227323478</c:v>
                </c:pt>
                <c:pt idx="1987">
                  <c:v>7985.0532301529875</c:v>
                </c:pt>
                <c:pt idx="1988">
                  <c:v>7939.4015655348212</c:v>
                </c:pt>
                <c:pt idx="1989">
                  <c:v>7892.0038479824325</c:v>
                </c:pt>
                <c:pt idx="1990">
                  <c:v>7847.3503783319429</c:v>
                </c:pt>
                <c:pt idx="1991">
                  <c:v>7820.6581579951508</c:v>
                </c:pt>
                <c:pt idx="1992">
                  <c:v>7744.8226251859705</c:v>
                </c:pt>
                <c:pt idx="1993">
                  <c:v>7796.9595053981775</c:v>
                </c:pt>
                <c:pt idx="1994">
                  <c:v>7688.1957247093587</c:v>
                </c:pt>
                <c:pt idx="1995">
                  <c:v>7664.2478572677546</c:v>
                </c:pt>
                <c:pt idx="1996">
                  <c:v>7581.1790191592645</c:v>
                </c:pt>
                <c:pt idx="1997">
                  <c:v>7491.1259696663856</c:v>
                </c:pt>
                <c:pt idx="1998">
                  <c:v>7387.9772415055286</c:v>
                </c:pt>
                <c:pt idx="1999">
                  <c:v>7311.7698594779813</c:v>
                </c:pt>
                <c:pt idx="2000">
                  <c:v>7185.4235495756166</c:v>
                </c:pt>
                <c:pt idx="2001">
                  <c:v>6972.6449596121856</c:v>
                </c:pt>
                <c:pt idx="2002">
                  <c:v>6860.3946105661871</c:v>
                </c:pt>
                <c:pt idx="2003">
                  <c:v>6720.5814079422462</c:v>
                </c:pt>
                <c:pt idx="2004">
                  <c:v>6469.4621005743065</c:v>
                </c:pt>
                <c:pt idx="2005">
                  <c:v>6320.2314085948929</c:v>
                </c:pt>
                <c:pt idx="2006">
                  <c:v>6193.2104753318927</c:v>
                </c:pt>
                <c:pt idx="2007">
                  <c:v>6080.4608194030188</c:v>
                </c:pt>
                <c:pt idx="2008">
                  <c:v>5958.0381333067889</c:v>
                </c:pt>
                <c:pt idx="2009">
                  <c:v>5853.9935898164395</c:v>
                </c:pt>
                <c:pt idx="2010">
                  <c:v>5781.2738315529859</c:v>
                </c:pt>
                <c:pt idx="2011">
                  <c:v>5716.859346233201</c:v>
                </c:pt>
                <c:pt idx="2012">
                  <c:v>5642.8533720111382</c:v>
                </c:pt>
                <c:pt idx="2013">
                  <c:v>5557.7614868974824</c:v>
                </c:pt>
                <c:pt idx="2014">
                  <c:v>5506.0682211470394</c:v>
                </c:pt>
                <c:pt idx="2015">
                  <c:v>5446.7746739934137</c:v>
                </c:pt>
                <c:pt idx="2016">
                  <c:v>5392.6356974105238</c:v>
                </c:pt>
                <c:pt idx="2017">
                  <c:v>5353.324343697629</c:v>
                </c:pt>
                <c:pt idx="2018">
                  <c:v>5302.2914924429169</c:v>
                </c:pt>
                <c:pt idx="2019">
                  <c:v>5257.1265429500463</c:v>
                </c:pt>
                <c:pt idx="2020">
                  <c:v>5221.0263040430136</c:v>
                </c:pt>
                <c:pt idx="2021">
                  <c:v>5175.6411979783925</c:v>
                </c:pt>
                <c:pt idx="2022">
                  <c:v>5103.3380597756222</c:v>
                </c:pt>
                <c:pt idx="2023">
                  <c:v>5001.1931410409015</c:v>
                </c:pt>
                <c:pt idx="2024">
                  <c:v>4880.2659591645288</c:v>
                </c:pt>
                <c:pt idx="2025">
                  <c:v>4747.2727494807314</c:v>
                </c:pt>
                <c:pt idx="2026">
                  <c:v>4598.8838238239869</c:v>
                </c:pt>
                <c:pt idx="2027">
                  <c:v>4465.7911341340832</c:v>
                </c:pt>
                <c:pt idx="2028">
                  <c:v>4336.4464687817035</c:v>
                </c:pt>
                <c:pt idx="2029">
                  <c:v>4226.3388836306549</c:v>
                </c:pt>
                <c:pt idx="2030">
                  <c:v>4148.7711947895841</c:v>
                </c:pt>
                <c:pt idx="2031">
                  <c:v>3998.6888245032555</c:v>
                </c:pt>
                <c:pt idx="2032">
                  <c:v>4028.1277956795425</c:v>
                </c:pt>
                <c:pt idx="2033">
                  <c:v>3997.3532823799055</c:v>
                </c:pt>
                <c:pt idx="2034">
                  <c:v>3953.780656693621</c:v>
                </c:pt>
                <c:pt idx="2035">
                  <c:v>3967.4378668189042</c:v>
                </c:pt>
                <c:pt idx="2036">
                  <c:v>3914.4907399408053</c:v>
                </c:pt>
                <c:pt idx="2037">
                  <c:v>3882.3495482493968</c:v>
                </c:pt>
                <c:pt idx="2038">
                  <c:v>3856.6562054918254</c:v>
                </c:pt>
                <c:pt idx="2039">
                  <c:v>3786.0039198668246</c:v>
                </c:pt>
                <c:pt idx="2040">
                  <c:v>3678.5188823345802</c:v>
                </c:pt>
                <c:pt idx="2041">
                  <c:v>3585.8438149151125</c:v>
                </c:pt>
                <c:pt idx="2042">
                  <c:v>3452.4023384580214</c:v>
                </c:pt>
                <c:pt idx="2043">
                  <c:v>3324.9892151914228</c:v>
                </c:pt>
                <c:pt idx="2044">
                  <c:v>3212.9075166333332</c:v>
                </c:pt>
                <c:pt idx="2045">
                  <c:v>3123.205426519246</c:v>
                </c:pt>
                <c:pt idx="2046">
                  <c:v>3038.9299961895472</c:v>
                </c:pt>
                <c:pt idx="2047">
                  <c:v>2995.4924401167705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-0.75437874297230301</c:v>
                </c:pt>
                <c:pt idx="1">
                  <c:v>0.15452060708255877</c:v>
                </c:pt>
                <c:pt idx="2">
                  <c:v>0.31221110080545539</c:v>
                </c:pt>
                <c:pt idx="3">
                  <c:v>0.21940460278979323</c:v>
                </c:pt>
                <c:pt idx="4">
                  <c:v>-13.219012882751102</c:v>
                </c:pt>
                <c:pt idx="5">
                  <c:v>-13.614751846378027</c:v>
                </c:pt>
                <c:pt idx="6">
                  <c:v>-22.512974978230062</c:v>
                </c:pt>
                <c:pt idx="7">
                  <c:v>-2.2930618023727618</c:v>
                </c:pt>
                <c:pt idx="8">
                  <c:v>-5.503562705128104</c:v>
                </c:pt>
                <c:pt idx="9">
                  <c:v>-7.3016062979819765</c:v>
                </c:pt>
                <c:pt idx="10">
                  <c:v>-3.1090043405950496</c:v>
                </c:pt>
                <c:pt idx="11">
                  <c:v>-5.1241638190551271</c:v>
                </c:pt>
                <c:pt idx="12">
                  <c:v>2.9891893499976447</c:v>
                </c:pt>
                <c:pt idx="13">
                  <c:v>1.3326598629593605</c:v>
                </c:pt>
                <c:pt idx="14">
                  <c:v>5.1617194737358432</c:v>
                </c:pt>
                <c:pt idx="15">
                  <c:v>1.3925806238304972</c:v>
                </c:pt>
                <c:pt idx="16">
                  <c:v>7.6956658550589054</c:v>
                </c:pt>
                <c:pt idx="17">
                  <c:v>-3.8683321004372146</c:v>
                </c:pt>
                <c:pt idx="18">
                  <c:v>-5.8942289815301478</c:v>
                </c:pt>
                <c:pt idx="19">
                  <c:v>0.73127406843323683</c:v>
                </c:pt>
                <c:pt idx="20">
                  <c:v>-6.9279327382204201</c:v>
                </c:pt>
                <c:pt idx="21">
                  <c:v>-0.82368442736532188</c:v>
                </c:pt>
                <c:pt idx="22">
                  <c:v>-0.34422323719093129</c:v>
                </c:pt>
                <c:pt idx="23">
                  <c:v>4.5677164569837885</c:v>
                </c:pt>
                <c:pt idx="24">
                  <c:v>-1.581544045044609</c:v>
                </c:pt>
                <c:pt idx="25">
                  <c:v>-1.8908031176175371</c:v>
                </c:pt>
                <c:pt idx="26">
                  <c:v>8.2939803863009729</c:v>
                </c:pt>
                <c:pt idx="27">
                  <c:v>-1.0554161571658369</c:v>
                </c:pt>
                <c:pt idx="28">
                  <c:v>7.4847573505621199</c:v>
                </c:pt>
                <c:pt idx="29">
                  <c:v>-9.7230526269975712</c:v>
                </c:pt>
                <c:pt idx="30">
                  <c:v>-0.54220706357241966</c:v>
                </c:pt>
                <c:pt idx="31">
                  <c:v>-3.7345162781538193</c:v>
                </c:pt>
                <c:pt idx="32">
                  <c:v>-2.7622552796659363</c:v>
                </c:pt>
                <c:pt idx="33">
                  <c:v>0.82636172008776043</c:v>
                </c:pt>
                <c:pt idx="34">
                  <c:v>0.83937770336595463</c:v>
                </c:pt>
                <c:pt idx="35">
                  <c:v>3.0698843305304422</c:v>
                </c:pt>
                <c:pt idx="36">
                  <c:v>-0.3790572421237357</c:v>
                </c:pt>
                <c:pt idx="37">
                  <c:v>6.0216196397947499</c:v>
                </c:pt>
                <c:pt idx="38">
                  <c:v>-4.5627614571673973</c:v>
                </c:pt>
                <c:pt idx="39">
                  <c:v>-3.7775925856528261</c:v>
                </c:pt>
                <c:pt idx="40">
                  <c:v>-5.4222419246338802</c:v>
                </c:pt>
                <c:pt idx="41">
                  <c:v>6.47650534095132</c:v>
                </c:pt>
                <c:pt idx="42">
                  <c:v>6.0598115797922674</c:v>
                </c:pt>
                <c:pt idx="43">
                  <c:v>-1.6433969230889147</c:v>
                </c:pt>
                <c:pt idx="44">
                  <c:v>13.877751788012318</c:v>
                </c:pt>
                <c:pt idx="45">
                  <c:v>-0.98635697545091716</c:v>
                </c:pt>
                <c:pt idx="46">
                  <c:v>-7.3453798885425101</c:v>
                </c:pt>
                <c:pt idx="47">
                  <c:v>9.1922550526509781</c:v>
                </c:pt>
                <c:pt idx="48">
                  <c:v>-4.9818275816089965</c:v>
                </c:pt>
                <c:pt idx="49">
                  <c:v>7.985936970593059</c:v>
                </c:pt>
                <c:pt idx="50">
                  <c:v>6.5226623146066913</c:v>
                </c:pt>
                <c:pt idx="51">
                  <c:v>-0.44333301458260621</c:v>
                </c:pt>
                <c:pt idx="52">
                  <c:v>-2.6088539846844867</c:v>
                </c:pt>
                <c:pt idx="53">
                  <c:v>-4.9019749826851751</c:v>
                </c:pt>
                <c:pt idx="54">
                  <c:v>-3.9186352354918483</c:v>
                </c:pt>
                <c:pt idx="55">
                  <c:v>-6.1492731816716457</c:v>
                </c:pt>
                <c:pt idx="56">
                  <c:v>5.5659603155278035</c:v>
                </c:pt>
                <c:pt idx="57">
                  <c:v>-7.9991433103133716</c:v>
                </c:pt>
                <c:pt idx="58">
                  <c:v>1.8413220367693839</c:v>
                </c:pt>
                <c:pt idx="59">
                  <c:v>-12.71244381665187</c:v>
                </c:pt>
                <c:pt idx="60">
                  <c:v>5.7415126890709303</c:v>
                </c:pt>
                <c:pt idx="61">
                  <c:v>-8.0777753093425133</c:v>
                </c:pt>
                <c:pt idx="62">
                  <c:v>0.84969609145329628</c:v>
                </c:pt>
                <c:pt idx="63">
                  <c:v>-3.3211807803524778</c:v>
                </c:pt>
                <c:pt idx="64">
                  <c:v>-0.69777562309943164</c:v>
                </c:pt>
                <c:pt idx="65">
                  <c:v>-5.3987154739729419</c:v>
                </c:pt>
                <c:pt idx="66">
                  <c:v>-6.3220386960488213</c:v>
                </c:pt>
                <c:pt idx="67">
                  <c:v>-3.703471486512143</c:v>
                </c:pt>
                <c:pt idx="68">
                  <c:v>1.3833030362463035</c:v>
                </c:pt>
                <c:pt idx="69">
                  <c:v>-4.6641837762567775</c:v>
                </c:pt>
                <c:pt idx="70">
                  <c:v>-3.8555422974599765</c:v>
                </c:pt>
                <c:pt idx="71">
                  <c:v>-13.570165887576565</c:v>
                </c:pt>
                <c:pt idx="72">
                  <c:v>0.90795973976273103</c:v>
                </c:pt>
                <c:pt idx="73">
                  <c:v>-7.1029447500384038</c:v>
                </c:pt>
                <c:pt idx="74">
                  <c:v>-0.78103682038761235</c:v>
                </c:pt>
                <c:pt idx="75">
                  <c:v>2.837776518801121</c:v>
                </c:pt>
                <c:pt idx="76">
                  <c:v>-2.9858459490158964</c:v>
                </c:pt>
                <c:pt idx="77">
                  <c:v>-2.7658066699357278</c:v>
                </c:pt>
                <c:pt idx="78">
                  <c:v>-3.9560762111767076</c:v>
                </c:pt>
                <c:pt idx="79">
                  <c:v>4.3764011447833582</c:v>
                </c:pt>
                <c:pt idx="80">
                  <c:v>-1.6230499624913648</c:v>
                </c:pt>
                <c:pt idx="81">
                  <c:v>-11.455437447854479</c:v>
                </c:pt>
                <c:pt idx="82">
                  <c:v>1.5340034197889736</c:v>
                </c:pt>
                <c:pt idx="83">
                  <c:v>-2.1999672839308175</c:v>
                </c:pt>
                <c:pt idx="84">
                  <c:v>-9.9721828526089666</c:v>
                </c:pt>
                <c:pt idx="85">
                  <c:v>-9.6612795910682223</c:v>
                </c:pt>
                <c:pt idx="86">
                  <c:v>1.474555969030888</c:v>
                </c:pt>
                <c:pt idx="87">
                  <c:v>-3.9140975084098386</c:v>
                </c:pt>
                <c:pt idx="88">
                  <c:v>-5.2031540140131654</c:v>
                </c:pt>
                <c:pt idx="89">
                  <c:v>0.81500171671314092</c:v>
                </c:pt>
                <c:pt idx="90">
                  <c:v>-10.796839180128273</c:v>
                </c:pt>
                <c:pt idx="91">
                  <c:v>-13.528613969232168</c:v>
                </c:pt>
                <c:pt idx="92">
                  <c:v>-1.684623099725826</c:v>
                </c:pt>
                <c:pt idx="93">
                  <c:v>-4.8846020846470424</c:v>
                </c:pt>
                <c:pt idx="94">
                  <c:v>-3.6269389532275511</c:v>
                </c:pt>
                <c:pt idx="95">
                  <c:v>-19.929408717965259</c:v>
                </c:pt>
                <c:pt idx="96">
                  <c:v>-6.0324269996897044</c:v>
                </c:pt>
                <c:pt idx="97">
                  <c:v>-14.919890673812517</c:v>
                </c:pt>
                <c:pt idx="98">
                  <c:v>3.4029053027393275</c:v>
                </c:pt>
                <c:pt idx="99">
                  <c:v>1.5012979223384377</c:v>
                </c:pt>
                <c:pt idx="100">
                  <c:v>7.5837764580252554</c:v>
                </c:pt>
                <c:pt idx="101">
                  <c:v>-3.4172193864594362</c:v>
                </c:pt>
                <c:pt idx="102">
                  <c:v>2.7905397972625963</c:v>
                </c:pt>
                <c:pt idx="103">
                  <c:v>-2.419247067659569</c:v>
                </c:pt>
                <c:pt idx="104">
                  <c:v>0.5188531746344438</c:v>
                </c:pt>
                <c:pt idx="105">
                  <c:v>-1.9199570756403546</c:v>
                </c:pt>
                <c:pt idx="106">
                  <c:v>4.2610118292544428</c:v>
                </c:pt>
                <c:pt idx="107">
                  <c:v>4.4387366267792174</c:v>
                </c:pt>
                <c:pt idx="108">
                  <c:v>2.9863460857812925</c:v>
                </c:pt>
                <c:pt idx="109">
                  <c:v>10.198274155261146</c:v>
                </c:pt>
                <c:pt idx="110">
                  <c:v>16.455237134962829</c:v>
                </c:pt>
                <c:pt idx="111">
                  <c:v>-2.9922335817399244</c:v>
                </c:pt>
                <c:pt idx="112">
                  <c:v>-3.6245778320493116</c:v>
                </c:pt>
                <c:pt idx="113">
                  <c:v>-3.5370165097749862</c:v>
                </c:pt>
                <c:pt idx="114">
                  <c:v>8.4445827608089417</c:v>
                </c:pt>
                <c:pt idx="115">
                  <c:v>2.4735663141036071</c:v>
                </c:pt>
                <c:pt idx="116">
                  <c:v>4.7695342481606531</c:v>
                </c:pt>
                <c:pt idx="117">
                  <c:v>-7.8735046635702872</c:v>
                </c:pt>
                <c:pt idx="118">
                  <c:v>-1.4379881462361652</c:v>
                </c:pt>
                <c:pt idx="119">
                  <c:v>-8.9197477051935721</c:v>
                </c:pt>
                <c:pt idx="120">
                  <c:v>-1.1556604256376204</c:v>
                </c:pt>
                <c:pt idx="121">
                  <c:v>-0.75940878844389204</c:v>
                </c:pt>
                <c:pt idx="122">
                  <c:v>-553.3993960528577</c:v>
                </c:pt>
                <c:pt idx="123">
                  <c:v>8.5381096461823063</c:v>
                </c:pt>
                <c:pt idx="124">
                  <c:v>-2.8054733202727107</c:v>
                </c:pt>
                <c:pt idx="125">
                  <c:v>2.4414299829368815</c:v>
                </c:pt>
                <c:pt idx="126">
                  <c:v>4.9972396623960833</c:v>
                </c:pt>
                <c:pt idx="127">
                  <c:v>2.9974704574254929</c:v>
                </c:pt>
                <c:pt idx="128">
                  <c:v>0.77888851158047601</c:v>
                </c:pt>
                <c:pt idx="129">
                  <c:v>0.75200444665250643</c:v>
                </c:pt>
                <c:pt idx="130">
                  <c:v>5.1653124381758175</c:v>
                </c:pt>
                <c:pt idx="131">
                  <c:v>6.2594148050824856</c:v>
                </c:pt>
                <c:pt idx="132">
                  <c:v>2.7411742508373038</c:v>
                </c:pt>
                <c:pt idx="133">
                  <c:v>10.947150504454243</c:v>
                </c:pt>
                <c:pt idx="134">
                  <c:v>-1.0843319883908293</c:v>
                </c:pt>
                <c:pt idx="135">
                  <c:v>5.1615752077103991</c:v>
                </c:pt>
                <c:pt idx="136">
                  <c:v>-1.3640605268564059</c:v>
                </c:pt>
                <c:pt idx="137">
                  <c:v>-2.6817506017389974</c:v>
                </c:pt>
                <c:pt idx="138">
                  <c:v>0.36791555945353593</c:v>
                </c:pt>
                <c:pt idx="139">
                  <c:v>-2.3353362368198134</c:v>
                </c:pt>
                <c:pt idx="140">
                  <c:v>7.5480019705947541</c:v>
                </c:pt>
                <c:pt idx="141">
                  <c:v>5.2142605022948771</c:v>
                </c:pt>
                <c:pt idx="142">
                  <c:v>16.395732882967394</c:v>
                </c:pt>
                <c:pt idx="143">
                  <c:v>-0.79575928266154961</c:v>
                </c:pt>
                <c:pt idx="144">
                  <c:v>0.20131073649503151</c:v>
                </c:pt>
                <c:pt idx="145">
                  <c:v>1.2154202148115871</c:v>
                </c:pt>
                <c:pt idx="146">
                  <c:v>2.0562984276377279</c:v>
                </c:pt>
                <c:pt idx="147">
                  <c:v>2.816807486169381</c:v>
                </c:pt>
                <c:pt idx="148">
                  <c:v>4.0103504672669317</c:v>
                </c:pt>
                <c:pt idx="149">
                  <c:v>1.8610594506219513</c:v>
                </c:pt>
                <c:pt idx="150">
                  <c:v>10.673203123207372</c:v>
                </c:pt>
                <c:pt idx="151">
                  <c:v>8.3849023281619566</c:v>
                </c:pt>
                <c:pt idx="152">
                  <c:v>3.5514310288764079</c:v>
                </c:pt>
                <c:pt idx="153">
                  <c:v>3.6140501005905321</c:v>
                </c:pt>
                <c:pt idx="154">
                  <c:v>7.4633265590724989</c:v>
                </c:pt>
                <c:pt idx="155">
                  <c:v>9.0430863648711863</c:v>
                </c:pt>
                <c:pt idx="156">
                  <c:v>10.008877400994947</c:v>
                </c:pt>
                <c:pt idx="157">
                  <c:v>7.3444873778838371</c:v>
                </c:pt>
                <c:pt idx="158">
                  <c:v>12.732096982298913</c:v>
                </c:pt>
                <c:pt idx="159">
                  <c:v>8.6786022323439056</c:v>
                </c:pt>
                <c:pt idx="160">
                  <c:v>8.4508899091763681</c:v>
                </c:pt>
                <c:pt idx="161">
                  <c:v>8.1202766764700698</c:v>
                </c:pt>
                <c:pt idx="162">
                  <c:v>10.403607927966448</c:v>
                </c:pt>
                <c:pt idx="163">
                  <c:v>8.8625191197209006</c:v>
                </c:pt>
                <c:pt idx="164">
                  <c:v>9.9529222377592532</c:v>
                </c:pt>
                <c:pt idx="165">
                  <c:v>13.027105391980228</c:v>
                </c:pt>
                <c:pt idx="166">
                  <c:v>19.040028280096692</c:v>
                </c:pt>
                <c:pt idx="167">
                  <c:v>18.59095376882243</c:v>
                </c:pt>
                <c:pt idx="168">
                  <c:v>12.146860805526018</c:v>
                </c:pt>
                <c:pt idx="169">
                  <c:v>11.0997209039067</c:v>
                </c:pt>
                <c:pt idx="170">
                  <c:v>20.819688928800247</c:v>
                </c:pt>
                <c:pt idx="171">
                  <c:v>22.787046920166404</c:v>
                </c:pt>
                <c:pt idx="172">
                  <c:v>19.73676750585426</c:v>
                </c:pt>
                <c:pt idx="173">
                  <c:v>9.2274506670387098</c:v>
                </c:pt>
                <c:pt idx="174">
                  <c:v>16.203362539615028</c:v>
                </c:pt>
                <c:pt idx="175">
                  <c:v>19.61723261466804</c:v>
                </c:pt>
                <c:pt idx="176">
                  <c:v>13.495360988193937</c:v>
                </c:pt>
                <c:pt idx="177">
                  <c:v>16.330483287510447</c:v>
                </c:pt>
                <c:pt idx="178">
                  <c:v>20.161054631872076</c:v>
                </c:pt>
                <c:pt idx="179">
                  <c:v>18.383885708105339</c:v>
                </c:pt>
                <c:pt idx="180">
                  <c:v>24.434942337492799</c:v>
                </c:pt>
                <c:pt idx="181">
                  <c:v>22.581143481017079</c:v>
                </c:pt>
                <c:pt idx="182">
                  <c:v>25.999531200431647</c:v>
                </c:pt>
                <c:pt idx="183">
                  <c:v>31.000850057814802</c:v>
                </c:pt>
                <c:pt idx="184">
                  <c:v>26.761107209001182</c:v>
                </c:pt>
                <c:pt idx="185">
                  <c:v>30.751847364221533</c:v>
                </c:pt>
                <c:pt idx="186">
                  <c:v>22.692281929303306</c:v>
                </c:pt>
                <c:pt idx="187">
                  <c:v>24.039037143145066</c:v>
                </c:pt>
                <c:pt idx="188">
                  <c:v>30.101706348865889</c:v>
                </c:pt>
                <c:pt idx="189">
                  <c:v>33.808063300791645</c:v>
                </c:pt>
                <c:pt idx="190">
                  <c:v>33.308506901703652</c:v>
                </c:pt>
                <c:pt idx="191">
                  <c:v>21.280955837421857</c:v>
                </c:pt>
                <c:pt idx="192">
                  <c:v>37.569077990494065</c:v>
                </c:pt>
                <c:pt idx="193">
                  <c:v>36.263415837822095</c:v>
                </c:pt>
                <c:pt idx="194">
                  <c:v>25.006334288535641</c:v>
                </c:pt>
                <c:pt idx="195">
                  <c:v>39.161164918953261</c:v>
                </c:pt>
                <c:pt idx="196">
                  <c:v>30.737743947751625</c:v>
                </c:pt>
                <c:pt idx="197">
                  <c:v>49.487602112551883</c:v>
                </c:pt>
                <c:pt idx="198">
                  <c:v>38.012043668810747</c:v>
                </c:pt>
                <c:pt idx="199">
                  <c:v>45.605488386688251</c:v>
                </c:pt>
                <c:pt idx="200">
                  <c:v>41.647291565191438</c:v>
                </c:pt>
                <c:pt idx="201">
                  <c:v>39.566993823374304</c:v>
                </c:pt>
                <c:pt idx="202">
                  <c:v>42.914285347881957</c:v>
                </c:pt>
                <c:pt idx="203">
                  <c:v>46.015815901708464</c:v>
                </c:pt>
                <c:pt idx="204">
                  <c:v>41.812742599164238</c:v>
                </c:pt>
                <c:pt idx="205">
                  <c:v>38.337939321766925</c:v>
                </c:pt>
                <c:pt idx="206">
                  <c:v>42.666969202612734</c:v>
                </c:pt>
                <c:pt idx="207">
                  <c:v>52.503647482247658</c:v>
                </c:pt>
                <c:pt idx="208">
                  <c:v>61.981765459387645</c:v>
                </c:pt>
                <c:pt idx="209">
                  <c:v>47.503157815150786</c:v>
                </c:pt>
                <c:pt idx="210">
                  <c:v>51.098514373950735</c:v>
                </c:pt>
                <c:pt idx="211">
                  <c:v>66.944581857564202</c:v>
                </c:pt>
                <c:pt idx="212">
                  <c:v>53.419498396021254</c:v>
                </c:pt>
                <c:pt idx="213">
                  <c:v>66.823181182387827</c:v>
                </c:pt>
                <c:pt idx="214">
                  <c:v>48.72337149073536</c:v>
                </c:pt>
                <c:pt idx="215">
                  <c:v>72.509133531840916</c:v>
                </c:pt>
                <c:pt idx="216">
                  <c:v>74.568353948656807</c:v>
                </c:pt>
                <c:pt idx="217">
                  <c:v>72.093182446254986</c:v>
                </c:pt>
                <c:pt idx="218">
                  <c:v>67.451198578584865</c:v>
                </c:pt>
                <c:pt idx="219">
                  <c:v>67.368978377092532</c:v>
                </c:pt>
                <c:pt idx="220">
                  <c:v>80.011583746646437</c:v>
                </c:pt>
                <c:pt idx="221">
                  <c:v>68.827563827094934</c:v>
                </c:pt>
                <c:pt idx="222">
                  <c:v>69.175987339027785</c:v>
                </c:pt>
                <c:pt idx="223">
                  <c:v>89.961162408219195</c:v>
                </c:pt>
                <c:pt idx="224">
                  <c:v>80.40189296748386</c:v>
                </c:pt>
                <c:pt idx="225">
                  <c:v>89.779843859697394</c:v>
                </c:pt>
                <c:pt idx="226">
                  <c:v>91.74397442451675</c:v>
                </c:pt>
                <c:pt idx="227">
                  <c:v>81.559598747600489</c:v>
                </c:pt>
                <c:pt idx="228">
                  <c:v>92.912377043125616</c:v>
                </c:pt>
                <c:pt idx="229">
                  <c:v>90.339236525638171</c:v>
                </c:pt>
                <c:pt idx="230">
                  <c:v>99.702986273869726</c:v>
                </c:pt>
                <c:pt idx="231">
                  <c:v>99.826054441332133</c:v>
                </c:pt>
                <c:pt idx="232">
                  <c:v>103.49764268125352</c:v>
                </c:pt>
                <c:pt idx="233">
                  <c:v>102.39413081365444</c:v>
                </c:pt>
                <c:pt idx="234">
                  <c:v>110.91709724021885</c:v>
                </c:pt>
                <c:pt idx="235">
                  <c:v>120.30261468830903</c:v>
                </c:pt>
                <c:pt idx="236">
                  <c:v>121.0733971222117</c:v>
                </c:pt>
                <c:pt idx="237">
                  <c:v>120.33252778795202</c:v>
                </c:pt>
                <c:pt idx="238">
                  <c:v>116.66007661423265</c:v>
                </c:pt>
                <c:pt idx="239">
                  <c:v>120.97125634408596</c:v>
                </c:pt>
                <c:pt idx="240">
                  <c:v>129.75836559673058</c:v>
                </c:pt>
                <c:pt idx="241">
                  <c:v>143.09788692004952</c:v>
                </c:pt>
                <c:pt idx="242">
                  <c:v>134.63069724501145</c:v>
                </c:pt>
                <c:pt idx="243">
                  <c:v>130.28222528136848</c:v>
                </c:pt>
                <c:pt idx="244">
                  <c:v>159.40304619714294</c:v>
                </c:pt>
                <c:pt idx="245">
                  <c:v>144.83864624547732</c:v>
                </c:pt>
                <c:pt idx="246">
                  <c:v>158.8204345906156</c:v>
                </c:pt>
                <c:pt idx="247">
                  <c:v>154.20864242223928</c:v>
                </c:pt>
                <c:pt idx="248">
                  <c:v>149.64973900284264</c:v>
                </c:pt>
                <c:pt idx="249">
                  <c:v>160.57897196169222</c:v>
                </c:pt>
                <c:pt idx="250">
                  <c:v>154.86276288431293</c:v>
                </c:pt>
                <c:pt idx="251">
                  <c:v>161.08149668316702</c:v>
                </c:pt>
                <c:pt idx="252">
                  <c:v>170.97158394304796</c:v>
                </c:pt>
                <c:pt idx="253">
                  <c:v>171.11283974121739</c:v>
                </c:pt>
                <c:pt idx="254">
                  <c:v>178.54305312583222</c:v>
                </c:pt>
                <c:pt idx="255">
                  <c:v>177.68918365053767</c:v>
                </c:pt>
                <c:pt idx="256">
                  <c:v>176.27990614496298</c:v>
                </c:pt>
                <c:pt idx="257">
                  <c:v>186.14168073358741</c:v>
                </c:pt>
                <c:pt idx="258">
                  <c:v>191.58827700607969</c:v>
                </c:pt>
                <c:pt idx="259">
                  <c:v>200.54012221039483</c:v>
                </c:pt>
                <c:pt idx="260">
                  <c:v>204.73148723310584</c:v>
                </c:pt>
                <c:pt idx="261">
                  <c:v>211.69751833829213</c:v>
                </c:pt>
                <c:pt idx="262">
                  <c:v>210.2798041887666</c:v>
                </c:pt>
                <c:pt idx="263">
                  <c:v>215.28724315262758</c:v>
                </c:pt>
                <c:pt idx="264">
                  <c:v>223.0270026079744</c:v>
                </c:pt>
                <c:pt idx="265">
                  <c:v>224.50835626061735</c:v>
                </c:pt>
                <c:pt idx="266">
                  <c:v>234.87530311108839</c:v>
                </c:pt>
                <c:pt idx="267">
                  <c:v>228.64217608460001</c:v>
                </c:pt>
                <c:pt idx="268">
                  <c:v>244.20268104269167</c:v>
                </c:pt>
                <c:pt idx="269">
                  <c:v>247.63280450417415</c:v>
                </c:pt>
                <c:pt idx="270">
                  <c:v>239.63600132970367</c:v>
                </c:pt>
                <c:pt idx="271">
                  <c:v>245.36849536921659</c:v>
                </c:pt>
                <c:pt idx="272">
                  <c:v>254.81928260349747</c:v>
                </c:pt>
                <c:pt idx="273">
                  <c:v>267.13976478054497</c:v>
                </c:pt>
                <c:pt idx="274">
                  <c:v>262.93816405124937</c:v>
                </c:pt>
                <c:pt idx="275">
                  <c:v>272.8374177581926</c:v>
                </c:pt>
                <c:pt idx="276">
                  <c:v>282.82449182131865</c:v>
                </c:pt>
                <c:pt idx="277">
                  <c:v>286.73782579996691</c:v>
                </c:pt>
                <c:pt idx="278">
                  <c:v>307.71876864294353</c:v>
                </c:pt>
                <c:pt idx="279">
                  <c:v>302.64891318531193</c:v>
                </c:pt>
                <c:pt idx="280">
                  <c:v>304.03675348581999</c:v>
                </c:pt>
                <c:pt idx="281">
                  <c:v>312.65600323073011</c:v>
                </c:pt>
                <c:pt idx="282">
                  <c:v>324.29057706029948</c:v>
                </c:pt>
                <c:pt idx="283">
                  <c:v>316.64950928819974</c:v>
                </c:pt>
                <c:pt idx="284">
                  <c:v>317.76563863876333</c:v>
                </c:pt>
                <c:pt idx="285">
                  <c:v>309.46316826500362</c:v>
                </c:pt>
                <c:pt idx="286">
                  <c:v>303.39629475836836</c:v>
                </c:pt>
                <c:pt idx="287">
                  <c:v>311.22461020831497</c:v>
                </c:pt>
                <c:pt idx="288">
                  <c:v>313.23196504792651</c:v>
                </c:pt>
                <c:pt idx="289">
                  <c:v>330.0190858778123</c:v>
                </c:pt>
                <c:pt idx="290">
                  <c:v>339.49311298685956</c:v>
                </c:pt>
                <c:pt idx="291">
                  <c:v>350.221217856875</c:v>
                </c:pt>
                <c:pt idx="292">
                  <c:v>363.71217410845742</c:v>
                </c:pt>
                <c:pt idx="293">
                  <c:v>387.61241095673796</c:v>
                </c:pt>
                <c:pt idx="294">
                  <c:v>388.33494949739463</c:v>
                </c:pt>
                <c:pt idx="295">
                  <c:v>414.58844539662766</c:v>
                </c:pt>
                <c:pt idx="296">
                  <c:v>412.26769473347662</c:v>
                </c:pt>
                <c:pt idx="297">
                  <c:v>402.45986671573223</c:v>
                </c:pt>
                <c:pt idx="298">
                  <c:v>417.57692414942733</c:v>
                </c:pt>
                <c:pt idx="299">
                  <c:v>407.81058934818236</c:v>
                </c:pt>
                <c:pt idx="300">
                  <c:v>413.84663874335013</c:v>
                </c:pt>
                <c:pt idx="301">
                  <c:v>398.18644004461987</c:v>
                </c:pt>
                <c:pt idx="302">
                  <c:v>384.43598821363838</c:v>
                </c:pt>
                <c:pt idx="303">
                  <c:v>362.22950091408393</c:v>
                </c:pt>
                <c:pt idx="304">
                  <c:v>395.08616551891799</c:v>
                </c:pt>
                <c:pt idx="305">
                  <c:v>416.63375346043642</c:v>
                </c:pt>
                <c:pt idx="306">
                  <c:v>448.96430046366225</c:v>
                </c:pt>
                <c:pt idx="307">
                  <c:v>469.69470833045847</c:v>
                </c:pt>
                <c:pt idx="308">
                  <c:v>495.18294234699988</c:v>
                </c:pt>
                <c:pt idx="309">
                  <c:v>524.50979970178605</c:v>
                </c:pt>
                <c:pt idx="310">
                  <c:v>542.39241794469149</c:v>
                </c:pt>
                <c:pt idx="311">
                  <c:v>560.91078341474724</c:v>
                </c:pt>
                <c:pt idx="312">
                  <c:v>600.84289505803918</c:v>
                </c:pt>
                <c:pt idx="313">
                  <c:v>607.3780759863937</c:v>
                </c:pt>
                <c:pt idx="314">
                  <c:v>586.7945079446115</c:v>
                </c:pt>
                <c:pt idx="315">
                  <c:v>556.07003739366928</c:v>
                </c:pt>
                <c:pt idx="316">
                  <c:v>592.932649464836</c:v>
                </c:pt>
                <c:pt idx="317">
                  <c:v>583.80067279887521</c:v>
                </c:pt>
                <c:pt idx="318">
                  <c:v>592.0469560442782</c:v>
                </c:pt>
                <c:pt idx="319">
                  <c:v>589.0171310118335</c:v>
                </c:pt>
                <c:pt idx="320">
                  <c:v>601.84942314912757</c:v>
                </c:pt>
                <c:pt idx="321">
                  <c:v>610.71440044113376</c:v>
                </c:pt>
                <c:pt idx="322">
                  <c:v>625.47041683544012</c:v>
                </c:pt>
                <c:pt idx="323">
                  <c:v>627.38668235353384</c:v>
                </c:pt>
                <c:pt idx="324">
                  <c:v>639.51167536366836</c:v>
                </c:pt>
                <c:pt idx="325">
                  <c:v>660.15698449171373</c:v>
                </c:pt>
                <c:pt idx="326">
                  <c:v>653.83580767401509</c:v>
                </c:pt>
                <c:pt idx="327">
                  <c:v>663.44923320449516</c:v>
                </c:pt>
                <c:pt idx="328">
                  <c:v>679.01384620992189</c:v>
                </c:pt>
                <c:pt idx="329">
                  <c:v>683.80358726975328</c:v>
                </c:pt>
                <c:pt idx="330">
                  <c:v>699.42341194122423</c:v>
                </c:pt>
                <c:pt idx="331">
                  <c:v>708.40529646653977</c:v>
                </c:pt>
                <c:pt idx="332">
                  <c:v>712.97500720909807</c:v>
                </c:pt>
                <c:pt idx="333">
                  <c:v>726.01211902150669</c:v>
                </c:pt>
                <c:pt idx="334">
                  <c:v>725.20084645666577</c:v>
                </c:pt>
                <c:pt idx="335">
                  <c:v>740.87853530649863</c:v>
                </c:pt>
                <c:pt idx="336">
                  <c:v>732.01795117009544</c:v>
                </c:pt>
                <c:pt idx="337">
                  <c:v>753.28699963186216</c:v>
                </c:pt>
                <c:pt idx="338">
                  <c:v>759.31152823177899</c:v>
                </c:pt>
                <c:pt idx="339">
                  <c:v>768.04723717587513</c:v>
                </c:pt>
                <c:pt idx="340">
                  <c:v>784.47697879163411</c:v>
                </c:pt>
                <c:pt idx="341">
                  <c:v>786.43042882139639</c:v>
                </c:pt>
                <c:pt idx="342">
                  <c:v>793.71268964221576</c:v>
                </c:pt>
                <c:pt idx="343">
                  <c:v>811.18525206051208</c:v>
                </c:pt>
                <c:pt idx="344">
                  <c:v>825.25668809445096</c:v>
                </c:pt>
                <c:pt idx="345">
                  <c:v>826.78664321346378</c:v>
                </c:pt>
                <c:pt idx="346">
                  <c:v>826.6822097883919</c:v>
                </c:pt>
                <c:pt idx="347">
                  <c:v>844.74407286688233</c:v>
                </c:pt>
                <c:pt idx="348">
                  <c:v>851.63641055341816</c:v>
                </c:pt>
                <c:pt idx="349">
                  <c:v>859.43433481991644</c:v>
                </c:pt>
                <c:pt idx="350">
                  <c:v>865.54608938181559</c:v>
                </c:pt>
                <c:pt idx="351">
                  <c:v>887.60899451907687</c:v>
                </c:pt>
                <c:pt idx="352">
                  <c:v>891.58382075786017</c:v>
                </c:pt>
                <c:pt idx="353">
                  <c:v>906.97415502894876</c:v>
                </c:pt>
                <c:pt idx="354">
                  <c:v>894.95857321309097</c:v>
                </c:pt>
                <c:pt idx="355">
                  <c:v>909.92396907871182</c:v>
                </c:pt>
                <c:pt idx="356">
                  <c:v>916.40200067875367</c:v>
                </c:pt>
                <c:pt idx="357">
                  <c:v>933.21721610250222</c:v>
                </c:pt>
                <c:pt idx="358">
                  <c:v>943.26514352436277</c:v>
                </c:pt>
                <c:pt idx="359">
                  <c:v>961.2459969230033</c:v>
                </c:pt>
                <c:pt idx="360">
                  <c:v>977.75791618738515</c:v>
                </c:pt>
                <c:pt idx="361">
                  <c:v>981.0578649205047</c:v>
                </c:pt>
                <c:pt idx="362">
                  <c:v>1002.140772788914</c:v>
                </c:pt>
                <c:pt idx="363">
                  <c:v>1001.043684758306</c:v>
                </c:pt>
                <c:pt idx="364">
                  <c:v>1027.7825020077148</c:v>
                </c:pt>
                <c:pt idx="365">
                  <c:v>1033.8259521022885</c:v>
                </c:pt>
                <c:pt idx="366">
                  <c:v>1054.8402317305138</c:v>
                </c:pt>
                <c:pt idx="367">
                  <c:v>1051.6977764022138</c:v>
                </c:pt>
                <c:pt idx="368">
                  <c:v>1059.0931813296975</c:v>
                </c:pt>
                <c:pt idx="369">
                  <c:v>1068.8160207646604</c:v>
                </c:pt>
                <c:pt idx="370">
                  <c:v>1103.3268072162323</c:v>
                </c:pt>
                <c:pt idx="371">
                  <c:v>1109.6004408664376</c:v>
                </c:pt>
                <c:pt idx="372">
                  <c:v>1123.5733454015863</c:v>
                </c:pt>
                <c:pt idx="373">
                  <c:v>1134.7854812355931</c:v>
                </c:pt>
                <c:pt idx="374">
                  <c:v>1138.7025378071044</c:v>
                </c:pt>
                <c:pt idx="375">
                  <c:v>1164.7126169807109</c:v>
                </c:pt>
                <c:pt idx="376">
                  <c:v>1178.7988066108196</c:v>
                </c:pt>
                <c:pt idx="377">
                  <c:v>1200.5569611894441</c:v>
                </c:pt>
                <c:pt idx="378">
                  <c:v>1208.5757526641851</c:v>
                </c:pt>
                <c:pt idx="379">
                  <c:v>1219.9551788314739</c:v>
                </c:pt>
                <c:pt idx="380">
                  <c:v>1231.3362557599592</c:v>
                </c:pt>
                <c:pt idx="381">
                  <c:v>1269.7742448893887</c:v>
                </c:pt>
                <c:pt idx="382">
                  <c:v>1269.0031544368646</c:v>
                </c:pt>
                <c:pt idx="383">
                  <c:v>1298.956542674387</c:v>
                </c:pt>
                <c:pt idx="384">
                  <c:v>1309.5863962500102</c:v>
                </c:pt>
                <c:pt idx="385">
                  <c:v>1332.4869922330472</c:v>
                </c:pt>
                <c:pt idx="386">
                  <c:v>1361.3441499105745</c:v>
                </c:pt>
                <c:pt idx="387">
                  <c:v>1251.8455646224227</c:v>
                </c:pt>
                <c:pt idx="388">
                  <c:v>1403.0984688738849</c:v>
                </c:pt>
                <c:pt idx="389">
                  <c:v>1406.468884533316</c:v>
                </c:pt>
                <c:pt idx="390">
                  <c:v>1441.4472662236747</c:v>
                </c:pt>
                <c:pt idx="391">
                  <c:v>1460.7995633959283</c:v>
                </c:pt>
                <c:pt idx="392">
                  <c:v>1480.0116698217068</c:v>
                </c:pt>
                <c:pt idx="393">
                  <c:v>1512.7121897507639</c:v>
                </c:pt>
                <c:pt idx="394">
                  <c:v>1528.0237045070351</c:v>
                </c:pt>
                <c:pt idx="395">
                  <c:v>1553.8129215075569</c:v>
                </c:pt>
                <c:pt idx="396">
                  <c:v>1584.0420032526001</c:v>
                </c:pt>
                <c:pt idx="397">
                  <c:v>1599.7507957569878</c:v>
                </c:pt>
                <c:pt idx="398">
                  <c:v>1626.7520941455975</c:v>
                </c:pt>
                <c:pt idx="399">
                  <c:v>1647.8637146347999</c:v>
                </c:pt>
                <c:pt idx="400">
                  <c:v>1677.1892747119934</c:v>
                </c:pt>
                <c:pt idx="401">
                  <c:v>1704.637524155303</c:v>
                </c:pt>
                <c:pt idx="402">
                  <c:v>1744.0120106621252</c:v>
                </c:pt>
                <c:pt idx="403">
                  <c:v>1785.0334892965459</c:v>
                </c:pt>
                <c:pt idx="404">
                  <c:v>1805.0850330064359</c:v>
                </c:pt>
                <c:pt idx="405">
                  <c:v>1834.99238127031</c:v>
                </c:pt>
                <c:pt idx="406">
                  <c:v>1859.7907170735989</c:v>
                </c:pt>
                <c:pt idx="407">
                  <c:v>1868.3671623755513</c:v>
                </c:pt>
                <c:pt idx="408">
                  <c:v>1914.0676262454426</c:v>
                </c:pt>
                <c:pt idx="409">
                  <c:v>1948.1404732085175</c:v>
                </c:pt>
                <c:pt idx="410">
                  <c:v>1968.8697644247668</c:v>
                </c:pt>
                <c:pt idx="411">
                  <c:v>2013.5526349865909</c:v>
                </c:pt>
                <c:pt idx="412">
                  <c:v>2055.1126961413979</c:v>
                </c:pt>
                <c:pt idx="413">
                  <c:v>2079.5282856273429</c:v>
                </c:pt>
                <c:pt idx="414">
                  <c:v>2115.9603963568047</c:v>
                </c:pt>
                <c:pt idx="415">
                  <c:v>2139.7104171439591</c:v>
                </c:pt>
                <c:pt idx="416">
                  <c:v>2161.9822405544082</c:v>
                </c:pt>
                <c:pt idx="417">
                  <c:v>2229.7054439997992</c:v>
                </c:pt>
                <c:pt idx="418">
                  <c:v>2264.0738258749175</c:v>
                </c:pt>
                <c:pt idx="419">
                  <c:v>2297.8996968427514</c:v>
                </c:pt>
                <c:pt idx="420">
                  <c:v>2326.1971017314286</c:v>
                </c:pt>
                <c:pt idx="421">
                  <c:v>2381.9589984316085</c:v>
                </c:pt>
                <c:pt idx="422">
                  <c:v>2406.5504394196828</c:v>
                </c:pt>
                <c:pt idx="423">
                  <c:v>2423.1077533501216</c:v>
                </c:pt>
                <c:pt idx="424">
                  <c:v>2477.4616681100374</c:v>
                </c:pt>
                <c:pt idx="425">
                  <c:v>2500.3115396245071</c:v>
                </c:pt>
                <c:pt idx="426">
                  <c:v>2548.9803628763634</c:v>
                </c:pt>
                <c:pt idx="427">
                  <c:v>2571.5193356433906</c:v>
                </c:pt>
                <c:pt idx="428">
                  <c:v>2612.9517623241204</c:v>
                </c:pt>
                <c:pt idx="429">
                  <c:v>2653.0637693272183</c:v>
                </c:pt>
                <c:pt idx="430">
                  <c:v>2706.5149812166269</c:v>
                </c:pt>
                <c:pt idx="431">
                  <c:v>2752.536292541085</c:v>
                </c:pt>
                <c:pt idx="432">
                  <c:v>2785.6256801114341</c:v>
                </c:pt>
                <c:pt idx="433">
                  <c:v>2837.9667460456703</c:v>
                </c:pt>
                <c:pt idx="434">
                  <c:v>2868.3025073693771</c:v>
                </c:pt>
                <c:pt idx="435">
                  <c:v>2902.7786840079143</c:v>
                </c:pt>
                <c:pt idx="436">
                  <c:v>2975.8045837600748</c:v>
                </c:pt>
                <c:pt idx="437">
                  <c:v>3001.1413257249174</c:v>
                </c:pt>
                <c:pt idx="438">
                  <c:v>3071.5612599381479</c:v>
                </c:pt>
                <c:pt idx="439">
                  <c:v>3098.8062287280673</c:v>
                </c:pt>
                <c:pt idx="440">
                  <c:v>3118.6679353209333</c:v>
                </c:pt>
                <c:pt idx="441">
                  <c:v>3199.8407373860491</c:v>
                </c:pt>
                <c:pt idx="442">
                  <c:v>3231.8846663971763</c:v>
                </c:pt>
                <c:pt idx="443">
                  <c:v>3271.9318368305303</c:v>
                </c:pt>
                <c:pt idx="444">
                  <c:v>3336.9296656783004</c:v>
                </c:pt>
                <c:pt idx="445">
                  <c:v>3369.7666856147498</c:v>
                </c:pt>
                <c:pt idx="446">
                  <c:v>3409.3213508824433</c:v>
                </c:pt>
                <c:pt idx="447">
                  <c:v>3467.1592423202196</c:v>
                </c:pt>
                <c:pt idx="448">
                  <c:v>3501.1470127547282</c:v>
                </c:pt>
                <c:pt idx="449">
                  <c:v>3571.6948413557475</c:v>
                </c:pt>
                <c:pt idx="450">
                  <c:v>3599.3130801604079</c:v>
                </c:pt>
                <c:pt idx="451">
                  <c:v>3645.8335440331407</c:v>
                </c:pt>
                <c:pt idx="452">
                  <c:v>3695.0419481804574</c:v>
                </c:pt>
                <c:pt idx="453">
                  <c:v>3744.1016662203679</c:v>
                </c:pt>
                <c:pt idx="454">
                  <c:v>3797.4184233185233</c:v>
                </c:pt>
                <c:pt idx="455">
                  <c:v>3857.3592917991268</c:v>
                </c:pt>
                <c:pt idx="456">
                  <c:v>3898.4906937918104</c:v>
                </c:pt>
                <c:pt idx="457">
                  <c:v>3963.0000838829974</c:v>
                </c:pt>
                <c:pt idx="458">
                  <c:v>3995.4027972629628</c:v>
                </c:pt>
                <c:pt idx="459">
                  <c:v>4048.7341781346786</c:v>
                </c:pt>
                <c:pt idx="460">
                  <c:v>4103.772687741719</c:v>
                </c:pt>
                <c:pt idx="461">
                  <c:v>4177.0188802676375</c:v>
                </c:pt>
                <c:pt idx="462">
                  <c:v>4208.0663808286199</c:v>
                </c:pt>
                <c:pt idx="463">
                  <c:v>4268.3934444231245</c:v>
                </c:pt>
                <c:pt idx="464">
                  <c:v>4309.839618469744</c:v>
                </c:pt>
                <c:pt idx="465">
                  <c:v>4359.8454513380148</c:v>
                </c:pt>
                <c:pt idx="466">
                  <c:v>4420.9307659597171</c:v>
                </c:pt>
                <c:pt idx="467">
                  <c:v>4466.7165288957494</c:v>
                </c:pt>
                <c:pt idx="468">
                  <c:v>4542.3587564314485</c:v>
                </c:pt>
                <c:pt idx="469">
                  <c:v>4563.3037317564595</c:v>
                </c:pt>
                <c:pt idx="470">
                  <c:v>4648.8966535557756</c:v>
                </c:pt>
                <c:pt idx="471">
                  <c:v>4685.2509276978217</c:v>
                </c:pt>
                <c:pt idx="472">
                  <c:v>4740.1227162678288</c:v>
                </c:pt>
                <c:pt idx="473">
                  <c:v>4783.0241160452379</c:v>
                </c:pt>
                <c:pt idx="474">
                  <c:v>4839.4119708472099</c:v>
                </c:pt>
                <c:pt idx="475">
                  <c:v>4935.5431969864067</c:v>
                </c:pt>
                <c:pt idx="476">
                  <c:v>4970.5642182858865</c:v>
                </c:pt>
                <c:pt idx="477">
                  <c:v>5018.1560340166388</c:v>
                </c:pt>
                <c:pt idx="478">
                  <c:v>5073.3437912366044</c:v>
                </c:pt>
                <c:pt idx="479">
                  <c:v>5145.8265594270943</c:v>
                </c:pt>
                <c:pt idx="480">
                  <c:v>5181.2694850482585</c:v>
                </c:pt>
                <c:pt idx="481">
                  <c:v>5257.7496195393451</c:v>
                </c:pt>
                <c:pt idx="482">
                  <c:v>5299.0782411695418</c:v>
                </c:pt>
                <c:pt idx="483">
                  <c:v>5356.6303216502329</c:v>
                </c:pt>
                <c:pt idx="484">
                  <c:v>5432.9171337942489</c:v>
                </c:pt>
                <c:pt idx="485">
                  <c:v>5468.3665246082128</c:v>
                </c:pt>
                <c:pt idx="486">
                  <c:v>5541.3710027147672</c:v>
                </c:pt>
                <c:pt idx="487">
                  <c:v>5585.9644976097989</c:v>
                </c:pt>
                <c:pt idx="488">
                  <c:v>5635.787261979186</c:v>
                </c:pt>
                <c:pt idx="489">
                  <c:v>5714.1844262095983</c:v>
                </c:pt>
                <c:pt idx="490">
                  <c:v>5761.9762893622155</c:v>
                </c:pt>
                <c:pt idx="491">
                  <c:v>5842.3365818246775</c:v>
                </c:pt>
                <c:pt idx="492">
                  <c:v>5894.9401512996947</c:v>
                </c:pt>
                <c:pt idx="493">
                  <c:v>5965.2698470148334</c:v>
                </c:pt>
                <c:pt idx="494">
                  <c:v>6027.2391672774429</c:v>
                </c:pt>
                <c:pt idx="495">
                  <c:v>6117.1729763874309</c:v>
                </c:pt>
                <c:pt idx="496">
                  <c:v>6165.1029226478568</c:v>
                </c:pt>
                <c:pt idx="497">
                  <c:v>6239.9880196576423</c:v>
                </c:pt>
                <c:pt idx="498">
                  <c:v>6294.4018458012588</c:v>
                </c:pt>
                <c:pt idx="499">
                  <c:v>6345.3379388164431</c:v>
                </c:pt>
                <c:pt idx="500">
                  <c:v>6527.7210702899383</c:v>
                </c:pt>
                <c:pt idx="501">
                  <c:v>6657.3059432355549</c:v>
                </c:pt>
                <c:pt idx="502">
                  <c:v>6701.4572516667358</c:v>
                </c:pt>
                <c:pt idx="503">
                  <c:v>6765.9382697717074</c:v>
                </c:pt>
                <c:pt idx="504">
                  <c:v>6833.5375273352029</c:v>
                </c:pt>
                <c:pt idx="505">
                  <c:v>6871.4530718258829</c:v>
                </c:pt>
                <c:pt idx="506">
                  <c:v>6926.3309569647026</c:v>
                </c:pt>
                <c:pt idx="507">
                  <c:v>6988.692372897397</c:v>
                </c:pt>
                <c:pt idx="508">
                  <c:v>7067.3927684568471</c:v>
                </c:pt>
                <c:pt idx="509">
                  <c:v>7174.5306172075716</c:v>
                </c:pt>
                <c:pt idx="510">
                  <c:v>7249.2406356087913</c:v>
                </c:pt>
                <c:pt idx="511">
                  <c:v>7298.1328483074685</c:v>
                </c:pt>
                <c:pt idx="512">
                  <c:v>7411.3837502464303</c:v>
                </c:pt>
                <c:pt idx="513">
                  <c:v>7463.893628648987</c:v>
                </c:pt>
                <c:pt idx="514">
                  <c:v>7516.4035070515438</c:v>
                </c:pt>
                <c:pt idx="515">
                  <c:v>7575.0253147448375</c:v>
                </c:pt>
                <c:pt idx="516">
                  <c:v>7655.4747897195393</c:v>
                </c:pt>
                <c:pt idx="517">
                  <c:v>7769.2274247526111</c:v>
                </c:pt>
                <c:pt idx="518">
                  <c:v>7772.4703871928696</c:v>
                </c:pt>
                <c:pt idx="519">
                  <c:v>7935.8668895230803</c:v>
                </c:pt>
                <c:pt idx="520">
                  <c:v>7940.3572059616827</c:v>
                </c:pt>
                <c:pt idx="521">
                  <c:v>8039.8929947450897</c:v>
                </c:pt>
                <c:pt idx="522">
                  <c:v>8118.5992256817708</c:v>
                </c:pt>
                <c:pt idx="523">
                  <c:v>8232.4810314396655</c:v>
                </c:pt>
                <c:pt idx="524">
                  <c:v>8326.156910256801</c:v>
                </c:pt>
                <c:pt idx="525">
                  <c:v>8361.7065698667429</c:v>
                </c:pt>
                <c:pt idx="526">
                  <c:v>8475.0921271834195</c:v>
                </c:pt>
                <c:pt idx="527">
                  <c:v>8535.8393941930899</c:v>
                </c:pt>
                <c:pt idx="528">
                  <c:v>8629.1439767376942</c:v>
                </c:pt>
                <c:pt idx="529">
                  <c:v>8715.8382692188679</c:v>
                </c:pt>
                <c:pt idx="530">
                  <c:v>8754.13371788519</c:v>
                </c:pt>
                <c:pt idx="531">
                  <c:v>8847.1911236479937</c:v>
                </c:pt>
                <c:pt idx="532">
                  <c:v>8923.409153336801</c:v>
                </c:pt>
                <c:pt idx="533">
                  <c:v>8978.171811004353</c:v>
                </c:pt>
                <c:pt idx="534">
                  <c:v>9063.1232857117466</c:v>
                </c:pt>
                <c:pt idx="535">
                  <c:v>9146.5787239394231</c:v>
                </c:pt>
                <c:pt idx="536">
                  <c:v>9211.3228149745355</c:v>
                </c:pt>
                <c:pt idx="537">
                  <c:v>9329.4604206510776</c:v>
                </c:pt>
                <c:pt idx="538">
                  <c:v>9372.0004151041194</c:v>
                </c:pt>
                <c:pt idx="539">
                  <c:v>9473.2990410547591</c:v>
                </c:pt>
                <c:pt idx="540">
                  <c:v>9566.2406080110413</c:v>
                </c:pt>
                <c:pt idx="541">
                  <c:v>9627.6201818063637</c:v>
                </c:pt>
                <c:pt idx="542">
                  <c:v>9691.4954760668461</c:v>
                </c:pt>
                <c:pt idx="543">
                  <c:v>9804.4016215324882</c:v>
                </c:pt>
                <c:pt idx="544">
                  <c:v>9892.4823216397745</c:v>
                </c:pt>
                <c:pt idx="545">
                  <c:v>9975.9480831996661</c:v>
                </c:pt>
                <c:pt idx="546">
                  <c:v>10090.731040809695</c:v>
                </c:pt>
                <c:pt idx="547">
                  <c:v>10108.447744928784</c:v>
                </c:pt>
                <c:pt idx="548">
                  <c:v>10229.721331976927</c:v>
                </c:pt>
                <c:pt idx="549">
                  <c:v>10292.604981643743</c:v>
                </c:pt>
                <c:pt idx="550">
                  <c:v>10351.122368508264</c:v>
                </c:pt>
                <c:pt idx="551">
                  <c:v>10440.958418692055</c:v>
                </c:pt>
                <c:pt idx="552">
                  <c:v>10558.621043301127</c:v>
                </c:pt>
                <c:pt idx="553">
                  <c:v>10641.722699531732</c:v>
                </c:pt>
                <c:pt idx="554">
                  <c:v>10708.72910455165</c:v>
                </c:pt>
                <c:pt idx="555">
                  <c:v>10820.283721419351</c:v>
                </c:pt>
                <c:pt idx="556">
                  <c:v>10877.93377681538</c:v>
                </c:pt>
                <c:pt idx="557">
                  <c:v>11004.21734923059</c:v>
                </c:pt>
                <c:pt idx="558">
                  <c:v>11107.168509499024</c:v>
                </c:pt>
                <c:pt idx="559">
                  <c:v>11190.279915285071</c:v>
                </c:pt>
                <c:pt idx="560">
                  <c:v>11265.406004960822</c:v>
                </c:pt>
                <c:pt idx="561">
                  <c:v>11419.156557442848</c:v>
                </c:pt>
                <c:pt idx="562">
                  <c:v>11472.196822093596</c:v>
                </c:pt>
                <c:pt idx="563">
                  <c:v>11539.340544450251</c:v>
                </c:pt>
                <c:pt idx="564">
                  <c:v>11718.93681910389</c:v>
                </c:pt>
                <c:pt idx="565">
                  <c:v>11734.912423936094</c:v>
                </c:pt>
                <c:pt idx="566">
                  <c:v>11852.984186393223</c:v>
                </c:pt>
                <c:pt idx="567">
                  <c:v>11977.300515260431</c:v>
                </c:pt>
                <c:pt idx="568">
                  <c:v>12052.815987253703</c:v>
                </c:pt>
                <c:pt idx="569">
                  <c:v>12191.493957931079</c:v>
                </c:pt>
                <c:pt idx="570">
                  <c:v>12233.435434343375</c:v>
                </c:pt>
                <c:pt idx="571">
                  <c:v>12363.007821800109</c:v>
                </c:pt>
                <c:pt idx="572">
                  <c:v>12464.99646615344</c:v>
                </c:pt>
                <c:pt idx="573">
                  <c:v>12542.145375871769</c:v>
                </c:pt>
                <c:pt idx="574">
                  <c:v>12617.173788634875</c:v>
                </c:pt>
                <c:pt idx="575">
                  <c:v>12720.918078850802</c:v>
                </c:pt>
                <c:pt idx="576">
                  <c:v>12809.43420722183</c:v>
                </c:pt>
                <c:pt idx="577">
                  <c:v>12932.287224026313</c:v>
                </c:pt>
                <c:pt idx="578">
                  <c:v>13066.132652072582</c:v>
                </c:pt>
                <c:pt idx="579">
                  <c:v>13137.053144474497</c:v>
                </c:pt>
                <c:pt idx="580">
                  <c:v>13158.404536920079</c:v>
                </c:pt>
                <c:pt idx="581">
                  <c:v>13311.240059034733</c:v>
                </c:pt>
                <c:pt idx="582">
                  <c:v>13397.400871379321</c:v>
                </c:pt>
                <c:pt idx="583">
                  <c:v>13510.287951466707</c:v>
                </c:pt>
                <c:pt idx="584">
                  <c:v>13633.045308749026</c:v>
                </c:pt>
                <c:pt idx="585">
                  <c:v>13731.954493112269</c:v>
                </c:pt>
                <c:pt idx="586">
                  <c:v>13861.46603721171</c:v>
                </c:pt>
                <c:pt idx="587">
                  <c:v>13834.738938870545</c:v>
                </c:pt>
                <c:pt idx="588">
                  <c:v>14039.320526926453</c:v>
                </c:pt>
                <c:pt idx="589">
                  <c:v>14106.893424870072</c:v>
                </c:pt>
                <c:pt idx="590">
                  <c:v>14178.714998006666</c:v>
                </c:pt>
                <c:pt idx="591">
                  <c:v>14323.738331315906</c:v>
                </c:pt>
                <c:pt idx="592">
                  <c:v>14392.068349560805</c:v>
                </c:pt>
                <c:pt idx="593">
                  <c:v>14535.105346535689</c:v>
                </c:pt>
                <c:pt idx="594">
                  <c:v>14569.585393946039</c:v>
                </c:pt>
                <c:pt idx="595">
                  <c:v>14724.376950132075</c:v>
                </c:pt>
                <c:pt idx="596">
                  <c:v>14792.093635316289</c:v>
                </c:pt>
                <c:pt idx="597">
                  <c:v>14936.779066846519</c:v>
                </c:pt>
                <c:pt idx="598">
                  <c:v>15079.849218341969</c:v>
                </c:pt>
                <c:pt idx="599">
                  <c:v>15156.448589445885</c:v>
                </c:pt>
                <c:pt idx="600">
                  <c:v>15230.926201010161</c:v>
                </c:pt>
                <c:pt idx="601">
                  <c:v>15352.894987905136</c:v>
                </c:pt>
                <c:pt idx="602">
                  <c:v>15442.251468773755</c:v>
                </c:pt>
                <c:pt idx="603">
                  <c:v>15547.359453777899</c:v>
                </c:pt>
                <c:pt idx="604">
                  <c:v>15647.09813230972</c:v>
                </c:pt>
                <c:pt idx="605">
                  <c:v>15757.841136334697</c:v>
                </c:pt>
                <c:pt idx="606">
                  <c:v>15835.339769791693</c:v>
                </c:pt>
                <c:pt idx="607">
                  <c:v>15944.842851368898</c:v>
                </c:pt>
                <c:pt idx="608">
                  <c:v>16086.480656622542</c:v>
                </c:pt>
                <c:pt idx="609">
                  <c:v>16216.876370170905</c:v>
                </c:pt>
                <c:pt idx="610">
                  <c:v>16327.650786488479</c:v>
                </c:pt>
                <c:pt idx="611">
                  <c:v>16364.660354703925</c:v>
                </c:pt>
                <c:pt idx="612">
                  <c:v>16506.578665625126</c:v>
                </c:pt>
                <c:pt idx="613">
                  <c:v>16605.490125339798</c:v>
                </c:pt>
                <c:pt idx="614">
                  <c:v>16693.777073569159</c:v>
                </c:pt>
                <c:pt idx="615">
                  <c:v>16800.202193684272</c:v>
                </c:pt>
                <c:pt idx="616">
                  <c:v>16854.355059225963</c:v>
                </c:pt>
                <c:pt idx="617">
                  <c:v>17003.69024920978</c:v>
                </c:pt>
                <c:pt idx="618">
                  <c:v>17163.169923360321</c:v>
                </c:pt>
                <c:pt idx="619">
                  <c:v>17279.755525543911</c:v>
                </c:pt>
                <c:pt idx="620">
                  <c:v>17379.584997776274</c:v>
                </c:pt>
                <c:pt idx="621">
                  <c:v>17482.297772552956</c:v>
                </c:pt>
                <c:pt idx="622">
                  <c:v>17609.790289756031</c:v>
                </c:pt>
                <c:pt idx="623">
                  <c:v>17694.999175749599</c:v>
                </c:pt>
                <c:pt idx="624">
                  <c:v>17842.905069064975</c:v>
                </c:pt>
                <c:pt idx="625">
                  <c:v>17932.380776230319</c:v>
                </c:pt>
                <c:pt idx="626">
                  <c:v>18148.519228660803</c:v>
                </c:pt>
                <c:pt idx="627">
                  <c:v>18130.371000109288</c:v>
                </c:pt>
                <c:pt idx="628">
                  <c:v>18310.485630368137</c:v>
                </c:pt>
                <c:pt idx="629">
                  <c:v>18402.741263908491</c:v>
                </c:pt>
                <c:pt idx="630">
                  <c:v>18502.638814995949</c:v>
                </c:pt>
                <c:pt idx="631">
                  <c:v>18554.593076250014</c:v>
                </c:pt>
                <c:pt idx="632">
                  <c:v>18736.133723700874</c:v>
                </c:pt>
                <c:pt idx="633">
                  <c:v>18882.884400139705</c:v>
                </c:pt>
                <c:pt idx="634">
                  <c:v>18954.637142682332</c:v>
                </c:pt>
                <c:pt idx="635">
                  <c:v>19117.815441775867</c:v>
                </c:pt>
                <c:pt idx="636">
                  <c:v>19278.256162888028</c:v>
                </c:pt>
                <c:pt idx="637">
                  <c:v>19343.138823411879</c:v>
                </c:pt>
                <c:pt idx="638">
                  <c:v>19461.012238106101</c:v>
                </c:pt>
                <c:pt idx="639">
                  <c:v>19575.011649456239</c:v>
                </c:pt>
                <c:pt idx="640">
                  <c:v>19638.153699659841</c:v>
                </c:pt>
                <c:pt idx="641">
                  <c:v>19847.645134876737</c:v>
                </c:pt>
                <c:pt idx="642">
                  <c:v>19903.531510197492</c:v>
                </c:pt>
                <c:pt idx="643">
                  <c:v>20040.500233254916</c:v>
                </c:pt>
                <c:pt idx="644">
                  <c:v>20149.282897780602</c:v>
                </c:pt>
                <c:pt idx="645">
                  <c:v>20292.668685128305</c:v>
                </c:pt>
                <c:pt idx="646">
                  <c:v>20431.306114482217</c:v>
                </c:pt>
                <c:pt idx="647">
                  <c:v>20566.823660812752</c:v>
                </c:pt>
                <c:pt idx="648">
                  <c:v>20632.017415533828</c:v>
                </c:pt>
                <c:pt idx="649">
                  <c:v>20707.244980854455</c:v>
                </c:pt>
                <c:pt idx="650">
                  <c:v>20919.033793718543</c:v>
                </c:pt>
                <c:pt idx="651">
                  <c:v>21062.377650316404</c:v>
                </c:pt>
                <c:pt idx="652">
                  <c:v>21052.845979491929</c:v>
                </c:pt>
                <c:pt idx="653">
                  <c:v>21264.566170871818</c:v>
                </c:pt>
                <c:pt idx="654">
                  <c:v>21415.977842342287</c:v>
                </c:pt>
                <c:pt idx="655">
                  <c:v>21531.524649507384</c:v>
                </c:pt>
                <c:pt idx="656">
                  <c:v>21599.151480181918</c:v>
                </c:pt>
                <c:pt idx="657">
                  <c:v>21777.960097606756</c:v>
                </c:pt>
                <c:pt idx="658">
                  <c:v>21807.57582645163</c:v>
                </c:pt>
                <c:pt idx="659">
                  <c:v>21954.159174373803</c:v>
                </c:pt>
                <c:pt idx="660">
                  <c:v>22080.425822876314</c:v>
                </c:pt>
                <c:pt idx="661">
                  <c:v>22191.014162491756</c:v>
                </c:pt>
                <c:pt idx="662">
                  <c:v>22283.409089048448</c:v>
                </c:pt>
                <c:pt idx="663">
                  <c:v>22424.400532484055</c:v>
                </c:pt>
                <c:pt idx="664">
                  <c:v>22577.212624445991</c:v>
                </c:pt>
                <c:pt idx="665">
                  <c:v>22786.184467118303</c:v>
                </c:pt>
                <c:pt idx="666">
                  <c:v>22886.916346275702</c:v>
                </c:pt>
                <c:pt idx="667">
                  <c:v>23066.296260109626</c:v>
                </c:pt>
                <c:pt idx="668">
                  <c:v>23173.083433605436</c:v>
                </c:pt>
                <c:pt idx="669">
                  <c:v>23273.849517369996</c:v>
                </c:pt>
                <c:pt idx="670">
                  <c:v>23272.96997392123</c:v>
                </c:pt>
                <c:pt idx="671">
                  <c:v>23487.976059012577</c:v>
                </c:pt>
                <c:pt idx="672">
                  <c:v>23611.896714862167</c:v>
                </c:pt>
                <c:pt idx="673">
                  <c:v>23815.528806100319</c:v>
                </c:pt>
                <c:pt idx="674">
                  <c:v>23921.256432982947</c:v>
                </c:pt>
                <c:pt idx="675">
                  <c:v>24080.810201119035</c:v>
                </c:pt>
                <c:pt idx="676">
                  <c:v>24149.089805819705</c:v>
                </c:pt>
                <c:pt idx="677">
                  <c:v>24262.269963459406</c:v>
                </c:pt>
                <c:pt idx="678">
                  <c:v>24372.066143307773</c:v>
                </c:pt>
                <c:pt idx="679">
                  <c:v>24580.24464387375</c:v>
                </c:pt>
                <c:pt idx="680">
                  <c:v>24647.801397194937</c:v>
                </c:pt>
                <c:pt idx="681">
                  <c:v>24776.76255979835</c:v>
                </c:pt>
                <c:pt idx="682">
                  <c:v>24896.050057559805</c:v>
                </c:pt>
                <c:pt idx="683">
                  <c:v>24986.405591908708</c:v>
                </c:pt>
                <c:pt idx="684">
                  <c:v>25188.664465235695</c:v>
                </c:pt>
                <c:pt idx="685">
                  <c:v>25271.870223535043</c:v>
                </c:pt>
                <c:pt idx="686">
                  <c:v>25292.263588239166</c:v>
                </c:pt>
                <c:pt idx="687">
                  <c:v>25505.788964088239</c:v>
                </c:pt>
                <c:pt idx="688">
                  <c:v>25641.531859899089</c:v>
                </c:pt>
                <c:pt idx="689">
                  <c:v>25785.983373685678</c:v>
                </c:pt>
                <c:pt idx="690">
                  <c:v>25855.382905377559</c:v>
                </c:pt>
                <c:pt idx="691">
                  <c:v>26032.99713815088</c:v>
                </c:pt>
                <c:pt idx="692">
                  <c:v>26206.485103150761</c:v>
                </c:pt>
                <c:pt idx="693">
                  <c:v>26301.494332385697</c:v>
                </c:pt>
                <c:pt idx="694">
                  <c:v>26425.751031752156</c:v>
                </c:pt>
                <c:pt idx="695">
                  <c:v>26547.754703142382</c:v>
                </c:pt>
                <c:pt idx="696">
                  <c:v>26667.756688570771</c:v>
                </c:pt>
                <c:pt idx="697">
                  <c:v>26852.956975286266</c:v>
                </c:pt>
                <c:pt idx="698">
                  <c:v>27024.825426101601</c:v>
                </c:pt>
                <c:pt idx="699">
                  <c:v>27119.031991357726</c:v>
                </c:pt>
                <c:pt idx="700">
                  <c:v>27309.617496676856</c:v>
                </c:pt>
                <c:pt idx="701">
                  <c:v>27393.885887229066</c:v>
                </c:pt>
                <c:pt idx="702">
                  <c:v>27536.578984640208</c:v>
                </c:pt>
                <c:pt idx="703">
                  <c:v>27749.586477929304</c:v>
                </c:pt>
                <c:pt idx="704">
                  <c:v>27842.098303611008</c:v>
                </c:pt>
                <c:pt idx="705">
                  <c:v>28106.558650074228</c:v>
                </c:pt>
                <c:pt idx="706">
                  <c:v>28168.92926733509</c:v>
                </c:pt>
                <c:pt idx="707">
                  <c:v>28432.47278270455</c:v>
                </c:pt>
                <c:pt idx="708">
                  <c:v>28523.158342376639</c:v>
                </c:pt>
                <c:pt idx="709">
                  <c:v>28737.151346683055</c:v>
                </c:pt>
                <c:pt idx="710">
                  <c:v>28907.851314536449</c:v>
                </c:pt>
                <c:pt idx="711">
                  <c:v>29000.606324980836</c:v>
                </c:pt>
                <c:pt idx="712">
                  <c:v>29184.501770937215</c:v>
                </c:pt>
                <c:pt idx="713">
                  <c:v>29291.696693452363</c:v>
                </c:pt>
                <c:pt idx="714">
                  <c:v>29539.128388773515</c:v>
                </c:pt>
                <c:pt idx="715">
                  <c:v>29683.800953861977</c:v>
                </c:pt>
                <c:pt idx="716">
                  <c:v>29856.958531321445</c:v>
                </c:pt>
                <c:pt idx="717">
                  <c:v>29976.379890312961</c:v>
                </c:pt>
                <c:pt idx="718">
                  <c:v>30169.20876923544</c:v>
                </c:pt>
                <c:pt idx="719">
                  <c:v>30285.002395971293</c:v>
                </c:pt>
                <c:pt idx="720">
                  <c:v>30468.025600464833</c:v>
                </c:pt>
                <c:pt idx="721">
                  <c:v>30594.620174418451</c:v>
                </c:pt>
                <c:pt idx="722">
                  <c:v>30735.415032158009</c:v>
                </c:pt>
                <c:pt idx="723">
                  <c:v>30857.996116018076</c:v>
                </c:pt>
                <c:pt idx="724">
                  <c:v>31100.043621276476</c:v>
                </c:pt>
                <c:pt idx="725">
                  <c:v>31286.153723337407</c:v>
                </c:pt>
                <c:pt idx="726">
                  <c:v>31355.46441861209</c:v>
                </c:pt>
                <c:pt idx="727">
                  <c:v>31574.710800843473</c:v>
                </c:pt>
                <c:pt idx="728">
                  <c:v>31631.242429755792</c:v>
                </c:pt>
                <c:pt idx="729">
                  <c:v>31845.234784873865</c:v>
                </c:pt>
                <c:pt idx="730">
                  <c:v>31892.908687212526</c:v>
                </c:pt>
                <c:pt idx="731">
                  <c:v>32083.884838210201</c:v>
                </c:pt>
                <c:pt idx="732">
                  <c:v>32234.058476767023</c:v>
                </c:pt>
                <c:pt idx="733">
                  <c:v>32367.25854796272</c:v>
                </c:pt>
                <c:pt idx="734">
                  <c:v>32520.908890853505</c:v>
                </c:pt>
                <c:pt idx="735">
                  <c:v>32671.668427458859</c:v>
                </c:pt>
                <c:pt idx="736">
                  <c:v>32868.280469411817</c:v>
                </c:pt>
                <c:pt idx="737">
                  <c:v>33007.548968433053</c:v>
                </c:pt>
                <c:pt idx="738">
                  <c:v>33152.428212473678</c:v>
                </c:pt>
                <c:pt idx="739">
                  <c:v>33238.148707946122</c:v>
                </c:pt>
                <c:pt idx="740">
                  <c:v>33434.132756598119</c:v>
                </c:pt>
                <c:pt idx="741">
                  <c:v>33585.566400949378</c:v>
                </c:pt>
                <c:pt idx="742">
                  <c:v>33670.696516485943</c:v>
                </c:pt>
                <c:pt idx="743">
                  <c:v>33980.415751693668</c:v>
                </c:pt>
                <c:pt idx="744">
                  <c:v>34034.059757599898</c:v>
                </c:pt>
                <c:pt idx="745">
                  <c:v>34205.184726938824</c:v>
                </c:pt>
                <c:pt idx="746">
                  <c:v>34371.004133149392</c:v>
                </c:pt>
                <c:pt idx="747">
                  <c:v>34547.287761502303</c:v>
                </c:pt>
                <c:pt idx="748">
                  <c:v>34693.202114449356</c:v>
                </c:pt>
                <c:pt idx="749">
                  <c:v>34864.974423585925</c:v>
                </c:pt>
                <c:pt idx="750">
                  <c:v>35038.310417337991</c:v>
                </c:pt>
                <c:pt idx="751">
                  <c:v>35110.353745647866</c:v>
                </c:pt>
                <c:pt idx="752">
                  <c:v>35164.708693342</c:v>
                </c:pt>
                <c:pt idx="753">
                  <c:v>35442.268610422201</c:v>
                </c:pt>
                <c:pt idx="754">
                  <c:v>35559.814677729591</c:v>
                </c:pt>
                <c:pt idx="755">
                  <c:v>35692.53623151379</c:v>
                </c:pt>
                <c:pt idx="756">
                  <c:v>35927.591067266345</c:v>
                </c:pt>
                <c:pt idx="757">
                  <c:v>36003.791591183457</c:v>
                </c:pt>
                <c:pt idx="758">
                  <c:v>36107.272757938837</c:v>
                </c:pt>
                <c:pt idx="759">
                  <c:v>36229.377280309855</c:v>
                </c:pt>
                <c:pt idx="760">
                  <c:v>36350.607965192074</c:v>
                </c:pt>
                <c:pt idx="761">
                  <c:v>36521.330810518921</c:v>
                </c:pt>
                <c:pt idx="762">
                  <c:v>36678.953412093972</c:v>
                </c:pt>
                <c:pt idx="763">
                  <c:v>36849.491121125131</c:v>
                </c:pt>
                <c:pt idx="764">
                  <c:v>36939.685443204391</c:v>
                </c:pt>
                <c:pt idx="765">
                  <c:v>37113.596574154624</c:v>
                </c:pt>
                <c:pt idx="766">
                  <c:v>37136.438779230652</c:v>
                </c:pt>
                <c:pt idx="767">
                  <c:v>37321.369848744951</c:v>
                </c:pt>
                <c:pt idx="768">
                  <c:v>37444.808700066758</c:v>
                </c:pt>
                <c:pt idx="769">
                  <c:v>37634.918921691919</c:v>
                </c:pt>
                <c:pt idx="770">
                  <c:v>37748.061771003799</c:v>
                </c:pt>
                <c:pt idx="771">
                  <c:v>37934.923128597788</c:v>
                </c:pt>
                <c:pt idx="772">
                  <c:v>38137.03310565935</c:v>
                </c:pt>
                <c:pt idx="773">
                  <c:v>38327.436494473586</c:v>
                </c:pt>
                <c:pt idx="774">
                  <c:v>38484.521662100924</c:v>
                </c:pt>
                <c:pt idx="775">
                  <c:v>38654.423316711152</c:v>
                </c:pt>
                <c:pt idx="776">
                  <c:v>38796.48335945468</c:v>
                </c:pt>
                <c:pt idx="777">
                  <c:v>38893.037312785367</c:v>
                </c:pt>
                <c:pt idx="778">
                  <c:v>39031.558382657327</c:v>
                </c:pt>
                <c:pt idx="779">
                  <c:v>39118.034384652157</c:v>
                </c:pt>
                <c:pt idx="780">
                  <c:v>39337.848630841254</c:v>
                </c:pt>
                <c:pt idx="781">
                  <c:v>39406.569063747636</c:v>
                </c:pt>
                <c:pt idx="782">
                  <c:v>39571.035968450764</c:v>
                </c:pt>
                <c:pt idx="783">
                  <c:v>39711.979861651831</c:v>
                </c:pt>
                <c:pt idx="784">
                  <c:v>39943.996522971014</c:v>
                </c:pt>
                <c:pt idx="785">
                  <c:v>40114.210807116986</c:v>
                </c:pt>
                <c:pt idx="786">
                  <c:v>40345.576317474231</c:v>
                </c:pt>
                <c:pt idx="787">
                  <c:v>40538.688744933977</c:v>
                </c:pt>
                <c:pt idx="788">
                  <c:v>40573.164317530318</c:v>
                </c:pt>
                <c:pt idx="789">
                  <c:v>40761.204281174752</c:v>
                </c:pt>
                <c:pt idx="790">
                  <c:v>40872.613641214557</c:v>
                </c:pt>
                <c:pt idx="791">
                  <c:v>41068.03441114405</c:v>
                </c:pt>
                <c:pt idx="792">
                  <c:v>41179.48679674248</c:v>
                </c:pt>
                <c:pt idx="793">
                  <c:v>41414.498600785788</c:v>
                </c:pt>
                <c:pt idx="794">
                  <c:v>41638.927832787871</c:v>
                </c:pt>
                <c:pt idx="795">
                  <c:v>41649.323172883232</c:v>
                </c:pt>
                <c:pt idx="796">
                  <c:v>41789.095925494046</c:v>
                </c:pt>
                <c:pt idx="797">
                  <c:v>41973.571896975613</c:v>
                </c:pt>
                <c:pt idx="798">
                  <c:v>42151.798007877878</c:v>
                </c:pt>
                <c:pt idx="799">
                  <c:v>42329.421718590107</c:v>
                </c:pt>
                <c:pt idx="800">
                  <c:v>42437.96759792052</c:v>
                </c:pt>
                <c:pt idx="801">
                  <c:v>42651.120130630748</c:v>
                </c:pt>
                <c:pt idx="802">
                  <c:v>42806.619867902482</c:v>
                </c:pt>
                <c:pt idx="803">
                  <c:v>42925.128398438123</c:v>
                </c:pt>
                <c:pt idx="804">
                  <c:v>43026.684378543308</c:v>
                </c:pt>
                <c:pt idx="805">
                  <c:v>43154.354663323153</c:v>
                </c:pt>
                <c:pt idx="806">
                  <c:v>43378.630473127407</c:v>
                </c:pt>
                <c:pt idx="807">
                  <c:v>43488.347850876402</c:v>
                </c:pt>
                <c:pt idx="808">
                  <c:v>43631.787673759194</c:v>
                </c:pt>
                <c:pt idx="809">
                  <c:v>43816.946527595283</c:v>
                </c:pt>
                <c:pt idx="810">
                  <c:v>43977.563576813438</c:v>
                </c:pt>
                <c:pt idx="811">
                  <c:v>44045.397870511086</c:v>
                </c:pt>
                <c:pt idx="812">
                  <c:v>44305.58955263703</c:v>
                </c:pt>
                <c:pt idx="813">
                  <c:v>44405.903569318136</c:v>
                </c:pt>
                <c:pt idx="814">
                  <c:v>44563.160246503277</c:v>
                </c:pt>
                <c:pt idx="815">
                  <c:v>44734.619053815935</c:v>
                </c:pt>
                <c:pt idx="816">
                  <c:v>44968.742810392861</c:v>
                </c:pt>
                <c:pt idx="817">
                  <c:v>44969.644903968227</c:v>
                </c:pt>
                <c:pt idx="818">
                  <c:v>45152.403979407638</c:v>
                </c:pt>
                <c:pt idx="819">
                  <c:v>45350.933651372747</c:v>
                </c:pt>
                <c:pt idx="820">
                  <c:v>45453.698245092761</c:v>
                </c:pt>
                <c:pt idx="821">
                  <c:v>45654.236157574749</c:v>
                </c:pt>
                <c:pt idx="822">
                  <c:v>45699.509100161173</c:v>
                </c:pt>
                <c:pt idx="823">
                  <c:v>45988.618651293138</c:v>
                </c:pt>
                <c:pt idx="824">
                  <c:v>46109.401525807953</c:v>
                </c:pt>
                <c:pt idx="825">
                  <c:v>46237.430185940655</c:v>
                </c:pt>
                <c:pt idx="826">
                  <c:v>46449.908972569508</c:v>
                </c:pt>
                <c:pt idx="827">
                  <c:v>46460.366518276853</c:v>
                </c:pt>
                <c:pt idx="828">
                  <c:v>46711.387552629923</c:v>
                </c:pt>
                <c:pt idx="829">
                  <c:v>46790.557708265405</c:v>
                </c:pt>
                <c:pt idx="830">
                  <c:v>47041.162660262569</c:v>
                </c:pt>
                <c:pt idx="831">
                  <c:v>47133.156355418942</c:v>
                </c:pt>
                <c:pt idx="832">
                  <c:v>47179.803139323427</c:v>
                </c:pt>
                <c:pt idx="833">
                  <c:v>47496.191991732747</c:v>
                </c:pt>
                <c:pt idx="834">
                  <c:v>47563.414329943247</c:v>
                </c:pt>
                <c:pt idx="835">
                  <c:v>47775.71751449677</c:v>
                </c:pt>
                <c:pt idx="836">
                  <c:v>47896.24502034163</c:v>
                </c:pt>
                <c:pt idx="837">
                  <c:v>48045.376679529778</c:v>
                </c:pt>
                <c:pt idx="838">
                  <c:v>48315.12302229862</c:v>
                </c:pt>
                <c:pt idx="839">
                  <c:v>48331.168232776814</c:v>
                </c:pt>
                <c:pt idx="840">
                  <c:v>48587.803964187537</c:v>
                </c:pt>
                <c:pt idx="841">
                  <c:v>48717.898949887975</c:v>
                </c:pt>
                <c:pt idx="842">
                  <c:v>48857.20704336802</c:v>
                </c:pt>
                <c:pt idx="843">
                  <c:v>48970.379469048283</c:v>
                </c:pt>
                <c:pt idx="844">
                  <c:v>49147.290363101056</c:v>
                </c:pt>
                <c:pt idx="845">
                  <c:v>49303.121781852205</c:v>
                </c:pt>
                <c:pt idx="846">
                  <c:v>49499.797876683297</c:v>
                </c:pt>
                <c:pt idx="847">
                  <c:v>49627.959868119084</c:v>
                </c:pt>
                <c:pt idx="848">
                  <c:v>49735.791600791606</c:v>
                </c:pt>
                <c:pt idx="849">
                  <c:v>49886.286361334394</c:v>
                </c:pt>
                <c:pt idx="850">
                  <c:v>50095.41576342698</c:v>
                </c:pt>
                <c:pt idx="851">
                  <c:v>50217.053300689156</c:v>
                </c:pt>
                <c:pt idx="852">
                  <c:v>50214.070510360521</c:v>
                </c:pt>
                <c:pt idx="853">
                  <c:v>50476.076899037216</c:v>
                </c:pt>
                <c:pt idx="854">
                  <c:v>50656.544619037755</c:v>
                </c:pt>
                <c:pt idx="855">
                  <c:v>50775.406715025412</c:v>
                </c:pt>
                <c:pt idx="856">
                  <c:v>50853.143082982679</c:v>
                </c:pt>
                <c:pt idx="857">
                  <c:v>50968.138257552491</c:v>
                </c:pt>
                <c:pt idx="858">
                  <c:v>51256.082606539319</c:v>
                </c:pt>
                <c:pt idx="859">
                  <c:v>51354.249602391305</c:v>
                </c:pt>
                <c:pt idx="860">
                  <c:v>51435.804164199835</c:v>
                </c:pt>
                <c:pt idx="861">
                  <c:v>51549.967416301624</c:v>
                </c:pt>
                <c:pt idx="862">
                  <c:v>51816.016698917862</c:v>
                </c:pt>
                <c:pt idx="863">
                  <c:v>51987.016889749561</c:v>
                </c:pt>
                <c:pt idx="864">
                  <c:v>52081.757043276913</c:v>
                </c:pt>
                <c:pt idx="865">
                  <c:v>52090.20487880466</c:v>
                </c:pt>
                <c:pt idx="866">
                  <c:v>52336.657479689566</c:v>
                </c:pt>
                <c:pt idx="867">
                  <c:v>52452.888499782603</c:v>
                </c:pt>
                <c:pt idx="868">
                  <c:v>52518.421463562823</c:v>
                </c:pt>
                <c:pt idx="869">
                  <c:v>52682.275140283535</c:v>
                </c:pt>
                <c:pt idx="870">
                  <c:v>52872.435437027772</c:v>
                </c:pt>
                <c:pt idx="871">
                  <c:v>52947.23605278106</c:v>
                </c:pt>
                <c:pt idx="872">
                  <c:v>53046.50293871147</c:v>
                </c:pt>
                <c:pt idx="873">
                  <c:v>53287.755884988881</c:v>
                </c:pt>
                <c:pt idx="874">
                  <c:v>53374.956114759509</c:v>
                </c:pt>
                <c:pt idx="875">
                  <c:v>53563.311588660552</c:v>
                </c:pt>
                <c:pt idx="876">
                  <c:v>53565.78507534149</c:v>
                </c:pt>
                <c:pt idx="877">
                  <c:v>53745.065922151378</c:v>
                </c:pt>
                <c:pt idx="878">
                  <c:v>53840.254241049872</c:v>
                </c:pt>
                <c:pt idx="879">
                  <c:v>54184.109741621367</c:v>
                </c:pt>
                <c:pt idx="880">
                  <c:v>54311.395496386052</c:v>
                </c:pt>
                <c:pt idx="881">
                  <c:v>54503.595662656277</c:v>
                </c:pt>
                <c:pt idx="882">
                  <c:v>54571.885374480138</c:v>
                </c:pt>
                <c:pt idx="883">
                  <c:v>54757.492448476485</c:v>
                </c:pt>
                <c:pt idx="884">
                  <c:v>54978.601812128785</c:v>
                </c:pt>
                <c:pt idx="885">
                  <c:v>55071.311550156788</c:v>
                </c:pt>
                <c:pt idx="886">
                  <c:v>55197.547469748803</c:v>
                </c:pt>
                <c:pt idx="887">
                  <c:v>55411.327369925239</c:v>
                </c:pt>
                <c:pt idx="888">
                  <c:v>55549.873840296525</c:v>
                </c:pt>
                <c:pt idx="889">
                  <c:v>55626.853084561</c:v>
                </c:pt>
                <c:pt idx="890">
                  <c:v>55688.049632013928</c:v>
                </c:pt>
                <c:pt idx="891">
                  <c:v>55931.962597043261</c:v>
                </c:pt>
                <c:pt idx="892">
                  <c:v>56002.838572420325</c:v>
                </c:pt>
                <c:pt idx="893">
                  <c:v>56104.65881597501</c:v>
                </c:pt>
                <c:pt idx="894">
                  <c:v>56264.852409917599</c:v>
                </c:pt>
                <c:pt idx="895">
                  <c:v>56289.530150899285</c:v>
                </c:pt>
                <c:pt idx="896">
                  <c:v>56402.350978954913</c:v>
                </c:pt>
                <c:pt idx="897">
                  <c:v>56541.437033343165</c:v>
                </c:pt>
                <c:pt idx="898">
                  <c:v>56551.493820469695</c:v>
                </c:pt>
                <c:pt idx="899">
                  <c:v>56775.121895897209</c:v>
                </c:pt>
                <c:pt idx="900">
                  <c:v>56894.403230645046</c:v>
                </c:pt>
                <c:pt idx="901">
                  <c:v>56977.896077545709</c:v>
                </c:pt>
                <c:pt idx="902">
                  <c:v>57104.652065110764</c:v>
                </c:pt>
                <c:pt idx="903">
                  <c:v>57361.352247762945</c:v>
                </c:pt>
                <c:pt idx="904">
                  <c:v>57437.173119250561</c:v>
                </c:pt>
                <c:pt idx="905">
                  <c:v>57686.378730893703</c:v>
                </c:pt>
                <c:pt idx="906">
                  <c:v>57882.546432483221</c:v>
                </c:pt>
                <c:pt idx="907">
                  <c:v>58106.749920600036</c:v>
                </c:pt>
                <c:pt idx="908">
                  <c:v>58306.536540416571</c:v>
                </c:pt>
                <c:pt idx="909">
                  <c:v>58457.941411541688</c:v>
                </c:pt>
                <c:pt idx="910">
                  <c:v>58615.390996584028</c:v>
                </c:pt>
                <c:pt idx="911">
                  <c:v>58842.906990348049</c:v>
                </c:pt>
                <c:pt idx="912">
                  <c:v>59048.607386412448</c:v>
                </c:pt>
                <c:pt idx="913">
                  <c:v>59237.193294667195</c:v>
                </c:pt>
                <c:pt idx="914">
                  <c:v>59387.302240337958</c:v>
                </c:pt>
                <c:pt idx="915">
                  <c:v>59614.081050580637</c:v>
                </c:pt>
                <c:pt idx="916">
                  <c:v>59854.017792972089</c:v>
                </c:pt>
                <c:pt idx="917">
                  <c:v>59992.424003360968</c:v>
                </c:pt>
                <c:pt idx="918">
                  <c:v>60106.859667437995</c:v>
                </c:pt>
                <c:pt idx="919">
                  <c:v>60347.833819632295</c:v>
                </c:pt>
                <c:pt idx="920">
                  <c:v>60567.488422197937</c:v>
                </c:pt>
                <c:pt idx="921">
                  <c:v>60662.0531448314</c:v>
                </c:pt>
                <c:pt idx="922">
                  <c:v>60890.042028276723</c:v>
                </c:pt>
                <c:pt idx="923">
                  <c:v>60935.567308972393</c:v>
                </c:pt>
                <c:pt idx="924">
                  <c:v>61132.123755746834</c:v>
                </c:pt>
                <c:pt idx="925">
                  <c:v>61421.386026114509</c:v>
                </c:pt>
                <c:pt idx="926">
                  <c:v>61613.704622744306</c:v>
                </c:pt>
                <c:pt idx="927">
                  <c:v>61846.898799961353</c:v>
                </c:pt>
                <c:pt idx="928">
                  <c:v>62054.665199638024</c:v>
                </c:pt>
                <c:pt idx="929">
                  <c:v>62248.023121733306</c:v>
                </c:pt>
                <c:pt idx="930">
                  <c:v>62438.526893309026</c:v>
                </c:pt>
                <c:pt idx="931">
                  <c:v>62515.789537399985</c:v>
                </c:pt>
                <c:pt idx="932">
                  <c:v>62822.795045537292</c:v>
                </c:pt>
                <c:pt idx="933">
                  <c:v>63040.093432272377</c:v>
                </c:pt>
                <c:pt idx="934">
                  <c:v>63174.99123628885</c:v>
                </c:pt>
                <c:pt idx="935">
                  <c:v>63283.605916650609</c:v>
                </c:pt>
                <c:pt idx="936">
                  <c:v>63492.05690531314</c:v>
                </c:pt>
                <c:pt idx="937">
                  <c:v>63747.120827705447</c:v>
                </c:pt>
                <c:pt idx="938">
                  <c:v>63900.79431460247</c:v>
                </c:pt>
                <c:pt idx="939">
                  <c:v>64048.831600674777</c:v>
                </c:pt>
                <c:pt idx="940">
                  <c:v>64158.326819548623</c:v>
                </c:pt>
                <c:pt idx="941">
                  <c:v>64308.11156625225</c:v>
                </c:pt>
                <c:pt idx="942">
                  <c:v>64530.5903856816</c:v>
                </c:pt>
                <c:pt idx="943">
                  <c:v>64755.486362153606</c:v>
                </c:pt>
                <c:pt idx="944">
                  <c:v>64798.548587206955</c:v>
                </c:pt>
                <c:pt idx="945">
                  <c:v>65054.455852354731</c:v>
                </c:pt>
                <c:pt idx="946">
                  <c:v>65059.461343121569</c:v>
                </c:pt>
                <c:pt idx="947">
                  <c:v>65264.838450319308</c:v>
                </c:pt>
                <c:pt idx="948">
                  <c:v>65374.327574449708</c:v>
                </c:pt>
                <c:pt idx="949">
                  <c:v>65558.283985746311</c:v>
                </c:pt>
                <c:pt idx="950">
                  <c:v>65738.3177354074</c:v>
                </c:pt>
                <c:pt idx="951">
                  <c:v>65762.702371951193</c:v>
                </c:pt>
                <c:pt idx="952">
                  <c:v>65846.800657720843</c:v>
                </c:pt>
                <c:pt idx="953">
                  <c:v>65973.48775168875</c:v>
                </c:pt>
                <c:pt idx="954">
                  <c:v>66131.043459941488</c:v>
                </c:pt>
                <c:pt idx="955">
                  <c:v>66222.159385536259</c:v>
                </c:pt>
                <c:pt idx="956">
                  <c:v>66464.820981083627</c:v>
                </c:pt>
                <c:pt idx="957">
                  <c:v>66498.982601185256</c:v>
                </c:pt>
                <c:pt idx="958">
                  <c:v>66565.198533181596</c:v>
                </c:pt>
                <c:pt idx="959">
                  <c:v>66571.398239540795</c:v>
                </c:pt>
                <c:pt idx="960">
                  <c:v>66831.290073300363</c:v>
                </c:pt>
                <c:pt idx="961">
                  <c:v>66902.408345129748</c:v>
                </c:pt>
                <c:pt idx="962">
                  <c:v>67078.706649131957</c:v>
                </c:pt>
                <c:pt idx="963">
                  <c:v>67141.26243754293</c:v>
                </c:pt>
                <c:pt idx="964">
                  <c:v>67325.51925322492</c:v>
                </c:pt>
                <c:pt idx="965">
                  <c:v>67406.438378175837</c:v>
                </c:pt>
                <c:pt idx="966">
                  <c:v>67467.428678264274</c:v>
                </c:pt>
                <c:pt idx="967">
                  <c:v>67544.925570414125</c:v>
                </c:pt>
                <c:pt idx="968">
                  <c:v>67558.920481234891</c:v>
                </c:pt>
                <c:pt idx="969">
                  <c:v>67788.013439036964</c:v>
                </c:pt>
                <c:pt idx="970">
                  <c:v>67932.095720038051</c:v>
                </c:pt>
                <c:pt idx="971">
                  <c:v>68077.781896949164</c:v>
                </c:pt>
                <c:pt idx="972">
                  <c:v>68279.238195175276</c:v>
                </c:pt>
                <c:pt idx="973">
                  <c:v>68379.121264805188</c:v>
                </c:pt>
                <c:pt idx="974">
                  <c:v>68365.380202926593</c:v>
                </c:pt>
                <c:pt idx="975">
                  <c:v>68478.352638188546</c:v>
                </c:pt>
                <c:pt idx="976">
                  <c:v>68564.113658588976</c:v>
                </c:pt>
                <c:pt idx="977">
                  <c:v>68843.642697635863</c:v>
                </c:pt>
                <c:pt idx="978">
                  <c:v>68837.033636321008</c:v>
                </c:pt>
                <c:pt idx="979">
                  <c:v>69092.568450219434</c:v>
                </c:pt>
                <c:pt idx="980">
                  <c:v>69155.76714156571</c:v>
                </c:pt>
                <c:pt idx="981">
                  <c:v>69318.936754610782</c:v>
                </c:pt>
                <c:pt idx="982">
                  <c:v>69263.927161180312</c:v>
                </c:pt>
                <c:pt idx="983">
                  <c:v>69462.820766818433</c:v>
                </c:pt>
                <c:pt idx="984">
                  <c:v>69544.557221662864</c:v>
                </c:pt>
                <c:pt idx="985">
                  <c:v>69671.538271310375</c:v>
                </c:pt>
                <c:pt idx="986">
                  <c:v>69928.586503690836</c:v>
                </c:pt>
                <c:pt idx="987">
                  <c:v>69957.694993553218</c:v>
                </c:pt>
                <c:pt idx="988">
                  <c:v>70031.792722366357</c:v>
                </c:pt>
                <c:pt idx="989">
                  <c:v>70081.943768371886</c:v>
                </c:pt>
                <c:pt idx="990">
                  <c:v>70245.512526486287</c:v>
                </c:pt>
                <c:pt idx="991">
                  <c:v>70350.865456343934</c:v>
                </c:pt>
                <c:pt idx="992">
                  <c:v>70509.972262128067</c:v>
                </c:pt>
                <c:pt idx="993">
                  <c:v>70750.52803145381</c:v>
                </c:pt>
                <c:pt idx="994">
                  <c:v>70760.723320695222</c:v>
                </c:pt>
                <c:pt idx="995">
                  <c:v>70762.047390947395</c:v>
                </c:pt>
                <c:pt idx="996">
                  <c:v>70881.882137534005</c:v>
                </c:pt>
                <c:pt idx="997">
                  <c:v>70916.841836029926</c:v>
                </c:pt>
                <c:pt idx="998">
                  <c:v>71067.816505674375</c:v>
                </c:pt>
                <c:pt idx="999">
                  <c:v>71175.629966956665</c:v>
                </c:pt>
                <c:pt idx="1000">
                  <c:v>71469.45350959753</c:v>
                </c:pt>
                <c:pt idx="1001">
                  <c:v>71550.937356096256</c:v>
                </c:pt>
                <c:pt idx="1002">
                  <c:v>71528.54528136614</c:v>
                </c:pt>
                <c:pt idx="1003">
                  <c:v>71690.202051219254</c:v>
                </c:pt>
                <c:pt idx="1004">
                  <c:v>71712.729807316529</c:v>
                </c:pt>
                <c:pt idx="1005">
                  <c:v>71742.546636580766</c:v>
                </c:pt>
                <c:pt idx="1006">
                  <c:v>71857.580610129779</c:v>
                </c:pt>
                <c:pt idx="1007">
                  <c:v>71994.894334929471</c:v>
                </c:pt>
                <c:pt idx="1008">
                  <c:v>72255.119736433364</c:v>
                </c:pt>
                <c:pt idx="1009">
                  <c:v>72284.818077232703</c:v>
                </c:pt>
                <c:pt idx="1010">
                  <c:v>72481.986766359303</c:v>
                </c:pt>
                <c:pt idx="1011">
                  <c:v>72532.643487943802</c:v>
                </c:pt>
                <c:pt idx="1012">
                  <c:v>72563.277298062239</c:v>
                </c:pt>
                <c:pt idx="1013">
                  <c:v>72391.95060607823</c:v>
                </c:pt>
                <c:pt idx="1014">
                  <c:v>72666.722153025941</c:v>
                </c:pt>
                <c:pt idx="1015">
                  <c:v>72744.444519837823</c:v>
                </c:pt>
                <c:pt idx="1016">
                  <c:v>72971.142537239866</c:v>
                </c:pt>
                <c:pt idx="1017">
                  <c:v>73140.963042283081</c:v>
                </c:pt>
                <c:pt idx="1018">
                  <c:v>73277.89897359506</c:v>
                </c:pt>
                <c:pt idx="1019">
                  <c:v>73257.463707777526</c:v>
                </c:pt>
                <c:pt idx="1020">
                  <c:v>73267.150509614497</c:v>
                </c:pt>
                <c:pt idx="1021">
                  <c:v>73206.642499825743</c:v>
                </c:pt>
                <c:pt idx="1022">
                  <c:v>73397.996617932717</c:v>
                </c:pt>
                <c:pt idx="1023">
                  <c:v>73544.784777936948</c:v>
                </c:pt>
                <c:pt idx="1024">
                  <c:v>73739.380706954675</c:v>
                </c:pt>
                <c:pt idx="1025">
                  <c:v>73893.2487230197</c:v>
                </c:pt>
                <c:pt idx="1026">
                  <c:v>73879.706458175482</c:v>
                </c:pt>
                <c:pt idx="1027">
                  <c:v>73849.436083544599</c:v>
                </c:pt>
                <c:pt idx="1028">
                  <c:v>73755.178123939593</c:v>
                </c:pt>
                <c:pt idx="1029">
                  <c:v>73782.658176179379</c:v>
                </c:pt>
                <c:pt idx="1030">
                  <c:v>73868.554123200098</c:v>
                </c:pt>
                <c:pt idx="1031">
                  <c:v>74095.206495063001</c:v>
                </c:pt>
                <c:pt idx="1032">
                  <c:v>74455.79018398776</c:v>
                </c:pt>
                <c:pt idx="1033">
                  <c:v>74771.309323876936</c:v>
                </c:pt>
                <c:pt idx="1034">
                  <c:v>74784.064731988372</c:v>
                </c:pt>
                <c:pt idx="1035">
                  <c:v>74665.949663408392</c:v>
                </c:pt>
                <c:pt idx="1036">
                  <c:v>74817.282593901342</c:v>
                </c:pt>
                <c:pt idx="1037">
                  <c:v>74716.436083080742</c:v>
                </c:pt>
                <c:pt idx="1038">
                  <c:v>74840.004155116287</c:v>
                </c:pt>
                <c:pt idx="1039">
                  <c:v>75028.171592619416</c:v>
                </c:pt>
                <c:pt idx="1040">
                  <c:v>75216.502210410123</c:v>
                </c:pt>
                <c:pt idx="1041">
                  <c:v>75398.614948638089</c:v>
                </c:pt>
                <c:pt idx="1042">
                  <c:v>75554.696114044971</c:v>
                </c:pt>
                <c:pt idx="1043">
                  <c:v>75611.337175131615</c:v>
                </c:pt>
                <c:pt idx="1044">
                  <c:v>75708.404504853665</c:v>
                </c:pt>
                <c:pt idx="1045">
                  <c:v>75467.74544040476</c:v>
                </c:pt>
                <c:pt idx="1046">
                  <c:v>75493.138625227817</c:v>
                </c:pt>
                <c:pt idx="1047">
                  <c:v>75740.850717216876</c:v>
                </c:pt>
                <c:pt idx="1048">
                  <c:v>75794.708089885549</c:v>
                </c:pt>
                <c:pt idx="1049">
                  <c:v>76072.810997238383</c:v>
                </c:pt>
                <c:pt idx="1050">
                  <c:v>76270.089811311773</c:v>
                </c:pt>
                <c:pt idx="1051">
                  <c:v>76338.87246779188</c:v>
                </c:pt>
                <c:pt idx="1052">
                  <c:v>76261.442373017402</c:v>
                </c:pt>
                <c:pt idx="1053">
                  <c:v>76289.912640417737</c:v>
                </c:pt>
                <c:pt idx="1054">
                  <c:v>76224.990793212652</c:v>
                </c:pt>
                <c:pt idx="1055">
                  <c:v>76296.165548402118</c:v>
                </c:pt>
                <c:pt idx="1056">
                  <c:v>76395.817437328224</c:v>
                </c:pt>
                <c:pt idx="1057">
                  <c:v>76690.165708325483</c:v>
                </c:pt>
                <c:pt idx="1058">
                  <c:v>76928.146530883125</c:v>
                </c:pt>
                <c:pt idx="1059">
                  <c:v>77106.530529719981</c:v>
                </c:pt>
                <c:pt idx="1060">
                  <c:v>77182.152182976672</c:v>
                </c:pt>
                <c:pt idx="1061">
                  <c:v>77080.703117186989</c:v>
                </c:pt>
                <c:pt idx="1062">
                  <c:v>76888.879048794101</c:v>
                </c:pt>
                <c:pt idx="1063">
                  <c:v>76836.835010876544</c:v>
                </c:pt>
                <c:pt idx="1064">
                  <c:v>76934.669052809462</c:v>
                </c:pt>
                <c:pt idx="1065">
                  <c:v>77161.914927806196</c:v>
                </c:pt>
                <c:pt idx="1066">
                  <c:v>77557.00351390944</c:v>
                </c:pt>
                <c:pt idx="1067">
                  <c:v>77638.914039780706</c:v>
                </c:pt>
                <c:pt idx="1068">
                  <c:v>77741.077071177162</c:v>
                </c:pt>
                <c:pt idx="1069">
                  <c:v>77609.745250605381</c:v>
                </c:pt>
                <c:pt idx="1070">
                  <c:v>77601.487550595775</c:v>
                </c:pt>
                <c:pt idx="1071">
                  <c:v>77405.184380974621</c:v>
                </c:pt>
                <c:pt idx="1072">
                  <c:v>77616.404728113674</c:v>
                </c:pt>
                <c:pt idx="1073">
                  <c:v>77740.677459335275</c:v>
                </c:pt>
                <c:pt idx="1074">
                  <c:v>77935.437631184497</c:v>
                </c:pt>
                <c:pt idx="1075">
                  <c:v>78109.709885279808</c:v>
                </c:pt>
                <c:pt idx="1076">
                  <c:v>78128.897389602658</c:v>
                </c:pt>
                <c:pt idx="1077">
                  <c:v>78247.626988132281</c:v>
                </c:pt>
                <c:pt idx="1078">
                  <c:v>78095.052973454061</c:v>
                </c:pt>
                <c:pt idx="1079">
                  <c:v>78189.393362809511</c:v>
                </c:pt>
                <c:pt idx="1080">
                  <c:v>78266.150412122646</c:v>
                </c:pt>
                <c:pt idx="1081">
                  <c:v>78210.181239013487</c:v>
                </c:pt>
                <c:pt idx="1082">
                  <c:v>78077.198435159458</c:v>
                </c:pt>
                <c:pt idx="1083">
                  <c:v>78299.06685169015</c:v>
                </c:pt>
                <c:pt idx="1084">
                  <c:v>78251.091779221912</c:v>
                </c:pt>
                <c:pt idx="1085">
                  <c:v>78324.521082056453</c:v>
                </c:pt>
                <c:pt idx="1086">
                  <c:v>78262.685576971344</c:v>
                </c:pt>
                <c:pt idx="1087">
                  <c:v>78480.590128484444</c:v>
                </c:pt>
                <c:pt idx="1088">
                  <c:v>78696.001845579856</c:v>
                </c:pt>
                <c:pt idx="1089">
                  <c:v>78827.72087153641</c:v>
                </c:pt>
                <c:pt idx="1090">
                  <c:v>79215.096917234448</c:v>
                </c:pt>
                <c:pt idx="1091">
                  <c:v>79305.791856776894</c:v>
                </c:pt>
                <c:pt idx="1092">
                  <c:v>79514.950141544818</c:v>
                </c:pt>
                <c:pt idx="1093">
                  <c:v>79647.026971982501</c:v>
                </c:pt>
                <c:pt idx="1094">
                  <c:v>79777.117001730032</c:v>
                </c:pt>
                <c:pt idx="1095">
                  <c:v>79785.523309314958</c:v>
                </c:pt>
                <c:pt idx="1096">
                  <c:v>79693.057199144998</c:v>
                </c:pt>
                <c:pt idx="1097">
                  <c:v>79622.47824722981</c:v>
                </c:pt>
                <c:pt idx="1098">
                  <c:v>79387.023062363136</c:v>
                </c:pt>
                <c:pt idx="1099">
                  <c:v>79535.227649480847</c:v>
                </c:pt>
                <c:pt idx="1100">
                  <c:v>79661.436242502896</c:v>
                </c:pt>
                <c:pt idx="1101">
                  <c:v>79742.158075255909</c:v>
                </c:pt>
                <c:pt idx="1102">
                  <c:v>80041.477161680858</c:v>
                </c:pt>
                <c:pt idx="1103">
                  <c:v>80204.446283217607</c:v>
                </c:pt>
                <c:pt idx="1104">
                  <c:v>80376.248752599116</c:v>
                </c:pt>
                <c:pt idx="1105">
                  <c:v>80388.931349222839</c:v>
                </c:pt>
                <c:pt idx="1106">
                  <c:v>80313.772252766037</c:v>
                </c:pt>
                <c:pt idx="1107">
                  <c:v>80062.964848831776</c:v>
                </c:pt>
                <c:pt idx="1108">
                  <c:v>79977.950621096054</c:v>
                </c:pt>
                <c:pt idx="1109">
                  <c:v>79983.956136016568</c:v>
                </c:pt>
                <c:pt idx="1110">
                  <c:v>80119.822343365056</c:v>
                </c:pt>
                <c:pt idx="1111">
                  <c:v>80495.604019540027</c:v>
                </c:pt>
                <c:pt idx="1112">
                  <c:v>80864.960352110371</c:v>
                </c:pt>
                <c:pt idx="1113">
                  <c:v>80993.180277816442</c:v>
                </c:pt>
                <c:pt idx="1114">
                  <c:v>80931.873400147131</c:v>
                </c:pt>
                <c:pt idx="1115">
                  <c:v>80928.400774039765</c:v>
                </c:pt>
                <c:pt idx="1116">
                  <c:v>80589.067296099631</c:v>
                </c:pt>
                <c:pt idx="1117">
                  <c:v>80561.695146763217</c:v>
                </c:pt>
                <c:pt idx="1118">
                  <c:v>80447.540054017169</c:v>
                </c:pt>
                <c:pt idx="1119">
                  <c:v>80627.122307419981</c:v>
                </c:pt>
                <c:pt idx="1120">
                  <c:v>80869.367682496639</c:v>
                </c:pt>
                <c:pt idx="1121">
                  <c:v>81200.498417443509</c:v>
                </c:pt>
                <c:pt idx="1122">
                  <c:v>81344.386705759083</c:v>
                </c:pt>
                <c:pt idx="1123">
                  <c:v>81419.744624581217</c:v>
                </c:pt>
                <c:pt idx="1124">
                  <c:v>81390.883580616253</c:v>
                </c:pt>
                <c:pt idx="1125">
                  <c:v>80921.989798650713</c:v>
                </c:pt>
                <c:pt idx="1126">
                  <c:v>80758.521609152987</c:v>
                </c:pt>
                <c:pt idx="1127">
                  <c:v>80733.415741776218</c:v>
                </c:pt>
                <c:pt idx="1128">
                  <c:v>80986.635384115056</c:v>
                </c:pt>
                <c:pt idx="1129">
                  <c:v>81350.799959686148</c:v>
                </c:pt>
                <c:pt idx="1130">
                  <c:v>81657.60768704972</c:v>
                </c:pt>
                <c:pt idx="1131">
                  <c:v>81735.792175301875</c:v>
                </c:pt>
                <c:pt idx="1132">
                  <c:v>81650.925490664013</c:v>
                </c:pt>
                <c:pt idx="1133">
                  <c:v>81478.136935066825</c:v>
                </c:pt>
                <c:pt idx="1134">
                  <c:v>81440.054668139332</c:v>
                </c:pt>
                <c:pt idx="1135">
                  <c:v>81200.364824525939</c:v>
                </c:pt>
                <c:pt idx="1136">
                  <c:v>81072.790441423465</c:v>
                </c:pt>
                <c:pt idx="1137">
                  <c:v>81085.747633646301</c:v>
                </c:pt>
                <c:pt idx="1138">
                  <c:v>81250.997615771004</c:v>
                </c:pt>
                <c:pt idx="1139">
                  <c:v>81471.589370754416</c:v>
                </c:pt>
                <c:pt idx="1140">
                  <c:v>81639.699485287332</c:v>
                </c:pt>
                <c:pt idx="1141">
                  <c:v>81673.778757730004</c:v>
                </c:pt>
                <c:pt idx="1142">
                  <c:v>81453.683970867292</c:v>
                </c:pt>
                <c:pt idx="1143">
                  <c:v>81305.507094501343</c:v>
                </c:pt>
                <c:pt idx="1144">
                  <c:v>80901.955723435691</c:v>
                </c:pt>
                <c:pt idx="1145">
                  <c:v>80729.543075406487</c:v>
                </c:pt>
                <c:pt idx="1146">
                  <c:v>80600.149857832323</c:v>
                </c:pt>
                <c:pt idx="1147">
                  <c:v>80587.999102839633</c:v>
                </c:pt>
                <c:pt idx="1148">
                  <c:v>80739.692158899299</c:v>
                </c:pt>
                <c:pt idx="1149">
                  <c:v>80898.616743730483</c:v>
                </c:pt>
                <c:pt idx="1150">
                  <c:v>80893.675070981146</c:v>
                </c:pt>
                <c:pt idx="1151">
                  <c:v>80827.832581247203</c:v>
                </c:pt>
                <c:pt idx="1152">
                  <c:v>80702.835375098104</c:v>
                </c:pt>
                <c:pt idx="1153">
                  <c:v>80423.775811587228</c:v>
                </c:pt>
                <c:pt idx="1154">
                  <c:v>80096.331593146082</c:v>
                </c:pt>
                <c:pt idx="1155">
                  <c:v>79809.274785704998</c:v>
                </c:pt>
                <c:pt idx="1156">
                  <c:v>79743.092078992675</c:v>
                </c:pt>
                <c:pt idx="1157">
                  <c:v>79905.753363248965</c:v>
                </c:pt>
                <c:pt idx="1158">
                  <c:v>80097.799751424565</c:v>
                </c:pt>
                <c:pt idx="1159">
                  <c:v>80276.528210175529</c:v>
                </c:pt>
                <c:pt idx="1160">
                  <c:v>80369.707255683417</c:v>
                </c:pt>
                <c:pt idx="1161">
                  <c:v>80522.040029313095</c:v>
                </c:pt>
                <c:pt idx="1162">
                  <c:v>80581.723486828778</c:v>
                </c:pt>
                <c:pt idx="1163">
                  <c:v>80428.58202452214</c:v>
                </c:pt>
                <c:pt idx="1164">
                  <c:v>80464.762751479037</c:v>
                </c:pt>
                <c:pt idx="1165">
                  <c:v>80458.621295839272</c:v>
                </c:pt>
                <c:pt idx="1166">
                  <c:v>80389.732359870555</c:v>
                </c:pt>
                <c:pt idx="1167">
                  <c:v>80525.77850240469</c:v>
                </c:pt>
                <c:pt idx="1168">
                  <c:v>80708.310404752076</c:v>
                </c:pt>
                <c:pt idx="1169">
                  <c:v>80799.386548742041</c:v>
                </c:pt>
                <c:pt idx="1170">
                  <c:v>81115.269186718346</c:v>
                </c:pt>
                <c:pt idx="1171">
                  <c:v>81633.151031103887</c:v>
                </c:pt>
                <c:pt idx="1172">
                  <c:v>81983.343474121502</c:v>
                </c:pt>
                <c:pt idx="1173">
                  <c:v>82154.066273170378</c:v>
                </c:pt>
                <c:pt idx="1174">
                  <c:v>82070.372941853435</c:v>
                </c:pt>
                <c:pt idx="1175">
                  <c:v>82072.645686123127</c:v>
                </c:pt>
                <c:pt idx="1176">
                  <c:v>82106.469981982838</c:v>
                </c:pt>
                <c:pt idx="1177">
                  <c:v>82161.419802705641</c:v>
                </c:pt>
                <c:pt idx="1178">
                  <c:v>82351.290313803169</c:v>
                </c:pt>
                <c:pt idx="1179">
                  <c:v>82860.346389899365</c:v>
                </c:pt>
                <c:pt idx="1180">
                  <c:v>83345.262509694614</c:v>
                </c:pt>
                <c:pt idx="1181">
                  <c:v>83667.177314535875</c:v>
                </c:pt>
                <c:pt idx="1182">
                  <c:v>83899.197451967004</c:v>
                </c:pt>
                <c:pt idx="1183">
                  <c:v>84275.908309977196</c:v>
                </c:pt>
                <c:pt idx="1184">
                  <c:v>84548.50561664527</c:v>
                </c:pt>
                <c:pt idx="1185">
                  <c:v>84419.767590042567</c:v>
                </c:pt>
                <c:pt idx="1186">
                  <c:v>84305.911041573781</c:v>
                </c:pt>
                <c:pt idx="1187">
                  <c:v>84188.315386487913</c:v>
                </c:pt>
                <c:pt idx="1188">
                  <c:v>84188.851103384994</c:v>
                </c:pt>
                <c:pt idx="1189">
                  <c:v>84413.873571320859</c:v>
                </c:pt>
                <c:pt idx="1190">
                  <c:v>84694.541715159037</c:v>
                </c:pt>
                <c:pt idx="1191">
                  <c:v>85089.867181928101</c:v>
                </c:pt>
                <c:pt idx="1192">
                  <c:v>85392.011441368479</c:v>
                </c:pt>
                <c:pt idx="1193">
                  <c:v>85495.514219369346</c:v>
                </c:pt>
                <c:pt idx="1194">
                  <c:v>85627.050862974895</c:v>
                </c:pt>
                <c:pt idx="1195">
                  <c:v>85544.587346255998</c:v>
                </c:pt>
                <c:pt idx="1196">
                  <c:v>85386.916978309251</c:v>
                </c:pt>
                <c:pt idx="1197">
                  <c:v>85205.943671551417</c:v>
                </c:pt>
                <c:pt idx="1198">
                  <c:v>84980.63697839182</c:v>
                </c:pt>
                <c:pt idx="1199">
                  <c:v>84895.806224211003</c:v>
                </c:pt>
                <c:pt idx="1200">
                  <c:v>84925.556603891833</c:v>
                </c:pt>
                <c:pt idx="1201">
                  <c:v>85032.905391613502</c:v>
                </c:pt>
                <c:pt idx="1202">
                  <c:v>85142.676555353552</c:v>
                </c:pt>
                <c:pt idx="1203">
                  <c:v>85312.647554572424</c:v>
                </c:pt>
                <c:pt idx="1204">
                  <c:v>85696.780588338937</c:v>
                </c:pt>
                <c:pt idx="1205">
                  <c:v>85817.610458321957</c:v>
                </c:pt>
                <c:pt idx="1206">
                  <c:v>85673.447492885301</c:v>
                </c:pt>
                <c:pt idx="1207">
                  <c:v>85620.346297820055</c:v>
                </c:pt>
                <c:pt idx="1208">
                  <c:v>85046.709997948448</c:v>
                </c:pt>
                <c:pt idx="1209">
                  <c:v>84720.133377108592</c:v>
                </c:pt>
                <c:pt idx="1210">
                  <c:v>84556.007950877189</c:v>
                </c:pt>
                <c:pt idx="1211">
                  <c:v>84671.496292820171</c:v>
                </c:pt>
                <c:pt idx="1212">
                  <c:v>84758.186920940425</c:v>
                </c:pt>
                <c:pt idx="1213">
                  <c:v>84945.390604747474</c:v>
                </c:pt>
                <c:pt idx="1214">
                  <c:v>85150.45072253843</c:v>
                </c:pt>
                <c:pt idx="1215">
                  <c:v>85353.803501841408</c:v>
                </c:pt>
                <c:pt idx="1216">
                  <c:v>85470.576195463756</c:v>
                </c:pt>
                <c:pt idx="1217">
                  <c:v>85507.044880852205</c:v>
                </c:pt>
                <c:pt idx="1218">
                  <c:v>85260.366814487556</c:v>
                </c:pt>
                <c:pt idx="1219">
                  <c:v>84900.496549858013</c:v>
                </c:pt>
                <c:pt idx="1220">
                  <c:v>84639.474617402477</c:v>
                </c:pt>
                <c:pt idx="1221">
                  <c:v>84244.566980321368</c:v>
                </c:pt>
                <c:pt idx="1222">
                  <c:v>84276.711944692361</c:v>
                </c:pt>
                <c:pt idx="1223">
                  <c:v>84407.711673943282</c:v>
                </c:pt>
                <c:pt idx="1224">
                  <c:v>84626.746576313948</c:v>
                </c:pt>
                <c:pt idx="1225">
                  <c:v>84897.682352245087</c:v>
                </c:pt>
                <c:pt idx="1226">
                  <c:v>85054.483536284111</c:v>
                </c:pt>
                <c:pt idx="1227">
                  <c:v>85037.060159147979</c:v>
                </c:pt>
                <c:pt idx="1228">
                  <c:v>84976.750444766541</c:v>
                </c:pt>
                <c:pt idx="1229">
                  <c:v>84536.716330077819</c:v>
                </c:pt>
                <c:pt idx="1230">
                  <c:v>83985.831708104568</c:v>
                </c:pt>
                <c:pt idx="1231">
                  <c:v>83836.669388083697</c:v>
                </c:pt>
                <c:pt idx="1232">
                  <c:v>83572.802399519293</c:v>
                </c:pt>
                <c:pt idx="1233">
                  <c:v>83606.00009645411</c:v>
                </c:pt>
                <c:pt idx="1234">
                  <c:v>83746.297382010758</c:v>
                </c:pt>
                <c:pt idx="1235">
                  <c:v>84007.524736749619</c:v>
                </c:pt>
                <c:pt idx="1236">
                  <c:v>84176.931459558327</c:v>
                </c:pt>
                <c:pt idx="1237">
                  <c:v>84418.963858493866</c:v>
                </c:pt>
                <c:pt idx="1238">
                  <c:v>84261.97872800102</c:v>
                </c:pt>
                <c:pt idx="1239">
                  <c:v>83831.179929365768</c:v>
                </c:pt>
                <c:pt idx="1240">
                  <c:v>83491.284571157143</c:v>
                </c:pt>
                <c:pt idx="1241">
                  <c:v>83151.887855098728</c:v>
                </c:pt>
                <c:pt idx="1242">
                  <c:v>82824.092675745531</c:v>
                </c:pt>
                <c:pt idx="1243">
                  <c:v>82716.809564106821</c:v>
                </c:pt>
                <c:pt idx="1244">
                  <c:v>83040.962549784294</c:v>
                </c:pt>
                <c:pt idx="1245">
                  <c:v>83639.60032298461</c:v>
                </c:pt>
                <c:pt idx="1246">
                  <c:v>83951.01656442105</c:v>
                </c:pt>
                <c:pt idx="1247">
                  <c:v>84626.47861902116</c:v>
                </c:pt>
                <c:pt idx="1248">
                  <c:v>84989.884299232712</c:v>
                </c:pt>
                <c:pt idx="1249">
                  <c:v>85020.441176306413</c:v>
                </c:pt>
                <c:pt idx="1250">
                  <c:v>84716.783651749167</c:v>
                </c:pt>
                <c:pt idx="1251">
                  <c:v>84424.05416749182</c:v>
                </c:pt>
                <c:pt idx="1252">
                  <c:v>83774.010732970535</c:v>
                </c:pt>
                <c:pt idx="1253">
                  <c:v>83235.791193589248</c:v>
                </c:pt>
                <c:pt idx="1254">
                  <c:v>83284.10186371053</c:v>
                </c:pt>
                <c:pt idx="1255">
                  <c:v>83432.124066755132</c:v>
                </c:pt>
                <c:pt idx="1256">
                  <c:v>83770.663675581178</c:v>
                </c:pt>
                <c:pt idx="1257">
                  <c:v>84477.637691552765</c:v>
                </c:pt>
                <c:pt idx="1258">
                  <c:v>85133.02593593215</c:v>
                </c:pt>
                <c:pt idx="1259">
                  <c:v>85820.426839694337</c:v>
                </c:pt>
                <c:pt idx="1260">
                  <c:v>85804.199210259467</c:v>
                </c:pt>
                <c:pt idx="1261">
                  <c:v>86048.710099677497</c:v>
                </c:pt>
                <c:pt idx="1262">
                  <c:v>85971.448327360908</c:v>
                </c:pt>
                <c:pt idx="1263">
                  <c:v>85739.022705322088</c:v>
                </c:pt>
                <c:pt idx="1264">
                  <c:v>85329.404689727438</c:v>
                </c:pt>
                <c:pt idx="1265">
                  <c:v>84949.545065840328</c:v>
                </c:pt>
                <c:pt idx="1266">
                  <c:v>84688.914303296129</c:v>
                </c:pt>
                <c:pt idx="1267">
                  <c:v>84550.515165808101</c:v>
                </c:pt>
                <c:pt idx="1268">
                  <c:v>84284.74832175867</c:v>
                </c:pt>
                <c:pt idx="1269">
                  <c:v>84399.94237065893</c:v>
                </c:pt>
                <c:pt idx="1270">
                  <c:v>84697.62340439028</c:v>
                </c:pt>
                <c:pt idx="1271">
                  <c:v>85133.830151218674</c:v>
                </c:pt>
                <c:pt idx="1272">
                  <c:v>85631.073620267038</c:v>
                </c:pt>
                <c:pt idx="1273">
                  <c:v>86016.517082344872</c:v>
                </c:pt>
                <c:pt idx="1274">
                  <c:v>86281.062312589827</c:v>
                </c:pt>
                <c:pt idx="1275">
                  <c:v>86253.692825071019</c:v>
                </c:pt>
                <c:pt idx="1276">
                  <c:v>86013.968505833458</c:v>
                </c:pt>
                <c:pt idx="1277">
                  <c:v>85438.130734360384</c:v>
                </c:pt>
                <c:pt idx="1278">
                  <c:v>84776.678167946709</c:v>
                </c:pt>
                <c:pt idx="1279">
                  <c:v>84504.966220106624</c:v>
                </c:pt>
                <c:pt idx="1280">
                  <c:v>84209.208524563277</c:v>
                </c:pt>
                <c:pt idx="1281">
                  <c:v>84039.93111018576</c:v>
                </c:pt>
                <c:pt idx="1282">
                  <c:v>84402.621435013803</c:v>
                </c:pt>
                <c:pt idx="1283">
                  <c:v>84704.188768999578</c:v>
                </c:pt>
                <c:pt idx="1284">
                  <c:v>85337.984434570506</c:v>
                </c:pt>
                <c:pt idx="1285">
                  <c:v>85402.334499406104</c:v>
                </c:pt>
                <c:pt idx="1286">
                  <c:v>85717.298000012655</c:v>
                </c:pt>
                <c:pt idx="1287">
                  <c:v>85717.566203823793</c:v>
                </c:pt>
                <c:pt idx="1288">
                  <c:v>85326.991647673203</c:v>
                </c:pt>
                <c:pt idx="1289">
                  <c:v>84872.354874059383</c:v>
                </c:pt>
                <c:pt idx="1290">
                  <c:v>84299.615762722489</c:v>
                </c:pt>
                <c:pt idx="1291">
                  <c:v>83627.418457741675</c:v>
                </c:pt>
                <c:pt idx="1292">
                  <c:v>83132.886645766077</c:v>
                </c:pt>
                <c:pt idx="1293">
                  <c:v>82954.263367652209</c:v>
                </c:pt>
                <c:pt idx="1294">
                  <c:v>82914.795927404673</c:v>
                </c:pt>
                <c:pt idx="1295">
                  <c:v>83278.213477484838</c:v>
                </c:pt>
                <c:pt idx="1296">
                  <c:v>83511.897746558359</c:v>
                </c:pt>
                <c:pt idx="1297">
                  <c:v>84204.119136550231</c:v>
                </c:pt>
                <c:pt idx="1298">
                  <c:v>84655.150392407872</c:v>
                </c:pt>
                <c:pt idx="1299">
                  <c:v>84724.019070369686</c:v>
                </c:pt>
                <c:pt idx="1300">
                  <c:v>84394.71821255493</c:v>
                </c:pt>
                <c:pt idx="1301">
                  <c:v>83869.874459692292</c:v>
                </c:pt>
                <c:pt idx="1302">
                  <c:v>83403.080281752598</c:v>
                </c:pt>
                <c:pt idx="1303">
                  <c:v>83005.372305475743</c:v>
                </c:pt>
                <c:pt idx="1304">
                  <c:v>82473.117576578123</c:v>
                </c:pt>
                <c:pt idx="1305">
                  <c:v>81994.706407074089</c:v>
                </c:pt>
                <c:pt idx="1306">
                  <c:v>81721.625031896954</c:v>
                </c:pt>
                <c:pt idx="1307">
                  <c:v>81936.957097986771</c:v>
                </c:pt>
                <c:pt idx="1308">
                  <c:v>82454.394682568964</c:v>
                </c:pt>
                <c:pt idx="1309">
                  <c:v>83013.533883865544</c:v>
                </c:pt>
                <c:pt idx="1310">
                  <c:v>83388.49173593671</c:v>
                </c:pt>
                <c:pt idx="1311">
                  <c:v>83820.201088034242</c:v>
                </c:pt>
                <c:pt idx="1312">
                  <c:v>83924.905876347591</c:v>
                </c:pt>
                <c:pt idx="1313">
                  <c:v>83505.071265748993</c:v>
                </c:pt>
                <c:pt idx="1314">
                  <c:v>82860.346389899365</c:v>
                </c:pt>
                <c:pt idx="1315">
                  <c:v>81862.769393957264</c:v>
                </c:pt>
                <c:pt idx="1316">
                  <c:v>80884.726688831113</c:v>
                </c:pt>
                <c:pt idx="1317">
                  <c:v>80595.476475824165</c:v>
                </c:pt>
                <c:pt idx="1318">
                  <c:v>80220.998042558291</c:v>
                </c:pt>
                <c:pt idx="1319">
                  <c:v>80420.972196353294</c:v>
                </c:pt>
                <c:pt idx="1320">
                  <c:v>80891.938812460343</c:v>
                </c:pt>
                <c:pt idx="1321">
                  <c:v>81555.908722232576</c:v>
                </c:pt>
                <c:pt idx="1322">
                  <c:v>82046.308857309996</c:v>
                </c:pt>
                <c:pt idx="1323">
                  <c:v>82532.36410552483</c:v>
                </c:pt>
                <c:pt idx="1324">
                  <c:v>82612.077412877479</c:v>
                </c:pt>
                <c:pt idx="1325">
                  <c:v>82590.543593164795</c:v>
                </c:pt>
                <c:pt idx="1326">
                  <c:v>82082.672550944844</c:v>
                </c:pt>
                <c:pt idx="1327">
                  <c:v>81110.460195957072</c:v>
                </c:pt>
                <c:pt idx="1328">
                  <c:v>80157.862327534545</c:v>
                </c:pt>
                <c:pt idx="1329">
                  <c:v>79585.522700459274</c:v>
                </c:pt>
                <c:pt idx="1330">
                  <c:v>79145.880003254904</c:v>
                </c:pt>
                <c:pt idx="1331">
                  <c:v>79120.674846937225</c:v>
                </c:pt>
                <c:pt idx="1332">
                  <c:v>79411.433525927583</c:v>
                </c:pt>
                <c:pt idx="1333">
                  <c:v>79971.277862356292</c:v>
                </c:pt>
                <c:pt idx="1334">
                  <c:v>80739.959241214296</c:v>
                </c:pt>
                <c:pt idx="1335">
                  <c:v>81433.373694461377</c:v>
                </c:pt>
                <c:pt idx="1336">
                  <c:v>81878.809586348405</c:v>
                </c:pt>
                <c:pt idx="1337">
                  <c:v>82226.9350736341</c:v>
                </c:pt>
                <c:pt idx="1338">
                  <c:v>81851.140389798224</c:v>
                </c:pt>
                <c:pt idx="1339">
                  <c:v>81119.276693881344</c:v>
                </c:pt>
                <c:pt idx="1340">
                  <c:v>80078.980769124086</c:v>
                </c:pt>
                <c:pt idx="1341">
                  <c:v>78860.119595140364</c:v>
                </c:pt>
                <c:pt idx="1342">
                  <c:v>78084.127029982483</c:v>
                </c:pt>
                <c:pt idx="1343">
                  <c:v>77306.379249807549</c:v>
                </c:pt>
                <c:pt idx="1344">
                  <c:v>77578.046651954952</c:v>
                </c:pt>
                <c:pt idx="1345">
                  <c:v>77901.465525074484</c:v>
                </c:pt>
                <c:pt idx="1346">
                  <c:v>78355.573318505951</c:v>
                </c:pt>
                <c:pt idx="1347">
                  <c:v>78867.719423931339</c:v>
                </c:pt>
                <c:pt idx="1348">
                  <c:v>79728.948672512503</c:v>
                </c:pt>
                <c:pt idx="1349">
                  <c:v>80182.422122341392</c:v>
                </c:pt>
                <c:pt idx="1350">
                  <c:v>80758.788695699564</c:v>
                </c:pt>
                <c:pt idx="1351">
                  <c:v>80905.161152777466</c:v>
                </c:pt>
                <c:pt idx="1352">
                  <c:v>80661.306093415624</c:v>
                </c:pt>
                <c:pt idx="1353">
                  <c:v>80189.763463930038</c:v>
                </c:pt>
                <c:pt idx="1354">
                  <c:v>79427.307266181946</c:v>
                </c:pt>
                <c:pt idx="1355">
                  <c:v>78561.631526237543</c:v>
                </c:pt>
                <c:pt idx="1356">
                  <c:v>77731.619627138571</c:v>
                </c:pt>
                <c:pt idx="1357">
                  <c:v>77188.542967205867</c:v>
                </c:pt>
                <c:pt idx="1358">
                  <c:v>76541.917829065118</c:v>
                </c:pt>
                <c:pt idx="1359">
                  <c:v>76276.475652687674</c:v>
                </c:pt>
                <c:pt idx="1360">
                  <c:v>76568.931088770099</c:v>
                </c:pt>
                <c:pt idx="1361">
                  <c:v>77294.528515595972</c:v>
                </c:pt>
                <c:pt idx="1362">
                  <c:v>78317.591080324419</c:v>
                </c:pt>
                <c:pt idx="1363">
                  <c:v>79103.338277806164</c:v>
                </c:pt>
                <c:pt idx="1364">
                  <c:v>79472.528580929997</c:v>
                </c:pt>
                <c:pt idx="1365">
                  <c:v>79814.07851284802</c:v>
                </c:pt>
                <c:pt idx="1366">
                  <c:v>79780.719697693217</c:v>
                </c:pt>
                <c:pt idx="1367">
                  <c:v>79545.766754230004</c:v>
                </c:pt>
                <c:pt idx="1368">
                  <c:v>78913.452755539969</c:v>
                </c:pt>
                <c:pt idx="1369">
                  <c:v>78015.775550827559</c:v>
                </c:pt>
                <c:pt idx="1370">
                  <c:v>76988.447954954536</c:v>
                </c:pt>
                <c:pt idx="1371">
                  <c:v>76394.753020112592</c:v>
                </c:pt>
                <c:pt idx="1372">
                  <c:v>75736.063514743611</c:v>
                </c:pt>
                <c:pt idx="1373">
                  <c:v>75546.05393905651</c:v>
                </c:pt>
                <c:pt idx="1374">
                  <c:v>75643.381803214419</c:v>
                </c:pt>
                <c:pt idx="1375">
                  <c:v>76229.247853781824</c:v>
                </c:pt>
                <c:pt idx="1376">
                  <c:v>76839.230849659507</c:v>
                </c:pt>
                <c:pt idx="1377">
                  <c:v>77824.066055977979</c:v>
                </c:pt>
                <c:pt idx="1378">
                  <c:v>78384.0941155904</c:v>
                </c:pt>
                <c:pt idx="1379">
                  <c:v>78912.252733050496</c:v>
                </c:pt>
                <c:pt idx="1380">
                  <c:v>79204.294011523016</c:v>
                </c:pt>
                <c:pt idx="1381">
                  <c:v>79079.334215770301</c:v>
                </c:pt>
                <c:pt idx="1382">
                  <c:v>78462.863061631157</c:v>
                </c:pt>
                <c:pt idx="1383">
                  <c:v>77793.160970243713</c:v>
                </c:pt>
                <c:pt idx="1384">
                  <c:v>77156.855668217147</c:v>
                </c:pt>
                <c:pt idx="1385">
                  <c:v>76340.202926306316</c:v>
                </c:pt>
                <c:pt idx="1386">
                  <c:v>75614.661265999937</c:v>
                </c:pt>
                <c:pt idx="1387">
                  <c:v>75288.014640757247</c:v>
                </c:pt>
                <c:pt idx="1388">
                  <c:v>75463.889978745123</c:v>
                </c:pt>
                <c:pt idx="1389">
                  <c:v>75775.425536798342</c:v>
                </c:pt>
                <c:pt idx="1390">
                  <c:v>76260.910225044092</c:v>
                </c:pt>
                <c:pt idx="1391">
                  <c:v>77218.766519586614</c:v>
                </c:pt>
                <c:pt idx="1392">
                  <c:v>77766.785716783634</c:v>
                </c:pt>
                <c:pt idx="1393">
                  <c:v>78145.420211984951</c:v>
                </c:pt>
                <c:pt idx="1394">
                  <c:v>78649.743676770508</c:v>
                </c:pt>
                <c:pt idx="1395">
                  <c:v>78564.43075249609</c:v>
                </c:pt>
                <c:pt idx="1396">
                  <c:v>78209.514955268402</c:v>
                </c:pt>
                <c:pt idx="1397">
                  <c:v>77590.566164985634</c:v>
                </c:pt>
                <c:pt idx="1398">
                  <c:v>76269.55765942797</c:v>
                </c:pt>
                <c:pt idx="1399">
                  <c:v>75153.101718087564</c:v>
                </c:pt>
                <c:pt idx="1400">
                  <c:v>74508.658602074313</c:v>
                </c:pt>
                <c:pt idx="1401">
                  <c:v>74407.307434130023</c:v>
                </c:pt>
                <c:pt idx="1402">
                  <c:v>74716.701806851008</c:v>
                </c:pt>
                <c:pt idx="1403">
                  <c:v>75617.985366284178</c:v>
                </c:pt>
                <c:pt idx="1404">
                  <c:v>76407.393036684589</c:v>
                </c:pt>
                <c:pt idx="1405">
                  <c:v>77423.428280684268</c:v>
                </c:pt>
                <c:pt idx="1406">
                  <c:v>78491.386442020594</c:v>
                </c:pt>
                <c:pt idx="1407">
                  <c:v>79069.065959801432</c:v>
                </c:pt>
                <c:pt idx="1408">
                  <c:v>78783.724022462382</c:v>
                </c:pt>
                <c:pt idx="1409">
                  <c:v>78305.463674868675</c:v>
                </c:pt>
                <c:pt idx="1410">
                  <c:v>77247.39306451242</c:v>
                </c:pt>
                <c:pt idx="1411">
                  <c:v>76086.245658798071</c:v>
                </c:pt>
                <c:pt idx="1412">
                  <c:v>75160.013135463858</c:v>
                </c:pt>
                <c:pt idx="1413">
                  <c:v>74428.427069239842</c:v>
                </c:pt>
                <c:pt idx="1414">
                  <c:v>74048.597744355444</c:v>
                </c:pt>
                <c:pt idx="1415">
                  <c:v>74156.292013346829</c:v>
                </c:pt>
                <c:pt idx="1416">
                  <c:v>74436.795332320427</c:v>
                </c:pt>
                <c:pt idx="1417">
                  <c:v>74849.571260376746</c:v>
                </c:pt>
                <c:pt idx="1418">
                  <c:v>75839.790604464666</c:v>
                </c:pt>
                <c:pt idx="1419">
                  <c:v>77199.860065813569</c:v>
                </c:pt>
                <c:pt idx="1420">
                  <c:v>78380.362383464133</c:v>
                </c:pt>
                <c:pt idx="1421">
                  <c:v>79337.936874269508</c:v>
                </c:pt>
                <c:pt idx="1422">
                  <c:v>79343.538999616212</c:v>
                </c:pt>
                <c:pt idx="1423">
                  <c:v>79119.207896659515</c:v>
                </c:pt>
                <c:pt idx="1424">
                  <c:v>78422.478328405356</c:v>
                </c:pt>
                <c:pt idx="1425">
                  <c:v>77094.282407958061</c:v>
                </c:pt>
                <c:pt idx="1426">
                  <c:v>75690.586064750561</c:v>
                </c:pt>
                <c:pt idx="1427">
                  <c:v>74508.392925643493</c:v>
                </c:pt>
                <c:pt idx="1428">
                  <c:v>73486.518537915603</c:v>
                </c:pt>
                <c:pt idx="1429">
                  <c:v>73051.1408093676</c:v>
                </c:pt>
                <c:pt idx="1430">
                  <c:v>72917.680774898996</c:v>
                </c:pt>
                <c:pt idx="1431">
                  <c:v>73562.172309372923</c:v>
                </c:pt>
                <c:pt idx="1432">
                  <c:v>74335.45040799756</c:v>
                </c:pt>
                <c:pt idx="1433">
                  <c:v>75573.177286497608</c:v>
                </c:pt>
                <c:pt idx="1434">
                  <c:v>76812.211394373313</c:v>
                </c:pt>
                <c:pt idx="1435">
                  <c:v>77995.923716728314</c:v>
                </c:pt>
                <c:pt idx="1436">
                  <c:v>78856.919681801795</c:v>
                </c:pt>
                <c:pt idx="1437">
                  <c:v>79489.737144439991</c:v>
                </c:pt>
                <c:pt idx="1438">
                  <c:v>79371.016473584008</c:v>
                </c:pt>
                <c:pt idx="1439">
                  <c:v>79450.651387550388</c:v>
                </c:pt>
                <c:pt idx="1440">
                  <c:v>78999.457529539213</c:v>
                </c:pt>
                <c:pt idx="1441">
                  <c:v>78240.031135450205</c:v>
                </c:pt>
                <c:pt idx="1442">
                  <c:v>77133.822997296185</c:v>
                </c:pt>
                <c:pt idx="1443">
                  <c:v>76085.713590074607</c:v>
                </c:pt>
                <c:pt idx="1444">
                  <c:v>75300.775682065825</c:v>
                </c:pt>
                <c:pt idx="1445">
                  <c:v>74326.15314960359</c:v>
                </c:pt>
                <c:pt idx="1446">
                  <c:v>73605.708645323699</c:v>
                </c:pt>
                <c:pt idx="1447">
                  <c:v>73628.14111440815</c:v>
                </c:pt>
                <c:pt idx="1448">
                  <c:v>74082.325827504363</c:v>
                </c:pt>
                <c:pt idx="1449">
                  <c:v>74472.394328628026</c:v>
                </c:pt>
                <c:pt idx="1450">
                  <c:v>75973.718483421893</c:v>
                </c:pt>
                <c:pt idx="1451">
                  <c:v>77812.07691823096</c:v>
                </c:pt>
                <c:pt idx="1452">
                  <c:v>79029.193964466453</c:v>
                </c:pt>
                <c:pt idx="1453">
                  <c:v>79742.424933391449</c:v>
                </c:pt>
                <c:pt idx="1454">
                  <c:v>79741.090643313582</c:v>
                </c:pt>
                <c:pt idx="1455">
                  <c:v>79652.230299495815</c:v>
                </c:pt>
                <c:pt idx="1456">
                  <c:v>78927.319770184011</c:v>
                </c:pt>
                <c:pt idx="1457">
                  <c:v>77669.815094616904</c:v>
                </c:pt>
                <c:pt idx="1458">
                  <c:v>75843.647301098419</c:v>
                </c:pt>
                <c:pt idx="1459">
                  <c:v>74332.528404513097</c:v>
                </c:pt>
                <c:pt idx="1460">
                  <c:v>72966.764682102381</c:v>
                </c:pt>
                <c:pt idx="1461">
                  <c:v>72538.611049426734</c:v>
                </c:pt>
                <c:pt idx="1462">
                  <c:v>72865.150038142077</c:v>
                </c:pt>
                <c:pt idx="1463">
                  <c:v>73848.639505381478</c:v>
                </c:pt>
                <c:pt idx="1464">
                  <c:v>75115.08965172965</c:v>
                </c:pt>
                <c:pt idx="1465">
                  <c:v>76143.976545359095</c:v>
                </c:pt>
                <c:pt idx="1466">
                  <c:v>77800.753955274486</c:v>
                </c:pt>
                <c:pt idx="1467">
                  <c:v>78853.586447924172</c:v>
                </c:pt>
                <c:pt idx="1468">
                  <c:v>79271.380313533446</c:v>
                </c:pt>
                <c:pt idx="1469">
                  <c:v>79548.568304147106</c:v>
                </c:pt>
                <c:pt idx="1470">
                  <c:v>79572.581860386214</c:v>
                </c:pt>
                <c:pt idx="1471">
                  <c:v>78734.262847891936</c:v>
                </c:pt>
                <c:pt idx="1472">
                  <c:v>77778.907603664236</c:v>
                </c:pt>
                <c:pt idx="1473">
                  <c:v>76425.754565643874</c:v>
                </c:pt>
                <c:pt idx="1474">
                  <c:v>75354.346986204022</c:v>
                </c:pt>
                <c:pt idx="1475">
                  <c:v>74330.801769532787</c:v>
                </c:pt>
                <c:pt idx="1476">
                  <c:v>73781.728888433849</c:v>
                </c:pt>
                <c:pt idx="1477">
                  <c:v>73815.980270663174</c:v>
                </c:pt>
                <c:pt idx="1478">
                  <c:v>74082.591406839871</c:v>
                </c:pt>
                <c:pt idx="1479">
                  <c:v>74371.046311129132</c:v>
                </c:pt>
                <c:pt idx="1480">
                  <c:v>75508.693884334803</c:v>
                </c:pt>
                <c:pt idx="1481">
                  <c:v>76802.228993622004</c:v>
                </c:pt>
                <c:pt idx="1482">
                  <c:v>78269.615257411919</c:v>
                </c:pt>
                <c:pt idx="1483">
                  <c:v>79186.289387265788</c:v>
                </c:pt>
                <c:pt idx="1484">
                  <c:v>79982.888486700103</c:v>
                </c:pt>
                <c:pt idx="1485">
                  <c:v>79791.127547435346</c:v>
                </c:pt>
                <c:pt idx="1486">
                  <c:v>78931.31990069813</c:v>
                </c:pt>
                <c:pt idx="1487">
                  <c:v>76992.707774752082</c:v>
                </c:pt>
                <c:pt idx="1488">
                  <c:v>75054.485553112696</c:v>
                </c:pt>
                <c:pt idx="1489">
                  <c:v>73198.017712045388</c:v>
                </c:pt>
                <c:pt idx="1490">
                  <c:v>71785.881812260821</c:v>
                </c:pt>
                <c:pt idx="1491">
                  <c:v>70917.768812357419</c:v>
                </c:pt>
                <c:pt idx="1492">
                  <c:v>70730.534937754303</c:v>
                </c:pt>
                <c:pt idx="1493">
                  <c:v>71208.214420411299</c:v>
                </c:pt>
                <c:pt idx="1494">
                  <c:v>72253.396195558234</c:v>
                </c:pt>
                <c:pt idx="1495">
                  <c:v>73742.035720002532</c:v>
                </c:pt>
                <c:pt idx="1496">
                  <c:v>75349.827228244685</c:v>
                </c:pt>
                <c:pt idx="1497">
                  <c:v>76464.075200556515</c:v>
                </c:pt>
                <c:pt idx="1498">
                  <c:v>77770.249100357469</c:v>
                </c:pt>
                <c:pt idx="1499">
                  <c:v>78387.692582703821</c:v>
                </c:pt>
                <c:pt idx="1500">
                  <c:v>78541.237363091699</c:v>
                </c:pt>
                <c:pt idx="1501">
                  <c:v>78663.340991490652</c:v>
                </c:pt>
                <c:pt idx="1502">
                  <c:v>77956.087819397566</c:v>
                </c:pt>
                <c:pt idx="1503">
                  <c:v>76561.346022269456</c:v>
                </c:pt>
                <c:pt idx="1504">
                  <c:v>75295.724419930106</c:v>
                </c:pt>
                <c:pt idx="1505">
                  <c:v>73891.522739319102</c:v>
                </c:pt>
                <c:pt idx="1506">
                  <c:v>72441.277350687669</c:v>
                </c:pt>
                <c:pt idx="1507">
                  <c:v>71243.449064199987</c:v>
                </c:pt>
                <c:pt idx="1508">
                  <c:v>70485.217904889898</c:v>
                </c:pt>
                <c:pt idx="1509">
                  <c:v>70293.555421796496</c:v>
                </c:pt>
                <c:pt idx="1510">
                  <c:v>70365.027967615024</c:v>
                </c:pt>
                <c:pt idx="1511">
                  <c:v>71162.649427832526</c:v>
                </c:pt>
                <c:pt idx="1512">
                  <c:v>72721.631268654484</c:v>
                </c:pt>
                <c:pt idx="1513">
                  <c:v>74768.651964709788</c:v>
                </c:pt>
                <c:pt idx="1514">
                  <c:v>76427.484289650776</c:v>
                </c:pt>
                <c:pt idx="1515">
                  <c:v>78118.104380152057</c:v>
                </c:pt>
                <c:pt idx="1516">
                  <c:v>79384.221893741502</c:v>
                </c:pt>
                <c:pt idx="1517">
                  <c:v>79852.775912543962</c:v>
                </c:pt>
                <c:pt idx="1518">
                  <c:v>79692.523505125719</c:v>
                </c:pt>
                <c:pt idx="1519">
                  <c:v>78745.061472708563</c:v>
                </c:pt>
                <c:pt idx="1520">
                  <c:v>77641.17831379053</c:v>
                </c:pt>
                <c:pt idx="1521">
                  <c:v>76117.505118840199</c:v>
                </c:pt>
                <c:pt idx="1522">
                  <c:v>74578.666449098586</c:v>
                </c:pt>
                <c:pt idx="1523">
                  <c:v>72844.722063411551</c:v>
                </c:pt>
                <c:pt idx="1524">
                  <c:v>71492.241902747803</c:v>
                </c:pt>
                <c:pt idx="1525">
                  <c:v>70729.210904241176</c:v>
                </c:pt>
                <c:pt idx="1526">
                  <c:v>70269.996942591897</c:v>
                </c:pt>
                <c:pt idx="1527">
                  <c:v>70581.193695620997</c:v>
                </c:pt>
                <c:pt idx="1528">
                  <c:v>71236.031153993172</c:v>
                </c:pt>
                <c:pt idx="1529">
                  <c:v>72376.967362916184</c:v>
                </c:pt>
                <c:pt idx="1530">
                  <c:v>73526.733875916208</c:v>
                </c:pt>
                <c:pt idx="1531">
                  <c:v>74754.700928217877</c:v>
                </c:pt>
                <c:pt idx="1532">
                  <c:v>75895.248460213246</c:v>
                </c:pt>
                <c:pt idx="1533">
                  <c:v>77327.551082179256</c:v>
                </c:pt>
                <c:pt idx="1534">
                  <c:v>78463.396202630145</c:v>
                </c:pt>
                <c:pt idx="1535">
                  <c:v>79543.098617599171</c:v>
                </c:pt>
                <c:pt idx="1536">
                  <c:v>80355.022393785417</c:v>
                </c:pt>
                <c:pt idx="1537">
                  <c:v>79706.933327854233</c:v>
                </c:pt>
                <c:pt idx="1538">
                  <c:v>78557.899234845929</c:v>
                </c:pt>
                <c:pt idx="1539">
                  <c:v>76881.158816258889</c:v>
                </c:pt>
                <c:pt idx="1540">
                  <c:v>75217.43264151075</c:v>
                </c:pt>
                <c:pt idx="1541">
                  <c:v>73647.786472934487</c:v>
                </c:pt>
                <c:pt idx="1542">
                  <c:v>72374.448075698048</c:v>
                </c:pt>
                <c:pt idx="1543">
                  <c:v>71490.652000109287</c:v>
                </c:pt>
                <c:pt idx="1544">
                  <c:v>70969.680692280439</c:v>
                </c:pt>
                <c:pt idx="1545">
                  <c:v>70873.142380841004</c:v>
                </c:pt>
                <c:pt idx="1546">
                  <c:v>71722.006071007156</c:v>
                </c:pt>
                <c:pt idx="1547">
                  <c:v>73286.922452468309</c:v>
                </c:pt>
                <c:pt idx="1548">
                  <c:v>74905.646701359467</c:v>
                </c:pt>
                <c:pt idx="1549">
                  <c:v>76277.539962952636</c:v>
                </c:pt>
                <c:pt idx="1550">
                  <c:v>78346.110962785853</c:v>
                </c:pt>
                <c:pt idx="1551">
                  <c:v>79838.230879910217</c:v>
                </c:pt>
                <c:pt idx="1552">
                  <c:v>80995.718103437772</c:v>
                </c:pt>
                <c:pt idx="1553">
                  <c:v>81157.215097727516</c:v>
                </c:pt>
                <c:pt idx="1554">
                  <c:v>80788.702768748815</c:v>
                </c:pt>
                <c:pt idx="1555">
                  <c:v>80052.421152524039</c:v>
                </c:pt>
                <c:pt idx="1556">
                  <c:v>78618.95033483849</c:v>
                </c:pt>
                <c:pt idx="1557">
                  <c:v>76699.34864096134</c:v>
                </c:pt>
                <c:pt idx="1558">
                  <c:v>74712.583095203518</c:v>
                </c:pt>
                <c:pt idx="1559">
                  <c:v>72635.820346083361</c:v>
                </c:pt>
                <c:pt idx="1560">
                  <c:v>71265.173221595178</c:v>
                </c:pt>
                <c:pt idx="1561">
                  <c:v>70593.902823291821</c:v>
                </c:pt>
                <c:pt idx="1562">
                  <c:v>70056.272505960849</c:v>
                </c:pt>
                <c:pt idx="1563">
                  <c:v>70429.88659150376</c:v>
                </c:pt>
                <c:pt idx="1564">
                  <c:v>71082.252851761572</c:v>
                </c:pt>
                <c:pt idx="1565">
                  <c:v>71559.682309072727</c:v>
                </c:pt>
                <c:pt idx="1566">
                  <c:v>72189.361854260598</c:v>
                </c:pt>
                <c:pt idx="1567">
                  <c:v>73159.405988375787</c:v>
                </c:pt>
                <c:pt idx="1568">
                  <c:v>74400.798944418551</c:v>
                </c:pt>
                <c:pt idx="1569">
                  <c:v>75359.265566139817</c:v>
                </c:pt>
                <c:pt idx="1570">
                  <c:v>76173.37515946319</c:v>
                </c:pt>
                <c:pt idx="1571">
                  <c:v>77433.016428499381</c:v>
                </c:pt>
                <c:pt idx="1572">
                  <c:v>78311.060923493642</c:v>
                </c:pt>
                <c:pt idx="1573">
                  <c:v>78266.816727737081</c:v>
                </c:pt>
                <c:pt idx="1574">
                  <c:v>77777.442314033309</c:v>
                </c:pt>
                <c:pt idx="1575">
                  <c:v>76700.812593355717</c:v>
                </c:pt>
                <c:pt idx="1576">
                  <c:v>75764.78702234634</c:v>
                </c:pt>
                <c:pt idx="1577">
                  <c:v>74081.529089861317</c:v>
                </c:pt>
                <c:pt idx="1578">
                  <c:v>72077.873720406191</c:v>
                </c:pt>
                <c:pt idx="1579">
                  <c:v>70736.095895367864</c:v>
                </c:pt>
                <c:pt idx="1580">
                  <c:v>69865.211983011817</c:v>
                </c:pt>
                <c:pt idx="1581">
                  <c:v>69719.424433716529</c:v>
                </c:pt>
                <c:pt idx="1582">
                  <c:v>69923.558749756048</c:v>
                </c:pt>
                <c:pt idx="1583">
                  <c:v>70927.700748989126</c:v>
                </c:pt>
                <c:pt idx="1584">
                  <c:v>72257.506181909775</c:v>
                </c:pt>
                <c:pt idx="1585">
                  <c:v>74060.017379617522</c:v>
                </c:pt>
                <c:pt idx="1586">
                  <c:v>75771.569064173469</c:v>
                </c:pt>
                <c:pt idx="1587">
                  <c:v>77758.660125902708</c:v>
                </c:pt>
                <c:pt idx="1588">
                  <c:v>79590.05869841206</c:v>
                </c:pt>
                <c:pt idx="1589">
                  <c:v>80212.455170230329</c:v>
                </c:pt>
                <c:pt idx="1590">
                  <c:v>79987.692916182234</c:v>
                </c:pt>
                <c:pt idx="1591">
                  <c:v>78512.446200930135</c:v>
                </c:pt>
                <c:pt idx="1592">
                  <c:v>76071.613856626936</c:v>
                </c:pt>
                <c:pt idx="1593">
                  <c:v>73410.736987673867</c:v>
                </c:pt>
                <c:pt idx="1594">
                  <c:v>71397.646545453317</c:v>
                </c:pt>
                <c:pt idx="1595">
                  <c:v>70119.922428353369</c:v>
                </c:pt>
                <c:pt idx="1596">
                  <c:v>69510.83029326098</c:v>
                </c:pt>
                <c:pt idx="1597">
                  <c:v>69481.204337306888</c:v>
                </c:pt>
                <c:pt idx="1598">
                  <c:v>69431.080059226006</c:v>
                </c:pt>
                <c:pt idx="1599">
                  <c:v>69580.136922601276</c:v>
                </c:pt>
                <c:pt idx="1600">
                  <c:v>70764.960350935158</c:v>
                </c:pt>
                <c:pt idx="1601">
                  <c:v>71156.026760737732</c:v>
                </c:pt>
                <c:pt idx="1602">
                  <c:v>72330.029970030591</c:v>
                </c:pt>
                <c:pt idx="1603">
                  <c:v>73317.443563702298</c:v>
                </c:pt>
                <c:pt idx="1604">
                  <c:v>74662.628264928833</c:v>
                </c:pt>
                <c:pt idx="1605">
                  <c:v>76135.19701123453</c:v>
                </c:pt>
                <c:pt idx="1606">
                  <c:v>76930.276329995686</c:v>
                </c:pt>
                <c:pt idx="1607">
                  <c:v>77653.032524975235</c:v>
                </c:pt>
                <c:pt idx="1608">
                  <c:v>77608.146981585567</c:v>
                </c:pt>
                <c:pt idx="1609">
                  <c:v>77226.488961024501</c:v>
                </c:pt>
                <c:pt idx="1610">
                  <c:v>76534.732140145265</c:v>
                </c:pt>
                <c:pt idx="1611">
                  <c:v>75264.619759316338</c:v>
                </c:pt>
                <c:pt idx="1612">
                  <c:v>73641.282229586315</c:v>
                </c:pt>
                <c:pt idx="1613">
                  <c:v>71856.122734078774</c:v>
                </c:pt>
                <c:pt idx="1614">
                  <c:v>69729.874999863227</c:v>
                </c:pt>
                <c:pt idx="1615">
                  <c:v>67625.332722843654</c:v>
                </c:pt>
                <c:pt idx="1616">
                  <c:v>66214.379288797543</c:v>
                </c:pt>
                <c:pt idx="1617">
                  <c:v>65695.87660654528</c:v>
                </c:pt>
                <c:pt idx="1618">
                  <c:v>65547.609433856414</c:v>
                </c:pt>
                <c:pt idx="1619">
                  <c:v>65808.573349098937</c:v>
                </c:pt>
                <c:pt idx="1620">
                  <c:v>66642.895282290294</c:v>
                </c:pt>
                <c:pt idx="1621">
                  <c:v>67824.593499890805</c:v>
                </c:pt>
                <c:pt idx="1622">
                  <c:v>68915.684006660798</c:v>
                </c:pt>
                <c:pt idx="1623">
                  <c:v>70515.532138653973</c:v>
                </c:pt>
                <c:pt idx="1624">
                  <c:v>71600.360469217994</c:v>
                </c:pt>
                <c:pt idx="1625">
                  <c:v>72042.745932163074</c:v>
                </c:pt>
                <c:pt idx="1626">
                  <c:v>72039.166934821144</c:v>
                </c:pt>
                <c:pt idx="1627">
                  <c:v>71454.217337421083</c:v>
                </c:pt>
                <c:pt idx="1628">
                  <c:v>70008.504340178348</c:v>
                </c:pt>
                <c:pt idx="1629">
                  <c:v>68196.537599477451</c:v>
                </c:pt>
                <c:pt idx="1630">
                  <c:v>66430.132869349924</c:v>
                </c:pt>
                <c:pt idx="1631">
                  <c:v>64019.880444853057</c:v>
                </c:pt>
                <c:pt idx="1632">
                  <c:v>61667.008931444499</c:v>
                </c:pt>
                <c:pt idx="1633">
                  <c:v>59462.103326264085</c:v>
                </c:pt>
                <c:pt idx="1634">
                  <c:v>57748.10182761521</c:v>
                </c:pt>
                <c:pt idx="1635">
                  <c:v>56509.438882677459</c:v>
                </c:pt>
                <c:pt idx="1636">
                  <c:v>55594.88634881458</c:v>
                </c:pt>
                <c:pt idx="1637">
                  <c:v>54879.122055344458</c:v>
                </c:pt>
                <c:pt idx="1638">
                  <c:v>54520.797931389367</c:v>
                </c:pt>
                <c:pt idx="1639">
                  <c:v>54249.248630036316</c:v>
                </c:pt>
                <c:pt idx="1640">
                  <c:v>54496.167510861873</c:v>
                </c:pt>
                <c:pt idx="1641">
                  <c:v>54432.313973298449</c:v>
                </c:pt>
                <c:pt idx="1642">
                  <c:v>54200.654575193119</c:v>
                </c:pt>
                <c:pt idx="1643">
                  <c:v>53670.328669110022</c:v>
                </c:pt>
                <c:pt idx="1644">
                  <c:v>52833.541607342129</c:v>
                </c:pt>
                <c:pt idx="1645">
                  <c:v>51292.439459305475</c:v>
                </c:pt>
                <c:pt idx="1646">
                  <c:v>49589.729545309347</c:v>
                </c:pt>
                <c:pt idx="1647">
                  <c:v>47676.929017819915</c:v>
                </c:pt>
                <c:pt idx="1648">
                  <c:v>45459.243002531191</c:v>
                </c:pt>
                <c:pt idx="1649">
                  <c:v>43504.298636500476</c:v>
                </c:pt>
                <c:pt idx="1650">
                  <c:v>41615.057565574483</c:v>
                </c:pt>
                <c:pt idx="1651">
                  <c:v>40125.482868437008</c:v>
                </c:pt>
                <c:pt idx="1652">
                  <c:v>39042.559244693985</c:v>
                </c:pt>
                <c:pt idx="1653">
                  <c:v>38330.120357959473</c:v>
                </c:pt>
                <c:pt idx="1654">
                  <c:v>38090.5253782824</c:v>
                </c:pt>
                <c:pt idx="1655">
                  <c:v>38193.765992543835</c:v>
                </c:pt>
                <c:pt idx="1656">
                  <c:v>38284.87929840845</c:v>
                </c:pt>
                <c:pt idx="1657">
                  <c:v>38656.085438573537</c:v>
                </c:pt>
                <c:pt idx="1658">
                  <c:v>39348.213901740775</c:v>
                </c:pt>
                <c:pt idx="1659">
                  <c:v>40002.523577543012</c:v>
                </c:pt>
                <c:pt idx="1660">
                  <c:v>40652.630445385825</c:v>
                </c:pt>
                <c:pt idx="1661">
                  <c:v>41642.26459382788</c:v>
                </c:pt>
                <c:pt idx="1662">
                  <c:v>42625.5491033051</c:v>
                </c:pt>
                <c:pt idx="1663">
                  <c:v>43549.065437500307</c:v>
                </c:pt>
                <c:pt idx="1664">
                  <c:v>44327.479866187212</c:v>
                </c:pt>
                <c:pt idx="1665">
                  <c:v>44807.413081325911</c:v>
                </c:pt>
                <c:pt idx="1666">
                  <c:v>45141.834279542578</c:v>
                </c:pt>
                <c:pt idx="1667">
                  <c:v>45330.433861872814</c:v>
                </c:pt>
                <c:pt idx="1668">
                  <c:v>44755.619136772126</c:v>
                </c:pt>
                <c:pt idx="1669">
                  <c:v>44390.321241763471</c:v>
                </c:pt>
                <c:pt idx="1670">
                  <c:v>43527.453566731921</c:v>
                </c:pt>
                <c:pt idx="1671">
                  <c:v>43075.667247616468</c:v>
                </c:pt>
                <c:pt idx="1672">
                  <c:v>42558.605716429127</c:v>
                </c:pt>
                <c:pt idx="1673">
                  <c:v>42292.301130862063</c:v>
                </c:pt>
                <c:pt idx="1674">
                  <c:v>42442.59236555767</c:v>
                </c:pt>
                <c:pt idx="1675">
                  <c:v>43213.246707492886</c:v>
                </c:pt>
                <c:pt idx="1676">
                  <c:v>44591.884468660464</c:v>
                </c:pt>
                <c:pt idx="1677">
                  <c:v>46038.684601634064</c:v>
                </c:pt>
                <c:pt idx="1678">
                  <c:v>47668.266188565518</c:v>
                </c:pt>
                <c:pt idx="1679">
                  <c:v>49659.711782482758</c:v>
                </c:pt>
                <c:pt idx="1680">
                  <c:v>51389.571658267174</c:v>
                </c:pt>
                <c:pt idx="1681">
                  <c:v>52821.314467980992</c:v>
                </c:pt>
                <c:pt idx="1682">
                  <c:v>53847.937458345717</c:v>
                </c:pt>
                <c:pt idx="1683">
                  <c:v>54440.262842597978</c:v>
                </c:pt>
                <c:pt idx="1684">
                  <c:v>54499.29514632521</c:v>
                </c:pt>
                <c:pt idx="1685">
                  <c:v>54315.955706811146</c:v>
                </c:pt>
                <c:pt idx="1686">
                  <c:v>53479.34727416635</c:v>
                </c:pt>
                <c:pt idx="1687">
                  <c:v>52525.703204236765</c:v>
                </c:pt>
                <c:pt idx="1688">
                  <c:v>51588.934408559719</c:v>
                </c:pt>
                <c:pt idx="1689">
                  <c:v>50557.289173495934</c:v>
                </c:pt>
                <c:pt idx="1690">
                  <c:v>49987.149571927614</c:v>
                </c:pt>
                <c:pt idx="1691">
                  <c:v>49507.442993819517</c:v>
                </c:pt>
                <c:pt idx="1692">
                  <c:v>49160.501887834434</c:v>
                </c:pt>
                <c:pt idx="1693">
                  <c:v>48948.753814968593</c:v>
                </c:pt>
                <c:pt idx="1694">
                  <c:v>49442.008202949124</c:v>
                </c:pt>
                <c:pt idx="1695">
                  <c:v>50037.974626120063</c:v>
                </c:pt>
                <c:pt idx="1696">
                  <c:v>50821.346894045513</c:v>
                </c:pt>
                <c:pt idx="1697">
                  <c:v>51972.202482484725</c:v>
                </c:pt>
                <c:pt idx="1698">
                  <c:v>53228.412537707867</c:v>
                </c:pt>
                <c:pt idx="1699">
                  <c:v>54646.436482356432</c:v>
                </c:pt>
                <c:pt idx="1700">
                  <c:v>55904.031377040999</c:v>
                </c:pt>
                <c:pt idx="1701">
                  <c:v>57412.857491362927</c:v>
                </c:pt>
                <c:pt idx="1702">
                  <c:v>58360.971512006312</c:v>
                </c:pt>
                <c:pt idx="1703">
                  <c:v>59012.334970205302</c:v>
                </c:pt>
                <c:pt idx="1704">
                  <c:v>59076.369136281726</c:v>
                </c:pt>
                <c:pt idx="1705">
                  <c:v>58588.689512585166</c:v>
                </c:pt>
                <c:pt idx="1706">
                  <c:v>57765.625636874975</c:v>
                </c:pt>
                <c:pt idx="1707">
                  <c:v>56477.833618274497</c:v>
                </c:pt>
                <c:pt idx="1708">
                  <c:v>54709.262257223963</c:v>
                </c:pt>
                <c:pt idx="1709">
                  <c:v>53408.14649692578</c:v>
                </c:pt>
                <c:pt idx="1710">
                  <c:v>51962.846143752082</c:v>
                </c:pt>
                <c:pt idx="1711">
                  <c:v>51380.481286145281</c:v>
                </c:pt>
                <c:pt idx="1712">
                  <c:v>50837.179951912658</c:v>
                </c:pt>
                <c:pt idx="1713">
                  <c:v>50625.274674863678</c:v>
                </c:pt>
                <c:pt idx="1714">
                  <c:v>50658.750425618709</c:v>
                </c:pt>
                <c:pt idx="1715">
                  <c:v>50700.402304552474</c:v>
                </c:pt>
                <c:pt idx="1716">
                  <c:v>50790.200742880603</c:v>
                </c:pt>
                <c:pt idx="1717">
                  <c:v>51051.993141674946</c:v>
                </c:pt>
                <c:pt idx="1718">
                  <c:v>51451.388708694685</c:v>
                </c:pt>
                <c:pt idx="1719">
                  <c:v>52115.678844208698</c:v>
                </c:pt>
                <c:pt idx="1720">
                  <c:v>52826.647561234073</c:v>
                </c:pt>
                <c:pt idx="1721">
                  <c:v>53931.545517473001</c:v>
                </c:pt>
                <c:pt idx="1722">
                  <c:v>55057.619648409498</c:v>
                </c:pt>
                <c:pt idx="1723">
                  <c:v>56287.179861765835</c:v>
                </c:pt>
                <c:pt idx="1724">
                  <c:v>56961.301449428829</c:v>
                </c:pt>
                <c:pt idx="1725">
                  <c:v>57223.060111487925</c:v>
                </c:pt>
                <c:pt idx="1726">
                  <c:v>56973.192058853208</c:v>
                </c:pt>
                <c:pt idx="1727">
                  <c:v>56139.254124703817</c:v>
                </c:pt>
                <c:pt idx="1728">
                  <c:v>55046.796670774034</c:v>
                </c:pt>
                <c:pt idx="1729">
                  <c:v>53693.764769238987</c:v>
                </c:pt>
                <c:pt idx="1730">
                  <c:v>52336.787483453772</c:v>
                </c:pt>
                <c:pt idx="1731">
                  <c:v>51088.341436296636</c:v>
                </c:pt>
                <c:pt idx="1732">
                  <c:v>49998.299707436214</c:v>
                </c:pt>
                <c:pt idx="1733">
                  <c:v>49261.019856672268</c:v>
                </c:pt>
                <c:pt idx="1734">
                  <c:v>48747.027452261165</c:v>
                </c:pt>
                <c:pt idx="1735">
                  <c:v>48557.904382979534</c:v>
                </c:pt>
                <c:pt idx="1736">
                  <c:v>48759.455920360488</c:v>
                </c:pt>
                <c:pt idx="1737">
                  <c:v>49169.180158632851</c:v>
                </c:pt>
                <c:pt idx="1738">
                  <c:v>50021.248700382705</c:v>
                </c:pt>
                <c:pt idx="1739">
                  <c:v>50671.077095821769</c:v>
                </c:pt>
                <c:pt idx="1740">
                  <c:v>51413.336937230481</c:v>
                </c:pt>
                <c:pt idx="1741">
                  <c:v>52163.769466345439</c:v>
                </c:pt>
                <c:pt idx="1742">
                  <c:v>52936.698541376551</c:v>
                </c:pt>
                <c:pt idx="1743">
                  <c:v>53763.165250967162</c:v>
                </c:pt>
                <c:pt idx="1744">
                  <c:v>54085.498389326189</c:v>
                </c:pt>
                <c:pt idx="1745">
                  <c:v>54334.58766198127</c:v>
                </c:pt>
                <c:pt idx="1746">
                  <c:v>54536.566963585014</c:v>
                </c:pt>
                <c:pt idx="1747">
                  <c:v>54597.299839173713</c:v>
                </c:pt>
                <c:pt idx="1748">
                  <c:v>54401.822234802115</c:v>
                </c:pt>
                <c:pt idx="1749">
                  <c:v>54213.551938701959</c:v>
                </c:pt>
                <c:pt idx="1750">
                  <c:v>53868.903859439248</c:v>
                </c:pt>
                <c:pt idx="1751">
                  <c:v>53101.670452211052</c:v>
                </c:pt>
                <c:pt idx="1752">
                  <c:v>52114.379134205337</c:v>
                </c:pt>
                <c:pt idx="1753">
                  <c:v>50845.356152897919</c:v>
                </c:pt>
                <c:pt idx="1754">
                  <c:v>49755.493105601505</c:v>
                </c:pt>
                <c:pt idx="1755">
                  <c:v>48436.634325008788</c:v>
                </c:pt>
                <c:pt idx="1756">
                  <c:v>47270.132232251053</c:v>
                </c:pt>
                <c:pt idx="1757">
                  <c:v>46728.176672215479</c:v>
                </c:pt>
                <c:pt idx="1758">
                  <c:v>46389.61930111947</c:v>
                </c:pt>
                <c:pt idx="1759">
                  <c:v>46097.141767058936</c:v>
                </c:pt>
                <c:pt idx="1760">
                  <c:v>46348.438966907896</c:v>
                </c:pt>
                <c:pt idx="1761">
                  <c:v>46555.910755992147</c:v>
                </c:pt>
                <c:pt idx="1762">
                  <c:v>47106.280733538828</c:v>
                </c:pt>
                <c:pt idx="1763">
                  <c:v>47619.135432871146</c:v>
                </c:pt>
                <c:pt idx="1764">
                  <c:v>48518.816493981867</c:v>
                </c:pt>
                <c:pt idx="1765">
                  <c:v>49371.007449158475</c:v>
                </c:pt>
                <c:pt idx="1766">
                  <c:v>50079.855706132417</c:v>
                </c:pt>
                <c:pt idx="1767">
                  <c:v>50762.68924481143</c:v>
                </c:pt>
                <c:pt idx="1768">
                  <c:v>51261.016661540089</c:v>
                </c:pt>
                <c:pt idx="1769">
                  <c:v>51269.326712309252</c:v>
                </c:pt>
                <c:pt idx="1770">
                  <c:v>50970.215060523449</c:v>
                </c:pt>
                <c:pt idx="1771">
                  <c:v>50547.039917081645</c:v>
                </c:pt>
                <c:pt idx="1772">
                  <c:v>49946.439848738875</c:v>
                </c:pt>
                <c:pt idx="1773">
                  <c:v>49054.167927812006</c:v>
                </c:pt>
                <c:pt idx="1774">
                  <c:v>48102.164953890278</c:v>
                </c:pt>
                <c:pt idx="1775">
                  <c:v>47074.754676002194</c:v>
                </c:pt>
                <c:pt idx="1776">
                  <c:v>46097.012717943682</c:v>
                </c:pt>
                <c:pt idx="1777">
                  <c:v>45274.867849899332</c:v>
                </c:pt>
                <c:pt idx="1778">
                  <c:v>44774.558329177824</c:v>
                </c:pt>
                <c:pt idx="1779">
                  <c:v>43918.358049002323</c:v>
                </c:pt>
                <c:pt idx="1780">
                  <c:v>43463.907745931072</c:v>
                </c:pt>
                <c:pt idx="1781">
                  <c:v>43217.618778550306</c:v>
                </c:pt>
                <c:pt idx="1782">
                  <c:v>43280.116283590323</c:v>
                </c:pt>
                <c:pt idx="1783">
                  <c:v>43296.705945849957</c:v>
                </c:pt>
                <c:pt idx="1784">
                  <c:v>43686.726121215586</c:v>
                </c:pt>
                <c:pt idx="1785">
                  <c:v>43863.661160646618</c:v>
                </c:pt>
                <c:pt idx="1786">
                  <c:v>44399.206995002765</c:v>
                </c:pt>
                <c:pt idx="1787">
                  <c:v>45265.456813413293</c:v>
                </c:pt>
                <c:pt idx="1788">
                  <c:v>45863.983240058551</c:v>
                </c:pt>
                <c:pt idx="1789">
                  <c:v>46290.99649999923</c:v>
                </c:pt>
                <c:pt idx="1790">
                  <c:v>46681.038859476801</c:v>
                </c:pt>
                <c:pt idx="1791">
                  <c:v>46724.560525213521</c:v>
                </c:pt>
                <c:pt idx="1792">
                  <c:v>46455.589598155995</c:v>
                </c:pt>
                <c:pt idx="1793">
                  <c:v>45817.282114669491</c:v>
                </c:pt>
                <c:pt idx="1794">
                  <c:v>45014.235351671421</c:v>
                </c:pt>
                <c:pt idx="1795">
                  <c:v>43856.196932479521</c:v>
                </c:pt>
                <c:pt idx="1796">
                  <c:v>42915.102051249843</c:v>
                </c:pt>
                <c:pt idx="1797">
                  <c:v>41685.515415866234</c:v>
                </c:pt>
                <c:pt idx="1798">
                  <c:v>40737.744922858714</c:v>
                </c:pt>
                <c:pt idx="1799">
                  <c:v>39869.211118975436</c:v>
                </c:pt>
                <c:pt idx="1800">
                  <c:v>39210.661140920049</c:v>
                </c:pt>
                <c:pt idx="1801">
                  <c:v>38726.792765583094</c:v>
                </c:pt>
                <c:pt idx="1802">
                  <c:v>38227.884339038268</c:v>
                </c:pt>
                <c:pt idx="1803">
                  <c:v>38125.278148607467</c:v>
                </c:pt>
                <c:pt idx="1804">
                  <c:v>37954.850782304551</c:v>
                </c:pt>
                <c:pt idx="1805">
                  <c:v>38042.74279731328</c:v>
                </c:pt>
                <c:pt idx="1806">
                  <c:v>37963.537351579151</c:v>
                </c:pt>
                <c:pt idx="1807">
                  <c:v>38004.927601244191</c:v>
                </c:pt>
                <c:pt idx="1808">
                  <c:v>38058.073794108837</c:v>
                </c:pt>
                <c:pt idx="1809">
                  <c:v>38334.721287868073</c:v>
                </c:pt>
                <c:pt idx="1810">
                  <c:v>38396.836447560156</c:v>
                </c:pt>
                <c:pt idx="1811">
                  <c:v>38519.547322974147</c:v>
                </c:pt>
                <c:pt idx="1812">
                  <c:v>38635.756648432354</c:v>
                </c:pt>
                <c:pt idx="1813">
                  <c:v>38797.890021543892</c:v>
                </c:pt>
                <c:pt idx="1814">
                  <c:v>38911.837924540021</c:v>
                </c:pt>
                <c:pt idx="1815">
                  <c:v>38912.733202867486</c:v>
                </c:pt>
                <c:pt idx="1816">
                  <c:v>38721.933832897106</c:v>
                </c:pt>
                <c:pt idx="1817">
                  <c:v>38338.683221066676</c:v>
                </c:pt>
                <c:pt idx="1818">
                  <c:v>37772.965571411005</c:v>
                </c:pt>
                <c:pt idx="1819">
                  <c:v>36885.4655718422</c:v>
                </c:pt>
                <c:pt idx="1820">
                  <c:v>35932.815287474339</c:v>
                </c:pt>
                <c:pt idx="1821">
                  <c:v>34969.200660216047</c:v>
                </c:pt>
                <c:pt idx="1822">
                  <c:v>34298.517584732486</c:v>
                </c:pt>
                <c:pt idx="1823">
                  <c:v>33670.696516485936</c:v>
                </c:pt>
                <c:pt idx="1824">
                  <c:v>33303.81025808573</c:v>
                </c:pt>
                <c:pt idx="1825">
                  <c:v>33137.189941293145</c:v>
                </c:pt>
                <c:pt idx="1826">
                  <c:v>33162.587215504223</c:v>
                </c:pt>
                <c:pt idx="1827">
                  <c:v>33408.727148368795</c:v>
                </c:pt>
                <c:pt idx="1828">
                  <c:v>34294.575518255944</c:v>
                </c:pt>
                <c:pt idx="1829">
                  <c:v>34108.684154722592</c:v>
                </c:pt>
                <c:pt idx="1830">
                  <c:v>34310.97972642698</c:v>
                </c:pt>
                <c:pt idx="1831">
                  <c:v>34704.016337659399</c:v>
                </c:pt>
                <c:pt idx="1832">
                  <c:v>35087.187171297068</c:v>
                </c:pt>
                <c:pt idx="1833">
                  <c:v>35408.523441719131</c:v>
                </c:pt>
                <c:pt idx="1834">
                  <c:v>35697.50416094438</c:v>
                </c:pt>
                <c:pt idx="1835">
                  <c:v>35997.292602749621</c:v>
                </c:pt>
                <c:pt idx="1836">
                  <c:v>36261.754661839608</c:v>
                </c:pt>
                <c:pt idx="1837">
                  <c:v>36506.411830857891</c:v>
                </c:pt>
                <c:pt idx="1838">
                  <c:v>36855.359183501911</c:v>
                </c:pt>
                <c:pt idx="1839">
                  <c:v>37049.412197921018</c:v>
                </c:pt>
                <c:pt idx="1840">
                  <c:v>37185.570875376587</c:v>
                </c:pt>
                <c:pt idx="1841">
                  <c:v>37009.85779421137</c:v>
                </c:pt>
                <c:pt idx="1842">
                  <c:v>36567.87471129145</c:v>
                </c:pt>
                <c:pt idx="1843">
                  <c:v>36091.596799035913</c:v>
                </c:pt>
                <c:pt idx="1844">
                  <c:v>35632.541346717189</c:v>
                </c:pt>
                <c:pt idx="1845">
                  <c:v>34977.727696736285</c:v>
                </c:pt>
                <c:pt idx="1846">
                  <c:v>34379.652080770284</c:v>
                </c:pt>
                <c:pt idx="1847">
                  <c:v>34069.019233695581</c:v>
                </c:pt>
                <c:pt idx="1848">
                  <c:v>33606.149294262555</c:v>
                </c:pt>
                <c:pt idx="1849">
                  <c:v>33304.82633847378</c:v>
                </c:pt>
                <c:pt idx="1850">
                  <c:v>32996.757047760111</c:v>
                </c:pt>
                <c:pt idx="1851">
                  <c:v>32834.387287265534</c:v>
                </c:pt>
                <c:pt idx="1852">
                  <c:v>32867.899639477902</c:v>
                </c:pt>
                <c:pt idx="1853">
                  <c:v>32945.719509418799</c:v>
                </c:pt>
                <c:pt idx="1854">
                  <c:v>33260.754998073826</c:v>
                </c:pt>
                <c:pt idx="1855">
                  <c:v>33417.491994930089</c:v>
                </c:pt>
                <c:pt idx="1856">
                  <c:v>33739.44233126496</c:v>
                </c:pt>
                <c:pt idx="1857">
                  <c:v>34044.483881702552</c:v>
                </c:pt>
                <c:pt idx="1858">
                  <c:v>34155.470890064527</c:v>
                </c:pt>
                <c:pt idx="1859">
                  <c:v>34251.214041855688</c:v>
                </c:pt>
                <c:pt idx="1860">
                  <c:v>34167.803708569416</c:v>
                </c:pt>
                <c:pt idx="1861">
                  <c:v>34027.322284505841</c:v>
                </c:pt>
                <c:pt idx="1862">
                  <c:v>33763.84148756729</c:v>
                </c:pt>
                <c:pt idx="1863">
                  <c:v>33298.475856518875</c:v>
                </c:pt>
                <c:pt idx="1864">
                  <c:v>32856.474822450582</c:v>
                </c:pt>
                <c:pt idx="1865">
                  <c:v>32496.67315017978</c:v>
                </c:pt>
                <c:pt idx="1866">
                  <c:v>31778.926878169506</c:v>
                </c:pt>
                <c:pt idx="1867">
                  <c:v>31095.609904414014</c:v>
                </c:pt>
                <c:pt idx="1868">
                  <c:v>30450.556996440835</c:v>
                </c:pt>
                <c:pt idx="1869">
                  <c:v>29812.179690216948</c:v>
                </c:pt>
                <c:pt idx="1870">
                  <c:v>29192.591506662375</c:v>
                </c:pt>
                <c:pt idx="1871">
                  <c:v>28686.490844497202</c:v>
                </c:pt>
                <c:pt idx="1872">
                  <c:v>28212.995258701896</c:v>
                </c:pt>
                <c:pt idx="1873">
                  <c:v>27800.700337475791</c:v>
                </c:pt>
                <c:pt idx="1874">
                  <c:v>27511.596671727064</c:v>
                </c:pt>
                <c:pt idx="1875">
                  <c:v>27133.535834977258</c:v>
                </c:pt>
                <c:pt idx="1876">
                  <c:v>27012.214809217643</c:v>
                </c:pt>
                <c:pt idx="1877">
                  <c:v>26890.278693194865</c:v>
                </c:pt>
                <c:pt idx="1878">
                  <c:v>26911.209749410762</c:v>
                </c:pt>
                <c:pt idx="1879">
                  <c:v>26902.509435798522</c:v>
                </c:pt>
                <c:pt idx="1880">
                  <c:v>27010.449336097481</c:v>
                </c:pt>
                <c:pt idx="1881">
                  <c:v>27101.879904086167</c:v>
                </c:pt>
                <c:pt idx="1882">
                  <c:v>27123.950661457198</c:v>
                </c:pt>
                <c:pt idx="1883">
                  <c:v>27235.69959260886</c:v>
                </c:pt>
                <c:pt idx="1884">
                  <c:v>27156.994692134227</c:v>
                </c:pt>
                <c:pt idx="1885">
                  <c:v>26995.190739629346</c:v>
                </c:pt>
                <c:pt idx="1886">
                  <c:v>26683.640415434696</c:v>
                </c:pt>
                <c:pt idx="1887">
                  <c:v>26371.05598095843</c:v>
                </c:pt>
                <c:pt idx="1888">
                  <c:v>26029.217781951713</c:v>
                </c:pt>
                <c:pt idx="1889">
                  <c:v>25567.739862648254</c:v>
                </c:pt>
                <c:pt idx="1890">
                  <c:v>25220.385077981937</c:v>
                </c:pt>
                <c:pt idx="1891">
                  <c:v>24579.238244514465</c:v>
                </c:pt>
                <c:pt idx="1892">
                  <c:v>24070.373736015707</c:v>
                </c:pt>
                <c:pt idx="1893">
                  <c:v>23706.920333443271</c:v>
                </c:pt>
                <c:pt idx="1894">
                  <c:v>23145.945975016559</c:v>
                </c:pt>
                <c:pt idx="1895">
                  <c:v>22674.409995614365</c:v>
                </c:pt>
                <c:pt idx="1896">
                  <c:v>22287.426422465553</c:v>
                </c:pt>
                <c:pt idx="1897">
                  <c:v>21883.37528488219</c:v>
                </c:pt>
                <c:pt idx="1898">
                  <c:v>21541.687259021917</c:v>
                </c:pt>
                <c:pt idx="1899">
                  <c:v>21340.583341909642</c:v>
                </c:pt>
                <c:pt idx="1900">
                  <c:v>21093.983171431628</c:v>
                </c:pt>
                <c:pt idx="1901">
                  <c:v>20968.819835292787</c:v>
                </c:pt>
                <c:pt idx="1902">
                  <c:v>20762.038435613726</c:v>
                </c:pt>
                <c:pt idx="1903">
                  <c:v>20657.343549358538</c:v>
                </c:pt>
                <c:pt idx="1904">
                  <c:v>20626.124770942322</c:v>
                </c:pt>
                <c:pt idx="1905">
                  <c:v>20504.516471832121</c:v>
                </c:pt>
                <c:pt idx="1906">
                  <c:v>20416.514097632964</c:v>
                </c:pt>
                <c:pt idx="1907">
                  <c:v>20277.878191692507</c:v>
                </c:pt>
                <c:pt idx="1908">
                  <c:v>20222.979297534392</c:v>
                </c:pt>
                <c:pt idx="1909">
                  <c:v>20192.647983591745</c:v>
                </c:pt>
                <c:pt idx="1910">
                  <c:v>20059.047819962005</c:v>
                </c:pt>
                <c:pt idx="1911">
                  <c:v>20038.620424225068</c:v>
                </c:pt>
                <c:pt idx="1912">
                  <c:v>19935.610801900762</c:v>
                </c:pt>
                <c:pt idx="1913">
                  <c:v>19723.224515777518</c:v>
                </c:pt>
                <c:pt idx="1914">
                  <c:v>19556.345190264463</c:v>
                </c:pt>
                <c:pt idx="1915">
                  <c:v>19185.94738004799</c:v>
                </c:pt>
                <c:pt idx="1916">
                  <c:v>18966.784106724903</c:v>
                </c:pt>
                <c:pt idx="1917">
                  <c:v>18605.171907716071</c:v>
                </c:pt>
                <c:pt idx="1918">
                  <c:v>18378.456354235983</c:v>
                </c:pt>
                <c:pt idx="1919">
                  <c:v>18047.893000850519</c:v>
                </c:pt>
                <c:pt idx="1920">
                  <c:v>17855.544000438036</c:v>
                </c:pt>
                <c:pt idx="1921">
                  <c:v>17466.784122105917</c:v>
                </c:pt>
                <c:pt idx="1922">
                  <c:v>17092.872025659355</c:v>
                </c:pt>
                <c:pt idx="1923">
                  <c:v>16830.092376345616</c:v>
                </c:pt>
                <c:pt idx="1924">
                  <c:v>16519.082988679627</c:v>
                </c:pt>
                <c:pt idx="1925">
                  <c:v>16231.879308252495</c:v>
                </c:pt>
                <c:pt idx="1926">
                  <c:v>15926.841938939004</c:v>
                </c:pt>
                <c:pt idx="1927">
                  <c:v>15708.718510952616</c:v>
                </c:pt>
                <c:pt idx="1928">
                  <c:v>15487.618488894086</c:v>
                </c:pt>
                <c:pt idx="1929">
                  <c:v>15210.931965035839</c:v>
                </c:pt>
                <c:pt idx="1930">
                  <c:v>15056.10769364296</c:v>
                </c:pt>
                <c:pt idx="1931">
                  <c:v>14894.17213799312</c:v>
                </c:pt>
                <c:pt idx="1932">
                  <c:v>14673.653182527711</c:v>
                </c:pt>
                <c:pt idx="1933">
                  <c:v>14572.458753516577</c:v>
                </c:pt>
                <c:pt idx="1934">
                  <c:v>14534.855492918361</c:v>
                </c:pt>
                <c:pt idx="1935">
                  <c:v>14412.180469965686</c:v>
                </c:pt>
                <c:pt idx="1936">
                  <c:v>14393.19262524865</c:v>
                </c:pt>
                <c:pt idx="1937">
                  <c:v>14238.422128221007</c:v>
                </c:pt>
                <c:pt idx="1938">
                  <c:v>14162.351992256965</c:v>
                </c:pt>
                <c:pt idx="1939">
                  <c:v>14126.628543062618</c:v>
                </c:pt>
                <c:pt idx="1940">
                  <c:v>14042.942689214113</c:v>
                </c:pt>
                <c:pt idx="1941">
                  <c:v>14022.833507282216</c:v>
                </c:pt>
                <c:pt idx="1942">
                  <c:v>13764.300573253713</c:v>
                </c:pt>
                <c:pt idx="1943">
                  <c:v>13719.215988203579</c:v>
                </c:pt>
                <c:pt idx="1944">
                  <c:v>13551.248096544601</c:v>
                </c:pt>
                <c:pt idx="1945">
                  <c:v>13331.21914885799</c:v>
                </c:pt>
                <c:pt idx="1946">
                  <c:v>13126.814519204008</c:v>
                </c:pt>
                <c:pt idx="1947">
                  <c:v>12950.765536337789</c:v>
                </c:pt>
                <c:pt idx="1948">
                  <c:v>12729.906910781439</c:v>
                </c:pt>
                <c:pt idx="1949">
                  <c:v>12508.688995321372</c:v>
                </c:pt>
                <c:pt idx="1950">
                  <c:v>12267.513252802077</c:v>
                </c:pt>
                <c:pt idx="1951">
                  <c:v>12089.38850573882</c:v>
                </c:pt>
                <c:pt idx="1952">
                  <c:v>11884.936583323399</c:v>
                </c:pt>
                <c:pt idx="1953">
                  <c:v>11681.369444375083</c:v>
                </c:pt>
                <c:pt idx="1954">
                  <c:v>11506.267754378809</c:v>
                </c:pt>
                <c:pt idx="1955">
                  <c:v>11360.001863998492</c:v>
                </c:pt>
                <c:pt idx="1956">
                  <c:v>11276.637592984478</c:v>
                </c:pt>
                <c:pt idx="1957">
                  <c:v>11144.730676805184</c:v>
                </c:pt>
                <c:pt idx="1958">
                  <c:v>11017.070516863851</c:v>
                </c:pt>
                <c:pt idx="1959">
                  <c:v>10908.25649336027</c:v>
                </c:pt>
                <c:pt idx="1960">
                  <c:v>10809.926751457064</c:v>
                </c:pt>
                <c:pt idx="1961">
                  <c:v>10825.399823367139</c:v>
                </c:pt>
                <c:pt idx="1962">
                  <c:v>10706.233505045617</c:v>
                </c:pt>
                <c:pt idx="1963">
                  <c:v>10676.036852181473</c:v>
                </c:pt>
                <c:pt idx="1964">
                  <c:v>10494.860791588299</c:v>
                </c:pt>
                <c:pt idx="1965">
                  <c:v>10547.640747212321</c:v>
                </c:pt>
                <c:pt idx="1966">
                  <c:v>10554.378653348249</c:v>
                </c:pt>
                <c:pt idx="1967">
                  <c:v>10488.122964155606</c:v>
                </c:pt>
                <c:pt idx="1968">
                  <c:v>10406.146766987405</c:v>
                </c:pt>
                <c:pt idx="1969">
                  <c:v>10366.469252009078</c:v>
                </c:pt>
                <c:pt idx="1970">
                  <c:v>10223.607682413056</c:v>
                </c:pt>
                <c:pt idx="1971">
                  <c:v>10143.756552945906</c:v>
                </c:pt>
                <c:pt idx="1972">
                  <c:v>9984.5567264272067</c:v>
                </c:pt>
                <c:pt idx="1973">
                  <c:v>9817.0023237828445</c:v>
                </c:pt>
                <c:pt idx="1974">
                  <c:v>9655.0665196727259</c:v>
                </c:pt>
                <c:pt idx="1975">
                  <c:v>9463.3188146642406</c:v>
                </c:pt>
                <c:pt idx="1976">
                  <c:v>9243.7574469208721</c:v>
                </c:pt>
                <c:pt idx="1977">
                  <c:v>9086.7002905254212</c:v>
                </c:pt>
                <c:pt idx="1978">
                  <c:v>8905.5708277280919</c:v>
                </c:pt>
                <c:pt idx="1979">
                  <c:v>8792.179853098065</c:v>
                </c:pt>
                <c:pt idx="1980">
                  <c:v>8649.2270399392855</c:v>
                </c:pt>
                <c:pt idx="1981">
                  <c:v>8531.8477753057832</c:v>
                </c:pt>
                <c:pt idx="1982">
                  <c:v>8443.7831120504779</c:v>
                </c:pt>
                <c:pt idx="1983">
                  <c:v>8323.0385250372638</c:v>
                </c:pt>
                <c:pt idx="1984">
                  <c:v>8204.0416501575255</c:v>
                </c:pt>
                <c:pt idx="1985">
                  <c:v>8074.5685720237225</c:v>
                </c:pt>
                <c:pt idx="1986">
                  <c:v>8037.8972812919501</c:v>
                </c:pt>
                <c:pt idx="1987">
                  <c:v>7990.4991887125898</c:v>
                </c:pt>
                <c:pt idx="1988">
                  <c:v>7944.8475240944235</c:v>
                </c:pt>
                <c:pt idx="1989">
                  <c:v>7897.4498065420348</c:v>
                </c:pt>
                <c:pt idx="1990">
                  <c:v>7852.7963368915453</c:v>
                </c:pt>
                <c:pt idx="1991">
                  <c:v>7826.1041165547531</c:v>
                </c:pt>
                <c:pt idx="1992">
                  <c:v>7750.2685837455729</c:v>
                </c:pt>
                <c:pt idx="1993">
                  <c:v>7802.4054639577798</c:v>
                </c:pt>
                <c:pt idx="1994">
                  <c:v>7693.6416832689611</c:v>
                </c:pt>
                <c:pt idx="1995">
                  <c:v>7669.693815827357</c:v>
                </c:pt>
                <c:pt idx="1996">
                  <c:v>7586.6249777188668</c:v>
                </c:pt>
                <c:pt idx="1997">
                  <c:v>7496.5719282259879</c:v>
                </c:pt>
                <c:pt idx="1998">
                  <c:v>7393.4232000651309</c:v>
                </c:pt>
                <c:pt idx="1999">
                  <c:v>7317.2158180375836</c:v>
                </c:pt>
                <c:pt idx="2000">
                  <c:v>7190.8695081352189</c:v>
                </c:pt>
                <c:pt idx="2001">
                  <c:v>6978.090918171788</c:v>
                </c:pt>
                <c:pt idx="2002">
                  <c:v>6865.8405691257894</c:v>
                </c:pt>
                <c:pt idx="2003">
                  <c:v>6726.0273665018485</c:v>
                </c:pt>
                <c:pt idx="2004">
                  <c:v>6474.9080591339089</c:v>
                </c:pt>
                <c:pt idx="2005">
                  <c:v>6325.6773671544952</c:v>
                </c:pt>
                <c:pt idx="2006">
                  <c:v>6198.656433891495</c:v>
                </c:pt>
                <c:pt idx="2007">
                  <c:v>6085.9067779626212</c:v>
                </c:pt>
                <c:pt idx="2008">
                  <c:v>5963.4840918663913</c:v>
                </c:pt>
                <c:pt idx="2009">
                  <c:v>5859.4395483760418</c:v>
                </c:pt>
                <c:pt idx="2010">
                  <c:v>5786.7197901125883</c:v>
                </c:pt>
                <c:pt idx="2011">
                  <c:v>5722.3053047928033</c:v>
                </c:pt>
                <c:pt idx="2012">
                  <c:v>5648.2993305707405</c:v>
                </c:pt>
                <c:pt idx="2013">
                  <c:v>5563.2074454570848</c:v>
                </c:pt>
                <c:pt idx="2014">
                  <c:v>5511.5141797066417</c:v>
                </c:pt>
                <c:pt idx="2015">
                  <c:v>5452.220632553016</c:v>
                </c:pt>
                <c:pt idx="2016">
                  <c:v>5398.0816559701261</c:v>
                </c:pt>
                <c:pt idx="2017">
                  <c:v>5358.7703022572314</c:v>
                </c:pt>
                <c:pt idx="2018">
                  <c:v>5307.7374510025193</c:v>
                </c:pt>
                <c:pt idx="2019">
                  <c:v>5262.5725015096486</c:v>
                </c:pt>
                <c:pt idx="2020">
                  <c:v>5226.472262602616</c:v>
                </c:pt>
                <c:pt idx="2021">
                  <c:v>5181.0871565379948</c:v>
                </c:pt>
                <c:pt idx="2022">
                  <c:v>5108.7840183352246</c:v>
                </c:pt>
                <c:pt idx="2023">
                  <c:v>5006.6390996005039</c:v>
                </c:pt>
                <c:pt idx="2024">
                  <c:v>4885.7119177241311</c:v>
                </c:pt>
                <c:pt idx="2025">
                  <c:v>4752.7187080403337</c:v>
                </c:pt>
                <c:pt idx="2026">
                  <c:v>4604.3297823835892</c:v>
                </c:pt>
                <c:pt idx="2027">
                  <c:v>4471.2370926936856</c:v>
                </c:pt>
                <c:pt idx="2028">
                  <c:v>4341.8924273413058</c:v>
                </c:pt>
                <c:pt idx="2029">
                  <c:v>4231.7848421902572</c:v>
                </c:pt>
                <c:pt idx="2030">
                  <c:v>4154.2171533491864</c:v>
                </c:pt>
                <c:pt idx="2031">
                  <c:v>4004.1347830628583</c:v>
                </c:pt>
                <c:pt idx="2032">
                  <c:v>4033.5737542391453</c:v>
                </c:pt>
                <c:pt idx="2033">
                  <c:v>4002.7992409395083</c:v>
                </c:pt>
                <c:pt idx="2034">
                  <c:v>3959.2266152532238</c:v>
                </c:pt>
                <c:pt idx="2035">
                  <c:v>3972.883825378507</c:v>
                </c:pt>
                <c:pt idx="2036">
                  <c:v>3919.9366985004081</c:v>
                </c:pt>
                <c:pt idx="2037">
                  <c:v>3887.7955068089996</c:v>
                </c:pt>
                <c:pt idx="2038">
                  <c:v>3862.1021640514282</c:v>
                </c:pt>
                <c:pt idx="2039">
                  <c:v>3791.4498784264274</c:v>
                </c:pt>
                <c:pt idx="2040">
                  <c:v>3683.964840894183</c:v>
                </c:pt>
                <c:pt idx="2041">
                  <c:v>3591.2897734747153</c:v>
                </c:pt>
                <c:pt idx="2042">
                  <c:v>3457.8482970176242</c:v>
                </c:pt>
                <c:pt idx="2043">
                  <c:v>3330.4351737510256</c:v>
                </c:pt>
                <c:pt idx="2044">
                  <c:v>3218.353475192936</c:v>
                </c:pt>
                <c:pt idx="2045">
                  <c:v>3128.6513850788488</c:v>
                </c:pt>
                <c:pt idx="2046">
                  <c:v>3044.37595474915</c:v>
                </c:pt>
                <c:pt idx="2047">
                  <c:v>3000.9383986763733</c:v>
                </c:pt>
                <c:pt idx="2048">
                  <c:v>2958.6894580431058</c:v>
                </c:pt>
                <c:pt idx="2049">
                  <c:v>2960.8191521870945</c:v>
                </c:pt>
                <c:pt idx="2050">
                  <c:v>2937.6996133516936</c:v>
                </c:pt>
                <c:pt idx="2051">
                  <c:v>2922.1633605997231</c:v>
                </c:pt>
                <c:pt idx="2052">
                  <c:v>2872.5574540112884</c:v>
                </c:pt>
                <c:pt idx="2053">
                  <c:v>2754.2562310362537</c:v>
                </c:pt>
                <c:pt idx="2054">
                  <c:v>2590.7057271123767</c:v>
                </c:pt>
                <c:pt idx="2055">
                  <c:v>2414.5641341905707</c:v>
                </c:pt>
                <c:pt idx="2056">
                  <c:v>2284.8361694563232</c:v>
                </c:pt>
                <c:pt idx="2057">
                  <c:v>2218.0841045172924</c:v>
                </c:pt>
                <c:pt idx="2058">
                  <c:v>2191.2240092328343</c:v>
                </c:pt>
                <c:pt idx="2059">
                  <c:v>2077.2924868159189</c:v>
                </c:pt>
                <c:pt idx="2060">
                  <c:v>1727.7770915140161</c:v>
                </c:pt>
                <c:pt idx="2061">
                  <c:v>1507.0226909513963</c:v>
                </c:pt>
                <c:pt idx="2062">
                  <c:v>1271.9251024313442</c:v>
                </c:pt>
                <c:pt idx="2063">
                  <c:v>1194.3985226540085</c:v>
                </c:pt>
                <c:pt idx="2064">
                  <c:v>-263.78473058141589</c:v>
                </c:pt>
                <c:pt idx="2065">
                  <c:v>-230.51399923786832</c:v>
                </c:pt>
                <c:pt idx="2066">
                  <c:v>-233.40714768191981</c:v>
                </c:pt>
                <c:pt idx="2067">
                  <c:v>-233.80620205679648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19584"/>
        <c:axId val="106821120"/>
      </c:scatterChart>
      <c:valAx>
        <c:axId val="10681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6821120"/>
        <c:crosses val="autoZero"/>
        <c:crossBetween val="midCat"/>
      </c:valAx>
      <c:valAx>
        <c:axId val="106821120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68195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8666666666666656"/>
          <c:y val="0.52579852579852582"/>
          <c:w val="0.20023908045977032"/>
          <c:h val="0.2685497236678339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81557336805572"/>
          <c:y val="6.6176628984348798E-2"/>
          <c:w val="0.85537305141218523"/>
          <c:h val="0.8701001218312490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-0.52375856903666751</c:v>
                </c:pt>
                <c:pt idx="1">
                  <c:v>4.9881781294186467E-2</c:v>
                </c:pt>
                <c:pt idx="2">
                  <c:v>0.27434982465310875</c:v>
                </c:pt>
                <c:pt idx="3">
                  <c:v>0.12470445740857104</c:v>
                </c:pt>
                <c:pt idx="4">
                  <c:v>-3.6912455926523795</c:v>
                </c:pt>
                <c:pt idx="5">
                  <c:v>3.4418480967961167</c:v>
                </c:pt>
                <c:pt idx="6">
                  <c:v>18.630994573149852</c:v>
                </c:pt>
                <c:pt idx="7">
                  <c:v>28.058834520020863</c:v>
                </c:pt>
                <c:pt idx="8">
                  <c:v>29.106376496488028</c:v>
                </c:pt>
                <c:pt idx="9">
                  <c:v>21.923248283746148</c:v>
                </c:pt>
                <c:pt idx="10">
                  <c:v>33.121961625243685</c:v>
                </c:pt>
                <c:pt idx="11">
                  <c:v>28.757195746231606</c:v>
                </c:pt>
                <c:pt idx="12">
                  <c:v>30.403334365370732</c:v>
                </c:pt>
                <c:pt idx="13">
                  <c:v>26.786820373868512</c:v>
                </c:pt>
                <c:pt idx="14">
                  <c:v>30.054153277548643</c:v>
                </c:pt>
                <c:pt idx="15">
                  <c:v>28.732254267564254</c:v>
                </c:pt>
                <c:pt idx="16">
                  <c:v>38.733823807797506</c:v>
                </c:pt>
                <c:pt idx="17">
                  <c:v>42.699553132366262</c:v>
                </c:pt>
                <c:pt idx="18">
                  <c:v>40.255265843909342</c:v>
                </c:pt>
                <c:pt idx="19">
                  <c:v>49.608427850256312</c:v>
                </c:pt>
                <c:pt idx="20">
                  <c:v>45.318436901354225</c:v>
                </c:pt>
                <c:pt idx="21">
                  <c:v>41.477408973313914</c:v>
                </c:pt>
                <c:pt idx="22">
                  <c:v>53.150173627572165</c:v>
                </c:pt>
                <c:pt idx="23">
                  <c:v>40.33009090371759</c:v>
                </c:pt>
                <c:pt idx="24">
                  <c:v>53.873488894439667</c:v>
                </c:pt>
                <c:pt idx="25">
                  <c:v>64.199473213035034</c:v>
                </c:pt>
                <c:pt idx="26">
                  <c:v>67.441945230111926</c:v>
                </c:pt>
                <c:pt idx="27">
                  <c:v>68.414688020621824</c:v>
                </c:pt>
                <c:pt idx="28">
                  <c:v>58.587517124829844</c:v>
                </c:pt>
                <c:pt idx="29">
                  <c:v>72.43037547295279</c:v>
                </c:pt>
                <c:pt idx="30">
                  <c:v>69.537084219183484</c:v>
                </c:pt>
                <c:pt idx="31">
                  <c:v>77.418819509223013</c:v>
                </c:pt>
                <c:pt idx="32">
                  <c:v>79.189720363699521</c:v>
                </c:pt>
                <c:pt idx="33">
                  <c:v>86.996668878128347</c:v>
                </c:pt>
                <c:pt idx="34">
                  <c:v>86.173570612065802</c:v>
                </c:pt>
                <c:pt idx="35">
                  <c:v>97.347781106821429</c:v>
                </c:pt>
                <c:pt idx="36">
                  <c:v>98.245711280043679</c:v>
                </c:pt>
                <c:pt idx="37">
                  <c:v>113.66023399700401</c:v>
                </c:pt>
                <c:pt idx="38">
                  <c:v>111.54010766304943</c:v>
                </c:pt>
                <c:pt idx="39">
                  <c:v>112.0389607555413</c:v>
                </c:pt>
                <c:pt idx="40">
                  <c:v>123.36295211443748</c:v>
                </c:pt>
                <c:pt idx="41">
                  <c:v>129.64853609058116</c:v>
                </c:pt>
                <c:pt idx="42">
                  <c:v>136.18356239630143</c:v>
                </c:pt>
                <c:pt idx="43">
                  <c:v>144.38977898125165</c:v>
                </c:pt>
                <c:pt idx="44">
                  <c:v>138.77762251290068</c:v>
                </c:pt>
                <c:pt idx="45">
                  <c:v>150.70034831300507</c:v>
                </c:pt>
                <c:pt idx="46">
                  <c:v>156.58689731755422</c:v>
                </c:pt>
                <c:pt idx="47">
                  <c:v>165.6412253650345</c:v>
                </c:pt>
                <c:pt idx="48">
                  <c:v>177.71369258349702</c:v>
                </c:pt>
                <c:pt idx="49">
                  <c:v>166.16503007975442</c:v>
                </c:pt>
                <c:pt idx="50">
                  <c:v>194.32585445414639</c:v>
                </c:pt>
                <c:pt idx="51">
                  <c:v>190.06056489159405</c:v>
                </c:pt>
                <c:pt idx="52">
                  <c:v>192.23062410922438</c:v>
                </c:pt>
                <c:pt idx="53">
                  <c:v>210.78840200564696</c:v>
                </c:pt>
                <c:pt idx="54">
                  <c:v>215.87683324800111</c:v>
                </c:pt>
                <c:pt idx="55">
                  <c:v>237.02877315090467</c:v>
                </c:pt>
                <c:pt idx="56">
                  <c:v>237.95167710181678</c:v>
                </c:pt>
                <c:pt idx="57">
                  <c:v>247.1807199383241</c:v>
                </c:pt>
                <c:pt idx="58">
                  <c:v>256.55942819150494</c:v>
                </c:pt>
                <c:pt idx="59">
                  <c:v>257.20795605297207</c:v>
                </c:pt>
                <c:pt idx="60">
                  <c:v>272.34859180272048</c:v>
                </c:pt>
                <c:pt idx="61">
                  <c:v>277.63659131396213</c:v>
                </c:pt>
                <c:pt idx="62">
                  <c:v>285.11961026763009</c:v>
                </c:pt>
                <c:pt idx="63">
                  <c:v>296.04481865480869</c:v>
                </c:pt>
                <c:pt idx="64">
                  <c:v>301.25798881163985</c:v>
                </c:pt>
                <c:pt idx="65">
                  <c:v>310.33738502597589</c:v>
                </c:pt>
                <c:pt idx="66">
                  <c:v>318.04489342565591</c:v>
                </c:pt>
                <c:pt idx="67">
                  <c:v>329.9927758948084</c:v>
                </c:pt>
                <c:pt idx="68">
                  <c:v>343.38736969344387</c:v>
                </c:pt>
                <c:pt idx="69">
                  <c:v>345.28306588643534</c:v>
                </c:pt>
                <c:pt idx="70">
                  <c:v>359.57561291436372</c:v>
                </c:pt>
                <c:pt idx="71">
                  <c:v>372.67087097929448</c:v>
                </c:pt>
                <c:pt idx="72">
                  <c:v>379.87949551809311</c:v>
                </c:pt>
                <c:pt idx="73">
                  <c:v>395.14481039407366</c:v>
                </c:pt>
                <c:pt idx="74">
                  <c:v>397.58925528204941</c:v>
                </c:pt>
                <c:pt idx="75">
                  <c:v>412.30580587881724</c:v>
                </c:pt>
                <c:pt idx="76">
                  <c:v>427.6708733656655</c:v>
                </c:pt>
                <c:pt idx="77">
                  <c:v>441.81371268361767</c:v>
                </c:pt>
                <c:pt idx="78">
                  <c:v>439.9429670648189</c:v>
                </c:pt>
                <c:pt idx="79">
                  <c:v>460.1719591252056</c:v>
                </c:pt>
                <c:pt idx="80">
                  <c:v>460.12207259327198</c:v>
                </c:pt>
                <c:pt idx="81">
                  <c:v>479.45310270125503</c:v>
                </c:pt>
                <c:pt idx="82">
                  <c:v>485.43948641186154</c:v>
                </c:pt>
                <c:pt idx="83">
                  <c:v>506.44172131036584</c:v>
                </c:pt>
                <c:pt idx="84">
                  <c:v>519.83626641761327</c:v>
                </c:pt>
                <c:pt idx="85">
                  <c:v>521.33286420378738</c:v>
                </c:pt>
                <c:pt idx="86">
                  <c:v>539.71608589525874</c:v>
                </c:pt>
                <c:pt idx="87">
                  <c:v>548.97006548037848</c:v>
                </c:pt>
                <c:pt idx="88">
                  <c:v>563.06307044931793</c:v>
                </c:pt>
                <c:pt idx="89">
                  <c:v>578.37832927210059</c:v>
                </c:pt>
                <c:pt idx="90">
                  <c:v>589.15390736976497</c:v>
                </c:pt>
                <c:pt idx="91">
                  <c:v>600.55309453490338</c:v>
                </c:pt>
                <c:pt idx="92">
                  <c:v>618.9614662725462</c:v>
                </c:pt>
                <c:pt idx="93">
                  <c:v>630.93443393972973</c:v>
                </c:pt>
                <c:pt idx="94">
                  <c:v>652.43598793584601</c:v>
                </c:pt>
                <c:pt idx="95">
                  <c:v>659.04612319549403</c:v>
                </c:pt>
                <c:pt idx="96">
                  <c:v>665.05761753484649</c:v>
                </c:pt>
                <c:pt idx="97">
                  <c:v>681.96969300492367</c:v>
                </c:pt>
                <c:pt idx="98">
                  <c:v>708.75985790065681</c:v>
                </c:pt>
                <c:pt idx="99">
                  <c:v>709.25874672929115</c:v>
                </c:pt>
                <c:pt idx="100">
                  <c:v>722.13012079065879</c:v>
                </c:pt>
                <c:pt idx="101">
                  <c:v>732.20776780091478</c:v>
                </c:pt>
                <c:pt idx="102">
                  <c:v>750.44246615649388</c:v>
                </c:pt>
                <c:pt idx="103">
                  <c:v>758.05070942882116</c:v>
                </c:pt>
                <c:pt idx="104">
                  <c:v>767.87911743712436</c:v>
                </c:pt>
                <c:pt idx="105">
                  <c:v>778.55573510889303</c:v>
                </c:pt>
                <c:pt idx="106">
                  <c:v>780.60126431856327</c:v>
                </c:pt>
                <c:pt idx="107">
                  <c:v>796.76604089157274</c:v>
                </c:pt>
                <c:pt idx="108">
                  <c:v>807.01880282543254</c:v>
                </c:pt>
                <c:pt idx="109">
                  <c:v>817.54605736369786</c:v>
                </c:pt>
                <c:pt idx="110">
                  <c:v>810.51124687447077</c:v>
                </c:pt>
                <c:pt idx="111">
                  <c:v>830.6179443379807</c:v>
                </c:pt>
                <c:pt idx="112">
                  <c:v>839.92302468450873</c:v>
                </c:pt>
                <c:pt idx="113">
                  <c:v>842.34285749860123</c:v>
                </c:pt>
                <c:pt idx="114">
                  <c:v>861.40235477097065</c:v>
                </c:pt>
                <c:pt idx="115">
                  <c:v>870.43328986721451</c:v>
                </c:pt>
                <c:pt idx="116">
                  <c:v>867.78886372618979</c:v>
                </c:pt>
                <c:pt idx="117">
                  <c:v>868.58718028715612</c:v>
                </c:pt>
                <c:pt idx="118">
                  <c:v>877.39365412570021</c:v>
                </c:pt>
                <c:pt idx="119">
                  <c:v>890.26672367517779</c:v>
                </c:pt>
                <c:pt idx="120">
                  <c:v>887.42265770420852</c:v>
                </c:pt>
                <c:pt idx="121">
                  <c:v>902.91544428319526</c:v>
                </c:pt>
                <c:pt idx="122">
                  <c:v>817.49616494575707</c:v>
                </c:pt>
                <c:pt idx="123">
                  <c:v>920.30462545193654</c:v>
                </c:pt>
                <c:pt idx="124">
                  <c:v>921.0780409701016</c:v>
                </c:pt>
                <c:pt idx="125">
                  <c:v>922.5749763608294</c:v>
                </c:pt>
                <c:pt idx="126">
                  <c:v>916.68704662619041</c:v>
                </c:pt>
                <c:pt idx="127">
                  <c:v>925.59380465951074</c:v>
                </c:pt>
                <c:pt idx="128">
                  <c:v>938.09337539337378</c:v>
                </c:pt>
                <c:pt idx="129">
                  <c:v>934.17632236452732</c:v>
                </c:pt>
                <c:pt idx="130">
                  <c:v>937.5694371916436</c:v>
                </c:pt>
                <c:pt idx="131">
                  <c:v>929.06172916321691</c:v>
                </c:pt>
                <c:pt idx="132">
                  <c:v>942.58428925421322</c:v>
                </c:pt>
                <c:pt idx="133">
                  <c:v>940.46357657514307</c:v>
                </c:pt>
                <c:pt idx="134">
                  <c:v>942.65913804726358</c:v>
                </c:pt>
                <c:pt idx="135">
                  <c:v>946.0772409892038</c:v>
                </c:pt>
                <c:pt idx="136">
                  <c:v>951.86559763207583</c:v>
                </c:pt>
                <c:pt idx="137">
                  <c:v>957.77875128031883</c:v>
                </c:pt>
                <c:pt idx="138">
                  <c:v>953.16299425231637</c:v>
                </c:pt>
                <c:pt idx="139">
                  <c:v>960.97237371952735</c:v>
                </c:pt>
                <c:pt idx="140">
                  <c:v>964.04125898118946</c:v>
                </c:pt>
                <c:pt idx="141">
                  <c:v>961.57117954141484</c:v>
                </c:pt>
                <c:pt idx="142">
                  <c:v>959.79971379833239</c:v>
                </c:pt>
                <c:pt idx="143">
                  <c:v>963.99135829975421</c:v>
                </c:pt>
                <c:pt idx="144">
                  <c:v>973.17314459553199</c:v>
                </c:pt>
                <c:pt idx="145">
                  <c:v>980.83304534791296</c:v>
                </c:pt>
                <c:pt idx="146">
                  <c:v>960.07416594495737</c:v>
                </c:pt>
                <c:pt idx="147">
                  <c:v>969.48045486491765</c:v>
                </c:pt>
                <c:pt idx="148">
                  <c:v>968.55728555969893</c:v>
                </c:pt>
                <c:pt idx="149">
                  <c:v>974.37077802130761</c:v>
                </c:pt>
                <c:pt idx="150">
                  <c:v>965.4634299109448</c:v>
                </c:pt>
                <c:pt idx="151">
                  <c:v>969.75491084470593</c:v>
                </c:pt>
                <c:pt idx="152">
                  <c:v>968.98144427498426</c:v>
                </c:pt>
                <c:pt idx="153">
                  <c:v>965.03927336331401</c:v>
                </c:pt>
                <c:pt idx="154">
                  <c:v>975.56841357804308</c:v>
                </c:pt>
                <c:pt idx="155">
                  <c:v>973.47255275262228</c:v>
                </c:pt>
                <c:pt idx="156">
                  <c:v>968.4824340489763</c:v>
                </c:pt>
                <c:pt idx="157">
                  <c:v>975.24405373723926</c:v>
                </c:pt>
                <c:pt idx="158">
                  <c:v>974.14622159188923</c:v>
                </c:pt>
                <c:pt idx="159">
                  <c:v>987.12071751243423</c:v>
                </c:pt>
                <c:pt idx="160">
                  <c:v>983.72736312262464</c:v>
                </c:pt>
                <c:pt idx="161">
                  <c:v>990.51408967507155</c:v>
                </c:pt>
                <c:pt idx="162">
                  <c:v>983.77726526515642</c:v>
                </c:pt>
                <c:pt idx="163">
                  <c:v>985.09967343069025</c:v>
                </c:pt>
                <c:pt idx="164">
                  <c:v>980.58353579063476</c:v>
                </c:pt>
                <c:pt idx="165">
                  <c:v>981.65642755643387</c:v>
                </c:pt>
                <c:pt idx="166">
                  <c:v>970.85273586827486</c:v>
                </c:pt>
                <c:pt idx="167">
                  <c:v>979.51064576730107</c:v>
                </c:pt>
                <c:pt idx="168">
                  <c:v>982.23030061349129</c:v>
                </c:pt>
                <c:pt idx="169">
                  <c:v>974.62028525297376</c:v>
                </c:pt>
                <c:pt idx="170">
                  <c:v>978.21319968667592</c:v>
                </c:pt>
                <c:pt idx="171">
                  <c:v>985.823256392129</c:v>
                </c:pt>
                <c:pt idx="172">
                  <c:v>974.02146805234258</c:v>
                </c:pt>
                <c:pt idx="173">
                  <c:v>994.63107266735631</c:v>
                </c:pt>
                <c:pt idx="174">
                  <c:v>987.19557111778454</c:v>
                </c:pt>
                <c:pt idx="175">
                  <c:v>988.79245009563488</c:v>
                </c:pt>
                <c:pt idx="176">
                  <c:v>988.71759630533609</c:v>
                </c:pt>
                <c:pt idx="177">
                  <c:v>990.53904100723753</c:v>
                </c:pt>
                <c:pt idx="178">
                  <c:v>997.79992019819872</c:v>
                </c:pt>
                <c:pt idx="179">
                  <c:v>999.49663252638766</c:v>
                </c:pt>
                <c:pt idx="180">
                  <c:v>1010.8497537771556</c:v>
                </c:pt>
                <c:pt idx="181">
                  <c:v>1004.2624227515958</c:v>
                </c:pt>
                <c:pt idx="182">
                  <c:v>1004.7115567067157</c:v>
                </c:pt>
                <c:pt idx="183">
                  <c:v>1010.5253759601229</c:v>
                </c:pt>
                <c:pt idx="184">
                  <c:v>1016.0647749731705</c:v>
                </c:pt>
                <c:pt idx="185">
                  <c:v>1034.2802830391709</c:v>
                </c:pt>
                <c:pt idx="186">
                  <c:v>1028.0669837912124</c:v>
                </c:pt>
                <c:pt idx="187">
                  <c:v>1030.1380760477819</c:v>
                </c:pt>
                <c:pt idx="188">
                  <c:v>1047.5305596340099</c:v>
                </c:pt>
                <c:pt idx="189">
                  <c:v>1052.8207778478002</c:v>
                </c:pt>
                <c:pt idx="190">
                  <c:v>1049.1525550346848</c:v>
                </c:pt>
                <c:pt idx="191">
                  <c:v>1054.7172837536614</c:v>
                </c:pt>
                <c:pt idx="192">
                  <c:v>1071.5365933859869</c:v>
                </c:pt>
                <c:pt idx="193">
                  <c:v>1071.6863226118546</c:v>
                </c:pt>
                <c:pt idx="194">
                  <c:v>1076.1033544493291</c:v>
                </c:pt>
                <c:pt idx="195">
                  <c:v>1091.7504396533018</c:v>
                </c:pt>
                <c:pt idx="196">
                  <c:v>1096.0927808074002</c:v>
                </c:pt>
                <c:pt idx="197">
                  <c:v>1101.2587201540975</c:v>
                </c:pt>
                <c:pt idx="198">
                  <c:v>1111.8153791080115</c:v>
                </c:pt>
                <c:pt idx="199">
                  <c:v>1121.2242337078105</c:v>
                </c:pt>
                <c:pt idx="200">
                  <c:v>1131.931097494708</c:v>
                </c:pt>
                <c:pt idx="201">
                  <c:v>1140.0674874289909</c:v>
                </c:pt>
                <c:pt idx="202">
                  <c:v>1146.1324408247592</c:v>
                </c:pt>
                <c:pt idx="203">
                  <c:v>1160.4091306284552</c:v>
                </c:pt>
                <c:pt idx="204">
                  <c:v>1162.4308687621724</c:v>
                </c:pt>
                <c:pt idx="205">
                  <c:v>1170.0686351213358</c:v>
                </c:pt>
                <c:pt idx="206">
                  <c:v>1176.6332343254121</c:v>
                </c:pt>
                <c:pt idx="207">
                  <c:v>1183.3477066445735</c:v>
                </c:pt>
                <c:pt idx="208">
                  <c:v>1203.8662449295548</c:v>
                </c:pt>
                <c:pt idx="209">
                  <c:v>1207.9600984069991</c:v>
                </c:pt>
                <c:pt idx="210">
                  <c:v>1223.437264634262</c:v>
                </c:pt>
                <c:pt idx="211">
                  <c:v>1226.4079560490916</c:v>
                </c:pt>
                <c:pt idx="212">
                  <c:v>1244.5072338260352</c:v>
                </c:pt>
                <c:pt idx="213">
                  <c:v>1248.6764393851988</c:v>
                </c:pt>
                <c:pt idx="214">
                  <c:v>1262.9320052027429</c:v>
                </c:pt>
                <c:pt idx="215">
                  <c:v>1275.1907705811732</c:v>
                </c:pt>
                <c:pt idx="216">
                  <c:v>1273.5928613314338</c:v>
                </c:pt>
                <c:pt idx="217">
                  <c:v>1283.5299844532271</c:v>
                </c:pt>
                <c:pt idx="218">
                  <c:v>1293.0429396532495</c:v>
                </c:pt>
                <c:pt idx="219">
                  <c:v>1311.5952625704499</c:v>
                </c:pt>
                <c:pt idx="220">
                  <c:v>1319.0115044227095</c:v>
                </c:pt>
                <c:pt idx="221">
                  <c:v>1327.4767260386518</c:v>
                </c:pt>
                <c:pt idx="222">
                  <c:v>1336.0670446437532</c:v>
                </c:pt>
                <c:pt idx="223">
                  <c:v>1333.8445259278815</c:v>
                </c:pt>
                <c:pt idx="224">
                  <c:v>1347.3047527291808</c:v>
                </c:pt>
                <c:pt idx="225">
                  <c:v>1356.2702543398618</c:v>
                </c:pt>
                <c:pt idx="226">
                  <c:v>1362.2640590147175</c:v>
                </c:pt>
                <c:pt idx="227">
                  <c:v>1371.7545064475976</c:v>
                </c:pt>
                <c:pt idx="228">
                  <c:v>1380.4460379364623</c:v>
                </c:pt>
                <c:pt idx="229">
                  <c:v>1388.5633739312129</c:v>
                </c:pt>
                <c:pt idx="230">
                  <c:v>1403.275096950297</c:v>
                </c:pt>
                <c:pt idx="231">
                  <c:v>1395.4820308126934</c:v>
                </c:pt>
                <c:pt idx="232">
                  <c:v>1396.4561518208791</c:v>
                </c:pt>
                <c:pt idx="233">
                  <c:v>1418.4622361548224</c:v>
                </c:pt>
                <c:pt idx="234">
                  <c:v>1413.291517213408</c:v>
                </c:pt>
                <c:pt idx="235">
                  <c:v>1426.9054648642202</c:v>
                </c:pt>
                <c:pt idx="236">
                  <c:v>1425.1568447632765</c:v>
                </c:pt>
                <c:pt idx="237">
                  <c:v>1429.8781460906946</c:v>
                </c:pt>
                <c:pt idx="238">
                  <c:v>1436.8978066623035</c:v>
                </c:pt>
                <c:pt idx="239">
                  <c:v>1439.0212293980994</c:v>
                </c:pt>
                <c:pt idx="240">
                  <c:v>1442.8684168501279</c:v>
                </c:pt>
                <c:pt idx="241">
                  <c:v>1462.6049137861867</c:v>
                </c:pt>
                <c:pt idx="242">
                  <c:v>1447.4901153563276</c:v>
                </c:pt>
                <c:pt idx="243">
                  <c:v>1453.8357207714539</c:v>
                </c:pt>
                <c:pt idx="244">
                  <c:v>1468.1514018155949</c:v>
                </c:pt>
                <c:pt idx="245">
                  <c:v>1468.3512776003802</c:v>
                </c:pt>
                <c:pt idx="246">
                  <c:v>1478.145392120847</c:v>
                </c:pt>
                <c:pt idx="247">
                  <c:v>1474.1227615476723</c:v>
                </c:pt>
                <c:pt idx="248">
                  <c:v>1485.3912937304729</c:v>
                </c:pt>
                <c:pt idx="249">
                  <c:v>1478.4702037231118</c:v>
                </c:pt>
                <c:pt idx="250">
                  <c:v>1485.0664727603491</c:v>
                </c:pt>
                <c:pt idx="251">
                  <c:v>1494.8612693568011</c:v>
                </c:pt>
                <c:pt idx="252">
                  <c:v>1498.4594598346903</c:v>
                </c:pt>
                <c:pt idx="253">
                  <c:v>1496.5853954239064</c:v>
                </c:pt>
                <c:pt idx="254">
                  <c:v>1510.8036732852768</c:v>
                </c:pt>
                <c:pt idx="255">
                  <c:v>1509.4042962622148</c:v>
                </c:pt>
                <c:pt idx="256">
                  <c:v>1505.7309718413107</c:v>
                </c:pt>
                <c:pt idx="257">
                  <c:v>1513.1776358696609</c:v>
                </c:pt>
                <c:pt idx="258">
                  <c:v>1513.2526035078686</c:v>
                </c:pt>
                <c:pt idx="259">
                  <c:v>1524.7729224636112</c:v>
                </c:pt>
                <c:pt idx="260">
                  <c:v>1527.5968641223585</c:v>
                </c:pt>
                <c:pt idx="261">
                  <c:v>1530.2459034596063</c:v>
                </c:pt>
                <c:pt idx="262">
                  <c:v>1527.2719840821653</c:v>
                </c:pt>
                <c:pt idx="263">
                  <c:v>1523.4234406591916</c:v>
                </c:pt>
                <c:pt idx="264">
                  <c:v>1529.995992756935</c:v>
                </c:pt>
                <c:pt idx="265">
                  <c:v>1508.4797125206458</c:v>
                </c:pt>
                <c:pt idx="266">
                  <c:v>1505.7059834390502</c:v>
                </c:pt>
                <c:pt idx="267">
                  <c:v>1514.2771636802595</c:v>
                </c:pt>
                <c:pt idx="268">
                  <c:v>1511.5033649785687</c:v>
                </c:pt>
                <c:pt idx="269">
                  <c:v>1505.855913892937</c:v>
                </c:pt>
                <c:pt idx="270">
                  <c:v>1520.449610917831</c:v>
                </c:pt>
                <c:pt idx="271">
                  <c:v>1520.7245011119535</c:v>
                </c:pt>
                <c:pt idx="272">
                  <c:v>1520.7245011119535</c:v>
                </c:pt>
                <c:pt idx="273">
                  <c:v>1522.9236346208365</c:v>
                </c:pt>
                <c:pt idx="274">
                  <c:v>1544.5162680168301</c:v>
                </c:pt>
                <c:pt idx="275">
                  <c:v>1543.9664296410238</c:v>
                </c:pt>
                <c:pt idx="276">
                  <c:v>1541.5421585581385</c:v>
                </c:pt>
                <c:pt idx="277">
                  <c:v>1555.7632638540849</c:v>
                </c:pt>
                <c:pt idx="278">
                  <c:v>1566.8608692363639</c:v>
                </c:pt>
                <c:pt idx="279">
                  <c:v>1563.7114908377221</c:v>
                </c:pt>
                <c:pt idx="280">
                  <c:v>1555.9382216911367</c:v>
                </c:pt>
                <c:pt idx="281">
                  <c:v>1552.8389893695933</c:v>
                </c:pt>
                <c:pt idx="282">
                  <c:v>1554.5885505881556</c:v>
                </c:pt>
                <c:pt idx="283">
                  <c:v>1524.8478939105644</c:v>
                </c:pt>
                <c:pt idx="284">
                  <c:v>1470.6248761639536</c:v>
                </c:pt>
                <c:pt idx="285">
                  <c:v>1449.7385398556482</c:v>
                </c:pt>
                <c:pt idx="286">
                  <c:v>1407.3965211352986</c:v>
                </c:pt>
                <c:pt idx="287">
                  <c:v>1409.1200446202572</c:v>
                </c:pt>
                <c:pt idx="288">
                  <c:v>1393.358958638034</c:v>
                </c:pt>
                <c:pt idx="289">
                  <c:v>1406.2724900704461</c:v>
                </c:pt>
                <c:pt idx="290">
                  <c:v>1434.8493449665639</c:v>
                </c:pt>
                <c:pt idx="291">
                  <c:v>1452.0869158341995</c:v>
                </c:pt>
                <c:pt idx="292">
                  <c:v>1474.47255285662</c:v>
                </c:pt>
                <c:pt idx="293">
                  <c:v>1526.397309373855</c:v>
                </c:pt>
                <c:pt idx="294">
                  <c:v>1559.0624924903498</c:v>
                </c:pt>
                <c:pt idx="295">
                  <c:v>1590.4826923837736</c:v>
                </c:pt>
                <c:pt idx="296">
                  <c:v>1573.9096457106427</c:v>
                </c:pt>
                <c:pt idx="297">
                  <c:v>1556.8130129866486</c:v>
                </c:pt>
                <c:pt idx="298">
                  <c:v>1528.0966804820869</c:v>
                </c:pt>
                <c:pt idx="299">
                  <c:v>1501.0082114683257</c:v>
                </c:pt>
                <c:pt idx="300">
                  <c:v>1450.7128633888269</c:v>
                </c:pt>
                <c:pt idx="301">
                  <c:v>1393.4338903157777</c:v>
                </c:pt>
                <c:pt idx="302">
                  <c:v>1340.4122413142263</c:v>
                </c:pt>
                <c:pt idx="303">
                  <c:v>1289.5223647096084</c:v>
                </c:pt>
                <c:pt idx="304">
                  <c:v>1320.6845532747825</c:v>
                </c:pt>
                <c:pt idx="305">
                  <c:v>1390.8112938147135</c:v>
                </c:pt>
                <c:pt idx="306">
                  <c:v>1460.4313241928137</c:v>
                </c:pt>
                <c:pt idx="307">
                  <c:v>1515.8265072589024</c:v>
                </c:pt>
                <c:pt idx="308">
                  <c:v>1566.485940817528</c:v>
                </c:pt>
                <c:pt idx="309">
                  <c:v>1613.8071803105202</c:v>
                </c:pt>
                <c:pt idx="310">
                  <c:v>1679.7204698801454</c:v>
                </c:pt>
                <c:pt idx="311">
                  <c:v>1705.8820461252221</c:v>
                </c:pt>
                <c:pt idx="312">
                  <c:v>1779.4599623225786</c:v>
                </c:pt>
                <c:pt idx="313">
                  <c:v>1754.2883926157378</c:v>
                </c:pt>
                <c:pt idx="314">
                  <c:v>1660.8143714408498</c:v>
                </c:pt>
                <c:pt idx="315">
                  <c:v>1606.6320556525834</c:v>
                </c:pt>
                <c:pt idx="316">
                  <c:v>1580.1837529920792</c:v>
                </c:pt>
                <c:pt idx="317">
                  <c:v>1576.6342352326596</c:v>
                </c:pt>
                <c:pt idx="318">
                  <c:v>1571.4600445437629</c:v>
                </c:pt>
                <c:pt idx="319">
                  <c:v>1559.3374304735376</c:v>
                </c:pt>
                <c:pt idx="320">
                  <c:v>1554.2636310154617</c:v>
                </c:pt>
                <c:pt idx="321">
                  <c:v>1549.0149971502233</c:v>
                </c:pt>
                <c:pt idx="322">
                  <c:v>1549.464875124741</c:v>
                </c:pt>
                <c:pt idx="323">
                  <c:v>1549.8397741413771</c:v>
                </c:pt>
                <c:pt idx="324">
                  <c:v>1553.3388625726179</c:v>
                </c:pt>
                <c:pt idx="325">
                  <c:v>1548.5151338151966</c:v>
                </c:pt>
                <c:pt idx="326">
                  <c:v>1543.3916000745871</c:v>
                </c:pt>
                <c:pt idx="327">
                  <c:v>1537.8933056518897</c:v>
                </c:pt>
                <c:pt idx="328">
                  <c:v>1541.2922352132282</c:v>
                </c:pt>
                <c:pt idx="329">
                  <c:v>1538.4681209709061</c:v>
                </c:pt>
                <c:pt idx="330">
                  <c:v>1521.5741638104157</c:v>
                </c:pt>
                <c:pt idx="331">
                  <c:v>1525.797534387412</c:v>
                </c:pt>
                <c:pt idx="332">
                  <c:v>1510.9036291115069</c:v>
                </c:pt>
                <c:pt idx="333">
                  <c:v>1501.9077774981818</c:v>
                </c:pt>
                <c:pt idx="334">
                  <c:v>1512.1280914993467</c:v>
                </c:pt>
                <c:pt idx="335">
                  <c:v>1500.4085027051135</c:v>
                </c:pt>
                <c:pt idx="336">
                  <c:v>1488.4146485978295</c:v>
                </c:pt>
                <c:pt idx="337">
                  <c:v>1492.1376756012314</c:v>
                </c:pt>
                <c:pt idx="338">
                  <c:v>1485.166417627184</c:v>
                </c:pt>
                <c:pt idx="339">
                  <c:v>1483.2674723018952</c:v>
                </c:pt>
                <c:pt idx="340">
                  <c:v>1471.2994644302148</c:v>
                </c:pt>
                <c:pt idx="341">
                  <c:v>1473.797955783944</c:v>
                </c:pt>
                <c:pt idx="342">
                  <c:v>1463.4543677987012</c:v>
                </c:pt>
                <c:pt idx="343">
                  <c:v>1454.685144732073</c:v>
                </c:pt>
                <c:pt idx="344">
                  <c:v>1438.3467284974713</c:v>
                </c:pt>
                <c:pt idx="345">
                  <c:v>1436.6230120684029</c:v>
                </c:pt>
                <c:pt idx="346">
                  <c:v>1436.5730494466789</c:v>
                </c:pt>
                <c:pt idx="347">
                  <c:v>1435.7486675962036</c:v>
                </c:pt>
                <c:pt idx="348">
                  <c:v>1422.8586762108907</c:v>
                </c:pt>
                <c:pt idx="349">
                  <c:v>1421.8095190359656</c:v>
                </c:pt>
                <c:pt idx="350">
                  <c:v>1419.0867259883407</c:v>
                </c:pt>
                <c:pt idx="351">
                  <c:v>1391.5855815952498</c:v>
                </c:pt>
                <c:pt idx="352">
                  <c:v>1398.6042258791163</c:v>
                </c:pt>
                <c:pt idx="353">
                  <c:v>1401.6015670024581</c:v>
                </c:pt>
                <c:pt idx="354">
                  <c:v>1373.3779042616591</c:v>
                </c:pt>
                <c:pt idx="355">
                  <c:v>1382.0195337244802</c:v>
                </c:pt>
                <c:pt idx="356">
                  <c:v>1369.4567901005535</c:v>
                </c:pt>
                <c:pt idx="357">
                  <c:v>1374.1271679449544</c:v>
                </c:pt>
                <c:pt idx="358">
                  <c:v>1359.3920120500179</c:v>
                </c:pt>
                <c:pt idx="359">
                  <c:v>1355.1714036429278</c:v>
                </c:pt>
                <c:pt idx="360">
                  <c:v>1352.124612095161</c:v>
                </c:pt>
                <c:pt idx="361">
                  <c:v>1350.2266269096742</c:v>
                </c:pt>
                <c:pt idx="362">
                  <c:v>1343.9333955377865</c:v>
                </c:pt>
                <c:pt idx="363">
                  <c:v>1346.9801018384865</c:v>
                </c:pt>
                <c:pt idx="364">
                  <c:v>1338.4893591167336</c:v>
                </c:pt>
                <c:pt idx="365">
                  <c:v>1335.8422948112302</c:v>
                </c:pt>
                <c:pt idx="366">
                  <c:v>1336.2668224143124</c:v>
                </c:pt>
                <c:pt idx="367">
                  <c:v>1334.6935760777872</c:v>
                </c:pt>
                <c:pt idx="368">
                  <c:v>1326.6776390397199</c:v>
                </c:pt>
                <c:pt idx="369">
                  <c:v>1318.7617964185747</c:v>
                </c:pt>
                <c:pt idx="370">
                  <c:v>1324.4801606099934</c:v>
                </c:pt>
                <c:pt idx="371">
                  <c:v>1318.6119717131949</c:v>
                </c:pt>
                <c:pt idx="372">
                  <c:v>1320.0852511475762</c:v>
                </c:pt>
                <c:pt idx="373">
                  <c:v>1313.1184493032906</c:v>
                </c:pt>
                <c:pt idx="374">
                  <c:v>1305.3278017363712</c:v>
                </c:pt>
                <c:pt idx="375">
                  <c:v>1309.1731612648689</c:v>
                </c:pt>
                <c:pt idx="376">
                  <c:v>1317.1636699784588</c:v>
                </c:pt>
                <c:pt idx="377">
                  <c:v>1326.0783251685193</c:v>
                </c:pt>
                <c:pt idx="378">
                  <c:v>1333.8694979568534</c:v>
                </c:pt>
                <c:pt idx="379">
                  <c:v>1327.1770681678283</c:v>
                </c:pt>
                <c:pt idx="380">
                  <c:v>1320.4847857692182</c:v>
                </c:pt>
                <c:pt idx="381">
                  <c:v>1320.5596985685872</c:v>
                </c:pt>
                <c:pt idx="382">
                  <c:v>1314.5417616753907</c:v>
                </c:pt>
                <c:pt idx="383">
                  <c:v>1308.5738813595142</c:v>
                </c:pt>
                <c:pt idx="384">
                  <c:v>1309.3229814202214</c:v>
                </c:pt>
                <c:pt idx="385">
                  <c:v>1294.466161699876</c:v>
                </c:pt>
                <c:pt idx="386">
                  <c:v>1292.2938779428814</c:v>
                </c:pt>
                <c:pt idx="387">
                  <c:v>1196.0281354582228</c:v>
                </c:pt>
                <c:pt idx="388">
                  <c:v>1299.0854346308554</c:v>
                </c:pt>
                <c:pt idx="389">
                  <c:v>1290.2214829271559</c:v>
                </c:pt>
                <c:pt idx="390">
                  <c:v>1301.6822444294999</c:v>
                </c:pt>
                <c:pt idx="391">
                  <c:v>1296.0142349383052</c:v>
                </c:pt>
                <c:pt idx="392">
                  <c:v>1305.8771359349885</c:v>
                </c:pt>
                <c:pt idx="393">
                  <c:v>1310.246873962052</c:v>
                </c:pt>
                <c:pt idx="394">
                  <c:v>1326.9772964181234</c:v>
                </c:pt>
                <c:pt idx="395">
                  <c:v>1331.8967140553045</c:v>
                </c:pt>
                <c:pt idx="396">
                  <c:v>1355.8456978948616</c:v>
                </c:pt>
                <c:pt idx="397">
                  <c:v>1329.6492544533635</c:v>
                </c:pt>
                <c:pt idx="398">
                  <c:v>1336.41665582975</c:v>
                </c:pt>
                <c:pt idx="399">
                  <c:v>1361.7146217223019</c:v>
                </c:pt>
                <c:pt idx="400">
                  <c:v>1366.8344191966091</c:v>
                </c:pt>
                <c:pt idx="401">
                  <c:v>1381.9196289653592</c:v>
                </c:pt>
                <c:pt idx="402">
                  <c:v>1408.0709420431056</c:v>
                </c:pt>
                <c:pt idx="403">
                  <c:v>1423.1834161905517</c:v>
                </c:pt>
                <c:pt idx="404">
                  <c:v>1432.9008234129979</c:v>
                </c:pt>
                <c:pt idx="405">
                  <c:v>1448.9141152044399</c:v>
                </c:pt>
                <c:pt idx="406">
                  <c:v>1438.7963955663772</c:v>
                </c:pt>
                <c:pt idx="407">
                  <c:v>1414.0658696428327</c:v>
                </c:pt>
                <c:pt idx="408">
                  <c:v>1429.8281847795445</c:v>
                </c:pt>
                <c:pt idx="409">
                  <c:v>1417.6878708219328</c:v>
                </c:pt>
                <c:pt idx="410">
                  <c:v>1403.2001625509956</c:v>
                </c:pt>
                <c:pt idx="411">
                  <c:v>1416.4888580276361</c:v>
                </c:pt>
                <c:pt idx="412">
                  <c:v>1417.6628913330228</c:v>
                </c:pt>
                <c:pt idx="413">
                  <c:v>1423.1834161905517</c:v>
                </c:pt>
                <c:pt idx="414">
                  <c:v>1409.444767683091</c:v>
                </c:pt>
                <c:pt idx="415">
                  <c:v>1431.8016639220521</c:v>
                </c:pt>
                <c:pt idx="416">
                  <c:v>1406.4972959055694</c:v>
                </c:pt>
                <c:pt idx="417">
                  <c:v>1431.4019707246166</c:v>
                </c:pt>
                <c:pt idx="418">
                  <c:v>1418.5371748564667</c:v>
                </c:pt>
                <c:pt idx="419">
                  <c:v>1422.6588364241732</c:v>
                </c:pt>
                <c:pt idx="420">
                  <c:v>1433.7501771449754</c:v>
                </c:pt>
                <c:pt idx="421">
                  <c:v>1456.6838007695417</c:v>
                </c:pt>
                <c:pt idx="422">
                  <c:v>1482.5678646639644</c:v>
                </c:pt>
                <c:pt idx="423">
                  <c:v>1486.1408822713092</c:v>
                </c:pt>
                <c:pt idx="424">
                  <c:v>1507.6800755067047</c:v>
                </c:pt>
                <c:pt idx="425">
                  <c:v>1513.2276142924179</c:v>
                </c:pt>
                <c:pt idx="426">
                  <c:v>1492.5124802183004</c:v>
                </c:pt>
                <c:pt idx="427">
                  <c:v>1472.4487672633547</c:v>
                </c:pt>
                <c:pt idx="428">
                  <c:v>1489.2891798934343</c:v>
                </c:pt>
                <c:pt idx="429">
                  <c:v>1512.4529499597327</c:v>
                </c:pt>
                <c:pt idx="430">
                  <c:v>1524.0232093584198</c:v>
                </c:pt>
                <c:pt idx="431">
                  <c:v>1548.6900858530507</c:v>
                </c:pt>
                <c:pt idx="432">
                  <c:v>1593.8074582782967</c:v>
                </c:pt>
                <c:pt idx="433">
                  <c:v>1635.0340430669135</c:v>
                </c:pt>
                <c:pt idx="434">
                  <c:v>1648.9614984233422</c:v>
                </c:pt>
                <c:pt idx="435">
                  <c:v>1639.3597000355455</c:v>
                </c:pt>
                <c:pt idx="436">
                  <c:v>1592.2075643018611</c:v>
                </c:pt>
                <c:pt idx="437">
                  <c:v>1567.6357233771166</c:v>
                </c:pt>
                <c:pt idx="438">
                  <c:v>1571.4350487585059</c:v>
                </c:pt>
                <c:pt idx="439">
                  <c:v>1578.0090413877997</c:v>
                </c:pt>
                <c:pt idx="440">
                  <c:v>1568.5605529515751</c:v>
                </c:pt>
                <c:pt idx="441">
                  <c:v>1599.8571689550181</c:v>
                </c:pt>
                <c:pt idx="442">
                  <c:v>1646.9860899493071</c:v>
                </c:pt>
                <c:pt idx="443">
                  <c:v>1653.5875334236077</c:v>
                </c:pt>
                <c:pt idx="444">
                  <c:v>1713.0358577155018</c:v>
                </c:pt>
                <c:pt idx="445">
                  <c:v>1742.7046926813821</c:v>
                </c:pt>
                <c:pt idx="446">
                  <c:v>1762.7702503900662</c:v>
                </c:pt>
                <c:pt idx="447">
                  <c:v>1748.0586186774992</c:v>
                </c:pt>
                <c:pt idx="448">
                  <c:v>1674.1434753852761</c:v>
                </c:pt>
                <c:pt idx="449">
                  <c:v>1647.9862942712309</c:v>
                </c:pt>
                <c:pt idx="450">
                  <c:v>1620.1074989374849</c:v>
                </c:pt>
                <c:pt idx="451">
                  <c:v>1618.4573964946667</c:v>
                </c:pt>
                <c:pt idx="452">
                  <c:v>1619.8074793065978</c:v>
                </c:pt>
                <c:pt idx="453">
                  <c:v>1594.4074216947388</c:v>
                </c:pt>
                <c:pt idx="454">
                  <c:v>1592.9325147348438</c:v>
                </c:pt>
                <c:pt idx="455">
                  <c:v>1585.9330985761587</c:v>
                </c:pt>
                <c:pt idx="456">
                  <c:v>1600.0571624136596</c:v>
                </c:pt>
                <c:pt idx="457">
                  <c:v>1603.7320767936371</c:v>
                </c:pt>
                <c:pt idx="458">
                  <c:v>1618.4573964946667</c:v>
                </c:pt>
                <c:pt idx="459">
                  <c:v>1632.8587484349746</c:v>
                </c:pt>
                <c:pt idx="460">
                  <c:v>1640.9849714003594</c:v>
                </c:pt>
                <c:pt idx="461">
                  <c:v>1659.8391075970242</c:v>
                </c:pt>
                <c:pt idx="462">
                  <c:v>1618.5324008582036</c:v>
                </c:pt>
                <c:pt idx="463">
                  <c:v>1573.309740780503</c:v>
                </c:pt>
                <c:pt idx="464">
                  <c:v>1554.9884522654806</c:v>
                </c:pt>
                <c:pt idx="465">
                  <c:v>1541.2922352132287</c:v>
                </c:pt>
                <c:pt idx="466">
                  <c:v>1564.13640428138</c:v>
                </c:pt>
                <c:pt idx="467">
                  <c:v>1586.2830638197966</c:v>
                </c:pt>
                <c:pt idx="468">
                  <c:v>1624.1828099262857</c:v>
                </c:pt>
                <c:pt idx="469">
                  <c:v>1605.2820603889368</c:v>
                </c:pt>
                <c:pt idx="470">
                  <c:v>1590.7326729366521</c:v>
                </c:pt>
                <c:pt idx="471">
                  <c:v>1582.0335253112814</c:v>
                </c:pt>
                <c:pt idx="472">
                  <c:v>1546.1158056255051</c:v>
                </c:pt>
                <c:pt idx="473">
                  <c:v>1550.6395608523367</c:v>
                </c:pt>
                <c:pt idx="474">
                  <c:v>1539.4178190993566</c:v>
                </c:pt>
                <c:pt idx="475">
                  <c:v>1556.3131318155927</c:v>
                </c:pt>
                <c:pt idx="476">
                  <c:v>1580.9586556383363</c:v>
                </c:pt>
                <c:pt idx="477">
                  <c:v>1591.9575819794929</c:v>
                </c:pt>
                <c:pt idx="478">
                  <c:v>1585.6831237596762</c:v>
                </c:pt>
                <c:pt idx="479">
                  <c:v>1595.4323632097323</c:v>
                </c:pt>
                <c:pt idx="480">
                  <c:v>1570.9101379440369</c:v>
                </c:pt>
                <c:pt idx="481">
                  <c:v>1553.8637306673781</c:v>
                </c:pt>
                <c:pt idx="482">
                  <c:v>1546.5656776688049</c:v>
                </c:pt>
                <c:pt idx="483">
                  <c:v>1541.7171050672362</c:v>
                </c:pt>
                <c:pt idx="484">
                  <c:v>1554.6385382576996</c:v>
                </c:pt>
                <c:pt idx="485">
                  <c:v>1549.1649563726137</c:v>
                </c:pt>
                <c:pt idx="486">
                  <c:v>1542.5668472193861</c:v>
                </c:pt>
                <c:pt idx="487">
                  <c:v>1547.4404314951364</c:v>
                </c:pt>
                <c:pt idx="488">
                  <c:v>1545.490984866593</c:v>
                </c:pt>
                <c:pt idx="489">
                  <c:v>1563.1865989167241</c:v>
                </c:pt>
                <c:pt idx="490">
                  <c:v>1574.9094910191086</c:v>
                </c:pt>
                <c:pt idx="491">
                  <c:v>1623.1327218850683</c:v>
                </c:pt>
                <c:pt idx="492">
                  <c:v>1639.8597821028682</c:v>
                </c:pt>
                <c:pt idx="493">
                  <c:v>1695.8771835105633</c:v>
                </c:pt>
                <c:pt idx="494">
                  <c:v>1734.7241419426985</c:v>
                </c:pt>
                <c:pt idx="495">
                  <c:v>1809.891019634782</c:v>
                </c:pt>
                <c:pt idx="496">
                  <c:v>1821.2790739714515</c:v>
                </c:pt>
                <c:pt idx="497">
                  <c:v>1769.0255743051521</c:v>
                </c:pt>
                <c:pt idx="498">
                  <c:v>1709.4589168544035</c:v>
                </c:pt>
                <c:pt idx="499">
                  <c:v>1676.1191631269753</c:v>
                </c:pt>
                <c:pt idx="500">
                  <c:v>1671.4925849508102</c:v>
                </c:pt>
                <c:pt idx="501">
                  <c:v>1668.0664888764518</c:v>
                </c:pt>
                <c:pt idx="502">
                  <c:v>1682.1213792936858</c:v>
                </c:pt>
                <c:pt idx="503">
                  <c:v>1678.1198806145644</c:v>
                </c:pt>
                <c:pt idx="504">
                  <c:v>1638.9846393183152</c:v>
                </c:pt>
                <c:pt idx="505">
                  <c:v>1588.1828853428153</c:v>
                </c:pt>
                <c:pt idx="506">
                  <c:v>1590.7076748678796</c:v>
                </c:pt>
                <c:pt idx="507">
                  <c:v>1587.1329818442312</c:v>
                </c:pt>
                <c:pt idx="508">
                  <c:v>1624.982880697652</c:v>
                </c:pt>
                <c:pt idx="509">
                  <c:v>1642.1851804158846</c:v>
                </c:pt>
                <c:pt idx="510">
                  <c:v>1680.1206193212493</c:v>
                </c:pt>
                <c:pt idx="511">
                  <c:v>1750.3103185816537</c:v>
                </c:pt>
                <c:pt idx="512">
                  <c:v>1820.4781300116647</c:v>
                </c:pt>
                <c:pt idx="513">
                  <c:v>1870.7156053328977</c:v>
                </c:pt>
                <c:pt idx="514">
                  <c:v>1920.9530806541306</c:v>
                </c:pt>
                <c:pt idx="515">
                  <c:v>1853.7707058776919</c:v>
                </c:pt>
                <c:pt idx="516">
                  <c:v>1749.2094839005426</c:v>
                </c:pt>
                <c:pt idx="517">
                  <c:v>1649.5116157390933</c:v>
                </c:pt>
                <c:pt idx="518">
                  <c:v>1588.5328543464882</c:v>
                </c:pt>
                <c:pt idx="519">
                  <c:v>1618.3823921590124</c:v>
                </c:pt>
                <c:pt idx="520">
                  <c:v>1667.9664578000536</c:v>
                </c:pt>
                <c:pt idx="521">
                  <c:v>1702.4803317936903</c:v>
                </c:pt>
                <c:pt idx="522">
                  <c:v>1840.6531089886164</c:v>
                </c:pt>
                <c:pt idx="523">
                  <c:v>1694.4015121841917</c:v>
                </c:pt>
                <c:pt idx="524">
                  <c:v>1646.260945019837</c:v>
                </c:pt>
                <c:pt idx="525">
                  <c:v>1672.4178915559094</c:v>
                </c:pt>
                <c:pt idx="526">
                  <c:v>1665.1406015423247</c:v>
                </c:pt>
                <c:pt idx="527">
                  <c:v>1653.9376162346143</c:v>
                </c:pt>
                <c:pt idx="528">
                  <c:v>1681.3460822777442</c:v>
                </c:pt>
                <c:pt idx="529">
                  <c:v>1636.9093162450629</c:v>
                </c:pt>
                <c:pt idx="530">
                  <c:v>1637.1843578074322</c:v>
                </c:pt>
                <c:pt idx="531">
                  <c:v>1630.4084451067306</c:v>
                </c:pt>
                <c:pt idx="532">
                  <c:v>1672.4679082576101</c:v>
                </c:pt>
                <c:pt idx="533">
                  <c:v>1655.3879660502535</c:v>
                </c:pt>
                <c:pt idx="534">
                  <c:v>1646.1609252407718</c:v>
                </c:pt>
                <c:pt idx="535">
                  <c:v>1689.6244193847892</c:v>
                </c:pt>
                <c:pt idx="536">
                  <c:v>1721.2655907896078</c:v>
                </c:pt>
                <c:pt idx="537">
                  <c:v>1796.2263903297769</c:v>
                </c:pt>
                <c:pt idx="538">
                  <c:v>1905.3505220482978</c:v>
                </c:pt>
                <c:pt idx="539">
                  <c:v>1893.8812870379534</c:v>
                </c:pt>
                <c:pt idx="540">
                  <c:v>1867.440195893254</c:v>
                </c:pt>
                <c:pt idx="541">
                  <c:v>1843.1814169599861</c:v>
                </c:pt>
                <c:pt idx="542">
                  <c:v>1871.8968068115009</c:v>
                </c:pt>
                <c:pt idx="543">
                  <c:v>1904.7995783335768</c:v>
                </c:pt>
                <c:pt idx="544">
                  <c:v>1859.078132746153</c:v>
                </c:pt>
                <c:pt idx="545">
                  <c:v>1826.1599112005722</c:v>
                </c:pt>
                <c:pt idx="546">
                  <c:v>1822.5055270203497</c:v>
                </c:pt>
                <c:pt idx="547">
                  <c:v>1812.4438775066633</c:v>
                </c:pt>
                <c:pt idx="548">
                  <c:v>1784.1393799326877</c:v>
                </c:pt>
                <c:pt idx="549">
                  <c:v>1828.0622258543228</c:v>
                </c:pt>
                <c:pt idx="550">
                  <c:v>1792.7228196080689</c:v>
                </c:pt>
                <c:pt idx="551">
                  <c:v>1748.8842386147401</c:v>
                </c:pt>
                <c:pt idx="552">
                  <c:v>1741.8540839165587</c:v>
                </c:pt>
                <c:pt idx="553">
                  <c:v>1727.6945493757505</c:v>
                </c:pt>
                <c:pt idx="554">
                  <c:v>1732.8228724770879</c:v>
                </c:pt>
                <c:pt idx="555">
                  <c:v>1744.4809771639646</c:v>
                </c:pt>
                <c:pt idx="556">
                  <c:v>1733.5733711546832</c:v>
                </c:pt>
                <c:pt idx="557">
                  <c:v>1698.9786328075375</c:v>
                </c:pt>
                <c:pt idx="558">
                  <c:v>1672.3428665280685</c:v>
                </c:pt>
                <c:pt idx="559">
                  <c:v>1648.5114035930812</c:v>
                </c:pt>
                <c:pt idx="560">
                  <c:v>1637.3093768260605</c:v>
                </c:pt>
                <c:pt idx="561">
                  <c:v>1649.1865462283565</c:v>
                </c:pt>
                <c:pt idx="562">
                  <c:v>1590.2077141216412</c:v>
                </c:pt>
                <c:pt idx="563">
                  <c:v>1570.710172258789</c:v>
                </c:pt>
                <c:pt idx="564">
                  <c:v>1519.5999524144345</c:v>
                </c:pt>
                <c:pt idx="565">
                  <c:v>1532.5700863064535</c:v>
                </c:pt>
                <c:pt idx="566">
                  <c:v>1552.4890788079545</c:v>
                </c:pt>
                <c:pt idx="567">
                  <c:v>1559.787329743896</c:v>
                </c:pt>
                <c:pt idx="568">
                  <c:v>1584.1832811124623</c:v>
                </c:pt>
                <c:pt idx="569">
                  <c:v>1580.6086992523101</c:v>
                </c:pt>
                <c:pt idx="570">
                  <c:v>1518.6503378329312</c:v>
                </c:pt>
                <c:pt idx="571">
                  <c:v>1552.4140980461978</c:v>
                </c:pt>
                <c:pt idx="572">
                  <c:v>1580.3337339274494</c:v>
                </c:pt>
                <c:pt idx="573">
                  <c:v>1596.2823185525872</c:v>
                </c:pt>
                <c:pt idx="574">
                  <c:v>1622.5576760009208</c:v>
                </c:pt>
                <c:pt idx="575">
                  <c:v>1601.7571146486275</c:v>
                </c:pt>
                <c:pt idx="576">
                  <c:v>1626.5830318333988</c:v>
                </c:pt>
                <c:pt idx="577">
                  <c:v>1606.7320556559287</c:v>
                </c:pt>
                <c:pt idx="578">
                  <c:v>1625.1578966049044</c:v>
                </c:pt>
                <c:pt idx="579">
                  <c:v>1590.8326652417113</c:v>
                </c:pt>
                <c:pt idx="580">
                  <c:v>1559.7623353154763</c:v>
                </c:pt>
                <c:pt idx="581">
                  <c:v>1530.2209123768441</c:v>
                </c:pt>
                <c:pt idx="582">
                  <c:v>1450.6628979873608</c:v>
                </c:pt>
                <c:pt idx="583">
                  <c:v>1392.309917307763</c:v>
                </c:pt>
                <c:pt idx="584">
                  <c:v>1430.3028176255739</c:v>
                </c:pt>
                <c:pt idx="585">
                  <c:v>1448.7892026144846</c:v>
                </c:pt>
                <c:pt idx="586">
                  <c:v>1513.0027114755335</c:v>
                </c:pt>
                <c:pt idx="587">
                  <c:v>1542.0669984997905</c:v>
                </c:pt>
                <c:pt idx="588">
                  <c:v>1588.3828675589093</c:v>
                </c:pt>
                <c:pt idx="589">
                  <c:v>1674.218501125451</c:v>
                </c:pt>
                <c:pt idx="590">
                  <c:v>1639.0096433439176</c:v>
                </c:pt>
                <c:pt idx="591">
                  <c:v>1641.8851274745496</c:v>
                </c:pt>
                <c:pt idx="592">
                  <c:v>1501.0082114683257</c:v>
                </c:pt>
                <c:pt idx="593">
                  <c:v>1414.565453058058</c:v>
                </c:pt>
                <c:pt idx="594">
                  <c:v>1389.3126785147583</c:v>
                </c:pt>
                <c:pt idx="595">
                  <c:v>1354.5220847335793</c:v>
                </c:pt>
                <c:pt idx="596">
                  <c:v>1351.4003794500879</c:v>
                </c:pt>
                <c:pt idx="597">
                  <c:v>1299.9094200608945</c:v>
                </c:pt>
                <c:pt idx="598">
                  <c:v>1265.8031628437452</c:v>
                </c:pt>
                <c:pt idx="599">
                  <c:v>1242.6098871691042</c:v>
                </c:pt>
                <c:pt idx="600">
                  <c:v>1207.3609951417679</c:v>
                </c:pt>
                <c:pt idx="601">
                  <c:v>1208.259650395051</c:v>
                </c:pt>
                <c:pt idx="602">
                  <c:v>1212.1788108067046</c:v>
                </c:pt>
                <c:pt idx="603">
                  <c:v>1202.767901481081</c:v>
                </c:pt>
                <c:pt idx="604">
                  <c:v>1242.3602370515994</c:v>
                </c:pt>
                <c:pt idx="605">
                  <c:v>1254.7680627372997</c:v>
                </c:pt>
                <c:pt idx="606">
                  <c:v>1293.6421902745744</c:v>
                </c:pt>
                <c:pt idx="607">
                  <c:v>1314.44187989274</c:v>
                </c:pt>
                <c:pt idx="608">
                  <c:v>1334.8683808185408</c:v>
                </c:pt>
                <c:pt idx="609">
                  <c:v>1343.3090743596447</c:v>
                </c:pt>
                <c:pt idx="610">
                  <c:v>1380.3211576993119</c:v>
                </c:pt>
                <c:pt idx="611">
                  <c:v>1408.0959206279558</c:v>
                </c:pt>
                <c:pt idx="612">
                  <c:v>1373.4528305402757</c:v>
                </c:pt>
                <c:pt idx="613">
                  <c:v>1294.3912551194687</c:v>
                </c:pt>
                <c:pt idx="614">
                  <c:v>1304.9532562403272</c:v>
                </c:pt>
                <c:pt idx="615">
                  <c:v>1302.2815112418305</c:v>
                </c:pt>
                <c:pt idx="616">
                  <c:v>1306.4514408936175</c:v>
                </c:pt>
                <c:pt idx="617">
                  <c:v>1367.3588914415975</c:v>
                </c:pt>
                <c:pt idx="618">
                  <c:v>1372.0292346518686</c:v>
                </c:pt>
                <c:pt idx="619">
                  <c:v>1345.6815018587863</c:v>
                </c:pt>
                <c:pt idx="620">
                  <c:v>1384.6670229453955</c:v>
                </c:pt>
                <c:pt idx="621">
                  <c:v>1396.5310843506984</c:v>
                </c:pt>
                <c:pt idx="622">
                  <c:v>1434.1498739901779</c:v>
                </c:pt>
                <c:pt idx="623">
                  <c:v>1424.3824596175205</c:v>
                </c:pt>
                <c:pt idx="624">
                  <c:v>1425.7563703297162</c:v>
                </c:pt>
                <c:pt idx="625">
                  <c:v>1454.7850771529656</c:v>
                </c:pt>
                <c:pt idx="626">
                  <c:v>1410.1691513267988</c:v>
                </c:pt>
                <c:pt idx="627">
                  <c:v>1348.0789216856228</c:v>
                </c:pt>
                <c:pt idx="628">
                  <c:v>1348.4035737911297</c:v>
                </c:pt>
                <c:pt idx="629">
                  <c:v>1421.2849420273703</c:v>
                </c:pt>
                <c:pt idx="630">
                  <c:v>1534.6943605153228</c:v>
                </c:pt>
                <c:pt idx="631">
                  <c:v>1881.6617368968869</c:v>
                </c:pt>
                <c:pt idx="632">
                  <c:v>2798.5081710782006</c:v>
                </c:pt>
                <c:pt idx="633">
                  <c:v>3618.9094958008845</c:v>
                </c:pt>
                <c:pt idx="634">
                  <c:v>4205.9146943396636</c:v>
                </c:pt>
                <c:pt idx="635">
                  <c:v>3293.6108990409921</c:v>
                </c:pt>
                <c:pt idx="636">
                  <c:v>1877.2799616135653</c:v>
                </c:pt>
                <c:pt idx="637">
                  <c:v>1627.6581405712789</c:v>
                </c:pt>
                <c:pt idx="638">
                  <c:v>1440.0704565687217</c:v>
                </c:pt>
                <c:pt idx="639">
                  <c:v>1314.4668503353905</c:v>
                </c:pt>
                <c:pt idx="640">
                  <c:v>1284.7783879367641</c:v>
                </c:pt>
                <c:pt idx="641">
                  <c:v>1266.6769982556084</c:v>
                </c:pt>
                <c:pt idx="642">
                  <c:v>1227.9057928131467</c:v>
                </c:pt>
                <c:pt idx="643">
                  <c:v>1204.3405305769986</c:v>
                </c:pt>
                <c:pt idx="644">
                  <c:v>1221.5899560530322</c:v>
                </c:pt>
                <c:pt idx="645">
                  <c:v>1218.1449998993851</c:v>
                </c:pt>
                <c:pt idx="646">
                  <c:v>1231.575518975721</c:v>
                </c:pt>
                <c:pt idx="647">
                  <c:v>1213.077477547653</c:v>
                </c:pt>
                <c:pt idx="648">
                  <c:v>1210.3814837746004</c:v>
                </c:pt>
                <c:pt idx="649">
                  <c:v>1223.0628094420911</c:v>
                </c:pt>
                <c:pt idx="650">
                  <c:v>1213.476885679604</c:v>
                </c:pt>
                <c:pt idx="651">
                  <c:v>1257.4394231567112</c:v>
                </c:pt>
                <c:pt idx="652">
                  <c:v>1233.6974864667411</c:v>
                </c:pt>
                <c:pt idx="653">
                  <c:v>1229.8529898253948</c:v>
                </c:pt>
                <c:pt idx="654">
                  <c:v>1220.241925908319</c:v>
                </c:pt>
                <c:pt idx="655">
                  <c:v>1267.3261345947003</c:v>
                </c:pt>
                <c:pt idx="656">
                  <c:v>1329.1498212552897</c:v>
                </c:pt>
                <c:pt idx="657">
                  <c:v>1322.8320621719924</c:v>
                </c:pt>
                <c:pt idx="658">
                  <c:v>1204.8647417156803</c:v>
                </c:pt>
                <c:pt idx="659">
                  <c:v>1116.6570469052062</c:v>
                </c:pt>
                <c:pt idx="660">
                  <c:v>1139.6182349819089</c:v>
                </c:pt>
                <c:pt idx="661">
                  <c:v>1153.5203182778819</c:v>
                </c:pt>
                <c:pt idx="662">
                  <c:v>1203.91616970679</c:v>
                </c:pt>
                <c:pt idx="663">
                  <c:v>1224.6105600442293</c:v>
                </c:pt>
                <c:pt idx="664">
                  <c:v>1244.7069551202687</c:v>
                </c:pt>
                <c:pt idx="665">
                  <c:v>1212.9276996079404</c:v>
                </c:pt>
                <c:pt idx="666">
                  <c:v>1222.1391549325649</c:v>
                </c:pt>
                <c:pt idx="667">
                  <c:v>1241.0620592774776</c:v>
                </c:pt>
                <c:pt idx="668">
                  <c:v>1287.9743225868522</c:v>
                </c:pt>
                <c:pt idx="669">
                  <c:v>1259.087188520378</c:v>
                </c:pt>
                <c:pt idx="670">
                  <c:v>1273.4180904716284</c:v>
                </c:pt>
                <c:pt idx="671">
                  <c:v>1257.2396945585849</c:v>
                </c:pt>
                <c:pt idx="672">
                  <c:v>1231.0263058924888</c:v>
                </c:pt>
                <c:pt idx="673">
                  <c:v>1195.2792798251114</c:v>
                </c:pt>
                <c:pt idx="674">
                  <c:v>1150.4752992745816</c:v>
                </c:pt>
                <c:pt idx="675">
                  <c:v>1159.2360278006256</c:v>
                </c:pt>
                <c:pt idx="676">
                  <c:v>1161.083042251448</c:v>
                </c:pt>
                <c:pt idx="677">
                  <c:v>1178.8297779626205</c:v>
                </c:pt>
                <c:pt idx="678">
                  <c:v>1169.8689531518835</c:v>
                </c:pt>
                <c:pt idx="679">
                  <c:v>1151.9229285451102</c:v>
                </c:pt>
                <c:pt idx="680">
                  <c:v>1098.3388345833816</c:v>
                </c:pt>
                <c:pt idx="681">
                  <c:v>1093.5971777121856</c:v>
                </c:pt>
                <c:pt idx="682">
                  <c:v>1142.513425527098</c:v>
                </c:pt>
                <c:pt idx="683">
                  <c:v>1107.9969858432119</c:v>
                </c:pt>
                <c:pt idx="684">
                  <c:v>1089.9785759025742</c:v>
                </c:pt>
                <c:pt idx="685">
                  <c:v>1060.4068417684878</c:v>
                </c:pt>
                <c:pt idx="686">
                  <c:v>1059.9576639245079</c:v>
                </c:pt>
                <c:pt idx="687">
                  <c:v>1070.4385803928881</c:v>
                </c:pt>
                <c:pt idx="688">
                  <c:v>1030.2877938496549</c:v>
                </c:pt>
                <c:pt idx="689">
                  <c:v>998.24904948507776</c:v>
                </c:pt>
                <c:pt idx="690">
                  <c:v>980.88294727068319</c:v>
                </c:pt>
                <c:pt idx="691">
                  <c:v>969.081246363839</c:v>
                </c:pt>
                <c:pt idx="692">
                  <c:v>1000.9937354644504</c:v>
                </c:pt>
                <c:pt idx="693">
                  <c:v>984.10162928440218</c:v>
                </c:pt>
                <c:pt idx="694">
                  <c:v>969.03134531759167</c:v>
                </c:pt>
                <c:pt idx="695">
                  <c:v>948.04827106596599</c:v>
                </c:pt>
                <c:pt idx="696">
                  <c:v>920.92834758560412</c:v>
                </c:pt>
                <c:pt idx="697">
                  <c:v>905.80945778533919</c:v>
                </c:pt>
                <c:pt idx="698">
                  <c:v>910.47482812995156</c:v>
                </c:pt>
                <c:pt idx="699">
                  <c:v>947.3247277636176</c:v>
                </c:pt>
                <c:pt idx="700">
                  <c:v>950.16900556914766</c:v>
                </c:pt>
                <c:pt idx="701">
                  <c:v>927.26539224842088</c:v>
                </c:pt>
                <c:pt idx="702">
                  <c:v>892.31246095355596</c:v>
                </c:pt>
                <c:pt idx="703">
                  <c:v>856.36302911429038</c:v>
                </c:pt>
                <c:pt idx="704">
                  <c:v>865.81802253111482</c:v>
                </c:pt>
                <c:pt idx="705">
                  <c:v>896.15446818691044</c:v>
                </c:pt>
                <c:pt idx="706">
                  <c:v>915.19012219094839</c:v>
                </c:pt>
                <c:pt idx="707">
                  <c:v>868.38760108508006</c:v>
                </c:pt>
                <c:pt idx="708">
                  <c:v>824.30649953654392</c:v>
                </c:pt>
                <c:pt idx="709">
                  <c:v>813.95380859216698</c:v>
                </c:pt>
                <c:pt idx="710">
                  <c:v>808.88975376791336</c:v>
                </c:pt>
                <c:pt idx="711">
                  <c:v>820.29014358563268</c:v>
                </c:pt>
                <c:pt idx="712">
                  <c:v>827.49963720170501</c:v>
                </c:pt>
                <c:pt idx="713">
                  <c:v>817.97014300072033</c:v>
                </c:pt>
                <c:pt idx="714">
                  <c:v>844.81258941142789</c:v>
                </c:pt>
                <c:pt idx="715">
                  <c:v>852.14697892783465</c:v>
                </c:pt>
                <c:pt idx="716">
                  <c:v>853.66874651464695</c:v>
                </c:pt>
                <c:pt idx="717">
                  <c:v>859.23194902835166</c:v>
                </c:pt>
                <c:pt idx="718">
                  <c:v>829.32072752540239</c:v>
                </c:pt>
                <c:pt idx="719">
                  <c:v>818.5439061625425</c:v>
                </c:pt>
                <c:pt idx="720">
                  <c:v>821.56240391208394</c:v>
                </c:pt>
                <c:pt idx="721">
                  <c:v>818.64369108860421</c:v>
                </c:pt>
                <c:pt idx="722">
                  <c:v>836.45543863252942</c:v>
                </c:pt>
                <c:pt idx="723">
                  <c:v>823.10907519422449</c:v>
                </c:pt>
                <c:pt idx="724">
                  <c:v>827.87383360524245</c:v>
                </c:pt>
                <c:pt idx="725">
                  <c:v>836.03134612962197</c:v>
                </c:pt>
                <c:pt idx="726">
                  <c:v>896.4787942451452</c:v>
                </c:pt>
                <c:pt idx="727">
                  <c:v>933.52764036798135</c:v>
                </c:pt>
                <c:pt idx="728">
                  <c:v>911.67236056871445</c:v>
                </c:pt>
                <c:pt idx="729">
                  <c:v>875.6972165274417</c:v>
                </c:pt>
                <c:pt idx="730">
                  <c:v>848.60451225376426</c:v>
                </c:pt>
                <c:pt idx="731">
                  <c:v>847.10769897181206</c:v>
                </c:pt>
                <c:pt idx="732">
                  <c:v>846.65865540378127</c:v>
                </c:pt>
                <c:pt idx="733">
                  <c:v>858.53342864314277</c:v>
                </c:pt>
                <c:pt idx="734">
                  <c:v>872.42908800957343</c:v>
                </c:pt>
                <c:pt idx="735">
                  <c:v>908.55379012344565</c:v>
                </c:pt>
                <c:pt idx="736">
                  <c:v>986.92110794044186</c:v>
                </c:pt>
                <c:pt idx="737">
                  <c:v>1023.7002473277525</c:v>
                </c:pt>
                <c:pt idx="738">
                  <c:v>1015.1415382518085</c:v>
                </c:pt>
                <c:pt idx="739">
                  <c:v>1014.9169673731703</c:v>
                </c:pt>
                <c:pt idx="740">
                  <c:v>1016.5887748291259</c:v>
                </c:pt>
                <c:pt idx="741">
                  <c:v>1000.0705215612193</c:v>
                </c:pt>
                <c:pt idx="742">
                  <c:v>949.12111245439326</c:v>
                </c:pt>
                <c:pt idx="743">
                  <c:v>898.72413181756838</c:v>
                </c:pt>
                <c:pt idx="744">
                  <c:v>883.43100131729966</c:v>
                </c:pt>
                <c:pt idx="745">
                  <c:v>908.42904754911899</c:v>
                </c:pt>
                <c:pt idx="746">
                  <c:v>955.28374377454702</c:v>
                </c:pt>
                <c:pt idx="747">
                  <c:v>1004.3123265082196</c:v>
                </c:pt>
                <c:pt idx="748">
                  <c:v>1019.4333535405572</c:v>
                </c:pt>
                <c:pt idx="749">
                  <c:v>1028.740711779436</c:v>
                </c:pt>
                <c:pt idx="750">
                  <c:v>1023.4507205202058</c:v>
                </c:pt>
                <c:pt idx="751">
                  <c:v>1002.1664686144414</c:v>
                </c:pt>
                <c:pt idx="752">
                  <c:v>988.94215770230687</c:v>
                </c:pt>
                <c:pt idx="753">
                  <c:v>1024.6983556253012</c:v>
                </c:pt>
                <c:pt idx="754">
                  <c:v>1037.3994347587306</c:v>
                </c:pt>
                <c:pt idx="755">
                  <c:v>1035.5279416604162</c:v>
                </c:pt>
                <c:pt idx="756">
                  <c:v>1033.0575802532637</c:v>
                </c:pt>
                <c:pt idx="757">
                  <c:v>1046.4076425574324</c:v>
                </c:pt>
                <c:pt idx="758">
                  <c:v>1032.4587063784386</c:v>
                </c:pt>
                <c:pt idx="759">
                  <c:v>1080.4705140193259</c:v>
                </c:pt>
                <c:pt idx="760">
                  <c:v>1093.2977062010491</c:v>
                </c:pt>
                <c:pt idx="761">
                  <c:v>1100.8594185141967</c:v>
                </c:pt>
                <c:pt idx="762">
                  <c:v>1088.6808769263587</c:v>
                </c:pt>
                <c:pt idx="763">
                  <c:v>1030.2628408799615</c:v>
                </c:pt>
                <c:pt idx="764">
                  <c:v>975.99257668351504</c:v>
                </c:pt>
                <c:pt idx="765">
                  <c:v>970.82778527990661</c:v>
                </c:pt>
                <c:pt idx="766">
                  <c:v>1028.8405234002628</c:v>
                </c:pt>
                <c:pt idx="767">
                  <c:v>1118.7035402902823</c:v>
                </c:pt>
                <c:pt idx="768">
                  <c:v>1199.3480795411845</c:v>
                </c:pt>
                <c:pt idx="769">
                  <c:v>1197.2762313938963</c:v>
                </c:pt>
                <c:pt idx="770">
                  <c:v>1080.5703352509122</c:v>
                </c:pt>
                <c:pt idx="771">
                  <c:v>979.06152952937521</c:v>
                </c:pt>
                <c:pt idx="772">
                  <c:v>938.69216235517149</c:v>
                </c:pt>
                <c:pt idx="773">
                  <c:v>946.90058202230273</c:v>
                </c:pt>
                <c:pt idx="774">
                  <c:v>937.02054994127968</c:v>
                </c:pt>
                <c:pt idx="775">
                  <c:v>914.61630188740867</c:v>
                </c:pt>
                <c:pt idx="776">
                  <c:v>983.00378248322215</c:v>
                </c:pt>
                <c:pt idx="777">
                  <c:v>1121.2991060019749</c:v>
                </c:pt>
                <c:pt idx="778">
                  <c:v>1158.8865935506792</c:v>
                </c:pt>
                <c:pt idx="779">
                  <c:v>1074.6809163021774</c:v>
                </c:pt>
                <c:pt idx="780">
                  <c:v>1029.639016990373</c:v>
                </c:pt>
                <c:pt idx="781">
                  <c:v>1015.465918558801</c:v>
                </c:pt>
                <c:pt idx="782">
                  <c:v>981.40691768766953</c:v>
                </c:pt>
                <c:pt idx="783">
                  <c:v>972.84878590843084</c:v>
                </c:pt>
                <c:pt idx="784">
                  <c:v>1037.5741077651671</c:v>
                </c:pt>
                <c:pt idx="785">
                  <c:v>1112.5391303650395</c:v>
                </c:pt>
                <c:pt idx="786">
                  <c:v>1118.8532840662929</c:v>
                </c:pt>
                <c:pt idx="787">
                  <c:v>1036.8754160648125</c:v>
                </c:pt>
                <c:pt idx="788">
                  <c:v>970.67808176890799</c:v>
                </c:pt>
                <c:pt idx="789">
                  <c:v>980.45878104733993</c:v>
                </c:pt>
                <c:pt idx="790">
                  <c:v>978.56251184369103</c:v>
                </c:pt>
                <c:pt idx="791">
                  <c:v>936.44671369587104</c:v>
                </c:pt>
                <c:pt idx="792">
                  <c:v>904.61193375589801</c:v>
                </c:pt>
                <c:pt idx="793">
                  <c:v>934.72520756081565</c:v>
                </c:pt>
                <c:pt idx="794">
                  <c:v>1033.6065485255115</c:v>
                </c:pt>
                <c:pt idx="795">
                  <c:v>1171.9406583254843</c:v>
                </c:pt>
                <c:pt idx="796">
                  <c:v>1245.8303895110625</c:v>
                </c:pt>
                <c:pt idx="797">
                  <c:v>1243.1591180479159</c:v>
                </c:pt>
                <c:pt idx="798">
                  <c:v>1183.921811739832</c:v>
                </c:pt>
                <c:pt idx="799">
                  <c:v>1091.3261900033306</c:v>
                </c:pt>
                <c:pt idx="800">
                  <c:v>1088.1817628452357</c:v>
                </c:pt>
                <c:pt idx="801">
                  <c:v>1139.1440245657068</c:v>
                </c:pt>
                <c:pt idx="802">
                  <c:v>1201.4449010584956</c:v>
                </c:pt>
                <c:pt idx="803">
                  <c:v>1243.0093277236178</c:v>
                </c:pt>
                <c:pt idx="804">
                  <c:v>1263.6560339719883</c:v>
                </c:pt>
                <c:pt idx="805">
                  <c:v>1285.5274323127362</c:v>
                </c:pt>
                <c:pt idx="806">
                  <c:v>1283.0555923762747</c:v>
                </c:pt>
                <c:pt idx="807">
                  <c:v>1290.521105482077</c:v>
                </c:pt>
                <c:pt idx="808">
                  <c:v>1319.0864168634096</c:v>
                </c:pt>
                <c:pt idx="809">
                  <c:v>1400.1278701286617</c:v>
                </c:pt>
                <c:pt idx="810">
                  <c:v>1549.1149699537684</c:v>
                </c:pt>
                <c:pt idx="811">
                  <c:v>1720.8903668426778</c:v>
                </c:pt>
                <c:pt idx="812">
                  <c:v>1795.0752090098399</c:v>
                </c:pt>
                <c:pt idx="813">
                  <c:v>2001.9476884010633</c:v>
                </c:pt>
                <c:pt idx="814">
                  <c:v>2262.9001485648519</c:v>
                </c:pt>
                <c:pt idx="815">
                  <c:v>2631.3843138866005</c:v>
                </c:pt>
                <c:pt idx="816">
                  <c:v>3019.8594931724615</c:v>
                </c:pt>
                <c:pt idx="817">
                  <c:v>3155.7133306144847</c:v>
                </c:pt>
                <c:pt idx="818">
                  <c:v>3309.7818252655034</c:v>
                </c:pt>
                <c:pt idx="819">
                  <c:v>3540.887348410135</c:v>
                </c:pt>
                <c:pt idx="820">
                  <c:v>3657.8851872986247</c:v>
                </c:pt>
                <c:pt idx="821">
                  <c:v>3542.7205011270812</c:v>
                </c:pt>
                <c:pt idx="822">
                  <c:v>3154.370205184679</c:v>
                </c:pt>
                <c:pt idx="823">
                  <c:v>3419.0753613563184</c:v>
                </c:pt>
                <c:pt idx="824">
                  <c:v>4113.4930026748616</c:v>
                </c:pt>
                <c:pt idx="825">
                  <c:v>4497.066117583372</c:v>
                </c:pt>
                <c:pt idx="826">
                  <c:v>4697.7267960938943</c:v>
                </c:pt>
                <c:pt idx="827">
                  <c:v>4578.8135262588521</c:v>
                </c:pt>
                <c:pt idx="828">
                  <c:v>4137.0629031196913</c:v>
                </c:pt>
                <c:pt idx="829">
                  <c:v>3645.1631150119133</c:v>
                </c:pt>
                <c:pt idx="830">
                  <c:v>3963.4407001395821</c:v>
                </c:pt>
                <c:pt idx="831">
                  <c:v>4669.3185350476961</c:v>
                </c:pt>
                <c:pt idx="832">
                  <c:v>5161.861766133713</c:v>
                </c:pt>
                <c:pt idx="833">
                  <c:v>6056.332649058164</c:v>
                </c:pt>
                <c:pt idx="834">
                  <c:v>6376.9837431713268</c:v>
                </c:pt>
                <c:pt idx="835">
                  <c:v>5204.4410658595471</c:v>
                </c:pt>
                <c:pt idx="836">
                  <c:v>4148.7863372674601</c:v>
                </c:pt>
                <c:pt idx="837">
                  <c:v>4023.535171260783</c:v>
                </c:pt>
                <c:pt idx="838">
                  <c:v>4370.7535855171354</c:v>
                </c:pt>
                <c:pt idx="839">
                  <c:v>4731.7779701997124</c:v>
                </c:pt>
                <c:pt idx="840">
                  <c:v>5320.541456239841</c:v>
                </c:pt>
                <c:pt idx="841">
                  <c:v>7030.8514235410121</c:v>
                </c:pt>
                <c:pt idx="842">
                  <c:v>8016.3488032872137</c:v>
                </c:pt>
                <c:pt idx="843">
                  <c:v>7093.9624154337444</c:v>
                </c:pt>
                <c:pt idx="844">
                  <c:v>5682.9098803488314</c:v>
                </c:pt>
                <c:pt idx="845">
                  <c:v>4311.1420888483526</c:v>
                </c:pt>
                <c:pt idx="846">
                  <c:v>3619.4956481052795</c:v>
                </c:pt>
                <c:pt idx="847">
                  <c:v>3732.4225392253775</c:v>
                </c:pt>
                <c:pt idx="848">
                  <c:v>4342.768205803065</c:v>
                </c:pt>
                <c:pt idx="849">
                  <c:v>5317.2630711249913</c:v>
                </c:pt>
                <c:pt idx="850">
                  <c:v>5828.3432185947777</c:v>
                </c:pt>
                <c:pt idx="851">
                  <c:v>5251.2528506844092</c:v>
                </c:pt>
                <c:pt idx="852">
                  <c:v>4362.2386175121364</c:v>
                </c:pt>
                <c:pt idx="853">
                  <c:v>4250.9841518587218</c:v>
                </c:pt>
                <c:pt idx="854">
                  <c:v>4899.2142067998875</c:v>
                </c:pt>
                <c:pt idx="855">
                  <c:v>4860.4098754969955</c:v>
                </c:pt>
                <c:pt idx="856">
                  <c:v>4168.6457245325346</c:v>
                </c:pt>
                <c:pt idx="857">
                  <c:v>3800.2348676419701</c:v>
                </c:pt>
                <c:pt idx="858">
                  <c:v>3394.3179336494904</c:v>
                </c:pt>
                <c:pt idx="859">
                  <c:v>3126.1947678569395</c:v>
                </c:pt>
                <c:pt idx="860">
                  <c:v>3250.2922957146848</c:v>
                </c:pt>
                <c:pt idx="861">
                  <c:v>3136.8861553081406</c:v>
                </c:pt>
                <c:pt idx="862">
                  <c:v>2780.2608761014517</c:v>
                </c:pt>
                <c:pt idx="863">
                  <c:v>2640.8588188380381</c:v>
                </c:pt>
                <c:pt idx="864">
                  <c:v>2760.3266595121122</c:v>
                </c:pt>
                <c:pt idx="865">
                  <c:v>3096.9902318099607</c:v>
                </c:pt>
                <c:pt idx="866">
                  <c:v>4335.6190965569158</c:v>
                </c:pt>
                <c:pt idx="867">
                  <c:v>4950.3420862446737</c:v>
                </c:pt>
                <c:pt idx="868">
                  <c:v>4435.301172115388</c:v>
                </c:pt>
                <c:pt idx="869">
                  <c:v>3628.2374697516452</c:v>
                </c:pt>
                <c:pt idx="870">
                  <c:v>3069.6689819990524</c:v>
                </c:pt>
                <c:pt idx="871">
                  <c:v>3359.4058376956855</c:v>
                </c:pt>
                <c:pt idx="872">
                  <c:v>3568.6436896431032</c:v>
                </c:pt>
                <c:pt idx="873">
                  <c:v>3145.2983251966593</c:v>
                </c:pt>
                <c:pt idx="874">
                  <c:v>2670.3968993270091</c:v>
                </c:pt>
                <c:pt idx="875">
                  <c:v>2575.8153160330453</c:v>
                </c:pt>
                <c:pt idx="876">
                  <c:v>2863.5763973949624</c:v>
                </c:pt>
                <c:pt idx="877">
                  <c:v>2902.6849316240255</c:v>
                </c:pt>
                <c:pt idx="878">
                  <c:v>2809.2865985819371</c:v>
                </c:pt>
                <c:pt idx="879">
                  <c:v>3483.8257269146152</c:v>
                </c:pt>
                <c:pt idx="880">
                  <c:v>4252.7823224084441</c:v>
                </c:pt>
                <c:pt idx="881">
                  <c:v>3886.0020714463212</c:v>
                </c:pt>
                <c:pt idx="882">
                  <c:v>3835.1848292374348</c:v>
                </c:pt>
                <c:pt idx="883">
                  <c:v>3780.2630489763419</c:v>
                </c:pt>
                <c:pt idx="884">
                  <c:v>3580.6404348740371</c:v>
                </c:pt>
                <c:pt idx="885">
                  <c:v>3407.1278273564026</c:v>
                </c:pt>
                <c:pt idx="886">
                  <c:v>3089.1905172544352</c:v>
                </c:pt>
                <c:pt idx="887">
                  <c:v>3102.2073163847749</c:v>
                </c:pt>
                <c:pt idx="888">
                  <c:v>3350.1848005289166</c:v>
                </c:pt>
                <c:pt idx="889">
                  <c:v>3559.9592597843712</c:v>
                </c:pt>
                <c:pt idx="890">
                  <c:v>3669.1047202936425</c:v>
                </c:pt>
                <c:pt idx="891">
                  <c:v>3237.4304436011953</c:v>
                </c:pt>
                <c:pt idx="892">
                  <c:v>2954.8306351829715</c:v>
                </c:pt>
                <c:pt idx="893">
                  <c:v>2819.8642999150479</c:v>
                </c:pt>
                <c:pt idx="894">
                  <c:v>3135.2139547759057</c:v>
                </c:pt>
                <c:pt idx="895">
                  <c:v>3650.593332100942</c:v>
                </c:pt>
                <c:pt idx="896">
                  <c:v>3369.9490549627503</c:v>
                </c:pt>
                <c:pt idx="897">
                  <c:v>2956.6258153168042</c:v>
                </c:pt>
                <c:pt idx="898">
                  <c:v>3171.959218325926</c:v>
                </c:pt>
                <c:pt idx="899">
                  <c:v>3179.6904077099844</c:v>
                </c:pt>
                <c:pt idx="900">
                  <c:v>2830.4432055951456</c:v>
                </c:pt>
                <c:pt idx="901">
                  <c:v>2797.6247485462022</c:v>
                </c:pt>
                <c:pt idx="902">
                  <c:v>2745.1895531554574</c:v>
                </c:pt>
                <c:pt idx="903">
                  <c:v>2596.8452915306357</c:v>
                </c:pt>
                <c:pt idx="904">
                  <c:v>3153.9900791761961</c:v>
                </c:pt>
                <c:pt idx="905">
                  <c:v>3106.5635700032713</c:v>
                </c:pt>
                <c:pt idx="906">
                  <c:v>2642.1943938688901</c:v>
                </c:pt>
                <c:pt idx="907">
                  <c:v>2562.0411608938684</c:v>
                </c:pt>
                <c:pt idx="908">
                  <c:v>2584.0756701453179</c:v>
                </c:pt>
                <c:pt idx="909">
                  <c:v>2406.0195037127928</c:v>
                </c:pt>
                <c:pt idx="910">
                  <c:v>2427.1411162750906</c:v>
                </c:pt>
                <c:pt idx="911">
                  <c:v>2519.1189860326267</c:v>
                </c:pt>
                <c:pt idx="912">
                  <c:v>2431.1647465227256</c:v>
                </c:pt>
                <c:pt idx="913">
                  <c:v>2431.2653391973913</c:v>
                </c:pt>
                <c:pt idx="914">
                  <c:v>2502.0054329134473</c:v>
                </c:pt>
                <c:pt idx="915">
                  <c:v>2653.0308600558119</c:v>
                </c:pt>
                <c:pt idx="916">
                  <c:v>2788.1600301094181</c:v>
                </c:pt>
                <c:pt idx="917">
                  <c:v>2569.3183155413753</c:v>
                </c:pt>
                <c:pt idx="918">
                  <c:v>2246.6797746148363</c:v>
                </c:pt>
                <c:pt idx="919">
                  <c:v>2184.7561476093319</c:v>
                </c:pt>
                <c:pt idx="920">
                  <c:v>2230.7879581592379</c:v>
                </c:pt>
                <c:pt idx="921">
                  <c:v>2340.3169454054555</c:v>
                </c:pt>
                <c:pt idx="922">
                  <c:v>2323.5832703096535</c:v>
                </c:pt>
                <c:pt idx="923">
                  <c:v>1945.8754763746563</c:v>
                </c:pt>
                <c:pt idx="924">
                  <c:v>1712.1853898828076</c:v>
                </c:pt>
                <c:pt idx="925">
                  <c:v>1732.8729056238262</c:v>
                </c:pt>
                <c:pt idx="926">
                  <c:v>1978.1431308656024</c:v>
                </c:pt>
                <c:pt idx="927">
                  <c:v>1950.9356127798108</c:v>
                </c:pt>
                <c:pt idx="928">
                  <c:v>1408.7453646547219</c:v>
                </c:pt>
                <c:pt idx="929">
                  <c:v>1255.042687621054</c:v>
                </c:pt>
                <c:pt idx="930">
                  <c:v>1635.034043066913</c:v>
                </c:pt>
                <c:pt idx="931">
                  <c:v>1779.0846135573447</c:v>
                </c:pt>
                <c:pt idx="932">
                  <c:v>1752.1116993688345</c:v>
                </c:pt>
                <c:pt idx="933">
                  <c:v>1962.3090353662403</c:v>
                </c:pt>
                <c:pt idx="934">
                  <c:v>1903.3971851745532</c:v>
                </c:pt>
                <c:pt idx="935">
                  <c:v>1740.9784615302626</c:v>
                </c:pt>
                <c:pt idx="936">
                  <c:v>1966.2172895224332</c:v>
                </c:pt>
                <c:pt idx="937">
                  <c:v>1903.5724836111845</c:v>
                </c:pt>
                <c:pt idx="938">
                  <c:v>1649.6616480039979</c:v>
                </c:pt>
                <c:pt idx="939">
                  <c:v>1541.1422813415043</c:v>
                </c:pt>
                <c:pt idx="940">
                  <c:v>1389.0878869252372</c:v>
                </c:pt>
                <c:pt idx="941">
                  <c:v>1399.9030696176114</c:v>
                </c:pt>
                <c:pt idx="942">
                  <c:v>1515.5766124254792</c:v>
                </c:pt>
                <c:pt idx="943">
                  <c:v>1458.5575553997005</c:v>
                </c:pt>
                <c:pt idx="944">
                  <c:v>1149.4270190720172</c:v>
                </c:pt>
                <c:pt idx="945">
                  <c:v>1053.4196737284612</c:v>
                </c:pt>
                <c:pt idx="946">
                  <c:v>1271.7203211601725</c:v>
                </c:pt>
                <c:pt idx="947">
                  <c:v>1370.1810682401742</c:v>
                </c:pt>
                <c:pt idx="948">
                  <c:v>1240.2631830089595</c:v>
                </c:pt>
                <c:pt idx="949">
                  <c:v>1216.1229753307196</c:v>
                </c:pt>
                <c:pt idx="950">
                  <c:v>1195.1295088717811</c:v>
                </c:pt>
                <c:pt idx="951">
                  <c:v>1070.8628124083955</c:v>
                </c:pt>
                <c:pt idx="952">
                  <c:v>1114.959961716922</c:v>
                </c:pt>
                <c:pt idx="953">
                  <c:v>1029.5142522938015</c:v>
                </c:pt>
                <c:pt idx="954">
                  <c:v>909.67647413326074</c:v>
                </c:pt>
                <c:pt idx="955">
                  <c:v>875.27310760739067</c:v>
                </c:pt>
                <c:pt idx="956">
                  <c:v>936.54651127256375</c:v>
                </c:pt>
                <c:pt idx="957">
                  <c:v>987.64469293160255</c:v>
                </c:pt>
                <c:pt idx="958">
                  <c:v>901.86761424208373</c:v>
                </c:pt>
                <c:pt idx="959">
                  <c:v>817.44627252990972</c:v>
                </c:pt>
                <c:pt idx="960">
                  <c:v>846.80833657181483</c:v>
                </c:pt>
                <c:pt idx="961">
                  <c:v>913.66825183442336</c:v>
                </c:pt>
                <c:pt idx="962">
                  <c:v>1028.8654763081736</c:v>
                </c:pt>
                <c:pt idx="963">
                  <c:v>1056.9631546706753</c:v>
                </c:pt>
                <c:pt idx="964">
                  <c:v>879.16493785017371</c:v>
                </c:pt>
                <c:pt idx="965">
                  <c:v>817.49616494575753</c:v>
                </c:pt>
                <c:pt idx="966">
                  <c:v>791.47754331897283</c:v>
                </c:pt>
                <c:pt idx="967">
                  <c:v>907.9799744359583</c:v>
                </c:pt>
                <c:pt idx="968">
                  <c:v>947.69897420995403</c:v>
                </c:pt>
                <c:pt idx="969">
                  <c:v>836.58017175280099</c:v>
                </c:pt>
                <c:pt idx="970">
                  <c:v>783.81923701551852</c:v>
                </c:pt>
                <c:pt idx="971">
                  <c:v>778.35617144121807</c:v>
                </c:pt>
                <c:pt idx="972">
                  <c:v>782.69668755957218</c:v>
                </c:pt>
                <c:pt idx="973">
                  <c:v>742.75942338364644</c:v>
                </c:pt>
                <c:pt idx="974">
                  <c:v>736.67288151744469</c:v>
                </c:pt>
                <c:pt idx="975">
                  <c:v>708.53535796657059</c:v>
                </c:pt>
                <c:pt idx="976">
                  <c:v>660.24343227649706</c:v>
                </c:pt>
                <c:pt idx="977">
                  <c:v>691.62309633553889</c:v>
                </c:pt>
                <c:pt idx="978">
                  <c:v>729.68835094450151</c:v>
                </c:pt>
                <c:pt idx="979">
                  <c:v>672.31632700752857</c:v>
                </c:pt>
                <c:pt idx="980">
                  <c:v>662.03939681878296</c:v>
                </c:pt>
                <c:pt idx="981">
                  <c:v>674.63612486391514</c:v>
                </c:pt>
                <c:pt idx="982">
                  <c:v>669.24821034871752</c:v>
                </c:pt>
                <c:pt idx="983">
                  <c:v>665.25716943080852</c:v>
                </c:pt>
                <c:pt idx="984">
                  <c:v>621.25628227803236</c:v>
                </c:pt>
                <c:pt idx="985">
                  <c:v>577.28081773967904</c:v>
                </c:pt>
                <c:pt idx="986">
                  <c:v>591.02466947335904</c:v>
                </c:pt>
                <c:pt idx="987">
                  <c:v>641.93463186891825</c:v>
                </c:pt>
                <c:pt idx="988">
                  <c:v>850.17616850980301</c:v>
                </c:pt>
                <c:pt idx="989">
                  <c:v>1020.431454575172</c:v>
                </c:pt>
                <c:pt idx="990">
                  <c:v>1003.3392039821761</c:v>
                </c:pt>
                <c:pt idx="991">
                  <c:v>1002.6904564829462</c:v>
                </c:pt>
                <c:pt idx="992">
                  <c:v>855.78924611031493</c:v>
                </c:pt>
                <c:pt idx="993">
                  <c:v>729.28923571941675</c:v>
                </c:pt>
                <c:pt idx="994">
                  <c:v>686.65919678182445</c:v>
                </c:pt>
                <c:pt idx="995">
                  <c:v>751.39037648609394</c:v>
                </c:pt>
                <c:pt idx="996">
                  <c:v>862.72455829495414</c:v>
                </c:pt>
                <c:pt idx="997">
                  <c:v>1023.8250107715197</c:v>
                </c:pt>
                <c:pt idx="998">
                  <c:v>1079.4723027915372</c:v>
                </c:pt>
                <c:pt idx="999">
                  <c:v>1138.2455220260108</c:v>
                </c:pt>
                <c:pt idx="1000">
                  <c:v>1209.0584568563031</c:v>
                </c:pt>
                <c:pt idx="1001">
                  <c:v>1231.2509838711524</c:v>
                </c:pt>
                <c:pt idx="1002">
                  <c:v>1496.5604079994037</c:v>
                </c:pt>
                <c:pt idx="1003">
                  <c:v>2606.6943718266966</c:v>
                </c:pt>
                <c:pt idx="1004">
                  <c:v>8249.8488493227997</c:v>
                </c:pt>
                <c:pt idx="1005">
                  <c:v>14514.475682158445</c:v>
                </c:pt>
                <c:pt idx="1006">
                  <c:v>14675.411574027048</c:v>
                </c:pt>
                <c:pt idx="1007">
                  <c:v>14605.251144253225</c:v>
                </c:pt>
                <c:pt idx="1008">
                  <c:v>10720.087298402712</c:v>
                </c:pt>
                <c:pt idx="1009">
                  <c:v>4123.0842623183153</c:v>
                </c:pt>
                <c:pt idx="1010">
                  <c:v>2488.1153145462945</c:v>
                </c:pt>
                <c:pt idx="1011">
                  <c:v>1736.9256372636589</c:v>
                </c:pt>
                <c:pt idx="1012">
                  <c:v>1287.7745757532057</c:v>
                </c:pt>
                <c:pt idx="1013">
                  <c:v>1001.2183012154603</c:v>
                </c:pt>
                <c:pt idx="1014">
                  <c:v>813.77918566150709</c:v>
                </c:pt>
                <c:pt idx="1015">
                  <c:v>706.93891468203083</c:v>
                </c:pt>
                <c:pt idx="1016">
                  <c:v>636.74632564084823</c:v>
                </c:pt>
                <c:pt idx="1017">
                  <c:v>607.41257399064079</c:v>
                </c:pt>
                <c:pt idx="1018">
                  <c:v>601.27645736647071</c:v>
                </c:pt>
                <c:pt idx="1019">
                  <c:v>610.00670700251874</c:v>
                </c:pt>
                <c:pt idx="1020">
                  <c:v>633.22925701964061</c:v>
                </c:pt>
                <c:pt idx="1021">
                  <c:v>575.08579522490004</c:v>
                </c:pt>
                <c:pt idx="1022">
                  <c:v>556.85216811694841</c:v>
                </c:pt>
                <c:pt idx="1023">
                  <c:v>576.43274077274236</c:v>
                </c:pt>
                <c:pt idx="1024">
                  <c:v>616.89114422659452</c:v>
                </c:pt>
                <c:pt idx="1025">
                  <c:v>620.55785987952731</c:v>
                </c:pt>
                <c:pt idx="1026">
                  <c:v>667.50212924007121</c:v>
                </c:pt>
                <c:pt idx="1027">
                  <c:v>702.44892435690292</c:v>
                </c:pt>
                <c:pt idx="1028">
                  <c:v>604.16990975682825</c:v>
                </c:pt>
                <c:pt idx="1029">
                  <c:v>529.86347423524285</c:v>
                </c:pt>
                <c:pt idx="1030">
                  <c:v>481.14924471774964</c:v>
                </c:pt>
                <c:pt idx="1031">
                  <c:v>498.08572385753916</c:v>
                </c:pt>
                <c:pt idx="1032">
                  <c:v>546.22629709982652</c:v>
                </c:pt>
                <c:pt idx="1033">
                  <c:v>531.7092793942121</c:v>
                </c:pt>
                <c:pt idx="1034">
                  <c:v>516.4190352720334</c:v>
                </c:pt>
                <c:pt idx="1035">
                  <c:v>545.42811007332273</c:v>
                </c:pt>
                <c:pt idx="1036">
                  <c:v>578.45315961062909</c:v>
                </c:pt>
                <c:pt idx="1037">
                  <c:v>583.31713351656936</c:v>
                </c:pt>
                <c:pt idx="1038">
                  <c:v>590.15164708062775</c:v>
                </c:pt>
                <c:pt idx="1039">
                  <c:v>595.86371040865799</c:v>
                </c:pt>
                <c:pt idx="1040">
                  <c:v>858.95753024751548</c:v>
                </c:pt>
                <c:pt idx="1041">
                  <c:v>1161.7819147130915</c:v>
                </c:pt>
                <c:pt idx="1042">
                  <c:v>1240.5877262762735</c:v>
                </c:pt>
                <c:pt idx="1043">
                  <c:v>1062.4031923583675</c:v>
                </c:pt>
                <c:pt idx="1044">
                  <c:v>734.67729859712642</c:v>
                </c:pt>
                <c:pt idx="1045">
                  <c:v>633.75307553284392</c:v>
                </c:pt>
                <c:pt idx="1046">
                  <c:v>694.31707636240458</c:v>
                </c:pt>
                <c:pt idx="1047">
                  <c:v>616.04306079039259</c:v>
                </c:pt>
                <c:pt idx="1048">
                  <c:v>570.2966576520264</c:v>
                </c:pt>
                <c:pt idx="1049">
                  <c:v>672.56576754004516</c:v>
                </c:pt>
                <c:pt idx="1050">
                  <c:v>680.22360343905973</c:v>
                </c:pt>
                <c:pt idx="1051">
                  <c:v>672.16666269919574</c:v>
                </c:pt>
                <c:pt idx="1052">
                  <c:v>626.5692852264059</c:v>
                </c:pt>
                <c:pt idx="1053">
                  <c:v>667.62684928257181</c:v>
                </c:pt>
                <c:pt idx="1054">
                  <c:v>931.40695305312465</c:v>
                </c:pt>
                <c:pt idx="1055">
                  <c:v>979.16133311152214</c:v>
                </c:pt>
                <c:pt idx="1056">
                  <c:v>917.3856123078217</c:v>
                </c:pt>
                <c:pt idx="1057">
                  <c:v>941.36176003292758</c:v>
                </c:pt>
                <c:pt idx="1058">
                  <c:v>1125.6417201479603</c:v>
                </c:pt>
                <c:pt idx="1059">
                  <c:v>1130.0842076919425</c:v>
                </c:pt>
                <c:pt idx="1060">
                  <c:v>977.29001843974413</c:v>
                </c:pt>
                <c:pt idx="1061">
                  <c:v>849.67722975856827</c:v>
                </c:pt>
                <c:pt idx="1062">
                  <c:v>934.02662647034731</c:v>
                </c:pt>
                <c:pt idx="1063">
                  <c:v>991.08797056057892</c:v>
                </c:pt>
                <c:pt idx="1064">
                  <c:v>814.92670823969991</c:v>
                </c:pt>
                <c:pt idx="1065">
                  <c:v>666.03043316146352</c:v>
                </c:pt>
                <c:pt idx="1066">
                  <c:v>725.49764534350129</c:v>
                </c:pt>
                <c:pt idx="1067">
                  <c:v>978.83697152441516</c:v>
                </c:pt>
                <c:pt idx="1068">
                  <c:v>1076.0783993598864</c:v>
                </c:pt>
                <c:pt idx="1069">
                  <c:v>1151.6483777886463</c:v>
                </c:pt>
                <c:pt idx="1070">
                  <c:v>1226.2831365964564</c:v>
                </c:pt>
                <c:pt idx="1071">
                  <c:v>1379.1472862042826</c:v>
                </c:pt>
                <c:pt idx="1072">
                  <c:v>1343.9084226653426</c:v>
                </c:pt>
                <c:pt idx="1073">
                  <c:v>1152.4969897896692</c:v>
                </c:pt>
                <c:pt idx="1074">
                  <c:v>1058.2108648122528</c:v>
                </c:pt>
                <c:pt idx="1075">
                  <c:v>1143.1124328695228</c:v>
                </c:pt>
                <c:pt idx="1076">
                  <c:v>1114.1363785003823</c:v>
                </c:pt>
                <c:pt idx="1077">
                  <c:v>884.12953991724282</c:v>
                </c:pt>
                <c:pt idx="1078">
                  <c:v>773.64148785293389</c:v>
                </c:pt>
                <c:pt idx="1079">
                  <c:v>836.05629274290754</c:v>
                </c:pt>
                <c:pt idx="1080">
                  <c:v>962.19493615053659</c:v>
                </c:pt>
                <c:pt idx="1081">
                  <c:v>903.28966961052436</c:v>
                </c:pt>
                <c:pt idx="1082">
                  <c:v>818.11982032052504</c:v>
                </c:pt>
                <c:pt idx="1083">
                  <c:v>945.35369963042729</c:v>
                </c:pt>
                <c:pt idx="1084">
                  <c:v>1211.379997731947</c:v>
                </c:pt>
                <c:pt idx="1085">
                  <c:v>1178.9795427379472</c:v>
                </c:pt>
                <c:pt idx="1086">
                  <c:v>1041.7413227833829</c:v>
                </c:pt>
                <c:pt idx="1087">
                  <c:v>1003.0148301475197</c:v>
                </c:pt>
                <c:pt idx="1088">
                  <c:v>1026.0458045424127</c:v>
                </c:pt>
                <c:pt idx="1089">
                  <c:v>1068.6667916228175</c:v>
                </c:pt>
                <c:pt idx="1090">
                  <c:v>879.21483321525693</c:v>
                </c:pt>
                <c:pt idx="1091">
                  <c:v>724.17557944092721</c:v>
                </c:pt>
                <c:pt idx="1092">
                  <c:v>814.65230056731184</c:v>
                </c:pt>
                <c:pt idx="1093">
                  <c:v>972.20006900083229</c:v>
                </c:pt>
                <c:pt idx="1094">
                  <c:v>846.23455887660828</c:v>
                </c:pt>
                <c:pt idx="1095">
                  <c:v>665.03267354884451</c:v>
                </c:pt>
                <c:pt idx="1096">
                  <c:v>884.30417465094388</c:v>
                </c:pt>
                <c:pt idx="1097">
                  <c:v>1429.5533977408554</c:v>
                </c:pt>
                <c:pt idx="1098">
                  <c:v>1393.9084580858512</c:v>
                </c:pt>
                <c:pt idx="1099">
                  <c:v>1105.0521023991309</c:v>
                </c:pt>
                <c:pt idx="1100">
                  <c:v>1010.5503280937234</c:v>
                </c:pt>
                <c:pt idx="1101">
                  <c:v>968.03332515626494</c:v>
                </c:pt>
                <c:pt idx="1102">
                  <c:v>903.53915325367507</c:v>
                </c:pt>
                <c:pt idx="1103">
                  <c:v>824.60585581581711</c:v>
                </c:pt>
                <c:pt idx="1104">
                  <c:v>719.56082823610029</c:v>
                </c:pt>
                <c:pt idx="1105">
                  <c:v>723.07801599173672</c:v>
                </c:pt>
                <c:pt idx="1106">
                  <c:v>709.68280232735776</c:v>
                </c:pt>
                <c:pt idx="1107">
                  <c:v>738.71835633869466</c:v>
                </c:pt>
                <c:pt idx="1108">
                  <c:v>850.00153991959883</c:v>
                </c:pt>
                <c:pt idx="1109">
                  <c:v>955.48334405325625</c:v>
                </c:pt>
                <c:pt idx="1110">
                  <c:v>957.72885104431691</c:v>
                </c:pt>
                <c:pt idx="1111">
                  <c:v>850.74994837041731</c:v>
                </c:pt>
                <c:pt idx="1112">
                  <c:v>787.3116189238865</c:v>
                </c:pt>
                <c:pt idx="1113">
                  <c:v>792.12613150988784</c:v>
                </c:pt>
                <c:pt idx="1114">
                  <c:v>776.90933568374965</c:v>
                </c:pt>
                <c:pt idx="1115">
                  <c:v>655.80341352822177</c:v>
                </c:pt>
                <c:pt idx="1116">
                  <c:v>655.25464762310128</c:v>
                </c:pt>
                <c:pt idx="1117">
                  <c:v>768.20340608865104</c:v>
                </c:pt>
                <c:pt idx="1118">
                  <c:v>1101.907586029841</c:v>
                </c:pt>
                <c:pt idx="1119">
                  <c:v>1443.4180198154504</c:v>
                </c:pt>
                <c:pt idx="1120">
                  <c:v>1579.4088531889215</c:v>
                </c:pt>
                <c:pt idx="1121">
                  <c:v>1380.2712056201235</c:v>
                </c:pt>
                <c:pt idx="1122">
                  <c:v>1218.169963234445</c:v>
                </c:pt>
                <c:pt idx="1123">
                  <c:v>1100.6597678191154</c:v>
                </c:pt>
                <c:pt idx="1124">
                  <c:v>984.94996671143144</c:v>
                </c:pt>
                <c:pt idx="1125">
                  <c:v>966.63609936788157</c:v>
                </c:pt>
                <c:pt idx="1126">
                  <c:v>1055.1165490067847</c:v>
                </c:pt>
                <c:pt idx="1127">
                  <c:v>1137.6465213544877</c:v>
                </c:pt>
                <c:pt idx="1128">
                  <c:v>1107.4229816968316</c:v>
                </c:pt>
                <c:pt idx="1129">
                  <c:v>997.07632368924237</c:v>
                </c:pt>
                <c:pt idx="1130">
                  <c:v>911.27318289627397</c:v>
                </c:pt>
                <c:pt idx="1131">
                  <c:v>842.79189923922422</c:v>
                </c:pt>
                <c:pt idx="1132">
                  <c:v>934.92480227551926</c:v>
                </c:pt>
                <c:pt idx="1133">
                  <c:v>1037.3994347587311</c:v>
                </c:pt>
                <c:pt idx="1134">
                  <c:v>1231.550554726562</c:v>
                </c:pt>
                <c:pt idx="1135">
                  <c:v>1315.9401100087664</c:v>
                </c:pt>
                <c:pt idx="1136">
                  <c:v>1269.1986502611439</c:v>
                </c:pt>
                <c:pt idx="1137">
                  <c:v>1116.5821753683922</c:v>
                </c:pt>
                <c:pt idx="1138">
                  <c:v>1030.6870415125011</c:v>
                </c:pt>
                <c:pt idx="1139">
                  <c:v>898.32496026803983</c:v>
                </c:pt>
                <c:pt idx="1140">
                  <c:v>770.84760848812186</c:v>
                </c:pt>
                <c:pt idx="1141">
                  <c:v>723.95107777508247</c:v>
                </c:pt>
                <c:pt idx="1142">
                  <c:v>729.93779800395032</c:v>
                </c:pt>
                <c:pt idx="1143">
                  <c:v>792.72482858111948</c:v>
                </c:pt>
                <c:pt idx="1144">
                  <c:v>971.70105641770454</c:v>
                </c:pt>
                <c:pt idx="1145">
                  <c:v>977.16526431523948</c:v>
                </c:pt>
                <c:pt idx="1146">
                  <c:v>1002.5656974264413</c:v>
                </c:pt>
                <c:pt idx="1147">
                  <c:v>1021.828798866001</c:v>
                </c:pt>
                <c:pt idx="1148">
                  <c:v>949.59515915252825</c:v>
                </c:pt>
                <c:pt idx="1149">
                  <c:v>912.32102469863059</c:v>
                </c:pt>
                <c:pt idx="1150">
                  <c:v>999.67129435072286</c:v>
                </c:pt>
                <c:pt idx="1151">
                  <c:v>1016.488965297217</c:v>
                </c:pt>
                <c:pt idx="1152">
                  <c:v>964.16601070045874</c:v>
                </c:pt>
                <c:pt idx="1153">
                  <c:v>955.25879374363274</c:v>
                </c:pt>
                <c:pt idx="1154">
                  <c:v>877.44354939576374</c:v>
                </c:pt>
                <c:pt idx="1155">
                  <c:v>866.69117952947317</c:v>
                </c:pt>
                <c:pt idx="1156">
                  <c:v>911.84700086114708</c:v>
                </c:pt>
                <c:pt idx="1157">
                  <c:v>952.4643957818156</c:v>
                </c:pt>
                <c:pt idx="1158">
                  <c:v>883.23141895845094</c:v>
                </c:pt>
                <c:pt idx="1159">
                  <c:v>931.80614080685518</c:v>
                </c:pt>
                <c:pt idx="1160">
                  <c:v>1152.8464187525105</c:v>
                </c:pt>
                <c:pt idx="1161">
                  <c:v>1174.4117421156043</c:v>
                </c:pt>
                <c:pt idx="1162">
                  <c:v>1133.154042251987</c:v>
                </c:pt>
                <c:pt idx="1163">
                  <c:v>1102.7810607161493</c:v>
                </c:pt>
                <c:pt idx="1164">
                  <c:v>1004.4869896882246</c:v>
                </c:pt>
                <c:pt idx="1165">
                  <c:v>984.35114017794785</c:v>
                </c:pt>
                <c:pt idx="1166">
                  <c:v>1067.4440113570536</c:v>
                </c:pt>
                <c:pt idx="1167">
                  <c:v>1130.1590814543406</c:v>
                </c:pt>
                <c:pt idx="1168">
                  <c:v>1104.053840982293</c:v>
                </c:pt>
                <c:pt idx="1169">
                  <c:v>1173.3384412516657</c:v>
                </c:pt>
                <c:pt idx="1170">
                  <c:v>1311.020948192431</c:v>
                </c:pt>
                <c:pt idx="1171">
                  <c:v>1330.7979539382475</c:v>
                </c:pt>
                <c:pt idx="1172">
                  <c:v>1535.8189844391002</c:v>
                </c:pt>
                <c:pt idx="1173">
                  <c:v>1679.4703769112505</c:v>
                </c:pt>
                <c:pt idx="1174">
                  <c:v>1664.715476339351</c:v>
                </c:pt>
                <c:pt idx="1175">
                  <c:v>1452.1118986757378</c:v>
                </c:pt>
                <c:pt idx="1176">
                  <c:v>1361.1901598334164</c:v>
                </c:pt>
                <c:pt idx="1177">
                  <c:v>1493.6119105232176</c:v>
                </c:pt>
                <c:pt idx="1178">
                  <c:v>1568.0356491899645</c:v>
                </c:pt>
                <c:pt idx="1179">
                  <c:v>1739.6525273232987</c:v>
                </c:pt>
                <c:pt idx="1180">
                  <c:v>2006.8343840233356</c:v>
                </c:pt>
                <c:pt idx="1181">
                  <c:v>1815.7726633878833</c:v>
                </c:pt>
                <c:pt idx="1182">
                  <c:v>1518.5753684289655</c:v>
                </c:pt>
                <c:pt idx="1183">
                  <c:v>1461.5056247033344</c:v>
                </c:pt>
                <c:pt idx="1184">
                  <c:v>1562.9866404257295</c:v>
                </c:pt>
                <c:pt idx="1185">
                  <c:v>1564.2113890937198</c:v>
                </c:pt>
                <c:pt idx="1186">
                  <c:v>1609.407073907375</c:v>
                </c:pt>
                <c:pt idx="1187">
                  <c:v>1470.9996471923582</c:v>
                </c:pt>
                <c:pt idx="1188">
                  <c:v>1264.8294631834099</c:v>
                </c:pt>
                <c:pt idx="1189">
                  <c:v>1173.3384412516657</c:v>
                </c:pt>
                <c:pt idx="1190">
                  <c:v>1373.8274622323531</c:v>
                </c:pt>
                <c:pt idx="1191">
                  <c:v>1755.1140419916235</c:v>
                </c:pt>
                <c:pt idx="1192">
                  <c:v>1703.580879529195</c:v>
                </c:pt>
                <c:pt idx="1193">
                  <c:v>1335.74240605092</c:v>
                </c:pt>
                <c:pt idx="1194">
                  <c:v>1066.2711431916091</c:v>
                </c:pt>
                <c:pt idx="1195">
                  <c:v>945.0044040564037</c:v>
                </c:pt>
                <c:pt idx="1196">
                  <c:v>877.21902070148246</c:v>
                </c:pt>
                <c:pt idx="1197">
                  <c:v>920.08008560281928</c:v>
                </c:pt>
                <c:pt idx="1198">
                  <c:v>1082.0676561038097</c:v>
                </c:pt>
                <c:pt idx="1199">
                  <c:v>1178.5052878074614</c:v>
                </c:pt>
                <c:pt idx="1200">
                  <c:v>1027.443162281591</c:v>
                </c:pt>
                <c:pt idx="1201">
                  <c:v>914.06743067014077</c:v>
                </c:pt>
                <c:pt idx="1202">
                  <c:v>894.83221704377729</c:v>
                </c:pt>
                <c:pt idx="1203">
                  <c:v>964.73986889787466</c:v>
                </c:pt>
                <c:pt idx="1204">
                  <c:v>1027.4182094352232</c:v>
                </c:pt>
                <c:pt idx="1205">
                  <c:v>1020.8306954623091</c:v>
                </c:pt>
                <c:pt idx="1206">
                  <c:v>1002.9649264957494</c:v>
                </c:pt>
                <c:pt idx="1207">
                  <c:v>967.06025689650176</c:v>
                </c:pt>
                <c:pt idx="1208">
                  <c:v>942.88368447164135</c:v>
                </c:pt>
                <c:pt idx="1209">
                  <c:v>1052.3216984547237</c:v>
                </c:pt>
                <c:pt idx="1210">
                  <c:v>983.52775459054169</c:v>
                </c:pt>
                <c:pt idx="1211">
                  <c:v>852.94528295422583</c:v>
                </c:pt>
                <c:pt idx="1212">
                  <c:v>842.91663308952593</c:v>
                </c:pt>
                <c:pt idx="1213">
                  <c:v>1016.9630607228489</c:v>
                </c:pt>
                <c:pt idx="1214">
                  <c:v>1295.115352794566</c:v>
                </c:pt>
                <c:pt idx="1215">
                  <c:v>1545.3160353713731</c:v>
                </c:pt>
                <c:pt idx="1216">
                  <c:v>1576.2342932976383</c:v>
                </c:pt>
                <c:pt idx="1217">
                  <c:v>1414.9651204699778</c:v>
                </c:pt>
                <c:pt idx="1218">
                  <c:v>1369.0072390826997</c:v>
                </c:pt>
                <c:pt idx="1219">
                  <c:v>1410.2940452577079</c:v>
                </c:pt>
                <c:pt idx="1220">
                  <c:v>1372.1041605721523</c:v>
                </c:pt>
                <c:pt idx="1221">
                  <c:v>1203.641583512785</c:v>
                </c:pt>
                <c:pt idx="1222">
                  <c:v>1118.1045656744086</c:v>
                </c:pt>
                <c:pt idx="1223">
                  <c:v>1335.3678234963927</c:v>
                </c:pt>
                <c:pt idx="1224">
                  <c:v>1459.2071269755118</c:v>
                </c:pt>
                <c:pt idx="1225">
                  <c:v>1390.6864088937175</c:v>
                </c:pt>
                <c:pt idx="1226">
                  <c:v>1368.5327137811496</c:v>
                </c:pt>
                <c:pt idx="1227">
                  <c:v>1535.2191843087335</c:v>
                </c:pt>
                <c:pt idx="1228">
                  <c:v>1640.0348111265255</c:v>
                </c:pt>
                <c:pt idx="1229">
                  <c:v>1694.5765912185068</c:v>
                </c:pt>
                <c:pt idx="1230">
                  <c:v>1920.2267619070644</c:v>
                </c:pt>
                <c:pt idx="1231">
                  <c:v>2112.8811984444651</c:v>
                </c:pt>
                <c:pt idx="1232">
                  <c:v>2449.524465332795</c:v>
                </c:pt>
                <c:pt idx="1233">
                  <c:v>2419.0188680313263</c:v>
                </c:pt>
                <c:pt idx="1234">
                  <c:v>2009.4156305851884</c:v>
                </c:pt>
                <c:pt idx="1235">
                  <c:v>1682.1713985658673</c:v>
                </c:pt>
                <c:pt idx="1236">
                  <c:v>1954.4427408041884</c:v>
                </c:pt>
                <c:pt idx="1237">
                  <c:v>2316.3478475483944</c:v>
                </c:pt>
                <c:pt idx="1238">
                  <c:v>2481.2464233925766</c:v>
                </c:pt>
                <c:pt idx="1239">
                  <c:v>2464.2648169430581</c:v>
                </c:pt>
                <c:pt idx="1240">
                  <c:v>2255.5931730192201</c:v>
                </c:pt>
                <c:pt idx="1241">
                  <c:v>1827.8870117312226</c:v>
                </c:pt>
                <c:pt idx="1242">
                  <c:v>1475.8967083993318</c:v>
                </c:pt>
                <c:pt idx="1243">
                  <c:v>1353.3483196193495</c:v>
                </c:pt>
                <c:pt idx="1244">
                  <c:v>1420.2357911637846</c:v>
                </c:pt>
                <c:pt idx="1245">
                  <c:v>1626.7580491406466</c:v>
                </c:pt>
                <c:pt idx="1246">
                  <c:v>1736.4753291810246</c:v>
                </c:pt>
                <c:pt idx="1247">
                  <c:v>2019.315029212933</c:v>
                </c:pt>
                <c:pt idx="1248">
                  <c:v>2396.692092297345</c:v>
                </c:pt>
                <c:pt idx="1249">
                  <c:v>2513.1540901669678</c:v>
                </c:pt>
                <c:pt idx="1250">
                  <c:v>2195.6977997910826</c:v>
                </c:pt>
                <c:pt idx="1251">
                  <c:v>1764.1213811331911</c:v>
                </c:pt>
                <c:pt idx="1252">
                  <c:v>1392.8094602961066</c:v>
                </c:pt>
                <c:pt idx="1253">
                  <c:v>1151.8230918859269</c:v>
                </c:pt>
                <c:pt idx="1254">
                  <c:v>1052.4963761898655</c:v>
                </c:pt>
                <c:pt idx="1255">
                  <c:v>1204.7648919193916</c:v>
                </c:pt>
                <c:pt idx="1256">
                  <c:v>1515.9764442897331</c:v>
                </c:pt>
                <c:pt idx="1257">
                  <c:v>1845.1339989435087</c:v>
                </c:pt>
                <c:pt idx="1258">
                  <c:v>1816.2732385245276</c:v>
                </c:pt>
                <c:pt idx="1259">
                  <c:v>1574.1846027019908</c:v>
                </c:pt>
                <c:pt idx="1260">
                  <c:v>1465.6029998626029</c:v>
                </c:pt>
                <c:pt idx="1261">
                  <c:v>1702.3302576132889</c:v>
                </c:pt>
                <c:pt idx="1262">
                  <c:v>1931.4224813157368</c:v>
                </c:pt>
                <c:pt idx="1263">
                  <c:v>1932.5496138235837</c:v>
                </c:pt>
                <c:pt idx="1264">
                  <c:v>1635.4340998528457</c:v>
                </c:pt>
                <c:pt idx="1265">
                  <c:v>1353.6729775810672</c:v>
                </c:pt>
                <c:pt idx="1266">
                  <c:v>1341.9605451103644</c:v>
                </c:pt>
                <c:pt idx="1267">
                  <c:v>1376.1002385283375</c:v>
                </c:pt>
                <c:pt idx="1268">
                  <c:v>1306.6761692059886</c:v>
                </c:pt>
                <c:pt idx="1269">
                  <c:v>1197.1014977207599</c:v>
                </c:pt>
                <c:pt idx="1270">
                  <c:v>1083.5649814289384</c:v>
                </c:pt>
                <c:pt idx="1271">
                  <c:v>1044.4363047953757</c:v>
                </c:pt>
                <c:pt idx="1272">
                  <c:v>1005.1856429037127</c:v>
                </c:pt>
                <c:pt idx="1273">
                  <c:v>943.80682048550591</c:v>
                </c:pt>
                <c:pt idx="1274">
                  <c:v>907.25646826125285</c:v>
                </c:pt>
                <c:pt idx="1275">
                  <c:v>919.75575037628278</c:v>
                </c:pt>
                <c:pt idx="1276">
                  <c:v>991.162824627021</c:v>
                </c:pt>
                <c:pt idx="1277">
                  <c:v>985.54879379484316</c:v>
                </c:pt>
                <c:pt idx="1278">
                  <c:v>1010.9745145223142</c:v>
                </c:pt>
                <c:pt idx="1279">
                  <c:v>1210.8557775740587</c:v>
                </c:pt>
                <c:pt idx="1280">
                  <c:v>1391.2109259443007</c:v>
                </c:pt>
                <c:pt idx="1281">
                  <c:v>1463.5792877535482</c:v>
                </c:pt>
                <c:pt idx="1282">
                  <c:v>1294.8906326518411</c:v>
                </c:pt>
                <c:pt idx="1283">
                  <c:v>1096.8165081064287</c:v>
                </c:pt>
                <c:pt idx="1284">
                  <c:v>1213.801405100503</c:v>
                </c:pt>
                <c:pt idx="1285">
                  <c:v>1699.3037877670549</c:v>
                </c:pt>
                <c:pt idx="1286">
                  <c:v>1951.8123868833213</c:v>
                </c:pt>
                <c:pt idx="1287">
                  <c:v>1818.6760204430377</c:v>
                </c:pt>
                <c:pt idx="1288">
                  <c:v>1532.8199998736809</c:v>
                </c:pt>
                <c:pt idx="1289">
                  <c:v>1397.6300971635235</c:v>
                </c:pt>
                <c:pt idx="1290">
                  <c:v>1481.6933579876099</c:v>
                </c:pt>
                <c:pt idx="1291">
                  <c:v>1475.5469150338708</c:v>
                </c:pt>
                <c:pt idx="1292">
                  <c:v>1337.4405195111431</c:v>
                </c:pt>
                <c:pt idx="1293">
                  <c:v>1104.5280148935419</c:v>
                </c:pt>
                <c:pt idx="1294">
                  <c:v>1147.1307952042466</c:v>
                </c:pt>
                <c:pt idx="1295">
                  <c:v>1302.780901116975</c:v>
                </c:pt>
                <c:pt idx="1296">
                  <c:v>1374.2270699200849</c:v>
                </c:pt>
                <c:pt idx="1297">
                  <c:v>1273.1933852148352</c:v>
                </c:pt>
                <c:pt idx="1298">
                  <c:v>1292.6933773052931</c:v>
                </c:pt>
                <c:pt idx="1299">
                  <c:v>1496.0106853318555</c:v>
                </c:pt>
                <c:pt idx="1300">
                  <c:v>1655.9631077804465</c:v>
                </c:pt>
                <c:pt idx="1301">
                  <c:v>1669.3418897011002</c:v>
                </c:pt>
                <c:pt idx="1302">
                  <c:v>1614.8072177851475</c:v>
                </c:pt>
                <c:pt idx="1303">
                  <c:v>1458.7074563814515</c:v>
                </c:pt>
                <c:pt idx="1304">
                  <c:v>1264.7795299428644</c:v>
                </c:pt>
                <c:pt idx="1305">
                  <c:v>1026.4200964633335</c:v>
                </c:pt>
                <c:pt idx="1306">
                  <c:v>956.38154599889742</c:v>
                </c:pt>
                <c:pt idx="1307">
                  <c:v>914.51650709320484</c:v>
                </c:pt>
                <c:pt idx="1308">
                  <c:v>987.49498562570398</c:v>
                </c:pt>
                <c:pt idx="1309">
                  <c:v>980.80809438794279</c:v>
                </c:pt>
                <c:pt idx="1310">
                  <c:v>964.24086174277681</c:v>
                </c:pt>
                <c:pt idx="1311">
                  <c:v>912.24617881141148</c:v>
                </c:pt>
                <c:pt idx="1312">
                  <c:v>973.9466159397025</c:v>
                </c:pt>
                <c:pt idx="1313">
                  <c:v>1291.1203514237445</c:v>
                </c:pt>
                <c:pt idx="1314">
                  <c:v>1770.8771938267048</c:v>
                </c:pt>
                <c:pt idx="1315">
                  <c:v>1960.5303136243008</c:v>
                </c:pt>
                <c:pt idx="1316">
                  <c:v>1918.1229619538531</c:v>
                </c:pt>
                <c:pt idx="1317">
                  <c:v>1527.7967905333785</c:v>
                </c:pt>
                <c:pt idx="1318">
                  <c:v>1258.7626280505956</c:v>
                </c:pt>
                <c:pt idx="1319">
                  <c:v>874.42489034056109</c:v>
                </c:pt>
                <c:pt idx="1320">
                  <c:v>698.20838643900811</c:v>
                </c:pt>
                <c:pt idx="1321">
                  <c:v>813.90391632368994</c:v>
                </c:pt>
                <c:pt idx="1322">
                  <c:v>1031.0114304434917</c:v>
                </c:pt>
                <c:pt idx="1323">
                  <c:v>1095.8931320876839</c:v>
                </c:pt>
                <c:pt idx="1324">
                  <c:v>1021.6042254523086</c:v>
                </c:pt>
                <c:pt idx="1325">
                  <c:v>970.77788410591438</c:v>
                </c:pt>
                <c:pt idx="1326">
                  <c:v>951.04225098714346</c:v>
                </c:pt>
                <c:pt idx="1327">
                  <c:v>908.57873864055045</c:v>
                </c:pt>
                <c:pt idx="1328">
                  <c:v>844.48828085353853</c:v>
                </c:pt>
                <c:pt idx="1329">
                  <c:v>806.76934291244777</c:v>
                </c:pt>
                <c:pt idx="1330">
                  <c:v>783.64461815180618</c:v>
                </c:pt>
                <c:pt idx="1331">
                  <c:v>743.7322742703501</c:v>
                </c:pt>
                <c:pt idx="1332">
                  <c:v>675.80849660019817</c:v>
                </c:pt>
                <c:pt idx="1333">
                  <c:v>660.9418627999006</c:v>
                </c:pt>
                <c:pt idx="1334">
                  <c:v>728.96495466238491</c:v>
                </c:pt>
                <c:pt idx="1335">
                  <c:v>910.39998241010096</c:v>
                </c:pt>
                <c:pt idx="1336">
                  <c:v>920.77865422915465</c:v>
                </c:pt>
                <c:pt idx="1337">
                  <c:v>880.86138177272733</c:v>
                </c:pt>
                <c:pt idx="1338">
                  <c:v>803.82571968971411</c:v>
                </c:pt>
                <c:pt idx="1339">
                  <c:v>825.07983675023206</c:v>
                </c:pt>
                <c:pt idx="1340">
                  <c:v>980.75819247083018</c:v>
                </c:pt>
                <c:pt idx="1341">
                  <c:v>1272.1447626803626</c:v>
                </c:pt>
                <c:pt idx="1342">
                  <c:v>1473.2233004977131</c:v>
                </c:pt>
                <c:pt idx="1343">
                  <c:v>1439.5208608452006</c:v>
                </c:pt>
                <c:pt idx="1344">
                  <c:v>1217.8953666411637</c:v>
                </c:pt>
                <c:pt idx="1345">
                  <c:v>1027.2435395408161</c:v>
                </c:pt>
                <c:pt idx="1346">
                  <c:v>1064.3496414679216</c:v>
                </c:pt>
                <c:pt idx="1347">
                  <c:v>1153.1459295206912</c:v>
                </c:pt>
                <c:pt idx="1348">
                  <c:v>1060.381887433829</c:v>
                </c:pt>
                <c:pt idx="1349">
                  <c:v>969.87966359926554</c:v>
                </c:pt>
                <c:pt idx="1350">
                  <c:v>842.36780425702648</c:v>
                </c:pt>
                <c:pt idx="1351">
                  <c:v>833.41195487395771</c:v>
                </c:pt>
                <c:pt idx="1352">
                  <c:v>850.07638074037379</c:v>
                </c:pt>
                <c:pt idx="1353">
                  <c:v>835.53241398271939</c:v>
                </c:pt>
                <c:pt idx="1354">
                  <c:v>757.30235603180313</c:v>
                </c:pt>
                <c:pt idx="1355">
                  <c:v>657.97353422314268</c:v>
                </c:pt>
                <c:pt idx="1356">
                  <c:v>598.05874074192525</c:v>
                </c:pt>
                <c:pt idx="1357">
                  <c:v>741.83646279575657</c:v>
                </c:pt>
                <c:pt idx="1358">
                  <c:v>1015.5906802622416</c:v>
                </c:pt>
                <c:pt idx="1359">
                  <c:v>1198.5492933961541</c:v>
                </c:pt>
                <c:pt idx="1360">
                  <c:v>1206.412416907853</c:v>
                </c:pt>
                <c:pt idx="1361">
                  <c:v>919.43141528088984</c:v>
                </c:pt>
                <c:pt idx="1362">
                  <c:v>674.03746715796694</c:v>
                </c:pt>
                <c:pt idx="1363">
                  <c:v>582.39422535453105</c:v>
                </c:pt>
                <c:pt idx="1364">
                  <c:v>606.21528232182277</c:v>
                </c:pt>
                <c:pt idx="1365">
                  <c:v>745.35369364821065</c:v>
                </c:pt>
                <c:pt idx="1366">
                  <c:v>823.53316284057507</c:v>
                </c:pt>
                <c:pt idx="1367">
                  <c:v>873.45193617894995</c:v>
                </c:pt>
                <c:pt idx="1368">
                  <c:v>802.32896475203938</c:v>
                </c:pt>
                <c:pt idx="1369">
                  <c:v>692.62086635096307</c:v>
                </c:pt>
                <c:pt idx="1370">
                  <c:v>636.77126940230437</c:v>
                </c:pt>
                <c:pt idx="1371">
                  <c:v>592.99520623856063</c:v>
                </c:pt>
                <c:pt idx="1372">
                  <c:v>621.55560619982316</c:v>
                </c:pt>
                <c:pt idx="1373">
                  <c:v>798.28773517366335</c:v>
                </c:pt>
                <c:pt idx="1374">
                  <c:v>947.77382352219365</c:v>
                </c:pt>
                <c:pt idx="1375">
                  <c:v>1103.7044499820195</c:v>
                </c:pt>
                <c:pt idx="1376">
                  <c:v>1009.6270998346696</c:v>
                </c:pt>
                <c:pt idx="1377">
                  <c:v>793.39836310808425</c:v>
                </c:pt>
                <c:pt idx="1378">
                  <c:v>627.89130116482613</c:v>
                </c:pt>
                <c:pt idx="1379">
                  <c:v>627.0931028080322</c:v>
                </c:pt>
                <c:pt idx="1380">
                  <c:v>618.21315698119986</c:v>
                </c:pt>
                <c:pt idx="1381">
                  <c:v>627.26770868439735</c:v>
                </c:pt>
                <c:pt idx="1382">
                  <c:v>626.64411630514394</c:v>
                </c:pt>
                <c:pt idx="1383">
                  <c:v>610.40580451987796</c:v>
                </c:pt>
                <c:pt idx="1384">
                  <c:v>699.03154904684027</c:v>
                </c:pt>
                <c:pt idx="1385">
                  <c:v>840.5217456993895</c:v>
                </c:pt>
                <c:pt idx="1386">
                  <c:v>806.49493706575629</c:v>
                </c:pt>
                <c:pt idx="1387">
                  <c:v>865.56854924669847</c:v>
                </c:pt>
                <c:pt idx="1388">
                  <c:v>759.44763671861665</c:v>
                </c:pt>
                <c:pt idx="1389">
                  <c:v>788.83330239644795</c:v>
                </c:pt>
                <c:pt idx="1390">
                  <c:v>818.89315344056297</c:v>
                </c:pt>
                <c:pt idx="1391">
                  <c:v>815.74993163261513</c:v>
                </c:pt>
                <c:pt idx="1392">
                  <c:v>746.35149095975567</c:v>
                </c:pt>
                <c:pt idx="1393">
                  <c:v>743.05876205915126</c:v>
                </c:pt>
                <c:pt idx="1394">
                  <c:v>746.82544488976964</c:v>
                </c:pt>
                <c:pt idx="1395">
                  <c:v>767.95395327357028</c:v>
                </c:pt>
                <c:pt idx="1396">
                  <c:v>579.65044514582576</c:v>
                </c:pt>
                <c:pt idx="1397">
                  <c:v>489.9043312260369</c:v>
                </c:pt>
                <c:pt idx="1398">
                  <c:v>390.25591983122683</c:v>
                </c:pt>
                <c:pt idx="1399">
                  <c:v>370.65046022542469</c:v>
                </c:pt>
                <c:pt idx="1400">
                  <c:v>377.90897208632259</c:v>
                </c:pt>
                <c:pt idx="1401">
                  <c:v>506.36689147167993</c:v>
                </c:pt>
                <c:pt idx="1402">
                  <c:v>594.292268802884</c:v>
                </c:pt>
                <c:pt idx="1403">
                  <c:v>685.11265731101014</c:v>
                </c:pt>
                <c:pt idx="1404">
                  <c:v>751.8144418109855</c:v>
                </c:pt>
                <c:pt idx="1405">
                  <c:v>697.65961153534147</c:v>
                </c:pt>
                <c:pt idx="1406">
                  <c:v>713.92336309581594</c:v>
                </c:pt>
                <c:pt idx="1407">
                  <c:v>651.83733488213704</c:v>
                </c:pt>
                <c:pt idx="1408">
                  <c:v>564.21046658128398</c:v>
                </c:pt>
                <c:pt idx="1409">
                  <c:v>505.21950063827944</c:v>
                </c:pt>
                <c:pt idx="1410">
                  <c:v>456.30575281014239</c:v>
                </c:pt>
                <c:pt idx="1411">
                  <c:v>393.79787126252126</c:v>
                </c:pt>
                <c:pt idx="1412">
                  <c:v>329.24447439386245</c:v>
                </c:pt>
                <c:pt idx="1413">
                  <c:v>368.67993598270743</c:v>
                </c:pt>
                <c:pt idx="1414">
                  <c:v>352.79101919033474</c:v>
                </c:pt>
                <c:pt idx="1415">
                  <c:v>415.34888812324533</c:v>
                </c:pt>
                <c:pt idx="1416">
                  <c:v>454.58466735225988</c:v>
                </c:pt>
                <c:pt idx="1417">
                  <c:v>529.36460801805185</c:v>
                </c:pt>
                <c:pt idx="1418">
                  <c:v>566.20593851933211</c:v>
                </c:pt>
                <c:pt idx="1419">
                  <c:v>589.0042464283398</c:v>
                </c:pt>
                <c:pt idx="1420">
                  <c:v>442.96110328654601</c:v>
                </c:pt>
                <c:pt idx="1421">
                  <c:v>468.9021018820514</c:v>
                </c:pt>
                <c:pt idx="1422">
                  <c:v>392.12666889574064</c:v>
                </c:pt>
                <c:pt idx="1423">
                  <c:v>345.08351892507892</c:v>
                </c:pt>
                <c:pt idx="1424">
                  <c:v>341.39189987349232</c:v>
                </c:pt>
                <c:pt idx="1425">
                  <c:v>333.11069863130439</c:v>
                </c:pt>
                <c:pt idx="1426">
                  <c:v>359.89987653688814</c:v>
                </c:pt>
                <c:pt idx="1427">
                  <c:v>354.81143149062871</c:v>
                </c:pt>
                <c:pt idx="1428">
                  <c:v>362.02006165090273</c:v>
                </c:pt>
                <c:pt idx="1429">
                  <c:v>363.26722927516693</c:v>
                </c:pt>
                <c:pt idx="1430">
                  <c:v>368.33072913701977</c:v>
                </c:pt>
                <c:pt idx="1431">
                  <c:v>350.64588990096445</c:v>
                </c:pt>
                <c:pt idx="1432">
                  <c:v>373.5438879155555</c:v>
                </c:pt>
                <c:pt idx="1433">
                  <c:v>336.4780548384482</c:v>
                </c:pt>
                <c:pt idx="1434">
                  <c:v>353.93841385040685</c:v>
                </c:pt>
                <c:pt idx="1435">
                  <c:v>428.14479576923719</c:v>
                </c:pt>
                <c:pt idx="1436">
                  <c:v>425.17654480236121</c:v>
                </c:pt>
                <c:pt idx="1437">
                  <c:v>454.45995101297632</c:v>
                </c:pt>
                <c:pt idx="1438">
                  <c:v>368.58016259877309</c:v>
                </c:pt>
                <c:pt idx="1439">
                  <c:v>333.1605853926157</c:v>
                </c:pt>
                <c:pt idx="1440">
                  <c:v>318.24444055262325</c:v>
                </c:pt>
                <c:pt idx="1441">
                  <c:v>344.98374544383915</c:v>
                </c:pt>
                <c:pt idx="1442">
                  <c:v>316.22402585189076</c:v>
                </c:pt>
                <c:pt idx="1443">
                  <c:v>322.55964694565677</c:v>
                </c:pt>
                <c:pt idx="1444">
                  <c:v>397.53936865428216</c:v>
                </c:pt>
                <c:pt idx="1445">
                  <c:v>445.6300334811587</c:v>
                </c:pt>
                <c:pt idx="1446">
                  <c:v>588.40560270203468</c:v>
                </c:pt>
                <c:pt idx="1447">
                  <c:v>907.80533495716622</c:v>
                </c:pt>
                <c:pt idx="1448">
                  <c:v>1059.009400836663</c:v>
                </c:pt>
                <c:pt idx="1449">
                  <c:v>1199.9471702366559</c:v>
                </c:pt>
                <c:pt idx="1450">
                  <c:v>1272.2695985239957</c:v>
                </c:pt>
                <c:pt idx="1451">
                  <c:v>1041.3420673023654</c:v>
                </c:pt>
                <c:pt idx="1452">
                  <c:v>844.83753622768097</c:v>
                </c:pt>
                <c:pt idx="1453">
                  <c:v>827.69920860161983</c:v>
                </c:pt>
                <c:pt idx="1454">
                  <c:v>711.32913664635521</c:v>
                </c:pt>
                <c:pt idx="1455">
                  <c:v>700.72776386656767</c:v>
                </c:pt>
                <c:pt idx="1456">
                  <c:v>766.28262047821238</c:v>
                </c:pt>
                <c:pt idx="1457">
                  <c:v>731.28481270901921</c:v>
                </c:pt>
                <c:pt idx="1458">
                  <c:v>650.91441164908724</c:v>
                </c:pt>
                <c:pt idx="1459">
                  <c:v>539.21721929309774</c:v>
                </c:pt>
                <c:pt idx="1460">
                  <c:v>527.84306616298636</c:v>
                </c:pt>
                <c:pt idx="1461">
                  <c:v>548.54602849971059</c:v>
                </c:pt>
                <c:pt idx="1462">
                  <c:v>459.49849094171691</c:v>
                </c:pt>
                <c:pt idx="1463">
                  <c:v>475.33746405741022</c:v>
                </c:pt>
                <c:pt idx="1464">
                  <c:v>514.49840197671995</c:v>
                </c:pt>
                <c:pt idx="1465">
                  <c:v>436.65045455194098</c:v>
                </c:pt>
                <c:pt idx="1466">
                  <c:v>496.66395733983967</c:v>
                </c:pt>
                <c:pt idx="1467">
                  <c:v>484.04266351207531</c:v>
                </c:pt>
                <c:pt idx="1468">
                  <c:v>439.74342086017549</c:v>
                </c:pt>
                <c:pt idx="1469">
                  <c:v>505.64353637532673</c:v>
                </c:pt>
                <c:pt idx="1470">
                  <c:v>561.06759930990734</c:v>
                </c:pt>
                <c:pt idx="1471">
                  <c:v>603.72092565237983</c:v>
                </c:pt>
                <c:pt idx="1472">
                  <c:v>585.61193280140606</c:v>
                </c:pt>
                <c:pt idx="1473">
                  <c:v>674.21207564148608</c:v>
                </c:pt>
                <c:pt idx="1474">
                  <c:v>483.89300391707911</c:v>
                </c:pt>
                <c:pt idx="1475">
                  <c:v>388.98381037861282</c:v>
                </c:pt>
                <c:pt idx="1476">
                  <c:v>369.65272645307624</c:v>
                </c:pt>
                <c:pt idx="1477">
                  <c:v>362.11983506330245</c:v>
                </c:pt>
                <c:pt idx="1478">
                  <c:v>437.09943354839959</c:v>
                </c:pt>
                <c:pt idx="1479">
                  <c:v>478.55514517146378</c:v>
                </c:pt>
                <c:pt idx="1480">
                  <c:v>536.84760322056991</c:v>
                </c:pt>
                <c:pt idx="1481">
                  <c:v>610.5554660979833</c:v>
                </c:pt>
                <c:pt idx="1482">
                  <c:v>522.05621984716106</c:v>
                </c:pt>
                <c:pt idx="1483">
                  <c:v>489.30569279631879</c:v>
                </c:pt>
                <c:pt idx="1484">
                  <c:v>428.64366144925629</c:v>
                </c:pt>
                <c:pt idx="1485">
                  <c:v>385.54163149796176</c:v>
                </c:pt>
                <c:pt idx="1486">
                  <c:v>397.21510557116039</c:v>
                </c:pt>
                <c:pt idx="1487">
                  <c:v>511.05622846470345</c:v>
                </c:pt>
                <c:pt idx="1488">
                  <c:v>609.35817361175521</c:v>
                </c:pt>
                <c:pt idx="1489">
                  <c:v>560.91793899432594</c:v>
                </c:pt>
                <c:pt idx="1490">
                  <c:v>645.22721492599965</c:v>
                </c:pt>
                <c:pt idx="1491">
                  <c:v>451.96562417379221</c:v>
                </c:pt>
                <c:pt idx="1492">
                  <c:v>370.25136672176882</c:v>
                </c:pt>
                <c:pt idx="1493">
                  <c:v>388.88403708516574</c:v>
                </c:pt>
                <c:pt idx="1494">
                  <c:v>385.41691486190672</c:v>
                </c:pt>
                <c:pt idx="1495">
                  <c:v>454.93387310096165</c:v>
                </c:pt>
                <c:pt idx="1496">
                  <c:v>481.92248593911245</c:v>
                </c:pt>
                <c:pt idx="1497">
                  <c:v>565.83178749134072</c:v>
                </c:pt>
                <c:pt idx="1498">
                  <c:v>651.213738073272</c:v>
                </c:pt>
                <c:pt idx="1499">
                  <c:v>640.16362261594747</c:v>
                </c:pt>
                <c:pt idx="1500">
                  <c:v>688.90417519631978</c:v>
                </c:pt>
                <c:pt idx="1501">
                  <c:v>618.76191711503532</c:v>
                </c:pt>
                <c:pt idx="1502">
                  <c:v>520.03581278169679</c:v>
                </c:pt>
                <c:pt idx="1503">
                  <c:v>614.6961050904622</c:v>
                </c:pt>
                <c:pt idx="1504">
                  <c:v>716.94164997106122</c:v>
                </c:pt>
                <c:pt idx="1505">
                  <c:v>741.38745512088144</c:v>
                </c:pt>
                <c:pt idx="1506">
                  <c:v>832.01494873304569</c:v>
                </c:pt>
                <c:pt idx="1507">
                  <c:v>825.17962223495931</c:v>
                </c:pt>
                <c:pt idx="1508">
                  <c:v>692.27164679695295</c:v>
                </c:pt>
                <c:pt idx="1509">
                  <c:v>801.40596675150459</c:v>
                </c:pt>
                <c:pt idx="1510">
                  <c:v>791.22808640615528</c:v>
                </c:pt>
                <c:pt idx="1511">
                  <c:v>830.01922870056433</c:v>
                </c:pt>
                <c:pt idx="1512">
                  <c:v>766.53207301682573</c:v>
                </c:pt>
                <c:pt idx="1513">
                  <c:v>647.77148590243735</c:v>
                </c:pt>
                <c:pt idx="1514">
                  <c:v>526.04714811024041</c:v>
                </c:pt>
                <c:pt idx="1515">
                  <c:v>485.38959987929871</c:v>
                </c:pt>
                <c:pt idx="1516">
                  <c:v>514.44851540007073</c:v>
                </c:pt>
                <c:pt idx="1517">
                  <c:v>525.92243158673318</c:v>
                </c:pt>
                <c:pt idx="1518">
                  <c:v>598.98165150219552</c:v>
                </c:pt>
                <c:pt idx="1519">
                  <c:v>547.34874771067757</c:v>
                </c:pt>
                <c:pt idx="1520">
                  <c:v>537.8203929198221</c:v>
                </c:pt>
                <c:pt idx="1521">
                  <c:v>590.67546049985049</c:v>
                </c:pt>
                <c:pt idx="1522">
                  <c:v>639.61485937142004</c:v>
                </c:pt>
                <c:pt idx="1523">
                  <c:v>631.98207038578619</c:v>
                </c:pt>
                <c:pt idx="1524">
                  <c:v>681.4458660076042</c:v>
                </c:pt>
                <c:pt idx="1525">
                  <c:v>538.69340938376763</c:v>
                </c:pt>
                <c:pt idx="1526">
                  <c:v>417.144805345777</c:v>
                </c:pt>
                <c:pt idx="1527">
                  <c:v>432.2354941104731</c:v>
                </c:pt>
                <c:pt idx="1528">
                  <c:v>462.41685303511792</c:v>
                </c:pt>
                <c:pt idx="1529">
                  <c:v>497.93606422151004</c:v>
                </c:pt>
                <c:pt idx="1530">
                  <c:v>543.83173620248544</c:v>
                </c:pt>
                <c:pt idx="1531">
                  <c:v>492.9723532860437</c:v>
                </c:pt>
                <c:pt idx="1532">
                  <c:v>452.96335492200859</c:v>
                </c:pt>
                <c:pt idx="1533">
                  <c:v>456.3556393445017</c:v>
                </c:pt>
                <c:pt idx="1534">
                  <c:v>480.99958512713101</c:v>
                </c:pt>
                <c:pt idx="1535">
                  <c:v>626.0704114051</c:v>
                </c:pt>
                <c:pt idx="1536">
                  <c:v>634.50138782582655</c:v>
                </c:pt>
                <c:pt idx="1537">
                  <c:v>739.54153590128988</c:v>
                </c:pt>
                <c:pt idx="1538">
                  <c:v>746.40138084083412</c:v>
                </c:pt>
                <c:pt idx="1539">
                  <c:v>575.41005986899177</c:v>
                </c:pt>
                <c:pt idx="1540">
                  <c:v>497.08799296224964</c:v>
                </c:pt>
                <c:pt idx="1541">
                  <c:v>478.70480475940724</c:v>
                </c:pt>
                <c:pt idx="1542">
                  <c:v>452.68897896796108</c:v>
                </c:pt>
                <c:pt idx="1543">
                  <c:v>436.50079488520038</c:v>
                </c:pt>
                <c:pt idx="1544">
                  <c:v>489.65489854620841</c:v>
                </c:pt>
                <c:pt idx="1545">
                  <c:v>564.21046658128398</c:v>
                </c:pt>
                <c:pt idx="1546">
                  <c:v>540.71381916432733</c:v>
                </c:pt>
                <c:pt idx="1547">
                  <c:v>650.26587116100984</c:v>
                </c:pt>
                <c:pt idx="1548">
                  <c:v>644.22946214084095</c:v>
                </c:pt>
                <c:pt idx="1549">
                  <c:v>566.62997637340538</c:v>
                </c:pt>
                <c:pt idx="1550">
                  <c:v>585.13800678987582</c:v>
                </c:pt>
                <c:pt idx="1551">
                  <c:v>570.5710352370221</c:v>
                </c:pt>
                <c:pt idx="1552">
                  <c:v>590.52579951791381</c:v>
                </c:pt>
                <c:pt idx="1553">
                  <c:v>572.01775358783698</c:v>
                </c:pt>
                <c:pt idx="1554">
                  <c:v>527.14465356129983</c:v>
                </c:pt>
                <c:pt idx="1555">
                  <c:v>544.20588630692362</c:v>
                </c:pt>
                <c:pt idx="1556">
                  <c:v>510.48253293191891</c:v>
                </c:pt>
                <c:pt idx="1557">
                  <c:v>531.13558316962769</c:v>
                </c:pt>
                <c:pt idx="1558">
                  <c:v>641.71013768724242</c:v>
                </c:pt>
                <c:pt idx="1559">
                  <c:v>566.53020275853919</c:v>
                </c:pt>
                <c:pt idx="1560">
                  <c:v>506.94058690710426</c:v>
                </c:pt>
                <c:pt idx="1561">
                  <c:v>490.45308312567192</c:v>
                </c:pt>
                <c:pt idx="1562">
                  <c:v>433.233225334118</c:v>
                </c:pt>
                <c:pt idx="1563">
                  <c:v>475.83632934371695</c:v>
                </c:pt>
                <c:pt idx="1564">
                  <c:v>518.98819439518843</c:v>
                </c:pt>
                <c:pt idx="1565">
                  <c:v>603.52137717492371</c:v>
                </c:pt>
                <c:pt idx="1566">
                  <c:v>739.24219783375054</c:v>
                </c:pt>
                <c:pt idx="1567">
                  <c:v>764.4366729652387</c:v>
                </c:pt>
                <c:pt idx="1568">
                  <c:v>706.24047112414871</c:v>
                </c:pt>
                <c:pt idx="1569">
                  <c:v>678.37773863817847</c:v>
                </c:pt>
                <c:pt idx="1570">
                  <c:v>633.32903196872178</c:v>
                </c:pt>
                <c:pt idx="1571">
                  <c:v>520.36007562815394</c:v>
                </c:pt>
                <c:pt idx="1572">
                  <c:v>477.08349256327182</c:v>
                </c:pt>
                <c:pt idx="1573">
                  <c:v>447.37606249379257</c:v>
                </c:pt>
                <c:pt idx="1574">
                  <c:v>453.93614238528949</c:v>
                </c:pt>
                <c:pt idx="1575">
                  <c:v>434.67993555542893</c:v>
                </c:pt>
                <c:pt idx="1576">
                  <c:v>413.02916152708133</c:v>
                </c:pt>
                <c:pt idx="1577">
                  <c:v>422.13346366597597</c:v>
                </c:pt>
                <c:pt idx="1578">
                  <c:v>419.96339740884747</c:v>
                </c:pt>
                <c:pt idx="1579">
                  <c:v>432.11077770538657</c:v>
                </c:pt>
                <c:pt idx="1580">
                  <c:v>473.44177597461157</c:v>
                </c:pt>
                <c:pt idx="1581">
                  <c:v>473.44177597461157</c:v>
                </c:pt>
                <c:pt idx="1582">
                  <c:v>527.89295277865733</c:v>
                </c:pt>
                <c:pt idx="1583">
                  <c:v>560.44401467971318</c:v>
                </c:pt>
                <c:pt idx="1584">
                  <c:v>515.32153050915906</c:v>
                </c:pt>
                <c:pt idx="1585">
                  <c:v>540.61404583350247</c:v>
                </c:pt>
                <c:pt idx="1586">
                  <c:v>493.97008407972646</c:v>
                </c:pt>
                <c:pt idx="1587">
                  <c:v>456.67990181697581</c:v>
                </c:pt>
                <c:pt idx="1588">
                  <c:v>448.62322603474064</c:v>
                </c:pt>
                <c:pt idx="1589">
                  <c:v>474.53927960068455</c:v>
                </c:pt>
                <c:pt idx="1590">
                  <c:v>481.12430145263295</c:v>
                </c:pt>
                <c:pt idx="1591">
                  <c:v>491.10160810529345</c:v>
                </c:pt>
                <c:pt idx="1592">
                  <c:v>494.14468697093139</c:v>
                </c:pt>
                <c:pt idx="1593">
                  <c:v>487.93381308485306</c:v>
                </c:pt>
                <c:pt idx="1594">
                  <c:v>589.92715563025968</c:v>
                </c:pt>
                <c:pt idx="1595">
                  <c:v>529.46438126008309</c:v>
                </c:pt>
                <c:pt idx="1596">
                  <c:v>560.16963745743101</c:v>
                </c:pt>
                <c:pt idx="1597">
                  <c:v>560.54378821735565</c:v>
                </c:pt>
                <c:pt idx="1598">
                  <c:v>488.25807555928429</c:v>
                </c:pt>
                <c:pt idx="1599">
                  <c:v>457.17876715637652</c:v>
                </c:pt>
                <c:pt idx="1600">
                  <c:v>513.42584060535114</c:v>
                </c:pt>
                <c:pt idx="1601">
                  <c:v>535.05168397833893</c:v>
                </c:pt>
                <c:pt idx="1602">
                  <c:v>517.91563277654473</c:v>
                </c:pt>
                <c:pt idx="1603">
                  <c:v>554.35783110567718</c:v>
                </c:pt>
                <c:pt idx="1604">
                  <c:v>530.53694365655986</c:v>
                </c:pt>
                <c:pt idx="1605">
                  <c:v>492.0743955902588</c:v>
                </c:pt>
                <c:pt idx="1606">
                  <c:v>499.80680971765474</c:v>
                </c:pt>
                <c:pt idx="1607">
                  <c:v>499.88163953962396</c:v>
                </c:pt>
                <c:pt idx="1608">
                  <c:v>588.18111132086028</c:v>
                </c:pt>
                <c:pt idx="1609">
                  <c:v>598.25828900028785</c:v>
                </c:pt>
                <c:pt idx="1610">
                  <c:v>501.87710152240322</c:v>
                </c:pt>
                <c:pt idx="1611">
                  <c:v>491.15149464252443</c:v>
                </c:pt>
                <c:pt idx="1612">
                  <c:v>502.52562669416659</c:v>
                </c:pt>
                <c:pt idx="1613">
                  <c:v>416.27179004461061</c:v>
                </c:pt>
                <c:pt idx="1614">
                  <c:v>414.42598616915075</c:v>
                </c:pt>
                <c:pt idx="1615">
                  <c:v>410.65954811928538</c:v>
                </c:pt>
                <c:pt idx="1616">
                  <c:v>430.41463454840994</c:v>
                </c:pt>
                <c:pt idx="1617">
                  <c:v>437.02460371604707</c:v>
                </c:pt>
                <c:pt idx="1618">
                  <c:v>420.9860723328307</c:v>
                </c:pt>
                <c:pt idx="1619">
                  <c:v>494.11974370071647</c:v>
                </c:pt>
                <c:pt idx="1620">
                  <c:v>479.00412393571094</c:v>
                </c:pt>
                <c:pt idx="1621">
                  <c:v>452.76380877373765</c:v>
                </c:pt>
                <c:pt idx="1622">
                  <c:v>457.70257575910438</c:v>
                </c:pt>
                <c:pt idx="1623">
                  <c:v>429.46678980362628</c:v>
                </c:pt>
                <c:pt idx="1624">
                  <c:v>430.36474798360632</c:v>
                </c:pt>
                <c:pt idx="1625">
                  <c:v>466.75698113776713</c:v>
                </c:pt>
                <c:pt idx="1626">
                  <c:v>446.52799126733174</c:v>
                </c:pt>
                <c:pt idx="1627">
                  <c:v>489.77961488598226</c:v>
                </c:pt>
                <c:pt idx="1628">
                  <c:v>526.14692132977871</c:v>
                </c:pt>
                <c:pt idx="1629">
                  <c:v>464.73657669327753</c:v>
                </c:pt>
                <c:pt idx="1630">
                  <c:v>427.79558978837474</c:v>
                </c:pt>
                <c:pt idx="1631">
                  <c:v>463.23998078991457</c:v>
                </c:pt>
                <c:pt idx="1632">
                  <c:v>453.43727702146157</c:v>
                </c:pt>
                <c:pt idx="1633">
                  <c:v>396.716239280514</c:v>
                </c:pt>
                <c:pt idx="1634">
                  <c:v>433.20828205389353</c:v>
                </c:pt>
                <c:pt idx="1635">
                  <c:v>383.17201529372761</c:v>
                </c:pt>
                <c:pt idx="1636">
                  <c:v>323.33289197347216</c:v>
                </c:pt>
                <c:pt idx="1637">
                  <c:v>295.99493185839469</c:v>
                </c:pt>
                <c:pt idx="1638">
                  <c:v>310.91108310001113</c:v>
                </c:pt>
                <c:pt idx="1639">
                  <c:v>307.8679889089845</c:v>
                </c:pt>
                <c:pt idx="1640">
                  <c:v>300.53463028360426</c:v>
                </c:pt>
                <c:pt idx="1641">
                  <c:v>342.21503119179579</c:v>
                </c:pt>
                <c:pt idx="1642">
                  <c:v>366.28537464762564</c:v>
                </c:pt>
                <c:pt idx="1643">
                  <c:v>371.6481939536892</c:v>
                </c:pt>
                <c:pt idx="1644">
                  <c:v>367.68220212365952</c:v>
                </c:pt>
                <c:pt idx="1645">
                  <c:v>357.50531429682127</c:v>
                </c:pt>
                <c:pt idx="1646">
                  <c:v>351.11981382956537</c:v>
                </c:pt>
                <c:pt idx="1647">
                  <c:v>344.73431173910524</c:v>
                </c:pt>
                <c:pt idx="1648">
                  <c:v>292.25342211307753</c:v>
                </c:pt>
                <c:pt idx="1649">
                  <c:v>278.73410071254523</c:v>
                </c:pt>
                <c:pt idx="1650">
                  <c:v>279.73183654597892</c:v>
                </c:pt>
                <c:pt idx="1651">
                  <c:v>256.80886198212232</c:v>
                </c:pt>
                <c:pt idx="1652">
                  <c:v>253.49139280682959</c:v>
                </c:pt>
                <c:pt idx="1653">
                  <c:v>276.09010083315275</c:v>
                </c:pt>
                <c:pt idx="1654">
                  <c:v>244.53672330085513</c:v>
                </c:pt>
                <c:pt idx="1655">
                  <c:v>255.21248577192645</c:v>
                </c:pt>
                <c:pt idx="1656">
                  <c:v>244.51177993845403</c:v>
                </c:pt>
                <c:pt idx="1657">
                  <c:v>277.16266680721753</c:v>
                </c:pt>
                <c:pt idx="1658">
                  <c:v>288.46202557960902</c:v>
                </c:pt>
                <c:pt idx="1659">
                  <c:v>289.26021431997054</c:v>
                </c:pt>
                <c:pt idx="1660">
                  <c:v>296.4937998221489</c:v>
                </c:pt>
                <c:pt idx="1661">
                  <c:v>289.08561053279396</c:v>
                </c:pt>
                <c:pt idx="1662">
                  <c:v>287.26474247473612</c:v>
                </c:pt>
                <c:pt idx="1663">
                  <c:v>279.60711956598152</c:v>
                </c:pt>
                <c:pt idx="1664">
                  <c:v>286.61621412968145</c:v>
                </c:pt>
                <c:pt idx="1665">
                  <c:v>269.4551583772768</c:v>
                </c:pt>
                <c:pt idx="1666">
                  <c:v>286.84070471036159</c:v>
                </c:pt>
                <c:pt idx="1667">
                  <c:v>315.8997617560143</c:v>
                </c:pt>
                <c:pt idx="1668">
                  <c:v>299.062969818044</c:v>
                </c:pt>
                <c:pt idx="1669">
                  <c:v>311.03580007190345</c:v>
                </c:pt>
                <c:pt idx="1670">
                  <c:v>342.43952154706676</c:v>
                </c:pt>
                <c:pt idx="1671">
                  <c:v>317.17187473483705</c:v>
                </c:pt>
                <c:pt idx="1672">
                  <c:v>306.29655497043359</c:v>
                </c:pt>
                <c:pt idx="1673">
                  <c:v>312.40768674507814</c:v>
                </c:pt>
                <c:pt idx="1674">
                  <c:v>340.29439141118695</c:v>
                </c:pt>
                <c:pt idx="1675">
                  <c:v>395.09492376099047</c:v>
                </c:pt>
                <c:pt idx="1676">
                  <c:v>381.17654882112629</c:v>
                </c:pt>
                <c:pt idx="1677">
                  <c:v>380.65273884245261</c:v>
                </c:pt>
                <c:pt idx="1678">
                  <c:v>410.90898112009745</c:v>
                </c:pt>
                <c:pt idx="1679">
                  <c:v>357.38059750689013</c:v>
                </c:pt>
                <c:pt idx="1680">
                  <c:v>329.6934552964384</c:v>
                </c:pt>
                <c:pt idx="1681">
                  <c:v>330.69119061382719</c:v>
                </c:pt>
                <c:pt idx="1682">
                  <c:v>304.65029081033333</c:v>
                </c:pt>
                <c:pt idx="1683">
                  <c:v>308.76595114404046</c:v>
                </c:pt>
                <c:pt idx="1684">
                  <c:v>322.60953372210696</c:v>
                </c:pt>
                <c:pt idx="1685">
                  <c:v>296.99266778497059</c:v>
                </c:pt>
                <c:pt idx="1686">
                  <c:v>290.95636540045945</c:v>
                </c:pt>
                <c:pt idx="1687">
                  <c:v>265.76353676004578</c:v>
                </c:pt>
                <c:pt idx="1688">
                  <c:v>276.78851588364148</c:v>
                </c:pt>
                <c:pt idx="1689">
                  <c:v>301.40764919621887</c:v>
                </c:pt>
                <c:pt idx="1690">
                  <c:v>292.05387492640216</c:v>
                </c:pt>
                <c:pt idx="1691">
                  <c:v>293.45070523330747</c:v>
                </c:pt>
                <c:pt idx="1692">
                  <c:v>307.26934741254206</c:v>
                </c:pt>
                <c:pt idx="1693">
                  <c:v>302.67976245717273</c:v>
                </c:pt>
                <c:pt idx="1694">
                  <c:v>292.20353531640598</c:v>
                </c:pt>
                <c:pt idx="1695">
                  <c:v>278.0356856384189</c:v>
                </c:pt>
                <c:pt idx="1696">
                  <c:v>273.54587465946321</c:v>
                </c:pt>
                <c:pt idx="1697">
                  <c:v>283.32368565807565</c:v>
                </c:pt>
                <c:pt idx="1698">
                  <c:v>296.46885642398229</c:v>
                </c:pt>
                <c:pt idx="1699">
                  <c:v>300.11059252390703</c:v>
                </c:pt>
                <c:pt idx="1700">
                  <c:v>301.30787560652061</c:v>
                </c:pt>
                <c:pt idx="1701">
                  <c:v>316.54828994557027</c:v>
                </c:pt>
                <c:pt idx="1702">
                  <c:v>333.50979271957124</c:v>
                </c:pt>
                <c:pt idx="1703">
                  <c:v>342.23997456469419</c:v>
                </c:pt>
                <c:pt idx="1704">
                  <c:v>351.74339793250402</c:v>
                </c:pt>
                <c:pt idx="1705">
                  <c:v>368.33072913701932</c:v>
                </c:pt>
                <c:pt idx="1706">
                  <c:v>348.30121349220911</c:v>
                </c:pt>
                <c:pt idx="1707">
                  <c:v>364.76383033572256</c:v>
                </c:pt>
                <c:pt idx="1708">
                  <c:v>334.23315074150798</c:v>
                </c:pt>
                <c:pt idx="1709">
                  <c:v>318.06983681657579</c:v>
                </c:pt>
                <c:pt idx="1710">
                  <c:v>333.784169902293</c:v>
                </c:pt>
                <c:pt idx="1711">
                  <c:v>308.24213984168529</c:v>
                </c:pt>
                <c:pt idx="1712">
                  <c:v>308.41674360958598</c:v>
                </c:pt>
                <c:pt idx="1713">
                  <c:v>299.01308302234725</c:v>
                </c:pt>
                <c:pt idx="1714">
                  <c:v>308.54146058638412</c:v>
                </c:pt>
                <c:pt idx="1715">
                  <c:v>305.72285685779246</c:v>
                </c:pt>
                <c:pt idx="1716">
                  <c:v>312.73195086296937</c:v>
                </c:pt>
                <c:pt idx="1717">
                  <c:v>303.12874360447182</c:v>
                </c:pt>
                <c:pt idx="1718">
                  <c:v>298.36455467692412</c:v>
                </c:pt>
                <c:pt idx="1719">
                  <c:v>309.16504546689276</c:v>
                </c:pt>
                <c:pt idx="1720">
                  <c:v>296.66840360924863</c:v>
                </c:pt>
                <c:pt idx="1721">
                  <c:v>299.63666796741217</c:v>
                </c:pt>
                <c:pt idx="1722">
                  <c:v>314.45304499446615</c:v>
                </c:pt>
                <c:pt idx="1723">
                  <c:v>318.01995003472302</c:v>
                </c:pt>
                <c:pt idx="1724">
                  <c:v>329.61862514642638</c:v>
                </c:pt>
                <c:pt idx="1725">
                  <c:v>345.25812251634773</c:v>
                </c:pt>
                <c:pt idx="1726">
                  <c:v>340.19461791248432</c:v>
                </c:pt>
                <c:pt idx="1727">
                  <c:v>355.43501550022864</c:v>
                </c:pt>
                <c:pt idx="1728">
                  <c:v>347.45313899365078</c:v>
                </c:pt>
                <c:pt idx="1729">
                  <c:v>326.80002270973353</c:v>
                </c:pt>
                <c:pt idx="1730">
                  <c:v>314.17866767293322</c:v>
                </c:pt>
                <c:pt idx="1731">
                  <c:v>309.46436620743549</c:v>
                </c:pt>
                <c:pt idx="1732">
                  <c:v>311.8339886857413</c:v>
                </c:pt>
                <c:pt idx="1733">
                  <c:v>326.1265512974233</c:v>
                </c:pt>
                <c:pt idx="1734">
                  <c:v>306.02217761273232</c:v>
                </c:pt>
                <c:pt idx="1735">
                  <c:v>322.45987339256754</c:v>
                </c:pt>
                <c:pt idx="1736">
                  <c:v>323.13334487099183</c:v>
                </c:pt>
                <c:pt idx="1737">
                  <c:v>315.9247051480823</c:v>
                </c:pt>
                <c:pt idx="1738">
                  <c:v>297.96546030932711</c:v>
                </c:pt>
                <c:pt idx="1739">
                  <c:v>293.45070523330747</c:v>
                </c:pt>
                <c:pt idx="1740">
                  <c:v>294.1740637847555</c:v>
                </c:pt>
                <c:pt idx="1741">
                  <c:v>288.81123315318894</c:v>
                </c:pt>
                <c:pt idx="1742">
                  <c:v>285.06972347252781</c:v>
                </c:pt>
                <c:pt idx="1743">
                  <c:v>298.06523390130621</c:v>
                </c:pt>
                <c:pt idx="1744">
                  <c:v>314.95191284801621</c:v>
                </c:pt>
                <c:pt idx="1745">
                  <c:v>297.99040370732649</c:v>
                </c:pt>
                <c:pt idx="1746">
                  <c:v>316.34874281126019</c:v>
                </c:pt>
                <c:pt idx="1747">
                  <c:v>321.88617545742852</c:v>
                </c:pt>
                <c:pt idx="1748">
                  <c:v>312.25802638233637</c:v>
                </c:pt>
                <c:pt idx="1749">
                  <c:v>315.52561087345936</c:v>
                </c:pt>
                <c:pt idx="1750">
                  <c:v>313.15598855270258</c:v>
                </c:pt>
                <c:pt idx="1751">
                  <c:v>308.1673096553065</c:v>
                </c:pt>
                <c:pt idx="1752">
                  <c:v>311.95870565565775</c:v>
                </c:pt>
                <c:pt idx="1753">
                  <c:v>288.4869689777039</c:v>
                </c:pt>
                <c:pt idx="1754">
                  <c:v>291.38040317164837</c:v>
                </c:pt>
                <c:pt idx="1755">
                  <c:v>281.30327051261213</c:v>
                </c:pt>
                <c:pt idx="1756">
                  <c:v>284.29647815119392</c:v>
                </c:pt>
                <c:pt idx="1757">
                  <c:v>270.90187506315573</c:v>
                </c:pt>
                <c:pt idx="1758">
                  <c:v>270.10368653991566</c:v>
                </c:pt>
                <c:pt idx="1759">
                  <c:v>267.13542312372931</c:v>
                </c:pt>
                <c:pt idx="1760">
                  <c:v>267.5095739603542</c:v>
                </c:pt>
                <c:pt idx="1761">
                  <c:v>266.46195162867201</c:v>
                </c:pt>
                <c:pt idx="1762">
                  <c:v>272.548138943205</c:v>
                </c:pt>
                <c:pt idx="1763">
                  <c:v>275.66606312842856</c:v>
                </c:pt>
                <c:pt idx="1764">
                  <c:v>278.50961015214477</c:v>
                </c:pt>
                <c:pt idx="1765">
                  <c:v>282.60032714384874</c:v>
                </c:pt>
                <c:pt idx="1766">
                  <c:v>295.62078088504109</c:v>
                </c:pt>
                <c:pt idx="1767">
                  <c:v>300.21036611454383</c:v>
                </c:pt>
                <c:pt idx="1768">
                  <c:v>307.8430455133992</c:v>
                </c:pt>
                <c:pt idx="1769">
                  <c:v>305.8974606316433</c:v>
                </c:pt>
                <c:pt idx="1770">
                  <c:v>310.76142273339667</c:v>
                </c:pt>
                <c:pt idx="1771">
                  <c:v>319.54149685592159</c:v>
                </c:pt>
                <c:pt idx="1772">
                  <c:v>319.34194973485216</c:v>
                </c:pt>
                <c:pt idx="1773">
                  <c:v>311.58455474509486</c:v>
                </c:pt>
                <c:pt idx="1774">
                  <c:v>317.44625203946316</c:v>
                </c:pt>
                <c:pt idx="1775">
                  <c:v>308.64123416765693</c:v>
                </c:pt>
                <c:pt idx="1776">
                  <c:v>278.23523280164522</c:v>
                </c:pt>
                <c:pt idx="1777">
                  <c:v>276.68874230444811</c:v>
                </c:pt>
                <c:pt idx="1778">
                  <c:v>286.14228957158053</c:v>
                </c:pt>
                <c:pt idx="1779">
                  <c:v>294.44844116616554</c:v>
                </c:pt>
                <c:pt idx="1780">
                  <c:v>274.84293112349792</c:v>
                </c:pt>
                <c:pt idx="1781">
                  <c:v>291.25568618009078</c:v>
                </c:pt>
                <c:pt idx="1782">
                  <c:v>275.64111973414151</c:v>
                </c:pt>
                <c:pt idx="1783">
                  <c:v>272.69779929918252</c:v>
                </c:pt>
                <c:pt idx="1784">
                  <c:v>266.93587601261345</c:v>
                </c:pt>
                <c:pt idx="1785">
                  <c:v>284.37130834334778</c:v>
                </c:pt>
                <c:pt idx="1786">
                  <c:v>280.38036484556943</c:v>
                </c:pt>
                <c:pt idx="1787">
                  <c:v>290.18312005394387</c:v>
                </c:pt>
                <c:pt idx="1788">
                  <c:v>293.70013921662508</c:v>
                </c:pt>
                <c:pt idx="1789">
                  <c:v>303.2534605894773</c:v>
                </c:pt>
                <c:pt idx="1790">
                  <c:v>298.11512069727587</c:v>
                </c:pt>
                <c:pt idx="1791">
                  <c:v>300.43485669320808</c:v>
                </c:pt>
                <c:pt idx="1792">
                  <c:v>301.95640393802921</c:v>
                </c:pt>
                <c:pt idx="1793">
                  <c:v>301.58225297798788</c:v>
                </c:pt>
                <c:pt idx="1794">
                  <c:v>308.69112095823817</c:v>
                </c:pt>
                <c:pt idx="1795">
                  <c:v>300.33508310273686</c:v>
                </c:pt>
                <c:pt idx="1796">
                  <c:v>292.5776862914683</c:v>
                </c:pt>
                <c:pt idx="1797">
                  <c:v>290.4574974348032</c:v>
                </c:pt>
                <c:pt idx="1798">
                  <c:v>286.79081791462687</c:v>
                </c:pt>
                <c:pt idx="1799">
                  <c:v>276.78851588364194</c:v>
                </c:pt>
                <c:pt idx="1800">
                  <c:v>273.62070483909088</c:v>
                </c:pt>
                <c:pt idx="1801">
                  <c:v>267.83383802218049</c:v>
                </c:pt>
                <c:pt idx="1802">
                  <c:v>268.08327191802158</c:v>
                </c:pt>
                <c:pt idx="1803">
                  <c:v>282.79987431962064</c:v>
                </c:pt>
                <c:pt idx="1804">
                  <c:v>293.62530902163542</c:v>
                </c:pt>
                <c:pt idx="1805">
                  <c:v>291.28062957840052</c:v>
                </c:pt>
                <c:pt idx="1806">
                  <c:v>293.05161085991807</c:v>
                </c:pt>
                <c:pt idx="1807">
                  <c:v>311.33512080337277</c:v>
                </c:pt>
                <c:pt idx="1808">
                  <c:v>313.92923374300312</c:v>
                </c:pt>
                <c:pt idx="1809">
                  <c:v>311.95870565565775</c:v>
                </c:pt>
                <c:pt idx="1810">
                  <c:v>303.32829078040447</c:v>
                </c:pt>
                <c:pt idx="1811">
                  <c:v>310.33738502597635</c:v>
                </c:pt>
                <c:pt idx="1812">
                  <c:v>300.98361143942998</c:v>
                </c:pt>
                <c:pt idx="1813">
                  <c:v>307.56866816138853</c:v>
                </c:pt>
                <c:pt idx="1814">
                  <c:v>300.45980009081404</c:v>
                </c:pt>
                <c:pt idx="1815">
                  <c:v>290.70693141756334</c:v>
                </c:pt>
                <c:pt idx="1816">
                  <c:v>294.39855436955412</c:v>
                </c:pt>
                <c:pt idx="1817">
                  <c:v>288.46202557960902</c:v>
                </c:pt>
                <c:pt idx="1818">
                  <c:v>300.13553592157291</c:v>
                </c:pt>
                <c:pt idx="1819">
                  <c:v>287.14002548510007</c:v>
                </c:pt>
                <c:pt idx="1820">
                  <c:v>277.26244038725883</c:v>
                </c:pt>
                <c:pt idx="1821">
                  <c:v>255.38708941409939</c:v>
                </c:pt>
                <c:pt idx="1822">
                  <c:v>245.83377820052752</c:v>
                </c:pt>
                <c:pt idx="1823">
                  <c:v>248.25328473388998</c:v>
                </c:pt>
                <c:pt idx="1824">
                  <c:v>239.69771177892693</c:v>
                </c:pt>
                <c:pt idx="1825">
                  <c:v>244.63649675086316</c:v>
                </c:pt>
                <c:pt idx="1826">
                  <c:v>245.16030737389013</c:v>
                </c:pt>
                <c:pt idx="1827">
                  <c:v>246.33264549781694</c:v>
                </c:pt>
                <c:pt idx="1828">
                  <c:v>-383.18467912213316</c:v>
                </c:pt>
                <c:pt idx="1829">
                  <c:v>279.45745919028718</c:v>
                </c:pt>
                <c:pt idx="1830">
                  <c:v>260.70002946675231</c:v>
                </c:pt>
                <c:pt idx="1831">
                  <c:v>264.11727320479037</c:v>
                </c:pt>
                <c:pt idx="1832">
                  <c:v>269.48010176793571</c:v>
                </c:pt>
                <c:pt idx="1833">
                  <c:v>268.83157361643407</c:v>
                </c:pt>
                <c:pt idx="1834">
                  <c:v>276.4642517519307</c:v>
                </c:pt>
                <c:pt idx="1835">
                  <c:v>279.90644031835609</c:v>
                </c:pt>
                <c:pt idx="1836">
                  <c:v>278.95859127374058</c:v>
                </c:pt>
                <c:pt idx="1837">
                  <c:v>285.09466687007631</c:v>
                </c:pt>
                <c:pt idx="1838">
                  <c:v>287.83844062821277</c:v>
                </c:pt>
                <c:pt idx="1839">
                  <c:v>293.37587503830349</c:v>
                </c:pt>
                <c:pt idx="1840">
                  <c:v>291.70466734979954</c:v>
                </c:pt>
                <c:pt idx="1841">
                  <c:v>303.45300776515603</c:v>
                </c:pt>
                <c:pt idx="1842">
                  <c:v>301.00855483692953</c:v>
                </c:pt>
                <c:pt idx="1843">
                  <c:v>307.06980024596123</c:v>
                </c:pt>
                <c:pt idx="1844">
                  <c:v>296.16953564580677</c:v>
                </c:pt>
                <c:pt idx="1845">
                  <c:v>292.2035353164062</c:v>
                </c:pt>
                <c:pt idx="1846">
                  <c:v>284.32142154857252</c:v>
                </c:pt>
                <c:pt idx="1847">
                  <c:v>280.57991201585787</c:v>
                </c:pt>
                <c:pt idx="1848">
                  <c:v>282.30100638102948</c:v>
                </c:pt>
                <c:pt idx="1849">
                  <c:v>276.18987441123562</c:v>
                </c:pt>
                <c:pt idx="1850">
                  <c:v>278.35994977899378</c:v>
                </c:pt>
                <c:pt idx="1851">
                  <c:v>272.5730823358316</c:v>
                </c:pt>
                <c:pt idx="1852">
                  <c:v>283.87244039664608</c:v>
                </c:pt>
                <c:pt idx="1853">
                  <c:v>287.71372363817147</c:v>
                </c:pt>
                <c:pt idx="1854">
                  <c:v>295.59583748680251</c:v>
                </c:pt>
                <c:pt idx="1855">
                  <c:v>291.20579938347504</c:v>
                </c:pt>
                <c:pt idx="1856">
                  <c:v>304.89972477607057</c:v>
                </c:pt>
                <c:pt idx="1857">
                  <c:v>304.92466817260475</c:v>
                </c:pt>
                <c:pt idx="1858">
                  <c:v>333.11069863130439</c:v>
                </c:pt>
                <c:pt idx="1859">
                  <c:v>321.43719445897528</c:v>
                </c:pt>
                <c:pt idx="1860">
                  <c:v>304.77500779329154</c:v>
                </c:pt>
                <c:pt idx="1861">
                  <c:v>313.75462999134226</c:v>
                </c:pt>
                <c:pt idx="1862">
                  <c:v>319.74104397606237</c:v>
                </c:pt>
                <c:pt idx="1863">
                  <c:v>311.40995098600166</c:v>
                </c:pt>
                <c:pt idx="1864">
                  <c:v>313.58002623910221</c:v>
                </c:pt>
                <c:pt idx="1865">
                  <c:v>319.74104397606237</c:v>
                </c:pt>
                <c:pt idx="1866">
                  <c:v>331.43949208197739</c:v>
                </c:pt>
                <c:pt idx="1867">
                  <c:v>327.24900364418988</c:v>
                </c:pt>
                <c:pt idx="1868">
                  <c:v>321.71157173640245</c:v>
                </c:pt>
                <c:pt idx="1869">
                  <c:v>310.88613970560124</c:v>
                </c:pt>
                <c:pt idx="1870">
                  <c:v>330.76602076141495</c:v>
                </c:pt>
                <c:pt idx="1871">
                  <c:v>342.09031432696395</c:v>
                </c:pt>
                <c:pt idx="1872">
                  <c:v>330.21726634181812</c:v>
                </c:pt>
                <c:pt idx="1873">
                  <c:v>329.19458762653954</c:v>
                </c:pt>
                <c:pt idx="1874">
                  <c:v>319.39183651520614</c:v>
                </c:pt>
                <c:pt idx="1875">
                  <c:v>298.28972448306575</c:v>
                </c:pt>
                <c:pt idx="1876">
                  <c:v>286.54138393619485</c:v>
                </c:pt>
                <c:pt idx="1877">
                  <c:v>281.17855352992632</c:v>
                </c:pt>
                <c:pt idx="1878">
                  <c:v>296.14459224761157</c:v>
                </c:pt>
                <c:pt idx="1879">
                  <c:v>297.64119613504283</c:v>
                </c:pt>
                <c:pt idx="1880">
                  <c:v>290.68198801928088</c:v>
                </c:pt>
                <c:pt idx="1881">
                  <c:v>294.7727053440293</c:v>
                </c:pt>
                <c:pt idx="1882">
                  <c:v>280.08104409117101</c:v>
                </c:pt>
                <c:pt idx="1883">
                  <c:v>285.39398764105789</c:v>
                </c:pt>
                <c:pt idx="1884">
                  <c:v>277.78625168531818</c:v>
                </c:pt>
                <c:pt idx="1885">
                  <c:v>282.67515733471129</c:v>
                </c:pt>
                <c:pt idx="1886">
                  <c:v>270.85198827996749</c:v>
                </c:pt>
                <c:pt idx="1887">
                  <c:v>261.37350082553144</c:v>
                </c:pt>
                <c:pt idx="1888">
                  <c:v>265.26466900643311</c:v>
                </c:pt>
                <c:pt idx="1889">
                  <c:v>256.63425832839249</c:v>
                </c:pt>
                <c:pt idx="1890">
                  <c:v>267.18530990169967</c:v>
                </c:pt>
                <c:pt idx="1891">
                  <c:v>243.83830916890193</c:v>
                </c:pt>
                <c:pt idx="1892">
                  <c:v>249.70000014591741</c:v>
                </c:pt>
                <c:pt idx="1893">
                  <c:v>235.23285213921997</c:v>
                </c:pt>
                <c:pt idx="1894">
                  <c:v>240.49589913429824</c:v>
                </c:pt>
                <c:pt idx="1895">
                  <c:v>234.7838719264727</c:v>
                </c:pt>
                <c:pt idx="1896">
                  <c:v>232.4641410919449</c:v>
                </c:pt>
                <c:pt idx="1897">
                  <c:v>222.61152628262511</c:v>
                </c:pt>
                <c:pt idx="1898">
                  <c:v>224.23284199892049</c:v>
                </c:pt>
                <c:pt idx="1899">
                  <c:v>218.42105002459755</c:v>
                </c:pt>
                <c:pt idx="1900">
                  <c:v>213.43239039290296</c:v>
                </c:pt>
                <c:pt idx="1901">
                  <c:v>223.98340879435011</c:v>
                </c:pt>
                <c:pt idx="1902">
                  <c:v>215.07864774744303</c:v>
                </c:pt>
                <c:pt idx="1903">
                  <c:v>222.8609594521761</c:v>
                </c:pt>
                <c:pt idx="1904">
                  <c:v>222.31220648769948</c:v>
                </c:pt>
                <c:pt idx="1905">
                  <c:v>232.66368781264029</c:v>
                </c:pt>
                <c:pt idx="1906">
                  <c:v>230.81788077737562</c:v>
                </c:pt>
                <c:pt idx="1907">
                  <c:v>220.01742170812304</c:v>
                </c:pt>
                <c:pt idx="1908">
                  <c:v>224.98114165013411</c:v>
                </c:pt>
                <c:pt idx="1909">
                  <c:v>214.33034890943691</c:v>
                </c:pt>
                <c:pt idx="1910">
                  <c:v>207.44600287463044</c:v>
                </c:pt>
                <c:pt idx="1911">
                  <c:v>211.53670051687794</c:v>
                </c:pt>
                <c:pt idx="1912">
                  <c:v>199.68864964029538</c:v>
                </c:pt>
                <c:pt idx="1913">
                  <c:v>207.87003850350874</c:v>
                </c:pt>
                <c:pt idx="1914">
                  <c:v>216.65007552291576</c:v>
                </c:pt>
                <c:pt idx="1915">
                  <c:v>209.56618125820765</c:v>
                </c:pt>
                <c:pt idx="1916">
                  <c:v>202.53218004477813</c:v>
                </c:pt>
                <c:pt idx="1917">
                  <c:v>202.15803123902043</c:v>
                </c:pt>
                <c:pt idx="1918">
                  <c:v>200.98569844751603</c:v>
                </c:pt>
                <c:pt idx="1919">
                  <c:v>201.55939319246997</c:v>
                </c:pt>
                <c:pt idx="1920">
                  <c:v>199.04012533218497</c:v>
                </c:pt>
                <c:pt idx="1921">
                  <c:v>193.72721713828628</c:v>
                </c:pt>
                <c:pt idx="1922">
                  <c:v>178.26244183646921</c:v>
                </c:pt>
                <c:pt idx="1923">
                  <c:v>185.72044894109703</c:v>
                </c:pt>
                <c:pt idx="1924">
                  <c:v>184.09914213997004</c:v>
                </c:pt>
                <c:pt idx="1925">
                  <c:v>182.32817681635225</c:v>
                </c:pt>
                <c:pt idx="1926">
                  <c:v>183.42567638308677</c:v>
                </c:pt>
                <c:pt idx="1927">
                  <c:v>184.37351710252372</c:v>
                </c:pt>
                <c:pt idx="1928">
                  <c:v>184.49823299927314</c:v>
                </c:pt>
                <c:pt idx="1929">
                  <c:v>177.46426112521496</c:v>
                </c:pt>
                <c:pt idx="1930">
                  <c:v>176.31687658219664</c:v>
                </c:pt>
                <c:pt idx="1931">
                  <c:v>182.42794949468234</c:v>
                </c:pt>
                <c:pt idx="1932">
                  <c:v>184.27374438722831</c:v>
                </c:pt>
                <c:pt idx="1933">
                  <c:v>183.94948307546647</c:v>
                </c:pt>
                <c:pt idx="1934">
                  <c:v>177.68874943709525</c:v>
                </c:pt>
                <c:pt idx="1935">
                  <c:v>195.92222091595471</c:v>
                </c:pt>
                <c:pt idx="1936">
                  <c:v>189.53675761618064</c:v>
                </c:pt>
                <c:pt idx="1937">
                  <c:v>183.27601733769288</c:v>
                </c:pt>
                <c:pt idx="1938">
                  <c:v>211.11266468511556</c:v>
                </c:pt>
                <c:pt idx="1939">
                  <c:v>203.38025074640169</c:v>
                </c:pt>
                <c:pt idx="1940">
                  <c:v>198.56620376315743</c:v>
                </c:pt>
                <c:pt idx="1941">
                  <c:v>210.96300498523499</c:v>
                </c:pt>
                <c:pt idx="1942">
                  <c:v>201.73399595060155</c:v>
                </c:pt>
                <c:pt idx="1943">
                  <c:v>198.5911470027703</c:v>
                </c:pt>
                <c:pt idx="1944">
                  <c:v>192.33039696613844</c:v>
                </c:pt>
                <c:pt idx="1945">
                  <c:v>190.50954259427692</c:v>
                </c:pt>
                <c:pt idx="1946">
                  <c:v>179.11050898399461</c:v>
                </c:pt>
                <c:pt idx="1947">
                  <c:v>178.51187333534554</c:v>
                </c:pt>
                <c:pt idx="1948">
                  <c:v>162.44851233067345</c:v>
                </c:pt>
                <c:pt idx="1949">
                  <c:v>171.52779627620183</c:v>
                </c:pt>
                <c:pt idx="1950">
                  <c:v>168.21036338921155</c:v>
                </c:pt>
                <c:pt idx="1951">
                  <c:v>166.14008699663574</c:v>
                </c:pt>
                <c:pt idx="1952">
                  <c:v>160.75238454216219</c:v>
                </c:pt>
                <c:pt idx="1953">
                  <c:v>161.75010668449059</c:v>
                </c:pt>
                <c:pt idx="1954">
                  <c:v>148.80468201697471</c:v>
                </c:pt>
                <c:pt idx="1955">
                  <c:v>152.62095860806625</c:v>
                </c:pt>
                <c:pt idx="1956">
                  <c:v>154.11753875821734</c:v>
                </c:pt>
                <c:pt idx="1957">
                  <c:v>130.94556307295994</c:v>
                </c:pt>
                <c:pt idx="1958">
                  <c:v>147.28316112286024</c:v>
                </c:pt>
                <c:pt idx="1959">
                  <c:v>152.59601561071929</c:v>
                </c:pt>
                <c:pt idx="1960">
                  <c:v>145.18795311943026</c:v>
                </c:pt>
                <c:pt idx="1961">
                  <c:v>147.40787592522872</c:v>
                </c:pt>
                <c:pt idx="1962">
                  <c:v>146.3103858190355</c:v>
                </c:pt>
                <c:pt idx="1963">
                  <c:v>141.82065726889215</c:v>
                </c:pt>
                <c:pt idx="1964">
                  <c:v>126.85494148696291</c:v>
                </c:pt>
                <c:pt idx="1965">
                  <c:v>139.22659467273081</c:v>
                </c:pt>
                <c:pt idx="1966">
                  <c:v>133.5645615986445</c:v>
                </c:pt>
                <c:pt idx="1967">
                  <c:v>142.11997231709685</c:v>
                </c:pt>
                <c:pt idx="1968">
                  <c:v>131.94327652548205</c:v>
                </c:pt>
                <c:pt idx="1969">
                  <c:v>137.55542084456758</c:v>
                </c:pt>
                <c:pt idx="1970">
                  <c:v>138.70279382575723</c:v>
                </c:pt>
                <c:pt idx="1971">
                  <c:v>131.96821936609905</c:v>
                </c:pt>
                <c:pt idx="1972">
                  <c:v>129.89796431172101</c:v>
                </c:pt>
                <c:pt idx="1973">
                  <c:v>134.71193310039709</c:v>
                </c:pt>
                <c:pt idx="1974">
                  <c:v>123.06363894446604</c:v>
                </c:pt>
                <c:pt idx="1975">
                  <c:v>131.6439624544185</c:v>
                </c:pt>
                <c:pt idx="1976">
                  <c:v>128.02725317682453</c:v>
                </c:pt>
                <c:pt idx="1977">
                  <c:v>124.68491900455766</c:v>
                </c:pt>
                <c:pt idx="1978">
                  <c:v>123.96157855226035</c:v>
                </c:pt>
                <c:pt idx="1979">
                  <c:v>117.52635130150385</c:v>
                </c:pt>
                <c:pt idx="1980">
                  <c:v>117.90049199379442</c:v>
                </c:pt>
                <c:pt idx="1981">
                  <c:v>111.98907544176849</c:v>
                </c:pt>
                <c:pt idx="1982">
                  <c:v>113.80989004144161</c:v>
                </c:pt>
                <c:pt idx="1983">
                  <c:v>118.92314349239214</c:v>
                </c:pt>
                <c:pt idx="1984">
                  <c:v>104.60606031124698</c:v>
                </c:pt>
                <c:pt idx="1985">
                  <c:v>105.17973972013665</c:v>
                </c:pt>
                <c:pt idx="1986">
                  <c:v>117.05243983517663</c:v>
                </c:pt>
                <c:pt idx="1987">
                  <c:v>108.32250765736546</c:v>
                </c:pt>
                <c:pt idx="1988">
                  <c:v>118.14991915178265</c:v>
                </c:pt>
                <c:pt idx="1989">
                  <c:v>111.96413278525858</c:v>
                </c:pt>
                <c:pt idx="1990">
                  <c:v>107.57422919984225</c:v>
                </c:pt>
                <c:pt idx="1991">
                  <c:v>106.22732856867135</c:v>
                </c:pt>
                <c:pt idx="1992">
                  <c:v>111.6398782734975</c:v>
                </c:pt>
                <c:pt idx="1993">
                  <c:v>116.3540441481376</c:v>
                </c:pt>
                <c:pt idx="1994">
                  <c:v>110.91654143923101</c:v>
                </c:pt>
                <c:pt idx="1995">
                  <c:v>115.85519020185234</c:v>
                </c:pt>
                <c:pt idx="1996">
                  <c:v>117.80072113726727</c:v>
                </c:pt>
                <c:pt idx="1997">
                  <c:v>114.78265454655123</c:v>
                </c:pt>
                <c:pt idx="1998">
                  <c:v>119.52176894425365</c:v>
                </c:pt>
                <c:pt idx="1999">
                  <c:v>110.99136937774546</c:v>
                </c:pt>
                <c:pt idx="2000">
                  <c:v>116.77807007847083</c:v>
                </c:pt>
                <c:pt idx="2001">
                  <c:v>98.295596300404625</c:v>
                </c:pt>
                <c:pt idx="2002">
                  <c:v>102.28640154206734</c:v>
                </c:pt>
                <c:pt idx="2003">
                  <c:v>100.19122790513283</c:v>
                </c:pt>
                <c:pt idx="2004">
                  <c:v>95.701576747102877</c:v>
                </c:pt>
                <c:pt idx="2005">
                  <c:v>88.767578405024466</c:v>
                </c:pt>
                <c:pt idx="2006">
                  <c:v>94.803647623721361</c:v>
                </c:pt>
                <c:pt idx="2007">
                  <c:v>92.209632276509339</c:v>
                </c:pt>
                <c:pt idx="2008">
                  <c:v>79.513969995521862</c:v>
                </c:pt>
                <c:pt idx="2009">
                  <c:v>97.721918634424725</c:v>
                </c:pt>
                <c:pt idx="2010">
                  <c:v>91.536186505318014</c:v>
                </c:pt>
                <c:pt idx="2011">
                  <c:v>97.023528634577858</c:v>
                </c:pt>
                <c:pt idx="2012">
                  <c:v>94.529280466396358</c:v>
                </c:pt>
                <c:pt idx="2013">
                  <c:v>102.5857122194549</c:v>
                </c:pt>
                <c:pt idx="2014">
                  <c:v>99.817089960693096</c:v>
                </c:pt>
                <c:pt idx="2015">
                  <c:v>88.992060004329076</c:v>
                </c:pt>
                <c:pt idx="2016">
                  <c:v>94.454453065952038</c:v>
                </c:pt>
                <c:pt idx="2017">
                  <c:v>90.738028835343187</c:v>
                </c:pt>
                <c:pt idx="2018">
                  <c:v>76.645609800809012</c:v>
                </c:pt>
                <c:pt idx="2019">
                  <c:v>92.558826465126927</c:v>
                </c:pt>
                <c:pt idx="2020">
                  <c:v>92.309402038772106</c:v>
                </c:pt>
                <c:pt idx="2021">
                  <c:v>81.035449772751903</c:v>
                </c:pt>
                <c:pt idx="2022">
                  <c:v>74.874711358885847</c:v>
                </c:pt>
                <c:pt idx="2023">
                  <c:v>75.697804789988396</c:v>
                </c:pt>
                <c:pt idx="2024">
                  <c:v>87.570343626025377</c:v>
                </c:pt>
                <c:pt idx="2025">
                  <c:v>75.548151411555963</c:v>
                </c:pt>
                <c:pt idx="2026">
                  <c:v>75.248844691087768</c:v>
                </c:pt>
                <c:pt idx="2027">
                  <c:v>56.841579131116127</c:v>
                </c:pt>
                <c:pt idx="2028">
                  <c:v>75.049306904445785</c:v>
                </c:pt>
                <c:pt idx="2029">
                  <c:v>69.586968511275501</c:v>
                </c:pt>
                <c:pt idx="2030">
                  <c:v>60.233688944510945</c:v>
                </c:pt>
                <c:pt idx="2031">
                  <c:v>59.759790827336026</c:v>
                </c:pt>
                <c:pt idx="2032">
                  <c:v>65.795766364620178</c:v>
                </c:pt>
                <c:pt idx="2033">
                  <c:v>61.755152237791066</c:v>
                </c:pt>
                <c:pt idx="2034">
                  <c:v>66.444260881996286</c:v>
                </c:pt>
                <c:pt idx="2035">
                  <c:v>67.417003114416119</c:v>
                </c:pt>
                <c:pt idx="2036">
                  <c:v>64.199473213035034</c:v>
                </c:pt>
                <c:pt idx="2037">
                  <c:v>64.922793362519002</c:v>
                </c:pt>
                <c:pt idx="2038">
                  <c:v>65.27198250996112</c:v>
                </c:pt>
                <c:pt idx="2039">
                  <c:v>62.727891792403852</c:v>
                </c:pt>
                <c:pt idx="2040">
                  <c:v>63.850284285490531</c:v>
                </c:pt>
                <c:pt idx="2041">
                  <c:v>59.660022820043721</c:v>
                </c:pt>
                <c:pt idx="2042">
                  <c:v>54.896107595420617</c:v>
                </c:pt>
                <c:pt idx="2043">
                  <c:v>55.918726954087148</c:v>
                </c:pt>
                <c:pt idx="2044">
                  <c:v>55.220352686941879</c:v>
                </c:pt>
                <c:pt idx="2045">
                  <c:v>58.412923241018348</c:v>
                </c:pt>
                <c:pt idx="2046">
                  <c:v>43.023795632035146</c:v>
                </c:pt>
                <c:pt idx="2047">
                  <c:v>54.821281814454821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data!$AD$6</c:f>
              <c:strCache>
                <c:ptCount val="1"/>
                <c:pt idx="0">
                  <c:v>Deut - filter measurement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data!$AD$7:$AD$2054</c:f>
              <c:numCache>
                <c:formatCode>0.00</c:formatCode>
                <c:ptCount val="2048"/>
                <c:pt idx="0">
                  <c:v>-0.52375856903666751</c:v>
                </c:pt>
                <c:pt idx="1">
                  <c:v>4.9881781294186467E-2</c:v>
                </c:pt>
                <c:pt idx="2">
                  <c:v>0.27434982465310875</c:v>
                </c:pt>
                <c:pt idx="3">
                  <c:v>-0.39700980279771936</c:v>
                </c:pt>
                <c:pt idx="4">
                  <c:v>-5.8604800146869813</c:v>
                </c:pt>
                <c:pt idx="5">
                  <c:v>-2.5166909405824298</c:v>
                </c:pt>
                <c:pt idx="6">
                  <c:v>13.441300871837882</c:v>
                </c:pt>
                <c:pt idx="7">
                  <c:v>21.194155739504723</c:v>
                </c:pt>
                <c:pt idx="8">
                  <c:v>15.486817766232486</c:v>
                </c:pt>
                <c:pt idx="9">
                  <c:v>12.065557920966027</c:v>
                </c:pt>
                <c:pt idx="10">
                  <c:v>22.989682696605165</c:v>
                </c:pt>
                <c:pt idx="11">
                  <c:v>26.697796069705028</c:v>
                </c:pt>
                <c:pt idx="12">
                  <c:v>28.041889115382208</c:v>
                </c:pt>
                <c:pt idx="13">
                  <c:v>22.365971541482772</c:v>
                </c:pt>
                <c:pt idx="14">
                  <c:v>30.054153277548643</c:v>
                </c:pt>
                <c:pt idx="15">
                  <c:v>28.704795627800081</c:v>
                </c:pt>
                <c:pt idx="16">
                  <c:v>35.438782686578598</c:v>
                </c:pt>
                <c:pt idx="17">
                  <c:v>40.88728159776948</c:v>
                </c:pt>
                <c:pt idx="18">
                  <c:v>37.811444515718932</c:v>
                </c:pt>
                <c:pt idx="19">
                  <c:v>39.750737487476194</c:v>
                </c:pt>
                <c:pt idx="20">
                  <c:v>41.336927783578439</c:v>
                </c:pt>
                <c:pt idx="21">
                  <c:v>41.477408973313914</c:v>
                </c:pt>
                <c:pt idx="22">
                  <c:v>46.20311847484048</c:v>
                </c:pt>
                <c:pt idx="23">
                  <c:v>40.33009090371759</c:v>
                </c:pt>
                <c:pt idx="24">
                  <c:v>49.425181324801009</c:v>
                </c:pt>
                <c:pt idx="25">
                  <c:v>56.0991482926771</c:v>
                </c:pt>
                <c:pt idx="26">
                  <c:v>66.041553822797894</c:v>
                </c:pt>
                <c:pt idx="27">
                  <c:v>64.131132865523767</c:v>
                </c:pt>
                <c:pt idx="28">
                  <c:v>58.587517124829844</c:v>
                </c:pt>
                <c:pt idx="29">
                  <c:v>69.904178061118358</c:v>
                </c:pt>
                <c:pt idx="30">
                  <c:v>69.537084219183484</c:v>
                </c:pt>
                <c:pt idx="31">
                  <c:v>74.59057641083001</c:v>
                </c:pt>
                <c:pt idx="32">
                  <c:v>79.189720363699521</c:v>
                </c:pt>
                <c:pt idx="33">
                  <c:v>76.177918281325674</c:v>
                </c:pt>
                <c:pt idx="34">
                  <c:v>79.089221493839332</c:v>
                </c:pt>
                <c:pt idx="35">
                  <c:v>88.560985595127434</c:v>
                </c:pt>
                <c:pt idx="36">
                  <c:v>94.676083005274464</c:v>
                </c:pt>
                <c:pt idx="37">
                  <c:v>103.99475559577273</c:v>
                </c:pt>
                <c:pt idx="38">
                  <c:v>111.54010766304943</c:v>
                </c:pt>
                <c:pt idx="39">
                  <c:v>101.57717547133279</c:v>
                </c:pt>
                <c:pt idx="40">
                  <c:v>123.3354934746733</c:v>
                </c:pt>
                <c:pt idx="41">
                  <c:v>123.22319787208036</c:v>
                </c:pt>
                <c:pt idx="42">
                  <c:v>122.04228384731023</c:v>
                </c:pt>
                <c:pt idx="43">
                  <c:v>141.83612287365989</c:v>
                </c:pt>
                <c:pt idx="44">
                  <c:v>138.77762251290068</c:v>
                </c:pt>
                <c:pt idx="45">
                  <c:v>149.87658885391298</c:v>
                </c:pt>
                <c:pt idx="46">
                  <c:v>150.3537705473137</c:v>
                </c:pt>
                <c:pt idx="47">
                  <c:v>162.4011016673046</c:v>
                </c:pt>
                <c:pt idx="48">
                  <c:v>169.64082647917817</c:v>
                </c:pt>
                <c:pt idx="49">
                  <c:v>165.39618793504482</c:v>
                </c:pt>
                <c:pt idx="50">
                  <c:v>186.66487051998013</c:v>
                </c:pt>
                <c:pt idx="51">
                  <c:v>184.76103617082794</c:v>
                </c:pt>
                <c:pt idx="52">
                  <c:v>192.23062410922438</c:v>
                </c:pt>
                <c:pt idx="53">
                  <c:v>210.78840200564696</c:v>
                </c:pt>
                <c:pt idx="54">
                  <c:v>209.80845912459259</c:v>
                </c:pt>
                <c:pt idx="55">
                  <c:v>227.19854164151704</c:v>
                </c:pt>
                <c:pt idx="56">
                  <c:v>232.02059683446208</c:v>
                </c:pt>
                <c:pt idx="57">
                  <c:v>237.15827644299301</c:v>
                </c:pt>
                <c:pt idx="58">
                  <c:v>247.16853825734407</c:v>
                </c:pt>
                <c:pt idx="59">
                  <c:v>251.85350981890508</c:v>
                </c:pt>
                <c:pt idx="60">
                  <c:v>272.18383995494679</c:v>
                </c:pt>
                <c:pt idx="61">
                  <c:v>276.18128256424325</c:v>
                </c:pt>
                <c:pt idx="62">
                  <c:v>285.11961026763009</c:v>
                </c:pt>
                <c:pt idx="63">
                  <c:v>294.50713388692373</c:v>
                </c:pt>
                <c:pt idx="64">
                  <c:v>300.95594374055025</c:v>
                </c:pt>
                <c:pt idx="65">
                  <c:v>303.30795349571702</c:v>
                </c:pt>
                <c:pt idx="66">
                  <c:v>316.28753924925945</c:v>
                </c:pt>
                <c:pt idx="67">
                  <c:v>319.86049696617039</c:v>
                </c:pt>
                <c:pt idx="68">
                  <c:v>337.04440781346432</c:v>
                </c:pt>
                <c:pt idx="69">
                  <c:v>339.46182069324271</c:v>
                </c:pt>
                <c:pt idx="70">
                  <c:v>358.53218417334307</c:v>
                </c:pt>
                <c:pt idx="71">
                  <c:v>372.67087097929448</c:v>
                </c:pt>
                <c:pt idx="72">
                  <c:v>379.87949551809311</c:v>
                </c:pt>
                <c:pt idx="73">
                  <c:v>390.58666786944269</c:v>
                </c:pt>
                <c:pt idx="74">
                  <c:v>397.58925528204941</c:v>
                </c:pt>
                <c:pt idx="75">
                  <c:v>410.68574508729631</c:v>
                </c:pt>
                <c:pt idx="76">
                  <c:v>425.72130842494988</c:v>
                </c:pt>
                <c:pt idx="77">
                  <c:v>438.54613027444429</c:v>
                </c:pt>
                <c:pt idx="78">
                  <c:v>439.9429670648189</c:v>
                </c:pt>
                <c:pt idx="79">
                  <c:v>449.65525610696091</c:v>
                </c:pt>
                <c:pt idx="80">
                  <c:v>460.12207259327198</c:v>
                </c:pt>
                <c:pt idx="81">
                  <c:v>471.79211876708877</c:v>
                </c:pt>
                <c:pt idx="82">
                  <c:v>483.76450826821207</c:v>
                </c:pt>
                <c:pt idx="83">
                  <c:v>506.44172131036584</c:v>
                </c:pt>
                <c:pt idx="84">
                  <c:v>514.45436142600283</c:v>
                </c:pt>
                <c:pt idx="85">
                  <c:v>518.72429070286819</c:v>
                </c:pt>
                <c:pt idx="86">
                  <c:v>539.71608589525874</c:v>
                </c:pt>
                <c:pt idx="87">
                  <c:v>542.9840676723818</c:v>
                </c:pt>
                <c:pt idx="88">
                  <c:v>563.06307044931793</c:v>
                </c:pt>
                <c:pt idx="89">
                  <c:v>578.37832927210059</c:v>
                </c:pt>
                <c:pt idx="90">
                  <c:v>589.15390736976497</c:v>
                </c:pt>
                <c:pt idx="91">
                  <c:v>600.55309453490338</c:v>
                </c:pt>
                <c:pt idx="92">
                  <c:v>612.06932870188166</c:v>
                </c:pt>
                <c:pt idx="93">
                  <c:v>624.42671937738066</c:v>
                </c:pt>
                <c:pt idx="94">
                  <c:v>647.3561292444557</c:v>
                </c:pt>
                <c:pt idx="95">
                  <c:v>652.86791397656816</c:v>
                </c:pt>
                <c:pt idx="96">
                  <c:v>665.05761753484649</c:v>
                </c:pt>
                <c:pt idx="97">
                  <c:v>680.02012806420805</c:v>
                </c:pt>
                <c:pt idx="98">
                  <c:v>697.19971749671879</c:v>
                </c:pt>
                <c:pt idx="99">
                  <c:v>704.92027410507376</c:v>
                </c:pt>
                <c:pt idx="100">
                  <c:v>714.30438400428659</c:v>
                </c:pt>
                <c:pt idx="101">
                  <c:v>732.20776780091478</c:v>
                </c:pt>
                <c:pt idx="102">
                  <c:v>742.69910579886903</c:v>
                </c:pt>
                <c:pt idx="103">
                  <c:v>750.3348078796032</c:v>
                </c:pt>
                <c:pt idx="104">
                  <c:v>767.87911743712436</c:v>
                </c:pt>
                <c:pt idx="105">
                  <c:v>778.55573510889303</c:v>
                </c:pt>
                <c:pt idx="106">
                  <c:v>777.25130577144728</c:v>
                </c:pt>
                <c:pt idx="107">
                  <c:v>795.91482277437444</c:v>
                </c:pt>
                <c:pt idx="108">
                  <c:v>806.19504336634043</c:v>
                </c:pt>
                <c:pt idx="109">
                  <c:v>817.54605736369786</c:v>
                </c:pt>
                <c:pt idx="110">
                  <c:v>810.51124687447077</c:v>
                </c:pt>
                <c:pt idx="111">
                  <c:v>826.91102246388891</c:v>
                </c:pt>
                <c:pt idx="112">
                  <c:v>839.92302468450873</c:v>
                </c:pt>
                <c:pt idx="113">
                  <c:v>841.29942875758104</c:v>
                </c:pt>
                <c:pt idx="114">
                  <c:v>854.01595887677672</c:v>
                </c:pt>
                <c:pt idx="115">
                  <c:v>863.40385833695541</c:v>
                </c:pt>
                <c:pt idx="116">
                  <c:v>857.18978410255056</c:v>
                </c:pt>
                <c:pt idx="117">
                  <c:v>868.58718028715612</c:v>
                </c:pt>
                <c:pt idx="118">
                  <c:v>876.02072138867561</c:v>
                </c:pt>
                <c:pt idx="119">
                  <c:v>888.59174553152832</c:v>
                </c:pt>
                <c:pt idx="120">
                  <c:v>883.05672634453356</c:v>
                </c:pt>
                <c:pt idx="121">
                  <c:v>899.40073344394762</c:v>
                </c:pt>
                <c:pt idx="122">
                  <c:v>691.70302839175815</c:v>
                </c:pt>
                <c:pt idx="123">
                  <c:v>920.30462545193654</c:v>
                </c:pt>
                <c:pt idx="124">
                  <c:v>912.2637866271499</c:v>
                </c:pt>
                <c:pt idx="125">
                  <c:v>922.5749763608294</c:v>
                </c:pt>
                <c:pt idx="126">
                  <c:v>916.68704662619041</c:v>
                </c:pt>
                <c:pt idx="127">
                  <c:v>925.59380465951074</c:v>
                </c:pt>
                <c:pt idx="128">
                  <c:v>936.44585592609224</c:v>
                </c:pt>
                <c:pt idx="129">
                  <c:v>930.5243179319674</c:v>
                </c:pt>
                <c:pt idx="130">
                  <c:v>933.58792807386783</c:v>
                </c:pt>
                <c:pt idx="131">
                  <c:v>929.06172916321691</c:v>
                </c:pt>
                <c:pt idx="132">
                  <c:v>931.84791527668187</c:v>
                </c:pt>
                <c:pt idx="133">
                  <c:v>940.46357657514307</c:v>
                </c:pt>
                <c:pt idx="134">
                  <c:v>939.6936014308319</c:v>
                </c:pt>
                <c:pt idx="135">
                  <c:v>946.0772409892038</c:v>
                </c:pt>
                <c:pt idx="136">
                  <c:v>951.86559763207583</c:v>
                </c:pt>
                <c:pt idx="137">
                  <c:v>957.77875128031883</c:v>
                </c:pt>
                <c:pt idx="138">
                  <c:v>952.94332511705261</c:v>
                </c:pt>
                <c:pt idx="139">
                  <c:v>959.7092756575779</c:v>
                </c:pt>
                <c:pt idx="140">
                  <c:v>963.51954472098316</c:v>
                </c:pt>
                <c:pt idx="141">
                  <c:v>960.28062281160931</c:v>
                </c:pt>
                <c:pt idx="142">
                  <c:v>955.32394749084301</c:v>
                </c:pt>
                <c:pt idx="143">
                  <c:v>960.50410617736611</c:v>
                </c:pt>
                <c:pt idx="144">
                  <c:v>968.66991954959337</c:v>
                </c:pt>
                <c:pt idx="145">
                  <c:v>973.0347673717107</c:v>
                </c:pt>
                <c:pt idx="146">
                  <c:v>960.07416594495737</c:v>
                </c:pt>
                <c:pt idx="147">
                  <c:v>964.31821991698007</c:v>
                </c:pt>
                <c:pt idx="148">
                  <c:v>962.43399388971716</c:v>
                </c:pt>
                <c:pt idx="149">
                  <c:v>968.2200275771504</c:v>
                </c:pt>
                <c:pt idx="150">
                  <c:v>963.18436073371163</c:v>
                </c:pt>
                <c:pt idx="151">
                  <c:v>959.23820782646067</c:v>
                </c:pt>
                <c:pt idx="152">
                  <c:v>965.79623799833405</c:v>
                </c:pt>
                <c:pt idx="153">
                  <c:v>965.03927336331401</c:v>
                </c:pt>
                <c:pt idx="154">
                  <c:v>975.56841357804308</c:v>
                </c:pt>
                <c:pt idx="155">
                  <c:v>962.59888440674968</c:v>
                </c:pt>
                <c:pt idx="156">
                  <c:v>963.18290532821015</c:v>
                </c:pt>
                <c:pt idx="157">
                  <c:v>969.83468998749072</c:v>
                </c:pt>
                <c:pt idx="158">
                  <c:v>968.02292992190792</c:v>
                </c:pt>
                <c:pt idx="159">
                  <c:v>979.40481596321683</c:v>
                </c:pt>
                <c:pt idx="160">
                  <c:v>983.72736312262464</c:v>
                </c:pt>
                <c:pt idx="161">
                  <c:v>979.69533907826883</c:v>
                </c:pt>
                <c:pt idx="162">
                  <c:v>982.70637786115196</c:v>
                </c:pt>
                <c:pt idx="163">
                  <c:v>976.14812492269095</c:v>
                </c:pt>
                <c:pt idx="164">
                  <c:v>975.06433700238119</c:v>
                </c:pt>
                <c:pt idx="165">
                  <c:v>977.26303746070266</c:v>
                </c:pt>
                <c:pt idx="166">
                  <c:v>967.64007088138624</c:v>
                </c:pt>
                <c:pt idx="167">
                  <c:v>979.51064576730107</c:v>
                </c:pt>
                <c:pt idx="168">
                  <c:v>980.1709009369647</c:v>
                </c:pt>
                <c:pt idx="169">
                  <c:v>968.71666375504992</c:v>
                </c:pt>
                <c:pt idx="170">
                  <c:v>972.80383593692682</c:v>
                </c:pt>
                <c:pt idx="171">
                  <c:v>985.823256392129</c:v>
                </c:pt>
                <c:pt idx="172">
                  <c:v>969.65553669266762</c:v>
                </c:pt>
                <c:pt idx="173">
                  <c:v>984.41641715764831</c:v>
                </c:pt>
                <c:pt idx="174">
                  <c:v>984.12019967606523</c:v>
                </c:pt>
                <c:pt idx="175">
                  <c:v>988.79245009563488</c:v>
                </c:pt>
                <c:pt idx="176">
                  <c:v>980.64473020101673</c:v>
                </c:pt>
                <c:pt idx="177">
                  <c:v>988.72676947264074</c:v>
                </c:pt>
                <c:pt idx="178">
                  <c:v>988.40903026403782</c:v>
                </c:pt>
                <c:pt idx="179">
                  <c:v>992.87908283062677</c:v>
                </c:pt>
                <c:pt idx="180">
                  <c:v>1009.1747756335061</c:v>
                </c:pt>
                <c:pt idx="181">
                  <c:v>997.48012033798136</c:v>
                </c:pt>
                <c:pt idx="182">
                  <c:v>1004.7115567067157</c:v>
                </c:pt>
                <c:pt idx="183">
                  <c:v>1003.4410268418965</c:v>
                </c:pt>
                <c:pt idx="184">
                  <c:v>1016.0647749731705</c:v>
                </c:pt>
                <c:pt idx="185">
                  <c:v>1034.2802830391709</c:v>
                </c:pt>
                <c:pt idx="186">
                  <c:v>1026.7489683929425</c:v>
                </c:pt>
                <c:pt idx="187">
                  <c:v>1028.9024366530798</c:v>
                </c:pt>
                <c:pt idx="188">
                  <c:v>1043.3842981412292</c:v>
                </c:pt>
                <c:pt idx="189">
                  <c:v>1045.2421703318023</c:v>
                </c:pt>
                <c:pt idx="190">
                  <c:v>1049.1525550346848</c:v>
                </c:pt>
                <c:pt idx="191">
                  <c:v>1053.728772336781</c:v>
                </c:pt>
                <c:pt idx="192">
                  <c:v>1070.822668553219</c:v>
                </c:pt>
                <c:pt idx="193">
                  <c:v>1062.4327268893994</c:v>
                </c:pt>
                <c:pt idx="194">
                  <c:v>1075.7738507317399</c:v>
                </c:pt>
                <c:pt idx="195">
                  <c:v>1089.5262878548788</c:v>
                </c:pt>
                <c:pt idx="196">
                  <c:v>1088.1297499613711</c:v>
                </c:pt>
                <c:pt idx="197">
                  <c:v>1101.2587201540975</c:v>
                </c:pt>
                <c:pt idx="198">
                  <c:v>1106.7904379180052</c:v>
                </c:pt>
                <c:pt idx="199">
                  <c:v>1118.5607428111464</c:v>
                </c:pt>
                <c:pt idx="200">
                  <c:v>1128.4987628042334</c:v>
                </c:pt>
                <c:pt idx="201">
                  <c:v>1137.8982530069561</c:v>
                </c:pt>
                <c:pt idx="202">
                  <c:v>1146.1324408247592</c:v>
                </c:pt>
                <c:pt idx="203">
                  <c:v>1154.7526380286895</c:v>
                </c:pt>
                <c:pt idx="204">
                  <c:v>1162.4308687621724</c:v>
                </c:pt>
                <c:pt idx="205">
                  <c:v>1169.5469208611296</c:v>
                </c:pt>
                <c:pt idx="206">
                  <c:v>1174.1344956087305</c:v>
                </c:pt>
                <c:pt idx="207">
                  <c:v>1182.0022325772304</c:v>
                </c:pt>
                <c:pt idx="208">
                  <c:v>1203.8662449295548</c:v>
                </c:pt>
                <c:pt idx="209">
                  <c:v>1202.907698466599</c:v>
                </c:pt>
                <c:pt idx="210">
                  <c:v>1219.6754253162362</c:v>
                </c:pt>
                <c:pt idx="211">
                  <c:v>1223.387502021222</c:v>
                </c:pt>
                <c:pt idx="212">
                  <c:v>1244.5072338260352</c:v>
                </c:pt>
                <c:pt idx="213">
                  <c:v>1242.0314309046062</c:v>
                </c:pt>
                <c:pt idx="214">
                  <c:v>1260.3783490951512</c:v>
                </c:pt>
                <c:pt idx="215">
                  <c:v>1265.5802098780098</c:v>
                </c:pt>
                <c:pt idx="216">
                  <c:v>1265.7671245450617</c:v>
                </c:pt>
                <c:pt idx="217">
                  <c:v>1281.8550063095777</c:v>
                </c:pt>
                <c:pt idx="218">
                  <c:v>1287.3040707594434</c:v>
                </c:pt>
                <c:pt idx="219">
                  <c:v>1307.0920375245112</c:v>
                </c:pt>
                <c:pt idx="220">
                  <c:v>1317.9131583551114</c:v>
                </c:pt>
                <c:pt idx="221">
                  <c:v>1327.4767260386518</c:v>
                </c:pt>
                <c:pt idx="222">
                  <c:v>1336.0670446437532</c:v>
                </c:pt>
                <c:pt idx="223">
                  <c:v>1329.0667134645712</c:v>
                </c:pt>
                <c:pt idx="224">
                  <c:v>1347.3047527291808</c:v>
                </c:pt>
                <c:pt idx="225">
                  <c:v>1349.1309876313087</c:v>
                </c:pt>
                <c:pt idx="226">
                  <c:v>1361.6874274511192</c:v>
                </c:pt>
                <c:pt idx="227">
                  <c:v>1370.0520696269728</c:v>
                </c:pt>
                <c:pt idx="228">
                  <c:v>1373.9657821559881</c:v>
                </c:pt>
                <c:pt idx="229">
                  <c:v>1382.9617988578357</c:v>
                </c:pt>
                <c:pt idx="230">
                  <c:v>1386.8547241685981</c:v>
                </c:pt>
                <c:pt idx="231">
                  <c:v>1395.4820308126934</c:v>
                </c:pt>
                <c:pt idx="232">
                  <c:v>1392.3922665182981</c:v>
                </c:pt>
                <c:pt idx="233">
                  <c:v>1417.3089727582096</c:v>
                </c:pt>
                <c:pt idx="234">
                  <c:v>1413.291517213408</c:v>
                </c:pt>
                <c:pt idx="235">
                  <c:v>1426.9054648642202</c:v>
                </c:pt>
                <c:pt idx="236">
                  <c:v>1425.1568447632765</c:v>
                </c:pt>
                <c:pt idx="237">
                  <c:v>1424.8257461502944</c:v>
                </c:pt>
                <c:pt idx="238">
                  <c:v>1436.1289645175943</c:v>
                </c:pt>
                <c:pt idx="239">
                  <c:v>1438.2523872533902</c:v>
                </c:pt>
                <c:pt idx="240">
                  <c:v>1442.8684168501279</c:v>
                </c:pt>
                <c:pt idx="241">
                  <c:v>1455.9324465201714</c:v>
                </c:pt>
                <c:pt idx="242">
                  <c:v>1444.1401568092117</c:v>
                </c:pt>
                <c:pt idx="243">
                  <c:v>1452.2705773296311</c:v>
                </c:pt>
                <c:pt idx="244">
                  <c:v>1468.1514018155949</c:v>
                </c:pt>
                <c:pt idx="245">
                  <c:v>1461.6788103343656</c:v>
                </c:pt>
                <c:pt idx="246">
                  <c:v>1474.4110115250883</c:v>
                </c:pt>
                <c:pt idx="247">
                  <c:v>1471.6240228309907</c:v>
                </c:pt>
                <c:pt idx="248">
                  <c:v>1485.3912937304729</c:v>
                </c:pt>
                <c:pt idx="249">
                  <c:v>1478.4702037231118</c:v>
                </c:pt>
                <c:pt idx="250">
                  <c:v>1485.0664727603491</c:v>
                </c:pt>
                <c:pt idx="251">
                  <c:v>1489.3420705685476</c:v>
                </c:pt>
                <c:pt idx="252">
                  <c:v>1497.3061964380774</c:v>
                </c:pt>
                <c:pt idx="253">
                  <c:v>1496.5853954239064</c:v>
                </c:pt>
                <c:pt idx="254">
                  <c:v>1507.4262560243101</c:v>
                </c:pt>
                <c:pt idx="255">
                  <c:v>1504.2420613142776</c:v>
                </c:pt>
                <c:pt idx="256">
                  <c:v>1503.7814069005951</c:v>
                </c:pt>
                <c:pt idx="257">
                  <c:v>1501.8920843321769</c:v>
                </c:pt>
                <c:pt idx="258">
                  <c:v>1513.2526035078686</c:v>
                </c:pt>
                <c:pt idx="259">
                  <c:v>1517.1393973360891</c:v>
                </c:pt>
                <c:pt idx="260">
                  <c:v>1520.8969380703302</c:v>
                </c:pt>
                <c:pt idx="261">
                  <c:v>1524.9738334945969</c:v>
                </c:pt>
                <c:pt idx="262">
                  <c:v>1521.3683625842416</c:v>
                </c:pt>
                <c:pt idx="263">
                  <c:v>1522.1878012644895</c:v>
                </c:pt>
                <c:pt idx="264">
                  <c:v>1523.9825361777278</c:v>
                </c:pt>
                <c:pt idx="265">
                  <c:v>1508.4797125206458</c:v>
                </c:pt>
                <c:pt idx="266">
                  <c:v>1502.8777403406571</c:v>
                </c:pt>
                <c:pt idx="267">
                  <c:v>1513.206276276255</c:v>
                </c:pt>
                <c:pt idx="268">
                  <c:v>1510.075514900356</c:v>
                </c:pt>
                <c:pt idx="269">
                  <c:v>1504.7850264889325</c:v>
                </c:pt>
                <c:pt idx="270">
                  <c:v>1510.9214267574077</c:v>
                </c:pt>
                <c:pt idx="271">
                  <c:v>1509.9332093888193</c:v>
                </c:pt>
                <c:pt idx="272">
                  <c:v>1520.2027868517473</c:v>
                </c:pt>
                <c:pt idx="273">
                  <c:v>1515.5646975274035</c:v>
                </c:pt>
                <c:pt idx="274">
                  <c:v>1537.1847897235684</c:v>
                </c:pt>
                <c:pt idx="275">
                  <c:v>1542.9779182241434</c:v>
                </c:pt>
                <c:pt idx="276">
                  <c:v>1538.3294935712493</c:v>
                </c:pt>
                <c:pt idx="277">
                  <c:v>1550.5735701527728</c:v>
                </c:pt>
                <c:pt idx="278">
                  <c:v>1559.0900500697442</c:v>
                </c:pt>
                <c:pt idx="279">
                  <c:v>1563.7114908377221</c:v>
                </c:pt>
                <c:pt idx="280">
                  <c:v>1550.8309042481601</c:v>
                </c:pt>
                <c:pt idx="281">
                  <c:v>1547.5394606488271</c:v>
                </c:pt>
                <c:pt idx="282">
                  <c:v>1551.2111333271887</c:v>
                </c:pt>
                <c:pt idx="283">
                  <c:v>1523.8319238319186</c:v>
                </c:pt>
                <c:pt idx="284">
                  <c:v>1466.6708257732466</c:v>
                </c:pt>
                <c:pt idx="285">
                  <c:v>1449.7385398556482</c:v>
                </c:pt>
                <c:pt idx="286">
                  <c:v>1407.3965211352986</c:v>
                </c:pt>
                <c:pt idx="287">
                  <c:v>1407.1704796795416</c:v>
                </c:pt>
                <c:pt idx="288">
                  <c:v>1393.358958638034</c:v>
                </c:pt>
                <c:pt idx="289">
                  <c:v>1406.2724900704461</c:v>
                </c:pt>
                <c:pt idx="290">
                  <c:v>1428.3141716217492</c:v>
                </c:pt>
                <c:pt idx="291">
                  <c:v>1452.0869158341995</c:v>
                </c:pt>
                <c:pt idx="292">
                  <c:v>1473.2094547946706</c:v>
                </c:pt>
                <c:pt idx="293">
                  <c:v>1526.397309373855</c:v>
                </c:pt>
                <c:pt idx="294">
                  <c:v>1542.2027757970723</c:v>
                </c:pt>
                <c:pt idx="295">
                  <c:v>1581.9430263270967</c:v>
                </c:pt>
                <c:pt idx="296">
                  <c:v>1570.8891916827731</c:v>
                </c:pt>
                <c:pt idx="297">
                  <c:v>1551.3487317188374</c:v>
                </c:pt>
                <c:pt idx="298">
                  <c:v>1524.6094283596983</c:v>
                </c:pt>
                <c:pt idx="299">
                  <c:v>1482.9402982819136</c:v>
                </c:pt>
                <c:pt idx="300">
                  <c:v>1445.1936646005734</c:v>
                </c:pt>
                <c:pt idx="301">
                  <c:v>1386.4593763711268</c:v>
                </c:pt>
                <c:pt idx="302">
                  <c:v>1334.9479600464151</c:v>
                </c:pt>
                <c:pt idx="303">
                  <c:v>1283.5638256722298</c:v>
                </c:pt>
                <c:pt idx="304">
                  <c:v>1314.2042974943079</c:v>
                </c:pt>
                <c:pt idx="305">
                  <c:v>1389.4383610776888</c:v>
                </c:pt>
                <c:pt idx="306">
                  <c:v>1453.2371398915761</c:v>
                </c:pt>
                <c:pt idx="307">
                  <c:v>1511.2134472531866</c:v>
                </c:pt>
                <c:pt idx="308">
                  <c:v>1560.9118245064528</c:v>
                </c:pt>
                <c:pt idx="309">
                  <c:v>1609.0019091021866</c:v>
                </c:pt>
                <c:pt idx="310">
                  <c:v>1677.1942724683115</c:v>
                </c:pt>
                <c:pt idx="311">
                  <c:v>1705.8820461252221</c:v>
                </c:pt>
                <c:pt idx="312">
                  <c:v>1769.1903890892593</c:v>
                </c:pt>
                <c:pt idx="313">
                  <c:v>1753.8490543060357</c:v>
                </c:pt>
                <c:pt idx="314">
                  <c:v>1646.6456339483534</c:v>
                </c:pt>
                <c:pt idx="315">
                  <c:v>1592.4907771035921</c:v>
                </c:pt>
                <c:pt idx="316">
                  <c:v>1580.1837529920792</c:v>
                </c:pt>
                <c:pt idx="317">
                  <c:v>1576.6342352326596</c:v>
                </c:pt>
                <c:pt idx="318">
                  <c:v>1570.5539091085207</c:v>
                </c:pt>
                <c:pt idx="319">
                  <c:v>1552.7473395620166</c:v>
                </c:pt>
                <c:pt idx="320">
                  <c:v>1546.3280589825381</c:v>
                </c:pt>
                <c:pt idx="321">
                  <c:v>1549.0149971502233</c:v>
                </c:pt>
                <c:pt idx="322">
                  <c:v>1549.464875124741</c:v>
                </c:pt>
                <c:pt idx="323">
                  <c:v>1539.7074952127391</c:v>
                </c:pt>
                <c:pt idx="324">
                  <c:v>1548.9180137402327</c:v>
                </c:pt>
                <c:pt idx="325">
                  <c:v>1548.5151338151966</c:v>
                </c:pt>
                <c:pt idx="326">
                  <c:v>1535.7306161404208</c:v>
                </c:pt>
                <c:pt idx="327">
                  <c:v>1532.291730578512</c:v>
                </c:pt>
                <c:pt idx="328">
                  <c:v>1536.184917770252</c:v>
                </c:pt>
                <c:pt idx="329">
                  <c:v>1538.4132036907654</c:v>
                </c:pt>
                <c:pt idx="330">
                  <c:v>1516.9885625455415</c:v>
                </c:pt>
                <c:pt idx="331">
                  <c:v>1512.8095309524117</c:v>
                </c:pt>
                <c:pt idx="332">
                  <c:v>1510.9036291115069</c:v>
                </c:pt>
                <c:pt idx="333">
                  <c:v>1501.7155670069694</c:v>
                </c:pt>
                <c:pt idx="334">
                  <c:v>1506.0047998293649</c:v>
                </c:pt>
                <c:pt idx="335">
                  <c:v>1492.5278482966396</c:v>
                </c:pt>
                <c:pt idx="336">
                  <c:v>1475.6463164991471</c:v>
                </c:pt>
                <c:pt idx="337">
                  <c:v>1484.9984088926783</c:v>
                </c:pt>
                <c:pt idx="338">
                  <c:v>1485.166417627184</c:v>
                </c:pt>
                <c:pt idx="339">
                  <c:v>1483.2674723018952</c:v>
                </c:pt>
                <c:pt idx="340">
                  <c:v>1471.1347125824411</c:v>
                </c:pt>
                <c:pt idx="341">
                  <c:v>1466.9881945819532</c:v>
                </c:pt>
                <c:pt idx="342">
                  <c:v>1458.2372153434196</c:v>
                </c:pt>
                <c:pt idx="343">
                  <c:v>1452.5433689973245</c:v>
                </c:pt>
                <c:pt idx="344">
                  <c:v>1438.3467284974713</c:v>
                </c:pt>
                <c:pt idx="345">
                  <c:v>1436.6230120684029</c:v>
                </c:pt>
                <c:pt idx="346">
                  <c:v>1428.6923950382049</c:v>
                </c:pt>
                <c:pt idx="347">
                  <c:v>1435.7486675962036</c:v>
                </c:pt>
                <c:pt idx="348">
                  <c:v>1410.2276386788362</c:v>
                </c:pt>
                <c:pt idx="349">
                  <c:v>1420.7386316319612</c:v>
                </c:pt>
                <c:pt idx="350">
                  <c:v>1414.9679232262258</c:v>
                </c:pt>
                <c:pt idx="351">
                  <c:v>1391.5855815952498</c:v>
                </c:pt>
                <c:pt idx="352">
                  <c:v>1395.7759827807231</c:v>
                </c:pt>
                <c:pt idx="353">
                  <c:v>1395.4508165583009</c:v>
                </c:pt>
                <c:pt idx="354">
                  <c:v>1373.3779042616591</c:v>
                </c:pt>
                <c:pt idx="355">
                  <c:v>1377.7908960361058</c:v>
                </c:pt>
                <c:pt idx="356">
                  <c:v>1369.4567901005535</c:v>
                </c:pt>
                <c:pt idx="357">
                  <c:v>1360.7272806559267</c:v>
                </c:pt>
                <c:pt idx="358">
                  <c:v>1354.1474008401701</c:v>
                </c:pt>
                <c:pt idx="359">
                  <c:v>1355.1714036429278</c:v>
                </c:pt>
                <c:pt idx="360">
                  <c:v>1352.124612095161</c:v>
                </c:pt>
                <c:pt idx="361">
                  <c:v>1349.4303261080788</c:v>
                </c:pt>
                <c:pt idx="362">
                  <c:v>1343.9333955377865</c:v>
                </c:pt>
                <c:pt idx="363">
                  <c:v>1345.1952889832933</c:v>
                </c:pt>
                <c:pt idx="364">
                  <c:v>1327.5333141429253</c:v>
                </c:pt>
                <c:pt idx="365">
                  <c:v>1323.6505997962433</c:v>
                </c:pt>
                <c:pt idx="366">
                  <c:v>1326.7111794068912</c:v>
                </c:pt>
                <c:pt idx="367">
                  <c:v>1323.4904011890073</c:v>
                </c:pt>
                <c:pt idx="368">
                  <c:v>1326.6776390397199</c:v>
                </c:pt>
                <c:pt idx="369">
                  <c:v>1317.2515703240199</c:v>
                </c:pt>
                <c:pt idx="370">
                  <c:v>1313.414280124189</c:v>
                </c:pt>
                <c:pt idx="371">
                  <c:v>1318.6119717131949</c:v>
                </c:pt>
                <c:pt idx="372">
                  <c:v>1320.0852511475762</c:v>
                </c:pt>
                <c:pt idx="373">
                  <c:v>1313.1184493032906</c:v>
                </c:pt>
                <c:pt idx="374">
                  <c:v>1305.3278017363712</c:v>
                </c:pt>
                <c:pt idx="375">
                  <c:v>1308.2944844889535</c:v>
                </c:pt>
                <c:pt idx="376">
                  <c:v>1310.5461202826975</c:v>
                </c:pt>
                <c:pt idx="377">
                  <c:v>1317.7308708774317</c:v>
                </c:pt>
                <c:pt idx="378">
                  <c:v>1323.2429594635917</c:v>
                </c:pt>
                <c:pt idx="379">
                  <c:v>1321.86381006896</c:v>
                </c:pt>
                <c:pt idx="380">
                  <c:v>1320.4847857692182</c:v>
                </c:pt>
                <c:pt idx="381">
                  <c:v>1302.0798999681856</c:v>
                </c:pt>
                <c:pt idx="382">
                  <c:v>1307.0180717685644</c:v>
                </c:pt>
                <c:pt idx="383">
                  <c:v>1303.9882800946393</c:v>
                </c:pt>
                <c:pt idx="384">
                  <c:v>1309.3229814202214</c:v>
                </c:pt>
                <c:pt idx="385">
                  <c:v>1294.2464925646123</c:v>
                </c:pt>
                <c:pt idx="386">
                  <c:v>1283.6443765787101</c:v>
                </c:pt>
                <c:pt idx="387">
                  <c:v>1196.0281354582228</c:v>
                </c:pt>
                <c:pt idx="388">
                  <c:v>1285.9601365921012</c:v>
                </c:pt>
                <c:pt idx="389">
                  <c:v>1290.2214829271559</c:v>
                </c:pt>
                <c:pt idx="390">
                  <c:v>1301.3527407119107</c:v>
                </c:pt>
                <c:pt idx="391">
                  <c:v>1293.2134505417096</c:v>
                </c:pt>
                <c:pt idx="392">
                  <c:v>1302.3349663782808</c:v>
                </c:pt>
                <c:pt idx="393">
                  <c:v>1309.4780318173428</c:v>
                </c:pt>
                <c:pt idx="394">
                  <c:v>1320.9089222947148</c:v>
                </c:pt>
                <c:pt idx="395">
                  <c:v>1326.13038639563</c:v>
                </c:pt>
                <c:pt idx="396">
                  <c:v>1339.4253251131622</c:v>
                </c:pt>
                <c:pt idx="397">
                  <c:v>1329.6492544533635</c:v>
                </c:pt>
                <c:pt idx="398">
                  <c:v>1331.6663021108652</c:v>
                </c:pt>
                <c:pt idx="399">
                  <c:v>1358.6667089878088</c:v>
                </c:pt>
                <c:pt idx="400">
                  <c:v>1359.0636000299894</c:v>
                </c:pt>
                <c:pt idx="401">
                  <c:v>1381.9196289653592</c:v>
                </c:pt>
                <c:pt idx="402">
                  <c:v>1401.9751091467069</c:v>
                </c:pt>
                <c:pt idx="403">
                  <c:v>1414.9457971812042</c:v>
                </c:pt>
                <c:pt idx="404">
                  <c:v>1428.3701396280119</c:v>
                </c:pt>
                <c:pt idx="405">
                  <c:v>1447.5960998061701</c:v>
                </c:pt>
                <c:pt idx="406">
                  <c:v>1435.1169324133518</c:v>
                </c:pt>
                <c:pt idx="407">
                  <c:v>1400.8032769860663</c:v>
                </c:pt>
                <c:pt idx="408">
                  <c:v>1428.2630413377217</c:v>
                </c:pt>
                <c:pt idx="409">
                  <c:v>1405.1666689328858</c:v>
                </c:pt>
                <c:pt idx="410">
                  <c:v>1394.3035317107669</c:v>
                </c:pt>
                <c:pt idx="411">
                  <c:v>1413.5507801160184</c:v>
                </c:pt>
                <c:pt idx="412">
                  <c:v>1413.9285107372641</c:v>
                </c:pt>
                <c:pt idx="413">
                  <c:v>1411.8429468843842</c:v>
                </c:pt>
                <c:pt idx="414">
                  <c:v>1409.444767683091</c:v>
                </c:pt>
                <c:pt idx="415">
                  <c:v>1423.426750809065</c:v>
                </c:pt>
                <c:pt idx="416">
                  <c:v>1400.1817928039129</c:v>
                </c:pt>
                <c:pt idx="417">
                  <c:v>1419.1004400941092</c:v>
                </c:pt>
                <c:pt idx="418">
                  <c:v>1418.5371748564667</c:v>
                </c:pt>
                <c:pt idx="419">
                  <c:v>1419.6383823963035</c:v>
                </c:pt>
                <c:pt idx="420">
                  <c:v>1425.979357978355</c:v>
                </c:pt>
                <c:pt idx="421">
                  <c:v>1456.0522519001079</c:v>
                </c:pt>
                <c:pt idx="422">
                  <c:v>1474.1380339054219</c:v>
                </c:pt>
                <c:pt idx="423">
                  <c:v>1486.1408822713092</c:v>
                </c:pt>
                <c:pt idx="424">
                  <c:v>1504.137905949997</c:v>
                </c:pt>
                <c:pt idx="425">
                  <c:v>1510.2346189705688</c:v>
                </c:pt>
                <c:pt idx="426">
                  <c:v>1481.6388118724278</c:v>
                </c:pt>
                <c:pt idx="427">
                  <c:v>1457.2091305327021</c:v>
                </c:pt>
                <c:pt idx="428">
                  <c:v>1481.7929487903114</c:v>
                </c:pt>
                <c:pt idx="429">
                  <c:v>1492.0510177852891</c:v>
                </c:pt>
                <c:pt idx="430">
                  <c:v>1518.3941755221454</c:v>
                </c:pt>
                <c:pt idx="431">
                  <c:v>1526.3934765296901</c:v>
                </c:pt>
                <c:pt idx="432">
                  <c:v>1564.865729187675</c:v>
                </c:pt>
                <c:pt idx="433">
                  <c:v>1592.3900917525475</c:v>
                </c:pt>
                <c:pt idx="434">
                  <c:v>1598.9034684923013</c:v>
                </c:pt>
                <c:pt idx="435">
                  <c:v>1572.7709023239979</c:v>
                </c:pt>
                <c:pt idx="436">
                  <c:v>1509.2251492252276</c:v>
                </c:pt>
                <c:pt idx="437">
                  <c:v>1473.4770132889682</c:v>
                </c:pt>
                <c:pt idx="438">
                  <c:v>1453.2210298244677</c:v>
                </c:pt>
                <c:pt idx="439">
                  <c:v>1452.9024199798143</c:v>
                </c:pt>
                <c:pt idx="440">
                  <c:v>1415.0046119541607</c:v>
                </c:pt>
                <c:pt idx="441">
                  <c:v>1413.5677524279909</c:v>
                </c:pt>
                <c:pt idx="442">
                  <c:v>1413.4634341687001</c:v>
                </c:pt>
                <c:pt idx="443">
                  <c:v>1398.7274414919748</c:v>
                </c:pt>
                <c:pt idx="444">
                  <c:v>1406.7680745366729</c:v>
                </c:pt>
                <c:pt idx="445">
                  <c:v>1391.6473683420841</c:v>
                </c:pt>
                <c:pt idx="446">
                  <c:v>1376.0405946122601</c:v>
                </c:pt>
                <c:pt idx="447">
                  <c:v>1321.7846299159241</c:v>
                </c:pt>
                <c:pt idx="448">
                  <c:v>1226.3123592896654</c:v>
                </c:pt>
                <c:pt idx="449">
                  <c:v>1153.8005433212429</c:v>
                </c:pt>
                <c:pt idx="450">
                  <c:v>1097.9936512511622</c:v>
                </c:pt>
                <c:pt idx="451">
                  <c:v>1068.992137059558</c:v>
                </c:pt>
                <c:pt idx="452">
                  <c:v>1020.1978967205096</c:v>
                </c:pt>
                <c:pt idx="453">
                  <c:v>970.57691000476746</c:v>
                </c:pt>
                <c:pt idx="454">
                  <c:v>924.86153532561855</c:v>
                </c:pt>
                <c:pt idx="455">
                  <c:v>879.16856568598257</c:v>
                </c:pt>
                <c:pt idx="456">
                  <c:v>853.61003463333918</c:v>
                </c:pt>
                <c:pt idx="457">
                  <c:v>801.92058493882394</c:v>
                </c:pt>
                <c:pt idx="458">
                  <c:v>780.31225367728484</c:v>
                </c:pt>
                <c:pt idx="459">
                  <c:v>743.41123164592841</c:v>
                </c:pt>
                <c:pt idx="460">
                  <c:v>708.91219194040502</c:v>
                </c:pt>
                <c:pt idx="461">
                  <c:v>691.26446268359371</c:v>
                </c:pt>
                <c:pt idx="462">
                  <c:v>626.47393285235876</c:v>
                </c:pt>
                <c:pt idx="463">
                  <c:v>572.02238453888492</c:v>
                </c:pt>
                <c:pt idx="464">
                  <c:v>522.16834211761375</c:v>
                </c:pt>
                <c:pt idx="465">
                  <c:v>499.7921720769582</c:v>
                </c:pt>
                <c:pt idx="466">
                  <c:v>470.27988272994003</c:v>
                </c:pt>
                <c:pt idx="467">
                  <c:v>457.23621916823026</c:v>
                </c:pt>
                <c:pt idx="468">
                  <c:v>427.05723129218177</c:v>
                </c:pt>
                <c:pt idx="469">
                  <c:v>401.69984434523531</c:v>
                </c:pt>
                <c:pt idx="470">
                  <c:v>365.03244417396559</c:v>
                </c:pt>
                <c:pt idx="471">
                  <c:v>340.36927007404711</c:v>
                </c:pt>
                <c:pt idx="472">
                  <c:v>306.81458808014054</c:v>
                </c:pt>
                <c:pt idx="473">
                  <c:v>280.26073208089383</c:v>
                </c:pt>
                <c:pt idx="474">
                  <c:v>247.35763576404906</c:v>
                </c:pt>
                <c:pt idx="475">
                  <c:v>234.49089054287674</c:v>
                </c:pt>
                <c:pt idx="476">
                  <c:v>218.68081938042747</c:v>
                </c:pt>
                <c:pt idx="477">
                  <c:v>199.44528273910237</c:v>
                </c:pt>
                <c:pt idx="478">
                  <c:v>184.8421796000307</c:v>
                </c:pt>
                <c:pt idx="479">
                  <c:v>193.51940162486289</c:v>
                </c:pt>
                <c:pt idx="480">
                  <c:v>180.87165774121468</c:v>
                </c:pt>
                <c:pt idx="481">
                  <c:v>138.28914321797583</c:v>
                </c:pt>
                <c:pt idx="482">
                  <c:v>143.1958668800919</c:v>
                </c:pt>
                <c:pt idx="483">
                  <c:v>128.36909536500616</c:v>
                </c:pt>
                <c:pt idx="484">
                  <c:v>118.47431901270329</c:v>
                </c:pt>
                <c:pt idx="485">
                  <c:v>103.62641795815875</c:v>
                </c:pt>
                <c:pt idx="486">
                  <c:v>98.677767608677186</c:v>
                </c:pt>
                <c:pt idx="487">
                  <c:v>82.987526286828597</c:v>
                </c:pt>
                <c:pt idx="488">
                  <c:v>80.323271659999818</c:v>
                </c:pt>
                <c:pt idx="489">
                  <c:v>78.63600054519793</c:v>
                </c:pt>
                <c:pt idx="490">
                  <c:v>79.608452629246585</c:v>
                </c:pt>
                <c:pt idx="491">
                  <c:v>59.526034514443836</c:v>
                </c:pt>
                <c:pt idx="492">
                  <c:v>65.389835117427538</c:v>
                </c:pt>
                <c:pt idx="493">
                  <c:v>63.563558752272684</c:v>
                </c:pt>
                <c:pt idx="494">
                  <c:v>59.108903352980633</c:v>
                </c:pt>
                <c:pt idx="495">
                  <c:v>63.887625104292056</c:v>
                </c:pt>
                <c:pt idx="496">
                  <c:v>56.780850664007858</c:v>
                </c:pt>
                <c:pt idx="497">
                  <c:v>46.523891326067087</c:v>
                </c:pt>
                <c:pt idx="498">
                  <c:v>46.939475026673108</c:v>
                </c:pt>
                <c:pt idx="499">
                  <c:v>41.219749493968038</c:v>
                </c:pt>
                <c:pt idx="500">
                  <c:v>43.965353651947225</c:v>
                </c:pt>
                <c:pt idx="501">
                  <c:v>42.189718045402969</c:v>
                </c:pt>
                <c:pt idx="502">
                  <c:v>36.906064750301084</c:v>
                </c:pt>
                <c:pt idx="503">
                  <c:v>35.407928815787955</c:v>
                </c:pt>
                <c:pt idx="504">
                  <c:v>36.378280978552993</c:v>
                </c:pt>
                <c:pt idx="505">
                  <c:v>35.714052288670928</c:v>
                </c:pt>
                <c:pt idx="506">
                  <c:v>33.701248938176377</c:v>
                </c:pt>
                <c:pt idx="507">
                  <c:v>34.55414737146657</c:v>
                </c:pt>
                <c:pt idx="508">
                  <c:v>35.936261439121608</c:v>
                </c:pt>
                <c:pt idx="509">
                  <c:v>19.49927080659063</c:v>
                </c:pt>
                <c:pt idx="510">
                  <c:v>14.437339212602637</c:v>
                </c:pt>
                <c:pt idx="511">
                  <c:v>21.727036906725061</c:v>
                </c:pt>
                <c:pt idx="512">
                  <c:v>24.188370795081255</c:v>
                </c:pt>
                <c:pt idx="513">
                  <c:v>-33.012324682171993</c:v>
                </c:pt>
                <c:pt idx="514">
                  <c:v>28.461720151225109</c:v>
                </c:pt>
                <c:pt idx="515">
                  <c:v>25.106634840684137</c:v>
                </c:pt>
                <c:pt idx="516">
                  <c:v>19.773114755948654</c:v>
                </c:pt>
                <c:pt idx="517">
                  <c:v>-0.43539545918110889</c:v>
                </c:pt>
                <c:pt idx="518">
                  <c:v>23.221074954882852</c:v>
                </c:pt>
                <c:pt idx="519">
                  <c:v>18.306502226014345</c:v>
                </c:pt>
                <c:pt idx="520">
                  <c:v>8.6933482449817348</c:v>
                </c:pt>
                <c:pt idx="521">
                  <c:v>11.044676017263782</c:v>
                </c:pt>
                <c:pt idx="522">
                  <c:v>17.44015725249551</c:v>
                </c:pt>
                <c:pt idx="523">
                  <c:v>-1.4640421666642851</c:v>
                </c:pt>
                <c:pt idx="524">
                  <c:v>12.709445775298491</c:v>
                </c:pt>
                <c:pt idx="525">
                  <c:v>6.8721704540503197</c:v>
                </c:pt>
                <c:pt idx="526">
                  <c:v>-8.1635646054912741</c:v>
                </c:pt>
                <c:pt idx="527">
                  <c:v>15.48957860067685</c:v>
                </c:pt>
                <c:pt idx="528">
                  <c:v>1.3012284791400361</c:v>
                </c:pt>
                <c:pt idx="529">
                  <c:v>12.105339225774742</c:v>
                </c:pt>
                <c:pt idx="530">
                  <c:v>9.9046962323582193</c:v>
                </c:pt>
                <c:pt idx="531">
                  <c:v>1.20323514650795</c:v>
                </c:pt>
                <c:pt idx="532">
                  <c:v>11.874261751560198</c:v>
                </c:pt>
                <c:pt idx="533">
                  <c:v>23.624505865851461</c:v>
                </c:pt>
                <c:pt idx="534">
                  <c:v>13.214609804457723</c:v>
                </c:pt>
                <c:pt idx="535">
                  <c:v>15.302283477602259</c:v>
                </c:pt>
                <c:pt idx="536">
                  <c:v>6.9366704753597332</c:v>
                </c:pt>
                <c:pt idx="537">
                  <c:v>-11.955408001727392</c:v>
                </c:pt>
                <c:pt idx="538">
                  <c:v>13.272258577488174</c:v>
                </c:pt>
                <c:pt idx="539">
                  <c:v>1.1971476264213834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data!$S$6</c:f>
              <c:strCache>
                <c:ptCount val="1"/>
                <c:pt idx="0">
                  <c:v>Deuterium filter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data!$S$7:$S$2054</c:f>
              <c:numCache>
                <c:formatCode>0.00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0.47387701209663535</c:v>
                </c:pt>
                <c:pt idx="4">
                  <c:v>1.9703320473633754</c:v>
                </c:pt>
                <c:pt idx="5">
                  <c:v>5.4121861157822782</c:v>
                </c:pt>
                <c:pt idx="6">
                  <c:v>4.7138380766169314</c:v>
                </c:pt>
                <c:pt idx="7">
                  <c:v>6.2352397042547638</c:v>
                </c:pt>
                <c:pt idx="8">
                  <c:v>12.370748299301184</c:v>
                </c:pt>
                <c:pt idx="9">
                  <c:v>8.9538147825228229</c:v>
                </c:pt>
                <c:pt idx="10">
                  <c:v>9.203225655619196</c:v>
                </c:pt>
                <c:pt idx="11">
                  <c:v>1.8705683165327165</c:v>
                </c:pt>
                <c:pt idx="12">
                  <c:v>2.1449185974941098</c:v>
                </c:pt>
                <c:pt idx="13">
                  <c:v>4.0154904617586951</c:v>
                </c:pt>
                <c:pt idx="14">
                  <c:v>0</c:v>
                </c:pt>
                <c:pt idx="15">
                  <c:v>2.4940890368876811E-2</c:v>
                </c:pt>
                <c:pt idx="16">
                  <c:v>2.9929107949653417</c:v>
                </c:pt>
                <c:pt idx="17">
                  <c:v>1.6460999543752766</c:v>
                </c:pt>
                <c:pt idx="18">
                  <c:v>2.2197414129393174</c:v>
                </c:pt>
                <c:pt idx="19">
                  <c:v>8.9538147825228229</c:v>
                </c:pt>
                <c:pt idx="20">
                  <c:v>3.6164348730300468</c:v>
                </c:pt>
                <c:pt idx="21">
                  <c:v>0</c:v>
                </c:pt>
                <c:pt idx="22">
                  <c:v>6.3100627867548074</c:v>
                </c:pt>
                <c:pt idx="23">
                  <c:v>0</c:v>
                </c:pt>
                <c:pt idx="24">
                  <c:v>4.0404314406773381</c:v>
                </c:pt>
                <c:pt idx="25">
                  <c:v>7.3575864473271935</c:v>
                </c:pt>
                <c:pt idx="26">
                  <c:v>1.2719861166941799</c:v>
                </c:pt>
                <c:pt idx="27">
                  <c:v>3.8907855753192808</c:v>
                </c:pt>
                <c:pt idx="28">
                  <c:v>0</c:v>
                </c:pt>
                <c:pt idx="29">
                  <c:v>2.2945642333276615</c:v>
                </c:pt>
                <c:pt idx="30">
                  <c:v>0</c:v>
                </c:pt>
                <c:pt idx="31">
                  <c:v>2.5689146170155692</c:v>
                </c:pt>
                <c:pt idx="32">
                  <c:v>0</c:v>
                </c:pt>
                <c:pt idx="33">
                  <c:v>9.8267530686325824</c:v>
                </c:pt>
                <c:pt idx="34">
                  <c:v>6.4347679349749081</c:v>
                </c:pt>
                <c:pt idx="35">
                  <c:v>7.9811128822494677</c:v>
                </c:pt>
                <c:pt idx="36">
                  <c:v>3.2423203852515856</c:v>
                </c:pt>
                <c:pt idx="37">
                  <c:v>8.7792272027392428</c:v>
                </c:pt>
                <c:pt idx="38">
                  <c:v>0</c:v>
                </c:pt>
                <c:pt idx="39">
                  <c:v>9.5025187728566198</c:v>
                </c:pt>
                <c:pt idx="40">
                  <c:v>2.4940890368876811E-2</c:v>
                </c:pt>
                <c:pt idx="41">
                  <c:v>5.8361833458213805</c:v>
                </c:pt>
                <c:pt idx="42">
                  <c:v>12.84463036025212</c:v>
                </c:pt>
                <c:pt idx="43">
                  <c:v>2.3195051745555575</c:v>
                </c:pt>
                <c:pt idx="44">
                  <c:v>0</c:v>
                </c:pt>
                <c:pt idx="45">
                  <c:v>0.74822695282768181</c:v>
                </c:pt>
                <c:pt idx="46">
                  <c:v>5.6615962322616813</c:v>
                </c:pt>
                <c:pt idx="47">
                  <c:v>2.9430288834670404</c:v>
                </c:pt>
                <c:pt idx="48">
                  <c:v>7.3326453968464813</c:v>
                </c:pt>
                <c:pt idx="49">
                  <c:v>0.69834514043163876</c:v>
                </c:pt>
                <c:pt idx="50">
                  <c:v>6.9585297036112319</c:v>
                </c:pt>
                <c:pt idx="51">
                  <c:v>4.813602056274938</c:v>
                </c:pt>
                <c:pt idx="52">
                  <c:v>0</c:v>
                </c:pt>
                <c:pt idx="53">
                  <c:v>0</c:v>
                </c:pt>
                <c:pt idx="54">
                  <c:v>5.5119501559115944</c:v>
                </c:pt>
                <c:pt idx="55">
                  <c:v>8.9288736981137333</c:v>
                </c:pt>
                <c:pt idx="56">
                  <c:v>5.3872451070975611</c:v>
                </c:pt>
                <c:pt idx="57">
                  <c:v>9.1034613000551232</c:v>
                </c:pt>
                <c:pt idx="58">
                  <c:v>8.5298164193727413</c:v>
                </c:pt>
                <c:pt idx="59">
                  <c:v>4.8634840493500295</c:v>
                </c:pt>
                <c:pt idx="60">
                  <c:v>0.14964535055935732</c:v>
                </c:pt>
                <c:pt idx="61">
                  <c:v>1.3218679545431498</c:v>
                </c:pt>
                <c:pt idx="62">
                  <c:v>0</c:v>
                </c:pt>
                <c:pt idx="63">
                  <c:v>1.3966907154573727</c:v>
                </c:pt>
                <c:pt idx="64">
                  <c:v>0.27434982465276841</c:v>
                </c:pt>
                <c:pt idx="65">
                  <c:v>6.3848858740794388</c:v>
                </c:pt>
                <c:pt idx="66">
                  <c:v>1.5962181021791582</c:v>
                </c:pt>
                <c:pt idx="67">
                  <c:v>9.2032256556187413</c:v>
                </c:pt>
                <c:pt idx="68">
                  <c:v>5.7613602939261543</c:v>
                </c:pt>
                <c:pt idx="69">
                  <c:v>5.2874810777479349</c:v>
                </c:pt>
                <c:pt idx="70">
                  <c:v>0.94775422457326841</c:v>
                </c:pt>
                <c:pt idx="71">
                  <c:v>0</c:v>
                </c:pt>
                <c:pt idx="72">
                  <c:v>0</c:v>
                </c:pt>
                <c:pt idx="73">
                  <c:v>4.1401953617841638</c:v>
                </c:pt>
                <c:pt idx="74">
                  <c:v>0</c:v>
                </c:pt>
                <c:pt idx="75">
                  <c:v>1.4715134813399138</c:v>
                </c:pt>
                <c:pt idx="76">
                  <c:v>1.7708045945099913</c:v>
                </c:pt>
                <c:pt idx="77">
                  <c:v>2.9679698389427456</c:v>
                </c:pt>
                <c:pt idx="78">
                  <c:v>0</c:v>
                </c:pt>
                <c:pt idx="79">
                  <c:v>9.5524009664273013</c:v>
                </c:pt>
                <c:pt idx="80">
                  <c:v>0</c:v>
                </c:pt>
                <c:pt idx="81">
                  <c:v>6.9585297036112319</c:v>
                </c:pt>
                <c:pt idx="82">
                  <c:v>1.521395328020996</c:v>
                </c:pt>
                <c:pt idx="83">
                  <c:v>0</c:v>
                </c:pt>
                <c:pt idx="84">
                  <c:v>4.8884250466986989</c:v>
                </c:pt>
                <c:pt idx="85">
                  <c:v>2.369387058657848</c:v>
                </c:pt>
                <c:pt idx="86">
                  <c:v>0</c:v>
                </c:pt>
                <c:pt idx="87">
                  <c:v>5.437127125006846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6.2601807312187541</c:v>
                </c:pt>
                <c:pt idx="93">
                  <c:v>5.9110064025552065</c:v>
                </c:pt>
                <c:pt idx="94">
                  <c:v>4.6140741056173571</c:v>
                </c:pt>
                <c:pt idx="95">
                  <c:v>5.611714204658397</c:v>
                </c:pt>
                <c:pt idx="96">
                  <c:v>0</c:v>
                </c:pt>
                <c:pt idx="97">
                  <c:v>1.7708045945099913</c:v>
                </c:pt>
                <c:pt idx="98">
                  <c:v>10.500163043022212</c:v>
                </c:pt>
                <c:pt idx="99">
                  <c:v>3.9406675282639614</c:v>
                </c:pt>
                <c:pt idx="100">
                  <c:v>7.1081759665040201</c:v>
                </c:pt>
                <c:pt idx="101">
                  <c:v>0</c:v>
                </c:pt>
                <c:pt idx="102">
                  <c:v>7.0333528326557175</c:v>
                </c:pt>
                <c:pt idx="103">
                  <c:v>7.0084117891073774</c:v>
                </c:pt>
                <c:pt idx="104">
                  <c:v>0</c:v>
                </c:pt>
                <c:pt idx="105">
                  <c:v>0</c:v>
                </c:pt>
                <c:pt idx="106">
                  <c:v>3.0427927086508868</c:v>
                </c:pt>
                <c:pt idx="107">
                  <c:v>0.7731678598567655</c:v>
                </c:pt>
                <c:pt idx="108">
                  <c:v>0.74822695282768181</c:v>
                </c:pt>
                <c:pt idx="109">
                  <c:v>0</c:v>
                </c:pt>
                <c:pt idx="110">
                  <c:v>0</c:v>
                </c:pt>
                <c:pt idx="111">
                  <c:v>3.3670252008746937</c:v>
                </c:pt>
                <c:pt idx="112">
                  <c:v>0</c:v>
                </c:pt>
                <c:pt idx="113">
                  <c:v>0.94775422457281477</c:v>
                </c:pt>
                <c:pt idx="114">
                  <c:v>6.7091193081811404</c:v>
                </c:pt>
                <c:pt idx="115">
                  <c:v>6.3848858740796661</c:v>
                </c:pt>
                <c:pt idx="116">
                  <c:v>9.6272242607255247</c:v>
                </c:pt>
                <c:pt idx="117">
                  <c:v>0</c:v>
                </c:pt>
                <c:pt idx="118">
                  <c:v>1.2470451985990019</c:v>
                </c:pt>
                <c:pt idx="119">
                  <c:v>1.521395328020996</c:v>
                </c:pt>
                <c:pt idx="120">
                  <c:v>3.9656085055519266</c:v>
                </c:pt>
                <c:pt idx="121">
                  <c:v>3.1924384628240272</c:v>
                </c:pt>
                <c:pt idx="122">
                  <c:v>114.25885822807015</c:v>
                </c:pt>
                <c:pt idx="123">
                  <c:v>0</c:v>
                </c:pt>
                <c:pt idx="124">
                  <c:v>8.0060539465533349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1.4964544044046009</c:v>
                </c:pt>
                <c:pt idx="129">
                  <c:v>3.317143272987928</c:v>
                </c:pt>
                <c:pt idx="130">
                  <c:v>3.6164348730300468</c:v>
                </c:pt>
                <c:pt idx="131">
                  <c:v>0</c:v>
                </c:pt>
                <c:pt idx="132">
                  <c:v>9.7519297617299312</c:v>
                </c:pt>
                <c:pt idx="133">
                  <c:v>0</c:v>
                </c:pt>
                <c:pt idx="134">
                  <c:v>2.6936193588079185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0.1995271385288</c:v>
                </c:pt>
                <c:pt idx="139">
                  <c:v>1.1472815317430116</c:v>
                </c:pt>
                <c:pt idx="140">
                  <c:v>0.47387701209663535</c:v>
                </c:pt>
                <c:pt idx="141">
                  <c:v>1.1722224476280463</c:v>
                </c:pt>
                <c:pt idx="142">
                  <c:v>4.0653724201389236</c:v>
                </c:pt>
                <c:pt idx="143">
                  <c:v>3.1674975024287657</c:v>
                </c:pt>
                <c:pt idx="144">
                  <c:v>4.0903134001442805</c:v>
                </c:pt>
                <c:pt idx="145">
                  <c:v>7.0832349213543457</c:v>
                </c:pt>
                <c:pt idx="146">
                  <c:v>0</c:v>
                </c:pt>
                <c:pt idx="147">
                  <c:v>4.6888970830550214</c:v>
                </c:pt>
                <c:pt idx="148">
                  <c:v>5.5618321792083041</c:v>
                </c:pt>
                <c:pt idx="149">
                  <c:v>5.5867731916639336</c:v>
                </c:pt>
                <c:pt idx="150">
                  <c:v>2.0700957869960588</c:v>
                </c:pt>
                <c:pt idx="151">
                  <c:v>9.552400966427756</c:v>
                </c:pt>
                <c:pt idx="152">
                  <c:v>2.8931469741570899</c:v>
                </c:pt>
                <c:pt idx="153">
                  <c:v>0</c:v>
                </c:pt>
                <c:pt idx="154">
                  <c:v>0</c:v>
                </c:pt>
                <c:pt idx="155">
                  <c:v>9.8766352758585185</c:v>
                </c:pt>
                <c:pt idx="156">
                  <c:v>4.813602056274938</c:v>
                </c:pt>
                <c:pt idx="157">
                  <c:v>4.9133660445875593</c:v>
                </c:pt>
                <c:pt idx="158">
                  <c:v>5.5618321792078502</c:v>
                </c:pt>
                <c:pt idx="159">
                  <c:v>7.0084117891069244</c:v>
                </c:pt>
                <c:pt idx="160">
                  <c:v>0</c:v>
                </c:pt>
                <c:pt idx="161">
                  <c:v>9.8267530686325824</c:v>
                </c:pt>
                <c:pt idx="162">
                  <c:v>0.97269513603272351</c:v>
                </c:pt>
                <c:pt idx="163">
                  <c:v>8.1307592760288117</c:v>
                </c:pt>
                <c:pt idx="164">
                  <c:v>5.0131300415496129</c:v>
                </c:pt>
                <c:pt idx="165">
                  <c:v>3.9905494833835315</c:v>
                </c:pt>
                <c:pt idx="166">
                  <c:v>2.918087928538311</c:v>
                </c:pt>
                <c:pt idx="167">
                  <c:v>0</c:v>
                </c:pt>
                <c:pt idx="168">
                  <c:v>1.8705683165327165</c:v>
                </c:pt>
                <c:pt idx="169">
                  <c:v>5.362304098951415</c:v>
                </c:pt>
                <c:pt idx="170">
                  <c:v>4.9133660445880132</c:v>
                </c:pt>
                <c:pt idx="171">
                  <c:v>0</c:v>
                </c:pt>
                <c:pt idx="172">
                  <c:v>3.9656085055519266</c:v>
                </c:pt>
                <c:pt idx="173">
                  <c:v>9.2780489278228426</c:v>
                </c:pt>
                <c:pt idx="174">
                  <c:v>2.7933831621030292</c:v>
                </c:pt>
                <c:pt idx="175">
                  <c:v>0</c:v>
                </c:pt>
                <c:pt idx="176">
                  <c:v>7.3326453968469343</c:v>
                </c:pt>
                <c:pt idx="177">
                  <c:v>1.6460999543752766</c:v>
                </c:pt>
                <c:pt idx="178">
                  <c:v>8.5298164193727413</c:v>
                </c:pt>
                <c:pt idx="179">
                  <c:v>6.0107704857218671</c:v>
                </c:pt>
                <c:pt idx="180">
                  <c:v>1.521395328020996</c:v>
                </c:pt>
                <c:pt idx="181">
                  <c:v>6.160416626581255</c:v>
                </c:pt>
                <c:pt idx="182">
                  <c:v>0</c:v>
                </c:pt>
                <c:pt idx="183">
                  <c:v>6.4347679349749081</c:v>
                </c:pt>
                <c:pt idx="184">
                  <c:v>0</c:v>
                </c:pt>
                <c:pt idx="185">
                  <c:v>0</c:v>
                </c:pt>
                <c:pt idx="186">
                  <c:v>1.1971633640653994</c:v>
                </c:pt>
                <c:pt idx="187">
                  <c:v>1.1223406164108307</c:v>
                </c:pt>
                <c:pt idx="188">
                  <c:v>3.7660807024774305</c:v>
                </c:pt>
                <c:pt idx="189">
                  <c:v>6.8837065793718226</c:v>
                </c:pt>
                <c:pt idx="190">
                  <c:v>0</c:v>
                </c:pt>
                <c:pt idx="191">
                  <c:v>0.89787240331406237</c:v>
                </c:pt>
                <c:pt idx="192">
                  <c:v>0.6484633302524595</c:v>
                </c:pt>
                <c:pt idx="193">
                  <c:v>8.405111047517428</c:v>
                </c:pt>
                <c:pt idx="194">
                  <c:v>0.29929072113958816</c:v>
                </c:pt>
                <c:pt idx="195">
                  <c:v>2.0202139160798476</c:v>
                </c:pt>
                <c:pt idx="196">
                  <c:v>7.2328812002523071</c:v>
                </c:pt>
                <c:pt idx="197">
                  <c:v>0</c:v>
                </c:pt>
                <c:pt idx="198">
                  <c:v>4.5641921233664435</c:v>
                </c:pt>
                <c:pt idx="199">
                  <c:v>2.4192689449559874</c:v>
                </c:pt>
                <c:pt idx="200">
                  <c:v>3.1176155832784112</c:v>
                </c:pt>
                <c:pt idx="201">
                  <c:v>1.9703320473636021</c:v>
                </c:pt>
                <c:pt idx="202">
                  <c:v>0</c:v>
                </c:pt>
                <c:pt idx="203">
                  <c:v>5.1378350499060117</c:v>
                </c:pt>
                <c:pt idx="204">
                  <c:v>0</c:v>
                </c:pt>
                <c:pt idx="205">
                  <c:v>0.47387701209663535</c:v>
                </c:pt>
                <c:pt idx="206">
                  <c:v>2.2696232926488604</c:v>
                </c:pt>
                <c:pt idx="207">
                  <c:v>1.2221042810558964</c:v>
                </c:pt>
                <c:pt idx="208">
                  <c:v>0</c:v>
                </c:pt>
                <c:pt idx="209">
                  <c:v>4.5891331142210934</c:v>
                </c:pt>
                <c:pt idx="210">
                  <c:v>3.4169071309433683</c:v>
                </c:pt>
                <c:pt idx="211">
                  <c:v>2.7435012593602228</c:v>
                </c:pt>
                <c:pt idx="212">
                  <c:v>0</c:v>
                </c:pt>
                <c:pt idx="213">
                  <c:v>6.0357115078566483</c:v>
                </c:pt>
                <c:pt idx="214">
                  <c:v>2.3195051745555575</c:v>
                </c:pt>
                <c:pt idx="215">
                  <c:v>8.7293450418387906</c:v>
                </c:pt>
                <c:pt idx="216">
                  <c:v>7.1081759665040201</c:v>
                </c:pt>
                <c:pt idx="217">
                  <c:v>1.521395328020996</c:v>
                </c:pt>
                <c:pt idx="218">
                  <c:v>5.2126580613990416</c:v>
                </c:pt>
                <c:pt idx="219">
                  <c:v>4.0903134001442805</c:v>
                </c:pt>
                <c:pt idx="220">
                  <c:v>0.99763604804605932</c:v>
                </c:pt>
                <c:pt idx="221">
                  <c:v>0</c:v>
                </c:pt>
                <c:pt idx="222">
                  <c:v>0</c:v>
                </c:pt>
                <c:pt idx="223">
                  <c:v>4.3397232300614803</c:v>
                </c:pt>
                <c:pt idx="224">
                  <c:v>0</c:v>
                </c:pt>
                <c:pt idx="225">
                  <c:v>6.4846499980131558</c:v>
                </c:pt>
                <c:pt idx="226">
                  <c:v>0.52375881451003548</c:v>
                </c:pt>
                <c:pt idx="227">
                  <c:v>1.5463362521890174</c:v>
                </c:pt>
                <c:pt idx="228">
                  <c:v>5.8860653831060397</c:v>
                </c:pt>
                <c:pt idx="229">
                  <c:v>5.0879530449434771</c:v>
                </c:pt>
                <c:pt idx="230">
                  <c:v>14.9147489053254</c:v>
                </c:pt>
                <c:pt idx="231">
                  <c:v>0</c:v>
                </c:pt>
                <c:pt idx="232">
                  <c:v>3.6912577853037893</c:v>
                </c:pt>
                <c:pt idx="233">
                  <c:v>1.0475178737326862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4.5891331142210934</c:v>
                </c:pt>
                <c:pt idx="238">
                  <c:v>0.69834514043118512</c:v>
                </c:pt>
                <c:pt idx="239">
                  <c:v>0.69834514043118512</c:v>
                </c:pt>
                <c:pt idx="240">
                  <c:v>0</c:v>
                </c:pt>
                <c:pt idx="241">
                  <c:v>6.06065253052813</c:v>
                </c:pt>
                <c:pt idx="242">
                  <c:v>3.0427927086508868</c:v>
                </c:pt>
                <c:pt idx="243">
                  <c:v>1.4216316368664448</c:v>
                </c:pt>
                <c:pt idx="244">
                  <c:v>0</c:v>
                </c:pt>
                <c:pt idx="245">
                  <c:v>6.0606525305276771</c:v>
                </c:pt>
                <c:pt idx="246">
                  <c:v>3.3919661656365041</c:v>
                </c:pt>
                <c:pt idx="247">
                  <c:v>2.2696232926488604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5.0131300415496129</c:v>
                </c:pt>
                <c:pt idx="252">
                  <c:v>1.0475178737326862</c:v>
                </c:pt>
                <c:pt idx="253">
                  <c:v>0</c:v>
                </c:pt>
                <c:pt idx="254">
                  <c:v>3.0677336663132198</c:v>
                </c:pt>
                <c:pt idx="255">
                  <c:v>4.6888970830545675</c:v>
                </c:pt>
                <c:pt idx="256">
                  <c:v>1.7708045945099913</c:v>
                </c:pt>
                <c:pt idx="257">
                  <c:v>10.250751896892549</c:v>
                </c:pt>
                <c:pt idx="258">
                  <c:v>0</c:v>
                </c:pt>
                <c:pt idx="259">
                  <c:v>6.9335886616640412</c:v>
                </c:pt>
                <c:pt idx="260">
                  <c:v>6.0855935537360031</c:v>
                </c:pt>
                <c:pt idx="261">
                  <c:v>4.788661060549134</c:v>
                </c:pt>
                <c:pt idx="262">
                  <c:v>5.362304098951415</c:v>
                </c:pt>
                <c:pt idx="263">
                  <c:v>1.1223406164108307</c:v>
                </c:pt>
                <c:pt idx="264">
                  <c:v>5.4620681347693711</c:v>
                </c:pt>
                <c:pt idx="265">
                  <c:v>0</c:v>
                </c:pt>
                <c:pt idx="266">
                  <c:v>2.5689146170157962</c:v>
                </c:pt>
                <c:pt idx="267">
                  <c:v>0.97269513603272351</c:v>
                </c:pt>
                <c:pt idx="268">
                  <c:v>1.2969270353427105</c:v>
                </c:pt>
                <c:pt idx="269">
                  <c:v>0.97269513603272351</c:v>
                </c:pt>
                <c:pt idx="270">
                  <c:v>8.6545218044500114</c:v>
                </c:pt>
                <c:pt idx="271">
                  <c:v>9.801811965806694</c:v>
                </c:pt>
                <c:pt idx="272">
                  <c:v>0.47387701209663535</c:v>
                </c:pt>
                <c:pt idx="273">
                  <c:v>6.6841782715778502</c:v>
                </c:pt>
                <c:pt idx="274">
                  <c:v>6.6592372355098455</c:v>
                </c:pt>
                <c:pt idx="275">
                  <c:v>0.89787240331406237</c:v>
                </c:pt>
                <c:pt idx="276">
                  <c:v>2.9180879285387644</c:v>
                </c:pt>
                <c:pt idx="277">
                  <c:v>4.7138380766169314</c:v>
                </c:pt>
                <c:pt idx="278">
                  <c:v>7.058293876738218</c:v>
                </c:pt>
                <c:pt idx="279">
                  <c:v>0</c:v>
                </c:pt>
                <c:pt idx="280">
                  <c:v>4.6390150975551538</c:v>
                </c:pt>
                <c:pt idx="281">
                  <c:v>4.813602056274938</c:v>
                </c:pt>
                <c:pt idx="282">
                  <c:v>3.0677336663134462</c:v>
                </c:pt>
                <c:pt idx="283">
                  <c:v>0.92281331366686969</c:v>
                </c:pt>
                <c:pt idx="284">
                  <c:v>3.59149390336158</c:v>
                </c:pt>
                <c:pt idx="285">
                  <c:v>0</c:v>
                </c:pt>
                <c:pt idx="286">
                  <c:v>0</c:v>
                </c:pt>
                <c:pt idx="287">
                  <c:v>1.7708045945099913</c:v>
                </c:pt>
                <c:pt idx="288">
                  <c:v>0</c:v>
                </c:pt>
                <c:pt idx="289">
                  <c:v>0</c:v>
                </c:pt>
                <c:pt idx="290">
                  <c:v>5.9359474225407949</c:v>
                </c:pt>
                <c:pt idx="291">
                  <c:v>0</c:v>
                </c:pt>
                <c:pt idx="292">
                  <c:v>1.1472815317430116</c:v>
                </c:pt>
                <c:pt idx="293">
                  <c:v>0</c:v>
                </c:pt>
                <c:pt idx="294">
                  <c:v>15.313808306192369</c:v>
                </c:pt>
                <c:pt idx="295">
                  <c:v>7.7566433274047917</c:v>
                </c:pt>
                <c:pt idx="296">
                  <c:v>2.7435012593602228</c:v>
                </c:pt>
                <c:pt idx="297">
                  <c:v>4.9632480419877867</c:v>
                </c:pt>
                <c:pt idx="298">
                  <c:v>3.1674975024292196</c:v>
                </c:pt>
                <c:pt idx="299">
                  <c:v>16.411222327357734</c:v>
                </c:pt>
                <c:pt idx="300">
                  <c:v>5.0131300415496129</c:v>
                </c:pt>
                <c:pt idx="301">
                  <c:v>6.3350038153271608</c:v>
                </c:pt>
                <c:pt idx="302">
                  <c:v>4.9632480419877867</c:v>
                </c:pt>
                <c:pt idx="303">
                  <c:v>5.4121861157822782</c:v>
                </c:pt>
                <c:pt idx="304">
                  <c:v>5.8860653831064935</c:v>
                </c:pt>
                <c:pt idx="305">
                  <c:v>1.2470451985990019</c:v>
                </c:pt>
                <c:pt idx="306">
                  <c:v>6.5345320631928541</c:v>
                </c:pt>
                <c:pt idx="307">
                  <c:v>4.1900773255972465</c:v>
                </c:pt>
                <c:pt idx="308">
                  <c:v>5.0630120432723897</c:v>
                </c:pt>
                <c:pt idx="309">
                  <c:v>4.3646642160379621</c:v>
                </c:pt>
                <c:pt idx="310">
                  <c:v>2.294564233327208</c:v>
                </c:pt>
                <c:pt idx="311">
                  <c:v>0</c:v>
                </c:pt>
                <c:pt idx="312">
                  <c:v>9.3279311119244213</c:v>
                </c:pt>
                <c:pt idx="313">
                  <c:v>0.39905431264020286</c:v>
                </c:pt>
                <c:pt idx="314">
                  <c:v>12.869571526511177</c:v>
                </c:pt>
                <c:pt idx="315">
                  <c:v>12.84463036025212</c:v>
                </c:pt>
                <c:pt idx="316">
                  <c:v>0</c:v>
                </c:pt>
                <c:pt idx="317">
                  <c:v>0</c:v>
                </c:pt>
                <c:pt idx="318">
                  <c:v>0.82304967557846187</c:v>
                </c:pt>
                <c:pt idx="319">
                  <c:v>5.9858294641245458</c:v>
                </c:pt>
                <c:pt idx="320">
                  <c:v>7.2079401524361115</c:v>
                </c:pt>
                <c:pt idx="321">
                  <c:v>0</c:v>
                </c:pt>
                <c:pt idx="322">
                  <c:v>0</c:v>
                </c:pt>
                <c:pt idx="323">
                  <c:v>9.2032256556187413</c:v>
                </c:pt>
                <c:pt idx="324">
                  <c:v>4.0154904617582412</c:v>
                </c:pt>
                <c:pt idx="325">
                  <c:v>0</c:v>
                </c:pt>
                <c:pt idx="326">
                  <c:v>6.9585297036112319</c:v>
                </c:pt>
                <c:pt idx="327">
                  <c:v>5.087953044943931</c:v>
                </c:pt>
                <c:pt idx="328">
                  <c:v>4.6390150975547</c:v>
                </c:pt>
                <c:pt idx="329">
                  <c:v>4.9881781293846211E-2</c:v>
                </c:pt>
                <c:pt idx="330">
                  <c:v>4.1651363434189816</c:v>
                </c:pt>
                <c:pt idx="331">
                  <c:v>11.797101843536344</c:v>
                </c:pt>
                <c:pt idx="332">
                  <c:v>0</c:v>
                </c:pt>
                <c:pt idx="333">
                  <c:v>0.17458624426582522</c:v>
                </c:pt>
                <c:pt idx="334">
                  <c:v>5.5618321792083041</c:v>
                </c:pt>
                <c:pt idx="335">
                  <c:v>7.1580580584036824</c:v>
                </c:pt>
                <c:pt idx="336">
                  <c:v>11.597572705773169</c:v>
                </c:pt>
                <c:pt idx="337">
                  <c:v>6.4846499980131558</c:v>
                </c:pt>
                <c:pt idx="338">
                  <c:v>0</c:v>
                </c:pt>
                <c:pt idx="339">
                  <c:v>0</c:v>
                </c:pt>
                <c:pt idx="340">
                  <c:v>0.14964535055935732</c:v>
                </c:pt>
                <c:pt idx="341">
                  <c:v>6.1853576519357061</c:v>
                </c:pt>
                <c:pt idx="342">
                  <c:v>4.7387790707195956</c:v>
                </c:pt>
                <c:pt idx="343">
                  <c:v>1.9453911138299909</c:v>
                </c:pt>
                <c:pt idx="344">
                  <c:v>0</c:v>
                </c:pt>
                <c:pt idx="345">
                  <c:v>0</c:v>
                </c:pt>
                <c:pt idx="346">
                  <c:v>7.1580580584036824</c:v>
                </c:pt>
                <c:pt idx="347">
                  <c:v>0</c:v>
                </c:pt>
                <c:pt idx="348">
                  <c:v>11.472867011539517</c:v>
                </c:pt>
                <c:pt idx="349">
                  <c:v>0.97269513603272351</c:v>
                </c:pt>
                <c:pt idx="350">
                  <c:v>3.7411397295419691</c:v>
                </c:pt>
                <c:pt idx="351">
                  <c:v>0</c:v>
                </c:pt>
                <c:pt idx="352">
                  <c:v>2.5689146170157962</c:v>
                </c:pt>
                <c:pt idx="353">
                  <c:v>5.5867731916639336</c:v>
                </c:pt>
                <c:pt idx="354">
                  <c:v>0</c:v>
                </c:pt>
                <c:pt idx="355">
                  <c:v>3.8409036245505921</c:v>
                </c:pt>
                <c:pt idx="356">
                  <c:v>0</c:v>
                </c:pt>
                <c:pt idx="357">
                  <c:v>12.171219066247744</c:v>
                </c:pt>
                <c:pt idx="358">
                  <c:v>4.7637200653638407</c:v>
                </c:pt>
                <c:pt idx="359">
                  <c:v>0</c:v>
                </c:pt>
                <c:pt idx="360">
                  <c:v>0</c:v>
                </c:pt>
                <c:pt idx="361">
                  <c:v>0.72328604635230975</c:v>
                </c:pt>
                <c:pt idx="362">
                  <c:v>0</c:v>
                </c:pt>
                <c:pt idx="363">
                  <c:v>1.6211590280015682</c:v>
                </c:pt>
                <c:pt idx="364">
                  <c:v>9.951458590631173</c:v>
                </c:pt>
                <c:pt idx="365">
                  <c:v>11.073808877317269</c:v>
                </c:pt>
                <c:pt idx="366">
                  <c:v>8.6794628830509115</c:v>
                </c:pt>
                <c:pt idx="367">
                  <c:v>10.175928563255798</c:v>
                </c:pt>
                <c:pt idx="368">
                  <c:v>0</c:v>
                </c:pt>
                <c:pt idx="369">
                  <c:v>1.3717497946003361</c:v>
                </c:pt>
                <c:pt idx="370">
                  <c:v>10.051223017668701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0.79810876744083992</c:v>
                </c:pt>
                <c:pt idx="376">
                  <c:v>6.0107704857220936</c:v>
                </c:pt>
                <c:pt idx="377">
                  <c:v>7.5820559256128988</c:v>
                </c:pt>
                <c:pt idx="378">
                  <c:v>9.6521653598764097</c:v>
                </c:pt>
                <c:pt idx="379">
                  <c:v>4.826072554341132</c:v>
                </c:pt>
                <c:pt idx="380">
                  <c:v>0</c:v>
                </c:pt>
                <c:pt idx="381">
                  <c:v>16.785340966994642</c:v>
                </c:pt>
                <c:pt idx="382">
                  <c:v>6.8338244992168145</c:v>
                </c:pt>
                <c:pt idx="383">
                  <c:v>4.1651363434194355</c:v>
                </c:pt>
                <c:pt idx="384">
                  <c:v>0</c:v>
                </c:pt>
                <c:pt idx="385">
                  <c:v>0.1995271385288</c:v>
                </c:pt>
                <c:pt idx="386">
                  <c:v>7.8564075686920605</c:v>
                </c:pt>
                <c:pt idx="387">
                  <c:v>0</c:v>
                </c:pt>
                <c:pt idx="388">
                  <c:v>11.921807571491904</c:v>
                </c:pt>
                <c:pt idx="389">
                  <c:v>0</c:v>
                </c:pt>
                <c:pt idx="390">
                  <c:v>0.29929072113958816</c:v>
                </c:pt>
                <c:pt idx="391">
                  <c:v>2.5439736703014528</c:v>
                </c:pt>
                <c:pt idx="392">
                  <c:v>3.2173794237645401</c:v>
                </c:pt>
                <c:pt idx="393">
                  <c:v>0.69834514043118512</c:v>
                </c:pt>
                <c:pt idx="394">
                  <c:v>5.5119501559115944</c:v>
                </c:pt>
                <c:pt idx="395">
                  <c:v>5.2375990663093424</c:v>
                </c:pt>
                <c:pt idx="396">
                  <c:v>14.914748905325853</c:v>
                </c:pt>
                <c:pt idx="397">
                  <c:v>0</c:v>
                </c:pt>
                <c:pt idx="398">
                  <c:v>4.3147822446278772</c:v>
                </c:pt>
                <c:pt idx="399">
                  <c:v>2.7684422104578541</c:v>
                </c:pt>
                <c:pt idx="400">
                  <c:v>7.058293876738218</c:v>
                </c:pt>
                <c:pt idx="401">
                  <c:v>0</c:v>
                </c:pt>
                <c:pt idx="402">
                  <c:v>5.5368911672906789</c:v>
                </c:pt>
                <c:pt idx="403">
                  <c:v>7.4822917077186455</c:v>
                </c:pt>
                <c:pt idx="404">
                  <c:v>4.1152543806928721</c:v>
                </c:pt>
                <c:pt idx="405">
                  <c:v>1.1971633640653994</c:v>
                </c:pt>
                <c:pt idx="406">
                  <c:v>3.3420842366584744</c:v>
                </c:pt>
                <c:pt idx="407">
                  <c:v>12.046513312398545</c:v>
                </c:pt>
                <c:pt idx="408">
                  <c:v>1.4216316368664448</c:v>
                </c:pt>
                <c:pt idx="409">
                  <c:v>11.373102465503287</c:v>
                </c:pt>
                <c:pt idx="410">
                  <c:v>8.0808771426476174</c:v>
                </c:pt>
                <c:pt idx="411">
                  <c:v>2.6686784093538636</c:v>
                </c:pt>
                <c:pt idx="412">
                  <c:v>3.3919661656365041</c:v>
                </c:pt>
                <c:pt idx="413">
                  <c:v>10.300634121933694</c:v>
                </c:pt>
                <c:pt idx="414">
                  <c:v>0</c:v>
                </c:pt>
                <c:pt idx="415">
                  <c:v>7.6069969814166267</c:v>
                </c:pt>
                <c:pt idx="416">
                  <c:v>5.7364192777031136</c:v>
                </c:pt>
                <c:pt idx="417">
                  <c:v>11.173573398386866</c:v>
                </c:pt>
                <c:pt idx="418">
                  <c:v>0</c:v>
                </c:pt>
                <c:pt idx="419">
                  <c:v>2.7435012593602228</c:v>
                </c:pt>
                <c:pt idx="420">
                  <c:v>7.0582938767386709</c:v>
                </c:pt>
                <c:pt idx="421">
                  <c:v>0.57364061914259623</c:v>
                </c:pt>
                <c:pt idx="422">
                  <c:v>7.6568790946195815</c:v>
                </c:pt>
                <c:pt idx="423">
                  <c:v>0</c:v>
                </c:pt>
                <c:pt idx="424">
                  <c:v>3.2173794237645401</c:v>
                </c:pt>
                <c:pt idx="425">
                  <c:v>2.7185603088102175</c:v>
                </c:pt>
                <c:pt idx="426">
                  <c:v>9.8766352758585185</c:v>
                </c:pt>
                <c:pt idx="427">
                  <c:v>13.842277411593592</c:v>
                </c:pt>
                <c:pt idx="428">
                  <c:v>6.8088834599405672</c:v>
                </c:pt>
                <c:pt idx="429">
                  <c:v>18.531229443490297</c:v>
                </c:pt>
                <c:pt idx="430">
                  <c:v>5.1128940471550148</c:v>
                </c:pt>
                <c:pt idx="431">
                  <c:v>20.252179041190676</c:v>
                </c:pt>
                <c:pt idx="432">
                  <c:v>26.287991631570694</c:v>
                </c:pt>
                <c:pt idx="433">
                  <c:v>38.733823807797961</c:v>
                </c:pt>
                <c:pt idx="434">
                  <c:v>45.468087542376153</c:v>
                </c:pt>
                <c:pt idx="435">
                  <c:v>60.483109060845543</c:v>
                </c:pt>
                <c:pt idx="436">
                  <c:v>75.373555818713967</c:v>
                </c:pt>
                <c:pt idx="437">
                  <c:v>85.525069185960277</c:v>
                </c:pt>
                <c:pt idx="438">
                  <c:v>107.37468831740712</c:v>
                </c:pt>
                <c:pt idx="439">
                  <c:v>113.63529132379695</c:v>
                </c:pt>
                <c:pt idx="440">
                  <c:v>139.4760236777301</c:v>
                </c:pt>
                <c:pt idx="441">
                  <c:v>169.20808730462397</c:v>
                </c:pt>
                <c:pt idx="442">
                  <c:v>212.11039609005269</c:v>
                </c:pt>
                <c:pt idx="443">
                  <c:v>231.49135087755042</c:v>
                </c:pt>
                <c:pt idx="444">
                  <c:v>278.18534601077732</c:v>
                </c:pt>
                <c:pt idx="445">
                  <c:v>318.86802531862287</c:v>
                </c:pt>
                <c:pt idx="446">
                  <c:v>351.26947401568742</c:v>
                </c:pt>
                <c:pt idx="447">
                  <c:v>387.18789102865782</c:v>
                </c:pt>
                <c:pt idx="448">
                  <c:v>406.76839298081876</c:v>
                </c:pt>
                <c:pt idx="449">
                  <c:v>448.87265873912321</c:v>
                </c:pt>
                <c:pt idx="450">
                  <c:v>474.23996042975944</c:v>
                </c:pt>
                <c:pt idx="451">
                  <c:v>499.08345478050722</c:v>
                </c:pt>
                <c:pt idx="452">
                  <c:v>544.62992310782204</c:v>
                </c:pt>
                <c:pt idx="453">
                  <c:v>566.62997637340493</c:v>
                </c:pt>
                <c:pt idx="454">
                  <c:v>606.81392811792534</c:v>
                </c:pt>
                <c:pt idx="455">
                  <c:v>641.95957566780089</c:v>
                </c:pt>
                <c:pt idx="456">
                  <c:v>678.0035770170208</c:v>
                </c:pt>
                <c:pt idx="457">
                  <c:v>728.29144803261659</c:v>
                </c:pt>
                <c:pt idx="458">
                  <c:v>761.29357825979514</c:v>
                </c:pt>
                <c:pt idx="459">
                  <c:v>807.89191291436964</c:v>
                </c:pt>
                <c:pt idx="460">
                  <c:v>846.6087616858357</c:v>
                </c:pt>
                <c:pt idx="461">
                  <c:v>879.76368240854526</c:v>
                </c:pt>
                <c:pt idx="462">
                  <c:v>901.0942167037723</c:v>
                </c:pt>
                <c:pt idx="463">
                  <c:v>909.47688575409268</c:v>
                </c:pt>
                <c:pt idx="464">
                  <c:v>938.11832484062097</c:v>
                </c:pt>
                <c:pt idx="465">
                  <c:v>946.00239185013208</c:v>
                </c:pt>
                <c:pt idx="466">
                  <c:v>993.55815938451383</c:v>
                </c:pt>
                <c:pt idx="467">
                  <c:v>1025.521796258862</c:v>
                </c:pt>
                <c:pt idx="468">
                  <c:v>1087.3582257139633</c:v>
                </c:pt>
                <c:pt idx="469">
                  <c:v>1093.2228383520032</c:v>
                </c:pt>
                <c:pt idx="470">
                  <c:v>1113.3127967454036</c:v>
                </c:pt>
                <c:pt idx="471">
                  <c:v>1127.8130428452496</c:v>
                </c:pt>
                <c:pt idx="472">
                  <c:v>1125.6666778207393</c:v>
                </c:pt>
                <c:pt idx="473">
                  <c:v>1153.8947073652866</c:v>
                </c:pt>
                <c:pt idx="474">
                  <c:v>1173.5880458507431</c:v>
                </c:pt>
                <c:pt idx="475">
                  <c:v>1200.6211483840136</c:v>
                </c:pt>
                <c:pt idx="476">
                  <c:v>1237.3672715714351</c:v>
                </c:pt>
                <c:pt idx="477">
                  <c:v>1264.8294631834099</c:v>
                </c:pt>
                <c:pt idx="478">
                  <c:v>1272.3944344141939</c:v>
                </c:pt>
                <c:pt idx="479">
                  <c:v>1273.3681559570548</c:v>
                </c:pt>
                <c:pt idx="480">
                  <c:v>1262.58247462395</c:v>
                </c:pt>
                <c:pt idx="481">
                  <c:v>1285.7771141528824</c:v>
                </c:pt>
                <c:pt idx="482">
                  <c:v>1274.6914231177414</c:v>
                </c:pt>
                <c:pt idx="483">
                  <c:v>1283.7546967291883</c:v>
                </c:pt>
                <c:pt idx="484">
                  <c:v>1304.4788325832124</c:v>
                </c:pt>
                <c:pt idx="485">
                  <c:v>1312.9935976515599</c:v>
                </c:pt>
                <c:pt idx="486">
                  <c:v>1311.4953817331632</c:v>
                </c:pt>
                <c:pt idx="487">
                  <c:v>1330.1736601984926</c:v>
                </c:pt>
                <c:pt idx="488">
                  <c:v>1330.8229257146706</c:v>
                </c:pt>
                <c:pt idx="489">
                  <c:v>1348.428547044896</c:v>
                </c:pt>
                <c:pt idx="490">
                  <c:v>1358.1932530979734</c:v>
                </c:pt>
                <c:pt idx="491">
                  <c:v>1420.2357911637846</c:v>
                </c:pt>
                <c:pt idx="492">
                  <c:v>1430.1029721104269</c:v>
                </c:pt>
                <c:pt idx="493">
                  <c:v>1482.6428225274738</c:v>
                </c:pt>
                <c:pt idx="494">
                  <c:v>1521.9740061782434</c:v>
                </c:pt>
                <c:pt idx="495">
                  <c:v>1585.9081010811049</c:v>
                </c:pt>
                <c:pt idx="496">
                  <c:v>1602.7070940712451</c:v>
                </c:pt>
                <c:pt idx="497">
                  <c:v>1564.5613185631551</c:v>
                </c:pt>
                <c:pt idx="498">
                  <c:v>1510.0789948397733</c:v>
                </c:pt>
                <c:pt idx="499">
                  <c:v>1484.9915141376646</c:v>
                </c:pt>
                <c:pt idx="500">
                  <c:v>1478.2953051136778</c:v>
                </c:pt>
                <c:pt idx="501">
                  <c:v>1476.7961793762252</c:v>
                </c:pt>
                <c:pt idx="502">
                  <c:v>1494.3615250293769</c:v>
                </c:pt>
                <c:pt idx="503">
                  <c:v>1492.0877016971569</c:v>
                </c:pt>
                <c:pt idx="504">
                  <c:v>1455.6594875455919</c:v>
                </c:pt>
                <c:pt idx="505">
                  <c:v>1410.1191937708472</c:v>
                </c:pt>
                <c:pt idx="506">
                  <c:v>1414.2407237308114</c:v>
                </c:pt>
                <c:pt idx="507">
                  <c:v>1410.2191088921275</c:v>
                </c:pt>
                <c:pt idx="508">
                  <c:v>1443.3430738863537</c:v>
                </c:pt>
                <c:pt idx="509">
                  <c:v>1473.8978959726196</c:v>
                </c:pt>
                <c:pt idx="510">
                  <c:v>1512.9527331016423</c:v>
                </c:pt>
                <c:pt idx="511">
                  <c:v>1570.0852806983239</c:v>
                </c:pt>
                <c:pt idx="512">
                  <c:v>1631.5835868100655</c:v>
                </c:pt>
                <c:pt idx="513">
                  <c:v>1729.1704906891803</c:v>
                </c:pt>
                <c:pt idx="514">
                  <c:v>1718.9642295366959</c:v>
                </c:pt>
                <c:pt idx="515">
                  <c:v>1660.9894193209141</c:v>
                </c:pt>
                <c:pt idx="516">
                  <c:v>1570.8601465051781</c:v>
                </c:pt>
                <c:pt idx="517">
                  <c:v>1498.6593609215379</c:v>
                </c:pt>
                <c:pt idx="518">
                  <c:v>1421.7845391545577</c:v>
                </c:pt>
                <c:pt idx="519">
                  <c:v>1453.3610439352367</c:v>
                </c:pt>
                <c:pt idx="520">
                  <c:v>1507.1303266606976</c:v>
                </c:pt>
                <c:pt idx="521">
                  <c:v>1536.3438108747748</c:v>
                </c:pt>
                <c:pt idx="522">
                  <c:v>1656.0381263931242</c:v>
                </c:pt>
                <c:pt idx="523">
                  <c:v>1540.3675212857413</c:v>
                </c:pt>
                <c:pt idx="524">
                  <c:v>1483.7671932944561</c:v>
                </c:pt>
                <c:pt idx="525">
                  <c:v>1512.8277872144095</c:v>
                </c:pt>
                <c:pt idx="526">
                  <c:v>1519.8748415836733</c:v>
                </c:pt>
                <c:pt idx="527">
                  <c:v>1488.2147561819788</c:v>
                </c:pt>
                <c:pt idx="528">
                  <c:v>1525.9974592061419</c:v>
                </c:pt>
                <c:pt idx="529">
                  <c:v>1475.8217526355952</c:v>
                </c:pt>
                <c:pt idx="530">
                  <c:v>1478.0704356593749</c:v>
                </c:pt>
                <c:pt idx="531">
                  <c:v>1479.81942583465</c:v>
                </c:pt>
                <c:pt idx="532">
                  <c:v>1508.3297803701769</c:v>
                </c:pt>
                <c:pt idx="533">
                  <c:v>1482.1431038800811</c:v>
                </c:pt>
                <c:pt idx="534">
                  <c:v>1483.2175002600022</c:v>
                </c:pt>
                <c:pt idx="535">
                  <c:v>1520.7994712224813</c:v>
                </c:pt>
                <c:pt idx="536">
                  <c:v>1557.1379363641397</c:v>
                </c:pt>
                <c:pt idx="537">
                  <c:v>1642.3852159648577</c:v>
                </c:pt>
                <c:pt idx="538">
                  <c:v>1718.5890103751608</c:v>
                </c:pt>
                <c:pt idx="539">
                  <c:v>1719.1393320788022</c:v>
                </c:pt>
                <c:pt idx="540">
                  <c:v>1677.9698260675382</c:v>
                </c:pt>
                <c:pt idx="541">
                  <c:v>1668.8417314977492</c:v>
                </c:pt>
                <c:pt idx="542">
                  <c:v>1699.4538594802016</c:v>
                </c:pt>
                <c:pt idx="543">
                  <c:v>1732.772839344407</c:v>
                </c:pt>
                <c:pt idx="544">
                  <c:v>1683.7470124620675</c:v>
                </c:pt>
                <c:pt idx="545">
                  <c:v>1658.3637178393494</c:v>
                </c:pt>
                <c:pt idx="546">
                  <c:v>1656.1131450349162</c:v>
                </c:pt>
                <c:pt idx="547">
                  <c:v>1638.3345357660467</c:v>
                </c:pt>
                <c:pt idx="548">
                  <c:v>1620.9575569861654</c:v>
                </c:pt>
                <c:pt idx="549">
                  <c:v>1652.1872085001587</c:v>
                </c:pt>
                <c:pt idx="550">
                  <c:v>1629.5833497602925</c:v>
                </c:pt>
                <c:pt idx="551">
                  <c:v>1588.2578786514412</c:v>
                </c:pt>
                <c:pt idx="552">
                  <c:v>1574.9594834079328</c:v>
                </c:pt>
                <c:pt idx="553">
                  <c:v>1569.1854400589273</c:v>
                </c:pt>
                <c:pt idx="554">
                  <c:v>1580.6836898576098</c:v>
                </c:pt>
                <c:pt idx="555">
                  <c:v>1592.1575678133725</c:v>
                </c:pt>
                <c:pt idx="556">
                  <c:v>1578.0840310710048</c:v>
                </c:pt>
                <c:pt idx="557">
                  <c:v>1554.9634583891511</c:v>
                </c:pt>
                <c:pt idx="558">
                  <c:v>1517.9506243527896</c:v>
                </c:pt>
                <c:pt idx="559">
                  <c:v>1500.4085027051135</c:v>
                </c:pt>
                <c:pt idx="560">
                  <c:v>1489.2891798934347</c:v>
                </c:pt>
                <c:pt idx="561">
                  <c:v>1496.7603074697752</c:v>
                </c:pt>
                <c:pt idx="562">
                  <c:v>1451.0876042173079</c:v>
                </c:pt>
                <c:pt idx="563">
                  <c:v>1433.9999876003376</c:v>
                </c:pt>
                <c:pt idx="564">
                  <c:v>1384.2424239150389</c:v>
                </c:pt>
                <c:pt idx="565">
                  <c:v>1388.2136991575476</c:v>
                </c:pt>
                <c:pt idx="566">
                  <c:v>1403.4999002734987</c:v>
                </c:pt>
                <c:pt idx="567">
                  <c:v>1419.8860751427612</c:v>
                </c:pt>
                <c:pt idx="568">
                  <c:v>1431.3270283190916</c:v>
                </c:pt>
                <c:pt idx="569">
                  <c:v>1428.7290383767663</c:v>
                </c:pt>
                <c:pt idx="570">
                  <c:v>1387.9139782765842</c:v>
                </c:pt>
                <c:pt idx="571">
                  <c:v>1393.7585944903544</c:v>
                </c:pt>
                <c:pt idx="572">
                  <c:v>1446.6906803749932</c:v>
                </c:pt>
                <c:pt idx="573">
                  <c:v>1455.5845379630634</c:v>
                </c:pt>
                <c:pt idx="574">
                  <c:v>1480.4190825339863</c:v>
                </c:pt>
                <c:pt idx="575">
                  <c:v>1463.079608314438</c:v>
                </c:pt>
                <c:pt idx="576">
                  <c:v>1476.7961793762252</c:v>
                </c:pt>
                <c:pt idx="577">
                  <c:v>1455.3097230201631</c:v>
                </c:pt>
                <c:pt idx="578">
                  <c:v>1474.9972407664854</c:v>
                </c:pt>
                <c:pt idx="579">
                  <c:v>1450.3131404558792</c:v>
                </c:pt>
                <c:pt idx="580">
                  <c:v>1411.9176716986931</c:v>
                </c:pt>
                <c:pt idx="581">
                  <c:v>1389.3626322262926</c:v>
                </c:pt>
                <c:pt idx="582">
                  <c:v>1307.1256263121591</c:v>
                </c:pt>
                <c:pt idx="583">
                  <c:v>1257.2396945585854</c:v>
                </c:pt>
                <c:pt idx="584">
                  <c:v>1299.1853115392439</c:v>
                </c:pt>
                <c:pt idx="585">
                  <c:v>1312.169578005389</c:v>
                </c:pt>
                <c:pt idx="586">
                  <c:v>1381.0454638542064</c:v>
                </c:pt>
                <c:pt idx="587">
                  <c:v>1394.0583217636745</c:v>
                </c:pt>
                <c:pt idx="588">
                  <c:v>1442.5936158142933</c:v>
                </c:pt>
                <c:pt idx="589">
                  <c:v>1523.5483923407626</c:v>
                </c:pt>
                <c:pt idx="590">
                  <c:v>1490.1387276639184</c:v>
                </c:pt>
                <c:pt idx="591">
                  <c:v>1481.5434428774304</c:v>
                </c:pt>
                <c:pt idx="592">
                  <c:v>1374.1771189280864</c:v>
                </c:pt>
                <c:pt idx="593">
                  <c:v>1288.2240063013949</c:v>
                </c:pt>
                <c:pt idx="594">
                  <c:v>1263.0568376392607</c:v>
                </c:pt>
                <c:pt idx="595">
                  <c:v>1235.4949275397144</c:v>
                </c:pt>
                <c:pt idx="596">
                  <c:v>1231.8251615621857</c:v>
                </c:pt>
                <c:pt idx="597">
                  <c:v>1180.6019980517465</c:v>
                </c:pt>
                <c:pt idx="598">
                  <c:v>1139.6681518976973</c:v>
                </c:pt>
                <c:pt idx="599">
                  <c:v>1133.5034556578009</c:v>
                </c:pt>
                <c:pt idx="600">
                  <c:v>1103.0805381197231</c:v>
                </c:pt>
                <c:pt idx="601">
                  <c:v>1096.9412887846465</c:v>
                </c:pt>
                <c:pt idx="602">
                  <c:v>1111.4909392538623</c:v>
                </c:pt>
                <c:pt idx="603">
                  <c:v>1097.2906748550345</c:v>
                </c:pt>
                <c:pt idx="604">
                  <c:v>1134.7763211068227</c:v>
                </c:pt>
                <c:pt idx="605">
                  <c:v>1155.9164141549718</c:v>
                </c:pt>
                <c:pt idx="606">
                  <c:v>1182.3742259828639</c:v>
                </c:pt>
                <c:pt idx="607">
                  <c:v>1193.4570704765956</c:v>
                </c:pt>
                <c:pt idx="608">
                  <c:v>1214.6751126330516</c:v>
                </c:pt>
                <c:pt idx="609">
                  <c:v>1237.9414590385823</c:v>
                </c:pt>
                <c:pt idx="610">
                  <c:v>1257.739016271365</c:v>
                </c:pt>
                <c:pt idx="611">
                  <c:v>1271.6454197712665</c:v>
                </c:pt>
                <c:pt idx="612">
                  <c:v>1261.7336161393525</c:v>
                </c:pt>
                <c:pt idx="613">
                  <c:v>1185.7439768838788</c:v>
                </c:pt>
                <c:pt idx="614">
                  <c:v>1192.0342554002116</c:v>
                </c:pt>
                <c:pt idx="615">
                  <c:v>1191.3602921716401</c:v>
                </c:pt>
                <c:pt idx="616">
                  <c:v>1198.7240277240003</c:v>
                </c:pt>
                <c:pt idx="617">
                  <c:v>1241.6861826137413</c:v>
                </c:pt>
                <c:pt idx="618">
                  <c:v>1244.4573035201613</c:v>
                </c:pt>
                <c:pt idx="619">
                  <c:v>1224.6105600442293</c:v>
                </c:pt>
                <c:pt idx="620">
                  <c:v>1262.4326759142555</c:v>
                </c:pt>
                <c:pt idx="621">
                  <c:v>1272.0948283559451</c:v>
                </c:pt>
                <c:pt idx="622">
                  <c:v>1306.451440893617</c:v>
                </c:pt>
                <c:pt idx="623">
                  <c:v>1291.794504435087</c:v>
                </c:pt>
                <c:pt idx="624">
                  <c:v>1299.6097887489398</c:v>
                </c:pt>
                <c:pt idx="625">
                  <c:v>1316.4644922604964</c:v>
                </c:pt>
                <c:pt idx="626">
                  <c:v>1267.9253384766544</c:v>
                </c:pt>
                <c:pt idx="627">
                  <c:v>1225.6091122893793</c:v>
                </c:pt>
                <c:pt idx="628">
                  <c:v>1229.178958908903</c:v>
                </c:pt>
                <c:pt idx="629">
                  <c:v>1300.2589902811239</c:v>
                </c:pt>
                <c:pt idx="630">
                  <c:v>1396.6309944226036</c:v>
                </c:pt>
                <c:pt idx="631">
                  <c:v>1704.2312062920596</c:v>
                </c:pt>
                <c:pt idx="632">
                  <c:v>2540.0114143246715</c:v>
                </c:pt>
                <c:pt idx="633">
                  <c:v>3288.1282195933131</c:v>
                </c:pt>
                <c:pt idx="634">
                  <c:v>3827.978976134536</c:v>
                </c:pt>
                <c:pt idx="635">
                  <c:v>3013.5087915552153</c:v>
                </c:pt>
                <c:pt idx="636">
                  <c:v>1717.4883719949141</c:v>
                </c:pt>
                <c:pt idx="637">
                  <c:v>1482.8676962586594</c:v>
                </c:pt>
                <c:pt idx="638">
                  <c:v>1310.6463959061166</c:v>
                </c:pt>
                <c:pt idx="639">
                  <c:v>1200.2966402396776</c:v>
                </c:pt>
                <c:pt idx="640">
                  <c:v>1157.6635759664402</c:v>
                </c:pt>
                <c:pt idx="641">
                  <c:v>1150.8496856841168</c:v>
                </c:pt>
                <c:pt idx="642">
                  <c:v>1120.6751705923643</c:v>
                </c:pt>
                <c:pt idx="643">
                  <c:v>1097.8397106191844</c:v>
                </c:pt>
                <c:pt idx="644">
                  <c:v>1098.7880465932305</c:v>
                </c:pt>
                <c:pt idx="645">
                  <c:v>1103.3051462959502</c:v>
                </c:pt>
                <c:pt idx="646">
                  <c:v>1113.5623668200108</c:v>
                </c:pt>
                <c:pt idx="647">
                  <c:v>1110.2430957601853</c:v>
                </c:pt>
                <c:pt idx="648">
                  <c:v>1095.8432199206065</c:v>
                </c:pt>
                <c:pt idx="649">
                  <c:v>1105.226798363025</c:v>
                </c:pt>
                <c:pt idx="650">
                  <c:v>1107.3481116423218</c:v>
                </c:pt>
                <c:pt idx="651">
                  <c:v>1131.5317693220152</c:v>
                </c:pt>
                <c:pt idx="652">
                  <c:v>1122.8215119835388</c:v>
                </c:pt>
                <c:pt idx="653">
                  <c:v>1111.6157237864652</c:v>
                </c:pt>
                <c:pt idx="654">
                  <c:v>1100.1107288364849</c:v>
                </c:pt>
                <c:pt idx="655">
                  <c:v>1154.6684458601719</c:v>
                </c:pt>
                <c:pt idx="656">
                  <c:v>1214.450444786788</c:v>
                </c:pt>
                <c:pt idx="657">
                  <c:v>1201.6445989428198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03296"/>
        <c:axId val="107705088"/>
      </c:scatterChart>
      <c:valAx>
        <c:axId val="107703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7705088"/>
        <c:crosses val="autoZero"/>
        <c:crossBetween val="midCat"/>
      </c:valAx>
      <c:valAx>
        <c:axId val="107705088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77032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3140594251186763"/>
          <c:y val="0.70343305624103913"/>
          <c:w val="0.19421513727716308"/>
          <c:h val="0.218137777022482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789434498497251E-2"/>
          <c:y val="3.2251328061116587E-2"/>
          <c:w val="0.89512464857973562"/>
          <c:h val="0.873396119602696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data!$AL$6</c:f>
              <c:strCache>
                <c:ptCount val="1"/>
                <c:pt idx="0">
                  <c:v>FEL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</c:numCache>
            </c:numRef>
          </c:xVal>
          <c:yVal>
            <c:numRef>
              <c:f>data!$AL$7:$AL$546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1.4215202914490984E-10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1.8453817293565469E-10</c:v>
                </c:pt>
                <c:pt idx="27">
                  <c:v>0</c:v>
                </c:pt>
                <c:pt idx="28">
                  <c:v>2.8326377921493994E-10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1.5024411857228194E-9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1.0095901129827743E-9</c:v>
                </c:pt>
                <c:pt idx="42">
                  <c:v>1.7611699218786383E-9</c:v>
                </c:pt>
                <c:pt idx="43">
                  <c:v>0</c:v>
                </c:pt>
                <c:pt idx="44">
                  <c:v>1.4141306155143699E-10</c:v>
                </c:pt>
                <c:pt idx="45">
                  <c:v>0</c:v>
                </c:pt>
                <c:pt idx="46">
                  <c:v>0</c:v>
                </c:pt>
                <c:pt idx="47">
                  <c:v>3.6115942276284541E-10</c:v>
                </c:pt>
                <c:pt idx="48">
                  <c:v>0</c:v>
                </c:pt>
                <c:pt idx="49">
                  <c:v>5.7849878123054196E-10</c:v>
                </c:pt>
                <c:pt idx="50">
                  <c:v>1.4173648596456241E-9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1.5279181116659904E-8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7.5613421859476528E-9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4.4607638302792468E-9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2.6253916210141602E-9</c:v>
                </c:pt>
                <c:pt idx="110">
                  <c:v>1.1568333571738592E-9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4.9031555200855765E-9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6.2356155680351101E-9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4.1362312756451803E-8</c:v>
                </c:pt>
                <c:pt idx="132">
                  <c:v>0</c:v>
                </c:pt>
                <c:pt idx="133">
                  <c:v>4.6302585821304169E-9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1.7025200254676522E-8</c:v>
                </c:pt>
                <c:pt idx="141">
                  <c:v>0</c:v>
                </c:pt>
                <c:pt idx="142">
                  <c:v>2.8976957517799739E-9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8.0001759723372543E-9</c:v>
                </c:pt>
                <c:pt idx="151">
                  <c:v>1.6296128013307378E-8</c:v>
                </c:pt>
                <c:pt idx="152">
                  <c:v>0</c:v>
                </c:pt>
                <c:pt idx="153">
                  <c:v>0</c:v>
                </c:pt>
                <c:pt idx="154">
                  <c:v>3.0216666556888923E-8</c:v>
                </c:pt>
                <c:pt idx="155">
                  <c:v>1.4388927441831143E-8</c:v>
                </c:pt>
                <c:pt idx="156">
                  <c:v>1.1132633091217903E-8</c:v>
                </c:pt>
                <c:pt idx="157">
                  <c:v>3.7513791684472558E-8</c:v>
                </c:pt>
                <c:pt idx="158">
                  <c:v>6.8883112931243062E-9</c:v>
                </c:pt>
                <c:pt idx="159">
                  <c:v>1.8724296384382752E-8</c:v>
                </c:pt>
                <c:pt idx="160">
                  <c:v>2.1347779844728405E-8</c:v>
                </c:pt>
                <c:pt idx="161">
                  <c:v>2.6006469166429439E-8</c:v>
                </c:pt>
                <c:pt idx="162">
                  <c:v>1.200232515257305E-8</c:v>
                </c:pt>
                <c:pt idx="163">
                  <c:v>1.9824769576114905E-8</c:v>
                </c:pt>
                <c:pt idx="164">
                  <c:v>1.4303251293146248E-8</c:v>
                </c:pt>
                <c:pt idx="165">
                  <c:v>7.9424303113336838E-9</c:v>
                </c:pt>
                <c:pt idx="166">
                  <c:v>4.2791933035056553E-9</c:v>
                </c:pt>
                <c:pt idx="167">
                  <c:v>4.5466658220491381E-9</c:v>
                </c:pt>
                <c:pt idx="168">
                  <c:v>9.9244182527805877E-9</c:v>
                </c:pt>
                <c:pt idx="169">
                  <c:v>1.2498089679134011E-8</c:v>
                </c:pt>
                <c:pt idx="170">
                  <c:v>4.1348376927677389E-9</c:v>
                </c:pt>
                <c:pt idx="171">
                  <c:v>3.722642360832595E-9</c:v>
                </c:pt>
                <c:pt idx="172">
                  <c:v>4.6930787246828797E-9</c:v>
                </c:pt>
                <c:pt idx="173">
                  <c:v>2.3883247557367034E-8</c:v>
                </c:pt>
                <c:pt idx="174">
                  <c:v>6.7388760532999984E-9</c:v>
                </c:pt>
                <c:pt idx="175">
                  <c:v>5.0931960543753066E-9</c:v>
                </c:pt>
                <c:pt idx="176">
                  <c:v>9.8919820392983229E-9</c:v>
                </c:pt>
                <c:pt idx="177">
                  <c:v>7.1636486960640531E-9</c:v>
                </c:pt>
                <c:pt idx="178">
                  <c:v>5.250569107339352E-9</c:v>
                </c:pt>
                <c:pt idx="179">
                  <c:v>6.1977527641255169E-9</c:v>
                </c:pt>
                <c:pt idx="180">
                  <c:v>4.1703071916505123E-9</c:v>
                </c:pt>
                <c:pt idx="181">
                  <c:v>4.7712011684455683E-9</c:v>
                </c:pt>
                <c:pt idx="182">
                  <c:v>4.010323333485797E-9</c:v>
                </c:pt>
                <c:pt idx="183">
                  <c:v>3.2524389429271302E-9</c:v>
                </c:pt>
                <c:pt idx="184">
                  <c:v>4.0362517607138895E-9</c:v>
                </c:pt>
                <c:pt idx="185">
                  <c:v>3.4351475775228117E-9</c:v>
                </c:pt>
                <c:pt idx="186">
                  <c:v>5.3181107891552897E-9</c:v>
                </c:pt>
                <c:pt idx="187">
                  <c:v>5.0095697227080103E-9</c:v>
                </c:pt>
                <c:pt idx="188">
                  <c:v>3.7746384642456909E-9</c:v>
                </c:pt>
                <c:pt idx="189">
                  <c:v>3.3240460039947624E-9</c:v>
                </c:pt>
                <c:pt idx="190">
                  <c:v>3.4615305560457828E-9</c:v>
                </c:pt>
                <c:pt idx="191">
                  <c:v>6.5567905638619703E-9</c:v>
                </c:pt>
                <c:pt idx="192">
                  <c:v>3.1077975721010041E-9</c:v>
                </c:pt>
                <c:pt idx="193">
                  <c:v>3.3174880095213262E-9</c:v>
                </c:pt>
                <c:pt idx="194">
                  <c:v>5.5450877518291751E-9</c:v>
                </c:pt>
                <c:pt idx="195">
                  <c:v>3.1472678618287566E-9</c:v>
                </c:pt>
                <c:pt idx="196">
                  <c:v>4.3741816199420879E-9</c:v>
                </c:pt>
                <c:pt idx="197">
                  <c:v>2.4769231699074029E-9</c:v>
                </c:pt>
                <c:pt idx="198">
                  <c:v>3.478883168769794E-9</c:v>
                </c:pt>
                <c:pt idx="199">
                  <c:v>2.8436535869168388E-9</c:v>
                </c:pt>
                <c:pt idx="200">
                  <c:v>3.2398056866750001E-9</c:v>
                </c:pt>
                <c:pt idx="201">
                  <c:v>3.5241292099254548E-9</c:v>
                </c:pt>
                <c:pt idx="202">
                  <c:v>3.2557710946158228E-9</c:v>
                </c:pt>
                <c:pt idx="203">
                  <c:v>3.0537486312436487E-9</c:v>
                </c:pt>
                <c:pt idx="204">
                  <c:v>3.5025179372324538E-9</c:v>
                </c:pt>
                <c:pt idx="205">
                  <c:v>3.9816096265238335E-9</c:v>
                </c:pt>
                <c:pt idx="206">
                  <c:v>3.5582428077992606E-9</c:v>
                </c:pt>
                <c:pt idx="207">
                  <c:v>2.8307944850331637E-9</c:v>
                </c:pt>
                <c:pt idx="208">
                  <c:v>2.3806165795114664E-9</c:v>
                </c:pt>
                <c:pt idx="209">
                  <c:v>3.3182347524727902E-9</c:v>
                </c:pt>
                <c:pt idx="210">
                  <c:v>3.1031058440056826E-9</c:v>
                </c:pt>
                <c:pt idx="211">
                  <c:v>2.3118209404980012E-9</c:v>
                </c:pt>
                <c:pt idx="212">
                  <c:v>3.0618368523669249E-9</c:v>
                </c:pt>
                <c:pt idx="213">
                  <c:v>2.4084785766789995E-9</c:v>
                </c:pt>
                <c:pt idx="214">
                  <c:v>3.5549885757397082E-9</c:v>
                </c:pt>
                <c:pt idx="215">
                  <c:v>2.2804783947072413E-9</c:v>
                </c:pt>
                <c:pt idx="216">
                  <c:v>2.2517023593932119E-9</c:v>
                </c:pt>
                <c:pt idx="217">
                  <c:v>2.3848164579291426E-9</c:v>
                </c:pt>
                <c:pt idx="218">
                  <c:v>2.6217112189995946E-9</c:v>
                </c:pt>
                <c:pt idx="219">
                  <c:v>2.6753164257276765E-9</c:v>
                </c:pt>
                <c:pt idx="220">
                  <c:v>2.2436535795198337E-9</c:v>
                </c:pt>
                <c:pt idx="221">
                  <c:v>2.7112201178885534E-9</c:v>
                </c:pt>
                <c:pt idx="222">
                  <c:v>2.7463032759627834E-9</c:v>
                </c:pt>
                <c:pt idx="223">
                  <c:v>2.080422913500317E-9</c:v>
                </c:pt>
                <c:pt idx="224">
                  <c:v>2.4031830679041528E-9</c:v>
                </c:pt>
                <c:pt idx="225">
                  <c:v>2.163263812155691E-9</c:v>
                </c:pt>
                <c:pt idx="226">
                  <c:v>2.150460041182526E-9</c:v>
                </c:pt>
                <c:pt idx="227">
                  <c:v>2.4986830594132137E-9</c:v>
                </c:pt>
                <c:pt idx="228">
                  <c:v>2.1990436073761199E-9</c:v>
                </c:pt>
                <c:pt idx="229">
                  <c:v>2.3099043209757467E-9</c:v>
                </c:pt>
                <c:pt idx="230">
                  <c:v>2.1077235581374647E-9</c:v>
                </c:pt>
                <c:pt idx="231">
                  <c:v>2.1433132003672424E-9</c:v>
                </c:pt>
                <c:pt idx="232">
                  <c:v>2.0962548302800559E-9</c:v>
                </c:pt>
                <c:pt idx="233">
                  <c:v>2.1588168006554025E-9</c:v>
                </c:pt>
                <c:pt idx="234">
                  <c:v>2.0119620566678946E-9</c:v>
                </c:pt>
                <c:pt idx="235">
                  <c:v>1.8740810866741573E-9</c:v>
                </c:pt>
                <c:pt idx="236">
                  <c:v>1.8935198499050188E-9</c:v>
                </c:pt>
                <c:pt idx="237">
                  <c:v>1.9393257839857892E-9</c:v>
                </c:pt>
                <c:pt idx="238">
                  <c:v>2.0408577418617716E-9</c:v>
                </c:pt>
                <c:pt idx="239">
                  <c:v>1.9960854301608056E-9</c:v>
                </c:pt>
                <c:pt idx="240">
                  <c:v>1.8811288475253636E-9</c:v>
                </c:pt>
                <c:pt idx="241">
                  <c:v>1.7210293441710439E-9</c:v>
                </c:pt>
                <c:pt idx="242">
                  <c:v>1.8694756139803664E-9</c:v>
                </c:pt>
                <c:pt idx="243">
                  <c:v>1.9708410571540334E-9</c:v>
                </c:pt>
                <c:pt idx="244">
                  <c:v>1.6119466344919362E-9</c:v>
                </c:pt>
                <c:pt idx="245">
                  <c:v>1.8167654645944092E-9</c:v>
                </c:pt>
                <c:pt idx="246">
                  <c:v>1.6726482540174589E-9</c:v>
                </c:pt>
                <c:pt idx="247">
                  <c:v>1.7550766217583318E-9</c:v>
                </c:pt>
                <c:pt idx="248">
                  <c:v>1.8433922478339116E-9</c:v>
                </c:pt>
                <c:pt idx="249">
                  <c:v>1.7368333587951045E-9</c:v>
                </c:pt>
                <c:pt idx="250">
                  <c:v>1.8355322702735145E-9</c:v>
                </c:pt>
                <c:pt idx="251">
                  <c:v>1.7881322185179716E-9</c:v>
                </c:pt>
                <c:pt idx="252">
                  <c:v>1.7046358240597454E-9</c:v>
                </c:pt>
                <c:pt idx="253">
                  <c:v>1.7312821945748602E-9</c:v>
                </c:pt>
                <c:pt idx="254">
                  <c:v>1.6809154567008622E-9</c:v>
                </c:pt>
                <c:pt idx="255">
                  <c:v>1.7166683395023496E-9</c:v>
                </c:pt>
                <c:pt idx="256">
                  <c:v>1.7590661212112465E-9</c:v>
                </c:pt>
                <c:pt idx="257">
                  <c:v>1.6865324448929531E-9</c:v>
                </c:pt>
                <c:pt idx="258">
                  <c:v>1.6613045139892928E-9</c:v>
                </c:pt>
                <c:pt idx="259">
                  <c:v>1.6073435345123246E-9</c:v>
                </c:pt>
                <c:pt idx="260">
                  <c:v>1.5970246386690818E-9</c:v>
                </c:pt>
                <c:pt idx="261">
                  <c:v>1.5653051079379144E-9</c:v>
                </c:pt>
                <c:pt idx="262">
                  <c:v>1.6010442882907822E-9</c:v>
                </c:pt>
                <c:pt idx="263">
                  <c:v>1.5862224403098247E-9</c:v>
                </c:pt>
                <c:pt idx="264">
                  <c:v>1.5514349183881808E-9</c:v>
                </c:pt>
                <c:pt idx="265">
                  <c:v>1.5642432055207247E-9</c:v>
                </c:pt>
                <c:pt idx="266">
                  <c:v>1.5139964290978797E-9</c:v>
                </c:pt>
                <c:pt idx="267">
                  <c:v>1.581487181775351E-9</c:v>
                </c:pt>
                <c:pt idx="268">
                  <c:v>1.4978458102536116E-9</c:v>
                </c:pt>
                <c:pt idx="269">
                  <c:v>1.4982002851235944E-9</c:v>
                </c:pt>
                <c:pt idx="270">
                  <c:v>1.5744893292744875E-9</c:v>
                </c:pt>
                <c:pt idx="271">
                  <c:v>1.5585926048406017E-9</c:v>
                </c:pt>
                <c:pt idx="272">
                  <c:v>1.5198771497748338E-9</c:v>
                </c:pt>
                <c:pt idx="273">
                  <c:v>1.4674524145368043E-9</c:v>
                </c:pt>
                <c:pt idx="274">
                  <c:v>1.5147566643173096E-9</c:v>
                </c:pt>
                <c:pt idx="275">
                  <c:v>1.4782873627937898E-9</c:v>
                </c:pt>
                <c:pt idx="276">
                  <c:v>1.4442094654584089E-9</c:v>
                </c:pt>
                <c:pt idx="277">
                  <c:v>1.4442496272291499E-9</c:v>
                </c:pt>
                <c:pt idx="278">
                  <c:v>1.3604156916578813E-9</c:v>
                </c:pt>
                <c:pt idx="279">
                  <c:v>1.4043795538171187E-9</c:v>
                </c:pt>
                <c:pt idx="280">
                  <c:v>1.417791644569502E-9</c:v>
                </c:pt>
                <c:pt idx="281">
                  <c:v>1.3969482910959085E-9</c:v>
                </c:pt>
                <c:pt idx="282">
                  <c:v>1.3636136684481089E-9</c:v>
                </c:pt>
                <c:pt idx="283">
                  <c:v>1.4180766056369744E-9</c:v>
                </c:pt>
                <c:pt idx="284">
                  <c:v>1.4328974395703984E-9</c:v>
                </c:pt>
                <c:pt idx="285">
                  <c:v>1.4942059116923817E-9</c:v>
                </c:pt>
                <c:pt idx="286">
                  <c:v>1.5472383728987396E-9</c:v>
                </c:pt>
                <c:pt idx="287">
                  <c:v>1.5274417395516087E-9</c:v>
                </c:pt>
                <c:pt idx="288">
                  <c:v>1.5388473280680773E-9</c:v>
                </c:pt>
                <c:pt idx="289">
                  <c:v>1.4768981642450758E-9</c:v>
                </c:pt>
                <c:pt idx="290">
                  <c:v>1.4535259771952162E-9</c:v>
                </c:pt>
                <c:pt idx="291">
                  <c:v>1.4262691021312964E-9</c:v>
                </c:pt>
                <c:pt idx="292">
                  <c:v>1.389714161319062E-9</c:v>
                </c:pt>
                <c:pt idx="293">
                  <c:v>1.3179739339930629E-9</c:v>
                </c:pt>
                <c:pt idx="294">
                  <c:v>1.3333331798359063E-9</c:v>
                </c:pt>
                <c:pt idx="295">
                  <c:v>1.2621849581566605E-9</c:v>
                </c:pt>
                <c:pt idx="296">
                  <c:v>1.2867397941376043E-9</c:v>
                </c:pt>
                <c:pt idx="297">
                  <c:v>1.3376485930598908E-9</c:v>
                </c:pt>
                <c:pt idx="298">
                  <c:v>1.3043689470820432E-9</c:v>
                </c:pt>
                <c:pt idx="299">
                  <c:v>1.3548840931373592E-9</c:v>
                </c:pt>
                <c:pt idx="300">
                  <c:v>1.3520036589053888E-9</c:v>
                </c:pt>
                <c:pt idx="301">
                  <c:v>1.4263854152560265E-9</c:v>
                </c:pt>
                <c:pt idx="302">
                  <c:v>1.4995486082424909E-9</c:v>
                </c:pt>
                <c:pt idx="303">
                  <c:v>1.6175108767905087E-9</c:v>
                </c:pt>
                <c:pt idx="304">
                  <c:v>1.4958506625540817E-9</c:v>
                </c:pt>
                <c:pt idx="305">
                  <c:v>1.4334030157740067E-9</c:v>
                </c:pt>
                <c:pt idx="306">
                  <c:v>1.3429336759859399E-9</c:v>
                </c:pt>
                <c:pt idx="307">
                  <c:v>1.2981215871637911E-9</c:v>
                </c:pt>
                <c:pt idx="308">
                  <c:v>1.2444497646812051E-9</c:v>
                </c:pt>
                <c:pt idx="309">
                  <c:v>1.1872321792439044E-9</c:v>
                </c:pt>
                <c:pt idx="310">
                  <c:v>1.1612603412030015E-9</c:v>
                </c:pt>
                <c:pt idx="311">
                  <c:v>1.1357721723662985E-9</c:v>
                </c:pt>
                <c:pt idx="312">
                  <c:v>1.0710630419763236E-9</c:v>
                </c:pt>
                <c:pt idx="313">
                  <c:v>1.0724725439669062E-9</c:v>
                </c:pt>
                <c:pt idx="314">
                  <c:v>1.12539005456815E-9</c:v>
                </c:pt>
                <c:pt idx="315">
                  <c:v>1.204855042611673E-9</c:v>
                </c:pt>
                <c:pt idx="316">
                  <c:v>1.1412835992126878E-9</c:v>
                </c:pt>
                <c:pt idx="317">
                  <c:v>1.1742018467589003E-9</c:v>
                </c:pt>
                <c:pt idx="318">
                  <c:v>1.1715589397807116E-9</c:v>
                </c:pt>
                <c:pt idx="319">
                  <c:v>1.1923323984065895E-9</c:v>
                </c:pt>
                <c:pt idx="320">
                  <c:v>1.1802860989428082E-9</c:v>
                </c:pt>
                <c:pt idx="321">
                  <c:v>1.176741540063093E-9</c:v>
                </c:pt>
                <c:pt idx="322">
                  <c:v>1.1622553524452448E-9</c:v>
                </c:pt>
                <c:pt idx="323">
                  <c:v>1.1726355489222215E-9</c:v>
                </c:pt>
                <c:pt idx="324">
                  <c:v>1.1634950601606369E-9</c:v>
                </c:pt>
                <c:pt idx="325">
                  <c:v>1.1393741910039814E-9</c:v>
                </c:pt>
                <c:pt idx="326">
                  <c:v>1.1645884327037795E-9</c:v>
                </c:pt>
                <c:pt idx="327">
                  <c:v>1.1608165343844162E-9</c:v>
                </c:pt>
                <c:pt idx="328">
                  <c:v>1.1467561674056439E-9</c:v>
                </c:pt>
                <c:pt idx="329">
                  <c:v>1.1519367877578196E-9</c:v>
                </c:pt>
                <c:pt idx="330">
                  <c:v>1.1386031962573094E-9</c:v>
                </c:pt>
                <c:pt idx="331">
                  <c:v>1.1368828740485636E-9</c:v>
                </c:pt>
                <c:pt idx="332">
                  <c:v>1.1425772514353409E-9</c:v>
                </c:pt>
                <c:pt idx="333">
                  <c:v>1.1344429788770495E-9</c:v>
                </c:pt>
                <c:pt idx="334">
                  <c:v>1.148966655053722E-9</c:v>
                </c:pt>
                <c:pt idx="335">
                  <c:v>1.1368395128789292E-9</c:v>
                </c:pt>
                <c:pt idx="336">
                  <c:v>1.1643746300355091E-9</c:v>
                </c:pt>
                <c:pt idx="337">
                  <c:v>1.1433705128326711E-9</c:v>
                </c:pt>
                <c:pt idx="338">
                  <c:v>1.1469803132276638E-9</c:v>
                </c:pt>
                <c:pt idx="339">
                  <c:v>1.1464268402553847E-9</c:v>
                </c:pt>
                <c:pt idx="340">
                  <c:v>1.1343577193365159E-9</c:v>
                </c:pt>
                <c:pt idx="341">
                  <c:v>1.1442623366198704E-9</c:v>
                </c:pt>
                <c:pt idx="342">
                  <c:v>1.1462006009029737E-9</c:v>
                </c:pt>
                <c:pt idx="343">
                  <c:v>1.1332846737869139E-9</c:v>
                </c:pt>
                <c:pt idx="344">
                  <c:v>1.1257876705491874E-9</c:v>
                </c:pt>
                <c:pt idx="345">
                  <c:v>1.1361736035264378E-9</c:v>
                </c:pt>
                <c:pt idx="346">
                  <c:v>1.148958755919219E-9</c:v>
                </c:pt>
                <c:pt idx="347">
                  <c:v>1.1360220634562452E-9</c:v>
                </c:pt>
                <c:pt idx="348">
                  <c:v>1.1389555588780573E-9</c:v>
                </c:pt>
                <c:pt idx="349">
                  <c:v>1.1406851780720659E-9</c:v>
                </c:pt>
                <c:pt idx="350">
                  <c:v>1.1447698257839401E-9</c:v>
                </c:pt>
                <c:pt idx="351">
                  <c:v>1.1275575452394352E-9</c:v>
                </c:pt>
                <c:pt idx="352">
                  <c:v>1.134570104710879E-9</c:v>
                </c:pt>
                <c:pt idx="353">
                  <c:v>1.1267670436444828E-9</c:v>
                </c:pt>
                <c:pt idx="354">
                  <c:v>1.1547325394928503E-9</c:v>
                </c:pt>
                <c:pt idx="355">
                  <c:v>1.1473271686855441E-9</c:v>
                </c:pt>
                <c:pt idx="356">
                  <c:v>1.1511581497996838E-9</c:v>
                </c:pt>
                <c:pt idx="357">
                  <c:v>1.1418037527985287E-9</c:v>
                </c:pt>
                <c:pt idx="358">
                  <c:v>1.1412598396810881E-9</c:v>
                </c:pt>
                <c:pt idx="359">
                  <c:v>1.1310877022599442E-9</c:v>
                </c:pt>
                <c:pt idx="360">
                  <c:v>1.1231121839407408E-9</c:v>
                </c:pt>
                <c:pt idx="361">
                  <c:v>1.1309882925530736E-9</c:v>
                </c:pt>
                <c:pt idx="362">
                  <c:v>1.117792108993326E-9</c:v>
                </c:pt>
                <c:pt idx="363">
                  <c:v>1.1307440454098511E-9</c:v>
                </c:pt>
                <c:pt idx="364">
                  <c:v>1.1118563141485538E-9</c:v>
                </c:pt>
                <c:pt idx="365">
                  <c:v>1.116609056370947E-9</c:v>
                </c:pt>
                <c:pt idx="366">
                  <c:v>1.1049706184684491E-9</c:v>
                </c:pt>
                <c:pt idx="367">
                  <c:v>1.1197809100227094E-9</c:v>
                </c:pt>
                <c:pt idx="368">
                  <c:v>1.1231171853580291E-9</c:v>
                </c:pt>
                <c:pt idx="369">
                  <c:v>1.1239492795760955E-9</c:v>
                </c:pt>
                <c:pt idx="370">
                  <c:v>1.0987929009479345E-9</c:v>
                </c:pt>
                <c:pt idx="371">
                  <c:v>1.1034664523832064E-9</c:v>
                </c:pt>
                <c:pt idx="372">
                  <c:v>1.1003313810088227E-9</c:v>
                </c:pt>
                <c:pt idx="373">
                  <c:v>1.100092498530321E-9</c:v>
                </c:pt>
                <c:pt idx="374">
                  <c:v>1.1071870783806058E-9</c:v>
                </c:pt>
                <c:pt idx="375">
                  <c:v>1.0925298920733403E-9</c:v>
                </c:pt>
                <c:pt idx="376">
                  <c:v>1.0898267090853109E-9</c:v>
                </c:pt>
                <c:pt idx="377">
                  <c:v>1.0798725601387733E-9</c:v>
                </c:pt>
                <c:pt idx="378">
                  <c:v>1.0830930868194998E-9</c:v>
                </c:pt>
                <c:pt idx="379">
                  <c:v>1.0832534194721662E-9</c:v>
                </c:pt>
                <c:pt idx="380">
                  <c:v>1.0834715770466519E-9</c:v>
                </c:pt>
                <c:pt idx="381">
                  <c:v>1.05999131565803E-9</c:v>
                </c:pt>
                <c:pt idx="382">
                  <c:v>1.0709779537113306E-9</c:v>
                </c:pt>
                <c:pt idx="383">
                  <c:v>1.0557211121835626E-9</c:v>
                </c:pt>
                <c:pt idx="384">
                  <c:v>1.0570231133652227E-9</c:v>
                </c:pt>
                <c:pt idx="385">
                  <c:v>1.048341637628041E-9</c:v>
                </c:pt>
                <c:pt idx="386">
                  <c:v>1.0353381579742563E-9</c:v>
                </c:pt>
                <c:pt idx="387">
                  <c:v>1.1394293300740647E-9</c:v>
                </c:pt>
                <c:pt idx="388">
                  <c:v>1.0227167157056224E-9</c:v>
                </c:pt>
                <c:pt idx="389">
                  <c:v>1.0298713129413291E-9</c:v>
                </c:pt>
                <c:pt idx="390">
                  <c:v>1.01369751965993E-9</c:v>
                </c:pt>
                <c:pt idx="391">
                  <c:v>1.0093193018328817E-9</c:v>
                </c:pt>
                <c:pt idx="392">
                  <c:v>1.0052057186081485E-9</c:v>
                </c:pt>
                <c:pt idx="393">
                  <c:v>9.9208937238598482E-10</c:v>
                </c:pt>
                <c:pt idx="394">
                  <c:v>9.9102278112540769E-10</c:v>
                </c:pt>
                <c:pt idx="395">
                  <c:v>9.8317928243404865E-10</c:v>
                </c:pt>
                <c:pt idx="396">
                  <c:v>9.7264977138544869E-10</c:v>
                </c:pt>
                <c:pt idx="397">
                  <c:v>9.7171069402647133E-10</c:v>
                </c:pt>
                <c:pt idx="398">
                  <c:v>9.6392940324668909E-10</c:v>
                </c:pt>
                <c:pt idx="399">
                  <c:v>9.5995370129890033E-10</c:v>
                </c:pt>
                <c:pt idx="400">
                  <c:v>9.5132777356721376E-10</c:v>
                </c:pt>
                <c:pt idx="401">
                  <c:v>9.4410985596431499E-10</c:v>
                </c:pt>
                <c:pt idx="402">
                  <c:v>9.306067485542514E-10</c:v>
                </c:pt>
                <c:pt idx="403">
                  <c:v>9.1671093098035382E-10</c:v>
                </c:pt>
                <c:pt idx="404">
                  <c:v>9.1439890870736844E-10</c:v>
                </c:pt>
                <c:pt idx="405">
                  <c:v>9.0716726579045989E-10</c:v>
                </c:pt>
                <c:pt idx="406">
                  <c:v>9.0273843262561753E-10</c:v>
                </c:pt>
                <c:pt idx="407">
                  <c:v>9.0644204470609315E-10</c:v>
                </c:pt>
                <c:pt idx="408">
                  <c:v>8.9210849995057738E-10</c:v>
                </c:pt>
                <c:pt idx="409">
                  <c:v>8.83848901432735E-10</c:v>
                </c:pt>
                <c:pt idx="410">
                  <c:v>8.8181487864899124E-10</c:v>
                </c:pt>
                <c:pt idx="411">
                  <c:v>8.6932978435874147E-10</c:v>
                </c:pt>
                <c:pt idx="412">
                  <c:v>8.5876027727714233E-10</c:v>
                </c:pt>
                <c:pt idx="413">
                  <c:v>8.5579059533837794E-10</c:v>
                </c:pt>
                <c:pt idx="414">
                  <c:v>8.479819934721242E-10</c:v>
                </c:pt>
                <c:pt idx="415">
                  <c:v>8.4555559332372412E-10</c:v>
                </c:pt>
                <c:pt idx="416">
                  <c:v>8.4365072538515742E-10</c:v>
                </c:pt>
                <c:pt idx="417">
                  <c:v>8.2447226448629179E-10</c:v>
                </c:pt>
                <c:pt idx="418">
                  <c:v>8.1858110291985421E-10</c:v>
                </c:pt>
                <c:pt idx="419">
                  <c:v>8.1309381888504097E-10</c:v>
                </c:pt>
                <c:pt idx="420">
                  <c:v>8.0975246608991752E-10</c:v>
                </c:pt>
                <c:pt idx="421">
                  <c:v>7.9691239306633567E-10</c:v>
                </c:pt>
                <c:pt idx="422">
                  <c:v>7.9518149728838646E-10</c:v>
                </c:pt>
                <c:pt idx="423">
                  <c:v>7.9619086408113081E-10</c:v>
                </c:pt>
                <c:pt idx="424">
                  <c:v>7.8483919047473049E-10</c:v>
                </c:pt>
                <c:pt idx="425">
                  <c:v>7.8392916313527631E-10</c:v>
                </c:pt>
                <c:pt idx="426">
                  <c:v>7.7486191403978321E-10</c:v>
                </c:pt>
                <c:pt idx="427">
                  <c:v>7.7421218807099516E-10</c:v>
                </c:pt>
                <c:pt idx="428">
                  <c:v>7.6791324392802704E-10</c:v>
                </c:pt>
                <c:pt idx="429">
                  <c:v>7.6222341885385525E-10</c:v>
                </c:pt>
                <c:pt idx="430">
                  <c:v>7.5294131935105093E-10</c:v>
                </c:pt>
                <c:pt idx="431">
                  <c:v>7.4596021032985438E-10</c:v>
                </c:pt>
                <c:pt idx="432">
                  <c:v>7.4284278351472668E-10</c:v>
                </c:pt>
                <c:pt idx="433">
                  <c:v>7.3472886566017452E-10</c:v>
                </c:pt>
                <c:pt idx="434">
                  <c:v>7.3259264729000108E-10</c:v>
                </c:pt>
                <c:pt idx="435">
                  <c:v>7.2946570805673497E-10</c:v>
                </c:pt>
                <c:pt idx="436">
                  <c:v>7.1677464066568444E-10</c:v>
                </c:pt>
                <c:pt idx="437">
                  <c:v>7.1618852170763094E-10</c:v>
                </c:pt>
                <c:pt idx="438">
                  <c:v>7.0498979801889933E-10</c:v>
                </c:pt>
                <c:pt idx="439">
                  <c:v>7.0411832648094398E-10</c:v>
                </c:pt>
                <c:pt idx="440">
                  <c:v>7.0485140241163405E-10</c:v>
                </c:pt>
                <c:pt idx="441">
                  <c:v>6.9201944589264034E-10</c:v>
                </c:pt>
                <c:pt idx="442">
                  <c:v>6.9030799344215724E-10</c:v>
                </c:pt>
                <c:pt idx="443">
                  <c:v>6.8694345821162457E-10</c:v>
                </c:pt>
                <c:pt idx="444">
                  <c:v>6.784000625589887E-10</c:v>
                </c:pt>
                <c:pt idx="445">
                  <c:v>6.7677869057522767E-10</c:v>
                </c:pt>
                <c:pt idx="446">
                  <c:v>6.7386007517455456E-10</c:v>
                </c:pt>
                <c:pt idx="447">
                  <c:v>6.6744996587317512E-10</c:v>
                </c:pt>
                <c:pt idx="448">
                  <c:v>6.6571379074492525E-10</c:v>
                </c:pt>
                <c:pt idx="449">
                  <c:v>6.5726606059040427E-10</c:v>
                </c:pt>
                <c:pt idx="450">
                  <c:v>6.5698018748081375E-10</c:v>
                </c:pt>
                <c:pt idx="451">
                  <c:v>6.5328797736425518E-10</c:v>
                </c:pt>
                <c:pt idx="452">
                  <c:v>6.4913757369900294E-10</c:v>
                </c:pt>
                <c:pt idx="453">
                  <c:v>6.4524712227859681E-10</c:v>
                </c:pt>
                <c:pt idx="454">
                  <c:v>6.4075775892916364E-10</c:v>
                </c:pt>
                <c:pt idx="455">
                  <c:v>6.3521854887066298E-10</c:v>
                </c:pt>
                <c:pt idx="456">
                  <c:v>6.3303248714246183E-10</c:v>
                </c:pt>
                <c:pt idx="457">
                  <c:v>6.2716626243277717E-10</c:v>
                </c:pt>
                <c:pt idx="458">
                  <c:v>6.2654195920904332E-10</c:v>
                </c:pt>
                <c:pt idx="459">
                  <c:v>6.2259646821312309E-10</c:v>
                </c:pt>
                <c:pt idx="460">
                  <c:v>6.1861037529539872E-10</c:v>
                </c:pt>
                <c:pt idx="461">
                  <c:v>6.1205529828905725E-10</c:v>
                </c:pt>
                <c:pt idx="462">
                  <c:v>6.1186078479474276E-10</c:v>
                </c:pt>
                <c:pt idx="463">
                  <c:v>6.0737635208069528E-10</c:v>
                </c:pt>
                <c:pt idx="464">
                  <c:v>6.0578552760634784E-10</c:v>
                </c:pt>
                <c:pt idx="465">
                  <c:v>6.0305175394982831E-10</c:v>
                </c:pt>
                <c:pt idx="466">
                  <c:v>5.987971057913467E-10</c:v>
                </c:pt>
                <c:pt idx="467">
                  <c:v>5.9681434984603178E-10</c:v>
                </c:pt>
                <c:pt idx="468">
                  <c:v>5.9096086243947484E-10</c:v>
                </c:pt>
                <c:pt idx="469">
                  <c:v>5.9228091894820305E-10</c:v>
                </c:pt>
                <c:pt idx="470">
                  <c:v>5.8539887617483037E-10</c:v>
                </c:pt>
                <c:pt idx="471">
                  <c:v>5.8489563764957852E-10</c:v>
                </c:pt>
                <c:pt idx="472">
                  <c:v>5.8203826556042739E-10</c:v>
                </c:pt>
                <c:pt idx="473">
                  <c:v>5.808045536262955E-10</c:v>
                </c:pt>
                <c:pt idx="474">
                  <c:v>5.7798765799553996E-10</c:v>
                </c:pt>
                <c:pt idx="475">
                  <c:v>5.7051830906591956E-10</c:v>
                </c:pt>
                <c:pt idx="476">
                  <c:v>5.7038814869560003E-10</c:v>
                </c:pt>
                <c:pt idx="477">
                  <c:v>5.688416247918288E-10</c:v>
                </c:pt>
                <c:pt idx="478">
                  <c:v>5.6648746974416025E-10</c:v>
                </c:pt>
                <c:pt idx="479">
                  <c:v>5.6221537678295547E-10</c:v>
                </c:pt>
                <c:pt idx="480">
                  <c:v>5.6216187865220178E-10</c:v>
                </c:pt>
                <c:pt idx="481">
                  <c:v>5.5764158889006817E-10</c:v>
                </c:pt>
                <c:pt idx="482">
                  <c:v>5.5702789398930639E-10</c:v>
                </c:pt>
                <c:pt idx="483">
                  <c:v>5.5474764409383814E-10</c:v>
                </c:pt>
                <c:pt idx="484">
                  <c:v>5.5054074205210423E-10</c:v>
                </c:pt>
                <c:pt idx="485">
                  <c:v>5.5063608557367509E-10</c:v>
                </c:pt>
                <c:pt idx="486">
                  <c:v>5.4700067759280991E-10</c:v>
                </c:pt>
                <c:pt idx="487">
                  <c:v>5.4616880967854031E-10</c:v>
                </c:pt>
                <c:pt idx="488">
                  <c:v>5.4493258290011851E-10</c:v>
                </c:pt>
                <c:pt idx="489">
                  <c:v>5.4100521796903014E-10</c:v>
                </c:pt>
                <c:pt idx="490">
                  <c:v>5.3998294104285317E-10</c:v>
                </c:pt>
                <c:pt idx="491">
                  <c:v>5.3605268698848128E-10</c:v>
                </c:pt>
                <c:pt idx="492">
                  <c:v>5.3475462455195366E-10</c:v>
                </c:pt>
                <c:pt idx="493">
                  <c:v>5.3182919007307719E-10</c:v>
                </c:pt>
                <c:pt idx="494">
                  <c:v>5.2979301144890647E-10</c:v>
                </c:pt>
                <c:pt idx="495">
                  <c:v>5.2531974764857101E-10</c:v>
                </c:pt>
                <c:pt idx="496">
                  <c:v>5.2461783460062228E-10</c:v>
                </c:pt>
                <c:pt idx="497">
                  <c:v>5.2167050689829161E-10</c:v>
                </c:pt>
                <c:pt idx="498">
                  <c:v>5.2042461186428902E-10</c:v>
                </c:pt>
                <c:pt idx="499">
                  <c:v>5.1956732333230904E-10</c:v>
                </c:pt>
                <c:pt idx="500">
                  <c:v>5.0826897648471571E-10</c:v>
                </c:pt>
                <c:pt idx="501">
                  <c:v>5.0148323501668614E-10</c:v>
                </c:pt>
                <c:pt idx="502">
                  <c:v>5.0135736077595698E-10</c:v>
                </c:pt>
                <c:pt idx="503">
                  <c:v>4.9966755577178987E-10</c:v>
                </c:pt>
                <c:pt idx="504">
                  <c:v>4.9785919710232606E-10</c:v>
                </c:pt>
                <c:pt idx="505">
                  <c:v>4.9824356983251558E-10</c:v>
                </c:pt>
                <c:pt idx="506">
                  <c:v>4.9734428350688122E-10</c:v>
                </c:pt>
                <c:pt idx="507">
                  <c:v>4.9600258663714282E-10</c:v>
                </c:pt>
                <c:pt idx="508">
                  <c:v>4.9348362663134084E-10</c:v>
                </c:pt>
                <c:pt idx="509">
                  <c:v>4.8914530731936696E-10</c:v>
                </c:pt>
                <c:pt idx="510">
                  <c:v>4.8711730173734836E-10</c:v>
                </c:pt>
                <c:pt idx="511">
                  <c:v>4.867950438830463E-10</c:v>
                </c:pt>
                <c:pt idx="512">
                  <c:v>4.8231885744618505E-10</c:v>
                </c:pt>
                <c:pt idx="513">
                  <c:v>4.8181932286327635E-10</c:v>
                </c:pt>
                <c:pt idx="514">
                  <c:v>4.8139849202543177E-10</c:v>
                </c:pt>
                <c:pt idx="515">
                  <c:v>4.8054146334977001E-10</c:v>
                </c:pt>
                <c:pt idx="516">
                  <c:v>4.7839877964920084E-10</c:v>
                </c:pt>
                <c:pt idx="517">
                  <c:v>4.742652686625211E-10</c:v>
                </c:pt>
                <c:pt idx="518">
                  <c:v>4.7689330340649955E-10</c:v>
                </c:pt>
                <c:pt idx="519">
                  <c:v>4.6989847655417841E-10</c:v>
                </c:pt>
                <c:pt idx="520">
                  <c:v>4.7241532659987832E-10</c:v>
                </c:pt>
                <c:pt idx="521">
                  <c:v>4.6937607804476702E-10</c:v>
                </c:pt>
                <c:pt idx="522">
                  <c:v>4.6755809322128228E-10</c:v>
                </c:pt>
                <c:pt idx="523">
                  <c:v>4.6384942829099559E-10</c:v>
                </c:pt>
                <c:pt idx="524">
                  <c:v>4.6136838422275858E-10</c:v>
                </c:pt>
                <c:pt idx="525">
                  <c:v>4.6208612442558971E-10</c:v>
                </c:pt>
                <c:pt idx="526">
                  <c:v>4.586080650563006E-10</c:v>
                </c:pt>
                <c:pt idx="527">
                  <c:v>4.5798247330025129E-10</c:v>
                </c:pt>
                <c:pt idx="528">
                  <c:v>4.5570269965407557E-10</c:v>
                </c:pt>
                <c:pt idx="529">
                  <c:v>4.5376696894836974E-10</c:v>
                </c:pt>
                <c:pt idx="530">
                  <c:v>4.5443389949875264E-10</c:v>
                </c:pt>
                <c:pt idx="531">
                  <c:v>4.5222656794319811E-10</c:v>
                </c:pt>
                <c:pt idx="532">
                  <c:v>4.5097816034488996E-10</c:v>
                </c:pt>
                <c:pt idx="533">
                  <c:v>4.5077836050310547E-10</c:v>
                </c:pt>
                <c:pt idx="534">
                  <c:v>4.4914075315500876E-10</c:v>
                </c:pt>
                <c:pt idx="535">
                  <c:v>4.475590422892006E-10</c:v>
                </c:pt>
                <c:pt idx="536">
                  <c:v>4.4697406008568929E-10</c:v>
                </c:pt>
                <c:pt idx="537">
                  <c:v>4.4379298718057024E-10</c:v>
                </c:pt>
                <c:pt idx="538">
                  <c:v>4.4430988911853361E-10</c:v>
                </c:pt>
                <c:pt idx="539">
                  <c:v>4.4201386521988173E-10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data!$AM$6</c:f>
              <c:strCache>
                <c:ptCount val="1"/>
                <c:pt idx="0">
                  <c:v>Deuterium cal raw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</c:numCache>
            </c:numRef>
          </c:xVal>
          <c:yVal>
            <c:numRef>
              <c:f>data!$AM$7:$AM$546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8.8846357615105261E-7</c:v>
                </c:pt>
                <c:pt idx="7">
                  <c:v>5.184438476779619E-7</c:v>
                </c:pt>
                <c:pt idx="8">
                  <c:v>7.4173417388419557E-7</c:v>
                </c:pt>
                <c:pt idx="9">
                  <c:v>1.0045225514638327E-6</c:v>
                </c:pt>
                <c:pt idx="10">
                  <c:v>4.6317843527643766E-7</c:v>
                </c:pt>
                <c:pt idx="11">
                  <c:v>3.8884622579932113E-7</c:v>
                </c:pt>
                <c:pt idx="12">
                  <c:v>3.6541133808302228E-7</c:v>
                </c:pt>
                <c:pt idx="13">
                  <c:v>4.6835841210141356E-7</c:v>
                </c:pt>
                <c:pt idx="14">
                  <c:v>3.3325117982066109E-7</c:v>
                </c:pt>
                <c:pt idx="15">
                  <c:v>3.4817555839064812E-7</c:v>
                </c:pt>
                <c:pt idx="16">
                  <c:v>2.7360149855346466E-7</c:v>
                </c:pt>
                <c:pt idx="17">
                  <c:v>2.3218578598601986E-7</c:v>
                </c:pt>
                <c:pt idx="18">
                  <c:v>2.5078769430816629E-7</c:v>
                </c:pt>
                <c:pt idx="19">
                  <c:v>2.3555999601407765E-7</c:v>
                </c:pt>
                <c:pt idx="20">
                  <c:v>2.2387393709805274E-7</c:v>
                </c:pt>
                <c:pt idx="21">
                  <c:v>2.2123459460037173E-7</c:v>
                </c:pt>
                <c:pt idx="22">
                  <c:v>1.9511766658563127E-7</c:v>
                </c:pt>
                <c:pt idx="23">
                  <c:v>2.245533513807273E-7</c:v>
                </c:pt>
                <c:pt idx="24">
                  <c:v>1.78347644411076E-7</c:v>
                </c:pt>
                <c:pt idx="25">
                  <c:v>1.5423700674631401E-7</c:v>
                </c:pt>
                <c:pt idx="26">
                  <c:v>1.2842458767883534E-7</c:v>
                </c:pt>
                <c:pt idx="27">
                  <c:v>1.313420828270643E-7</c:v>
                </c:pt>
                <c:pt idx="28">
                  <c:v>1.434694408036744E-7</c:v>
                </c:pt>
                <c:pt idx="29">
                  <c:v>1.1771878692109862E-7</c:v>
                </c:pt>
                <c:pt idx="30">
                  <c:v>1.1733758336252859E-7</c:v>
                </c:pt>
                <c:pt idx="31">
                  <c:v>1.0791637873163442E-7</c:v>
                </c:pt>
                <c:pt idx="32">
                  <c:v>1.0037855076653787E-7</c:v>
                </c:pt>
                <c:pt idx="33">
                  <c:v>1.036776676918357E-7</c:v>
                </c:pt>
                <c:pt idx="34">
                  <c:v>9.873068493611493E-8</c:v>
                </c:pt>
                <c:pt idx="35">
                  <c:v>8.6764531161018107E-8</c:v>
                </c:pt>
                <c:pt idx="36">
                  <c:v>8.0127737399129667E-8</c:v>
                </c:pt>
                <c:pt idx="37">
                  <c:v>7.1908943989846319E-8</c:v>
                </c:pt>
                <c:pt idx="38">
                  <c:v>6.6186488513373677E-8</c:v>
                </c:pt>
                <c:pt idx="39">
                  <c:v>7.2387866527659429E-8</c:v>
                </c:pt>
                <c:pt idx="40">
                  <c:v>5.8473279090551849E-8</c:v>
                </c:pt>
                <c:pt idx="41">
                  <c:v>5.7984710841110254E-8</c:v>
                </c:pt>
                <c:pt idx="42">
                  <c:v>5.8041976187440904E-8</c:v>
                </c:pt>
                <c:pt idx="43">
                  <c:v>4.9126089653810152E-8</c:v>
                </c:pt>
                <c:pt idx="44">
                  <c:v>4.9787191407933211E-8</c:v>
                </c:pt>
                <c:pt idx="45">
                  <c:v>4.5519181104923844E-8</c:v>
                </c:pt>
                <c:pt idx="46">
                  <c:v>4.4941980713274467E-8</c:v>
                </c:pt>
                <c:pt idx="47">
                  <c:v>4.1079110686003873E-8</c:v>
                </c:pt>
                <c:pt idx="48">
                  <c:v>3.8891452924591366E-8</c:v>
                </c:pt>
                <c:pt idx="49">
                  <c:v>3.9555134058714242E-8</c:v>
                </c:pt>
                <c:pt idx="50">
                  <c:v>3.4545056214714164E-8</c:v>
                </c:pt>
                <c:pt idx="51">
                  <c:v>3.4590634980580044E-8</c:v>
                </c:pt>
                <c:pt idx="52">
                  <c:v>3.2879413285124097E-8</c:v>
                </c:pt>
                <c:pt idx="53">
                  <c:v>2.9595673116170596E-8</c:v>
                </c:pt>
                <c:pt idx="54">
                  <c:v>2.9461367170138875E-8</c:v>
                </c:pt>
                <c:pt idx="55">
                  <c:v>2.6868762580243093E-8</c:v>
                </c:pt>
                <c:pt idx="56">
                  <c:v>2.6044659582829448E-8</c:v>
                </c:pt>
                <c:pt idx="57">
                  <c:v>2.5217385519843579E-8</c:v>
                </c:pt>
                <c:pt idx="58">
                  <c:v>2.3930239331753636E-8</c:v>
                </c:pt>
                <c:pt idx="59">
                  <c:v>2.3250036368703401E-8</c:v>
                </c:pt>
                <c:pt idx="60">
                  <c:v>2.1252132821588272E-8</c:v>
                </c:pt>
                <c:pt idx="61">
                  <c:v>2.0733773794882961E-8</c:v>
                </c:pt>
                <c:pt idx="62">
                  <c:v>1.9874679539775228E-8</c:v>
                </c:pt>
                <c:pt idx="63">
                  <c:v>1.9036916225188235E-8</c:v>
                </c:pt>
                <c:pt idx="64">
                  <c:v>1.8437693287448053E-8</c:v>
                </c:pt>
                <c:pt idx="65">
                  <c:v>1.8118574547081287E-8</c:v>
                </c:pt>
                <c:pt idx="66">
                  <c:v>1.7185906550197344E-8</c:v>
                </c:pt>
                <c:pt idx="67">
                  <c:v>1.6828680492955978E-8</c:v>
                </c:pt>
                <c:pt idx="68">
                  <c:v>1.5792306870379179E-8</c:v>
                </c:pt>
                <c:pt idx="69">
                  <c:v>1.5526379064047987E-8</c:v>
                </c:pt>
                <c:pt idx="70">
                  <c:v>1.4538898358130597E-8</c:v>
                </c:pt>
                <c:pt idx="71">
                  <c:v>1.3837779329714123E-8</c:v>
                </c:pt>
                <c:pt idx="72">
                  <c:v>1.3440530596575822E-8</c:v>
                </c:pt>
                <c:pt idx="73">
                  <c:v>1.2936769563465788E-8</c:v>
                </c:pt>
                <c:pt idx="74">
                  <c:v>1.2581103113343117E-8</c:v>
                </c:pt>
                <c:pt idx="75">
                  <c:v>1.2054984881582343E-8</c:v>
                </c:pt>
                <c:pt idx="76">
                  <c:v>1.1506760517357081E-8</c:v>
                </c:pt>
                <c:pt idx="77">
                  <c:v>1.105694550615474E-8</c:v>
                </c:pt>
                <c:pt idx="78">
                  <c:v>1.0915837999878212E-8</c:v>
                </c:pt>
                <c:pt idx="79">
                  <c:v>1.0572124248623659E-8</c:v>
                </c:pt>
                <c:pt idx="80">
                  <c:v>1.0229069683482561E-8</c:v>
                </c:pt>
                <c:pt idx="81">
                  <c:v>9.8746663367986468E-9</c:v>
                </c:pt>
                <c:pt idx="82">
                  <c:v>9.5344630746645397E-9</c:v>
                </c:pt>
                <c:pt idx="83">
                  <c:v>9.0104432810175334E-9</c:v>
                </c:pt>
                <c:pt idx="84">
                  <c:v>8.7825458600849512E-9</c:v>
                </c:pt>
                <c:pt idx="85">
                  <c:v>8.6277470664749968E-9</c:v>
                </c:pt>
                <c:pt idx="86">
                  <c:v>8.2055799667565137E-9</c:v>
                </c:pt>
                <c:pt idx="87">
                  <c:v>8.0796138365449432E-9</c:v>
                </c:pt>
                <c:pt idx="88">
                  <c:v>7.7110947002574128E-9</c:v>
                </c:pt>
                <c:pt idx="89">
                  <c:v>7.4328319171063238E-9</c:v>
                </c:pt>
                <c:pt idx="90">
                  <c:v>7.2250731332385807E-9</c:v>
                </c:pt>
                <c:pt idx="91">
                  <c:v>7.0181824723477697E-9</c:v>
                </c:pt>
                <c:pt idx="92">
                  <c:v>6.8198570817932625E-9</c:v>
                </c:pt>
                <c:pt idx="93">
                  <c:v>6.6192231183753048E-9</c:v>
                </c:pt>
                <c:pt idx="94">
                  <c:v>6.3210274067466046E-9</c:v>
                </c:pt>
                <c:pt idx="95">
                  <c:v>6.208007194045187E-9</c:v>
                </c:pt>
                <c:pt idx="96">
                  <c:v>6.0360993628555949E-9</c:v>
                </c:pt>
                <c:pt idx="97">
                  <c:v>5.8454620133200203E-9</c:v>
                </c:pt>
                <c:pt idx="98">
                  <c:v>5.6453568886839011E-9</c:v>
                </c:pt>
                <c:pt idx="99">
                  <c:v>5.5315517089741202E-9</c:v>
                </c:pt>
                <c:pt idx="100">
                  <c:v>5.406859169623562E-9</c:v>
                </c:pt>
                <c:pt idx="101">
                  <c:v>5.2241525584422401E-9</c:v>
                </c:pt>
                <c:pt idx="102">
                  <c:v>5.1013755964295281E-9</c:v>
                </c:pt>
                <c:pt idx="103">
                  <c:v>5.0029513664623951E-9</c:v>
                </c:pt>
                <c:pt idx="104">
                  <c:v>4.8414135523030011E-9</c:v>
                </c:pt>
                <c:pt idx="105">
                  <c:v>4.7308690688101003E-9</c:v>
                </c:pt>
                <c:pt idx="106">
                  <c:v>4.695796430971686E-9</c:v>
                </c:pt>
                <c:pt idx="107">
                  <c:v>4.5424911120492542E-9</c:v>
                </c:pt>
                <c:pt idx="108">
                  <c:v>4.4426506712390393E-9</c:v>
                </c:pt>
                <c:pt idx="109">
                  <c:v>4.3408346523485759E-9</c:v>
                </c:pt>
                <c:pt idx="110">
                  <c:v>4.3398248276711013E-9</c:v>
                </c:pt>
                <c:pt idx="111">
                  <c:v>4.213629250062222E-9</c:v>
                </c:pt>
                <c:pt idx="112">
                  <c:v>4.1104960992181847E-9</c:v>
                </c:pt>
                <c:pt idx="113">
                  <c:v>4.0668957118087808E-9</c:v>
                </c:pt>
                <c:pt idx="114">
                  <c:v>3.9700250445074346E-9</c:v>
                </c:pt>
                <c:pt idx="115">
                  <c:v>3.8909839228185065E-9</c:v>
                </c:pt>
                <c:pt idx="116">
                  <c:v>3.8857441179065879E-9</c:v>
                </c:pt>
                <c:pt idx="117">
                  <c:v>3.7997290009756791E-9</c:v>
                </c:pt>
                <c:pt idx="118">
                  <c:v>3.7342447777669675E-9</c:v>
                </c:pt>
                <c:pt idx="119">
                  <c:v>3.6479043657396187E-9</c:v>
                </c:pt>
                <c:pt idx="120">
                  <c:v>3.6397492417205145E-9</c:v>
                </c:pt>
                <c:pt idx="121">
                  <c:v>3.5409509413321234E-9</c:v>
                </c:pt>
                <c:pt idx="122">
                  <c:v>4.5951846595116821E-9</c:v>
                </c:pt>
                <c:pt idx="123">
                  <c:v>3.3995076726167356E-9</c:v>
                </c:pt>
                <c:pt idx="124">
                  <c:v>3.4010587216400728E-9</c:v>
                </c:pt>
                <c:pt idx="125">
                  <c:v>3.3332219872981681E-9</c:v>
                </c:pt>
                <c:pt idx="126">
                  <c:v>3.3268646340998653E-9</c:v>
                </c:pt>
                <c:pt idx="127">
                  <c:v>3.2659316183484093E-9</c:v>
                </c:pt>
                <c:pt idx="128">
                  <c:v>3.2002770544108127E-9</c:v>
                </c:pt>
                <c:pt idx="129">
                  <c:v>3.1936946571751617E-9</c:v>
                </c:pt>
                <c:pt idx="130">
                  <c:v>3.1565634405716584E-9</c:v>
                </c:pt>
                <c:pt idx="131">
                  <c:v>3.1455007264592398E-9</c:v>
                </c:pt>
                <c:pt idx="132">
                  <c:v>3.1100494428417124E-9</c:v>
                </c:pt>
                <c:pt idx="133">
                  <c:v>3.0550932768700302E-9</c:v>
                </c:pt>
                <c:pt idx="134">
                  <c:v>3.0326498203990463E-9</c:v>
                </c:pt>
                <c:pt idx="135">
                  <c:v>2.9871881617004004E-9</c:v>
                </c:pt>
                <c:pt idx="136">
                  <c:v>2.9440087444866237E-9</c:v>
                </c:pt>
                <c:pt idx="137">
                  <c:v>2.9017698163270513E-9</c:v>
                </c:pt>
                <c:pt idx="138">
                  <c:v>2.892843956272713E-9</c:v>
                </c:pt>
                <c:pt idx="139">
                  <c:v>2.8489473112783944E-9</c:v>
                </c:pt>
                <c:pt idx="140">
                  <c:v>2.8142741814102437E-9</c:v>
                </c:pt>
                <c:pt idx="141">
                  <c:v>2.8015148438445943E-9</c:v>
                </c:pt>
                <c:pt idx="142">
                  <c:v>2.7936004332867947E-9</c:v>
                </c:pt>
                <c:pt idx="143">
                  <c:v>2.7562608652903356E-9</c:v>
                </c:pt>
                <c:pt idx="144">
                  <c:v>2.7105584851469192E-9</c:v>
                </c:pt>
                <c:pt idx="145">
                  <c:v>2.6770012682044488E-9</c:v>
                </c:pt>
                <c:pt idx="146">
                  <c:v>2.6923990574258291E-9</c:v>
                </c:pt>
                <c:pt idx="147">
                  <c:v>2.6594750650777345E-9</c:v>
                </c:pt>
                <c:pt idx="148">
                  <c:v>2.6442204767176363E-9</c:v>
                </c:pt>
                <c:pt idx="149">
                  <c:v>2.6074019791402186E-9</c:v>
                </c:pt>
                <c:pt idx="150">
                  <c:v>2.6012892253530564E-9</c:v>
                </c:pt>
                <c:pt idx="151">
                  <c:v>2.5919166885363476E-9</c:v>
                </c:pt>
                <c:pt idx="152">
                  <c:v>2.5543595890656903E-9</c:v>
                </c:pt>
                <c:pt idx="153">
                  <c:v>2.5366916297643113E-9</c:v>
                </c:pt>
                <c:pt idx="154">
                  <c:v>2.4897864103996915E-9</c:v>
                </c:pt>
                <c:pt idx="155">
                  <c:v>2.5052625608884349E-9</c:v>
                </c:pt>
                <c:pt idx="156">
                  <c:v>2.4846575123554392E-9</c:v>
                </c:pt>
                <c:pt idx="157">
                  <c:v>2.4488996500703401E-9</c:v>
                </c:pt>
                <c:pt idx="158">
                  <c:v>2.4351025754214109E-9</c:v>
                </c:pt>
                <c:pt idx="159">
                  <c:v>2.3884299843674567E-9</c:v>
                </c:pt>
                <c:pt idx="160">
                  <c:v>2.3599211912055231E-9</c:v>
                </c:pt>
                <c:pt idx="161">
                  <c:v>2.3526266656988215E-9</c:v>
                </c:pt>
                <c:pt idx="162">
                  <c:v>2.3282515895076745E-9</c:v>
                </c:pt>
                <c:pt idx="163">
                  <c:v>2.3270309391682935E-9</c:v>
                </c:pt>
                <c:pt idx="164">
                  <c:v>2.3129725742757286E-9</c:v>
                </c:pt>
                <c:pt idx="165">
                  <c:v>2.2908172471769001E-9</c:v>
                </c:pt>
                <c:pt idx="166">
                  <c:v>2.297748253741812E-9</c:v>
                </c:pt>
                <c:pt idx="167">
                  <c:v>2.253156275130133E-9</c:v>
                </c:pt>
                <c:pt idx="168">
                  <c:v>2.2354294886840409E-9</c:v>
                </c:pt>
                <c:pt idx="169">
                  <c:v>2.2467167534531375E-9</c:v>
                </c:pt>
                <c:pt idx="170">
                  <c:v>2.2211298324821482E-9</c:v>
                </c:pt>
                <c:pt idx="171">
                  <c:v>2.1758642675569131E-9</c:v>
                </c:pt>
                <c:pt idx="172">
                  <c:v>2.1978440487274331E-9</c:v>
                </c:pt>
                <c:pt idx="173">
                  <c:v>2.1488795899316407E-9</c:v>
                </c:pt>
                <c:pt idx="174">
                  <c:v>2.1348776366272987E-9</c:v>
                </c:pt>
                <c:pt idx="175">
                  <c:v>2.1098001454048181E-9</c:v>
                </c:pt>
                <c:pt idx="176">
                  <c:v>2.1134236764105281E-9</c:v>
                </c:pt>
                <c:pt idx="177">
                  <c:v>2.0816138318207338E-9</c:v>
                </c:pt>
                <c:pt idx="178">
                  <c:v>2.0680874894880788E-9</c:v>
                </c:pt>
                <c:pt idx="179">
                  <c:v>2.044841906338565E-9</c:v>
                </c:pt>
                <c:pt idx="180">
                  <c:v>1.9976546817554797E-9</c:v>
                </c:pt>
                <c:pt idx="181">
                  <c:v>2.0081063755218816E-9</c:v>
                </c:pt>
                <c:pt idx="182">
                  <c:v>1.9802177229050593E-9</c:v>
                </c:pt>
                <c:pt idx="183">
                  <c:v>1.9696006569497392E-9</c:v>
                </c:pt>
                <c:pt idx="184">
                  <c:v>1.931881164441186E-9</c:v>
                </c:pt>
                <c:pt idx="185">
                  <c:v>1.8847363898105257E-9</c:v>
                </c:pt>
                <c:pt idx="186">
                  <c:v>1.8864808562846298E-9</c:v>
                </c:pt>
                <c:pt idx="187">
                  <c:v>1.8704108639676298E-9</c:v>
                </c:pt>
                <c:pt idx="188">
                  <c:v>1.8320594005483926E-9</c:v>
                </c:pt>
                <c:pt idx="189">
                  <c:v>1.816914382011502E-9</c:v>
                </c:pt>
                <c:pt idx="190">
                  <c:v>1.7985830078627328E-9</c:v>
                </c:pt>
                <c:pt idx="191">
                  <c:v>1.7793636000110255E-9</c:v>
                </c:pt>
                <c:pt idx="192">
                  <c:v>1.7390948683227594E-9</c:v>
                </c:pt>
                <c:pt idx="193">
                  <c:v>1.74232787551447E-9</c:v>
                </c:pt>
                <c:pt idx="194">
                  <c:v>1.7095548206081075E-9</c:v>
                </c:pt>
                <c:pt idx="195">
                  <c:v>1.6768485521323535E-9</c:v>
                </c:pt>
                <c:pt idx="196">
                  <c:v>1.6688072093818201E-9</c:v>
                </c:pt>
                <c:pt idx="197">
                  <c:v>1.6381744170181855E-9</c:v>
                </c:pt>
                <c:pt idx="198">
                  <c:v>1.6199239113596146E-9</c:v>
                </c:pt>
                <c:pt idx="199">
                  <c:v>1.5928007505144331E-9</c:v>
                </c:pt>
                <c:pt idx="200">
                  <c:v>1.5689645888567201E-9</c:v>
                </c:pt>
                <c:pt idx="201">
                  <c:v>1.5462071839211141E-9</c:v>
                </c:pt>
                <c:pt idx="202">
                  <c:v>1.5257129995642529E-9</c:v>
                </c:pt>
                <c:pt idx="203">
                  <c:v>1.5050963881475687E-9</c:v>
                </c:pt>
                <c:pt idx="204">
                  <c:v>1.485932442664121E-9</c:v>
                </c:pt>
                <c:pt idx="205">
                  <c:v>1.4680254672327852E-9</c:v>
                </c:pt>
                <c:pt idx="206">
                  <c:v>1.4536306787864983E-9</c:v>
                </c:pt>
                <c:pt idx="207">
                  <c:v>1.4351659666068809E-9</c:v>
                </c:pt>
                <c:pt idx="208">
                  <c:v>1.4003276605019003E-9</c:v>
                </c:pt>
                <c:pt idx="209">
                  <c:v>1.3934181842415658E-9</c:v>
                </c:pt>
                <c:pt idx="210">
                  <c:v>1.3657643126045463E-9</c:v>
                </c:pt>
                <c:pt idx="211">
                  <c:v>1.3537626632382447E-9</c:v>
                </c:pt>
                <c:pt idx="212">
                  <c:v>1.3226842122995759E-9</c:v>
                </c:pt>
                <c:pt idx="213">
                  <c:v>1.3177408632044509E-9</c:v>
                </c:pt>
                <c:pt idx="214">
                  <c:v>1.2907929904326433E-9</c:v>
                </c:pt>
                <c:pt idx="215">
                  <c:v>1.2781589586006306E-9</c:v>
                </c:pt>
                <c:pt idx="216">
                  <c:v>1.2708368507025958E-9</c:v>
                </c:pt>
                <c:pt idx="217">
                  <c:v>1.2473853159528731E-9</c:v>
                </c:pt>
                <c:pt idx="218">
                  <c:v>1.2351055133300473E-9</c:v>
                </c:pt>
                <c:pt idx="219">
                  <c:v>1.2092588944400907E-9</c:v>
                </c:pt>
                <c:pt idx="220">
                  <c:v>1.1923703223468165E-9</c:v>
                </c:pt>
                <c:pt idx="221">
                  <c:v>1.1771024194788173E-9</c:v>
                </c:pt>
                <c:pt idx="222">
                  <c:v>1.1629827821366332E-9</c:v>
                </c:pt>
                <c:pt idx="223">
                  <c:v>1.1629063536628136E-9</c:v>
                </c:pt>
                <c:pt idx="224">
                  <c:v>1.1404587014959826E-9</c:v>
                </c:pt>
                <c:pt idx="225">
                  <c:v>1.1327405610630391E-9</c:v>
                </c:pt>
                <c:pt idx="226">
                  <c:v>1.1160238841380597E-9</c:v>
                </c:pt>
                <c:pt idx="227">
                  <c:v>1.1029894340994396E-9</c:v>
                </c:pt>
                <c:pt idx="228">
                  <c:v>1.0939087760749533E-9</c:v>
                </c:pt>
                <c:pt idx="229">
                  <c:v>1.0808510963842794E-9</c:v>
                </c:pt>
                <c:pt idx="230">
                  <c:v>1.0720369458046065E-9</c:v>
                </c:pt>
                <c:pt idx="231">
                  <c:v>1.0595110133588866E-9</c:v>
                </c:pt>
                <c:pt idx="232">
                  <c:v>1.0563290692136031E-9</c:v>
                </c:pt>
                <c:pt idx="233">
                  <c:v>1.0318866522005405E-9</c:v>
                </c:pt>
                <c:pt idx="234">
                  <c:v>1.0294755962406911E-9</c:v>
                </c:pt>
                <c:pt idx="235">
                  <c:v>1.0139981437407241E-9</c:v>
                </c:pt>
                <c:pt idx="236">
                  <c:v>1.0099932755484616E-9</c:v>
                </c:pt>
                <c:pt idx="237">
                  <c:v>1.0049973279185742E-9</c:v>
                </c:pt>
                <c:pt idx="238">
                  <c:v>9.9175154294049416E-10</c:v>
                </c:pt>
                <c:pt idx="239">
                  <c:v>9.8504168017745049E-10</c:v>
                </c:pt>
                <c:pt idx="240">
                  <c:v>9.7677114586024546E-10</c:v>
                </c:pt>
                <c:pt idx="241">
                  <c:v>9.6284343059791875E-10</c:v>
                </c:pt>
                <c:pt idx="242">
                  <c:v>9.6592571562225554E-10</c:v>
                </c:pt>
                <c:pt idx="243">
                  <c:v>9.5539162727467684E-10</c:v>
                </c:pt>
                <c:pt idx="244">
                  <c:v>9.4001317086214574E-10</c:v>
                </c:pt>
                <c:pt idx="245">
                  <c:v>9.3948135217700078E-10</c:v>
                </c:pt>
                <c:pt idx="246">
                  <c:v>9.2646759970302062E-10</c:v>
                </c:pt>
                <c:pt idx="247">
                  <c:v>9.2357493992364826E-10</c:v>
                </c:pt>
                <c:pt idx="248">
                  <c:v>9.101103365982207E-10</c:v>
                </c:pt>
                <c:pt idx="249">
                  <c:v>9.0987192749733486E-10</c:v>
                </c:pt>
                <c:pt idx="250">
                  <c:v>9.0119288890549345E-10</c:v>
                </c:pt>
                <c:pt idx="251">
                  <c:v>8.9404712484421484E-10</c:v>
                </c:pt>
                <c:pt idx="252">
                  <c:v>8.8473894759806878E-10</c:v>
                </c:pt>
                <c:pt idx="253">
                  <c:v>8.8066692331995913E-10</c:v>
                </c:pt>
                <c:pt idx="254">
                  <c:v>8.6983627595416599E-10</c:v>
                </c:pt>
                <c:pt idx="255">
                  <c:v>8.6738859721486779E-10</c:v>
                </c:pt>
                <c:pt idx="256">
                  <c:v>8.6335676014480959E-10</c:v>
                </c:pt>
                <c:pt idx="257">
                  <c:v>8.6009692114694205E-10</c:v>
                </c:pt>
                <c:pt idx="258">
                  <c:v>8.4927160758169306E-10</c:v>
                </c:pt>
                <c:pt idx="259">
                  <c:v>8.4286473050171689E-10</c:v>
                </c:pt>
                <c:pt idx="260">
                  <c:v>8.3659073807629387E-10</c:v>
                </c:pt>
                <c:pt idx="261">
                  <c:v>8.3019661925305169E-10</c:v>
                </c:pt>
                <c:pt idx="262">
                  <c:v>8.2811944009301875E-10</c:v>
                </c:pt>
                <c:pt idx="263">
                  <c:v>8.2351496379192523E-10</c:v>
                </c:pt>
                <c:pt idx="264">
                  <c:v>8.1849078388258768E-10</c:v>
                </c:pt>
                <c:pt idx="265">
                  <c:v>8.2305020805283325E-10</c:v>
                </c:pt>
                <c:pt idx="266">
                  <c:v>8.2215048742310803E-10</c:v>
                </c:pt>
                <c:pt idx="267">
                  <c:v>8.1241999939083584E-10</c:v>
                </c:pt>
                <c:pt idx="268">
                  <c:v>8.1008761207429119E-10</c:v>
                </c:pt>
                <c:pt idx="269">
                  <c:v>8.0904051647158921E-10</c:v>
                </c:pt>
                <c:pt idx="270">
                  <c:v>8.0175458503869344E-10</c:v>
                </c:pt>
                <c:pt idx="271">
                  <c:v>7.9838892091497169E-10</c:v>
                </c:pt>
                <c:pt idx="272">
                  <c:v>7.8901549942725367E-10</c:v>
                </c:pt>
                <c:pt idx="273">
                  <c:v>7.8764308802926131E-10</c:v>
                </c:pt>
                <c:pt idx="274">
                  <c:v>7.7246082617988514E-10</c:v>
                </c:pt>
                <c:pt idx="275">
                  <c:v>7.6576159110132336E-10</c:v>
                </c:pt>
                <c:pt idx="276">
                  <c:v>7.6440623631259132E-10</c:v>
                </c:pt>
                <c:pt idx="277">
                  <c:v>7.5455786373778249E-10</c:v>
                </c:pt>
                <c:pt idx="278">
                  <c:v>7.4670839913475533E-10</c:v>
                </c:pt>
                <c:pt idx="279">
                  <c:v>7.408479216611799E-10</c:v>
                </c:pt>
                <c:pt idx="280">
                  <c:v>7.4352853716086325E-10</c:v>
                </c:pt>
                <c:pt idx="281">
                  <c:v>7.4146648177004032E-10</c:v>
                </c:pt>
                <c:pt idx="282">
                  <c:v>7.3609473995068433E-10</c:v>
                </c:pt>
                <c:pt idx="283">
                  <c:v>7.4600875778565926E-10</c:v>
                </c:pt>
                <c:pt idx="284">
                  <c:v>7.7204742443797993E-10</c:v>
                </c:pt>
                <c:pt idx="285">
                  <c:v>7.7751493774228467E-10</c:v>
                </c:pt>
                <c:pt idx="286">
                  <c:v>7.9763587418074262E-10</c:v>
                </c:pt>
                <c:pt idx="287">
                  <c:v>7.939177747613891E-10</c:v>
                </c:pt>
                <c:pt idx="288">
                  <c:v>7.980408360143913E-10</c:v>
                </c:pt>
                <c:pt idx="289">
                  <c:v>7.8671343361278437E-10</c:v>
                </c:pt>
                <c:pt idx="290">
                  <c:v>7.7053479667669788E-10</c:v>
                </c:pt>
                <c:pt idx="291">
                  <c:v>7.5395629474233137E-10</c:v>
                </c:pt>
                <c:pt idx="292">
                  <c:v>7.3930258171634718E-10</c:v>
                </c:pt>
                <c:pt idx="293">
                  <c:v>7.0949842146498502E-10</c:v>
                </c:pt>
                <c:pt idx="294">
                  <c:v>6.9867442578202668E-10</c:v>
                </c:pt>
                <c:pt idx="295">
                  <c:v>6.7744273313360702E-10</c:v>
                </c:pt>
                <c:pt idx="296">
                  <c:v>6.7903012056775061E-10</c:v>
                </c:pt>
                <c:pt idx="297">
                  <c:v>6.8439555490520188E-10</c:v>
                </c:pt>
                <c:pt idx="298">
                  <c:v>6.9332316816441808E-10</c:v>
                </c:pt>
                <c:pt idx="299">
                  <c:v>7.098388773530856E-10</c:v>
                </c:pt>
                <c:pt idx="300">
                  <c:v>7.2532674268303877E-10</c:v>
                </c:pt>
                <c:pt idx="301">
                  <c:v>7.5320430435090723E-10</c:v>
                </c:pt>
                <c:pt idx="302">
                  <c:v>7.7927950831378913E-10</c:v>
                </c:pt>
                <c:pt idx="303">
                  <c:v>8.0744464084538184E-10</c:v>
                </c:pt>
                <c:pt idx="304">
                  <c:v>7.8430104883028813E-10</c:v>
                </c:pt>
                <c:pt idx="305">
                  <c:v>7.3715717144524177E-10</c:v>
                </c:pt>
                <c:pt idx="306">
                  <c:v>7.0059673353519453E-10</c:v>
                </c:pt>
                <c:pt idx="307">
                  <c:v>6.6976271613677898E-10</c:v>
                </c:pt>
                <c:pt idx="308">
                  <c:v>6.4481972684529878E-10</c:v>
                </c:pt>
                <c:pt idx="309">
                  <c:v>6.2209882726609054E-10</c:v>
                </c:pt>
                <c:pt idx="310">
                  <c:v>5.9338271006879221E-10</c:v>
                </c:pt>
                <c:pt idx="311">
                  <c:v>5.8037571524132131E-10</c:v>
                </c:pt>
                <c:pt idx="312">
                  <c:v>5.5648154735887135E-10</c:v>
                </c:pt>
                <c:pt idx="313">
                  <c:v>5.5873309240475384E-10</c:v>
                </c:pt>
                <c:pt idx="314">
                  <c:v>5.930206209309236E-10</c:v>
                </c:pt>
                <c:pt idx="315">
                  <c:v>6.1067083402881657E-10</c:v>
                </c:pt>
                <c:pt idx="316">
                  <c:v>6.1255147431423157E-10</c:v>
                </c:pt>
                <c:pt idx="317">
                  <c:v>6.1098423741935527E-10</c:v>
                </c:pt>
                <c:pt idx="318">
                  <c:v>6.1042744345605149E-10</c:v>
                </c:pt>
                <c:pt idx="319">
                  <c:v>6.1459194104632992E-10</c:v>
                </c:pt>
                <c:pt idx="320">
                  <c:v>6.1420524205554567E-10</c:v>
                </c:pt>
                <c:pt idx="321">
                  <c:v>6.1013647805819502E-10</c:v>
                </c:pt>
                <c:pt idx="322">
                  <c:v>6.0692814766549802E-10</c:v>
                </c:pt>
                <c:pt idx="323">
                  <c:v>6.0789428470620263E-10</c:v>
                </c:pt>
                <c:pt idx="324">
                  <c:v>6.0125769175651141E-10</c:v>
                </c:pt>
                <c:pt idx="325">
                  <c:v>5.9849230035467517E-10</c:v>
                </c:pt>
                <c:pt idx="326">
                  <c:v>6.0065375428555632E-10</c:v>
                </c:pt>
                <c:pt idx="327">
                  <c:v>5.9910319326819864E-10</c:v>
                </c:pt>
                <c:pt idx="328">
                  <c:v>5.9464085754206779E-10</c:v>
                </c:pt>
                <c:pt idx="329">
                  <c:v>5.9086884925519354E-10</c:v>
                </c:pt>
                <c:pt idx="330">
                  <c:v>5.9649073064801311E-10</c:v>
                </c:pt>
                <c:pt idx="331">
                  <c:v>5.9526398960723134E-10</c:v>
                </c:pt>
                <c:pt idx="332">
                  <c:v>5.931295965376888E-10</c:v>
                </c:pt>
                <c:pt idx="333">
                  <c:v>5.9393728775677969E-10</c:v>
                </c:pt>
                <c:pt idx="334">
                  <c:v>5.8932173901719692E-10</c:v>
                </c:pt>
                <c:pt idx="335">
                  <c:v>5.9187251719050576E-10</c:v>
                </c:pt>
                <c:pt idx="336">
                  <c:v>5.9588948780183783E-10</c:v>
                </c:pt>
                <c:pt idx="337">
                  <c:v>5.8916528530803651E-10</c:v>
                </c:pt>
                <c:pt idx="338">
                  <c:v>5.8622975379532869E-10</c:v>
                </c:pt>
                <c:pt idx="339">
                  <c:v>5.8414176826829484E-10</c:v>
                </c:pt>
                <c:pt idx="340">
                  <c:v>5.8620853211214919E-10</c:v>
                </c:pt>
                <c:pt idx="341">
                  <c:v>5.8504623650675306E-10</c:v>
                </c:pt>
                <c:pt idx="342">
                  <c:v>5.8578011649545281E-10</c:v>
                </c:pt>
                <c:pt idx="343">
                  <c:v>5.8527427321498922E-10</c:v>
                </c:pt>
                <c:pt idx="344">
                  <c:v>5.8832027025305921E-10</c:v>
                </c:pt>
                <c:pt idx="345">
                  <c:v>5.8618514343583714E-10</c:v>
                </c:pt>
                <c:pt idx="346">
                  <c:v>5.8665967809087773E-10</c:v>
                </c:pt>
                <c:pt idx="347">
                  <c:v>5.8087938194008439E-10</c:v>
                </c:pt>
                <c:pt idx="348">
                  <c:v>5.8878506883838081E-10</c:v>
                </c:pt>
                <c:pt idx="349">
                  <c:v>5.8149807092803884E-10</c:v>
                </c:pt>
                <c:pt idx="350">
                  <c:v>5.8110670609023095E-10</c:v>
                </c:pt>
                <c:pt idx="351">
                  <c:v>5.882592181794484E-10</c:v>
                </c:pt>
                <c:pt idx="352">
                  <c:v>5.8362362829347567E-10</c:v>
                </c:pt>
                <c:pt idx="353">
                  <c:v>5.8095353598140624E-10</c:v>
                </c:pt>
                <c:pt idx="354">
                  <c:v>5.8768407647108255E-10</c:v>
                </c:pt>
                <c:pt idx="355">
                  <c:v>5.8294436206734029E-10</c:v>
                </c:pt>
                <c:pt idx="356">
                  <c:v>5.8376950354607933E-10</c:v>
                </c:pt>
                <c:pt idx="357">
                  <c:v>5.8479719250252532E-10</c:v>
                </c:pt>
                <c:pt idx="358">
                  <c:v>5.8490367816224298E-10</c:v>
                </c:pt>
                <c:pt idx="359">
                  <c:v>5.8166582965260115E-10</c:v>
                </c:pt>
                <c:pt idx="360">
                  <c:v>5.8023680046343514E-10</c:v>
                </c:pt>
                <c:pt idx="361">
                  <c:v>5.7866529089465357E-10</c:v>
                </c:pt>
                <c:pt idx="362">
                  <c:v>5.7839825243094035E-10</c:v>
                </c:pt>
                <c:pt idx="363">
                  <c:v>5.7511297320971967E-10</c:v>
                </c:pt>
                <c:pt idx="364">
                  <c:v>5.8020969470665724E-10</c:v>
                </c:pt>
                <c:pt idx="365">
                  <c:v>5.7921941004168592E-10</c:v>
                </c:pt>
                <c:pt idx="366">
                  <c:v>5.7514174912785435E-10</c:v>
                </c:pt>
                <c:pt idx="367">
                  <c:v>5.7388205520158985E-10</c:v>
                </c:pt>
                <c:pt idx="368">
                  <c:v>5.6980208166550035E-10</c:v>
                </c:pt>
                <c:pt idx="369">
                  <c:v>5.7131562609756931E-10</c:v>
                </c:pt>
                <c:pt idx="370">
                  <c:v>5.7037380921572678E-10</c:v>
                </c:pt>
                <c:pt idx="371">
                  <c:v>5.6544899895062196E-10</c:v>
                </c:pt>
                <c:pt idx="372">
                  <c:v>5.6220604730843912E-10</c:v>
                </c:pt>
                <c:pt idx="373">
                  <c:v>5.6267398442945584E-10</c:v>
                </c:pt>
                <c:pt idx="374">
                  <c:v>5.6353283954796984E-10</c:v>
                </c:pt>
                <c:pt idx="375">
                  <c:v>5.5966830456964015E-10</c:v>
                </c:pt>
                <c:pt idx="376">
                  <c:v>5.5615472350971433E-10</c:v>
                </c:pt>
                <c:pt idx="377">
                  <c:v>5.5060892750786003E-10</c:v>
                </c:pt>
                <c:pt idx="378">
                  <c:v>5.4580012170374208E-10</c:v>
                </c:pt>
                <c:pt idx="379">
                  <c:v>5.4394365166104599E-10</c:v>
                </c:pt>
                <c:pt idx="380">
                  <c:v>5.4210553354428327E-10</c:v>
                </c:pt>
                <c:pt idx="381">
                  <c:v>5.4752377060446743E-10</c:v>
                </c:pt>
                <c:pt idx="382">
                  <c:v>5.4300476892642166E-10</c:v>
                </c:pt>
                <c:pt idx="383">
                  <c:v>5.4191481977070492E-10</c:v>
                </c:pt>
                <c:pt idx="384">
                  <c:v>5.3730445480628783E-10</c:v>
                </c:pt>
                <c:pt idx="385">
                  <c:v>5.4136282185597516E-10</c:v>
                </c:pt>
                <c:pt idx="386">
                  <c:v>5.4359447707561201E-10</c:v>
                </c:pt>
                <c:pt idx="387">
                  <c:v>5.8196266250478922E-10</c:v>
                </c:pt>
                <c:pt idx="388">
                  <c:v>5.3802384589011555E-10</c:v>
                </c:pt>
                <c:pt idx="389">
                  <c:v>5.3394024664406166E-10</c:v>
                </c:pt>
                <c:pt idx="390">
                  <c:v>5.2704480506584593E-10</c:v>
                </c:pt>
                <c:pt idx="391">
                  <c:v>5.2823311052642544E-10</c:v>
                </c:pt>
                <c:pt idx="392">
                  <c:v>5.2227753724308589E-10</c:v>
                </c:pt>
                <c:pt idx="393">
                  <c:v>5.1723060502668525E-10</c:v>
                </c:pt>
                <c:pt idx="394">
                  <c:v>5.1056326678818024E-10</c:v>
                </c:pt>
                <c:pt idx="395">
                  <c:v>5.0645267976039523E-10</c:v>
                </c:pt>
                <c:pt idx="396">
                  <c:v>4.9934509306810955E-10</c:v>
                </c:pt>
                <c:pt idx="397">
                  <c:v>5.0110152523141642E-10</c:v>
                </c:pt>
                <c:pt idx="398">
                  <c:v>4.9835396522610426E-10</c:v>
                </c:pt>
                <c:pt idx="399">
                  <c:v>4.8632340520713089E-10</c:v>
                </c:pt>
                <c:pt idx="400">
                  <c:v>4.84297388073859E-10</c:v>
                </c:pt>
                <c:pt idx="401">
                  <c:v>4.7428874350457452E-10</c:v>
                </c:pt>
                <c:pt idx="402">
                  <c:v>4.6558570461946165E-10</c:v>
                </c:pt>
                <c:pt idx="403">
                  <c:v>4.5953162407613104E-10</c:v>
                </c:pt>
                <c:pt idx="404">
                  <c:v>4.5343029209587235E-10</c:v>
                </c:pt>
                <c:pt idx="405">
                  <c:v>4.4563909486703912E-10</c:v>
                </c:pt>
                <c:pt idx="406">
                  <c:v>4.4795659124104015E-10</c:v>
                </c:pt>
                <c:pt idx="407">
                  <c:v>4.5750489159174075E-10</c:v>
                </c:pt>
                <c:pt idx="408">
                  <c:v>4.4693127030989841E-10</c:v>
                </c:pt>
                <c:pt idx="409">
                  <c:v>4.528290600921555E-10</c:v>
                </c:pt>
                <c:pt idx="410">
                  <c:v>4.5487518612494008E-10</c:v>
                </c:pt>
                <c:pt idx="411">
                  <c:v>4.4701342772065157E-10</c:v>
                </c:pt>
                <c:pt idx="412">
                  <c:v>4.4537507192261546E-10</c:v>
                </c:pt>
                <c:pt idx="413">
                  <c:v>4.4455233186976657E-10</c:v>
                </c:pt>
                <c:pt idx="414">
                  <c:v>4.4385244467661147E-10</c:v>
                </c:pt>
                <c:pt idx="415">
                  <c:v>4.3797490481191662E-10</c:v>
                </c:pt>
                <c:pt idx="416">
                  <c:v>4.439906027224108E-10</c:v>
                </c:pt>
                <c:pt idx="417">
                  <c:v>4.3656928482360481E-10</c:v>
                </c:pt>
                <c:pt idx="418">
                  <c:v>4.353846794933187E-10</c:v>
                </c:pt>
                <c:pt idx="419">
                  <c:v>4.3370557860948122E-10</c:v>
                </c:pt>
                <c:pt idx="420">
                  <c:v>4.3043690150506542E-10</c:v>
                </c:pt>
                <c:pt idx="421">
                  <c:v>4.2015792435500507E-10</c:v>
                </c:pt>
                <c:pt idx="422">
                  <c:v>4.1369977412696728E-10</c:v>
                </c:pt>
                <c:pt idx="423">
                  <c:v>4.0912398159889941E-10</c:v>
                </c:pt>
                <c:pt idx="424">
                  <c:v>4.0300722853354609E-10</c:v>
                </c:pt>
                <c:pt idx="425">
                  <c:v>4.0024547292670022E-10</c:v>
                </c:pt>
                <c:pt idx="426">
                  <c:v>4.0702400760782793E-10</c:v>
                </c:pt>
                <c:pt idx="427">
                  <c:v>4.1286786260857814E-10</c:v>
                </c:pt>
                <c:pt idx="428">
                  <c:v>4.0484410128895665E-10</c:v>
                </c:pt>
                <c:pt idx="429">
                  <c:v>4.0099003106597169E-10</c:v>
                </c:pt>
                <c:pt idx="430">
                  <c:v>3.9293843069502954E-10</c:v>
                </c:pt>
                <c:pt idx="431">
                  <c:v>3.8991517944022518E-10</c:v>
                </c:pt>
                <c:pt idx="432">
                  <c:v>3.7927721133119927E-10</c:v>
                </c:pt>
                <c:pt idx="433">
                  <c:v>3.7175982923933803E-10</c:v>
                </c:pt>
                <c:pt idx="434">
                  <c:v>3.6938726880248379E-10</c:v>
                </c:pt>
                <c:pt idx="435">
                  <c:v>3.7478899760421115E-10</c:v>
                </c:pt>
                <c:pt idx="436">
                  <c:v>3.8998759497723615E-10</c:v>
                </c:pt>
                <c:pt idx="437">
                  <c:v>3.9875539302296527E-10</c:v>
                </c:pt>
                <c:pt idx="438">
                  <c:v>4.0357123180635316E-10</c:v>
                </c:pt>
                <c:pt idx="439">
                  <c:v>4.028578089503623E-10</c:v>
                </c:pt>
                <c:pt idx="440">
                  <c:v>4.1302916745093556E-10</c:v>
                </c:pt>
                <c:pt idx="441">
                  <c:v>4.1267852146460335E-10</c:v>
                </c:pt>
                <c:pt idx="442">
                  <c:v>4.1195885017151578E-10</c:v>
                </c:pt>
                <c:pt idx="443">
                  <c:v>4.1562997764319752E-10</c:v>
                </c:pt>
                <c:pt idx="444">
                  <c:v>4.1253276758101872E-10</c:v>
                </c:pt>
                <c:pt idx="445">
                  <c:v>4.163942984137944E-10</c:v>
                </c:pt>
                <c:pt idx="446">
                  <c:v>4.2051650910803985E-10</c:v>
                </c:pt>
                <c:pt idx="447">
                  <c:v>4.3735369509875902E-10</c:v>
                </c:pt>
                <c:pt idx="448">
                  <c:v>4.7122673921653091E-10</c:v>
                </c:pt>
                <c:pt idx="449">
                  <c:v>5.0057504154907041E-10</c:v>
                </c:pt>
                <c:pt idx="450">
                  <c:v>5.2568066408523342E-10</c:v>
                </c:pt>
                <c:pt idx="451">
                  <c:v>5.3944321016694653E-10</c:v>
                </c:pt>
                <c:pt idx="452">
                  <c:v>5.6495538977507493E-10</c:v>
                </c:pt>
                <c:pt idx="453">
                  <c:v>5.9359579224073484E-10</c:v>
                </c:pt>
                <c:pt idx="454">
                  <c:v>6.2271470850593584E-10</c:v>
                </c:pt>
                <c:pt idx="455">
                  <c:v>6.5493925370555613E-10</c:v>
                </c:pt>
                <c:pt idx="456">
                  <c:v>6.7419450723799157E-10</c:v>
                </c:pt>
                <c:pt idx="457">
                  <c:v>7.1774180199179281E-10</c:v>
                </c:pt>
                <c:pt idx="458">
                  <c:v>7.3730702511054813E-10</c:v>
                </c:pt>
                <c:pt idx="459">
                  <c:v>7.7394451940202668E-10</c:v>
                </c:pt>
                <c:pt idx="460">
                  <c:v>8.1168547431726076E-10</c:v>
                </c:pt>
                <c:pt idx="461">
                  <c:v>8.3220134722420427E-10</c:v>
                </c:pt>
                <c:pt idx="462">
                  <c:v>9.1941086289355485E-10</c:v>
                </c:pt>
                <c:pt idx="463">
                  <c:v>1.0082119677704435E-9</c:v>
                </c:pt>
                <c:pt idx="464">
                  <c:v>1.1060461613045203E-9</c:v>
                </c:pt>
                <c:pt idx="465">
                  <c:v>1.1560948358095687E-9</c:v>
                </c:pt>
                <c:pt idx="466">
                  <c:v>1.2298200276374375E-9</c:v>
                </c:pt>
                <c:pt idx="467">
                  <c:v>1.2652021895499171E-9</c:v>
                </c:pt>
                <c:pt idx="468">
                  <c:v>1.3563754319814325E-9</c:v>
                </c:pt>
                <c:pt idx="469">
                  <c:v>1.4437823788851024E-9</c:v>
                </c:pt>
                <c:pt idx="470">
                  <c:v>1.592445638406273E-9</c:v>
                </c:pt>
                <c:pt idx="471">
                  <c:v>1.7107812143803401E-9</c:v>
                </c:pt>
                <c:pt idx="472">
                  <c:v>1.903420627478204E-9</c:v>
                </c:pt>
                <c:pt idx="473">
                  <c:v>2.08943542187048E-9</c:v>
                </c:pt>
                <c:pt idx="474">
                  <c:v>2.377338165344127E-9</c:v>
                </c:pt>
                <c:pt idx="475">
                  <c:v>2.5122433158997769E-9</c:v>
                </c:pt>
                <c:pt idx="476">
                  <c:v>2.7006821655787922E-9</c:v>
                </c:pt>
                <c:pt idx="477">
                  <c:v>2.9719052897363128E-9</c:v>
                </c:pt>
                <c:pt idx="478">
                  <c:v>3.2167978481569304E-9</c:v>
                </c:pt>
                <c:pt idx="479">
                  <c:v>3.0658633254856524E-9</c:v>
                </c:pt>
                <c:pt idx="480">
                  <c:v>3.2896015355523451E-9</c:v>
                </c:pt>
                <c:pt idx="481">
                  <c:v>4.360257533360755E-9</c:v>
                </c:pt>
                <c:pt idx="482">
                  <c:v>4.201589901756361E-9</c:v>
                </c:pt>
                <c:pt idx="483">
                  <c:v>4.7145219009853427E-9</c:v>
                </c:pt>
                <c:pt idx="484">
                  <c:v>5.1315437972310073E-9</c:v>
                </c:pt>
                <c:pt idx="485">
                  <c:v>5.9163203992733204E-9</c:v>
                </c:pt>
                <c:pt idx="486">
                  <c:v>6.2317182193782042E-9</c:v>
                </c:pt>
                <c:pt idx="487">
                  <c:v>7.5051977648596969E-9</c:v>
                </c:pt>
                <c:pt idx="488">
                  <c:v>7.7701088948463995E-9</c:v>
                </c:pt>
                <c:pt idx="489">
                  <c:v>7.9460796078782048E-9</c:v>
                </c:pt>
                <c:pt idx="490">
                  <c:v>7.8373479481795428E-9</c:v>
                </c:pt>
                <c:pt idx="491">
                  <c:v>1.0758918226703944E-8</c:v>
                </c:pt>
                <c:pt idx="492">
                  <c:v>9.694380472463372E-9</c:v>
                </c:pt>
                <c:pt idx="493">
                  <c:v>9.9929576094408607E-9</c:v>
                </c:pt>
                <c:pt idx="494">
                  <c:v>1.0813957488161745E-8</c:v>
                </c:pt>
                <c:pt idx="495">
                  <c:v>9.9279403064849625E-9</c:v>
                </c:pt>
                <c:pt idx="496">
                  <c:v>1.1287424560295347E-8</c:v>
                </c:pt>
                <c:pt idx="497">
                  <c:v>1.4060680780980615E-8</c:v>
                </c:pt>
                <c:pt idx="498">
                  <c:v>1.3908685333221558E-8</c:v>
                </c:pt>
                <c:pt idx="499">
                  <c:v>1.6069756781966893E-8</c:v>
                </c:pt>
                <c:pt idx="500">
                  <c:v>1.4934522296761382E-8</c:v>
                </c:pt>
                <c:pt idx="501">
                  <c:v>1.5624340262147973E-8</c:v>
                </c:pt>
                <c:pt idx="502">
                  <c:v>1.8140314709214886E-8</c:v>
                </c:pt>
                <c:pt idx="503">
                  <c:v>1.8989307025768166E-8</c:v>
                </c:pt>
                <c:pt idx="504">
                  <c:v>1.8398226532582163E-8</c:v>
                </c:pt>
                <c:pt idx="505">
                  <c:v>1.876619898064333E-8</c:v>
                </c:pt>
                <c:pt idx="506">
                  <c:v>2.0015329152877324E-8</c:v>
                </c:pt>
                <c:pt idx="507">
                  <c:v>1.9443669371888309E-8</c:v>
                </c:pt>
                <c:pt idx="508">
                  <c:v>1.8599065110011092E-8</c:v>
                </c:pt>
                <c:pt idx="509">
                  <c:v>3.775482539537075E-8</c:v>
                </c:pt>
                <c:pt idx="510">
                  <c:v>5.4983730535019631E-8</c:v>
                </c:pt>
                <c:pt idx="511">
                  <c:v>3.2966827393690565E-8</c:v>
                </c:pt>
                <c:pt idx="512">
                  <c:v>2.9022921957304255E-8</c:v>
                </c:pt>
                <c:pt idx="513">
                  <c:v>0</c:v>
                </c:pt>
                <c:pt idx="514">
                  <c:v>2.4065688395167179E-8</c:v>
                </c:pt>
                <c:pt idx="515">
                  <c:v>2.7710359175437871E-8</c:v>
                </c:pt>
                <c:pt idx="516">
                  <c:v>3.6465975632770318E-8</c:v>
                </c:pt>
                <c:pt idx="517">
                  <c:v>0</c:v>
                </c:pt>
                <c:pt idx="518">
                  <c:v>3.0205743804608316E-8</c:v>
                </c:pt>
                <c:pt idx="519">
                  <c:v>3.9703487713677312E-8</c:v>
                </c:pt>
                <c:pt idx="520">
                  <c:v>1.027410915821436E-7</c:v>
                </c:pt>
                <c:pt idx="521">
                  <c:v>7.3546252129400591E-8</c:v>
                </c:pt>
                <c:pt idx="522">
                  <c:v>4.1814374888956598E-8</c:v>
                </c:pt>
                <c:pt idx="523">
                  <c:v>0</c:v>
                </c:pt>
                <c:pt idx="524">
                  <c:v>6.0804187039793326E-8</c:v>
                </c:pt>
                <c:pt idx="525">
                  <c:v>1.3844814604987952E-7</c:v>
                </c:pt>
                <c:pt idx="526">
                  <c:v>0</c:v>
                </c:pt>
                <c:pt idx="527">
                  <c:v>4.7666261620031008E-8</c:v>
                </c:pt>
                <c:pt idx="528">
                  <c:v>0</c:v>
                </c:pt>
                <c:pt idx="529">
                  <c:v>6.3613037040409206E-8</c:v>
                </c:pt>
                <c:pt idx="530">
                  <c:v>8.1204707261173465E-8</c:v>
                </c:pt>
                <c:pt idx="531">
                  <c:v>0</c:v>
                </c:pt>
                <c:pt idx="532">
                  <c:v>6.4647086425938886E-8</c:v>
                </c:pt>
                <c:pt idx="533">
                  <c:v>2.9649373177828697E-8</c:v>
                </c:pt>
                <c:pt idx="534">
                  <c:v>5.6809153071532067E-8</c:v>
                </c:pt>
                <c:pt idx="535">
                  <c:v>4.7978670914104096E-8</c:v>
                </c:pt>
                <c:pt idx="536">
                  <c:v>1.2513112638299351E-7</c:v>
                </c:pt>
                <c:pt idx="537">
                  <c:v>0</c:v>
                </c:pt>
                <c:pt idx="538">
                  <c:v>5.630019204921359E-8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data!$AO$6</c:f>
              <c:strCache>
                <c:ptCount val="1"/>
                <c:pt idx="0">
                  <c:v>Deuterium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</c:numCache>
            </c:numRef>
          </c:xVal>
          <c:yVal>
            <c:numRef>
              <c:f>data!$AO$7:$AO$546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1.7240164273375658E-6</c:v>
                </c:pt>
                <c:pt idx="7">
                  <c:v>1.0060127776098502E-6</c:v>
                </c:pt>
                <c:pt idx="8">
                  <c:v>1.4392958077513831E-6</c:v>
                </c:pt>
                <c:pt idx="9">
                  <c:v>1.9492227108027868E-6</c:v>
                </c:pt>
                <c:pt idx="10">
                  <c:v>8.9877317724652108E-7</c:v>
                </c:pt>
                <c:pt idx="11">
                  <c:v>7.5453546884882924E-7</c:v>
                </c:pt>
                <c:pt idx="12">
                  <c:v>7.0906131269857027E-7</c:v>
                </c:pt>
                <c:pt idx="13">
                  <c:v>9.0882464742403129E-7</c:v>
                </c:pt>
                <c:pt idx="14">
                  <c:v>6.466562320195395E-7</c:v>
                </c:pt>
                <c:pt idx="15">
                  <c:v>6.7561619674192879E-7</c:v>
                </c:pt>
                <c:pt idx="16">
                  <c:v>5.3090919055319061E-7</c:v>
                </c:pt>
                <c:pt idx="17">
                  <c:v>4.505441978480463E-7</c:v>
                </c:pt>
                <c:pt idx="18">
                  <c:v>4.8664021392350488E-7</c:v>
                </c:pt>
                <c:pt idx="19">
                  <c:v>4.5709167337074548E-7</c:v>
                </c:pt>
                <c:pt idx="20">
                  <c:v>4.3441549611051272E-7</c:v>
                </c:pt>
                <c:pt idx="21">
                  <c:v>4.2929399203818528E-7</c:v>
                </c:pt>
                <c:pt idx="22">
                  <c:v>3.7861547899878286E-7</c:v>
                </c:pt>
                <c:pt idx="23">
                  <c:v>4.3573386347608671E-7</c:v>
                </c:pt>
                <c:pt idx="24">
                  <c:v>3.4607414079221457E-7</c:v>
                </c:pt>
                <c:pt idx="25">
                  <c:v>2.9928872772248794E-7</c:v>
                </c:pt>
                <c:pt idx="26">
                  <c:v>2.4920109813789733E-7</c:v>
                </c:pt>
                <c:pt idx="27">
                  <c:v>2.5486234266973759E-7</c:v>
                </c:pt>
                <c:pt idx="28">
                  <c:v>2.7839483734155562E-7</c:v>
                </c:pt>
                <c:pt idx="29">
                  <c:v>2.2842705982098709E-7</c:v>
                </c:pt>
                <c:pt idx="30">
                  <c:v>2.2768735454237415E-7</c:v>
                </c:pt>
                <c:pt idx="31">
                  <c:v>2.0940600684848864E-7</c:v>
                </c:pt>
                <c:pt idx="32">
                  <c:v>1.9477925164196848E-7</c:v>
                </c:pt>
                <c:pt idx="33">
                  <c:v>2.0118101298322785E-7</c:v>
                </c:pt>
                <c:pt idx="34">
                  <c:v>1.9158165543436164E-7</c:v>
                </c:pt>
                <c:pt idx="35">
                  <c:v>1.6836196896202961E-7</c:v>
                </c:pt>
                <c:pt idx="36">
                  <c:v>1.554836228176494E-7</c:v>
                </c:pt>
                <c:pt idx="37">
                  <c:v>1.3953549029894589E-7</c:v>
                </c:pt>
                <c:pt idx="38">
                  <c:v>1.2843136908231051E-7</c:v>
                </c:pt>
                <c:pt idx="39">
                  <c:v>1.4046481407177733E-7</c:v>
                </c:pt>
                <c:pt idx="40">
                  <c:v>1.1346429546287501E-7</c:v>
                </c:pt>
                <c:pt idx="41">
                  <c:v>1.1251625469843329E-7</c:v>
                </c:pt>
                <c:pt idx="42">
                  <c:v>1.1262737506446891E-7</c:v>
                </c:pt>
                <c:pt idx="43">
                  <c:v>9.5326570325970696E-8</c:v>
                </c:pt>
                <c:pt idx="44">
                  <c:v>9.6609403201559571E-8</c:v>
                </c:pt>
                <c:pt idx="45">
                  <c:v>8.8327555670667501E-8</c:v>
                </c:pt>
                <c:pt idx="46">
                  <c:v>8.7207528937123601E-8</c:v>
                </c:pt>
                <c:pt idx="47">
                  <c:v>7.9711834614419965E-8</c:v>
                </c:pt>
                <c:pt idx="48">
                  <c:v>7.5466800806273774E-8</c:v>
                </c:pt>
                <c:pt idx="49">
                  <c:v>7.6754638831889505E-8</c:v>
                </c:pt>
                <c:pt idx="50">
                  <c:v>6.7032848612064426E-8</c:v>
                </c:pt>
                <c:pt idx="51">
                  <c:v>6.7121291788802151E-8</c:v>
                </c:pt>
                <c:pt idx="52">
                  <c:v>6.3800756886782806E-8</c:v>
                </c:pt>
                <c:pt idx="53">
                  <c:v>5.7428833325313605E-8</c:v>
                </c:pt>
                <c:pt idx="54">
                  <c:v>5.7168219763358837E-8</c:v>
                </c:pt>
                <c:pt idx="55">
                  <c:v>5.2137408121159133E-8</c:v>
                </c:pt>
                <c:pt idx="56">
                  <c:v>5.0538279981867012E-8</c:v>
                </c:pt>
                <c:pt idx="57">
                  <c:v>4.8932998558089831E-8</c:v>
                </c:pt>
                <c:pt idx="58">
                  <c:v>4.6435359676521639E-8</c:v>
                </c:pt>
                <c:pt idx="59">
                  <c:v>4.5115461918526302E-8</c:v>
                </c:pt>
                <c:pt idx="60">
                  <c:v>4.1238636094800165E-8</c:v>
                </c:pt>
                <c:pt idx="61">
                  <c:v>4.0232787907787115E-8</c:v>
                </c:pt>
                <c:pt idx="62">
                  <c:v>3.8565761089587812E-8</c:v>
                </c:pt>
                <c:pt idx="63">
                  <c:v>3.6940125829641953E-8</c:v>
                </c:pt>
                <c:pt idx="64">
                  <c:v>3.5777365513932725E-8</c:v>
                </c:pt>
                <c:pt idx="65">
                  <c:v>3.5158132530801361E-8</c:v>
                </c:pt>
                <c:pt idx="66">
                  <c:v>3.3348339770533419E-8</c:v>
                </c:pt>
                <c:pt idx="67">
                  <c:v>3.2655161560994261E-8</c:v>
                </c:pt>
                <c:pt idx="68">
                  <c:v>3.0644133536725576E-8</c:v>
                </c:pt>
                <c:pt idx="69">
                  <c:v>3.0128114738760948E-8</c:v>
                </c:pt>
                <c:pt idx="70">
                  <c:v>2.8211960824994836E-8</c:v>
                </c:pt>
                <c:pt idx="71">
                  <c:v>2.6851476551969953E-8</c:v>
                </c:pt>
                <c:pt idx="72">
                  <c:v>2.6080636463469767E-8</c:v>
                </c:pt>
                <c:pt idx="73">
                  <c:v>2.5103114908453778E-8</c:v>
                </c:pt>
                <c:pt idx="74">
                  <c:v>2.4412963033775157E-8</c:v>
                </c:pt>
                <c:pt idx="75">
                  <c:v>2.3392058521058075E-8</c:v>
                </c:pt>
                <c:pt idx="76">
                  <c:v>2.232825823125266E-8</c:v>
                </c:pt>
                <c:pt idx="77">
                  <c:v>2.1455416069354038E-8</c:v>
                </c:pt>
                <c:pt idx="78">
                  <c:v>2.1181604440637349E-8</c:v>
                </c:pt>
                <c:pt idx="79">
                  <c:v>2.0514646143897989E-8</c:v>
                </c:pt>
                <c:pt idx="80">
                  <c:v>1.9848966962835143E-8</c:v>
                </c:pt>
                <c:pt idx="81">
                  <c:v>1.9161266073358725E-8</c:v>
                </c:pt>
                <c:pt idx="82">
                  <c:v>1.8501119694489827E-8</c:v>
                </c:pt>
                <c:pt idx="83">
                  <c:v>1.7484287089588662E-8</c:v>
                </c:pt>
                <c:pt idx="84">
                  <c:v>1.7042064236584685E-8</c:v>
                </c:pt>
                <c:pt idx="85">
                  <c:v>1.6741685391261906E-8</c:v>
                </c:pt>
                <c:pt idx="86">
                  <c:v>1.5922492534589998E-8</c:v>
                </c:pt>
                <c:pt idx="87">
                  <c:v>1.5678061942720727E-8</c:v>
                </c:pt>
                <c:pt idx="88">
                  <c:v>1.4962970112507151E-8</c:v>
                </c:pt>
                <c:pt idx="89">
                  <c:v>1.442301594652164E-8</c:v>
                </c:pt>
                <c:pt idx="90">
                  <c:v>1.4019871050178957E-8</c:v>
                </c:pt>
                <c:pt idx="91">
                  <c:v>1.361841070041011E-8</c:v>
                </c:pt>
                <c:pt idx="92">
                  <c:v>1.3233570803252661E-8</c:v>
                </c:pt>
                <c:pt idx="93">
                  <c:v>1.2844251242947361E-8</c:v>
                </c:pt>
                <c:pt idx="94">
                  <c:v>1.2265618286899098E-8</c:v>
                </c:pt>
                <c:pt idx="95">
                  <c:v>1.2046308561043434E-8</c:v>
                </c:pt>
                <c:pt idx="96">
                  <c:v>1.17127305361088E-8</c:v>
                </c:pt>
                <c:pt idx="97">
                  <c:v>1.1342808874618485E-8</c:v>
                </c:pt>
                <c:pt idx="98">
                  <c:v>1.0954515497908974E-8</c:v>
                </c:pt>
                <c:pt idx="99">
                  <c:v>1.0733682585224202E-8</c:v>
                </c:pt>
                <c:pt idx="100">
                  <c:v>1.0491723328843555E-8</c:v>
                </c:pt>
                <c:pt idx="101">
                  <c:v>1.0137190844321958E-8</c:v>
                </c:pt>
                <c:pt idx="102">
                  <c:v>9.8989486641242091E-9</c:v>
                </c:pt>
                <c:pt idx="103">
                  <c:v>9.7079616682965504E-9</c:v>
                </c:pt>
                <c:pt idx="104">
                  <c:v>9.3945061111723369E-9</c:v>
                </c:pt>
                <c:pt idx="105">
                  <c:v>9.1800004064827554E-9</c:v>
                </c:pt>
                <c:pt idx="106">
                  <c:v>9.1119438137235644E-9</c:v>
                </c:pt>
                <c:pt idx="107">
                  <c:v>8.8144629767876435E-9</c:v>
                </c:pt>
                <c:pt idx="108">
                  <c:v>8.6207278989636196E-9</c:v>
                </c:pt>
                <c:pt idx="109">
                  <c:v>8.4231593166997276E-9</c:v>
                </c:pt>
                <c:pt idx="110">
                  <c:v>8.4211998054947331E-9</c:v>
                </c:pt>
                <c:pt idx="111">
                  <c:v>8.1763239831255426E-9</c:v>
                </c:pt>
                <c:pt idx="112">
                  <c:v>7.9761995761932164E-9</c:v>
                </c:pt>
                <c:pt idx="113">
                  <c:v>7.8915953378768505E-9</c:v>
                </c:pt>
                <c:pt idx="114">
                  <c:v>7.7036229479695814E-9</c:v>
                </c:pt>
                <c:pt idx="115">
                  <c:v>7.5502478452813732E-9</c:v>
                </c:pt>
                <c:pt idx="116">
                  <c:v>7.5400802818756497E-9</c:v>
                </c:pt>
                <c:pt idx="117">
                  <c:v>7.3731725114629701E-9</c:v>
                </c:pt>
                <c:pt idx="118">
                  <c:v>7.2461038509419172E-9</c:v>
                </c:pt>
                <c:pt idx="119">
                  <c:v>7.0785648626548653E-9</c:v>
                </c:pt>
                <c:pt idx="120">
                  <c:v>7.0627402772094851E-9</c:v>
                </c:pt>
                <c:pt idx="121">
                  <c:v>6.8710274175776802E-9</c:v>
                </c:pt>
                <c:pt idx="122">
                  <c:v>8.916712009700695E-9</c:v>
                </c:pt>
                <c:pt idx="123">
                  <c:v>6.5965642596640557E-9</c:v>
                </c:pt>
                <c:pt idx="124">
                  <c:v>6.5995739879946458E-9</c:v>
                </c:pt>
                <c:pt idx="125">
                  <c:v>6.4679404044446834E-9</c:v>
                </c:pt>
                <c:pt idx="126">
                  <c:v>6.4556042978867285E-9</c:v>
                </c:pt>
                <c:pt idx="127">
                  <c:v>6.3373670139478437E-9</c:v>
                </c:pt>
                <c:pt idx="128">
                  <c:v>6.209967816280728E-9</c:v>
                </c:pt>
                <c:pt idx="129">
                  <c:v>6.1971950237092125E-9</c:v>
                </c:pt>
                <c:pt idx="130">
                  <c:v>6.1251438680852641E-9</c:v>
                </c:pt>
                <c:pt idx="131">
                  <c:v>6.10367725834154E-9</c:v>
                </c:pt>
                <c:pt idx="132">
                  <c:v>6.0348859235390547E-9</c:v>
                </c:pt>
                <c:pt idx="133">
                  <c:v>5.928246399464112E-9</c:v>
                </c:pt>
                <c:pt idx="134">
                  <c:v>5.8846960630397026E-9</c:v>
                </c:pt>
                <c:pt idx="135">
                  <c:v>5.7964801265462593E-9</c:v>
                </c:pt>
                <c:pt idx="136">
                  <c:v>5.712692758557684E-9</c:v>
                </c:pt>
                <c:pt idx="137">
                  <c:v>5.6307303596761191E-9</c:v>
                </c:pt>
                <c:pt idx="138">
                  <c:v>5.6134102018498865E-9</c:v>
                </c:pt>
                <c:pt idx="139">
                  <c:v>5.5282310914095234E-9</c:v>
                </c:pt>
                <c:pt idx="140">
                  <c:v>5.4609497226685974E-9</c:v>
                </c:pt>
                <c:pt idx="141">
                  <c:v>5.4361909051373031E-9</c:v>
                </c:pt>
                <c:pt idx="142">
                  <c:v>5.4208334113912449E-9</c:v>
                </c:pt>
                <c:pt idx="143">
                  <c:v>5.3483779609444629E-9</c:v>
                </c:pt>
                <c:pt idx="144">
                  <c:v>5.2596949172602046E-9</c:v>
                </c:pt>
                <c:pt idx="145">
                  <c:v>5.1945789183408368E-9</c:v>
                </c:pt>
                <c:pt idx="146">
                  <c:v>5.2244575113129228E-9</c:v>
                </c:pt>
                <c:pt idx="147">
                  <c:v>5.1605702511198257E-9</c:v>
                </c:pt>
                <c:pt idx="148">
                  <c:v>5.1309695318207712E-9</c:v>
                </c:pt>
                <c:pt idx="149">
                  <c:v>5.0595251908739623E-9</c:v>
                </c:pt>
                <c:pt idx="150">
                  <c:v>5.0476637164947973E-9</c:v>
                </c:pt>
                <c:pt idx="151">
                  <c:v>5.0294768061120075E-9</c:v>
                </c:pt>
                <c:pt idx="152">
                  <c:v>4.9565992473818383E-9</c:v>
                </c:pt>
                <c:pt idx="153">
                  <c:v>4.9223155098255225E-9</c:v>
                </c:pt>
                <c:pt idx="154">
                  <c:v>4.8312984204555822E-9</c:v>
                </c:pt>
                <c:pt idx="155">
                  <c:v>4.8613290693091106E-9</c:v>
                </c:pt>
                <c:pt idx="156">
                  <c:v>4.8213460659418087E-9</c:v>
                </c:pt>
                <c:pt idx="157">
                  <c:v>4.7519598315020707E-9</c:v>
                </c:pt>
                <c:pt idx="158">
                  <c:v>4.7251873402233591E-9</c:v>
                </c:pt>
                <c:pt idx="159">
                  <c:v>4.634621653746928E-9</c:v>
                </c:pt>
                <c:pt idx="160">
                  <c:v>4.5793018533025859E-9</c:v>
                </c:pt>
                <c:pt idx="161">
                  <c:v>4.5651472136068692E-9</c:v>
                </c:pt>
                <c:pt idx="162">
                  <c:v>4.5178486716078916E-9</c:v>
                </c:pt>
                <c:pt idx="163">
                  <c:v>4.5154800643924507E-9</c:v>
                </c:pt>
                <c:pt idx="164">
                  <c:v>4.4882005532601145E-9</c:v>
                </c:pt>
                <c:pt idx="165">
                  <c:v>4.445209316594129E-9</c:v>
                </c:pt>
                <c:pt idx="166">
                  <c:v>4.4586585670717438E-9</c:v>
                </c:pt>
                <c:pt idx="167">
                  <c:v>4.372130198641534E-9</c:v>
                </c:pt>
                <c:pt idx="168">
                  <c:v>4.3377323101322904E-9</c:v>
                </c:pt>
                <c:pt idx="169">
                  <c:v>4.3596346485105637E-9</c:v>
                </c:pt>
                <c:pt idx="170">
                  <c:v>4.3099845860172044E-9</c:v>
                </c:pt>
                <c:pt idx="171">
                  <c:v>4.2221491590862606E-9</c:v>
                </c:pt>
                <c:pt idx="172">
                  <c:v>4.2647997581928909E-9</c:v>
                </c:pt>
                <c:pt idx="173">
                  <c:v>4.1697868239707141E-9</c:v>
                </c:pt>
                <c:pt idx="174">
                  <c:v>4.1426167765321065E-9</c:v>
                </c:pt>
                <c:pt idx="175">
                  <c:v>4.0939552354352105E-9</c:v>
                </c:pt>
                <c:pt idx="176">
                  <c:v>4.1009865050859866E-9</c:v>
                </c:pt>
                <c:pt idx="177">
                  <c:v>4.0392611895008078E-9</c:v>
                </c:pt>
                <c:pt idx="178">
                  <c:v>4.0130140399166762E-9</c:v>
                </c:pt>
                <c:pt idx="179">
                  <c:v>3.9679072192336985E-9</c:v>
                </c:pt>
                <c:pt idx="180">
                  <c:v>3.8763429137006202E-9</c:v>
                </c:pt>
                <c:pt idx="181">
                  <c:v>3.8966238708838497E-9</c:v>
                </c:pt>
                <c:pt idx="182">
                  <c:v>3.8425074202624254E-9</c:v>
                </c:pt>
                <c:pt idx="183">
                  <c:v>3.8219055671213052E-9</c:v>
                </c:pt>
                <c:pt idx="184">
                  <c:v>3.7487128933177303E-9</c:v>
                </c:pt>
                <c:pt idx="185">
                  <c:v>3.657230959664924E-9</c:v>
                </c:pt>
                <c:pt idx="186">
                  <c:v>3.6606160042959303E-9</c:v>
                </c:pt>
                <c:pt idx="187">
                  <c:v>3.6294330368841226E-9</c:v>
                </c:pt>
                <c:pt idx="188">
                  <c:v>3.5550140570609595E-9</c:v>
                </c:pt>
                <c:pt idx="189">
                  <c:v>3.5256259521900263E-9</c:v>
                </c:pt>
                <c:pt idx="190">
                  <c:v>3.4900548933233698E-9</c:v>
                </c:pt>
                <c:pt idx="191">
                  <c:v>3.4527606521755365E-9</c:v>
                </c:pt>
                <c:pt idx="192">
                  <c:v>3.3746213150072377E-9</c:v>
                </c:pt>
                <c:pt idx="193">
                  <c:v>3.3808947939182763E-9</c:v>
                </c:pt>
                <c:pt idx="194">
                  <c:v>3.317300419822068E-9</c:v>
                </c:pt>
                <c:pt idx="195">
                  <c:v>3.2538356412507447E-9</c:v>
                </c:pt>
                <c:pt idx="196">
                  <c:v>3.2382318423197526E-9</c:v>
                </c:pt>
                <c:pt idx="197">
                  <c:v>3.1787905341246394E-9</c:v>
                </c:pt>
                <c:pt idx="198">
                  <c:v>3.1433763962723028E-9</c:v>
                </c:pt>
                <c:pt idx="199">
                  <c:v>3.0907453418164901E-9</c:v>
                </c:pt>
                <c:pt idx="200">
                  <c:v>3.0444925348746506E-9</c:v>
                </c:pt>
                <c:pt idx="201">
                  <c:v>3.0003329981128563E-9</c:v>
                </c:pt>
                <c:pt idx="202">
                  <c:v>2.9605651207968521E-9</c:v>
                </c:pt>
                <c:pt idx="203">
                  <c:v>2.9205596802672835E-9</c:v>
                </c:pt>
                <c:pt idx="204">
                  <c:v>2.8833730609022056E-9</c:v>
                </c:pt>
                <c:pt idx="205">
                  <c:v>2.848625525227986E-9</c:v>
                </c:pt>
                <c:pt idx="206">
                  <c:v>2.8206932020404026E-9</c:v>
                </c:pt>
                <c:pt idx="207">
                  <c:v>2.7848634077998467E-9</c:v>
                </c:pt>
                <c:pt idx="208">
                  <c:v>2.7172615233356608E-9</c:v>
                </c:pt>
                <c:pt idx="209">
                  <c:v>2.7038540512716731E-9</c:v>
                </c:pt>
                <c:pt idx="210">
                  <c:v>2.6501931806839965E-9</c:v>
                </c:pt>
                <c:pt idx="211">
                  <c:v>2.62690461690034E-9</c:v>
                </c:pt>
                <c:pt idx="212">
                  <c:v>2.5665985318871709E-9</c:v>
                </c:pt>
                <c:pt idx="213">
                  <c:v>2.5570062252638877E-9</c:v>
                </c:pt>
                <c:pt idx="214">
                  <c:v>2.5047153080136114E-9</c:v>
                </c:pt>
                <c:pt idx="215">
                  <c:v>2.480199639609674E-9</c:v>
                </c:pt>
                <c:pt idx="216">
                  <c:v>2.4659914777471062E-9</c:v>
                </c:pt>
                <c:pt idx="217">
                  <c:v>2.4204850189117851E-9</c:v>
                </c:pt>
                <c:pt idx="218">
                  <c:v>2.396656713492751E-9</c:v>
                </c:pt>
                <c:pt idx="219">
                  <c:v>2.3465027209672966E-9</c:v>
                </c:pt>
                <c:pt idx="220">
                  <c:v>2.3137313429337538E-9</c:v>
                </c:pt>
                <c:pt idx="221">
                  <c:v>2.2841047875385893E-9</c:v>
                </c:pt>
                <c:pt idx="222">
                  <c:v>2.2567063804689049E-9</c:v>
                </c:pt>
                <c:pt idx="223">
                  <c:v>2.2565580750707791E-9</c:v>
                </c:pt>
                <c:pt idx="224">
                  <c:v>2.2129995971212038E-9</c:v>
                </c:pt>
                <c:pt idx="225">
                  <c:v>2.1980229551382685E-9</c:v>
                </c:pt>
                <c:pt idx="226">
                  <c:v>2.1655851305579844E-9</c:v>
                </c:pt>
                <c:pt idx="227">
                  <c:v>2.1402924718704534E-9</c:v>
                </c:pt>
                <c:pt idx="228">
                  <c:v>2.1226719367967824E-9</c:v>
                </c:pt>
                <c:pt idx="229">
                  <c:v>2.0973342022020143E-9</c:v>
                </c:pt>
                <c:pt idx="230">
                  <c:v>2.0802308106840263E-9</c:v>
                </c:pt>
                <c:pt idx="231">
                  <c:v>2.0559249034033995E-9</c:v>
                </c:pt>
                <c:pt idx="232">
                  <c:v>2.0497505096245298E-9</c:v>
                </c:pt>
                <c:pt idx="233">
                  <c:v>2.0023212963337525E-9</c:v>
                </c:pt>
                <c:pt idx="234">
                  <c:v>1.9976427701751248E-9</c:v>
                </c:pt>
                <c:pt idx="235">
                  <c:v>1.9676095948379027E-9</c:v>
                </c:pt>
                <c:pt idx="236">
                  <c:v>1.9598383606105038E-9</c:v>
                </c:pt>
                <c:pt idx="237">
                  <c:v>1.9501439893214102E-9</c:v>
                </c:pt>
                <c:pt idx="238">
                  <c:v>1.9244412463973621E-9</c:v>
                </c:pt>
                <c:pt idx="239">
                  <c:v>1.9114211137333066E-9</c:v>
                </c:pt>
                <c:pt idx="240">
                  <c:v>1.8953725807281714E-9</c:v>
                </c:pt>
                <c:pt idx="241">
                  <c:v>1.8683465882709981E-9</c:v>
                </c:pt>
                <c:pt idx="242">
                  <c:v>1.874327598813618E-9</c:v>
                </c:pt>
                <c:pt idx="243">
                  <c:v>1.8538867593174998E-9</c:v>
                </c:pt>
                <c:pt idx="244">
                  <c:v>1.8240456806351805E-9</c:v>
                </c:pt>
                <c:pt idx="245">
                  <c:v>1.8230137146951395E-9</c:v>
                </c:pt>
                <c:pt idx="246">
                  <c:v>1.7977612185335724E-9</c:v>
                </c:pt>
                <c:pt idx="247">
                  <c:v>1.792148165717225E-9</c:v>
                </c:pt>
                <c:pt idx="248">
                  <c:v>1.7660208174007258E-9</c:v>
                </c:pt>
                <c:pt idx="249">
                  <c:v>1.7655581971905258E-9</c:v>
                </c:pt>
                <c:pt idx="250">
                  <c:v>1.7487169833158365E-9</c:v>
                </c:pt>
                <c:pt idx="251">
                  <c:v>1.7348510073116291E-9</c:v>
                </c:pt>
                <c:pt idx="252">
                  <c:v>1.7167889832605754E-9</c:v>
                </c:pt>
                <c:pt idx="253">
                  <c:v>1.7088874362119153E-9</c:v>
                </c:pt>
                <c:pt idx="254">
                  <c:v>1.6878711396764756E-9</c:v>
                </c:pt>
                <c:pt idx="255">
                  <c:v>1.6831215489575448E-9</c:v>
                </c:pt>
                <c:pt idx="256">
                  <c:v>1.6752979830537613E-9</c:v>
                </c:pt>
                <c:pt idx="257">
                  <c:v>1.66897243844658E-9</c:v>
                </c:pt>
                <c:pt idx="258">
                  <c:v>1.6479664918680831E-9</c:v>
                </c:pt>
                <c:pt idx="259">
                  <c:v>1.6355342868454952E-9</c:v>
                </c:pt>
                <c:pt idx="260">
                  <c:v>1.6233599374441623E-9</c:v>
                </c:pt>
                <c:pt idx="261">
                  <c:v>1.6109524891418092E-9</c:v>
                </c:pt>
                <c:pt idx="262">
                  <c:v>1.6069218331976074E-9</c:v>
                </c:pt>
                <c:pt idx="263">
                  <c:v>1.5979870912504349E-9</c:v>
                </c:pt>
                <c:pt idx="264">
                  <c:v>1.5882379367210829E-9</c:v>
                </c:pt>
                <c:pt idx="265">
                  <c:v>1.5970852573988266E-9</c:v>
                </c:pt>
                <c:pt idx="266">
                  <c:v>1.5953393972563315E-9</c:v>
                </c:pt>
                <c:pt idx="267">
                  <c:v>1.5764579015327559E-9</c:v>
                </c:pt>
                <c:pt idx="268">
                  <c:v>1.5719320277022758E-9</c:v>
                </c:pt>
                <c:pt idx="269">
                  <c:v>1.5699001942444862E-9</c:v>
                </c:pt>
                <c:pt idx="270">
                  <c:v>1.5557622308929847E-9</c:v>
                </c:pt>
                <c:pt idx="271">
                  <c:v>1.549231338244201E-9</c:v>
                </c:pt>
                <c:pt idx="272">
                  <c:v>1.531042711204259E-9</c:v>
                </c:pt>
                <c:pt idx="273">
                  <c:v>1.5283796197070765E-9</c:v>
                </c:pt>
                <c:pt idx="274">
                  <c:v>1.4989192461644082E-9</c:v>
                </c:pt>
                <c:pt idx="275">
                  <c:v>1.4859197359581811E-9</c:v>
                </c:pt>
                <c:pt idx="276">
                  <c:v>1.4832897419062388E-9</c:v>
                </c:pt>
                <c:pt idx="277">
                  <c:v>1.4641794974828653E-9</c:v>
                </c:pt>
                <c:pt idx="278">
                  <c:v>1.4489480279159881E-9</c:v>
                </c:pt>
                <c:pt idx="279">
                  <c:v>1.4375760823374695E-9</c:v>
                </c:pt>
                <c:pt idx="280">
                  <c:v>1.4427776744802228E-9</c:v>
                </c:pt>
                <c:pt idx="281">
                  <c:v>1.4387763654077007E-9</c:v>
                </c:pt>
                <c:pt idx="282">
                  <c:v>1.4283527854337125E-9</c:v>
                </c:pt>
                <c:pt idx="283">
                  <c:v>1.4475904110012783E-9</c:v>
                </c:pt>
                <c:pt idx="284">
                  <c:v>1.4981170620194799E-9</c:v>
                </c:pt>
                <c:pt idx="285">
                  <c:v>1.508726481478343E-9</c:v>
                </c:pt>
                <c:pt idx="286">
                  <c:v>1.5477700910133489E-9</c:v>
                </c:pt>
                <c:pt idx="287">
                  <c:v>1.5405553163737299E-9</c:v>
                </c:pt>
                <c:pt idx="288">
                  <c:v>1.5485558979641296E-9</c:v>
                </c:pt>
                <c:pt idx="289">
                  <c:v>1.5265756746396867E-9</c:v>
                </c:pt>
                <c:pt idx="290">
                  <c:v>1.4951818881092626E-9</c:v>
                </c:pt>
                <c:pt idx="291">
                  <c:v>1.4630121847666505E-9</c:v>
                </c:pt>
                <c:pt idx="292">
                  <c:v>1.4345774321707917E-9</c:v>
                </c:pt>
                <c:pt idx="293">
                  <c:v>1.3767440406220381E-9</c:v>
                </c:pt>
                <c:pt idx="294">
                  <c:v>1.3557406513241988E-9</c:v>
                </c:pt>
                <c:pt idx="295">
                  <c:v>1.3145416783008696E-9</c:v>
                </c:pt>
                <c:pt idx="296">
                  <c:v>1.3176219193895009E-9</c:v>
                </c:pt>
                <c:pt idx="297">
                  <c:v>1.32803326002953E-9</c:v>
                </c:pt>
                <c:pt idx="298">
                  <c:v>1.3453568198568027E-9</c:v>
                </c:pt>
                <c:pt idx="299">
                  <c:v>1.3774046772081906E-9</c:v>
                </c:pt>
                <c:pt idx="300">
                  <c:v>1.4074580580894924E-9</c:v>
                </c:pt>
                <c:pt idx="301">
                  <c:v>1.4615529873129613E-9</c:v>
                </c:pt>
                <c:pt idx="302">
                  <c:v>1.5121505370436248E-9</c:v>
                </c:pt>
                <c:pt idx="303">
                  <c:v>1.5668034822695414E-9</c:v>
                </c:pt>
                <c:pt idx="304">
                  <c:v>1.5218945699712206E-9</c:v>
                </c:pt>
                <c:pt idx="305">
                  <c:v>1.4304143773759199E-9</c:v>
                </c:pt>
                <c:pt idx="306">
                  <c:v>1.3594707875209092E-9</c:v>
                </c:pt>
                <c:pt idx="307">
                  <c:v>1.2996390128228736E-9</c:v>
                </c:pt>
                <c:pt idx="308">
                  <c:v>1.2512384655863643E-9</c:v>
                </c:pt>
                <c:pt idx="309">
                  <c:v>1.207149765531673E-9</c:v>
                </c:pt>
                <c:pt idx="310">
                  <c:v>1.1514276637973909E-9</c:v>
                </c:pt>
                <c:pt idx="311">
                  <c:v>1.1261882804903119E-9</c:v>
                </c:pt>
                <c:pt idx="312">
                  <c:v>1.0798229155472004E-9</c:v>
                </c:pt>
                <c:pt idx="313">
                  <c:v>1.0841919192409793E-9</c:v>
                </c:pt>
                <c:pt idx="314">
                  <c:v>1.1507250490379313E-9</c:v>
                </c:pt>
                <c:pt idx="315">
                  <c:v>1.1849743510280025E-9</c:v>
                </c:pt>
                <c:pt idx="316">
                  <c:v>1.1886236337144287E-9</c:v>
                </c:pt>
                <c:pt idx="317">
                  <c:v>1.185582493678051E-9</c:v>
                </c:pt>
                <c:pt idx="318">
                  <c:v>1.1845020645359397E-9</c:v>
                </c:pt>
                <c:pt idx="319">
                  <c:v>1.1925830511401975E-9</c:v>
                </c:pt>
                <c:pt idx="320">
                  <c:v>1.1918326822669625E-9</c:v>
                </c:pt>
                <c:pt idx="321">
                  <c:v>1.1839374616201234E-9</c:v>
                </c:pt>
                <c:pt idx="322">
                  <c:v>1.1777118667282113E-9</c:v>
                </c:pt>
                <c:pt idx="323">
                  <c:v>1.1795866043921343E-9</c:v>
                </c:pt>
                <c:pt idx="324">
                  <c:v>1.1667086479131676E-9</c:v>
                </c:pt>
                <c:pt idx="325">
                  <c:v>1.1613425526305252E-9</c:v>
                </c:pt>
                <c:pt idx="326">
                  <c:v>1.1655367392959095E-9</c:v>
                </c:pt>
                <c:pt idx="327">
                  <c:v>1.1625279579150289E-9</c:v>
                </c:pt>
                <c:pt idx="328">
                  <c:v>1.1538690322115436E-9</c:v>
                </c:pt>
                <c:pt idx="329">
                  <c:v>1.1465496502749238E-9</c:v>
                </c:pt>
                <c:pt idx="330">
                  <c:v>1.157458612818726E-9</c:v>
                </c:pt>
                <c:pt idx="331">
                  <c:v>1.1550781869203914E-9</c:v>
                </c:pt>
                <c:pt idx="332">
                  <c:v>1.150936510420576E-9</c:v>
                </c:pt>
                <c:pt idx="333">
                  <c:v>1.1525037923748474E-9</c:v>
                </c:pt>
                <c:pt idx="334">
                  <c:v>1.1435475649482938E-9</c:v>
                </c:pt>
                <c:pt idx="335">
                  <c:v>1.1484972146484307E-9</c:v>
                </c:pt>
                <c:pt idx="336">
                  <c:v>1.1562919329778755E-9</c:v>
                </c:pt>
                <c:pt idx="337">
                  <c:v>1.1432439748271558E-9</c:v>
                </c:pt>
                <c:pt idx="338">
                  <c:v>1.13754773168706E-9</c:v>
                </c:pt>
                <c:pt idx="339">
                  <c:v>1.1334961065610825E-9</c:v>
                </c:pt>
                <c:pt idx="340">
                  <c:v>1.1375065521368799E-9</c:v>
                </c:pt>
                <c:pt idx="341">
                  <c:v>1.1352511791864142E-9</c:v>
                </c:pt>
                <c:pt idx="342">
                  <c:v>1.1366752343645609E-9</c:v>
                </c:pt>
                <c:pt idx="343">
                  <c:v>1.1356936723190402E-9</c:v>
                </c:pt>
                <c:pt idx="344">
                  <c:v>1.1416042679497624E-9</c:v>
                </c:pt>
                <c:pt idx="345">
                  <c:v>1.1374611676515076E-9</c:v>
                </c:pt>
                <c:pt idx="346">
                  <c:v>1.1383819769706416E-9</c:v>
                </c:pt>
                <c:pt idx="347">
                  <c:v>1.1271656189945331E-9</c:v>
                </c:pt>
                <c:pt idx="348">
                  <c:v>1.1425061849422058E-9</c:v>
                </c:pt>
                <c:pt idx="349">
                  <c:v>1.1283661521478077E-9</c:v>
                </c:pt>
                <c:pt idx="350">
                  <c:v>1.1276067294459947E-9</c:v>
                </c:pt>
                <c:pt idx="351">
                  <c:v>1.1414857996403647E-9</c:v>
                </c:pt>
                <c:pt idx="352">
                  <c:v>1.1324906834326314E-9</c:v>
                </c:pt>
                <c:pt idx="353">
                  <c:v>1.1273095109770792E-9</c:v>
                </c:pt>
                <c:pt idx="354">
                  <c:v>1.1403697676724979E-9</c:v>
                </c:pt>
                <c:pt idx="355">
                  <c:v>1.1311726033629159E-9</c:v>
                </c:pt>
                <c:pt idx="356">
                  <c:v>1.1327737466201176E-9</c:v>
                </c:pt>
                <c:pt idx="357">
                  <c:v>1.134767922510571E-9</c:v>
                </c:pt>
                <c:pt idx="358">
                  <c:v>1.1349745522830872E-9</c:v>
                </c:pt>
                <c:pt idx="359">
                  <c:v>1.1286916790514852E-9</c:v>
                </c:pt>
                <c:pt idx="360">
                  <c:v>1.1259187237346897E-9</c:v>
                </c:pt>
                <c:pt idx="361">
                  <c:v>1.1228692928013084E-9</c:v>
                </c:pt>
                <c:pt idx="362">
                  <c:v>1.122351118831626E-9</c:v>
                </c:pt>
                <c:pt idx="363">
                  <c:v>1.115976208820895E-9</c:v>
                </c:pt>
                <c:pt idx="364">
                  <c:v>1.1258661264519029E-9</c:v>
                </c:pt>
                <c:pt idx="365">
                  <c:v>1.1239445316043719E-9</c:v>
                </c:pt>
                <c:pt idx="366">
                  <c:v>1.1160320469631751E-9</c:v>
                </c:pt>
                <c:pt idx="367">
                  <c:v>1.1135876777390526E-9</c:v>
                </c:pt>
                <c:pt idx="368">
                  <c:v>1.1056707055770729E-9</c:v>
                </c:pt>
                <c:pt idx="369">
                  <c:v>1.1086076582383136E-9</c:v>
                </c:pt>
                <c:pt idx="370">
                  <c:v>1.1067801125522265E-9</c:v>
                </c:pt>
                <c:pt idx="371">
                  <c:v>1.0972237795449205E-9</c:v>
                </c:pt>
                <c:pt idx="372">
                  <c:v>1.0909310039553965E-9</c:v>
                </c:pt>
                <c:pt idx="373">
                  <c:v>1.0918390111098247E-9</c:v>
                </c:pt>
                <c:pt idx="374">
                  <c:v>1.0935055738961524E-9</c:v>
                </c:pt>
                <c:pt idx="375">
                  <c:v>1.0860066488242614E-9</c:v>
                </c:pt>
                <c:pt idx="376">
                  <c:v>1.0791887312092973E-9</c:v>
                </c:pt>
                <c:pt idx="377">
                  <c:v>1.0684274083295462E-9</c:v>
                </c:pt>
                <c:pt idx="378">
                  <c:v>1.0590961758235487E-9</c:v>
                </c:pt>
                <c:pt idx="379">
                  <c:v>1.0554937942106371E-9</c:v>
                </c:pt>
                <c:pt idx="380">
                  <c:v>1.05192702353624E-9</c:v>
                </c:pt>
                <c:pt idx="381">
                  <c:v>1.0624408250580014E-9</c:v>
                </c:pt>
                <c:pt idx="382">
                  <c:v>1.0536719420815401E-9</c:v>
                </c:pt>
                <c:pt idx="383">
                  <c:v>1.0515569535779496E-9</c:v>
                </c:pt>
                <c:pt idx="384">
                  <c:v>1.0426107849920523E-9</c:v>
                </c:pt>
                <c:pt idx="385">
                  <c:v>1.0504858309136162E-9</c:v>
                </c:pt>
                <c:pt idx="386">
                  <c:v>1.0548162394549263E-9</c:v>
                </c:pt>
                <c:pt idx="387">
                  <c:v>1.1292676674511026E-9</c:v>
                </c:pt>
                <c:pt idx="388">
                  <c:v>1.044006725219081E-9</c:v>
                </c:pt>
                <c:pt idx="389">
                  <c:v>1.0360827175592968E-9</c:v>
                </c:pt>
                <c:pt idx="390">
                  <c:v>1.0227024790512758E-9</c:v>
                </c:pt>
                <c:pt idx="391">
                  <c:v>1.025008322745633E-9</c:v>
                </c:pt>
                <c:pt idx="392">
                  <c:v>1.0134518487940836E-9</c:v>
                </c:pt>
                <c:pt idx="393">
                  <c:v>1.0036585446201211E-9</c:v>
                </c:pt>
                <c:pt idx="394">
                  <c:v>9.907209285395668E-10</c:v>
                </c:pt>
                <c:pt idx="395">
                  <c:v>9.827445525213144E-10</c:v>
                </c:pt>
                <c:pt idx="396">
                  <c:v>9.689526576759334E-10</c:v>
                </c:pt>
                <c:pt idx="397">
                  <c:v>9.7236092109193456E-10</c:v>
                </c:pt>
                <c:pt idx="398">
                  <c:v>9.6702942668810703E-10</c:v>
                </c:pt>
                <c:pt idx="399">
                  <c:v>9.4368476331695011E-10</c:v>
                </c:pt>
                <c:pt idx="400">
                  <c:v>9.3975338457100332E-10</c:v>
                </c:pt>
                <c:pt idx="401">
                  <c:v>9.2033214084643705E-10</c:v>
                </c:pt>
                <c:pt idx="402">
                  <c:v>9.034443556761182E-10</c:v>
                </c:pt>
                <c:pt idx="403">
                  <c:v>8.9169673361338521E-10</c:v>
                </c:pt>
                <c:pt idx="404">
                  <c:v>8.7985742264447086E-10</c:v>
                </c:pt>
                <c:pt idx="405">
                  <c:v>8.6473901782553018E-10</c:v>
                </c:pt>
                <c:pt idx="406">
                  <c:v>8.6923599657212286E-10</c:v>
                </c:pt>
                <c:pt idx="407">
                  <c:v>8.8776396676655E-10</c:v>
                </c:pt>
                <c:pt idx="408">
                  <c:v>8.6724641570912429E-10</c:v>
                </c:pt>
                <c:pt idx="409">
                  <c:v>8.7869076384283563E-10</c:v>
                </c:pt>
                <c:pt idx="410">
                  <c:v>8.8266116284130174E-10</c:v>
                </c:pt>
                <c:pt idx="411">
                  <c:v>8.6740583780539025E-10</c:v>
                </c:pt>
                <c:pt idx="412">
                  <c:v>8.6422669531102444E-10</c:v>
                </c:pt>
                <c:pt idx="413">
                  <c:v>8.6263021189334193E-10</c:v>
                </c:pt>
                <c:pt idx="414">
                  <c:v>8.6127211793128012E-10</c:v>
                </c:pt>
                <c:pt idx="415">
                  <c:v>8.4986706368813067E-10</c:v>
                </c:pt>
                <c:pt idx="416">
                  <c:v>8.6154020628844019E-10</c:v>
                </c:pt>
                <c:pt idx="417">
                  <c:v>8.4713953268349262E-10</c:v>
                </c:pt>
                <c:pt idx="418">
                  <c:v>8.4484086889563954E-10</c:v>
                </c:pt>
                <c:pt idx="419">
                  <c:v>8.4158266272422449E-10</c:v>
                </c:pt>
                <c:pt idx="420">
                  <c:v>8.3523996824023929E-10</c:v>
                </c:pt>
                <c:pt idx="421">
                  <c:v>8.1529415848661734E-10</c:v>
                </c:pt>
                <c:pt idx="422">
                  <c:v>8.0276246064078686E-10</c:v>
                </c:pt>
                <c:pt idx="423">
                  <c:v>7.9388337803319964E-10</c:v>
                </c:pt>
                <c:pt idx="424">
                  <c:v>7.8201414326690724E-10</c:v>
                </c:pt>
                <c:pt idx="425">
                  <c:v>7.7665510305152715E-10</c:v>
                </c:pt>
                <c:pt idx="426">
                  <c:v>7.8980848992886917E-10</c:v>
                </c:pt>
                <c:pt idx="427">
                  <c:v>8.0114818048086452E-10</c:v>
                </c:pt>
                <c:pt idx="428">
                  <c:v>7.8557849738367997E-10</c:v>
                </c:pt>
                <c:pt idx="429">
                  <c:v>7.78099878614272E-10</c:v>
                </c:pt>
                <c:pt idx="430">
                  <c:v>7.6247617531514936E-10</c:v>
                </c:pt>
                <c:pt idx="431">
                  <c:v>7.5660971666995504E-10</c:v>
                </c:pt>
                <c:pt idx="432">
                  <c:v>7.3596730400864439E-10</c:v>
                </c:pt>
                <c:pt idx="433">
                  <c:v>7.2138022293427225E-10</c:v>
                </c:pt>
                <c:pt idx="434">
                  <c:v>7.1677639529543102E-10</c:v>
                </c:pt>
                <c:pt idx="435">
                  <c:v>7.272581634175911E-10</c:v>
                </c:pt>
                <c:pt idx="436">
                  <c:v>7.5675023517713143E-10</c:v>
                </c:pt>
                <c:pt idx="437">
                  <c:v>7.7376368206248271E-10</c:v>
                </c:pt>
                <c:pt idx="438">
                  <c:v>7.8310856169158135E-10</c:v>
                </c:pt>
                <c:pt idx="439">
                  <c:v>7.8172420249399376E-10</c:v>
                </c:pt>
                <c:pt idx="440">
                  <c:v>8.0146118396856859E-10</c:v>
                </c:pt>
                <c:pt idx="441">
                  <c:v>8.0078077403748782E-10</c:v>
                </c:pt>
                <c:pt idx="442">
                  <c:v>7.9938429007925824E-10</c:v>
                </c:pt>
                <c:pt idx="443">
                  <c:v>8.0650791814676778E-10</c:v>
                </c:pt>
                <c:pt idx="444">
                  <c:v>8.0049794636014313E-10</c:v>
                </c:pt>
                <c:pt idx="445">
                  <c:v>8.0799104204698757E-10</c:v>
                </c:pt>
                <c:pt idx="446">
                  <c:v>8.159899731732507E-10</c:v>
                </c:pt>
                <c:pt idx="447">
                  <c:v>8.4866163920134979E-10</c:v>
                </c:pt>
                <c:pt idx="448">
                  <c:v>9.1439048399649123E-10</c:v>
                </c:pt>
                <c:pt idx="449">
                  <c:v>9.7133930744174782E-10</c:v>
                </c:pt>
                <c:pt idx="450">
                  <c:v>1.0200554358601879E-9</c:v>
                </c:pt>
                <c:pt idx="451">
                  <c:v>1.0467609262863139E-9</c:v>
                </c:pt>
                <c:pt idx="452">
                  <c:v>1.0962659571308444E-9</c:v>
                </c:pt>
                <c:pt idx="453">
                  <c:v>1.151841138445832E-9</c:v>
                </c:pt>
                <c:pt idx="454">
                  <c:v>1.208344850398722E-9</c:v>
                </c:pt>
                <c:pt idx="455">
                  <c:v>1.2708748705131111E-9</c:v>
                </c:pt>
                <c:pt idx="456">
                  <c:v>1.3082386683024133E-9</c:v>
                </c:pt>
                <c:pt idx="457">
                  <c:v>1.3927398831376968E-9</c:v>
                </c:pt>
                <c:pt idx="458">
                  <c:v>1.4307051604621599E-9</c:v>
                </c:pt>
                <c:pt idx="459">
                  <c:v>1.5017982741367001E-9</c:v>
                </c:pt>
                <c:pt idx="460">
                  <c:v>1.575032594601637E-9</c:v>
                </c:pt>
                <c:pt idx="461">
                  <c:v>1.6148425573982738E-9</c:v>
                </c:pt>
                <c:pt idx="462">
                  <c:v>1.7840679951876911E-9</c:v>
                </c:pt>
                <c:pt idx="463">
                  <c:v>1.9563818273840644E-9</c:v>
                </c:pt>
                <c:pt idx="464">
                  <c:v>2.1462238888209134E-9</c:v>
                </c:pt>
                <c:pt idx="465">
                  <c:v>2.243340686098042E-9</c:v>
                </c:pt>
                <c:pt idx="466">
                  <c:v>2.3864005089559342E-9</c:v>
                </c:pt>
                <c:pt idx="467">
                  <c:v>2.4550577167573959E-9</c:v>
                </c:pt>
                <c:pt idx="468">
                  <c:v>2.6319745560120858E-9</c:v>
                </c:pt>
                <c:pt idx="469">
                  <c:v>2.8015830986359307E-9</c:v>
                </c:pt>
                <c:pt idx="470">
                  <c:v>3.0900562656129766E-9</c:v>
                </c:pt>
                <c:pt idx="471">
                  <c:v>3.3196801718642091E-9</c:v>
                </c:pt>
                <c:pt idx="472">
                  <c:v>3.6934867314669634E-9</c:v>
                </c:pt>
                <c:pt idx="473">
                  <c:v>4.0544385699760762E-9</c:v>
                </c:pt>
                <c:pt idx="474">
                  <c:v>4.6130985674678961E-9</c:v>
                </c:pt>
                <c:pt idx="475">
                  <c:v>4.874874854007353E-9</c:v>
                </c:pt>
                <c:pt idx="476">
                  <c:v>5.2405304431791742E-9</c:v>
                </c:pt>
                <c:pt idx="477">
                  <c:v>5.7668245244144003E-9</c:v>
                </c:pt>
                <c:pt idx="478">
                  <c:v>6.2420255399460593E-9</c:v>
                </c:pt>
                <c:pt idx="479">
                  <c:v>5.9491451073402353E-9</c:v>
                </c:pt>
                <c:pt idx="480">
                  <c:v>6.3832972323481167E-9</c:v>
                </c:pt>
                <c:pt idx="481">
                  <c:v>8.4608483867191009E-9</c:v>
                </c:pt>
                <c:pt idx="482">
                  <c:v>8.1529622665499905E-9</c:v>
                </c:pt>
                <c:pt idx="483">
                  <c:v>9.1482795947051723E-9</c:v>
                </c:pt>
                <c:pt idx="484">
                  <c:v>9.9574884570443466E-9</c:v>
                </c:pt>
                <c:pt idx="485">
                  <c:v>1.1480305812790484E-8</c:v>
                </c:pt>
                <c:pt idx="486">
                  <c:v>1.2092318547586978E-8</c:v>
                </c:pt>
                <c:pt idx="487">
                  <c:v>1.4563438034330237E-8</c:v>
                </c:pt>
                <c:pt idx="488">
                  <c:v>1.5077484025793578E-8</c:v>
                </c:pt>
                <c:pt idx="489">
                  <c:v>1.5418945857365114E-8</c:v>
                </c:pt>
                <c:pt idx="490">
                  <c:v>1.52079578410592E-8</c:v>
                </c:pt>
                <c:pt idx="491">
                  <c:v>2.0877109947009927E-8</c:v>
                </c:pt>
                <c:pt idx="492">
                  <c:v>1.881143091964622E-8</c:v>
                </c:pt>
                <c:pt idx="493">
                  <c:v>1.9390804011345247E-8</c:v>
                </c:pt>
                <c:pt idx="494">
                  <c:v>2.0983910713466607E-8</c:v>
                </c:pt>
                <c:pt idx="495">
                  <c:v>1.9264641384799831E-8</c:v>
                </c:pt>
                <c:pt idx="496">
                  <c:v>2.1902648444615841E-8</c:v>
                </c:pt>
                <c:pt idx="497">
                  <c:v>2.7284004990924753E-8</c:v>
                </c:pt>
                <c:pt idx="498">
                  <c:v>2.6989065889479147E-8</c:v>
                </c:pt>
                <c:pt idx="499">
                  <c:v>3.1182510368573607E-8</c:v>
                </c:pt>
                <c:pt idx="500">
                  <c:v>2.8979648085965343E-8</c:v>
                </c:pt>
                <c:pt idx="501">
                  <c:v>3.0318203245819042E-8</c:v>
                </c:pt>
                <c:pt idx="502">
                  <c:v>3.5200318161881118E-8</c:v>
                </c:pt>
                <c:pt idx="503">
                  <c:v>3.6847742704327838E-8</c:v>
                </c:pt>
                <c:pt idx="504">
                  <c:v>3.5700782370235077E-8</c:v>
                </c:pt>
                <c:pt idx="505">
                  <c:v>3.6414813380952865E-8</c:v>
                </c:pt>
                <c:pt idx="506">
                  <c:v>3.8838684200895489E-8</c:v>
                </c:pt>
                <c:pt idx="507">
                  <c:v>3.7729408728351301E-8</c:v>
                </c:pt>
                <c:pt idx="508">
                  <c:v>3.6090498973171778E-8</c:v>
                </c:pt>
                <c:pt idx="509">
                  <c:v>7.3261235395669593E-8</c:v>
                </c:pt>
                <c:pt idx="510">
                  <c:v>1.0669301164751374E-7</c:v>
                </c:pt>
                <c:pt idx="511">
                  <c:v>6.3970379326233305E-8</c:v>
                </c:pt>
                <c:pt idx="512">
                  <c:v>5.6317440091907358E-8</c:v>
                </c:pt>
                <c:pt idx="513">
                  <c:v>0</c:v>
                </c:pt>
                <c:pt idx="514">
                  <c:v>4.6698191397101636E-8</c:v>
                </c:pt>
                <c:pt idx="515">
                  <c:v>5.3770481658729207E-8</c:v>
                </c:pt>
                <c:pt idx="516">
                  <c:v>7.0760290818156045E-8</c:v>
                </c:pt>
                <c:pt idx="517">
                  <c:v>0</c:v>
                </c:pt>
                <c:pt idx="518">
                  <c:v>5.8612643125666019E-8</c:v>
                </c:pt>
                <c:pt idx="519">
                  <c:v>7.7042511227649273E-8</c:v>
                </c:pt>
                <c:pt idx="520">
                  <c:v>1.9936363673742147E-7</c:v>
                </c:pt>
                <c:pt idx="521">
                  <c:v>1.4271259986761679E-7</c:v>
                </c:pt>
                <c:pt idx="522">
                  <c:v>8.1138575786877716E-8</c:v>
                </c:pt>
                <c:pt idx="523">
                  <c:v>0</c:v>
                </c:pt>
                <c:pt idx="524">
                  <c:v>1.1798729865959899E-7</c:v>
                </c:pt>
                <c:pt idx="525">
                  <c:v>2.6865128130344685E-7</c:v>
                </c:pt>
                <c:pt idx="526">
                  <c:v>0</c:v>
                </c:pt>
                <c:pt idx="527">
                  <c:v>9.2493851485400856E-8</c:v>
                </c:pt>
                <c:pt idx="528">
                  <c:v>0</c:v>
                </c:pt>
                <c:pt idx="529">
                  <c:v>1.2343772304724503E-7</c:v>
                </c:pt>
                <c:pt idx="530">
                  <c:v>1.5757342569055334E-7</c:v>
                </c:pt>
                <c:pt idx="531">
                  <c:v>0</c:v>
                </c:pt>
                <c:pt idx="532">
                  <c:v>1.2544424101284859E-7</c:v>
                </c:pt>
                <c:pt idx="533">
                  <c:v>5.7533035445617374E-8</c:v>
                </c:pt>
                <c:pt idx="534">
                  <c:v>1.1023514722206722E-7</c:v>
                </c:pt>
                <c:pt idx="535">
                  <c:v>9.3100065144004869E-8</c:v>
                </c:pt>
                <c:pt idx="536">
                  <c:v>2.4281031124550769E-7</c:v>
                </c:pt>
                <c:pt idx="537">
                  <c:v>0</c:v>
                </c:pt>
                <c:pt idx="538">
                  <c:v>1.0924753536390547E-7</c:v>
                </c:pt>
                <c:pt idx="539">
                  <c:v>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data!$AQ$6</c:f>
              <c:strCache>
                <c:ptCount val="1"/>
                <c:pt idx="0">
                  <c:v>Calibration</c:v>
                </c:pt>
              </c:strCache>
            </c:strRef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</c:numCache>
            </c:numRef>
          </c:xVal>
          <c:yVal>
            <c:numRef>
              <c:f>data!$AQ$7:$AQ$546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1.7240164273375658E-6</c:v>
                </c:pt>
                <c:pt idx="7">
                  <c:v>1.0060127776098502E-6</c:v>
                </c:pt>
                <c:pt idx="8">
                  <c:v>1.4392958077513831E-6</c:v>
                </c:pt>
                <c:pt idx="9">
                  <c:v>1.9492227108027868E-6</c:v>
                </c:pt>
                <c:pt idx="10">
                  <c:v>8.9877317724652108E-7</c:v>
                </c:pt>
                <c:pt idx="11">
                  <c:v>7.5453546884882924E-7</c:v>
                </c:pt>
                <c:pt idx="12">
                  <c:v>7.0906131269857027E-7</c:v>
                </c:pt>
                <c:pt idx="13">
                  <c:v>9.0882464742403129E-7</c:v>
                </c:pt>
                <c:pt idx="14">
                  <c:v>6.466562320195395E-7</c:v>
                </c:pt>
                <c:pt idx="15">
                  <c:v>6.7561619674192879E-7</c:v>
                </c:pt>
                <c:pt idx="16">
                  <c:v>5.3090919055319061E-7</c:v>
                </c:pt>
                <c:pt idx="17">
                  <c:v>4.505441978480463E-7</c:v>
                </c:pt>
                <c:pt idx="18">
                  <c:v>4.8664021392350488E-7</c:v>
                </c:pt>
                <c:pt idx="19">
                  <c:v>4.5709167337074548E-7</c:v>
                </c:pt>
                <c:pt idx="20">
                  <c:v>4.3441549611051272E-7</c:v>
                </c:pt>
                <c:pt idx="21">
                  <c:v>4.2929399203818528E-7</c:v>
                </c:pt>
                <c:pt idx="22">
                  <c:v>3.7861547899878286E-7</c:v>
                </c:pt>
                <c:pt idx="23">
                  <c:v>4.3573386347608671E-7</c:v>
                </c:pt>
                <c:pt idx="24">
                  <c:v>3.4607414079221457E-7</c:v>
                </c:pt>
                <c:pt idx="25">
                  <c:v>2.9928872772248794E-7</c:v>
                </c:pt>
                <c:pt idx="26">
                  <c:v>2.4920109813789733E-7</c:v>
                </c:pt>
                <c:pt idx="27">
                  <c:v>2.5486234266973759E-7</c:v>
                </c:pt>
                <c:pt idx="28">
                  <c:v>2.7839483734155562E-7</c:v>
                </c:pt>
                <c:pt idx="29">
                  <c:v>2.2842705982098709E-7</c:v>
                </c:pt>
                <c:pt idx="30">
                  <c:v>2.2768735454237415E-7</c:v>
                </c:pt>
                <c:pt idx="31">
                  <c:v>2.0940600684848864E-7</c:v>
                </c:pt>
                <c:pt idx="32">
                  <c:v>1.9477925164196848E-7</c:v>
                </c:pt>
                <c:pt idx="33">
                  <c:v>2.0118101298322785E-7</c:v>
                </c:pt>
                <c:pt idx="34">
                  <c:v>1.9158165543436164E-7</c:v>
                </c:pt>
                <c:pt idx="35">
                  <c:v>1.6836196896202961E-7</c:v>
                </c:pt>
                <c:pt idx="36">
                  <c:v>1.554836228176494E-7</c:v>
                </c:pt>
                <c:pt idx="37">
                  <c:v>1.3953549029894589E-7</c:v>
                </c:pt>
                <c:pt idx="38">
                  <c:v>1.2843136908231051E-7</c:v>
                </c:pt>
                <c:pt idx="39">
                  <c:v>1.4046481407177733E-7</c:v>
                </c:pt>
                <c:pt idx="40">
                  <c:v>1.1346429546287501E-7</c:v>
                </c:pt>
                <c:pt idx="41">
                  <c:v>1.1251625469843329E-7</c:v>
                </c:pt>
                <c:pt idx="42">
                  <c:v>1.1262737506446891E-7</c:v>
                </c:pt>
                <c:pt idx="43">
                  <c:v>9.5326570325970696E-8</c:v>
                </c:pt>
                <c:pt idx="44">
                  <c:v>9.6609403201559571E-8</c:v>
                </c:pt>
                <c:pt idx="45">
                  <c:v>8.8327555670667501E-8</c:v>
                </c:pt>
                <c:pt idx="46">
                  <c:v>8.7207528937123601E-8</c:v>
                </c:pt>
                <c:pt idx="47">
                  <c:v>7.9711834614419965E-8</c:v>
                </c:pt>
                <c:pt idx="48">
                  <c:v>7.5466800806273774E-8</c:v>
                </c:pt>
                <c:pt idx="49">
                  <c:v>7.6754638831889505E-8</c:v>
                </c:pt>
                <c:pt idx="50">
                  <c:v>6.7032848612064426E-8</c:v>
                </c:pt>
                <c:pt idx="51">
                  <c:v>6.7121291788802151E-8</c:v>
                </c:pt>
                <c:pt idx="52">
                  <c:v>6.3800756886782806E-8</c:v>
                </c:pt>
                <c:pt idx="53">
                  <c:v>5.7428833325313605E-8</c:v>
                </c:pt>
                <c:pt idx="54">
                  <c:v>5.7168219763358837E-8</c:v>
                </c:pt>
                <c:pt idx="55">
                  <c:v>5.2137408121159133E-8</c:v>
                </c:pt>
                <c:pt idx="56">
                  <c:v>5.0538279981867012E-8</c:v>
                </c:pt>
                <c:pt idx="57">
                  <c:v>4.8932998558089831E-8</c:v>
                </c:pt>
                <c:pt idx="58">
                  <c:v>4.6435359676521639E-8</c:v>
                </c:pt>
                <c:pt idx="59">
                  <c:v>4.5115461918526302E-8</c:v>
                </c:pt>
                <c:pt idx="60">
                  <c:v>4.1238636094800165E-8</c:v>
                </c:pt>
                <c:pt idx="61">
                  <c:v>4.0232787907787115E-8</c:v>
                </c:pt>
                <c:pt idx="62">
                  <c:v>3.8565761089587812E-8</c:v>
                </c:pt>
                <c:pt idx="63">
                  <c:v>3.6940125829641953E-8</c:v>
                </c:pt>
                <c:pt idx="64">
                  <c:v>3.5777365513932725E-8</c:v>
                </c:pt>
                <c:pt idx="65">
                  <c:v>3.5158132530801361E-8</c:v>
                </c:pt>
                <c:pt idx="66">
                  <c:v>3.3348339770533419E-8</c:v>
                </c:pt>
                <c:pt idx="67">
                  <c:v>3.2655161560994261E-8</c:v>
                </c:pt>
                <c:pt idx="68">
                  <c:v>3.0644133536725576E-8</c:v>
                </c:pt>
                <c:pt idx="69">
                  <c:v>3.0128114738760948E-8</c:v>
                </c:pt>
                <c:pt idx="70">
                  <c:v>2.8211960824994836E-8</c:v>
                </c:pt>
                <c:pt idx="71">
                  <c:v>2.6851476551969953E-8</c:v>
                </c:pt>
                <c:pt idx="72">
                  <c:v>2.6080636463469767E-8</c:v>
                </c:pt>
                <c:pt idx="73">
                  <c:v>2.5103114908453778E-8</c:v>
                </c:pt>
                <c:pt idx="74">
                  <c:v>2.4412963033775157E-8</c:v>
                </c:pt>
                <c:pt idx="75">
                  <c:v>2.3392058521058075E-8</c:v>
                </c:pt>
                <c:pt idx="76">
                  <c:v>2.232825823125266E-8</c:v>
                </c:pt>
                <c:pt idx="77">
                  <c:v>2.1455416069354038E-8</c:v>
                </c:pt>
                <c:pt idx="78">
                  <c:v>2.1181604440637349E-8</c:v>
                </c:pt>
                <c:pt idx="79">
                  <c:v>2.0514646143897989E-8</c:v>
                </c:pt>
                <c:pt idx="80">
                  <c:v>1.9848966962835143E-8</c:v>
                </c:pt>
                <c:pt idx="81">
                  <c:v>1.9161266073358725E-8</c:v>
                </c:pt>
                <c:pt idx="82">
                  <c:v>1.8501119694489827E-8</c:v>
                </c:pt>
                <c:pt idx="83">
                  <c:v>1.7484287089588662E-8</c:v>
                </c:pt>
                <c:pt idx="84">
                  <c:v>1.7042064236584685E-8</c:v>
                </c:pt>
                <c:pt idx="85">
                  <c:v>1.6741685391261906E-8</c:v>
                </c:pt>
                <c:pt idx="86">
                  <c:v>1.5922492534589998E-8</c:v>
                </c:pt>
                <c:pt idx="87">
                  <c:v>1.5678061942720727E-8</c:v>
                </c:pt>
                <c:pt idx="88">
                  <c:v>1.4962970112507151E-8</c:v>
                </c:pt>
                <c:pt idx="89">
                  <c:v>1.442301594652164E-8</c:v>
                </c:pt>
                <c:pt idx="90">
                  <c:v>1.4019871050178957E-8</c:v>
                </c:pt>
                <c:pt idx="91">
                  <c:v>1.361841070041011E-8</c:v>
                </c:pt>
                <c:pt idx="92">
                  <c:v>1.3233570803252661E-8</c:v>
                </c:pt>
                <c:pt idx="93">
                  <c:v>1.2844251242947361E-8</c:v>
                </c:pt>
                <c:pt idx="94">
                  <c:v>1.2265618286899098E-8</c:v>
                </c:pt>
                <c:pt idx="95">
                  <c:v>1.2046308561043434E-8</c:v>
                </c:pt>
                <c:pt idx="96">
                  <c:v>1.17127305361088E-8</c:v>
                </c:pt>
                <c:pt idx="97">
                  <c:v>1.1342808874618485E-8</c:v>
                </c:pt>
                <c:pt idx="98">
                  <c:v>1.0954515497908974E-8</c:v>
                </c:pt>
                <c:pt idx="99">
                  <c:v>1.0733682585224202E-8</c:v>
                </c:pt>
                <c:pt idx="100">
                  <c:v>1.0491723328843555E-8</c:v>
                </c:pt>
                <c:pt idx="101">
                  <c:v>1.0137190844321958E-8</c:v>
                </c:pt>
                <c:pt idx="102">
                  <c:v>9.8989486641242091E-9</c:v>
                </c:pt>
                <c:pt idx="103">
                  <c:v>9.7079616682965504E-9</c:v>
                </c:pt>
                <c:pt idx="104">
                  <c:v>9.3945061111723369E-9</c:v>
                </c:pt>
                <c:pt idx="105">
                  <c:v>9.1800004064827554E-9</c:v>
                </c:pt>
                <c:pt idx="106">
                  <c:v>9.1119438137235644E-9</c:v>
                </c:pt>
                <c:pt idx="107">
                  <c:v>8.8144629767876435E-9</c:v>
                </c:pt>
                <c:pt idx="108">
                  <c:v>8.6207278989636196E-9</c:v>
                </c:pt>
                <c:pt idx="109">
                  <c:v>8.4231593166997276E-9</c:v>
                </c:pt>
                <c:pt idx="110">
                  <c:v>8.4211998054947331E-9</c:v>
                </c:pt>
                <c:pt idx="111">
                  <c:v>8.1763239831255426E-9</c:v>
                </c:pt>
                <c:pt idx="112">
                  <c:v>7.9761995761932164E-9</c:v>
                </c:pt>
                <c:pt idx="113">
                  <c:v>7.8915953378768505E-9</c:v>
                </c:pt>
                <c:pt idx="114">
                  <c:v>7.7036229479695814E-9</c:v>
                </c:pt>
                <c:pt idx="115">
                  <c:v>7.5502478452813732E-9</c:v>
                </c:pt>
                <c:pt idx="116">
                  <c:v>7.5400802818756497E-9</c:v>
                </c:pt>
                <c:pt idx="117">
                  <c:v>7.3731725114629701E-9</c:v>
                </c:pt>
                <c:pt idx="118">
                  <c:v>7.2461038509419172E-9</c:v>
                </c:pt>
                <c:pt idx="119">
                  <c:v>7.0785648626548653E-9</c:v>
                </c:pt>
                <c:pt idx="120">
                  <c:v>7.0627402772094851E-9</c:v>
                </c:pt>
                <c:pt idx="121">
                  <c:v>6.8710274175776802E-9</c:v>
                </c:pt>
                <c:pt idx="122">
                  <c:v>8.916712009700695E-9</c:v>
                </c:pt>
                <c:pt idx="123">
                  <c:v>6.5965642596640557E-9</c:v>
                </c:pt>
                <c:pt idx="124">
                  <c:v>6.5995739879946458E-9</c:v>
                </c:pt>
                <c:pt idx="125">
                  <c:v>6.4679404044446834E-9</c:v>
                </c:pt>
                <c:pt idx="126">
                  <c:v>6.4556042978867285E-9</c:v>
                </c:pt>
                <c:pt idx="127">
                  <c:v>6.3373670139478437E-9</c:v>
                </c:pt>
                <c:pt idx="128">
                  <c:v>6.209967816280728E-9</c:v>
                </c:pt>
                <c:pt idx="129">
                  <c:v>6.1971950237092125E-9</c:v>
                </c:pt>
                <c:pt idx="130">
                  <c:v>6.1251438680852641E-9</c:v>
                </c:pt>
                <c:pt idx="131">
                  <c:v>6.10367725834154E-9</c:v>
                </c:pt>
                <c:pt idx="132">
                  <c:v>6.0348859235390547E-9</c:v>
                </c:pt>
                <c:pt idx="133">
                  <c:v>5.928246399464112E-9</c:v>
                </c:pt>
                <c:pt idx="134">
                  <c:v>5.8846960630397026E-9</c:v>
                </c:pt>
                <c:pt idx="135">
                  <c:v>5.7964801265462593E-9</c:v>
                </c:pt>
                <c:pt idx="136">
                  <c:v>5.712692758557684E-9</c:v>
                </c:pt>
                <c:pt idx="137">
                  <c:v>5.6307303596761191E-9</c:v>
                </c:pt>
                <c:pt idx="138">
                  <c:v>5.6134102018498865E-9</c:v>
                </c:pt>
                <c:pt idx="139">
                  <c:v>5.5282310914095234E-9</c:v>
                </c:pt>
                <c:pt idx="140">
                  <c:v>5.4609497226685974E-9</c:v>
                </c:pt>
                <c:pt idx="141">
                  <c:v>5.4361909051373031E-9</c:v>
                </c:pt>
                <c:pt idx="142">
                  <c:v>5.4208334113912449E-9</c:v>
                </c:pt>
                <c:pt idx="143">
                  <c:v>5.3483779609444629E-9</c:v>
                </c:pt>
                <c:pt idx="144">
                  <c:v>5.2596949172602046E-9</c:v>
                </c:pt>
                <c:pt idx="145">
                  <c:v>5.1945789183408368E-9</c:v>
                </c:pt>
                <c:pt idx="146">
                  <c:v>5.2244575113129228E-9</c:v>
                </c:pt>
                <c:pt idx="147">
                  <c:v>5.1605702511198257E-9</c:v>
                </c:pt>
                <c:pt idx="148">
                  <c:v>5.1309695318207712E-9</c:v>
                </c:pt>
                <c:pt idx="149">
                  <c:v>5.0595251908739623E-9</c:v>
                </c:pt>
                <c:pt idx="150">
                  <c:v>5.0476637164947973E-9</c:v>
                </c:pt>
                <c:pt idx="151">
                  <c:v>5.0294768061120075E-9</c:v>
                </c:pt>
                <c:pt idx="152">
                  <c:v>4.9565992473818383E-9</c:v>
                </c:pt>
                <c:pt idx="153">
                  <c:v>4.9223155098255225E-9</c:v>
                </c:pt>
                <c:pt idx="154">
                  <c:v>4.8312984204555822E-9</c:v>
                </c:pt>
                <c:pt idx="155">
                  <c:v>4.8613290693091106E-9</c:v>
                </c:pt>
                <c:pt idx="156">
                  <c:v>4.8213460659418087E-9</c:v>
                </c:pt>
                <c:pt idx="157">
                  <c:v>4.7519598315020707E-9</c:v>
                </c:pt>
                <c:pt idx="158">
                  <c:v>4.7251873402233591E-9</c:v>
                </c:pt>
                <c:pt idx="159">
                  <c:v>4.634621653746928E-9</c:v>
                </c:pt>
                <c:pt idx="160">
                  <c:v>4.5793018533025859E-9</c:v>
                </c:pt>
                <c:pt idx="161">
                  <c:v>4.5651472136068692E-9</c:v>
                </c:pt>
                <c:pt idx="162">
                  <c:v>4.5178486716078916E-9</c:v>
                </c:pt>
                <c:pt idx="163">
                  <c:v>4.5154800643924507E-9</c:v>
                </c:pt>
                <c:pt idx="164">
                  <c:v>4.4882005532601145E-9</c:v>
                </c:pt>
                <c:pt idx="165">
                  <c:v>4.445209316594129E-9</c:v>
                </c:pt>
                <c:pt idx="166">
                  <c:v>4.4586585670717438E-9</c:v>
                </c:pt>
                <c:pt idx="167">
                  <c:v>4.372130198641534E-9</c:v>
                </c:pt>
                <c:pt idx="168">
                  <c:v>4.3377323101322904E-9</c:v>
                </c:pt>
                <c:pt idx="169">
                  <c:v>4.3596346485105637E-9</c:v>
                </c:pt>
                <c:pt idx="170">
                  <c:v>4.3099845860172044E-9</c:v>
                </c:pt>
                <c:pt idx="171">
                  <c:v>4.2221491590862606E-9</c:v>
                </c:pt>
                <c:pt idx="172">
                  <c:v>4.2647997581928909E-9</c:v>
                </c:pt>
                <c:pt idx="173">
                  <c:v>4.1697868239707141E-9</c:v>
                </c:pt>
                <c:pt idx="174">
                  <c:v>4.1426167765321065E-9</c:v>
                </c:pt>
                <c:pt idx="175">
                  <c:v>4.0939552354352105E-9</c:v>
                </c:pt>
                <c:pt idx="176">
                  <c:v>4.1009865050859866E-9</c:v>
                </c:pt>
                <c:pt idx="177">
                  <c:v>4.0392611895008078E-9</c:v>
                </c:pt>
                <c:pt idx="178">
                  <c:v>4.0130140399166762E-9</c:v>
                </c:pt>
                <c:pt idx="179">
                  <c:v>3.9679072192336985E-9</c:v>
                </c:pt>
                <c:pt idx="180">
                  <c:v>3.8763429137006202E-9</c:v>
                </c:pt>
                <c:pt idx="181">
                  <c:v>3.8966238708838497E-9</c:v>
                </c:pt>
                <c:pt idx="182">
                  <c:v>3.8425074202624254E-9</c:v>
                </c:pt>
                <c:pt idx="183">
                  <c:v>3.8219055671213052E-9</c:v>
                </c:pt>
                <c:pt idx="184">
                  <c:v>3.7487128933177303E-9</c:v>
                </c:pt>
                <c:pt idx="185">
                  <c:v>3.657230959664924E-9</c:v>
                </c:pt>
                <c:pt idx="186">
                  <c:v>3.6606160042959303E-9</c:v>
                </c:pt>
                <c:pt idx="187">
                  <c:v>3.6294330368841226E-9</c:v>
                </c:pt>
                <c:pt idx="188">
                  <c:v>3.5550140570609595E-9</c:v>
                </c:pt>
                <c:pt idx="189">
                  <c:v>3.5256259521900263E-9</c:v>
                </c:pt>
                <c:pt idx="190">
                  <c:v>3.4900548933233698E-9</c:v>
                </c:pt>
                <c:pt idx="191">
                  <c:v>3.4527606521755365E-9</c:v>
                </c:pt>
                <c:pt idx="192">
                  <c:v>3.3746213150072377E-9</c:v>
                </c:pt>
                <c:pt idx="193">
                  <c:v>3.3808947939182763E-9</c:v>
                </c:pt>
                <c:pt idx="194">
                  <c:v>3.317300419822068E-9</c:v>
                </c:pt>
                <c:pt idx="195">
                  <c:v>3.2538356412507447E-9</c:v>
                </c:pt>
                <c:pt idx="196">
                  <c:v>3.2382318423197526E-9</c:v>
                </c:pt>
                <c:pt idx="197">
                  <c:v>3.1787905341246394E-9</c:v>
                </c:pt>
                <c:pt idx="198">
                  <c:v>3.1433763962723028E-9</c:v>
                </c:pt>
                <c:pt idx="199">
                  <c:v>3.0907453418164901E-9</c:v>
                </c:pt>
                <c:pt idx="200">
                  <c:v>3.0444925348746506E-9</c:v>
                </c:pt>
                <c:pt idx="201">
                  <c:v>3.0003329981128563E-9</c:v>
                </c:pt>
                <c:pt idx="202">
                  <c:v>2.9605651207968521E-9</c:v>
                </c:pt>
                <c:pt idx="203">
                  <c:v>2.9205596802672835E-9</c:v>
                </c:pt>
                <c:pt idx="204">
                  <c:v>2.8833730609022056E-9</c:v>
                </c:pt>
                <c:pt idx="205">
                  <c:v>2.848625525227986E-9</c:v>
                </c:pt>
                <c:pt idx="206">
                  <c:v>2.8206932020404026E-9</c:v>
                </c:pt>
                <c:pt idx="207">
                  <c:v>2.7848634077998467E-9</c:v>
                </c:pt>
                <c:pt idx="208">
                  <c:v>2.7172615233356608E-9</c:v>
                </c:pt>
                <c:pt idx="209">
                  <c:v>2.7038540512716731E-9</c:v>
                </c:pt>
                <c:pt idx="210">
                  <c:v>2.6501931806839965E-9</c:v>
                </c:pt>
                <c:pt idx="211">
                  <c:v>2.62690461690034E-9</c:v>
                </c:pt>
                <c:pt idx="212">
                  <c:v>2.5665985318871709E-9</c:v>
                </c:pt>
                <c:pt idx="213">
                  <c:v>2.5570062252638877E-9</c:v>
                </c:pt>
                <c:pt idx="214">
                  <c:v>2.5047153080136114E-9</c:v>
                </c:pt>
                <c:pt idx="215">
                  <c:v>2.480199639609674E-9</c:v>
                </c:pt>
                <c:pt idx="216">
                  <c:v>2.4659914777471062E-9</c:v>
                </c:pt>
                <c:pt idx="217">
                  <c:v>2.4204850189117851E-9</c:v>
                </c:pt>
                <c:pt idx="218">
                  <c:v>2.396656713492751E-9</c:v>
                </c:pt>
                <c:pt idx="219">
                  <c:v>2.3465027209672966E-9</c:v>
                </c:pt>
                <c:pt idx="220">
                  <c:v>2.3137313429337538E-9</c:v>
                </c:pt>
                <c:pt idx="221">
                  <c:v>2.2841047875385893E-9</c:v>
                </c:pt>
                <c:pt idx="222">
                  <c:v>2.2567063804689049E-9</c:v>
                </c:pt>
                <c:pt idx="223">
                  <c:v>2.2565580750707791E-9</c:v>
                </c:pt>
                <c:pt idx="224">
                  <c:v>2.2129995971212038E-9</c:v>
                </c:pt>
                <c:pt idx="225">
                  <c:v>2.1980229551382685E-9</c:v>
                </c:pt>
                <c:pt idx="226">
                  <c:v>2.1655851305579844E-9</c:v>
                </c:pt>
                <c:pt idx="227">
                  <c:v>2.1402924718704534E-9</c:v>
                </c:pt>
                <c:pt idx="228">
                  <c:v>2.1226719367967824E-9</c:v>
                </c:pt>
                <c:pt idx="229">
                  <c:v>2.0973342022020143E-9</c:v>
                </c:pt>
                <c:pt idx="230">
                  <c:v>2.0802308106840263E-9</c:v>
                </c:pt>
                <c:pt idx="231">
                  <c:v>2.0559249034033995E-9</c:v>
                </c:pt>
                <c:pt idx="232">
                  <c:v>2.0497505096245298E-9</c:v>
                </c:pt>
                <c:pt idx="233">
                  <c:v>2.0023212963337525E-9</c:v>
                </c:pt>
                <c:pt idx="234">
                  <c:v>1.9976427701751248E-9</c:v>
                </c:pt>
                <c:pt idx="235">
                  <c:v>1.9676095948379027E-9</c:v>
                </c:pt>
                <c:pt idx="236">
                  <c:v>1.9598383606105038E-9</c:v>
                </c:pt>
                <c:pt idx="237">
                  <c:v>1.9501439893214102E-9</c:v>
                </c:pt>
                <c:pt idx="238">
                  <c:v>1.9244412463973621E-9</c:v>
                </c:pt>
                <c:pt idx="239">
                  <c:v>1.9114211137333066E-9</c:v>
                </c:pt>
                <c:pt idx="240">
                  <c:v>1.8953725807281714E-9</c:v>
                </c:pt>
                <c:pt idx="241">
                  <c:v>1.8683465882709981E-9</c:v>
                </c:pt>
                <c:pt idx="242">
                  <c:v>1.874327598813618E-9</c:v>
                </c:pt>
                <c:pt idx="243">
                  <c:v>1.8538867593174998E-9</c:v>
                </c:pt>
                <c:pt idx="244">
                  <c:v>1.8240456806351805E-9</c:v>
                </c:pt>
                <c:pt idx="245">
                  <c:v>1.8230137146951395E-9</c:v>
                </c:pt>
                <c:pt idx="246">
                  <c:v>1.7977612185335724E-9</c:v>
                </c:pt>
                <c:pt idx="247">
                  <c:v>1.792148165717225E-9</c:v>
                </c:pt>
                <c:pt idx="248">
                  <c:v>1.7660208174007258E-9</c:v>
                </c:pt>
                <c:pt idx="249">
                  <c:v>1.7655581971905258E-9</c:v>
                </c:pt>
                <c:pt idx="250">
                  <c:v>1.7487169833158365E-9</c:v>
                </c:pt>
                <c:pt idx="251">
                  <c:v>1.7348510073116291E-9</c:v>
                </c:pt>
                <c:pt idx="252">
                  <c:v>1.7167889832605754E-9</c:v>
                </c:pt>
                <c:pt idx="253">
                  <c:v>1.7088874362119153E-9</c:v>
                </c:pt>
                <c:pt idx="254">
                  <c:v>1.6878711396764756E-9</c:v>
                </c:pt>
                <c:pt idx="255">
                  <c:v>1.6831215489575448E-9</c:v>
                </c:pt>
                <c:pt idx="256">
                  <c:v>1.6752979830537613E-9</c:v>
                </c:pt>
                <c:pt idx="257">
                  <c:v>1.66897243844658E-9</c:v>
                </c:pt>
                <c:pt idx="258">
                  <c:v>1.6479664918680831E-9</c:v>
                </c:pt>
                <c:pt idx="259">
                  <c:v>1.6355342868454952E-9</c:v>
                </c:pt>
                <c:pt idx="260">
                  <c:v>1.6233599374441623E-9</c:v>
                </c:pt>
                <c:pt idx="261">
                  <c:v>1.6109524891418092E-9</c:v>
                </c:pt>
                <c:pt idx="262">
                  <c:v>1.6069218331976074E-9</c:v>
                </c:pt>
                <c:pt idx="263">
                  <c:v>1.5979870912504349E-9</c:v>
                </c:pt>
                <c:pt idx="264">
                  <c:v>1.5882379367210829E-9</c:v>
                </c:pt>
                <c:pt idx="265">
                  <c:v>1.5970852573988266E-9</c:v>
                </c:pt>
                <c:pt idx="266">
                  <c:v>1.5953393972563315E-9</c:v>
                </c:pt>
                <c:pt idx="267">
                  <c:v>1.5764579015327559E-9</c:v>
                </c:pt>
                <c:pt idx="268">
                  <c:v>1.5719320277022758E-9</c:v>
                </c:pt>
                <c:pt idx="269">
                  <c:v>1.5699001942444862E-9</c:v>
                </c:pt>
                <c:pt idx="270">
                  <c:v>1.5557622308929847E-9</c:v>
                </c:pt>
                <c:pt idx="271">
                  <c:v>1.549231338244201E-9</c:v>
                </c:pt>
                <c:pt idx="272">
                  <c:v>1.531042711204259E-9</c:v>
                </c:pt>
                <c:pt idx="273">
                  <c:v>1.5283796197070765E-9</c:v>
                </c:pt>
                <c:pt idx="274">
                  <c:v>1.4989192461644082E-9</c:v>
                </c:pt>
                <c:pt idx="275">
                  <c:v>1.4859197359581811E-9</c:v>
                </c:pt>
                <c:pt idx="276">
                  <c:v>1.4832897419062388E-9</c:v>
                </c:pt>
                <c:pt idx="277">
                  <c:v>1.4641794974828653E-9</c:v>
                </c:pt>
                <c:pt idx="278">
                  <c:v>1.4489480279159881E-9</c:v>
                </c:pt>
                <c:pt idx="279">
                  <c:v>1.4375760823374695E-9</c:v>
                </c:pt>
                <c:pt idx="280">
                  <c:v>1.4427776744802228E-9</c:v>
                </c:pt>
                <c:pt idx="281">
                  <c:v>1.4387763654077007E-9</c:v>
                </c:pt>
                <c:pt idx="282">
                  <c:v>1.4283527854337125E-9</c:v>
                </c:pt>
                <c:pt idx="283">
                  <c:v>1.4475904110012783E-9</c:v>
                </c:pt>
                <c:pt idx="284">
                  <c:v>1.4981170620194799E-9</c:v>
                </c:pt>
                <c:pt idx="285">
                  <c:v>1.508726481478343E-9</c:v>
                </c:pt>
                <c:pt idx="286">
                  <c:v>1.5477700910133489E-9</c:v>
                </c:pt>
                <c:pt idx="287">
                  <c:v>1.5405553163737299E-9</c:v>
                </c:pt>
                <c:pt idx="288">
                  <c:v>1.5485558979641296E-9</c:v>
                </c:pt>
                <c:pt idx="289">
                  <c:v>1.5265756746396867E-9</c:v>
                </c:pt>
                <c:pt idx="290">
                  <c:v>1.4951818881092626E-9</c:v>
                </c:pt>
                <c:pt idx="291">
                  <c:v>1.4630121847666505E-9</c:v>
                </c:pt>
                <c:pt idx="292">
                  <c:v>1.4345774321707917E-9</c:v>
                </c:pt>
                <c:pt idx="293">
                  <c:v>1.3767440406220381E-9</c:v>
                </c:pt>
                <c:pt idx="294">
                  <c:v>1.3557406513241988E-9</c:v>
                </c:pt>
                <c:pt idx="295">
                  <c:v>1.3145416783008696E-9</c:v>
                </c:pt>
                <c:pt idx="296">
                  <c:v>1.3176219193895009E-9</c:v>
                </c:pt>
                <c:pt idx="297">
                  <c:v>1.32803326002953E-9</c:v>
                </c:pt>
                <c:pt idx="298">
                  <c:v>1.3453568198568027E-9</c:v>
                </c:pt>
                <c:pt idx="299">
                  <c:v>1.3774046772081906E-9</c:v>
                </c:pt>
                <c:pt idx="300">
                  <c:v>1.4074580580894924E-9</c:v>
                </c:pt>
                <c:pt idx="301">
                  <c:v>1.4615529873129613E-9</c:v>
                </c:pt>
                <c:pt idx="302">
                  <c:v>1.5121505370436248E-9</c:v>
                </c:pt>
                <c:pt idx="303">
                  <c:v>1.5668034822695414E-9</c:v>
                </c:pt>
                <c:pt idx="304">
                  <c:v>1.5218945699712206E-9</c:v>
                </c:pt>
                <c:pt idx="305">
                  <c:v>1.4304143773759199E-9</c:v>
                </c:pt>
                <c:pt idx="306">
                  <c:v>1.3594707875209092E-9</c:v>
                </c:pt>
                <c:pt idx="307">
                  <c:v>1.2996390128228736E-9</c:v>
                </c:pt>
                <c:pt idx="308">
                  <c:v>1.2512384655863643E-9</c:v>
                </c:pt>
                <c:pt idx="309">
                  <c:v>1.207149765531673E-9</c:v>
                </c:pt>
                <c:pt idx="310">
                  <c:v>1.1514276637973909E-9</c:v>
                </c:pt>
                <c:pt idx="311">
                  <c:v>1.1261882804903119E-9</c:v>
                </c:pt>
                <c:pt idx="312">
                  <c:v>1.0798229155472004E-9</c:v>
                </c:pt>
                <c:pt idx="313">
                  <c:v>1.0841919192409793E-9</c:v>
                </c:pt>
                <c:pt idx="314">
                  <c:v>1.1507250490379313E-9</c:v>
                </c:pt>
                <c:pt idx="315">
                  <c:v>1.1849743510280025E-9</c:v>
                </c:pt>
                <c:pt idx="316">
                  <c:v>1.1886236337144287E-9</c:v>
                </c:pt>
                <c:pt idx="317">
                  <c:v>1.185582493678051E-9</c:v>
                </c:pt>
                <c:pt idx="318">
                  <c:v>1.1845020645359397E-9</c:v>
                </c:pt>
                <c:pt idx="319">
                  <c:v>1.1925830511401975E-9</c:v>
                </c:pt>
                <c:pt idx="320">
                  <c:v>1.1918326822669625E-9</c:v>
                </c:pt>
                <c:pt idx="321">
                  <c:v>1.176741540063093E-9</c:v>
                </c:pt>
                <c:pt idx="322">
                  <c:v>1.1622553524452448E-9</c:v>
                </c:pt>
                <c:pt idx="323">
                  <c:v>1.1726355489222215E-9</c:v>
                </c:pt>
                <c:pt idx="324">
                  <c:v>1.1634950601606369E-9</c:v>
                </c:pt>
                <c:pt idx="325">
                  <c:v>1.1393741910039814E-9</c:v>
                </c:pt>
                <c:pt idx="326">
                  <c:v>1.1645884327037795E-9</c:v>
                </c:pt>
                <c:pt idx="327">
                  <c:v>1.1608165343844162E-9</c:v>
                </c:pt>
                <c:pt idx="328">
                  <c:v>1.1467561674056439E-9</c:v>
                </c:pt>
                <c:pt idx="329">
                  <c:v>1.1519367877578196E-9</c:v>
                </c:pt>
                <c:pt idx="330">
                  <c:v>1.1386031962573094E-9</c:v>
                </c:pt>
                <c:pt idx="331">
                  <c:v>1.1368828740485636E-9</c:v>
                </c:pt>
                <c:pt idx="332">
                  <c:v>1.1425772514353409E-9</c:v>
                </c:pt>
                <c:pt idx="333">
                  <c:v>1.1344429788770495E-9</c:v>
                </c:pt>
                <c:pt idx="334">
                  <c:v>1.148966655053722E-9</c:v>
                </c:pt>
                <c:pt idx="335">
                  <c:v>1.1368395128789292E-9</c:v>
                </c:pt>
                <c:pt idx="336">
                  <c:v>1.1643746300355091E-9</c:v>
                </c:pt>
                <c:pt idx="337">
                  <c:v>1.1433705128326711E-9</c:v>
                </c:pt>
                <c:pt idx="338">
                  <c:v>1.1469803132276638E-9</c:v>
                </c:pt>
                <c:pt idx="339">
                  <c:v>1.1464268402553847E-9</c:v>
                </c:pt>
                <c:pt idx="340">
                  <c:v>1.1343577193365159E-9</c:v>
                </c:pt>
                <c:pt idx="341">
                  <c:v>1.1442623366198704E-9</c:v>
                </c:pt>
                <c:pt idx="342">
                  <c:v>1.1462006009029737E-9</c:v>
                </c:pt>
                <c:pt idx="343">
                  <c:v>1.1332846737869139E-9</c:v>
                </c:pt>
                <c:pt idx="344">
                  <c:v>1.1257876705491874E-9</c:v>
                </c:pt>
                <c:pt idx="345">
                  <c:v>1.1361736035264378E-9</c:v>
                </c:pt>
                <c:pt idx="346">
                  <c:v>1.148958755919219E-9</c:v>
                </c:pt>
                <c:pt idx="347">
                  <c:v>1.1360220634562452E-9</c:v>
                </c:pt>
                <c:pt idx="348">
                  <c:v>1.1389555588780573E-9</c:v>
                </c:pt>
                <c:pt idx="349">
                  <c:v>1.1406851780720659E-9</c:v>
                </c:pt>
                <c:pt idx="350">
                  <c:v>1.1447698257839401E-9</c:v>
                </c:pt>
                <c:pt idx="351">
                  <c:v>1.1275575452394352E-9</c:v>
                </c:pt>
                <c:pt idx="352">
                  <c:v>1.134570104710879E-9</c:v>
                </c:pt>
                <c:pt idx="353">
                  <c:v>1.1267670436444828E-9</c:v>
                </c:pt>
                <c:pt idx="354">
                  <c:v>1.1547325394928503E-9</c:v>
                </c:pt>
                <c:pt idx="355">
                  <c:v>1.1473271686855441E-9</c:v>
                </c:pt>
                <c:pt idx="356">
                  <c:v>1.1511581497996838E-9</c:v>
                </c:pt>
                <c:pt idx="357">
                  <c:v>1.1418037527985287E-9</c:v>
                </c:pt>
                <c:pt idx="358">
                  <c:v>1.1412598396810881E-9</c:v>
                </c:pt>
                <c:pt idx="359">
                  <c:v>1.1310877022599442E-9</c:v>
                </c:pt>
                <c:pt idx="360">
                  <c:v>1.1231121839407408E-9</c:v>
                </c:pt>
                <c:pt idx="361">
                  <c:v>1.1309882925530736E-9</c:v>
                </c:pt>
                <c:pt idx="362">
                  <c:v>1.117792108993326E-9</c:v>
                </c:pt>
                <c:pt idx="363">
                  <c:v>1.1307440454098511E-9</c:v>
                </c:pt>
                <c:pt idx="364">
                  <c:v>1.1118563141485538E-9</c:v>
                </c:pt>
                <c:pt idx="365">
                  <c:v>1.116609056370947E-9</c:v>
                </c:pt>
                <c:pt idx="366">
                  <c:v>1.1049706184684491E-9</c:v>
                </c:pt>
                <c:pt idx="367">
                  <c:v>1.1197809100227094E-9</c:v>
                </c:pt>
                <c:pt idx="368">
                  <c:v>1.1231171853580291E-9</c:v>
                </c:pt>
                <c:pt idx="369">
                  <c:v>1.1239492795760955E-9</c:v>
                </c:pt>
                <c:pt idx="370">
                  <c:v>1.0987929009479345E-9</c:v>
                </c:pt>
                <c:pt idx="371">
                  <c:v>1.1034664523832064E-9</c:v>
                </c:pt>
                <c:pt idx="372">
                  <c:v>1.1003313810088227E-9</c:v>
                </c:pt>
                <c:pt idx="373">
                  <c:v>1.100092498530321E-9</c:v>
                </c:pt>
                <c:pt idx="374">
                  <c:v>1.1071870783806058E-9</c:v>
                </c:pt>
                <c:pt idx="375">
                  <c:v>1.0925298920733403E-9</c:v>
                </c:pt>
                <c:pt idx="376">
                  <c:v>1.0898267090853109E-9</c:v>
                </c:pt>
                <c:pt idx="377">
                  <c:v>1.0798725601387733E-9</c:v>
                </c:pt>
                <c:pt idx="378">
                  <c:v>1.0830930868194998E-9</c:v>
                </c:pt>
                <c:pt idx="379">
                  <c:v>1.0832534194721662E-9</c:v>
                </c:pt>
                <c:pt idx="380">
                  <c:v>1.0834715770466519E-9</c:v>
                </c:pt>
                <c:pt idx="381">
                  <c:v>1.05999131565803E-9</c:v>
                </c:pt>
                <c:pt idx="382">
                  <c:v>1.0709779537113306E-9</c:v>
                </c:pt>
                <c:pt idx="383">
                  <c:v>1.0557211121835626E-9</c:v>
                </c:pt>
                <c:pt idx="384">
                  <c:v>1.0570231133652227E-9</c:v>
                </c:pt>
                <c:pt idx="385">
                  <c:v>1.048341637628041E-9</c:v>
                </c:pt>
                <c:pt idx="386">
                  <c:v>1.0353381579742563E-9</c:v>
                </c:pt>
                <c:pt idx="387">
                  <c:v>1.1394293300740647E-9</c:v>
                </c:pt>
                <c:pt idx="388">
                  <c:v>1.0227167157056224E-9</c:v>
                </c:pt>
                <c:pt idx="389">
                  <c:v>1.0298713129413291E-9</c:v>
                </c:pt>
                <c:pt idx="390">
                  <c:v>1.01369751965993E-9</c:v>
                </c:pt>
                <c:pt idx="391">
                  <c:v>1.0093193018328817E-9</c:v>
                </c:pt>
                <c:pt idx="392">
                  <c:v>1.0052057186081485E-9</c:v>
                </c:pt>
                <c:pt idx="393">
                  <c:v>9.9208937238598482E-10</c:v>
                </c:pt>
                <c:pt idx="394">
                  <c:v>9.9102278112540769E-10</c:v>
                </c:pt>
                <c:pt idx="395">
                  <c:v>9.8317928243404865E-10</c:v>
                </c:pt>
                <c:pt idx="396">
                  <c:v>9.7264977138544869E-10</c:v>
                </c:pt>
                <c:pt idx="397">
                  <c:v>9.7171069402647133E-10</c:v>
                </c:pt>
                <c:pt idx="398">
                  <c:v>9.6392940324668909E-10</c:v>
                </c:pt>
                <c:pt idx="399">
                  <c:v>9.5995370129890033E-10</c:v>
                </c:pt>
                <c:pt idx="400">
                  <c:v>9.5132777356721376E-10</c:v>
                </c:pt>
                <c:pt idx="401">
                  <c:v>9.4410985596431499E-10</c:v>
                </c:pt>
                <c:pt idx="402">
                  <c:v>9.306067485542514E-10</c:v>
                </c:pt>
                <c:pt idx="403">
                  <c:v>9.1671093098035382E-10</c:v>
                </c:pt>
                <c:pt idx="404">
                  <c:v>9.1439890870736844E-10</c:v>
                </c:pt>
                <c:pt idx="405">
                  <c:v>9.0716726579045989E-10</c:v>
                </c:pt>
                <c:pt idx="406">
                  <c:v>9.0273843262561753E-10</c:v>
                </c:pt>
                <c:pt idx="407">
                  <c:v>9.0644204470609315E-10</c:v>
                </c:pt>
                <c:pt idx="408">
                  <c:v>8.9210849995057738E-10</c:v>
                </c:pt>
                <c:pt idx="409">
                  <c:v>8.83848901432735E-10</c:v>
                </c:pt>
                <c:pt idx="410">
                  <c:v>8.8181487864899124E-10</c:v>
                </c:pt>
                <c:pt idx="411">
                  <c:v>8.6932978435874147E-10</c:v>
                </c:pt>
                <c:pt idx="412">
                  <c:v>8.5876027727714233E-10</c:v>
                </c:pt>
                <c:pt idx="413">
                  <c:v>8.5579059533837794E-10</c:v>
                </c:pt>
                <c:pt idx="414">
                  <c:v>8.479819934721242E-10</c:v>
                </c:pt>
                <c:pt idx="415">
                  <c:v>8.4555559332372412E-10</c:v>
                </c:pt>
                <c:pt idx="416">
                  <c:v>8.4365072538515742E-10</c:v>
                </c:pt>
                <c:pt idx="417">
                  <c:v>8.2447226448629179E-10</c:v>
                </c:pt>
                <c:pt idx="418">
                  <c:v>8.1858110291985421E-10</c:v>
                </c:pt>
                <c:pt idx="419">
                  <c:v>8.1309381888504097E-10</c:v>
                </c:pt>
                <c:pt idx="420">
                  <c:v>8.0975246608991752E-10</c:v>
                </c:pt>
                <c:pt idx="421">
                  <c:v>7.9691239306633567E-10</c:v>
                </c:pt>
                <c:pt idx="422">
                  <c:v>7.9518149728838646E-10</c:v>
                </c:pt>
                <c:pt idx="423">
                  <c:v>7.9619086408113081E-10</c:v>
                </c:pt>
                <c:pt idx="424">
                  <c:v>7.8483919047473049E-10</c:v>
                </c:pt>
                <c:pt idx="425">
                  <c:v>7.8392916313527631E-10</c:v>
                </c:pt>
                <c:pt idx="426">
                  <c:v>7.7486191403978321E-10</c:v>
                </c:pt>
                <c:pt idx="427">
                  <c:v>7.7421218807099516E-10</c:v>
                </c:pt>
                <c:pt idx="428">
                  <c:v>7.6791324392802704E-10</c:v>
                </c:pt>
                <c:pt idx="429">
                  <c:v>7.6222341885385525E-10</c:v>
                </c:pt>
                <c:pt idx="430">
                  <c:v>7.5294131935105093E-10</c:v>
                </c:pt>
                <c:pt idx="431">
                  <c:v>7.4596021032985438E-10</c:v>
                </c:pt>
                <c:pt idx="432">
                  <c:v>7.4284278351472668E-10</c:v>
                </c:pt>
                <c:pt idx="433">
                  <c:v>7.3472886566017452E-10</c:v>
                </c:pt>
                <c:pt idx="434">
                  <c:v>7.3259264729000108E-10</c:v>
                </c:pt>
                <c:pt idx="435">
                  <c:v>7.2946570805673497E-10</c:v>
                </c:pt>
                <c:pt idx="436">
                  <c:v>7.1677464066568444E-10</c:v>
                </c:pt>
                <c:pt idx="437">
                  <c:v>7.1618852170763094E-10</c:v>
                </c:pt>
                <c:pt idx="438">
                  <c:v>7.0498979801889933E-10</c:v>
                </c:pt>
                <c:pt idx="439">
                  <c:v>7.0411832648094398E-10</c:v>
                </c:pt>
                <c:pt idx="440">
                  <c:v>7.0485140241163405E-10</c:v>
                </c:pt>
                <c:pt idx="441">
                  <c:v>6.9201944589264034E-10</c:v>
                </c:pt>
                <c:pt idx="442">
                  <c:v>6.9030799344215724E-10</c:v>
                </c:pt>
                <c:pt idx="443">
                  <c:v>6.8694345821162457E-10</c:v>
                </c:pt>
                <c:pt idx="444">
                  <c:v>6.784000625589887E-10</c:v>
                </c:pt>
                <c:pt idx="445">
                  <c:v>6.7677869057522767E-10</c:v>
                </c:pt>
                <c:pt idx="446">
                  <c:v>6.7386007517455456E-10</c:v>
                </c:pt>
                <c:pt idx="447">
                  <c:v>6.6744996587317512E-10</c:v>
                </c:pt>
                <c:pt idx="448">
                  <c:v>6.6571379074492525E-10</c:v>
                </c:pt>
                <c:pt idx="449">
                  <c:v>6.5726606059040427E-10</c:v>
                </c:pt>
                <c:pt idx="450">
                  <c:v>6.5698018748081375E-10</c:v>
                </c:pt>
                <c:pt idx="451">
                  <c:v>6.5328797736425518E-10</c:v>
                </c:pt>
                <c:pt idx="452">
                  <c:v>6.4913757369900294E-10</c:v>
                </c:pt>
                <c:pt idx="453">
                  <c:v>6.4524712227859681E-10</c:v>
                </c:pt>
                <c:pt idx="454">
                  <c:v>6.4075775892916364E-10</c:v>
                </c:pt>
                <c:pt idx="455">
                  <c:v>6.3521854887066298E-10</c:v>
                </c:pt>
                <c:pt idx="456">
                  <c:v>6.3303248714246183E-10</c:v>
                </c:pt>
                <c:pt idx="457">
                  <c:v>6.2716626243277717E-10</c:v>
                </c:pt>
                <c:pt idx="458">
                  <c:v>6.2654195920904332E-10</c:v>
                </c:pt>
                <c:pt idx="459">
                  <c:v>6.2259646821312309E-10</c:v>
                </c:pt>
                <c:pt idx="460">
                  <c:v>6.1861037529539872E-10</c:v>
                </c:pt>
                <c:pt idx="461">
                  <c:v>6.1205529828905725E-10</c:v>
                </c:pt>
                <c:pt idx="462">
                  <c:v>6.1186078479474276E-10</c:v>
                </c:pt>
                <c:pt idx="463">
                  <c:v>6.0737635208069528E-10</c:v>
                </c:pt>
                <c:pt idx="464">
                  <c:v>6.0578552760634784E-10</c:v>
                </c:pt>
                <c:pt idx="465">
                  <c:v>6.0305175394982831E-10</c:v>
                </c:pt>
                <c:pt idx="466">
                  <c:v>5.987971057913467E-10</c:v>
                </c:pt>
                <c:pt idx="467">
                  <c:v>5.9681434984603178E-10</c:v>
                </c:pt>
                <c:pt idx="468">
                  <c:v>5.9096086243947484E-10</c:v>
                </c:pt>
                <c:pt idx="469">
                  <c:v>5.9228091894820305E-10</c:v>
                </c:pt>
                <c:pt idx="470">
                  <c:v>5.8539887617483037E-10</c:v>
                </c:pt>
                <c:pt idx="471">
                  <c:v>5.8489563764957852E-10</c:v>
                </c:pt>
                <c:pt idx="472">
                  <c:v>5.8203826556042739E-10</c:v>
                </c:pt>
                <c:pt idx="473">
                  <c:v>5.808045536262955E-10</c:v>
                </c:pt>
                <c:pt idx="474">
                  <c:v>5.7798765799553996E-10</c:v>
                </c:pt>
                <c:pt idx="475">
                  <c:v>5.7051830906591956E-10</c:v>
                </c:pt>
                <c:pt idx="476">
                  <c:v>5.7038814869560003E-10</c:v>
                </c:pt>
                <c:pt idx="477">
                  <c:v>5.688416247918288E-10</c:v>
                </c:pt>
                <c:pt idx="478">
                  <c:v>5.6648746974416025E-10</c:v>
                </c:pt>
                <c:pt idx="479">
                  <c:v>5.6221537678295547E-10</c:v>
                </c:pt>
                <c:pt idx="480">
                  <c:v>5.6216187865220178E-10</c:v>
                </c:pt>
                <c:pt idx="481">
                  <c:v>5.5764158889006817E-10</c:v>
                </c:pt>
                <c:pt idx="482">
                  <c:v>5.5702789398930639E-10</c:v>
                </c:pt>
                <c:pt idx="483">
                  <c:v>5.5474764409383814E-10</c:v>
                </c:pt>
                <c:pt idx="484">
                  <c:v>5.5054074205210423E-10</c:v>
                </c:pt>
                <c:pt idx="485">
                  <c:v>5.5063608557367509E-10</c:v>
                </c:pt>
                <c:pt idx="486">
                  <c:v>5.4700067759280991E-10</c:v>
                </c:pt>
                <c:pt idx="487">
                  <c:v>5.4616880967854031E-10</c:v>
                </c:pt>
                <c:pt idx="488">
                  <c:v>5.4493258290011851E-10</c:v>
                </c:pt>
                <c:pt idx="489">
                  <c:v>5.4100521796903014E-10</c:v>
                </c:pt>
                <c:pt idx="490">
                  <c:v>5.3998294104285317E-10</c:v>
                </c:pt>
                <c:pt idx="491">
                  <c:v>5.3605268698848128E-10</c:v>
                </c:pt>
                <c:pt idx="492">
                  <c:v>5.3475462455195366E-10</c:v>
                </c:pt>
                <c:pt idx="493">
                  <c:v>5.3182919007307719E-10</c:v>
                </c:pt>
                <c:pt idx="494">
                  <c:v>5.2979301144890647E-10</c:v>
                </c:pt>
                <c:pt idx="495">
                  <c:v>5.2531974764857101E-10</c:v>
                </c:pt>
                <c:pt idx="496">
                  <c:v>5.2461783460062228E-10</c:v>
                </c:pt>
                <c:pt idx="497">
                  <c:v>5.2167050689829161E-10</c:v>
                </c:pt>
                <c:pt idx="498">
                  <c:v>5.2042461186428902E-10</c:v>
                </c:pt>
                <c:pt idx="499">
                  <c:v>5.1956732333230904E-10</c:v>
                </c:pt>
                <c:pt idx="500">
                  <c:v>5.0826897648471571E-10</c:v>
                </c:pt>
                <c:pt idx="501">
                  <c:v>5.0148323501668614E-10</c:v>
                </c:pt>
                <c:pt idx="502">
                  <c:v>5.0135736077595698E-10</c:v>
                </c:pt>
                <c:pt idx="503">
                  <c:v>4.9966755577178987E-10</c:v>
                </c:pt>
                <c:pt idx="504">
                  <c:v>4.9785919710232606E-10</c:v>
                </c:pt>
                <c:pt idx="505">
                  <c:v>4.9824356983251558E-10</c:v>
                </c:pt>
                <c:pt idx="506">
                  <c:v>4.9734428350688122E-10</c:v>
                </c:pt>
                <c:pt idx="507">
                  <c:v>4.9600258663714282E-10</c:v>
                </c:pt>
                <c:pt idx="508">
                  <c:v>4.9348362663134084E-10</c:v>
                </c:pt>
                <c:pt idx="509">
                  <c:v>4.8914530731936696E-10</c:v>
                </c:pt>
                <c:pt idx="510">
                  <c:v>4.8711730173734836E-10</c:v>
                </c:pt>
                <c:pt idx="511">
                  <c:v>4.867950438830463E-10</c:v>
                </c:pt>
                <c:pt idx="512">
                  <c:v>4.8231885744618505E-10</c:v>
                </c:pt>
                <c:pt idx="513">
                  <c:v>4.8181932286327635E-10</c:v>
                </c:pt>
                <c:pt idx="514">
                  <c:v>4.8139849202543177E-10</c:v>
                </c:pt>
                <c:pt idx="515">
                  <c:v>4.8054146334977001E-10</c:v>
                </c:pt>
                <c:pt idx="516">
                  <c:v>4.7839877964920084E-10</c:v>
                </c:pt>
                <c:pt idx="517">
                  <c:v>4.742652686625211E-10</c:v>
                </c:pt>
                <c:pt idx="518">
                  <c:v>4.7689330340649955E-10</c:v>
                </c:pt>
                <c:pt idx="519">
                  <c:v>4.6989847655417841E-10</c:v>
                </c:pt>
                <c:pt idx="520">
                  <c:v>4.7241532659987832E-10</c:v>
                </c:pt>
                <c:pt idx="521">
                  <c:v>4.6937607804476702E-10</c:v>
                </c:pt>
                <c:pt idx="522">
                  <c:v>4.6755809322128228E-10</c:v>
                </c:pt>
                <c:pt idx="523">
                  <c:v>4.6384942829099559E-10</c:v>
                </c:pt>
                <c:pt idx="524">
                  <c:v>4.6136838422275858E-10</c:v>
                </c:pt>
                <c:pt idx="525">
                  <c:v>4.6208612442558971E-10</c:v>
                </c:pt>
                <c:pt idx="526">
                  <c:v>4.586080650563006E-10</c:v>
                </c:pt>
                <c:pt idx="527">
                  <c:v>4.5798247330025129E-10</c:v>
                </c:pt>
                <c:pt idx="528">
                  <c:v>4.5570269965407557E-10</c:v>
                </c:pt>
                <c:pt idx="529">
                  <c:v>4.5376696894836974E-10</c:v>
                </c:pt>
                <c:pt idx="530">
                  <c:v>4.5443389949875264E-10</c:v>
                </c:pt>
                <c:pt idx="531">
                  <c:v>4.5222656794319811E-10</c:v>
                </c:pt>
                <c:pt idx="532">
                  <c:v>4.5097816034488996E-10</c:v>
                </c:pt>
                <c:pt idx="533">
                  <c:v>4.5077836050310547E-10</c:v>
                </c:pt>
                <c:pt idx="534">
                  <c:v>4.4914075315500876E-10</c:v>
                </c:pt>
                <c:pt idx="535">
                  <c:v>4.475590422892006E-10</c:v>
                </c:pt>
                <c:pt idx="536">
                  <c:v>4.4697406008568929E-10</c:v>
                </c:pt>
                <c:pt idx="537">
                  <c:v>4.4379298718057024E-10</c:v>
                </c:pt>
                <c:pt idx="538">
                  <c:v>4.4430988911853361E-10</c:v>
                </c:pt>
                <c:pt idx="539">
                  <c:v>4.4201386521988173E-10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7472"/>
        <c:axId val="107179008"/>
      </c:scatterChart>
      <c:scatterChart>
        <c:scatterStyle val="lineMarker"/>
        <c:varyColors val="0"/>
        <c:ser>
          <c:idx val="2"/>
          <c:order val="2"/>
          <c:tx>
            <c:strRef>
              <c:f>data!$AN$6</c:f>
              <c:strCache>
                <c:ptCount val="1"/>
                <c:pt idx="0">
                  <c:v>FEL /deuterium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</c:numCache>
            </c:numRef>
          </c:xVal>
          <c:yVal>
            <c:numRef>
              <c:f>data!$AN$7:$AN$546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5.1955866432190547E-4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1.4369380215348514E-3</c:v>
                </c:pt>
                <c:pt idx="27">
                  <c:v>0</c:v>
                </c:pt>
                <c:pt idx="28">
                  <c:v>1.9743840752997851E-3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2.089366221168492E-2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1.7411315816496072E-2</c:v>
                </c:pt>
                <c:pt idx="42">
                  <c:v>3.0343038565591077E-2</c:v>
                </c:pt>
                <c:pt idx="43">
                  <c:v>0</c:v>
                </c:pt>
                <c:pt idx="44">
                  <c:v>2.8403502497813906E-3</c:v>
                </c:pt>
                <c:pt idx="45">
                  <c:v>0</c:v>
                </c:pt>
                <c:pt idx="46">
                  <c:v>0</c:v>
                </c:pt>
                <c:pt idx="47">
                  <c:v>8.7918023718535996E-3</c:v>
                </c:pt>
                <c:pt idx="48">
                  <c:v>0</c:v>
                </c:pt>
                <c:pt idx="49">
                  <c:v>1.4625125031098083E-2</c:v>
                </c:pt>
                <c:pt idx="50">
                  <c:v>4.1029455874554636E-2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0.58665313201993485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0.35579215740016057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0.82501942261422267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0.60481262966183513</c:v>
                </c:pt>
                <c:pt idx="110">
                  <c:v>0.2665622238477896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1.2350439770824964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1.8342701851398706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13.149675156175103</c:v>
                </c:pt>
                <c:pt idx="132">
                  <c:v>0</c:v>
                </c:pt>
                <c:pt idx="133">
                  <c:v>1.5155866490839707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6.0495883333389813</c:v>
                </c:pt>
                <c:pt idx="141">
                  <c:v>0</c:v>
                </c:pt>
                <c:pt idx="142">
                  <c:v>1.0372620641280137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3.0754657707281439</c:v>
                </c:pt>
                <c:pt idx="151">
                  <c:v>6.2872885094581425</c:v>
                </c:pt>
                <c:pt idx="152">
                  <c:v>0</c:v>
                </c:pt>
                <c:pt idx="153">
                  <c:v>0</c:v>
                </c:pt>
                <c:pt idx="154">
                  <c:v>12.136248487290189</c:v>
                </c:pt>
                <c:pt idx="155">
                  <c:v>5.7434808097433248</c:v>
                </c:pt>
                <c:pt idx="156">
                  <c:v>4.4805503518528145</c:v>
                </c:pt>
                <c:pt idx="157">
                  <c:v>15.318631648869339</c:v>
                </c:pt>
                <c:pt idx="158">
                  <c:v>2.8287561118168658</c:v>
                </c:pt>
                <c:pt idx="159">
                  <c:v>7.839583536857007</c:v>
                </c:pt>
                <c:pt idx="160">
                  <c:v>9.0459715028972116</c:v>
                </c:pt>
                <c:pt idx="161">
                  <c:v>11.054226981952748</c:v>
                </c:pt>
                <c:pt idx="162">
                  <c:v>5.1550808369086214</c:v>
                </c:pt>
                <c:pt idx="163">
                  <c:v>8.5193407798868783</c:v>
                </c:pt>
                <c:pt idx="164">
                  <c:v>6.183926023258226</c:v>
                </c:pt>
                <c:pt idx="165">
                  <c:v>3.4670728628054364</c:v>
                </c:pt>
                <c:pt idx="166">
                  <c:v>1.8623420979809782</c:v>
                </c:pt>
                <c:pt idx="167">
                  <c:v>2.0179096639830458</c:v>
                </c:pt>
                <c:pt idx="168">
                  <c:v>4.4396024580596025</c:v>
                </c:pt>
                <c:pt idx="169">
                  <c:v>5.5628239117925364</c:v>
                </c:pt>
                <c:pt idx="170">
                  <c:v>1.8615920745825971</c:v>
                </c:pt>
                <c:pt idx="171">
                  <c:v>1.710879863389835</c:v>
                </c:pt>
                <c:pt idx="172">
                  <c:v>2.1353101587895669</c:v>
                </c:pt>
                <c:pt idx="173">
                  <c:v>11.114279119811826</c:v>
                </c:pt>
                <c:pt idx="174">
                  <c:v>3.1565631386472073</c:v>
                </c:pt>
                <c:pt idx="175">
                  <c:v>2.4140656476246707</c:v>
                </c:pt>
                <c:pt idx="176">
                  <c:v>4.6805485098468376</c:v>
                </c:pt>
                <c:pt idx="177">
                  <c:v>3.4413917637154605</c:v>
                </c:pt>
                <c:pt idx="178">
                  <c:v>2.5388525069793078</c:v>
                </c:pt>
                <c:pt idx="179">
                  <c:v>3.030920260834753</c:v>
                </c:pt>
                <c:pt idx="180">
                  <c:v>2.0876016409331415</c:v>
                </c:pt>
                <c:pt idx="181">
                  <c:v>2.3759703303594129</c:v>
                </c:pt>
                <c:pt idx="182">
                  <c:v>2.0251931326028587</c:v>
                </c:pt>
                <c:pt idx="183">
                  <c:v>1.6513189775048531</c:v>
                </c:pt>
                <c:pt idx="184">
                  <c:v>2.0892857361034478</c:v>
                </c:pt>
                <c:pt idx="185">
                  <c:v>1.8226143433608508</c:v>
                </c:pt>
                <c:pt idx="186">
                  <c:v>2.8190642759180484</c:v>
                </c:pt>
                <c:pt idx="187">
                  <c:v>2.6783258262740226</c:v>
                </c:pt>
                <c:pt idx="188">
                  <c:v>2.0603253710637457</c:v>
                </c:pt>
                <c:pt idx="189">
                  <c:v>1.8295006285957836</c:v>
                </c:pt>
                <c:pt idx="190">
                  <c:v>1.9245876008575999</c:v>
                </c:pt>
                <c:pt idx="191">
                  <c:v>3.6849076623919599</c:v>
                </c:pt>
                <c:pt idx="192">
                  <c:v>1.7870201497968117</c:v>
                </c:pt>
                <c:pt idx="193">
                  <c:v>1.9040549463411109</c:v>
                </c:pt>
                <c:pt idx="194">
                  <c:v>3.2435858066585581</c:v>
                </c:pt>
                <c:pt idx="195">
                  <c:v>1.8768945220643534</c:v>
                </c:pt>
                <c:pt idx="196">
                  <c:v>2.621142571383321</c:v>
                </c:pt>
                <c:pt idx="197">
                  <c:v>1.5120021068427578</c:v>
                </c:pt>
                <c:pt idx="198">
                  <c:v>2.1475596133709396</c:v>
                </c:pt>
                <c:pt idx="199">
                  <c:v>1.7853165789873044</c:v>
                </c:pt>
                <c:pt idx="200">
                  <c:v>2.0649323188586401</c:v>
                </c:pt>
                <c:pt idx="201">
                  <c:v>2.2792089226932815</c:v>
                </c:pt>
                <c:pt idx="202">
                  <c:v>2.1339341642534859</c:v>
                </c:pt>
                <c:pt idx="203">
                  <c:v>2.0289389140067757</c:v>
                </c:pt>
                <c:pt idx="204">
                  <c:v>2.357117885489334</c:v>
                </c:pt>
                <c:pt idx="205">
                  <c:v>2.712221085666267</c:v>
                </c:pt>
                <c:pt idx="206">
                  <c:v>2.4478313919252916</c:v>
                </c:pt>
                <c:pt idx="207">
                  <c:v>1.9724509575195157</c:v>
                </c:pt>
                <c:pt idx="208">
                  <c:v>1.7000425305161897</c:v>
                </c:pt>
                <c:pt idx="209">
                  <c:v>2.3813631758214044</c:v>
                </c:pt>
                <c:pt idx="210">
                  <c:v>2.2720654035014163</c:v>
                </c:pt>
                <c:pt idx="211">
                  <c:v>1.7077003253790806</c:v>
                </c:pt>
                <c:pt idx="212">
                  <c:v>2.3148661062822504</c:v>
                </c:pt>
                <c:pt idx="213">
                  <c:v>1.8277330876892735</c:v>
                </c:pt>
                <c:pt idx="214">
                  <c:v>2.7541120862053643</c:v>
                </c:pt>
                <c:pt idx="215">
                  <c:v>1.7841899705526314</c:v>
                </c:pt>
                <c:pt idx="216">
                  <c:v>1.7718264607674337</c:v>
                </c:pt>
                <c:pt idx="217">
                  <c:v>1.9118522780648497</c:v>
                </c:pt>
                <c:pt idx="218">
                  <c:v>2.1226617408022337</c:v>
                </c:pt>
                <c:pt idx="219">
                  <c:v>2.2123603456862706</c:v>
                </c:pt>
                <c:pt idx="220">
                  <c:v>1.8816751284985753</c:v>
                </c:pt>
                <c:pt idx="221">
                  <c:v>2.3033000977850282</c:v>
                </c:pt>
                <c:pt idx="222">
                  <c:v>2.3614307263580225</c:v>
                </c:pt>
                <c:pt idx="223">
                  <c:v>1.7889857656616936</c:v>
                </c:pt>
                <c:pt idx="224">
                  <c:v>2.1072074462247579</c:v>
                </c:pt>
                <c:pt idx="225">
                  <c:v>1.909761057841471</c:v>
                </c:pt>
                <c:pt idx="226">
                  <c:v>1.9268942822342856</c:v>
                </c:pt>
                <c:pt idx="227">
                  <c:v>2.2653735223250977</c:v>
                </c:pt>
                <c:pt idx="228">
                  <c:v>2.0102623321722435</c:v>
                </c:pt>
                <c:pt idx="229">
                  <c:v>2.1371161381090897</c:v>
                </c:pt>
                <c:pt idx="230">
                  <c:v>1.9660922754444194</c:v>
                </c:pt>
                <c:pt idx="231">
                  <c:v>2.0229267778656315</c:v>
                </c:pt>
                <c:pt idx="232">
                  <c:v>1.9844714032537589</c:v>
                </c:pt>
                <c:pt idx="233">
                  <c:v>2.0921065274481818</c:v>
                </c:pt>
                <c:pt idx="234">
                  <c:v>1.9543562411920432</c:v>
                </c:pt>
                <c:pt idx="235">
                  <c:v>1.848209583264635</c:v>
                </c:pt>
                <c:pt idx="236">
                  <c:v>1.8747846106963151</c:v>
                </c:pt>
                <c:pt idx="237">
                  <c:v>1.9296825276165464</c:v>
                </c:pt>
                <c:pt idx="238">
                  <c:v>2.0578316780942227</c:v>
                </c:pt>
                <c:pt idx="239">
                  <c:v>2.026396923428885</c:v>
                </c:pt>
                <c:pt idx="240">
                  <c:v>1.9258644724488123</c:v>
                </c:pt>
                <c:pt idx="241">
                  <c:v>1.787444655568037</c:v>
                </c:pt>
                <c:pt idx="242">
                  <c:v>1.9354237947542769</c:v>
                </c:pt>
                <c:pt idx="243">
                  <c:v>2.0628619729230815</c:v>
                </c:pt>
                <c:pt idx="244">
                  <c:v>1.7148128180092601</c:v>
                </c:pt>
                <c:pt idx="245">
                  <c:v>1.9337961955120593</c:v>
                </c:pt>
                <c:pt idx="246">
                  <c:v>1.8054039391702708</c:v>
                </c:pt>
                <c:pt idx="247">
                  <c:v>1.9003077561886028</c:v>
                </c:pt>
                <c:pt idx="248">
                  <c:v>2.0254601818105704</c:v>
                </c:pt>
                <c:pt idx="249">
                  <c:v>1.9088767400181075</c:v>
                </c:pt>
                <c:pt idx="250">
                  <c:v>2.0367806857672659</c:v>
                </c:pt>
                <c:pt idx="251">
                  <c:v>2.0000424684879428</c:v>
                </c:pt>
                <c:pt idx="252">
                  <c:v>1.9267105044799615</c:v>
                </c:pt>
                <c:pt idx="253">
                  <c:v>1.9658762566535726</c:v>
                </c:pt>
                <c:pt idx="254">
                  <c:v>1.9324503968945004</c:v>
                </c:pt>
                <c:pt idx="255">
                  <c:v>1.9791225582333773</c:v>
                </c:pt>
                <c:pt idx="256">
                  <c:v>2.0374730382793329</c:v>
                </c:pt>
                <c:pt idx="257">
                  <c:v>1.9608632509042778</c:v>
                </c:pt>
                <c:pt idx="258">
                  <c:v>1.9561521887207194</c:v>
                </c:pt>
                <c:pt idx="259">
                  <c:v>1.9070005854386032</c:v>
                </c:pt>
                <c:pt idx="260">
                  <c:v>1.9089676301477765</c:v>
                </c:pt>
                <c:pt idx="261">
                  <c:v>1.885463119985068</c:v>
                </c:pt>
                <c:pt idx="262">
                  <c:v>1.9333494792863992</c:v>
                </c:pt>
                <c:pt idx="263">
                  <c:v>1.9261610414532919</c:v>
                </c:pt>
                <c:pt idx="264">
                  <c:v>1.8954824525070446</c:v>
                </c:pt>
                <c:pt idx="265">
                  <c:v>1.9005440861516834</c:v>
                </c:pt>
                <c:pt idx="266">
                  <c:v>1.841507670746807</c:v>
                </c:pt>
                <c:pt idx="267">
                  <c:v>1.946637432560957</c:v>
                </c:pt>
                <c:pt idx="268">
                  <c:v>1.8489923656754397</c:v>
                </c:pt>
                <c:pt idx="269">
                  <c:v>1.8518235547183577</c:v>
                </c:pt>
                <c:pt idx="270">
                  <c:v>1.9638045839157889</c:v>
                </c:pt>
                <c:pt idx="271">
                  <c:v>1.9521721356734503</c:v>
                </c:pt>
                <c:pt idx="272">
                  <c:v>1.926295682249731</c:v>
                </c:pt>
                <c:pt idx="273">
                  <c:v>1.8630931151931696</c:v>
                </c:pt>
                <c:pt idx="274">
                  <c:v>1.9609494915209642</c:v>
                </c:pt>
                <c:pt idx="275">
                  <c:v>1.9304799038924205</c:v>
                </c:pt>
                <c:pt idx="276">
                  <c:v>1.8893219296916139</c:v>
                </c:pt>
                <c:pt idx="277">
                  <c:v>1.9140342929764274</c:v>
                </c:pt>
                <c:pt idx="278">
                  <c:v>1.8218834731660394</c:v>
                </c:pt>
                <c:pt idx="279">
                  <c:v>1.8956381097325923</c:v>
                </c:pt>
                <c:pt idx="280">
                  <c:v>1.9068422712910091</c:v>
                </c:pt>
                <c:pt idx="281">
                  <c:v>1.884034309630682</c:v>
                </c:pt>
                <c:pt idx="282">
                  <c:v>1.8524975039754612</c:v>
                </c:pt>
                <c:pt idx="283">
                  <c:v>1.9008846623278</c:v>
                </c:pt>
                <c:pt idx="284">
                  <c:v>1.855970752850437</c:v>
                </c:pt>
                <c:pt idx="285">
                  <c:v>1.9217713244599444</c:v>
                </c:pt>
                <c:pt idx="286">
                  <c:v>1.9397803220522383</c:v>
                </c:pt>
                <c:pt idx="287">
                  <c:v>1.9239293893006479</c:v>
                </c:pt>
                <c:pt idx="288">
                  <c:v>1.928281434510861</c:v>
                </c:pt>
                <c:pt idx="289">
                  <c:v>1.8773013160113345</c:v>
                </c:pt>
                <c:pt idx="290">
                  <c:v>1.8863859016675775</c:v>
                </c:pt>
                <c:pt idx="291">
                  <c:v>1.8917132360022693</c:v>
                </c:pt>
                <c:pt idx="292">
                  <c:v>1.879763706617573</c:v>
                </c:pt>
                <c:pt idx="293">
                  <c:v>1.8576136241031893</c:v>
                </c:pt>
                <c:pt idx="294">
                  <c:v>1.9083755332013272</c:v>
                </c:pt>
                <c:pt idx="295">
                  <c:v>1.8631611152107954</c:v>
                </c:pt>
                <c:pt idx="296">
                  <c:v>1.8949671821063483</c:v>
                </c:pt>
                <c:pt idx="297">
                  <c:v>1.9544963193765532</c:v>
                </c:pt>
                <c:pt idx="298">
                  <c:v>1.8813289487143154</c:v>
                </c:pt>
                <c:pt idx="299">
                  <c:v>1.9087206073997796</c:v>
                </c:pt>
                <c:pt idx="300">
                  <c:v>1.8639925696165904</c:v>
                </c:pt>
                <c:pt idx="301">
                  <c:v>1.8937563248330744</c:v>
                </c:pt>
                <c:pt idx="302">
                  <c:v>1.9242756831720438</c:v>
                </c:pt>
                <c:pt idx="303">
                  <c:v>2.003246779986056</c:v>
                </c:pt>
                <c:pt idx="304">
                  <c:v>1.907240420990133</c:v>
                </c:pt>
                <c:pt idx="305">
                  <c:v>1.9445012153428993</c:v>
                </c:pt>
                <c:pt idx="306">
                  <c:v>1.9168426167354911</c:v>
                </c:pt>
                <c:pt idx="307">
                  <c:v>1.9381813228592568</c:v>
                </c:pt>
                <c:pt idx="308">
                  <c:v>1.9299188794510405</c:v>
                </c:pt>
                <c:pt idx="309">
                  <c:v>1.9084301837722146</c:v>
                </c:pt>
                <c:pt idx="310">
                  <c:v>1.9570174888789293</c:v>
                </c:pt>
                <c:pt idx="311">
                  <c:v>1.956960194128802</c:v>
                </c:pt>
                <c:pt idx="312">
                  <c:v>1.924705404985517</c:v>
                </c:pt>
                <c:pt idx="313">
                  <c:v>1.9194720315402269</c:v>
                </c:pt>
                <c:pt idx="314">
                  <c:v>1.8977249944555268</c:v>
                </c:pt>
                <c:pt idx="315">
                  <c:v>1.9730024351462934</c:v>
                </c:pt>
                <c:pt idx="316">
                  <c:v>1.8631635822775328</c:v>
                </c:pt>
                <c:pt idx="317">
                  <c:v>1.9218201957524068</c:v>
                </c:pt>
                <c:pt idx="318">
                  <c:v>1.9192435601317448</c:v>
                </c:pt>
                <c:pt idx="319">
                  <c:v>1.9400391036313762</c:v>
                </c:pt>
                <c:pt idx="320">
                  <c:v>1.9216477133812366</c:v>
                </c:pt>
                <c:pt idx="321">
                  <c:v>1.9286529856535721</c:v>
                </c:pt>
                <c:pt idx="322">
                  <c:v>1.9149801453693813</c:v>
                </c:pt>
                <c:pt idx="323">
                  <c:v>1.929012294446822</c:v>
                </c:pt>
                <c:pt idx="324">
                  <c:v>1.9351021635359174</c:v>
                </c:pt>
                <c:pt idx="325">
                  <c:v>1.9037407671389788</c:v>
                </c:pt>
                <c:pt idx="326">
                  <c:v>1.9388681489038415</c:v>
                </c:pt>
                <c:pt idx="327">
                  <c:v>1.9375902973442458</c:v>
                </c:pt>
                <c:pt idx="328">
                  <c:v>1.9284853249837728</c:v>
                </c:pt>
                <c:pt idx="329">
                  <c:v>1.9495642547578329</c:v>
                </c:pt>
                <c:pt idx="330">
                  <c:v>1.9088363620007278</c:v>
                </c:pt>
                <c:pt idx="331">
                  <c:v>1.9098801437639537</c:v>
                </c:pt>
                <c:pt idx="332">
                  <c:v>1.9263534615452949</c:v>
                </c:pt>
                <c:pt idx="333">
                  <c:v>1.9100383193008241</c:v>
                </c:pt>
                <c:pt idx="334">
                  <c:v>1.9496424092039037</c:v>
                </c:pt>
                <c:pt idx="335">
                  <c:v>1.9207506344022647</c:v>
                </c:pt>
                <c:pt idx="336">
                  <c:v>1.9540110269955293</c:v>
                </c:pt>
                <c:pt idx="337">
                  <c:v>1.9406617147085923</c:v>
                </c:pt>
                <c:pt idx="338">
                  <c:v>1.9565371866609671</c:v>
                </c:pt>
                <c:pt idx="339">
                  <c:v>1.9625832332688693</c:v>
                </c:pt>
                <c:pt idx="340">
                  <c:v>1.935075416335801</c:v>
                </c:pt>
                <c:pt idx="341">
                  <c:v>1.9558494102143711</c:v>
                </c:pt>
                <c:pt idx="342">
                  <c:v>1.9567079329362509</c:v>
                </c:pt>
                <c:pt idx="343">
                  <c:v>1.936330923212515</c:v>
                </c:pt>
                <c:pt idx="344">
                  <c:v>1.9135626077696468</c:v>
                </c:pt>
                <c:pt idx="345">
                  <c:v>1.938250425227301</c:v>
                </c:pt>
                <c:pt idx="346">
                  <c:v>1.9584757549013572</c:v>
                </c:pt>
                <c:pt idx="347">
                  <c:v>1.955693554937403</c:v>
                </c:pt>
                <c:pt idx="348">
                  <c:v>1.9344165114871419</c:v>
                </c:pt>
                <c:pt idx="349">
                  <c:v>1.9616319212402464</c:v>
                </c:pt>
                <c:pt idx="350">
                  <c:v>1.9699821285596844</c:v>
                </c:pt>
                <c:pt idx="351">
                  <c:v>1.9167698701416251</c:v>
                </c:pt>
                <c:pt idx="352">
                  <c:v>1.9440098887503563</c:v>
                </c:pt>
                <c:pt idx="353">
                  <c:v>1.9395131862671813</c:v>
                </c:pt>
                <c:pt idx="354">
                  <c:v>1.9648865533787692</c:v>
                </c:pt>
                <c:pt idx="355">
                  <c:v>1.9681589588012993</c:v>
                </c:pt>
                <c:pt idx="356">
                  <c:v>1.9719395117542622</c:v>
                </c:pt>
                <c:pt idx="357">
                  <c:v>1.9524781709577002</c:v>
                </c:pt>
                <c:pt idx="358">
                  <c:v>1.9511927900110089</c:v>
                </c:pt>
                <c:pt idx="359">
                  <c:v>1.9445661831905861</c:v>
                </c:pt>
                <c:pt idx="360">
                  <c:v>1.9356100527296978</c:v>
                </c:pt>
                <c:pt idx="361">
                  <c:v>1.9544775025377681</c:v>
                </c:pt>
                <c:pt idx="362">
                  <c:v>1.9325648103108475</c:v>
                </c:pt>
                <c:pt idx="363">
                  <c:v>1.9661250886050106</c:v>
                </c:pt>
                <c:pt idx="364">
                  <c:v>1.9163008207070493</c:v>
                </c:pt>
                <c:pt idx="365">
                  <c:v>1.9277825242261575</c:v>
                </c:pt>
                <c:pt idx="366">
                  <c:v>1.9212144139145313</c:v>
                </c:pt>
                <c:pt idx="367">
                  <c:v>1.951238760426756</c:v>
                </c:pt>
                <c:pt idx="368">
                  <c:v>1.9710654304301924</c:v>
                </c:pt>
                <c:pt idx="369">
                  <c:v>1.9673000846368367</c:v>
                </c:pt>
                <c:pt idx="370">
                  <c:v>1.9264434712715728</c:v>
                </c:pt>
                <c:pt idx="371">
                  <c:v>1.9514871446073017</c:v>
                </c:pt>
                <c:pt idx="372">
                  <c:v>1.9571674589354882</c:v>
                </c:pt>
                <c:pt idx="373">
                  <c:v>1.9551152691834519</c:v>
                </c:pt>
                <c:pt idx="374">
                  <c:v>1.9647250358447979</c:v>
                </c:pt>
                <c:pt idx="375">
                  <c:v>1.9521024920527648</c:v>
                </c:pt>
                <c:pt idx="376">
                  <c:v>1.9595746705301065</c:v>
                </c:pt>
                <c:pt idx="377">
                  <c:v>1.9612332931586147</c:v>
                </c:pt>
                <c:pt idx="378">
                  <c:v>1.9844134212329803</c:v>
                </c:pt>
                <c:pt idx="379">
                  <c:v>1.9914809487420706</c:v>
                </c:pt>
                <c:pt idx="380">
                  <c:v>1.9986358928360686</c:v>
                </c:pt>
                <c:pt idx="381">
                  <c:v>1.935973144120843</c:v>
                </c:pt>
                <c:pt idx="382">
                  <c:v>1.9723177677219452</c:v>
                </c:pt>
                <c:pt idx="383">
                  <c:v>1.9481310967473808</c:v>
                </c:pt>
                <c:pt idx="384">
                  <c:v>1.967270332322681</c:v>
                </c:pt>
                <c:pt idx="385">
                  <c:v>1.9364862072241509</c:v>
                </c:pt>
                <c:pt idx="386">
                  <c:v>1.9046149319693044</c:v>
                </c:pt>
                <c:pt idx="387">
                  <c:v>1.957907961259779</c:v>
                </c:pt>
                <c:pt idx="388">
                  <c:v>1.9008761851691218</c:v>
                </c:pt>
                <c:pt idx="389">
                  <c:v>1.9288137940795982</c:v>
                </c:pt>
                <c:pt idx="390">
                  <c:v>1.9233611827997896</c:v>
                </c:pt>
                <c:pt idx="391">
                  <c:v>1.9107459977793069</c:v>
                </c:pt>
                <c:pt idx="392">
                  <c:v>1.9246581499833704</c:v>
                </c:pt>
                <c:pt idx="393">
                  <c:v>1.9180794074140304</c:v>
                </c:pt>
                <c:pt idx="394">
                  <c:v>1.9410381545066342</c:v>
                </c:pt>
                <c:pt idx="395">
                  <c:v>1.9413053217512732</c:v>
                </c:pt>
                <c:pt idx="396">
                  <c:v>1.9478508648382402</c:v>
                </c:pt>
                <c:pt idx="397">
                  <c:v>1.939149344192717</c:v>
                </c:pt>
                <c:pt idx="398">
                  <c:v>1.9342264143706618</c:v>
                </c:pt>
                <c:pt idx="399">
                  <c:v>1.9738998596829711</c:v>
                </c:pt>
                <c:pt idx="400">
                  <c:v>1.9643462818389785</c:v>
                </c:pt>
                <c:pt idx="401">
                  <c:v>1.9905803561521993</c:v>
                </c:pt>
                <c:pt idx="402">
                  <c:v>1.9987872035608709</c:v>
                </c:pt>
                <c:pt idx="403">
                  <c:v>1.9948810548639879</c:v>
                </c:pt>
                <c:pt idx="404">
                  <c:v>2.0166251012493666</c:v>
                </c:pt>
                <c:pt idx="405">
                  <c:v>2.0356545829111385</c:v>
                </c:pt>
                <c:pt idx="406">
                  <c:v>2.0152364096811888</c:v>
                </c:pt>
                <c:pt idx="407">
                  <c:v>1.981272903011857</c:v>
                </c:pt>
                <c:pt idx="408">
                  <c:v>1.9960753682148864</c:v>
                </c:pt>
                <c:pt idx="409">
                  <c:v>1.9518378552225919</c:v>
                </c:pt>
                <c:pt idx="410">
                  <c:v>1.9385864640389157</c:v>
                </c:pt>
                <c:pt idx="411">
                  <c:v>1.9447509413565192</c:v>
                </c:pt>
                <c:pt idx="412">
                  <c:v>1.9281731992093916</c:v>
                </c:pt>
                <c:pt idx="413">
                  <c:v>1.9250615371624804</c:v>
                </c:pt>
                <c:pt idx="414">
                  <c:v>1.9105042760099233</c:v>
                </c:pt>
                <c:pt idx="415">
                  <c:v>1.9306028359931682</c:v>
                </c:pt>
                <c:pt idx="416">
                  <c:v>1.9001544632074561</c:v>
                </c:pt>
                <c:pt idx="417">
                  <c:v>1.8885255860806118</c:v>
                </c:pt>
                <c:pt idx="418">
                  <c:v>1.8801329984152921</c:v>
                </c:pt>
                <c:pt idx="419">
                  <c:v>1.8747598808664849</c:v>
                </c:pt>
                <c:pt idx="420">
                  <c:v>1.8812338423089134</c:v>
                </c:pt>
                <c:pt idx="421">
                  <c:v>1.8966972818368135</c:v>
                </c:pt>
                <c:pt idx="422">
                  <c:v>1.9221221451388557</c:v>
                </c:pt>
                <c:pt idx="423">
                  <c:v>1.9460870051409194</c:v>
                </c:pt>
                <c:pt idx="424">
                  <c:v>1.9474568566191386</c:v>
                </c:pt>
                <c:pt idx="425">
                  <c:v>1.9586209368040568</c:v>
                </c:pt>
                <c:pt idx="426">
                  <c:v>1.9037253320604399</c:v>
                </c:pt>
                <c:pt idx="427">
                  <c:v>1.8752057454396533</c:v>
                </c:pt>
                <c:pt idx="428">
                  <c:v>1.8968122333587627</c:v>
                </c:pt>
                <c:pt idx="429">
                  <c:v>1.9008537863836639</c:v>
                </c:pt>
                <c:pt idx="430">
                  <c:v>1.9161814180894656</c:v>
                </c:pt>
                <c:pt idx="431">
                  <c:v>1.9131345730134921</c:v>
                </c:pt>
                <c:pt idx="432">
                  <c:v>1.9585747873105093</c:v>
                </c:pt>
                <c:pt idx="433">
                  <c:v>1.9763535698935291</c:v>
                </c:pt>
                <c:pt idx="434">
                  <c:v>1.9832644738000647</c:v>
                </c:pt>
                <c:pt idx="435">
                  <c:v>1.9463370395602526</c:v>
                </c:pt>
                <c:pt idx="436">
                  <c:v>1.837942154820394</c:v>
                </c:pt>
                <c:pt idx="437">
                  <c:v>1.7960597755887504</c:v>
                </c:pt>
                <c:pt idx="438">
                  <c:v>1.7468782273290897</c:v>
                </c:pt>
                <c:pt idx="439">
                  <c:v>1.7478085588448931</c:v>
                </c:pt>
                <c:pt idx="440">
                  <c:v>1.7065414696054475</c:v>
                </c:pt>
                <c:pt idx="441">
                  <c:v>1.6768971727354531</c:v>
                </c:pt>
                <c:pt idx="442">
                  <c:v>1.6756722016161396</c:v>
                </c:pt>
                <c:pt idx="443">
                  <c:v>1.6527764963126392</c:v>
                </c:pt>
                <c:pt idx="444">
                  <c:v>1.6444755807809992</c:v>
                </c:pt>
                <c:pt idx="445">
                  <c:v>1.6253313101388212</c:v>
                </c:pt>
                <c:pt idx="446">
                  <c:v>1.6024580737719032</c:v>
                </c:pt>
                <c:pt idx="447">
                  <c:v>1.5261102703670035</c:v>
                </c:pt>
                <c:pt idx="448">
                  <c:v>1.4127249906313712</c:v>
                </c:pt>
                <c:pt idx="449">
                  <c:v>1.3130220367288803</c:v>
                </c:pt>
                <c:pt idx="450">
                  <c:v>1.2497705020671857</c:v>
                </c:pt>
                <c:pt idx="451">
                  <c:v>1.2110412459581723</c:v>
                </c:pt>
                <c:pt idx="452">
                  <c:v>1.1490067807963447</c:v>
                </c:pt>
                <c:pt idx="453">
                  <c:v>1.0870143129601475</c:v>
                </c:pt>
                <c:pt idx="454">
                  <c:v>1.0289748261551714</c:v>
                </c:pt>
                <c:pt idx="455">
                  <c:v>0.96988926114396701</c:v>
                </c:pt>
                <c:pt idx="456">
                  <c:v>0.93894637281433757</c:v>
                </c:pt>
                <c:pt idx="457">
                  <c:v>0.8738048427614763</c:v>
                </c:pt>
                <c:pt idx="458">
                  <c:v>0.84977077102324194</c:v>
                </c:pt>
                <c:pt idx="459">
                  <c:v>0.80444586479423652</c:v>
                </c:pt>
                <c:pt idx="460">
                  <c:v>0.76213064649916917</c:v>
                </c:pt>
                <c:pt idx="461">
                  <c:v>0.73546540188928911</c:v>
                </c:pt>
                <c:pt idx="462">
                  <c:v>0.6654922293055191</c:v>
                </c:pt>
                <c:pt idx="463">
                  <c:v>0.60242922271974741</c:v>
                </c:pt>
                <c:pt idx="464">
                  <c:v>0.54770365722517167</c:v>
                </c:pt>
                <c:pt idx="465">
                  <c:v>0.52162827414373347</c:v>
                </c:pt>
                <c:pt idx="466">
                  <c:v>0.48689815772611383</c:v>
                </c:pt>
                <c:pt idx="467">
                  <c:v>0.47171460401783089</c:v>
                </c:pt>
                <c:pt idx="468">
                  <c:v>0.43569121683086082</c:v>
                </c:pt>
                <c:pt idx="469">
                  <c:v>0.41022866576718164</c:v>
                </c:pt>
                <c:pt idx="470">
                  <c:v>0.36760995920758732</c:v>
                </c:pt>
                <c:pt idx="471">
                  <c:v>0.34188804081615592</c:v>
                </c:pt>
                <c:pt idx="472">
                  <c:v>0.3057854145100633</c:v>
                </c:pt>
                <c:pt idx="473">
                  <c:v>0.27797200504352243</c:v>
                </c:pt>
                <c:pt idx="474">
                  <c:v>0.2431238712359941</c:v>
                </c:pt>
                <c:pt idx="475">
                  <c:v>0.22709516449109732</c:v>
                </c:pt>
                <c:pt idx="476">
                  <c:v>0.21120150899850826</c:v>
                </c:pt>
                <c:pt idx="477">
                  <c:v>0.19140637716698577</c:v>
                </c:pt>
                <c:pt idx="478">
                  <c:v>0.17610291242538917</c:v>
                </c:pt>
                <c:pt idx="479">
                  <c:v>0.18337913895554914</c:v>
                </c:pt>
                <c:pt idx="480">
                  <c:v>0.17089056913934447</c:v>
                </c:pt>
                <c:pt idx="481">
                  <c:v>0.1278918927663098</c:v>
                </c:pt>
                <c:pt idx="482">
                  <c:v>0.13257550284868497</c:v>
                </c:pt>
                <c:pt idx="483">
                  <c:v>0.11766784750281784</c:v>
                </c:pt>
                <c:pt idx="484">
                  <c:v>0.10728559743544959</c:v>
                </c:pt>
                <c:pt idx="485">
                  <c:v>9.3070700775655699E-2</c:v>
                </c:pt>
                <c:pt idx="486">
                  <c:v>8.7776863191896565E-2</c:v>
                </c:pt>
                <c:pt idx="487">
                  <c:v>7.2772074339702689E-2</c:v>
                </c:pt>
                <c:pt idx="488">
                  <c:v>7.0131910668787462E-2</c:v>
                </c:pt>
                <c:pt idx="489">
                  <c:v>6.8084545419435039E-2</c:v>
                </c:pt>
                <c:pt idx="490">
                  <c:v>6.8898681622050512E-2</c:v>
                </c:pt>
                <c:pt idx="491">
                  <c:v>4.9824032090696919E-2</c:v>
                </c:pt>
                <c:pt idx="492">
                  <c:v>5.5161299483851477E-2</c:v>
                </c:pt>
                <c:pt idx="493">
                  <c:v>5.3220398890777926E-2</c:v>
                </c:pt>
                <c:pt idx="494">
                  <c:v>4.8991593690735462E-2</c:v>
                </c:pt>
                <c:pt idx="495">
                  <c:v>5.2913266138942282E-2</c:v>
                </c:pt>
                <c:pt idx="496">
                  <c:v>4.64780811422668E-2</c:v>
                </c:pt>
                <c:pt idx="497">
                  <c:v>3.7101369060588932E-2</c:v>
                </c:pt>
                <c:pt idx="498">
                  <c:v>3.741723961654593E-2</c:v>
                </c:pt>
                <c:pt idx="499">
                  <c:v>3.2331996705473189E-2</c:v>
                </c:pt>
                <c:pt idx="500">
                  <c:v>3.403315930600178E-2</c:v>
                </c:pt>
                <c:pt idx="501">
                  <c:v>3.2096282249535715E-2</c:v>
                </c:pt>
                <c:pt idx="502">
                  <c:v>2.7637743270312633E-2</c:v>
                </c:pt>
                <c:pt idx="503">
                  <c:v>2.6313101109679753E-2</c:v>
                </c:pt>
                <c:pt idx="504">
                  <c:v>2.706017323031908E-2</c:v>
                </c:pt>
                <c:pt idx="505">
                  <c:v>2.6550052589042469E-2</c:v>
                </c:pt>
                <c:pt idx="506">
                  <c:v>2.4848169106196537E-2</c:v>
                </c:pt>
                <c:pt idx="507">
                  <c:v>2.5509721295418869E-2</c:v>
                </c:pt>
                <c:pt idx="508">
                  <c:v>2.6532711386967479E-2</c:v>
                </c:pt>
                <c:pt idx="509">
                  <c:v>1.2955835504389401E-2</c:v>
                </c:pt>
                <c:pt idx="510">
                  <c:v>8.8592988689099404E-3</c:v>
                </c:pt>
                <c:pt idx="511">
                  <c:v>1.4766208409129861E-2</c:v>
                </c:pt>
                <c:pt idx="512">
                  <c:v>1.6618549233455075E-2</c:v>
                </c:pt>
                <c:pt idx="513">
                  <c:v>0</c:v>
                </c:pt>
                <c:pt idx="514">
                  <c:v>2.0003520535988705E-2</c:v>
                </c:pt>
                <c:pt idx="515">
                  <c:v>1.7341581908318107E-2</c:v>
                </c:pt>
                <c:pt idx="516">
                  <c:v>1.3119045119398522E-2</c:v>
                </c:pt>
                <c:pt idx="517">
                  <c:v>0</c:v>
                </c:pt>
                <c:pt idx="518">
                  <c:v>1.578816620081849E-2</c:v>
                </c:pt>
                <c:pt idx="519">
                  <c:v>1.1835193924092083E-2</c:v>
                </c:pt>
                <c:pt idx="520">
                  <c:v>4.5981147301921805E-3</c:v>
                </c:pt>
                <c:pt idx="521">
                  <c:v>6.3820529864516496E-3</c:v>
                </c:pt>
                <c:pt idx="522">
                  <c:v>1.1181754945827658E-2</c:v>
                </c:pt>
                <c:pt idx="523">
                  <c:v>0</c:v>
                </c:pt>
                <c:pt idx="524">
                  <c:v>7.5877732551677046E-3</c:v>
                </c:pt>
                <c:pt idx="525">
                  <c:v>3.3376115001143552E-3</c:v>
                </c:pt>
                <c:pt idx="526">
                  <c:v>0</c:v>
                </c:pt>
                <c:pt idx="527">
                  <c:v>9.6081055600926602E-3</c:v>
                </c:pt>
                <c:pt idx="528">
                  <c:v>0</c:v>
                </c:pt>
                <c:pt idx="529">
                  <c:v>7.1332385633485988E-3</c:v>
                </c:pt>
                <c:pt idx="530">
                  <c:v>5.5961521791733845E-3</c:v>
                </c:pt>
                <c:pt idx="531">
                  <c:v>0</c:v>
                </c:pt>
                <c:pt idx="532">
                  <c:v>6.9760013215992402E-3</c:v>
                </c:pt>
                <c:pt idx="533">
                  <c:v>1.5203638802057036E-2</c:v>
                </c:pt>
                <c:pt idx="534">
                  <c:v>7.9061335871257691E-3</c:v>
                </c:pt>
                <c:pt idx="535">
                  <c:v>9.328291796378908E-3</c:v>
                </c:pt>
                <c:pt idx="536">
                  <c:v>3.5720453655761005E-3</c:v>
                </c:pt>
                <c:pt idx="537">
                  <c:v>0</c:v>
                </c:pt>
                <c:pt idx="538">
                  <c:v>7.8918005951054259E-3</c:v>
                </c:pt>
                <c:pt idx="539">
                  <c:v>0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data!$AS$6</c:f>
              <c:strCache>
                <c:ptCount val="1"/>
                <c:pt idx="0">
                  <c:v>Deuterium/FEL ratio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</c:numCache>
            </c:numRef>
          </c:xVal>
          <c:yVal>
            <c:numRef>
              <c:f>data!$AS$7:$AS$546</c:f>
              <c:numCache>
                <c:formatCode>0.00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2.6775205943749421E-4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7.4051910009457133E-4</c:v>
                </c:pt>
                <c:pt idx="27">
                  <c:v>0</c:v>
                </c:pt>
                <c:pt idx="28">
                  <c:v>1.0174893396726705E-3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1.076744835671509E-2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8.9728378863008149E-3</c:v>
                </c:pt>
                <c:pt idx="42">
                  <c:v>1.5637139024775541E-2</c:v>
                </c:pt>
                <c:pt idx="43">
                  <c:v>0</c:v>
                </c:pt>
                <c:pt idx="44">
                  <c:v>1.463760843821817E-3</c:v>
                </c:pt>
                <c:pt idx="45">
                  <c:v>0</c:v>
                </c:pt>
                <c:pt idx="46">
                  <c:v>0</c:v>
                </c:pt>
                <c:pt idx="47">
                  <c:v>4.5308130782566536E-3</c:v>
                </c:pt>
                <c:pt idx="48">
                  <c:v>0</c:v>
                </c:pt>
                <c:pt idx="49">
                  <c:v>7.5369878620312278E-3</c:v>
                </c:pt>
                <c:pt idx="50">
                  <c:v>2.1144332800896812E-2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0.3023288707518742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0.18335577754233906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0.42516979246067599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0.31168728054437572</c:v>
                </c:pt>
                <c:pt idx="110">
                  <c:v>0.13737156033502959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0.63647397506362702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0.94528232009562385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6.7766218634716209</c:v>
                </c:pt>
                <c:pt idx="132">
                  <c:v>0</c:v>
                </c:pt>
                <c:pt idx="133">
                  <c:v>0.78105029213174615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3.1176262590377473</c:v>
                </c:pt>
                <c:pt idx="141">
                  <c:v>0</c:v>
                </c:pt>
                <c:pt idx="142">
                  <c:v>0.53454801722753675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1.5849264970236059</c:v>
                </c:pt>
                <c:pt idx="151">
                  <c:v>3.2401239018547052</c:v>
                </c:pt>
                <c:pt idx="152">
                  <c:v>0</c:v>
                </c:pt>
                <c:pt idx="153">
                  <c:v>0</c:v>
                </c:pt>
                <c:pt idx="154">
                  <c:v>6.2543573025736521</c:v>
                </c:pt>
                <c:pt idx="155">
                  <c:v>2.9598752186253643</c:v>
                </c:pt>
                <c:pt idx="156">
                  <c:v>2.309030079765336</c:v>
                </c:pt>
                <c:pt idx="157">
                  <c:v>7.8943831628759025</c:v>
                </c:pt>
                <c:pt idx="158">
                  <c:v>1.4577858605704925</c:v>
                </c:pt>
                <c:pt idx="159">
                  <c:v>4.0400916802442373</c:v>
                </c:pt>
                <c:pt idx="160">
                  <c:v>4.6617979178054005</c:v>
                </c:pt>
                <c:pt idx="161">
                  <c:v>5.696742722537973</c:v>
                </c:pt>
                <c:pt idx="162">
                  <c:v>2.6566461218590245</c:v>
                </c:pt>
                <c:pt idx="163">
                  <c:v>4.3904013069277692</c:v>
                </c:pt>
                <c:pt idx="164">
                  <c:v>3.1868565415947669</c:v>
                </c:pt>
                <c:pt idx="165">
                  <c:v>1.7867393289410018</c:v>
                </c:pt>
                <c:pt idx="166">
                  <c:v>0.95974904539865824</c:v>
                </c:pt>
                <c:pt idx="167">
                  <c:v>1.0399200425142494</c:v>
                </c:pt>
                <c:pt idx="168">
                  <c:v>2.2879277795908797</c:v>
                </c:pt>
                <c:pt idx="169">
                  <c:v>2.866774554928333</c:v>
                </c:pt>
                <c:pt idx="170">
                  <c:v>0.9593625244466788</c:v>
                </c:pt>
                <c:pt idx="171">
                  <c:v>0.88169371108580952</c:v>
                </c:pt>
                <c:pt idx="172">
                  <c:v>1.1004218230099183</c:v>
                </c:pt>
                <c:pt idx="173">
                  <c:v>5.7276903030318502</c:v>
                </c:pt>
                <c:pt idx="174">
                  <c:v>1.6267196356360263</c:v>
                </c:pt>
                <c:pt idx="175">
                  <c:v>1.2440771238266535</c:v>
                </c:pt>
                <c:pt idx="176">
                  <c:v>2.4120981688260676</c:v>
                </c:pt>
                <c:pt idx="177">
                  <c:v>1.7735046980087399</c:v>
                </c:pt>
                <c:pt idx="178">
                  <c:v>1.3083854317759556</c:v>
                </c:pt>
                <c:pt idx="179">
                  <c:v>1.5619701826905259</c:v>
                </c:pt>
                <c:pt idx="180">
                  <c:v>1.0758354677319437</c:v>
                </c:pt>
                <c:pt idx="181">
                  <c:v>1.2244448852496874</c:v>
                </c:pt>
                <c:pt idx="182">
                  <c:v>1.0436735430459911</c:v>
                </c:pt>
                <c:pt idx="183">
                  <c:v>0.85099929493467241</c:v>
                </c:pt>
                <c:pt idx="184">
                  <c:v>1.0767033580802392</c:v>
                </c:pt>
                <c:pt idx="185">
                  <c:v>0.93927553808019293</c:v>
                </c:pt>
                <c:pt idx="186">
                  <c:v>1.4527912195417929</c:v>
                </c:pt>
                <c:pt idx="187">
                  <c:v>1.3802623362377113</c:v>
                </c:pt>
                <c:pt idx="188">
                  <c:v>1.0617787732086499</c:v>
                </c:pt>
                <c:pt idx="189">
                  <c:v>0.94282435206433401</c:v>
                </c:pt>
                <c:pt idx="190">
                  <c:v>0.99182696600785414</c:v>
                </c:pt>
                <c:pt idx="191">
                  <c:v>1.8989994454815824</c:v>
                </c:pt>
                <c:pt idx="192">
                  <c:v>0.92093224157636744</c:v>
                </c:pt>
                <c:pt idx="193">
                  <c:v>0.98124556123100626</c:v>
                </c:pt>
                <c:pt idx="194">
                  <c:v>1.6715663491600801</c:v>
                </c:pt>
                <c:pt idx="195">
                  <c:v>0.96724856717685215</c:v>
                </c:pt>
                <c:pt idx="196">
                  <c:v>1.3507932207869904</c:v>
                </c:pt>
                <c:pt idx="197">
                  <c:v>0.77920301552347693</c:v>
                </c:pt>
                <c:pt idx="198">
                  <c:v>1.1067345205287427</c:v>
                </c:pt>
                <c:pt idx="199">
                  <c:v>0.92005431455105557</c:v>
                </c:pt>
                <c:pt idx="200">
                  <c:v>1.0641529416029234</c:v>
                </c:pt>
                <c:pt idx="201">
                  <c:v>1.1745793590718279</c:v>
                </c:pt>
                <c:pt idx="202">
                  <c:v>1.0997127108420146</c:v>
                </c:pt>
                <c:pt idx="203">
                  <c:v>1.0456039134814654</c:v>
                </c:pt>
                <c:pt idx="204">
                  <c:v>1.2147293684350779</c:v>
                </c:pt>
                <c:pt idx="205">
                  <c:v>1.3977300951851754</c:v>
                </c:pt>
                <c:pt idx="206">
                  <c:v>1.2614781377944035</c:v>
                </c:pt>
                <c:pt idx="207">
                  <c:v>1.0164931167197189</c:v>
                </c:pt>
                <c:pt idx="208">
                  <c:v>0.87610874369908454</c:v>
                </c:pt>
                <c:pt idx="209">
                  <c:v>1.227224062227827</c:v>
                </c:pt>
                <c:pt idx="210">
                  <c:v>1.170897980804853</c:v>
                </c:pt>
                <c:pt idx="211">
                  <c:v>0.88005515146030422</c:v>
                </c:pt>
                <c:pt idx="212">
                  <c:v>1.1929551171821231</c:v>
                </c:pt>
                <c:pt idx="213">
                  <c:v>0.94191345835712237</c:v>
                </c:pt>
                <c:pt idx="214">
                  <c:v>1.4193184208863348</c:v>
                </c:pt>
                <c:pt idx="215">
                  <c:v>0.91947372231137647</c:v>
                </c:pt>
                <c:pt idx="216">
                  <c:v>0.9131022469916783</c:v>
                </c:pt>
                <c:pt idx="217">
                  <c:v>0.98526387864252163</c:v>
                </c:pt>
                <c:pt idx="218">
                  <c:v>1.0939035216181887</c:v>
                </c:pt>
                <c:pt idx="219">
                  <c:v>1.1401292663427356</c:v>
                </c:pt>
                <c:pt idx="220">
                  <c:v>0.96971222971589122</c:v>
                </c:pt>
                <c:pt idx="221">
                  <c:v>1.1869946303165166</c:v>
                </c:pt>
                <c:pt idx="222">
                  <c:v>1.2169519702391007</c:v>
                </c:pt>
                <c:pt idx="223">
                  <c:v>0.92194521226096193</c:v>
                </c:pt>
                <c:pt idx="224">
                  <c:v>1.0859392252173703</c:v>
                </c:pt>
                <c:pt idx="225">
                  <c:v>0.98418617835572564</c:v>
                </c:pt>
                <c:pt idx="226">
                  <c:v>0.99301570316399368</c:v>
                </c:pt>
                <c:pt idx="227">
                  <c:v>1.167449352017556</c:v>
                </c:pt>
                <c:pt idx="228">
                  <c:v>1.0359790268366134</c:v>
                </c:pt>
                <c:pt idx="229">
                  <c:v>1.1013525257684507</c:v>
                </c:pt>
                <c:pt idx="230">
                  <c:v>1.0132162004870979</c:v>
                </c:pt>
                <c:pt idx="231">
                  <c:v>1.0425055880295917</c:v>
                </c:pt>
                <c:pt idx="232">
                  <c:v>1.02268779563033</c:v>
                </c:pt>
                <c:pt idx="233">
                  <c:v>1.0781570393363908</c:v>
                </c:pt>
                <c:pt idx="234">
                  <c:v>1.0071680916661163</c:v>
                </c:pt>
                <c:pt idx="235">
                  <c:v>0.95246592189369228</c:v>
                </c:pt>
                <c:pt idx="236">
                  <c:v>0.96616123449852964</c:v>
                </c:pt>
                <c:pt idx="237">
                  <c:v>0.99445261201487722</c:v>
                </c:pt>
                <c:pt idx="238">
                  <c:v>1.0604936605273589</c:v>
                </c:pt>
                <c:pt idx="239">
                  <c:v>1.0442939108599341</c:v>
                </c:pt>
                <c:pt idx="240">
                  <c:v>0.99248499564273762</c:v>
                </c:pt>
                <c:pt idx="241">
                  <c:v>0.92115100858439536</c:v>
                </c:pt>
                <c:pt idx="242">
                  <c:v>0.997411346428275</c:v>
                </c:pt>
                <c:pt idx="243">
                  <c:v>1.0630859987799848</c:v>
                </c:pt>
                <c:pt idx="244">
                  <c:v>0.88372054033790104</c:v>
                </c:pt>
                <c:pt idx="245">
                  <c:v>0.99657257098486773</c:v>
                </c:pt>
                <c:pt idx="246">
                  <c:v>0.93040623903425412</c:v>
                </c:pt>
                <c:pt idx="247">
                  <c:v>0.97931446480371953</c:v>
                </c:pt>
                <c:pt idx="248">
                  <c:v>1.0438111655711189</c:v>
                </c:pt>
                <c:pt idx="249">
                  <c:v>0.98373044941756649</c:v>
                </c:pt>
                <c:pt idx="250">
                  <c:v>1.0496451328522372</c:v>
                </c:pt>
                <c:pt idx="251">
                  <c:v>1.0307122692276085</c:v>
                </c:pt>
                <c:pt idx="252">
                  <c:v>0.99292099418197077</c:v>
                </c:pt>
                <c:pt idx="253">
                  <c:v>1.0131048762419292</c:v>
                </c:pt>
                <c:pt idx="254">
                  <c:v>0.9958790201383817</c:v>
                </c:pt>
                <c:pt idx="255">
                  <c:v>1.0199312940682046</c:v>
                </c:pt>
                <c:pt idx="256">
                  <c:v>1.0500019333902564</c:v>
                </c:pt>
                <c:pt idx="257">
                  <c:v>1.0105214478333251</c:v>
                </c:pt>
                <c:pt idx="258">
                  <c:v>1.0080936245894723</c:v>
                </c:pt>
                <c:pt idx="259">
                  <c:v>0.98276358217623005</c:v>
                </c:pt>
                <c:pt idx="260">
                  <c:v>0.98377728920885954</c:v>
                </c:pt>
                <c:pt idx="261">
                  <c:v>0.97166435291445974</c:v>
                </c:pt>
                <c:pt idx="262">
                  <c:v>0.9963423579259425</c:v>
                </c:pt>
                <c:pt idx="263">
                  <c:v>0.99263783105318815</c:v>
                </c:pt>
                <c:pt idx="264">
                  <c:v>0.97682776775318558</c:v>
                </c:pt>
                <c:pt idx="265">
                  <c:v>0.97943625631383524</c:v>
                </c:pt>
                <c:pt idx="266">
                  <c:v>0.94901212350278219</c:v>
                </c:pt>
                <c:pt idx="267">
                  <c:v>1.0031902407528328</c:v>
                </c:pt>
                <c:pt idx="268">
                  <c:v>0.95286932504520727</c:v>
                </c:pt>
                <c:pt idx="269">
                  <c:v>0.95432836470512239</c:v>
                </c:pt>
                <c:pt idx="270">
                  <c:v>1.0120372496578438</c:v>
                </c:pt>
                <c:pt idx="271">
                  <c:v>1.0060425233890571</c:v>
                </c:pt>
                <c:pt idx="272">
                  <c:v>0.99270721754023261</c:v>
                </c:pt>
                <c:pt idx="273">
                  <c:v>0.96013607850780602</c:v>
                </c:pt>
                <c:pt idx="274">
                  <c:v>1.0105658915204592</c:v>
                </c:pt>
                <c:pt idx="275">
                  <c:v>0.99486353604458344</c:v>
                </c:pt>
                <c:pt idx="276">
                  <c:v>0.97365297194221401</c:v>
                </c:pt>
                <c:pt idx="277">
                  <c:v>0.98638836953530795</c:v>
                </c:pt>
                <c:pt idx="278">
                  <c:v>0.93889888763957785</c:v>
                </c:pt>
                <c:pt idx="279">
                  <c:v>0.97690798495591702</c:v>
                </c:pt>
                <c:pt idx="280">
                  <c:v>0.9826819957414975</c:v>
                </c:pt>
                <c:pt idx="281">
                  <c:v>0.97092802236854958</c:v>
                </c:pt>
                <c:pt idx="282">
                  <c:v>0.95467568121418556</c:v>
                </c:pt>
                <c:pt idx="283">
                  <c:v>0.97961177060858695</c:v>
                </c:pt>
                <c:pt idx="284">
                  <c:v>0.95646560332130215</c:v>
                </c:pt>
                <c:pt idx="285">
                  <c:v>0.99037561150796982</c:v>
                </c:pt>
                <c:pt idx="286">
                  <c:v>0.99965646182356371</c:v>
                </c:pt>
                <c:pt idx="287">
                  <c:v>0.99148775984689153</c:v>
                </c:pt>
                <c:pt idx="288">
                  <c:v>0.99373056541981075</c:v>
                </c:pt>
                <c:pt idx="289">
                  <c:v>0.96745820648142045</c:v>
                </c:pt>
                <c:pt idx="290">
                  <c:v>0.97213990401748207</c:v>
                </c:pt>
                <c:pt idx="291">
                  <c:v>0.97488532015116836</c:v>
                </c:pt>
                <c:pt idx="292">
                  <c:v>0.9687271876403053</c:v>
                </c:pt>
                <c:pt idx="293">
                  <c:v>0.95731224912190516</c:v>
                </c:pt>
                <c:pt idx="294">
                  <c:v>0.98347215489451734</c:v>
                </c:pt>
                <c:pt idx="295">
                  <c:v>0.96017112198992161</c:v>
                </c:pt>
                <c:pt idx="296">
                  <c:v>0.97656222562978812</c:v>
                </c:pt>
                <c:pt idx="297">
                  <c:v>1.0072402802849583</c:v>
                </c:pt>
                <c:pt idx="298">
                  <c:v>0.96953382762862705</c:v>
                </c:pt>
                <c:pt idx="299">
                  <c:v>0.98364998722345165</c:v>
                </c:pt>
                <c:pt idx="300">
                  <c:v>0.96059960802002275</c:v>
                </c:pt>
                <c:pt idx="301">
                  <c:v>0.97593821615623411</c:v>
                </c:pt>
                <c:pt idx="302">
                  <c:v>0.9916662207284126</c:v>
                </c:pt>
                <c:pt idx="303">
                  <c:v>1.0323635957507042</c:v>
                </c:pt>
                <c:pt idx="304">
                  <c:v>0.98288718027449729</c:v>
                </c:pt>
                <c:pt idx="305">
                  <c:v>1.0020893514811906</c:v>
                </c:pt>
                <c:pt idx="306">
                  <c:v>0.98783562568113303</c:v>
                </c:pt>
                <c:pt idx="307">
                  <c:v>0.99883242527801119</c:v>
                </c:pt>
                <c:pt idx="308">
                  <c:v>0.99457441479632114</c:v>
                </c:pt>
                <c:pt idx="309">
                  <c:v>0.98350031880344513</c:v>
                </c:pt>
                <c:pt idx="310">
                  <c:v>1.008539552865338</c:v>
                </c:pt>
                <c:pt idx="311">
                  <c:v>1.0085100262913533</c:v>
                </c:pt>
                <c:pt idx="312">
                  <c:v>0.99188767579873249</c:v>
                </c:pt>
                <c:pt idx="313">
                  <c:v>0.98919068195760251</c:v>
                </c:pt>
                <c:pt idx="314">
                  <c:v>0.97798345096340544</c:v>
                </c:pt>
                <c:pt idx="315">
                  <c:v>1.0167773180629802</c:v>
                </c:pt>
                <c:pt idx="316">
                  <c:v>0.9601723933809021</c:v>
                </c:pt>
                <c:pt idx="317">
                  <c:v>0.99040079709354989</c:v>
                </c:pt>
                <c:pt idx="318">
                  <c:v>0.98907294031581205</c:v>
                </c:pt>
                <c:pt idx="319">
                  <c:v>0.99978982366605962</c:v>
                </c:pt>
                <c:pt idx="320">
                  <c:v>0.99031190913292322</c:v>
                </c:pt>
                <c:pt idx="321">
                  <c:v>0.99392204251465843</c:v>
                </c:pt>
                <c:pt idx="322">
                  <c:v>0.98687581001802582</c:v>
                </c:pt>
                <c:pt idx="323">
                  <c:v>0.99410721057357654</c:v>
                </c:pt>
                <c:pt idx="324">
                  <c:v>0.99724559532640933</c:v>
                </c:pt>
                <c:pt idx="325">
                  <c:v>0.98108365048987156</c:v>
                </c:pt>
                <c:pt idx="326">
                  <c:v>0.9991863777775869</c:v>
                </c:pt>
                <c:pt idx="327">
                  <c:v>0.99852784312070897</c:v>
                </c:pt>
                <c:pt idx="328">
                  <c:v>0.9938356393946487</c:v>
                </c:pt>
                <c:pt idx="329">
                  <c:v>1.0046985644988022</c:v>
                </c:pt>
                <c:pt idx="330">
                  <c:v>0.98370964080046153</c:v>
                </c:pt>
                <c:pt idx="331">
                  <c:v>0.98424754871327014</c:v>
                </c:pt>
                <c:pt idx="332">
                  <c:v>0.99273699382237823</c:v>
                </c:pt>
                <c:pt idx="333">
                  <c:v>0.98432906371563278</c:v>
                </c:pt>
                <c:pt idx="334">
                  <c:v>1.0047388410167908</c:v>
                </c:pt>
                <c:pt idx="335">
                  <c:v>0.9898496037945812</c:v>
                </c:pt>
                <c:pt idx="336">
                  <c:v>1.0069901871898541</c:v>
                </c:pt>
                <c:pt idx="337">
                  <c:v>1.0001106832909699</c:v>
                </c:pt>
                <c:pt idx="338">
                  <c:v>1.0082920314267734</c:v>
                </c:pt>
                <c:pt idx="339">
                  <c:v>1.0114078324746369</c:v>
                </c:pt>
                <c:pt idx="340">
                  <c:v>0.99723181128543947</c:v>
                </c:pt>
                <c:pt idx="341">
                  <c:v>1.0079375891420912</c:v>
                </c:pt>
                <c:pt idx="342">
                  <c:v>1.0083800246987327</c:v>
                </c:pt>
                <c:pt idx="343">
                  <c:v>0.99787883071743522</c:v>
                </c:pt>
                <c:pt idx="344">
                  <c:v>0.9861452888320219</c:v>
                </c:pt>
                <c:pt idx="345">
                  <c:v>0.99886803685111436</c:v>
                </c:pt>
                <c:pt idx="346">
                  <c:v>1.0092910632481404</c:v>
                </c:pt>
                <c:pt idx="347">
                  <c:v>1.0078572698745125</c:v>
                </c:pt>
                <c:pt idx="348">
                  <c:v>0.99689224783992914</c:v>
                </c:pt>
                <c:pt idx="349">
                  <c:v>1.0109175783949291</c:v>
                </c:pt>
                <c:pt idx="350">
                  <c:v>1.0152208175862678</c:v>
                </c:pt>
                <c:pt idx="351">
                  <c:v>0.98779813607377531</c:v>
                </c:pt>
                <c:pt idx="352">
                  <c:v>1.0018361486841947</c:v>
                </c:pt>
                <c:pt idx="353">
                  <c:v>0.9995187946812174</c:v>
                </c:pt>
                <c:pt idx="354">
                  <c:v>1.0125948374181009</c:v>
                </c:pt>
                <c:pt idx="355">
                  <c:v>1.0142812558177252</c:v>
                </c:pt>
                <c:pt idx="356">
                  <c:v>1.0162295456038066</c:v>
                </c:pt>
                <c:pt idx="357">
                  <c:v>1.0062002372012699</c:v>
                </c:pt>
                <c:pt idx="358">
                  <c:v>1.0055378223109563</c:v>
                </c:pt>
                <c:pt idx="359">
                  <c:v>1.0021228323491076</c:v>
                </c:pt>
                <c:pt idx="360">
                  <c:v>0.99750733358031429</c:v>
                </c:pt>
                <c:pt idx="361">
                  <c:v>1.0072305831175685</c:v>
                </c:pt>
                <c:pt idx="362">
                  <c:v>0.99593798254235633</c:v>
                </c:pt>
                <c:pt idx="363">
                  <c:v>1.0132331105916312</c:v>
                </c:pt>
                <c:pt idx="364">
                  <c:v>0.9875564137030215</c:v>
                </c:pt>
                <c:pt idx="365">
                  <c:v>0.99347345440352486</c:v>
                </c:pt>
                <c:pt idx="366">
                  <c:v>0.99008861033621287</c:v>
                </c:pt>
                <c:pt idx="367">
                  <c:v>1.0055615129436697</c:v>
                </c:pt>
                <c:pt idx="368">
                  <c:v>1.0157790919963376</c:v>
                </c:pt>
                <c:pt idx="369">
                  <c:v>1.0138386391468386</c:v>
                </c:pt>
                <c:pt idx="370">
                  <c:v>0.99278337990201726</c:v>
                </c:pt>
                <c:pt idx="371">
                  <c:v>1.0056895165367954</c:v>
                </c:pt>
                <c:pt idx="372">
                  <c:v>1.0086168392128769</c:v>
                </c:pt>
                <c:pt idx="373">
                  <c:v>1.0075592530918152</c:v>
                </c:pt>
                <c:pt idx="374">
                  <c:v>1.0125116001336016</c:v>
                </c:pt>
                <c:pt idx="375">
                  <c:v>1.0060066328840078</c:v>
                </c:pt>
                <c:pt idx="376">
                  <c:v>1.0098573841334435</c:v>
                </c:pt>
                <c:pt idx="377">
                  <c:v>1.0107121473298044</c:v>
                </c:pt>
                <c:pt idx="378">
                  <c:v>1.0226579148747197</c:v>
                </c:pt>
                <c:pt idx="379">
                  <c:v>1.0263001311933713</c:v>
                </c:pt>
                <c:pt idx="380">
                  <c:v>1.0299873972287252</c:v>
                </c:pt>
                <c:pt idx="381">
                  <c:v>0.9976944509828698</c:v>
                </c:pt>
                <c:pt idx="382">
                  <c:v>1.0164244779979643</c:v>
                </c:pt>
                <c:pt idx="383">
                  <c:v>1.0039599934092436</c:v>
                </c:pt>
                <c:pt idx="384">
                  <c:v>1.0138233064347979</c:v>
                </c:pt>
                <c:pt idx="385">
                  <c:v>0.99795885558617159</c:v>
                </c:pt>
                <c:pt idx="386">
                  <c:v>0.98153414713188791</c:v>
                </c:pt>
                <c:pt idx="387">
                  <c:v>1.0089984535251046</c:v>
                </c:pt>
                <c:pt idx="388">
                  <c:v>0.97960740194562346</c:v>
                </c:pt>
                <c:pt idx="389">
                  <c:v>0.99400491436378746</c:v>
                </c:pt>
                <c:pt idx="390">
                  <c:v>0.99119493735881092</c:v>
                </c:pt>
                <c:pt idx="391">
                  <c:v>0.98469376241675188</c:v>
                </c:pt>
                <c:pt idx="392">
                  <c:v>0.99186332316059489</c:v>
                </c:pt>
                <c:pt idx="393">
                  <c:v>0.9884729998103936</c:v>
                </c:pt>
                <c:pt idx="394">
                  <c:v>1.0003046797308359</c:v>
                </c:pt>
                <c:pt idx="395">
                  <c:v>1.0004423630857264</c:v>
                </c:pt>
                <c:pt idx="396">
                  <c:v>1.0038155772423216</c:v>
                </c:pt>
                <c:pt idx="397">
                  <c:v>0.99933129041762292</c:v>
                </c:pt>
                <c:pt idx="398">
                  <c:v>0.99679428220500488</c:v>
                </c:pt>
                <c:pt idx="399">
                  <c:v>1.0172398014828243</c:v>
                </c:pt>
                <c:pt idx="400">
                  <c:v>1.0123164110778853</c:v>
                </c:pt>
                <c:pt idx="401">
                  <c:v>1.025836015132547</c:v>
                </c:pt>
                <c:pt idx="402">
                  <c:v>1.0300653744831971</c:v>
                </c:pt>
                <c:pt idx="403">
                  <c:v>1.0280523595343953</c:v>
                </c:pt>
                <c:pt idx="404">
                  <c:v>1.0392580492860772</c:v>
                </c:pt>
                <c:pt idx="405">
                  <c:v>1.0490648011600305</c:v>
                </c:pt>
                <c:pt idx="406">
                  <c:v>1.0385423937637341</c:v>
                </c:pt>
                <c:pt idx="407">
                  <c:v>1.0210394639101801</c:v>
                </c:pt>
                <c:pt idx="408">
                  <c:v>1.0286678431771021</c:v>
                </c:pt>
                <c:pt idx="409">
                  <c:v>1.0058702535660451</c:v>
                </c:pt>
                <c:pt idx="410">
                  <c:v>0.99904121283688718</c:v>
                </c:pt>
                <c:pt idx="411">
                  <c:v>1.0022180465815389</c:v>
                </c:pt>
                <c:pt idx="412">
                  <c:v>0.99367478687763189</c:v>
                </c:pt>
                <c:pt idx="413">
                  <c:v>0.99207120680372174</c:v>
                </c:pt>
                <c:pt idx="414">
                  <c:v>0.98456919226518336</c:v>
                </c:pt>
                <c:pt idx="415">
                  <c:v>0.99492688851160294</c:v>
                </c:pt>
                <c:pt idx="416">
                  <c:v>0.97923546600297207</c:v>
                </c:pt>
                <c:pt idx="417">
                  <c:v>0.97324258009138409</c:v>
                </c:pt>
                <c:pt idx="418">
                  <c:v>0.96891750039257496</c:v>
                </c:pt>
                <c:pt idx="419">
                  <c:v>0.96614849009963633</c:v>
                </c:pt>
                <c:pt idx="420">
                  <c:v>0.96948481499990813</c:v>
                </c:pt>
                <c:pt idx="421">
                  <c:v>0.97745382420695537</c:v>
                </c:pt>
                <c:pt idx="422">
                  <c:v>0.9905564052579775</c:v>
                </c:pt>
                <c:pt idx="423">
                  <c:v>1.0029065806285651</c:v>
                </c:pt>
                <c:pt idx="424">
                  <c:v>1.0036125270011378</c:v>
                </c:pt>
                <c:pt idx="425">
                  <c:v>1.0093658820436111</c:v>
                </c:pt>
                <c:pt idx="426">
                  <c:v>0.98107569609636369</c:v>
                </c:pt>
                <c:pt idx="427">
                  <c:v>0.96637826426354501</c:v>
                </c:pt>
                <c:pt idx="428">
                  <c:v>0.97751306392106463</c:v>
                </c:pt>
                <c:pt idx="429">
                  <c:v>0.97959585883923883</c:v>
                </c:pt>
                <c:pt idx="430">
                  <c:v>0.98749488013817943</c:v>
                </c:pt>
                <c:pt idx="431">
                  <c:v>0.98592470317857928</c:v>
                </c:pt>
                <c:pt idx="432">
                  <c:v>1.0093420991240143</c:v>
                </c:pt>
                <c:pt idx="433">
                  <c:v>1.0185043092415336</c:v>
                </c:pt>
                <c:pt idx="434">
                  <c:v>1.02206581033971</c:v>
                </c:pt>
                <c:pt idx="435">
                  <c:v>1.0030354346643151</c:v>
                </c:pt>
                <c:pt idx="436">
                  <c:v>0.9471746520143598</c:v>
                </c:pt>
                <c:pt idx="437">
                  <c:v>0.9255907692625428</c:v>
                </c:pt>
                <c:pt idx="438">
                  <c:v>0.90024529484910898</c:v>
                </c:pt>
                <c:pt idx="439">
                  <c:v>0.90072473672241704</c:v>
                </c:pt>
                <c:pt idx="440">
                  <c:v>0.87945794070954864</c:v>
                </c:pt>
                <c:pt idx="441">
                  <c:v>0.86418089485780292</c:v>
                </c:pt>
                <c:pt idx="442">
                  <c:v>0.86354961188155677</c:v>
                </c:pt>
                <c:pt idx="443">
                  <c:v>0.85175042024400194</c:v>
                </c:pt>
                <c:pt idx="444">
                  <c:v>0.84747258333849274</c:v>
                </c:pt>
                <c:pt idx="445">
                  <c:v>0.837606675515433</c:v>
                </c:pt>
                <c:pt idx="446">
                  <c:v>0.82581906313630749</c:v>
                </c:pt>
                <c:pt idx="447">
                  <c:v>0.78647358975868453</c:v>
                </c:pt>
                <c:pt idx="448">
                  <c:v>0.72804103104323181</c:v>
                </c:pt>
                <c:pt idx="449">
                  <c:v>0.67665959315645341</c:v>
                </c:pt>
                <c:pt idx="450">
                  <c:v>0.64406321890417484</c:v>
                </c:pt>
                <c:pt idx="451">
                  <c:v>0.62410428299228038</c:v>
                </c:pt>
                <c:pt idx="452">
                  <c:v>0.59213511965466004</c:v>
                </c:pt>
                <c:pt idx="453">
                  <c:v>0.56018759943686547</c:v>
                </c:pt>
                <c:pt idx="454">
                  <c:v>0.53027722898618757</c:v>
                </c:pt>
                <c:pt idx="455">
                  <c:v>0.49982776716184169</c:v>
                </c:pt>
                <c:pt idx="456">
                  <c:v>0.48388149844545769</c:v>
                </c:pt>
                <c:pt idx="457">
                  <c:v>0.45031112415610397</c:v>
                </c:pt>
                <c:pt idx="458">
                  <c:v>0.4379252808500752</c:v>
                </c:pt>
                <c:pt idx="459">
                  <c:v>0.41456730836304828</c:v>
                </c:pt>
                <c:pt idx="460">
                  <c:v>0.39276036408113824</c:v>
                </c:pt>
                <c:pt idx="461">
                  <c:v>0.37901855848731147</c:v>
                </c:pt>
                <c:pt idx="462">
                  <c:v>0.34295822045189067</c:v>
                </c:pt>
                <c:pt idx="463">
                  <c:v>0.31045900323702968</c:v>
                </c:pt>
                <c:pt idx="464">
                  <c:v>0.28225644619916734</c:v>
                </c:pt>
                <c:pt idx="465">
                  <c:v>0.26881862290776143</c:v>
                </c:pt>
                <c:pt idx="466">
                  <c:v>0.25092062440655627</c:v>
                </c:pt>
                <c:pt idx="467">
                  <c:v>0.24309585301085931</c:v>
                </c:pt>
                <c:pt idx="468">
                  <c:v>0.22453137363717024</c:v>
                </c:pt>
                <c:pt idx="469">
                  <c:v>0.21140937037940444</c:v>
                </c:pt>
                <c:pt idx="470">
                  <c:v>0.18944602487964871</c:v>
                </c:pt>
                <c:pt idx="471">
                  <c:v>0.17619035791665522</c:v>
                </c:pt>
                <c:pt idx="472">
                  <c:v>0.15758504304393586</c:v>
                </c:pt>
                <c:pt idx="473">
                  <c:v>0.14325153621200939</c:v>
                </c:pt>
                <c:pt idx="474">
                  <c:v>0.12529271801638397</c:v>
                </c:pt>
                <c:pt idx="475">
                  <c:v>0.11703240106706111</c:v>
                </c:pt>
                <c:pt idx="476">
                  <c:v>0.10884168213124117</c:v>
                </c:pt>
                <c:pt idx="477">
                  <c:v>9.8640356123822326E-2</c:v>
                </c:pt>
                <c:pt idx="478">
                  <c:v>9.075378915368161E-2</c:v>
                </c:pt>
                <c:pt idx="479">
                  <c:v>9.4503557509343167E-2</c:v>
                </c:pt>
                <c:pt idx="480">
                  <c:v>8.8067633103998302E-2</c:v>
                </c:pt>
                <c:pt idx="481">
                  <c:v>6.590847198791458E-2</c:v>
                </c:pt>
                <c:pt idx="482">
                  <c:v>6.8322147923422005E-2</c:v>
                </c:pt>
                <c:pt idx="483">
                  <c:v>6.0639559422179683E-2</c:v>
                </c:pt>
                <c:pt idx="484">
                  <c:v>5.5289116771471476E-2</c:v>
                </c:pt>
                <c:pt idx="485">
                  <c:v>4.7963538128069569E-2</c:v>
                </c:pt>
                <c:pt idx="486">
                  <c:v>4.5235384383912371E-2</c:v>
                </c:pt>
                <c:pt idx="487">
                  <c:v>3.7502738597236615E-2</c:v>
                </c:pt>
                <c:pt idx="488">
                  <c:v>3.6142142944265987E-2</c:v>
                </c:pt>
                <c:pt idx="489">
                  <c:v>3.5087043107464445E-2</c:v>
                </c:pt>
                <c:pt idx="490">
                  <c:v>3.5506604284829116E-2</c:v>
                </c:pt>
                <c:pt idx="491">
                  <c:v>2.5676575366470018E-2</c:v>
                </c:pt>
                <c:pt idx="492">
                  <c:v>2.8427110454073347E-2</c:v>
                </c:pt>
                <c:pt idx="493">
                  <c:v>2.7426876665965605E-2</c:v>
                </c:pt>
                <c:pt idx="494">
                  <c:v>2.5247582239706502E-2</c:v>
                </c:pt>
                <c:pt idx="495">
                  <c:v>2.7268597279109401E-2</c:v>
                </c:pt>
                <c:pt idx="496">
                  <c:v>2.3952255633705569E-2</c:v>
                </c:pt>
                <c:pt idx="497">
                  <c:v>1.9120012148942593E-2</c:v>
                </c:pt>
                <c:pt idx="498">
                  <c:v>1.9282794521138298E-2</c:v>
                </c:pt>
                <c:pt idx="499">
                  <c:v>1.6662139038553483E-2</c:v>
                </c:pt>
                <c:pt idx="500">
                  <c:v>1.7538825004947769E-2</c:v>
                </c:pt>
                <c:pt idx="501">
                  <c:v>1.6540664727084115E-2</c:v>
                </c:pt>
                <c:pt idx="502">
                  <c:v>1.424297810236509E-2</c:v>
                </c:pt>
                <c:pt idx="503">
                  <c:v>1.3560330134228357E-2</c:v>
                </c:pt>
                <c:pt idx="504">
                  <c:v>1.3945330159414314E-2</c:v>
                </c:pt>
                <c:pt idx="505">
                  <c:v>1.3682441939771877E-2</c:v>
                </c:pt>
                <c:pt idx="506">
                  <c:v>1.2805384470141606E-2</c:v>
                </c:pt>
                <c:pt idx="507">
                  <c:v>1.3146312209881725E-2</c:v>
                </c:pt>
                <c:pt idx="508">
                  <c:v>1.3673505234665132E-2</c:v>
                </c:pt>
                <c:pt idx="509">
                  <c:v>6.6767275309730844E-3</c:v>
                </c:pt>
                <c:pt idx="510">
                  <c:v>4.5655970734677408E-3</c:v>
                </c:pt>
                <c:pt idx="511">
                  <c:v>7.6096945025214014E-3</c:v>
                </c:pt>
                <c:pt idx="512">
                  <c:v>8.5642894396312022E-3</c:v>
                </c:pt>
                <c:pt idx="513">
                  <c:v>0</c:v>
                </c:pt>
                <c:pt idx="514">
                  <c:v>1.0308718124259309E-2</c:v>
                </c:pt>
                <c:pt idx="515">
                  <c:v>8.9369008520264574E-3</c:v>
                </c:pt>
                <c:pt idx="516">
                  <c:v>6.7608368212988008E-3</c:v>
                </c:pt>
                <c:pt idx="517">
                  <c:v>0</c:v>
                </c:pt>
                <c:pt idx="518">
                  <c:v>8.1363555365356263E-3</c:v>
                </c:pt>
                <c:pt idx="519">
                  <c:v>6.0992102810057377E-3</c:v>
                </c:pt>
                <c:pt idx="520">
                  <c:v>2.3696163168516467E-3</c:v>
                </c:pt>
                <c:pt idx="521">
                  <c:v>3.2889603194123725E-3</c:v>
                </c:pt>
                <c:pt idx="522">
                  <c:v>5.7624636455216038E-3</c:v>
                </c:pt>
                <c:pt idx="523">
                  <c:v>0</c:v>
                </c:pt>
                <c:pt idx="524">
                  <c:v>3.9103224623680578E-3</c:v>
                </c:pt>
                <c:pt idx="525">
                  <c:v>1.7200220381739196E-3</c:v>
                </c:pt>
                <c:pt idx="526">
                  <c:v>0</c:v>
                </c:pt>
                <c:pt idx="527">
                  <c:v>4.9514910012428102E-3</c:v>
                </c:pt>
                <c:pt idx="528">
                  <c:v>0</c:v>
                </c:pt>
                <c:pt idx="529">
                  <c:v>3.6760801945017506E-3</c:v>
                </c:pt>
                <c:pt idx="530">
                  <c:v>2.883950117269021E-3</c:v>
                </c:pt>
                <c:pt idx="531">
                  <c:v>0</c:v>
                </c:pt>
                <c:pt idx="532">
                  <c:v>3.5950487380181817E-3</c:v>
                </c:pt>
                <c:pt idx="533">
                  <c:v>7.8351221521972356E-3</c:v>
                </c:pt>
                <c:pt idx="534">
                  <c:v>4.0743879286541957E-3</c:v>
                </c:pt>
                <c:pt idx="535">
                  <c:v>4.8072903235559222E-3</c:v>
                </c:pt>
                <c:pt idx="536">
                  <c:v>1.8408364034991488E-3</c:v>
                </c:pt>
                <c:pt idx="537">
                  <c:v>0</c:v>
                </c:pt>
                <c:pt idx="538">
                  <c:v>4.0670014901345785E-3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86432"/>
        <c:axId val="107184896"/>
      </c:scatterChart>
      <c:valAx>
        <c:axId val="107177472"/>
        <c:scaling>
          <c:orientation val="minMax"/>
          <c:max val="450"/>
          <c:min val="150"/>
        </c:scaling>
        <c:delete val="0"/>
        <c:axPos val="b"/>
        <c:numFmt formatCode="General" sourceLinked="1"/>
        <c:majorTickMark val="out"/>
        <c:minorTickMark val="none"/>
        <c:tickLblPos val="nextTo"/>
        <c:crossAx val="107179008"/>
        <c:crosses val="autoZero"/>
        <c:crossBetween val="midCat"/>
      </c:valAx>
      <c:valAx>
        <c:axId val="107179008"/>
        <c:scaling>
          <c:logBase val="10"/>
          <c:orientation val="minMax"/>
          <c:max val="1.0000000000000026E-7"/>
          <c:min val="1.0000000000000012E-1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177472"/>
        <c:crosses val="autoZero"/>
        <c:crossBetween val="midCat"/>
      </c:valAx>
      <c:valAx>
        <c:axId val="107184896"/>
        <c:scaling>
          <c:orientation val="minMax"/>
          <c:max val="2"/>
        </c:scaling>
        <c:delete val="0"/>
        <c:axPos val="r"/>
        <c:numFmt formatCode="General" sourceLinked="1"/>
        <c:majorTickMark val="out"/>
        <c:minorTickMark val="none"/>
        <c:tickLblPos val="nextTo"/>
        <c:crossAx val="107186432"/>
        <c:crosses val="max"/>
        <c:crossBetween val="midCat"/>
      </c:valAx>
      <c:valAx>
        <c:axId val="10718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071848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13046538332625"/>
          <c:y val="0.33079512119808546"/>
          <c:w val="0.2403364655584439"/>
          <c:h val="0.3965068418735240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209"/>
        </c:manualLayout>
      </c:layout>
      <c:scatterChart>
        <c:scatterStyle val="lineMarker"/>
        <c:varyColors val="0"/>
        <c:ser>
          <c:idx val="5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1.0973997016316996</c:v>
                </c:pt>
                <c:pt idx="1">
                  <c:v>0.74822695282768181</c:v>
                </c:pt>
                <c:pt idx="2">
                  <c:v>0.32423161818125656</c:v>
                </c:pt>
                <c:pt idx="3">
                  <c:v>0.49881791302584255</c:v>
                </c:pt>
                <c:pt idx="4">
                  <c:v>45.69256353208236</c:v>
                </c:pt>
                <c:pt idx="5">
                  <c:v>99.617549749247829</c:v>
                </c:pt>
                <c:pt idx="6">
                  <c:v>185.54584664670602</c:v>
                </c:pt>
                <c:pt idx="7">
                  <c:v>217.87229732398012</c:v>
                </c:pt>
                <c:pt idx="8">
                  <c:v>236.20564265563425</c:v>
                </c:pt>
                <c:pt idx="9">
                  <c:v>230.51856074569827</c:v>
                </c:pt>
                <c:pt idx="10">
                  <c:v>236.20564265563425</c:v>
                </c:pt>
                <c:pt idx="11">
                  <c:v>247.6047571749024</c:v>
                </c:pt>
                <c:pt idx="12">
                  <c:v>235.88137914179811</c:v>
                </c:pt>
                <c:pt idx="13">
                  <c:v>244.38706312704994</c:v>
                </c:pt>
                <c:pt idx="14">
                  <c:v>232.81334785538658</c:v>
                </c:pt>
                <c:pt idx="15">
                  <c:v>244.0129126989047</c:v>
                </c:pt>
                <c:pt idx="16">
                  <c:v>228.17388744397851</c:v>
                </c:pt>
                <c:pt idx="17">
                  <c:v>236.55484952595225</c:v>
                </c:pt>
                <c:pt idx="18">
                  <c:v>233.2872713365895</c:v>
                </c:pt>
                <c:pt idx="19">
                  <c:v>223.03556267469233</c:v>
                </c:pt>
                <c:pt idx="20">
                  <c:v>233.63647812429193</c:v>
                </c:pt>
                <c:pt idx="21">
                  <c:v>232.83829119602927</c:v>
                </c:pt>
                <c:pt idx="22">
                  <c:v>229.22150736786739</c:v>
                </c:pt>
                <c:pt idx="23">
                  <c:v>228.54803740514825</c:v>
                </c:pt>
                <c:pt idx="24">
                  <c:v>230.09452404781567</c:v>
                </c:pt>
                <c:pt idx="25">
                  <c:v>229.84509070365189</c:v>
                </c:pt>
                <c:pt idx="26">
                  <c:v>236.92899975472758</c:v>
                </c:pt>
                <c:pt idx="27">
                  <c:v>234.534438482018</c:v>
                </c:pt>
                <c:pt idx="28">
                  <c:v>224.1330687163379</c:v>
                </c:pt>
                <c:pt idx="29">
                  <c:v>236.72945296469109</c:v>
                </c:pt>
                <c:pt idx="30">
                  <c:v>225.50495143913184</c:v>
                </c:pt>
                <c:pt idx="31">
                  <c:v>216.12626623229443</c:v>
                </c:pt>
                <c:pt idx="32">
                  <c:v>226.12853455643497</c:v>
                </c:pt>
                <c:pt idx="33">
                  <c:v>221.04009746433107</c:v>
                </c:pt>
                <c:pt idx="34">
                  <c:v>220.74077771913346</c:v>
                </c:pt>
                <c:pt idx="35">
                  <c:v>210.36436621431264</c:v>
                </c:pt>
                <c:pt idx="36">
                  <c:v>222.08771664764635</c:v>
                </c:pt>
                <c:pt idx="37">
                  <c:v>220.5911178501446</c:v>
                </c:pt>
                <c:pt idx="38">
                  <c:v>223.50948572304694</c:v>
                </c:pt>
                <c:pt idx="39">
                  <c:v>223.80880555489736</c:v>
                </c:pt>
                <c:pt idx="40">
                  <c:v>226.35302448793792</c:v>
                </c:pt>
                <c:pt idx="41">
                  <c:v>201.33490393863312</c:v>
                </c:pt>
                <c:pt idx="42">
                  <c:v>212.16028266358256</c:v>
                </c:pt>
                <c:pt idx="43">
                  <c:v>210.38930949551718</c:v>
                </c:pt>
                <c:pt idx="44">
                  <c:v>207.42105960309678</c:v>
                </c:pt>
                <c:pt idx="45">
                  <c:v>219.99247839841158</c:v>
                </c:pt>
                <c:pt idx="46">
                  <c:v>223.16027926412841</c:v>
                </c:pt>
                <c:pt idx="47">
                  <c:v>215.02876115616249</c:v>
                </c:pt>
                <c:pt idx="48">
                  <c:v>223.63420231854221</c:v>
                </c:pt>
                <c:pt idx="49">
                  <c:v>215.42785389467917</c:v>
                </c:pt>
                <c:pt idx="50">
                  <c:v>219.39383898574945</c:v>
                </c:pt>
                <c:pt idx="51">
                  <c:v>224.85642503771368</c:v>
                </c:pt>
                <c:pt idx="52">
                  <c:v>221.21470065345838</c:v>
                </c:pt>
                <c:pt idx="53">
                  <c:v>216.87456522863121</c:v>
                </c:pt>
                <c:pt idx="54">
                  <c:v>219.64327206958322</c:v>
                </c:pt>
                <c:pt idx="55">
                  <c:v>211.2373811038575</c:v>
                </c:pt>
                <c:pt idx="56">
                  <c:v>205.4006548905401</c:v>
                </c:pt>
                <c:pt idx="57">
                  <c:v>211.76119008406533</c:v>
                </c:pt>
                <c:pt idx="58">
                  <c:v>212.7090349928703</c:v>
                </c:pt>
                <c:pt idx="59">
                  <c:v>224.93125500498013</c:v>
                </c:pt>
                <c:pt idx="60">
                  <c:v>212.30994238603694</c:v>
                </c:pt>
                <c:pt idx="61">
                  <c:v>223.5593723610551</c:v>
                </c:pt>
                <c:pt idx="62">
                  <c:v>218.49587994094222</c:v>
                </c:pt>
                <c:pt idx="63">
                  <c:v>220.86549427846435</c:v>
                </c:pt>
                <c:pt idx="64">
                  <c:v>205.32582509717733</c:v>
                </c:pt>
                <c:pt idx="65">
                  <c:v>222.56163964948971</c:v>
                </c:pt>
                <c:pt idx="66">
                  <c:v>218.79519961258185</c:v>
                </c:pt>
                <c:pt idx="67">
                  <c:v>221.91311344236996</c:v>
                </c:pt>
                <c:pt idx="68">
                  <c:v>213.10812761941409</c:v>
                </c:pt>
                <c:pt idx="69">
                  <c:v>214.70449832006591</c:v>
                </c:pt>
                <c:pt idx="70">
                  <c:v>218.09678706103907</c:v>
                </c:pt>
                <c:pt idx="71">
                  <c:v>222.81107281774999</c:v>
                </c:pt>
                <c:pt idx="72">
                  <c:v>222.46186638399541</c:v>
                </c:pt>
                <c:pt idx="73">
                  <c:v>216.72490542417438</c:v>
                </c:pt>
                <c:pt idx="74">
                  <c:v>221.38930384583648</c:v>
                </c:pt>
                <c:pt idx="75">
                  <c:v>227.69996417859909</c:v>
                </c:pt>
                <c:pt idx="76">
                  <c:v>226.77706103850713</c:v>
                </c:pt>
                <c:pt idx="77">
                  <c:v>229.79520403549176</c:v>
                </c:pt>
                <c:pt idx="78">
                  <c:v>223.08544931027433</c:v>
                </c:pt>
                <c:pt idx="79">
                  <c:v>213.73170988753486</c:v>
                </c:pt>
                <c:pt idx="80">
                  <c:v>220.91538090266448</c:v>
                </c:pt>
                <c:pt idx="81">
                  <c:v>225.80427133069281</c:v>
                </c:pt>
                <c:pt idx="82">
                  <c:v>219.39383898574945</c:v>
                </c:pt>
                <c:pt idx="83">
                  <c:v>228.97207404347867</c:v>
                </c:pt>
                <c:pt idx="84">
                  <c:v>221.71356692598394</c:v>
                </c:pt>
                <c:pt idx="85">
                  <c:v>230.76799410487803</c:v>
                </c:pt>
                <c:pt idx="86">
                  <c:v>229.79520403549176</c:v>
                </c:pt>
                <c:pt idx="87">
                  <c:v>229.1466773699521</c:v>
                </c:pt>
                <c:pt idx="88">
                  <c:v>235.60700232891355</c:v>
                </c:pt>
                <c:pt idx="89">
                  <c:v>230.1444107173194</c:v>
                </c:pt>
                <c:pt idx="90">
                  <c:v>231.69089758152094</c:v>
                </c:pt>
                <c:pt idx="91">
                  <c:v>225.10585826409985</c:v>
                </c:pt>
                <c:pt idx="92">
                  <c:v>212.48454539909264</c:v>
                </c:pt>
                <c:pt idx="93">
                  <c:v>214.18068914989837</c:v>
                </c:pt>
                <c:pt idx="94">
                  <c:v>223.83374887462986</c:v>
                </c:pt>
                <c:pt idx="95">
                  <c:v>240.37118235700228</c:v>
                </c:pt>
                <c:pt idx="96">
                  <c:v>223.55937236105464</c:v>
                </c:pt>
                <c:pt idx="97">
                  <c:v>221.48907710007936</c:v>
                </c:pt>
                <c:pt idx="98">
                  <c:v>224.98114165013411</c:v>
                </c:pt>
                <c:pt idx="99">
                  <c:v>231.09225748004309</c:v>
                </c:pt>
                <c:pt idx="100">
                  <c:v>229.12173403742759</c:v>
                </c:pt>
                <c:pt idx="101">
                  <c:v>229.0967907049604</c:v>
                </c:pt>
                <c:pt idx="102">
                  <c:v>223.38476912914174</c:v>
                </c:pt>
                <c:pt idx="103">
                  <c:v>220.96526752713092</c:v>
                </c:pt>
                <c:pt idx="104">
                  <c:v>228.97207404347867</c:v>
                </c:pt>
                <c:pt idx="105">
                  <c:v>224.73170842684218</c:v>
                </c:pt>
                <c:pt idx="106">
                  <c:v>224.60699181752341</c:v>
                </c:pt>
                <c:pt idx="107">
                  <c:v>217.17388484528158</c:v>
                </c:pt>
                <c:pt idx="108">
                  <c:v>215.15347763491928</c:v>
                </c:pt>
                <c:pt idx="109">
                  <c:v>219.61832876089215</c:v>
                </c:pt>
                <c:pt idx="110">
                  <c:v>205.12627898536132</c:v>
                </c:pt>
                <c:pt idx="111">
                  <c:v>222.8609594521761</c:v>
                </c:pt>
                <c:pt idx="112">
                  <c:v>234.534438482018</c:v>
                </c:pt>
                <c:pt idx="113">
                  <c:v>236.10586926587646</c:v>
                </c:pt>
                <c:pt idx="114">
                  <c:v>230.69316409654408</c:v>
                </c:pt>
                <c:pt idx="115">
                  <c:v>227.94939747354201</c:v>
                </c:pt>
                <c:pt idx="116">
                  <c:v>226.72717438460054</c:v>
                </c:pt>
                <c:pt idx="117">
                  <c:v>231.81561427325977</c:v>
                </c:pt>
                <c:pt idx="118">
                  <c:v>224.30767196151595</c:v>
                </c:pt>
                <c:pt idx="119">
                  <c:v>229.34622403219561</c:v>
                </c:pt>
                <c:pt idx="120">
                  <c:v>224.50721853118893</c:v>
                </c:pt>
                <c:pt idx="121">
                  <c:v>230.06958071314776</c:v>
                </c:pt>
                <c:pt idx="122">
                  <c:v>468.70255576711116</c:v>
                </c:pt>
                <c:pt idx="123">
                  <c:v>232.41425441230228</c:v>
                </c:pt>
                <c:pt idx="124">
                  <c:v>241.31902989214316</c:v>
                </c:pt>
                <c:pt idx="125">
                  <c:v>235.90632248872032</c:v>
                </c:pt>
                <c:pt idx="126">
                  <c:v>218.67048308151593</c:v>
                </c:pt>
                <c:pt idx="127">
                  <c:v>227.32581424718481</c:v>
                </c:pt>
                <c:pt idx="128">
                  <c:v>238.00156380371601</c:v>
                </c:pt>
                <c:pt idx="129">
                  <c:v>231.06731414316275</c:v>
                </c:pt>
                <c:pt idx="130">
                  <c:v>222.26231985612097</c:v>
                </c:pt>
                <c:pt idx="131">
                  <c:v>231.56618089113303</c:v>
                </c:pt>
                <c:pt idx="132">
                  <c:v>226.52762777136786</c:v>
                </c:pt>
                <c:pt idx="133">
                  <c:v>229.02196070790029</c:v>
                </c:pt>
                <c:pt idx="134">
                  <c:v>221.28953059265137</c:v>
                </c:pt>
                <c:pt idx="135">
                  <c:v>227.17615427833394</c:v>
                </c:pt>
                <c:pt idx="136">
                  <c:v>236.80428301059209</c:v>
                </c:pt>
                <c:pt idx="137">
                  <c:v>241.29408653514329</c:v>
                </c:pt>
                <c:pt idx="138">
                  <c:v>243.96302597584284</c:v>
                </c:pt>
                <c:pt idx="139">
                  <c:v>239.97208867715295</c:v>
                </c:pt>
                <c:pt idx="140">
                  <c:v>241.36891660627288</c:v>
                </c:pt>
                <c:pt idx="141">
                  <c:v>241.64329353709167</c:v>
                </c:pt>
                <c:pt idx="142">
                  <c:v>229.29633736629376</c:v>
                </c:pt>
                <c:pt idx="143">
                  <c:v>232.91312121827326</c:v>
                </c:pt>
                <c:pt idx="144">
                  <c:v>237.27820664471102</c:v>
                </c:pt>
                <c:pt idx="145">
                  <c:v>234.55938182623461</c:v>
                </c:pt>
                <c:pt idx="146">
                  <c:v>229.3711673652312</c:v>
                </c:pt>
                <c:pt idx="147">
                  <c:v>214.65461173101181</c:v>
                </c:pt>
                <c:pt idx="148">
                  <c:v>232.71357449334434</c:v>
                </c:pt>
                <c:pt idx="149">
                  <c:v>233.86096820747338</c:v>
                </c:pt>
                <c:pt idx="150">
                  <c:v>232.78840451479712</c:v>
                </c:pt>
                <c:pt idx="151">
                  <c:v>236.08092591855959</c:v>
                </c:pt>
                <c:pt idx="152">
                  <c:v>232.4641410919449</c:v>
                </c:pt>
                <c:pt idx="153">
                  <c:v>234.03557160839409</c:v>
                </c:pt>
                <c:pt idx="154">
                  <c:v>240.4958991342987</c:v>
                </c:pt>
                <c:pt idx="155">
                  <c:v>238.20111061319506</c:v>
                </c:pt>
                <c:pt idx="156">
                  <c:v>244.91087374168688</c:v>
                </c:pt>
                <c:pt idx="157">
                  <c:v>254.41429771208399</c:v>
                </c:pt>
                <c:pt idx="158">
                  <c:v>235.63194567529112</c:v>
                </c:pt>
                <c:pt idx="159">
                  <c:v>253.46644943160229</c:v>
                </c:pt>
                <c:pt idx="160">
                  <c:v>248.37800157499473</c:v>
                </c:pt>
                <c:pt idx="161">
                  <c:v>237.577526843594</c:v>
                </c:pt>
                <c:pt idx="162">
                  <c:v>234.16028832488098</c:v>
                </c:pt>
                <c:pt idx="163">
                  <c:v>238.05145050580404</c:v>
                </c:pt>
                <c:pt idx="164">
                  <c:v>232.23965103523008</c:v>
                </c:pt>
                <c:pt idx="165">
                  <c:v>231.14214415396751</c:v>
                </c:pt>
                <c:pt idx="166">
                  <c:v>240.57072920120933</c:v>
                </c:pt>
                <c:pt idx="167">
                  <c:v>241.19431310758048</c:v>
                </c:pt>
                <c:pt idx="168">
                  <c:v>245.98343838809038</c:v>
                </c:pt>
                <c:pt idx="169">
                  <c:v>256.01067386219421</c:v>
                </c:pt>
                <c:pt idx="170">
                  <c:v>255.81112683681687</c:v>
                </c:pt>
                <c:pt idx="171">
                  <c:v>256.9834656372355</c:v>
                </c:pt>
                <c:pt idx="172">
                  <c:v>264.94040497100889</c:v>
                </c:pt>
                <c:pt idx="173">
                  <c:v>252.84286506116692</c:v>
                </c:pt>
                <c:pt idx="174">
                  <c:v>254.51407121787398</c:v>
                </c:pt>
                <c:pt idx="175">
                  <c:v>243.78842244641149</c:v>
                </c:pt>
                <c:pt idx="176">
                  <c:v>242.26687749015554</c:v>
                </c:pt>
                <c:pt idx="177">
                  <c:v>245.18525073732852</c:v>
                </c:pt>
                <c:pt idx="178">
                  <c:v>236.77933966191034</c:v>
                </c:pt>
                <c:pt idx="179">
                  <c:v>244.76121356427416</c:v>
                </c:pt>
                <c:pt idx="180">
                  <c:v>239.49816494729103</c:v>
                </c:pt>
                <c:pt idx="181">
                  <c:v>246.18298530700929</c:v>
                </c:pt>
                <c:pt idx="182">
                  <c:v>251.84513011017404</c:v>
                </c:pt>
                <c:pt idx="183">
                  <c:v>254.0401470697245</c:v>
                </c:pt>
                <c:pt idx="184">
                  <c:v>269.70459228463233</c:v>
                </c:pt>
                <c:pt idx="185">
                  <c:v>257.80659717258629</c:v>
                </c:pt>
                <c:pt idx="186">
                  <c:v>250.22381092784181</c:v>
                </c:pt>
                <c:pt idx="187">
                  <c:v>251.47097951704893</c:v>
                </c:pt>
                <c:pt idx="188">
                  <c:v>255.26237252668449</c:v>
                </c:pt>
                <c:pt idx="189">
                  <c:v>236.85416970810149</c:v>
                </c:pt>
                <c:pt idx="190">
                  <c:v>248.10362452576683</c:v>
                </c:pt>
                <c:pt idx="191">
                  <c:v>240.47095577875029</c:v>
                </c:pt>
                <c:pt idx="192">
                  <c:v>239.84737190455508</c:v>
                </c:pt>
                <c:pt idx="193">
                  <c:v>244.0129126989047</c:v>
                </c:pt>
                <c:pt idx="194">
                  <c:v>248.20339799770252</c:v>
                </c:pt>
                <c:pt idx="195">
                  <c:v>248.50271841700692</c:v>
                </c:pt>
                <c:pt idx="196">
                  <c:v>258.70455888139577</c:v>
                </c:pt>
                <c:pt idx="197">
                  <c:v>256.01067386219421</c:v>
                </c:pt>
                <c:pt idx="198">
                  <c:v>266.61161195968316</c:v>
                </c:pt>
                <c:pt idx="199">
                  <c:v>268.75674344586855</c:v>
                </c:pt>
                <c:pt idx="200">
                  <c:v>263.31908484795264</c:v>
                </c:pt>
                <c:pt idx="201">
                  <c:v>256.80886198212272</c:v>
                </c:pt>
                <c:pt idx="202">
                  <c:v>257.55716337081765</c:v>
                </c:pt>
                <c:pt idx="203">
                  <c:v>247.13083320531976</c:v>
                </c:pt>
                <c:pt idx="204">
                  <c:v>251.196602420179</c:v>
                </c:pt>
                <c:pt idx="205">
                  <c:v>249.12630264058151</c:v>
                </c:pt>
                <c:pt idx="206">
                  <c:v>250.09909407361411</c:v>
                </c:pt>
                <c:pt idx="207">
                  <c:v>243.43921539358041</c:v>
                </c:pt>
                <c:pt idx="208">
                  <c:v>245.93355165874786</c:v>
                </c:pt>
                <c:pt idx="209">
                  <c:v>255.66146656900739</c:v>
                </c:pt>
                <c:pt idx="210">
                  <c:v>258.87916255101646</c:v>
                </c:pt>
                <c:pt idx="211">
                  <c:v>265.3145557814251</c:v>
                </c:pt>
                <c:pt idx="212">
                  <c:v>277.06289322735205</c:v>
                </c:pt>
                <c:pt idx="213">
                  <c:v>269.77942245717043</c:v>
                </c:pt>
                <c:pt idx="214">
                  <c:v>275.64111973414151</c:v>
                </c:pt>
                <c:pt idx="215">
                  <c:v>264.11727320479037</c:v>
                </c:pt>
                <c:pt idx="216">
                  <c:v>258.2056912610858</c:v>
                </c:pt>
                <c:pt idx="217">
                  <c:v>256.80886198212272</c:v>
                </c:pt>
                <c:pt idx="218">
                  <c:v>253.6161096834378</c:v>
                </c:pt>
                <c:pt idx="219">
                  <c:v>249.67505677573291</c:v>
                </c:pt>
                <c:pt idx="220">
                  <c:v>247.7045306438948</c:v>
                </c:pt>
                <c:pt idx="221">
                  <c:v>243.71359236298386</c:v>
                </c:pt>
                <c:pt idx="222">
                  <c:v>255.58663643549795</c:v>
                </c:pt>
                <c:pt idx="223">
                  <c:v>253.26690243091204</c:v>
                </c:pt>
                <c:pt idx="224">
                  <c:v>266.2624045217575</c:v>
                </c:pt>
                <c:pt idx="225">
                  <c:v>271.25108254725086</c:v>
                </c:pt>
                <c:pt idx="226">
                  <c:v>280.48013843064541</c:v>
                </c:pt>
                <c:pt idx="227">
                  <c:v>290.30783704521934</c:v>
                </c:pt>
                <c:pt idx="228">
                  <c:v>286.64115752751826</c:v>
                </c:pt>
                <c:pt idx="229">
                  <c:v>286.5413839361953</c:v>
                </c:pt>
                <c:pt idx="230">
                  <c:v>279.90644031835609</c:v>
                </c:pt>
                <c:pt idx="231">
                  <c:v>271.10142219654489</c:v>
                </c:pt>
                <c:pt idx="232">
                  <c:v>278.11051582455167</c:v>
                </c:pt>
                <c:pt idx="233">
                  <c:v>271.70006360273635</c:v>
                </c:pt>
                <c:pt idx="234">
                  <c:v>256.48459805487312</c:v>
                </c:pt>
                <c:pt idx="235">
                  <c:v>251.02199881519095</c:v>
                </c:pt>
                <c:pt idx="236">
                  <c:v>254.09003382163999</c:v>
                </c:pt>
                <c:pt idx="237">
                  <c:v>251.14671567572884</c:v>
                </c:pt>
                <c:pt idx="238">
                  <c:v>262.89504729265036</c:v>
                </c:pt>
                <c:pt idx="239">
                  <c:v>256.53448481259915</c:v>
                </c:pt>
                <c:pt idx="240">
                  <c:v>256.08550399718945</c:v>
                </c:pt>
                <c:pt idx="241">
                  <c:v>257.20795605297161</c:v>
                </c:pt>
                <c:pt idx="242">
                  <c:v>279.45745919028718</c:v>
                </c:pt>
                <c:pt idx="243">
                  <c:v>281.7522516519038</c:v>
                </c:pt>
                <c:pt idx="244">
                  <c:v>300.83395105433146</c:v>
                </c:pt>
                <c:pt idx="245">
                  <c:v>297.76591312521504</c:v>
                </c:pt>
                <c:pt idx="246">
                  <c:v>281.20349692644737</c:v>
                </c:pt>
                <c:pt idx="247">
                  <c:v>289.40987470906936</c:v>
                </c:pt>
                <c:pt idx="248">
                  <c:v>278.28511959255434</c:v>
                </c:pt>
                <c:pt idx="249">
                  <c:v>277.76130829006564</c:v>
                </c:pt>
                <c:pt idx="250">
                  <c:v>272.64791251379864</c:v>
                </c:pt>
                <c:pt idx="251">
                  <c:v>273.47104447996054</c:v>
                </c:pt>
                <c:pt idx="252">
                  <c:v>256.88369211985929</c:v>
                </c:pt>
                <c:pt idx="253">
                  <c:v>266.06285741611157</c:v>
                </c:pt>
                <c:pt idx="254">
                  <c:v>265.36444255649934</c:v>
                </c:pt>
                <c:pt idx="255">
                  <c:v>257.70682365155</c:v>
                </c:pt>
                <c:pt idx="256">
                  <c:v>273.67059162557808</c:v>
                </c:pt>
                <c:pt idx="257">
                  <c:v>285.16949706275312</c:v>
                </c:pt>
                <c:pt idx="258">
                  <c:v>291.65478055315248</c:v>
                </c:pt>
                <c:pt idx="259">
                  <c:v>290.33278044347941</c:v>
                </c:pt>
                <c:pt idx="260">
                  <c:v>290.98130879875538</c:v>
                </c:pt>
                <c:pt idx="261">
                  <c:v>291.77949754477606</c:v>
                </c:pt>
                <c:pt idx="262">
                  <c:v>284.99489327991375</c:v>
                </c:pt>
                <c:pt idx="263">
                  <c:v>286.09240277608234</c:v>
                </c:pt>
                <c:pt idx="264">
                  <c:v>283.77266680759118</c:v>
                </c:pt>
                <c:pt idx="265">
                  <c:v>272.74768608462512</c:v>
                </c:pt>
                <c:pt idx="266">
                  <c:v>269.38032820540377</c:v>
                </c:pt>
                <c:pt idx="267">
                  <c:v>271.32591272281547</c:v>
                </c:pt>
                <c:pt idx="268">
                  <c:v>265.58893304535167</c:v>
                </c:pt>
                <c:pt idx="269">
                  <c:v>259.65240738901832</c:v>
                </c:pt>
                <c:pt idx="270">
                  <c:v>272.42342198029149</c:v>
                </c:pt>
                <c:pt idx="271">
                  <c:v>275.44157258028571</c:v>
                </c:pt>
                <c:pt idx="272">
                  <c:v>267.23519667974568</c:v>
                </c:pt>
                <c:pt idx="273">
                  <c:v>283.47334604102082</c:v>
                </c:pt>
                <c:pt idx="274">
                  <c:v>265.04017851999515</c:v>
                </c:pt>
                <c:pt idx="275">
                  <c:v>273.09689358433229</c:v>
                </c:pt>
                <c:pt idx="276">
                  <c:v>287.73866703617313</c:v>
                </c:pt>
                <c:pt idx="277">
                  <c:v>299.56183777413963</c:v>
                </c:pt>
                <c:pt idx="278">
                  <c:v>282.74998752563653</c:v>
                </c:pt>
                <c:pt idx="279">
                  <c:v>285.09466687007631</c:v>
                </c:pt>
                <c:pt idx="280">
                  <c:v>298.63893205413552</c:v>
                </c:pt>
                <c:pt idx="281">
                  <c:v>300.23530951219175</c:v>
                </c:pt>
                <c:pt idx="282">
                  <c:v>308.01764928230602</c:v>
                </c:pt>
                <c:pt idx="283">
                  <c:v>289.65930869107797</c:v>
                </c:pt>
                <c:pt idx="284">
                  <c:v>292.00398812973771</c:v>
                </c:pt>
                <c:pt idx="285">
                  <c:v>287.09013868927178</c:v>
                </c:pt>
                <c:pt idx="286">
                  <c:v>271.30096933094478</c:v>
                </c:pt>
                <c:pt idx="287">
                  <c:v>277.46198754786531</c:v>
                </c:pt>
                <c:pt idx="288">
                  <c:v>298.41444147281231</c:v>
                </c:pt>
                <c:pt idx="289">
                  <c:v>297.79085652324017</c:v>
                </c:pt>
                <c:pt idx="290">
                  <c:v>316.44851637851974</c:v>
                </c:pt>
                <c:pt idx="291">
                  <c:v>322.13560934328837</c:v>
                </c:pt>
                <c:pt idx="292">
                  <c:v>336.42816808255861</c:v>
                </c:pt>
                <c:pt idx="293">
                  <c:v>340.26944803654465</c:v>
                </c:pt>
                <c:pt idx="294">
                  <c:v>348.37604359368527</c:v>
                </c:pt>
                <c:pt idx="295">
                  <c:v>341.79099384906544</c:v>
                </c:pt>
                <c:pt idx="296">
                  <c:v>340.51888178197527</c:v>
                </c:pt>
                <c:pt idx="297">
                  <c:v>346.03136697813659</c:v>
                </c:pt>
                <c:pt idx="298">
                  <c:v>320.41451549960789</c:v>
                </c:pt>
                <c:pt idx="299">
                  <c:v>320.71383617326705</c:v>
                </c:pt>
                <c:pt idx="300">
                  <c:v>316.32379941941241</c:v>
                </c:pt>
                <c:pt idx="301">
                  <c:v>308.31697002798262</c:v>
                </c:pt>
                <c:pt idx="302">
                  <c:v>310.03806428956068</c:v>
                </c:pt>
                <c:pt idx="303">
                  <c:v>312.38274335131564</c:v>
                </c:pt>
                <c:pt idx="304">
                  <c:v>327.5233808790943</c:v>
                </c:pt>
                <c:pt idx="305">
                  <c:v>333.03586848918872</c:v>
                </c:pt>
                <c:pt idx="306">
                  <c:v>349.94747567415817</c:v>
                </c:pt>
                <c:pt idx="307">
                  <c:v>361.19693098234416</c:v>
                </c:pt>
                <c:pt idx="308">
                  <c:v>364.76383033572301</c:v>
                </c:pt>
                <c:pt idx="309">
                  <c:v>354.51211116035057</c:v>
                </c:pt>
                <c:pt idx="310">
                  <c:v>363.74115295482318</c:v>
                </c:pt>
                <c:pt idx="311">
                  <c:v>358.30350173696866</c:v>
                </c:pt>
                <c:pt idx="312">
                  <c:v>365.48718748018018</c:v>
                </c:pt>
                <c:pt idx="313">
                  <c:v>358.60282202013502</c:v>
                </c:pt>
                <c:pt idx="314">
                  <c:v>356.10848621259862</c:v>
                </c:pt>
                <c:pt idx="315">
                  <c:v>363.89081306217264</c:v>
                </c:pt>
                <c:pt idx="316">
                  <c:v>335.58009321968962</c:v>
                </c:pt>
                <c:pt idx="317">
                  <c:v>339.92024078923356</c:v>
                </c:pt>
                <c:pt idx="318">
                  <c:v>324.67983488794863</c:v>
                </c:pt>
                <c:pt idx="319">
                  <c:v>321.91111884608455</c:v>
                </c:pt>
                <c:pt idx="320">
                  <c:v>318.39410089726397</c:v>
                </c:pt>
                <c:pt idx="321">
                  <c:v>301.78180015682977</c:v>
                </c:pt>
                <c:pt idx="322">
                  <c:v>290.85659180728584</c:v>
                </c:pt>
                <c:pt idx="323">
                  <c:v>295.72055447797675</c:v>
                </c:pt>
                <c:pt idx="324">
                  <c:v>293.84979960658876</c:v>
                </c:pt>
                <c:pt idx="325">
                  <c:v>297.26704516408034</c:v>
                </c:pt>
                <c:pt idx="326">
                  <c:v>308.86572472497875</c:v>
                </c:pt>
                <c:pt idx="327">
                  <c:v>295.99493185839469</c:v>
                </c:pt>
                <c:pt idx="328">
                  <c:v>284.69557250993495</c:v>
                </c:pt>
                <c:pt idx="329">
                  <c:v>287.78855383218598</c:v>
                </c:pt>
                <c:pt idx="330">
                  <c:v>269.77942245717043</c:v>
                </c:pt>
                <c:pt idx="331">
                  <c:v>267.90866819073955</c:v>
                </c:pt>
                <c:pt idx="332">
                  <c:v>266.13768758057967</c:v>
                </c:pt>
                <c:pt idx="333">
                  <c:v>249.67505677573291</c:v>
                </c:pt>
                <c:pt idx="334">
                  <c:v>241.89272711510006</c:v>
                </c:pt>
                <c:pt idx="335">
                  <c:v>232.78840451479667</c:v>
                </c:pt>
                <c:pt idx="336">
                  <c:v>230.219240721994</c:v>
                </c:pt>
                <c:pt idx="337">
                  <c:v>225.52989476309236</c:v>
                </c:pt>
                <c:pt idx="338">
                  <c:v>213.38250381152801</c:v>
                </c:pt>
                <c:pt idx="339">
                  <c:v>220.91538090266448</c:v>
                </c:pt>
                <c:pt idx="340">
                  <c:v>219.96753508876765</c:v>
                </c:pt>
                <c:pt idx="341">
                  <c:v>221.38930384583648</c:v>
                </c:pt>
                <c:pt idx="342">
                  <c:v>223.16027926412795</c:v>
                </c:pt>
                <c:pt idx="343">
                  <c:v>222.68635623281324</c:v>
                </c:pt>
                <c:pt idx="344">
                  <c:v>208.99248587222954</c:v>
                </c:pt>
                <c:pt idx="345">
                  <c:v>217.24871475105084</c:v>
                </c:pt>
                <c:pt idx="346">
                  <c:v>205.35076836154508</c:v>
                </c:pt>
                <c:pt idx="347">
                  <c:v>212.68409170436419</c:v>
                </c:pt>
                <c:pt idx="348">
                  <c:v>209.09225897973616</c:v>
                </c:pt>
                <c:pt idx="349">
                  <c:v>210.01516028586897</c:v>
                </c:pt>
                <c:pt idx="350">
                  <c:v>202.53218004477813</c:v>
                </c:pt>
                <c:pt idx="351">
                  <c:v>201.98342847000467</c:v>
                </c:pt>
                <c:pt idx="352">
                  <c:v>210.81334528820673</c:v>
                </c:pt>
                <c:pt idx="353">
                  <c:v>194.55034346278327</c:v>
                </c:pt>
                <c:pt idx="354">
                  <c:v>212.80880814766385</c:v>
                </c:pt>
                <c:pt idx="355">
                  <c:v>213.83148305483692</c:v>
                </c:pt>
                <c:pt idx="356">
                  <c:v>216.65007552291621</c:v>
                </c:pt>
                <c:pt idx="357">
                  <c:v>205.99929326543662</c:v>
                </c:pt>
                <c:pt idx="358">
                  <c:v>223.0106193569969</c:v>
                </c:pt>
                <c:pt idx="359">
                  <c:v>210.3144796521442</c:v>
                </c:pt>
                <c:pt idx="360">
                  <c:v>223.55937236105464</c:v>
                </c:pt>
                <c:pt idx="361">
                  <c:v>219.99247839841158</c:v>
                </c:pt>
                <c:pt idx="362">
                  <c:v>217.8972406278165</c:v>
                </c:pt>
                <c:pt idx="363">
                  <c:v>240.64555926851892</c:v>
                </c:pt>
                <c:pt idx="364">
                  <c:v>222.2872631718779</c:v>
                </c:pt>
                <c:pt idx="365">
                  <c:v>223.5593723610551</c:v>
                </c:pt>
                <c:pt idx="366">
                  <c:v>225.8292146553859</c:v>
                </c:pt>
                <c:pt idx="367">
                  <c:v>228.97207404347867</c:v>
                </c:pt>
                <c:pt idx="368">
                  <c:v>230.31901406233959</c:v>
                </c:pt>
                <c:pt idx="369">
                  <c:v>235.45734225168954</c:v>
                </c:pt>
                <c:pt idx="370">
                  <c:v>217.82241071651919</c:v>
                </c:pt>
                <c:pt idx="371">
                  <c:v>222.23737654042893</c:v>
                </c:pt>
                <c:pt idx="372">
                  <c:v>221.96300007212153</c:v>
                </c:pt>
                <c:pt idx="373">
                  <c:v>221.33941721911157</c:v>
                </c:pt>
                <c:pt idx="374">
                  <c:v>225.50495143913184</c:v>
                </c:pt>
                <c:pt idx="375">
                  <c:v>239.72265513308537</c:v>
                </c:pt>
                <c:pt idx="376">
                  <c:v>236.05598257129242</c:v>
                </c:pt>
                <c:pt idx="377">
                  <c:v>238.5004308330314</c:v>
                </c:pt>
                <c:pt idx="378">
                  <c:v>254.78844836129781</c:v>
                </c:pt>
                <c:pt idx="379">
                  <c:v>263.80548087522101</c:v>
                </c:pt>
                <c:pt idx="380">
                  <c:v>272.82251626289701</c:v>
                </c:pt>
                <c:pt idx="381">
                  <c:v>250.7725650966479</c:v>
                </c:pt>
                <c:pt idx="382">
                  <c:v>264.64108432606673</c:v>
                </c:pt>
                <c:pt idx="383">
                  <c:v>259.57757724231823</c:v>
                </c:pt>
                <c:pt idx="384">
                  <c:v>253.19207230617354</c:v>
                </c:pt>
                <c:pt idx="385">
                  <c:v>253.3167891808954</c:v>
                </c:pt>
                <c:pt idx="386">
                  <c:v>244.03785606049743</c:v>
                </c:pt>
                <c:pt idx="387">
                  <c:v>161.22630252891594</c:v>
                </c:pt>
                <c:pt idx="388">
                  <c:v>246.45736232454519</c:v>
                </c:pt>
                <c:pt idx="389">
                  <c:v>244.5616666632969</c:v>
                </c:pt>
                <c:pt idx="390">
                  <c:v>239.12401464582709</c:v>
                </c:pt>
                <c:pt idx="391">
                  <c:v>236.65462291922637</c:v>
                </c:pt>
                <c:pt idx="392">
                  <c:v>241.41880332057698</c:v>
                </c:pt>
                <c:pt idx="393">
                  <c:v>246.78162607850524</c:v>
                </c:pt>
                <c:pt idx="394">
                  <c:v>249.67505677573291</c:v>
                </c:pt>
                <c:pt idx="395">
                  <c:v>254.66373147746992</c:v>
                </c:pt>
                <c:pt idx="396">
                  <c:v>262.04697220186296</c:v>
                </c:pt>
                <c:pt idx="397">
                  <c:v>261.77259497237787</c:v>
                </c:pt>
                <c:pt idx="398">
                  <c:v>266.63655534825364</c:v>
                </c:pt>
                <c:pt idx="399">
                  <c:v>266.11274419240408</c:v>
                </c:pt>
                <c:pt idx="400">
                  <c:v>266.06285741611202</c:v>
                </c:pt>
                <c:pt idx="401">
                  <c:v>255.7113533248266</c:v>
                </c:pt>
                <c:pt idx="402">
                  <c:v>250.97211207121165</c:v>
                </c:pt>
                <c:pt idx="403">
                  <c:v>255.4369761692721</c:v>
                </c:pt>
                <c:pt idx="404">
                  <c:v>258.6546721188854</c:v>
                </c:pt>
                <c:pt idx="405">
                  <c:v>262.09685897116634</c:v>
                </c:pt>
                <c:pt idx="406">
                  <c:v>249.25101948797706</c:v>
                </c:pt>
                <c:pt idx="407">
                  <c:v>239.94714532254341</c:v>
                </c:pt>
                <c:pt idx="408">
                  <c:v>247.38026687184129</c:v>
                </c:pt>
                <c:pt idx="409">
                  <c:v>250.39841452520926</c:v>
                </c:pt>
                <c:pt idx="410">
                  <c:v>246.60702251788101</c:v>
                </c:pt>
                <c:pt idx="411">
                  <c:v>253.06735543224187</c:v>
                </c:pt>
                <c:pt idx="412">
                  <c:v>257.33267295157879</c:v>
                </c:pt>
                <c:pt idx="413">
                  <c:v>253.09229880696444</c:v>
                </c:pt>
                <c:pt idx="414">
                  <c:v>245.55940119363345</c:v>
                </c:pt>
                <c:pt idx="415">
                  <c:v>246.25781540223991</c:v>
                </c:pt>
                <c:pt idx="416">
                  <c:v>252.71814818946487</c:v>
                </c:pt>
                <c:pt idx="417">
                  <c:v>256.48459805487357</c:v>
                </c:pt>
                <c:pt idx="418">
                  <c:v>257.95625745495971</c:v>
                </c:pt>
                <c:pt idx="419">
                  <c:v>256.75897522377238</c:v>
                </c:pt>
                <c:pt idx="420">
                  <c:v>254.13992057367886</c:v>
                </c:pt>
                <c:pt idx="421">
                  <c:v>268.75674344586855</c:v>
                </c:pt>
                <c:pt idx="422">
                  <c:v>257.35761633138401</c:v>
                </c:pt>
                <c:pt idx="423">
                  <c:v>250.97211207121211</c:v>
                </c:pt>
                <c:pt idx="424">
                  <c:v>256.26010764652136</c:v>
                </c:pt>
                <c:pt idx="425">
                  <c:v>251.89501685648571</c:v>
                </c:pt>
                <c:pt idx="426">
                  <c:v>246.18298530700929</c:v>
                </c:pt>
                <c:pt idx="427">
                  <c:v>249.99932059085518</c:v>
                </c:pt>
                <c:pt idx="428">
                  <c:v>258.50501183199094</c:v>
                </c:pt>
                <c:pt idx="429">
                  <c:v>258.33040816515989</c:v>
                </c:pt>
                <c:pt idx="430">
                  <c:v>277.01300643748584</c:v>
                </c:pt>
                <c:pt idx="431">
                  <c:v>280.38036484556943</c:v>
                </c:pt>
                <c:pt idx="432">
                  <c:v>288.73640295880574</c:v>
                </c:pt>
                <c:pt idx="433">
                  <c:v>307.91787570012696</c:v>
                </c:pt>
                <c:pt idx="434">
                  <c:v>323.73198617533137</c:v>
                </c:pt>
                <c:pt idx="435">
                  <c:v>340.89303239596597</c:v>
                </c:pt>
                <c:pt idx="436">
                  <c:v>372.09717411699597</c:v>
                </c:pt>
                <c:pt idx="437">
                  <c:v>399.60966361617983</c:v>
                </c:pt>
                <c:pt idx="438">
                  <c:v>452.66403569934744</c:v>
                </c:pt>
                <c:pt idx="439">
                  <c:v>480.70026594646185</c:v>
                </c:pt>
                <c:pt idx="440">
                  <c:v>538.24442948001638</c:v>
                </c:pt>
                <c:pt idx="441">
                  <c:v>587.1584284731357</c:v>
                </c:pt>
                <c:pt idx="442">
                  <c:v>644.00496780559342</c:v>
                </c:pt>
                <c:pt idx="443">
                  <c:v>700.97720733222104</c:v>
                </c:pt>
                <c:pt idx="444">
                  <c:v>772.51894639848115</c:v>
                </c:pt>
                <c:pt idx="445">
                  <c:v>852.99517697648037</c:v>
                </c:pt>
                <c:pt idx="446">
                  <c:v>933.77713337849571</c:v>
                </c:pt>
                <c:pt idx="447">
                  <c:v>1016.0398226105696</c:v>
                </c:pt>
                <c:pt idx="448">
                  <c:v>1108.8455149938757</c:v>
                </c:pt>
                <c:pt idx="449">
                  <c:v>1193.7066876915205</c:v>
                </c:pt>
                <c:pt idx="450">
                  <c:v>1290.6459482951057</c:v>
                </c:pt>
                <c:pt idx="451">
                  <c:v>1379.9465173236215</c:v>
                </c:pt>
                <c:pt idx="452">
                  <c:v>1480.3940968083282</c:v>
                </c:pt>
                <c:pt idx="453">
                  <c:v>1577.0591743648561</c:v>
                </c:pt>
                <c:pt idx="454">
                  <c:v>1683.6469730911244</c:v>
                </c:pt>
                <c:pt idx="455">
                  <c:v>1810.5167164387042</c:v>
                </c:pt>
                <c:pt idx="456">
                  <c:v>1896.6859111417152</c:v>
                </c:pt>
                <c:pt idx="457">
                  <c:v>2025.9818579142429</c:v>
                </c:pt>
                <c:pt idx="458">
                  <c:v>2113.8844094373662</c:v>
                </c:pt>
                <c:pt idx="459">
                  <c:v>2233.3485823915662</c:v>
                </c:pt>
                <c:pt idx="460">
                  <c:v>2347.1518297617795</c:v>
                </c:pt>
                <c:pt idx="461">
                  <c:v>2462.8812502056057</c:v>
                </c:pt>
                <c:pt idx="462">
                  <c:v>2569.4694038538642</c:v>
                </c:pt>
                <c:pt idx="463">
                  <c:v>2680.22809993389</c:v>
                </c:pt>
                <c:pt idx="464">
                  <c:v>2788.5386004995221</c:v>
                </c:pt>
                <c:pt idx="465">
                  <c:v>2908.6739627225529</c:v>
                </c:pt>
                <c:pt idx="466">
                  <c:v>3019.2269326361788</c:v>
                </c:pt>
                <c:pt idx="467">
                  <c:v>3125.5107670103448</c:v>
                </c:pt>
                <c:pt idx="468">
                  <c:v>3246.6390253627587</c:v>
                </c:pt>
                <c:pt idx="469">
                  <c:v>3339.1361499202421</c:v>
                </c:pt>
                <c:pt idx="470">
                  <c:v>3452.7920491164305</c:v>
                </c:pt>
                <c:pt idx="471">
                  <c:v>3553.2364708886967</c:v>
                </c:pt>
                <c:pt idx="472">
                  <c:v>3672.9044179556163</c:v>
                </c:pt>
                <c:pt idx="473">
                  <c:v>3752.8674015304091</c:v>
                </c:pt>
                <c:pt idx="474">
                  <c:v>3868.6418254221717</c:v>
                </c:pt>
                <c:pt idx="475">
                  <c:v>3981.6921131526587</c:v>
                </c:pt>
                <c:pt idx="476">
                  <c:v>4058.7372954250691</c:v>
                </c:pt>
                <c:pt idx="477">
                  <c:v>4165.0532199831969</c:v>
                </c:pt>
                <c:pt idx="478">
                  <c:v>4236.0095343439152</c:v>
                </c:pt>
                <c:pt idx="479">
                  <c:v>4344.0283667255871</c:v>
                </c:pt>
                <c:pt idx="480">
                  <c:v>4415.3497164553992</c:v>
                </c:pt>
                <c:pt idx="481">
                  <c:v>4515.4140899140448</c:v>
                </c:pt>
                <c:pt idx="482">
                  <c:v>4584.4107266353112</c:v>
                </c:pt>
                <c:pt idx="483">
                  <c:v>4656.6671083005203</c:v>
                </c:pt>
                <c:pt idx="484">
                  <c:v>4737.9541571700174</c:v>
                </c:pt>
                <c:pt idx="485">
                  <c:v>4812.7509867987583</c:v>
                </c:pt>
                <c:pt idx="486">
                  <c:v>4892.3787871903305</c:v>
                </c:pt>
                <c:pt idx="487">
                  <c:v>4962.1571822738069</c:v>
                </c:pt>
                <c:pt idx="488">
                  <c:v>5026.5472458596969</c:v>
                </c:pt>
                <c:pt idx="489">
                  <c:v>5107.9077378072589</c:v>
                </c:pt>
                <c:pt idx="490">
                  <c:v>5160.8488453091377</c:v>
                </c:pt>
                <c:pt idx="491">
                  <c:v>5240.1779588445461</c:v>
                </c:pt>
                <c:pt idx="492">
                  <c:v>5309.7440574874217</c:v>
                </c:pt>
                <c:pt idx="493">
                  <c:v>5390.7955032820219</c:v>
                </c:pt>
                <c:pt idx="494">
                  <c:v>5458.1598017014312</c:v>
                </c:pt>
                <c:pt idx="495">
                  <c:v>5526.3826064176255</c:v>
                </c:pt>
                <c:pt idx="496">
                  <c:v>5576.5719773947339</c:v>
                </c:pt>
                <c:pt idx="497">
                  <c:v>5651.1237272246372</c:v>
                </c:pt>
                <c:pt idx="498">
                  <c:v>5703.9672802685573</c:v>
                </c:pt>
                <c:pt idx="499">
                  <c:v>5762.2261825375499</c:v>
                </c:pt>
                <c:pt idx="500">
                  <c:v>5845.3244595311844</c:v>
                </c:pt>
                <c:pt idx="501">
                  <c:v>5911.3153883418217</c:v>
                </c:pt>
                <c:pt idx="502">
                  <c:v>5983.6138599029682</c:v>
                </c:pt>
                <c:pt idx="503">
                  <c:v>6059.2173348677215</c:v>
                </c:pt>
                <c:pt idx="504">
                  <c:v>6105.8034507059201</c:v>
                </c:pt>
                <c:pt idx="505">
                  <c:v>6182.4185139999636</c:v>
                </c:pt>
                <c:pt idx="506">
                  <c:v>6218.6596137008428</c:v>
                </c:pt>
                <c:pt idx="507">
                  <c:v>6303.3510656451572</c:v>
                </c:pt>
                <c:pt idx="508">
                  <c:v>6367.0402842087751</c:v>
                </c:pt>
                <c:pt idx="509">
                  <c:v>6435.4535733328212</c:v>
                </c:pt>
                <c:pt idx="510">
                  <c:v>6487.4511426202807</c:v>
                </c:pt>
                <c:pt idx="511">
                  <c:v>6546.2984080357046</c:v>
                </c:pt>
                <c:pt idx="512">
                  <c:v>6621.3137509457565</c:v>
                </c:pt>
                <c:pt idx="513">
                  <c:v>6692.7401724601978</c:v>
                </c:pt>
                <c:pt idx="514">
                  <c:v>6732.8260062759646</c:v>
                </c:pt>
                <c:pt idx="515">
                  <c:v>6857.2936350757573</c:v>
                </c:pt>
                <c:pt idx="516">
                  <c:v>6912.0583339454561</c:v>
                </c:pt>
                <c:pt idx="517">
                  <c:v>6954.0487254276986</c:v>
                </c:pt>
                <c:pt idx="518">
                  <c:v>7027.1728003740882</c:v>
                </c:pt>
                <c:pt idx="519">
                  <c:v>7124.3391559936654</c:v>
                </c:pt>
                <c:pt idx="520">
                  <c:v>7193.8096989477763</c:v>
                </c:pt>
                <c:pt idx="521">
                  <c:v>7267.7512368670323</c:v>
                </c:pt>
                <c:pt idx="522">
                  <c:v>7363.1579271935479</c:v>
                </c:pt>
                <c:pt idx="523">
                  <c:v>7428.3640819582533</c:v>
                </c:pt>
                <c:pt idx="524">
                  <c:v>7502.8808004166222</c:v>
                </c:pt>
                <c:pt idx="525">
                  <c:v>7558.5137355312791</c:v>
                </c:pt>
                <c:pt idx="526">
                  <c:v>7593.5603616162625</c:v>
                </c:pt>
                <c:pt idx="527">
                  <c:v>7706.6157237700345</c:v>
                </c:pt>
                <c:pt idx="528">
                  <c:v>7740.6946279554331</c:v>
                </c:pt>
                <c:pt idx="529">
                  <c:v>7837.2871792914057</c:v>
                </c:pt>
                <c:pt idx="530">
                  <c:v>7910.1966873776355</c:v>
                </c:pt>
                <c:pt idx="531">
                  <c:v>7987.2335598441296</c:v>
                </c:pt>
                <c:pt idx="532">
                  <c:v>8043.1219119372618</c:v>
                </c:pt>
                <c:pt idx="533">
                  <c:v>8069.9010560310571</c:v>
                </c:pt>
                <c:pt idx="534">
                  <c:v>8162.7536658368062</c:v>
                </c:pt>
                <c:pt idx="535">
                  <c:v>8249.4477123657543</c:v>
                </c:pt>
                <c:pt idx="536">
                  <c:v>8314.2087448939437</c:v>
                </c:pt>
                <c:pt idx="537">
                  <c:v>8400.2100706573456</c:v>
                </c:pt>
                <c:pt idx="538">
                  <c:v>8475.395117395783</c:v>
                </c:pt>
                <c:pt idx="539">
                  <c:v>8486.8364172889851</c:v>
                </c:pt>
                <c:pt idx="540">
                  <c:v>8626.6057719816617</c:v>
                </c:pt>
                <c:pt idx="541">
                  <c:v>8671.1477980135569</c:v>
                </c:pt>
                <c:pt idx="542">
                  <c:v>8762.3502215504668</c:v>
                </c:pt>
                <c:pt idx="543">
                  <c:v>8837.980467652691</c:v>
                </c:pt>
                <c:pt idx="544">
                  <c:v>8855.7733688936914</c:v>
                </c:pt>
                <c:pt idx="545">
                  <c:v>8973.160807160386</c:v>
                </c:pt>
                <c:pt idx="546">
                  <c:v>9065.0815220973946</c:v>
                </c:pt>
                <c:pt idx="547">
                  <c:v>9103.7554023693592</c:v>
                </c:pt>
                <c:pt idx="548">
                  <c:v>9199.5791175727245</c:v>
                </c:pt>
                <c:pt idx="549">
                  <c:v>9286.4699097489993</c:v>
                </c:pt>
                <c:pt idx="550">
                  <c:v>9351.5046612185324</c:v>
                </c:pt>
                <c:pt idx="551">
                  <c:v>9421.8149695279608</c:v>
                </c:pt>
                <c:pt idx="552">
                  <c:v>9501.2750633441101</c:v>
                </c:pt>
                <c:pt idx="553">
                  <c:v>9568.1862557183886</c:v>
                </c:pt>
                <c:pt idx="554">
                  <c:v>9652.5077762927885</c:v>
                </c:pt>
                <c:pt idx="555">
                  <c:v>9736.4019642097319</c:v>
                </c:pt>
                <c:pt idx="556">
                  <c:v>9832.8493004394659</c:v>
                </c:pt>
                <c:pt idx="557">
                  <c:v>9894.6599993894888</c:v>
                </c:pt>
                <c:pt idx="558">
                  <c:v>9978.4536491432627</c:v>
                </c:pt>
                <c:pt idx="559">
                  <c:v>10070.805543693876</c:v>
                </c:pt>
                <c:pt idx="560">
                  <c:v>10152.031424978788</c:v>
                </c:pt>
                <c:pt idx="561">
                  <c:v>10262.384292513936</c:v>
                </c:pt>
                <c:pt idx="562">
                  <c:v>10299.35388024713</c:v>
                </c:pt>
                <c:pt idx="563">
                  <c:v>10424.762585112469</c:v>
                </c:pt>
                <c:pt idx="564">
                  <c:v>10515.978425468596</c:v>
                </c:pt>
                <c:pt idx="565">
                  <c:v>10593.405237566081</c:v>
                </c:pt>
                <c:pt idx="566">
                  <c:v>10671.66999736146</c:v>
                </c:pt>
                <c:pt idx="567">
                  <c:v>10772.700569175937</c:v>
                </c:pt>
                <c:pt idx="568">
                  <c:v>10854.92479347374</c:v>
                </c:pt>
                <c:pt idx="569">
                  <c:v>10928.8326578872</c:v>
                </c:pt>
                <c:pt idx="570">
                  <c:v>11021.519473950944</c:v>
                </c:pt>
                <c:pt idx="571">
                  <c:v>11081.228056746402</c:v>
                </c:pt>
                <c:pt idx="572">
                  <c:v>11198.802136921062</c:v>
                </c:pt>
                <c:pt idx="573">
                  <c:v>11292.813694299766</c:v>
                </c:pt>
                <c:pt idx="574">
                  <c:v>11391.106830680725</c:v>
                </c:pt>
                <c:pt idx="575">
                  <c:v>11456.99898739665</c:v>
                </c:pt>
                <c:pt idx="576">
                  <c:v>11559.126990525758</c:v>
                </c:pt>
                <c:pt idx="577">
                  <c:v>11629.563187719581</c:v>
                </c:pt>
                <c:pt idx="578">
                  <c:v>11720.77439042357</c:v>
                </c:pt>
                <c:pt idx="579">
                  <c:v>11822.699514062682</c:v>
                </c:pt>
                <c:pt idx="580">
                  <c:v>11879.43089776415</c:v>
                </c:pt>
                <c:pt idx="581">
                  <c:v>11982.540631957994</c:v>
                </c:pt>
                <c:pt idx="582">
                  <c:v>12107.42473650598</c:v>
                </c:pt>
                <c:pt idx="583">
                  <c:v>12193.814184381783</c:v>
                </c:pt>
                <c:pt idx="584">
                  <c:v>12238.219329514077</c:v>
                </c:pt>
                <c:pt idx="585">
                  <c:v>12352.244059026672</c:v>
                </c:pt>
                <c:pt idx="586">
                  <c:v>12412.638654226608</c:v>
                </c:pt>
                <c:pt idx="587">
                  <c:v>12522.959885445873</c:v>
                </c:pt>
                <c:pt idx="588">
                  <c:v>12615.859395247149</c:v>
                </c:pt>
                <c:pt idx="589">
                  <c:v>12675.563587258042</c:v>
                </c:pt>
                <c:pt idx="590">
                  <c:v>12746.26248677587</c:v>
                </c:pt>
                <c:pt idx="591">
                  <c:v>12876.079820247995</c:v>
                </c:pt>
                <c:pt idx="592">
                  <c:v>12943.283477694413</c:v>
                </c:pt>
                <c:pt idx="593">
                  <c:v>13028.312130230048</c:v>
                </c:pt>
                <c:pt idx="594">
                  <c:v>13141.72902508641</c:v>
                </c:pt>
                <c:pt idx="595">
                  <c:v>13209.36231477356</c:v>
                </c:pt>
                <c:pt idx="596">
                  <c:v>13329.541490943371</c:v>
                </c:pt>
                <c:pt idx="597">
                  <c:v>13409.973441888249</c:v>
                </c:pt>
                <c:pt idx="598">
                  <c:v>13540.270580716344</c:v>
                </c:pt>
                <c:pt idx="599">
                  <c:v>13577.351407520131</c:v>
                </c:pt>
                <c:pt idx="600">
                  <c:v>13685.626494882037</c:v>
                </c:pt>
                <c:pt idx="601">
                  <c:v>13788.121580328081</c:v>
                </c:pt>
                <c:pt idx="602">
                  <c:v>13870.083784211254</c:v>
                </c:pt>
                <c:pt idx="603">
                  <c:v>14006.384900484682</c:v>
                </c:pt>
                <c:pt idx="604">
                  <c:v>14054.344340164851</c:v>
                </c:pt>
                <c:pt idx="605">
                  <c:v>14157.245574634388</c:v>
                </c:pt>
                <c:pt idx="606">
                  <c:v>14229.845964714583</c:v>
                </c:pt>
                <c:pt idx="607">
                  <c:v>14363.316305026359</c:v>
                </c:pt>
                <c:pt idx="608">
                  <c:v>14438.278933560372</c:v>
                </c:pt>
                <c:pt idx="609">
                  <c:v>14552.493943069529</c:v>
                </c:pt>
                <c:pt idx="610">
                  <c:v>14645.857239400719</c:v>
                </c:pt>
                <c:pt idx="611">
                  <c:v>14546.272459409147</c:v>
                </c:pt>
                <c:pt idx="612">
                  <c:v>14585.356656713762</c:v>
                </c:pt>
                <c:pt idx="613">
                  <c:v>14534.441423231243</c:v>
                </c:pt>
                <c:pt idx="614">
                  <c:v>14594.136466211465</c:v>
                </c:pt>
                <c:pt idx="615">
                  <c:v>14561.299013663493</c:v>
                </c:pt>
                <c:pt idx="616">
                  <c:v>14407.03525825516</c:v>
                </c:pt>
                <c:pt idx="617">
                  <c:v>14558.493540922176</c:v>
                </c:pt>
                <c:pt idx="618">
                  <c:v>14456.290200337648</c:v>
                </c:pt>
                <c:pt idx="619">
                  <c:v>14649.749133996876</c:v>
                </c:pt>
                <c:pt idx="620">
                  <c:v>14370.611174914313</c:v>
                </c:pt>
                <c:pt idx="621">
                  <c:v>14525.138484781353</c:v>
                </c:pt>
                <c:pt idx="622">
                  <c:v>14541.662105059046</c:v>
                </c:pt>
                <c:pt idx="623">
                  <c:v>14643.800154473376</c:v>
                </c:pt>
                <c:pt idx="624">
                  <c:v>14590.413298316742</c:v>
                </c:pt>
                <c:pt idx="625">
                  <c:v>14565.354568786997</c:v>
                </c:pt>
                <c:pt idx="626">
                  <c:v>14696.630506606836</c:v>
                </c:pt>
                <c:pt idx="627">
                  <c:v>14607.807679226044</c:v>
                </c:pt>
                <c:pt idx="628">
                  <c:v>14713.347538409447</c:v>
                </c:pt>
                <c:pt idx="629">
                  <c:v>14610.669957997841</c:v>
                </c:pt>
                <c:pt idx="630">
                  <c:v>14399.572178540093</c:v>
                </c:pt>
                <c:pt idx="631">
                  <c:v>14556.493640977111</c:v>
                </c:pt>
                <c:pt idx="632">
                  <c:v>14582.106078491233</c:v>
                </c:pt>
                <c:pt idx="633">
                  <c:v>14738.804348087651</c:v>
                </c:pt>
                <c:pt idx="634">
                  <c:v>14605.11220384827</c:v>
                </c:pt>
                <c:pt idx="635">
                  <c:v>14737.357432456332</c:v>
                </c:pt>
                <c:pt idx="636">
                  <c:v>14541.162197771564</c:v>
                </c:pt>
                <c:pt idx="637">
                  <c:v>14719.718037295106</c:v>
                </c:pt>
                <c:pt idx="638">
                  <c:v>14707.283448620585</c:v>
                </c:pt>
                <c:pt idx="639">
                  <c:v>14658.673251049167</c:v>
                </c:pt>
                <c:pt idx="640">
                  <c:v>14560.549029209058</c:v>
                </c:pt>
                <c:pt idx="641">
                  <c:v>14580.716970992626</c:v>
                </c:pt>
                <c:pt idx="642">
                  <c:v>14467.614367621518</c:v>
                </c:pt>
                <c:pt idx="643">
                  <c:v>14688.926636659433</c:v>
                </c:pt>
                <c:pt idx="644">
                  <c:v>14571.771524724261</c:v>
                </c:pt>
                <c:pt idx="645">
                  <c:v>14720.803012883674</c:v>
                </c:pt>
                <c:pt idx="646">
                  <c:v>14663.371933313132</c:v>
                </c:pt>
                <c:pt idx="647">
                  <c:v>14750.853607671705</c:v>
                </c:pt>
                <c:pt idx="648">
                  <c:v>14468.419307880327</c:v>
                </c:pt>
                <c:pt idx="649">
                  <c:v>14565.410125319066</c:v>
                </c:pt>
                <c:pt idx="650">
                  <c:v>14582.80063863079</c:v>
                </c:pt>
                <c:pt idx="651">
                  <c:v>14624.732351791006</c:v>
                </c:pt>
                <c:pt idx="652">
                  <c:v>14624.371041888251</c:v>
                </c:pt>
                <c:pt idx="653">
                  <c:v>14658.089406378564</c:v>
                </c:pt>
                <c:pt idx="654">
                  <c:v>14673.465113103819</c:v>
                </c:pt>
                <c:pt idx="655">
                  <c:v>14590.135454945046</c:v>
                </c:pt>
                <c:pt idx="656">
                  <c:v>14642.96621278075</c:v>
                </c:pt>
                <c:pt idx="657">
                  <c:v>14611.225749022344</c:v>
                </c:pt>
                <c:pt idx="658">
                  <c:v>14380.042314146996</c:v>
                </c:pt>
                <c:pt idx="659">
                  <c:v>14471.361544509144</c:v>
                </c:pt>
                <c:pt idx="660">
                  <c:v>14665.26258919483</c:v>
                </c:pt>
                <c:pt idx="661">
                  <c:v>14566.049027350646</c:v>
                </c:pt>
                <c:pt idx="662">
                  <c:v>14631.653063706917</c:v>
                </c:pt>
                <c:pt idx="663">
                  <c:v>14302.03025285932</c:v>
                </c:pt>
                <c:pt idx="664">
                  <c:v>14590.663357941501</c:v>
                </c:pt>
                <c:pt idx="665">
                  <c:v>14649.332138242995</c:v>
                </c:pt>
                <c:pt idx="666">
                  <c:v>14599.582518546764</c:v>
                </c:pt>
                <c:pt idx="667">
                  <c:v>14644.550707742799</c:v>
                </c:pt>
                <c:pt idx="668">
                  <c:v>14519.918039836341</c:v>
                </c:pt>
                <c:pt idx="669">
                  <c:v>14591.969233963207</c:v>
                </c:pt>
                <c:pt idx="670">
                  <c:v>13873.432438904087</c:v>
                </c:pt>
                <c:pt idx="671">
                  <c:v>14613.448941617753</c:v>
                </c:pt>
                <c:pt idx="672">
                  <c:v>14523.277981760668</c:v>
                </c:pt>
                <c:pt idx="673">
                  <c:v>14635.711202405018</c:v>
                </c:pt>
                <c:pt idx="674">
                  <c:v>14552.21619130398</c:v>
                </c:pt>
                <c:pt idx="675">
                  <c:v>14553.38275310549</c:v>
                </c:pt>
                <c:pt idx="676">
                  <c:v>14676.162362046198</c:v>
                </c:pt>
                <c:pt idx="677">
                  <c:v>14596.609385367805</c:v>
                </c:pt>
                <c:pt idx="678">
                  <c:v>14497.455950624648</c:v>
                </c:pt>
                <c:pt idx="679">
                  <c:v>14614.58834552897</c:v>
                </c:pt>
                <c:pt idx="680">
                  <c:v>14540.63452011204</c:v>
                </c:pt>
                <c:pt idx="681">
                  <c:v>14550.660793462459</c:v>
                </c:pt>
                <c:pt idx="682">
                  <c:v>14660.73063530436</c:v>
                </c:pt>
                <c:pt idx="683">
                  <c:v>14681.640507017242</c:v>
                </c:pt>
                <c:pt idx="684">
                  <c:v>14734.352373825846</c:v>
                </c:pt>
                <c:pt idx="685">
                  <c:v>14636.517289746304</c:v>
                </c:pt>
                <c:pt idx="686">
                  <c:v>14597.137319070118</c:v>
                </c:pt>
                <c:pt idx="687">
                  <c:v>14657.839188263602</c:v>
                </c:pt>
                <c:pt idx="688">
                  <c:v>14443.967909534687</c:v>
                </c:pt>
                <c:pt idx="689">
                  <c:v>14446.215812920693</c:v>
                </c:pt>
                <c:pt idx="690">
                  <c:v>14677.691762708446</c:v>
                </c:pt>
                <c:pt idx="691">
                  <c:v>14735.660118590644</c:v>
                </c:pt>
                <c:pt idx="692">
                  <c:v>14638.991182827771</c:v>
                </c:pt>
                <c:pt idx="693">
                  <c:v>14539.162589392865</c:v>
                </c:pt>
                <c:pt idx="694">
                  <c:v>14770.809454092769</c:v>
                </c:pt>
                <c:pt idx="695">
                  <c:v>14477.412763824779</c:v>
                </c:pt>
                <c:pt idx="696">
                  <c:v>14376.574916380632</c:v>
                </c:pt>
                <c:pt idx="697">
                  <c:v>14753.747898570786</c:v>
                </c:pt>
                <c:pt idx="698">
                  <c:v>14560.882355038584</c:v>
                </c:pt>
                <c:pt idx="699">
                  <c:v>14456.734267512733</c:v>
                </c:pt>
                <c:pt idx="700">
                  <c:v>14488.183510989413</c:v>
                </c:pt>
                <c:pt idx="701">
                  <c:v>14284.813167121547</c:v>
                </c:pt>
                <c:pt idx="702">
                  <c:v>14543.939486827101</c:v>
                </c:pt>
                <c:pt idx="703">
                  <c:v>14591.21904799939</c:v>
                </c:pt>
                <c:pt idx="704">
                  <c:v>14152.369515928274</c:v>
                </c:pt>
                <c:pt idx="705">
                  <c:v>14590.02431778955</c:v>
                </c:pt>
                <c:pt idx="706">
                  <c:v>14647.719770589099</c:v>
                </c:pt>
                <c:pt idx="707">
                  <c:v>14711.455945491878</c:v>
                </c:pt>
                <c:pt idx="708">
                  <c:v>14678.553798991681</c:v>
                </c:pt>
                <c:pt idx="709">
                  <c:v>14552.355067105214</c:v>
                </c:pt>
                <c:pt idx="710">
                  <c:v>14525.082946970984</c:v>
                </c:pt>
                <c:pt idx="711">
                  <c:v>14504.341309013584</c:v>
                </c:pt>
                <c:pt idx="712">
                  <c:v>14603.917323642239</c:v>
                </c:pt>
                <c:pt idx="713">
                  <c:v>14704.08465920333</c:v>
                </c:pt>
                <c:pt idx="714">
                  <c:v>14385.839979023371</c:v>
                </c:pt>
                <c:pt idx="715">
                  <c:v>14487.822621076088</c:v>
                </c:pt>
                <c:pt idx="716">
                  <c:v>14620.424505757726</c:v>
                </c:pt>
                <c:pt idx="717">
                  <c:v>14334.19564379154</c:v>
                </c:pt>
                <c:pt idx="718">
                  <c:v>14525.555019157848</c:v>
                </c:pt>
                <c:pt idx="719">
                  <c:v>14513.559390180772</c:v>
                </c:pt>
                <c:pt idx="720">
                  <c:v>14437.945927507677</c:v>
                </c:pt>
                <c:pt idx="721">
                  <c:v>14566.187919562559</c:v>
                </c:pt>
                <c:pt idx="722">
                  <c:v>14577.466525862186</c:v>
                </c:pt>
                <c:pt idx="723">
                  <c:v>14629.262726481589</c:v>
                </c:pt>
                <c:pt idx="724">
                  <c:v>14620.896970709826</c:v>
                </c:pt>
                <c:pt idx="725">
                  <c:v>14504.480130550364</c:v>
                </c:pt>
                <c:pt idx="726">
                  <c:v>14513.948119291399</c:v>
                </c:pt>
                <c:pt idx="727">
                  <c:v>14629.846408482146</c:v>
                </c:pt>
                <c:pt idx="728">
                  <c:v>14685.505981256087</c:v>
                </c:pt>
                <c:pt idx="729">
                  <c:v>14529.664900747028</c:v>
                </c:pt>
                <c:pt idx="730">
                  <c:v>14516.641489899706</c:v>
                </c:pt>
                <c:pt idx="731">
                  <c:v>14708.61862751755</c:v>
                </c:pt>
                <c:pt idx="732">
                  <c:v>14462.035431409677</c:v>
                </c:pt>
                <c:pt idx="733">
                  <c:v>14586.273503406832</c:v>
                </c:pt>
                <c:pt idx="734">
                  <c:v>14587.996084073751</c:v>
                </c:pt>
                <c:pt idx="735">
                  <c:v>14581.078137304337</c:v>
                </c:pt>
                <c:pt idx="736">
                  <c:v>14529.414971579135</c:v>
                </c:pt>
                <c:pt idx="737">
                  <c:v>14618.117795027043</c:v>
                </c:pt>
                <c:pt idx="738">
                  <c:v>14703.389284482882</c:v>
                </c:pt>
                <c:pt idx="739">
                  <c:v>14601.444240834762</c:v>
                </c:pt>
                <c:pt idx="740">
                  <c:v>14652.251144149126</c:v>
                </c:pt>
                <c:pt idx="741">
                  <c:v>14561.021241081669</c:v>
                </c:pt>
                <c:pt idx="742">
                  <c:v>14638.991182827771</c:v>
                </c:pt>
                <c:pt idx="743">
                  <c:v>14540.356795957772</c:v>
                </c:pt>
                <c:pt idx="744">
                  <c:v>14685.450361836605</c:v>
                </c:pt>
                <c:pt idx="745">
                  <c:v>14521.25089844572</c:v>
                </c:pt>
                <c:pt idx="746">
                  <c:v>14601.083008676987</c:v>
                </c:pt>
                <c:pt idx="747">
                  <c:v>14589.385281287216</c:v>
                </c:pt>
                <c:pt idx="748">
                  <c:v>14388.780506113031</c:v>
                </c:pt>
                <c:pt idx="749">
                  <c:v>14499.871336487891</c:v>
                </c:pt>
                <c:pt idx="750">
                  <c:v>13949.105158661532</c:v>
                </c:pt>
                <c:pt idx="751">
                  <c:v>14720.079694414535</c:v>
                </c:pt>
                <c:pt idx="752">
                  <c:v>14386.561235096438</c:v>
                </c:pt>
                <c:pt idx="753">
                  <c:v>14563.993442056835</c:v>
                </c:pt>
                <c:pt idx="754">
                  <c:v>14704.36281051784</c:v>
                </c:pt>
                <c:pt idx="755">
                  <c:v>14523.611204118717</c:v>
                </c:pt>
                <c:pt idx="756">
                  <c:v>14546.133590718306</c:v>
                </c:pt>
                <c:pt idx="757">
                  <c:v>14641.576324872422</c:v>
                </c:pt>
                <c:pt idx="758">
                  <c:v>14261.970535973962</c:v>
                </c:pt>
                <c:pt idx="759">
                  <c:v>14711.928840145492</c:v>
                </c:pt>
                <c:pt idx="760">
                  <c:v>14330.618324050585</c:v>
                </c:pt>
                <c:pt idx="761">
                  <c:v>14507.673067863027</c:v>
                </c:pt>
                <c:pt idx="762">
                  <c:v>14623.370497787626</c:v>
                </c:pt>
                <c:pt idx="763">
                  <c:v>14630.485682946774</c:v>
                </c:pt>
                <c:pt idx="764">
                  <c:v>14490.487677913965</c:v>
                </c:pt>
                <c:pt idx="765">
                  <c:v>14585.801187511282</c:v>
                </c:pt>
                <c:pt idx="766">
                  <c:v>14547.300092746602</c:v>
                </c:pt>
                <c:pt idx="767">
                  <c:v>14517.335667004421</c:v>
                </c:pt>
                <c:pt idx="768">
                  <c:v>14551.327390035864</c:v>
                </c:pt>
                <c:pt idx="769">
                  <c:v>14607.057385583366</c:v>
                </c:pt>
                <c:pt idx="770">
                  <c:v>14618.979331784012</c:v>
                </c:pt>
                <c:pt idx="771">
                  <c:v>14688.565098282786</c:v>
                </c:pt>
                <c:pt idx="772">
                  <c:v>14327.457036373791</c:v>
                </c:pt>
                <c:pt idx="773">
                  <c:v>14627.956402252792</c:v>
                </c:pt>
                <c:pt idx="774">
                  <c:v>14674.966665298787</c:v>
                </c:pt>
                <c:pt idx="775">
                  <c:v>14551.049641007859</c:v>
                </c:pt>
                <c:pt idx="776">
                  <c:v>14586.801388224807</c:v>
                </c:pt>
                <c:pt idx="777">
                  <c:v>14368.919178477798</c:v>
                </c:pt>
                <c:pt idx="778">
                  <c:v>14560.076819244921</c:v>
                </c:pt>
                <c:pt idx="779">
                  <c:v>14672.102613198997</c:v>
                </c:pt>
                <c:pt idx="780">
                  <c:v>14531.081175685969</c:v>
                </c:pt>
                <c:pt idx="781">
                  <c:v>14615.4776447412</c:v>
                </c:pt>
                <c:pt idx="782">
                  <c:v>14694.906121198526</c:v>
                </c:pt>
                <c:pt idx="783">
                  <c:v>14539.245905745889</c:v>
                </c:pt>
                <c:pt idx="784">
                  <c:v>14577.022027760482</c:v>
                </c:pt>
                <c:pt idx="785">
                  <c:v>14369.917731522712</c:v>
                </c:pt>
                <c:pt idx="786">
                  <c:v>14571.99376336426</c:v>
                </c:pt>
                <c:pt idx="787">
                  <c:v>14433.422673472851</c:v>
                </c:pt>
                <c:pt idx="788">
                  <c:v>14739.917375877583</c:v>
                </c:pt>
                <c:pt idx="789">
                  <c:v>14540.301251203789</c:v>
                </c:pt>
                <c:pt idx="790">
                  <c:v>14331.783024256842</c:v>
                </c:pt>
                <c:pt idx="791">
                  <c:v>14619.146081632718</c:v>
                </c:pt>
                <c:pt idx="792">
                  <c:v>14614.310441027905</c:v>
                </c:pt>
                <c:pt idx="793">
                  <c:v>14670.934771011558</c:v>
                </c:pt>
                <c:pt idx="794">
                  <c:v>14665.902083801831</c:v>
                </c:pt>
                <c:pt idx="795">
                  <c:v>14680.444743746544</c:v>
                </c:pt>
                <c:pt idx="796">
                  <c:v>14586.467986998887</c:v>
                </c:pt>
                <c:pt idx="797">
                  <c:v>14609.336071142543</c:v>
                </c:pt>
                <c:pt idx="798">
                  <c:v>14603.833960393104</c:v>
                </c:pt>
                <c:pt idx="799">
                  <c:v>14655.086829698612</c:v>
                </c:pt>
                <c:pt idx="800">
                  <c:v>14664.789921887957</c:v>
                </c:pt>
                <c:pt idx="801">
                  <c:v>14577.994369609733</c:v>
                </c:pt>
                <c:pt idx="802">
                  <c:v>14461.369305192122</c:v>
                </c:pt>
                <c:pt idx="803">
                  <c:v>14677.969838104547</c:v>
                </c:pt>
                <c:pt idx="804">
                  <c:v>14557.771350899229</c:v>
                </c:pt>
                <c:pt idx="805">
                  <c:v>14633.126205517452</c:v>
                </c:pt>
                <c:pt idx="806">
                  <c:v>14616.005669618415</c:v>
                </c:pt>
                <c:pt idx="807">
                  <c:v>14563.687885186539</c:v>
                </c:pt>
                <c:pt idx="808">
                  <c:v>14443.801399621114</c:v>
                </c:pt>
                <c:pt idx="809">
                  <c:v>14620.202170031302</c:v>
                </c:pt>
                <c:pt idx="810">
                  <c:v>14648.164559139976</c:v>
                </c:pt>
                <c:pt idx="811">
                  <c:v>14576.077475045191</c:v>
                </c:pt>
                <c:pt idx="812">
                  <c:v>14478.301039463237</c:v>
                </c:pt>
                <c:pt idx="813">
                  <c:v>14654.975624857867</c:v>
                </c:pt>
                <c:pt idx="814">
                  <c:v>14612.087230738365</c:v>
                </c:pt>
                <c:pt idx="815">
                  <c:v>14516.974694427336</c:v>
                </c:pt>
                <c:pt idx="816">
                  <c:v>14575.883009279811</c:v>
                </c:pt>
                <c:pt idx="817">
                  <c:v>14605.001051651283</c:v>
                </c:pt>
                <c:pt idx="818">
                  <c:v>14499.982389807856</c:v>
                </c:pt>
                <c:pt idx="819">
                  <c:v>14499.12172910128</c:v>
                </c:pt>
                <c:pt idx="820">
                  <c:v>14590.968987131362</c:v>
                </c:pt>
                <c:pt idx="821">
                  <c:v>14564.048997937711</c:v>
                </c:pt>
                <c:pt idx="822">
                  <c:v>14547.827799796012</c:v>
                </c:pt>
                <c:pt idx="823">
                  <c:v>14638.296263117965</c:v>
                </c:pt>
                <c:pt idx="824">
                  <c:v>14654.085990502444</c:v>
                </c:pt>
                <c:pt idx="825">
                  <c:v>14593.080629849248</c:v>
                </c:pt>
                <c:pt idx="826">
                  <c:v>14416.163481492082</c:v>
                </c:pt>
                <c:pt idx="827">
                  <c:v>14481.881961341362</c:v>
                </c:pt>
                <c:pt idx="828">
                  <c:v>14706.05955120872</c:v>
                </c:pt>
                <c:pt idx="829">
                  <c:v>14564.799004929338</c:v>
                </c:pt>
                <c:pt idx="830">
                  <c:v>14776.293243286505</c:v>
                </c:pt>
                <c:pt idx="831">
                  <c:v>14457.566897366227</c:v>
                </c:pt>
                <c:pt idx="832">
                  <c:v>14622.786851400453</c:v>
                </c:pt>
                <c:pt idx="833">
                  <c:v>14623.704011443595</c:v>
                </c:pt>
                <c:pt idx="834">
                  <c:v>14708.145749497919</c:v>
                </c:pt>
                <c:pt idx="835">
                  <c:v>14439.416710214133</c:v>
                </c:pt>
                <c:pt idx="836">
                  <c:v>14595.525739855835</c:v>
                </c:pt>
                <c:pt idx="837">
                  <c:v>14648.942943734231</c:v>
                </c:pt>
                <c:pt idx="838">
                  <c:v>14550.383045996648</c:v>
                </c:pt>
                <c:pt idx="839">
                  <c:v>14567.660187251338</c:v>
                </c:pt>
                <c:pt idx="840">
                  <c:v>14591.4413247965</c:v>
                </c:pt>
                <c:pt idx="841">
                  <c:v>14583.022898776218</c:v>
                </c:pt>
                <c:pt idx="842">
                  <c:v>14563.215662511395</c:v>
                </c:pt>
                <c:pt idx="843">
                  <c:v>14604.528656072933</c:v>
                </c:pt>
                <c:pt idx="844">
                  <c:v>14713.736988748953</c:v>
                </c:pt>
                <c:pt idx="845">
                  <c:v>14612.087230738365</c:v>
                </c:pt>
                <c:pt idx="846">
                  <c:v>14550.910766738063</c:v>
                </c:pt>
                <c:pt idx="847">
                  <c:v>14618.923748558698</c:v>
                </c:pt>
                <c:pt idx="848">
                  <c:v>14520.445627988742</c:v>
                </c:pt>
                <c:pt idx="849">
                  <c:v>14647.664172155448</c:v>
                </c:pt>
                <c:pt idx="850">
                  <c:v>14265.407834396421</c:v>
                </c:pt>
                <c:pt idx="851">
                  <c:v>14616.366951288579</c:v>
                </c:pt>
                <c:pt idx="852">
                  <c:v>14620.257753919637</c:v>
                </c:pt>
                <c:pt idx="853">
                  <c:v>14605.251144253225</c:v>
                </c:pt>
                <c:pt idx="854">
                  <c:v>14607.47421474775</c:v>
                </c:pt>
                <c:pt idx="855">
                  <c:v>14472.222022194281</c:v>
                </c:pt>
                <c:pt idx="856">
                  <c:v>14708.841159170803</c:v>
                </c:pt>
                <c:pt idx="857">
                  <c:v>14527.415556602782</c:v>
                </c:pt>
                <c:pt idx="858">
                  <c:v>14607.224117058042</c:v>
                </c:pt>
                <c:pt idx="859">
                  <c:v>14655.253637187479</c:v>
                </c:pt>
                <c:pt idx="860">
                  <c:v>14551.993990361152</c:v>
                </c:pt>
                <c:pt idx="861">
                  <c:v>14510.310772580682</c:v>
                </c:pt>
                <c:pt idx="862">
                  <c:v>14636.878641260668</c:v>
                </c:pt>
                <c:pt idx="863">
                  <c:v>14726.005508545633</c:v>
                </c:pt>
                <c:pt idx="864">
                  <c:v>14419.576308012727</c:v>
                </c:pt>
                <c:pt idx="865">
                  <c:v>14646.691204427088</c:v>
                </c:pt>
                <c:pt idx="866">
                  <c:v>14551.160740540899</c:v>
                </c:pt>
                <c:pt idx="867">
                  <c:v>14576.299722039679</c:v>
                </c:pt>
                <c:pt idx="868">
                  <c:v>14497.983444799147</c:v>
                </c:pt>
                <c:pt idx="869">
                  <c:v>14582.550596489327</c:v>
                </c:pt>
                <c:pt idx="870">
                  <c:v>14605.612390131733</c:v>
                </c:pt>
                <c:pt idx="871">
                  <c:v>14431.674460806833</c:v>
                </c:pt>
                <c:pt idx="872">
                  <c:v>14624.621179382557</c:v>
                </c:pt>
                <c:pt idx="873">
                  <c:v>14681.557081199617</c:v>
                </c:pt>
                <c:pt idx="874">
                  <c:v>14404.177603228291</c:v>
                </c:pt>
                <c:pt idx="875">
                  <c:v>14499.89909980883</c:v>
                </c:pt>
                <c:pt idx="876">
                  <c:v>14440.221484653845</c:v>
                </c:pt>
                <c:pt idx="877">
                  <c:v>14560.715692004935</c:v>
                </c:pt>
                <c:pt idx="878">
                  <c:v>14718.605254993543</c:v>
                </c:pt>
                <c:pt idx="879">
                  <c:v>14582.189425482879</c:v>
                </c:pt>
                <c:pt idx="880">
                  <c:v>14425.209036073729</c:v>
                </c:pt>
                <c:pt idx="881">
                  <c:v>14649.582335491998</c:v>
                </c:pt>
                <c:pt idx="882">
                  <c:v>14527.776559671427</c:v>
                </c:pt>
                <c:pt idx="883">
                  <c:v>14461.008488193218</c:v>
                </c:pt>
                <c:pt idx="884">
                  <c:v>14537.635133115469</c:v>
                </c:pt>
                <c:pt idx="885">
                  <c:v>14504.674480956888</c:v>
                </c:pt>
                <c:pt idx="886">
                  <c:v>14723.557238776822</c:v>
                </c:pt>
                <c:pt idx="887">
                  <c:v>14221.753316264238</c:v>
                </c:pt>
                <c:pt idx="888">
                  <c:v>14648.887344639115</c:v>
                </c:pt>
                <c:pt idx="889">
                  <c:v>14580.578061178985</c:v>
                </c:pt>
                <c:pt idx="890">
                  <c:v>14686.952097312051</c:v>
                </c:pt>
                <c:pt idx="891">
                  <c:v>14746.15058591906</c:v>
                </c:pt>
                <c:pt idx="892">
                  <c:v>14525.110715873021</c:v>
                </c:pt>
                <c:pt idx="893">
                  <c:v>14630.791424277315</c:v>
                </c:pt>
                <c:pt idx="894">
                  <c:v>14529.331661969991</c:v>
                </c:pt>
                <c:pt idx="895">
                  <c:v>14582.717291188907</c:v>
                </c:pt>
                <c:pt idx="896">
                  <c:v>14740.473894921281</c:v>
                </c:pt>
                <c:pt idx="897">
                  <c:v>14577.633213097222</c:v>
                </c:pt>
                <c:pt idx="898">
                  <c:v>14627.734050798528</c:v>
                </c:pt>
                <c:pt idx="899">
                  <c:v>14570.188086845086</c:v>
                </c:pt>
                <c:pt idx="900">
                  <c:v>14504.591187889109</c:v>
                </c:pt>
                <c:pt idx="901">
                  <c:v>14584.606514969573</c:v>
                </c:pt>
                <c:pt idx="902">
                  <c:v>14289.60938276084</c:v>
                </c:pt>
                <c:pt idx="903">
                  <c:v>14491.959034842102</c:v>
                </c:pt>
                <c:pt idx="904">
                  <c:v>14616.672652110117</c:v>
                </c:pt>
                <c:pt idx="905">
                  <c:v>14629.234932181</c:v>
                </c:pt>
                <c:pt idx="906">
                  <c:v>14570.38254295512</c:v>
                </c:pt>
                <c:pt idx="907">
                  <c:v>14714.015168554815</c:v>
                </c:pt>
                <c:pt idx="908">
                  <c:v>14345.815541060365</c:v>
                </c:pt>
                <c:pt idx="909">
                  <c:v>14529.775980541132</c:v>
                </c:pt>
                <c:pt idx="910">
                  <c:v>14580.63362508404</c:v>
                </c:pt>
                <c:pt idx="911">
                  <c:v>14222.418452674492</c:v>
                </c:pt>
                <c:pt idx="912">
                  <c:v>14709.230590828114</c:v>
                </c:pt>
                <c:pt idx="913">
                  <c:v>14709.953825320254</c:v>
                </c:pt>
                <c:pt idx="914">
                  <c:v>14710.677065370024</c:v>
                </c:pt>
                <c:pt idx="915">
                  <c:v>14698.354923015566</c:v>
                </c:pt>
                <c:pt idx="916">
                  <c:v>14619.007123407449</c:v>
                </c:pt>
                <c:pt idx="917">
                  <c:v>14596.998388904531</c:v>
                </c:pt>
                <c:pt idx="918">
                  <c:v>14691.429631654799</c:v>
                </c:pt>
                <c:pt idx="919">
                  <c:v>14606.640558010828</c:v>
                </c:pt>
                <c:pt idx="920">
                  <c:v>14592.469360740895</c:v>
                </c:pt>
                <c:pt idx="921">
                  <c:v>14502.675462402682</c:v>
                </c:pt>
                <c:pt idx="922">
                  <c:v>14664.956745389138</c:v>
                </c:pt>
                <c:pt idx="923">
                  <c:v>14628.818018549809</c:v>
                </c:pt>
                <c:pt idx="924">
                  <c:v>14623.09257053818</c:v>
                </c:pt>
                <c:pt idx="925">
                  <c:v>14502.342295698621</c:v>
                </c:pt>
                <c:pt idx="926">
                  <c:v>14623.815182894241</c:v>
                </c:pt>
                <c:pt idx="927">
                  <c:v>14498.316600133059</c:v>
                </c:pt>
                <c:pt idx="928">
                  <c:v>14471.722389313631</c:v>
                </c:pt>
                <c:pt idx="929">
                  <c:v>14611.281328281339</c:v>
                </c:pt>
                <c:pt idx="930">
                  <c:v>14484.935537757357</c:v>
                </c:pt>
                <c:pt idx="931">
                  <c:v>14432.590188553897</c:v>
                </c:pt>
                <c:pt idx="932">
                  <c:v>14475.719504920635</c:v>
                </c:pt>
                <c:pt idx="933">
                  <c:v>14652.08434156956</c:v>
                </c:pt>
                <c:pt idx="934">
                  <c:v>14655.253637187479</c:v>
                </c:pt>
                <c:pt idx="935">
                  <c:v>14470.223501903798</c:v>
                </c:pt>
                <c:pt idx="936">
                  <c:v>14728.954647298184</c:v>
                </c:pt>
                <c:pt idx="937">
                  <c:v>14609.975223217851</c:v>
                </c:pt>
                <c:pt idx="938">
                  <c:v>14567.049054993855</c:v>
                </c:pt>
                <c:pt idx="939">
                  <c:v>14691.763369214223</c:v>
                </c:pt>
                <c:pt idx="940">
                  <c:v>14604.639807790425</c:v>
                </c:pt>
                <c:pt idx="941">
                  <c:v>14559.132405036793</c:v>
                </c:pt>
                <c:pt idx="942">
                  <c:v>14682.975329764315</c:v>
                </c:pt>
                <c:pt idx="943">
                  <c:v>14508.117309005685</c:v>
                </c:pt>
                <c:pt idx="944">
                  <c:v>14489.876930889461</c:v>
                </c:pt>
                <c:pt idx="945">
                  <c:v>14735.771416887141</c:v>
                </c:pt>
                <c:pt idx="946">
                  <c:v>14603.444932734972</c:v>
                </c:pt>
                <c:pt idx="947">
                  <c:v>14575.244052666727</c:v>
                </c:pt>
                <c:pt idx="948">
                  <c:v>14665.123569167588</c:v>
                </c:pt>
                <c:pt idx="949">
                  <c:v>14519.307151094414</c:v>
                </c:pt>
                <c:pt idx="950">
                  <c:v>14607.752101742193</c:v>
                </c:pt>
                <c:pt idx="951">
                  <c:v>14506.562471838337</c:v>
                </c:pt>
                <c:pt idx="952">
                  <c:v>14559.604611187955</c:v>
                </c:pt>
                <c:pt idx="953">
                  <c:v>14485.129858667937</c:v>
                </c:pt>
                <c:pt idx="954">
                  <c:v>14663.093898682639</c:v>
                </c:pt>
                <c:pt idx="955">
                  <c:v>14625.14924935755</c:v>
                </c:pt>
                <c:pt idx="956">
                  <c:v>14674.049047363807</c:v>
                </c:pt>
                <c:pt idx="957">
                  <c:v>14646.774601300827</c:v>
                </c:pt>
                <c:pt idx="958">
                  <c:v>14688.314803272671</c:v>
                </c:pt>
                <c:pt idx="959">
                  <c:v>14629.846408482146</c:v>
                </c:pt>
                <c:pt idx="960">
                  <c:v>14658.867866687102</c:v>
                </c:pt>
                <c:pt idx="961">
                  <c:v>14739.499988848151</c:v>
                </c:pt>
                <c:pt idx="962">
                  <c:v>14597.442966048053</c:v>
                </c:pt>
                <c:pt idx="963">
                  <c:v>14614.421602742499</c:v>
                </c:pt>
                <c:pt idx="964">
                  <c:v>14688.398234870998</c:v>
                </c:pt>
                <c:pt idx="965">
                  <c:v>14505.72953121713</c:v>
                </c:pt>
                <c:pt idx="966">
                  <c:v>14499.343834535535</c:v>
                </c:pt>
                <c:pt idx="967">
                  <c:v>14642.465850987695</c:v>
                </c:pt>
                <c:pt idx="968">
                  <c:v>14598.387698408431</c:v>
                </c:pt>
                <c:pt idx="969">
                  <c:v>14706.894024998279</c:v>
                </c:pt>
                <c:pt idx="970">
                  <c:v>14751.660660058516</c:v>
                </c:pt>
                <c:pt idx="971">
                  <c:v>14564.104553845156</c:v>
                </c:pt>
                <c:pt idx="972">
                  <c:v>14481.909720806556</c:v>
                </c:pt>
                <c:pt idx="973">
                  <c:v>14730.345783411778</c:v>
                </c:pt>
                <c:pt idx="974">
                  <c:v>14642.688233708637</c:v>
                </c:pt>
                <c:pt idx="975">
                  <c:v>14624.315455858266</c:v>
                </c:pt>
                <c:pt idx="976">
                  <c:v>14748.933409041785</c:v>
                </c:pt>
                <c:pt idx="977">
                  <c:v>14652.08434156956</c:v>
                </c:pt>
                <c:pt idx="978">
                  <c:v>14521.889564945664</c:v>
                </c:pt>
                <c:pt idx="979">
                  <c:v>14669.711331990551</c:v>
                </c:pt>
                <c:pt idx="980">
                  <c:v>14699.523093719012</c:v>
                </c:pt>
                <c:pt idx="981">
                  <c:v>14639.741701319914</c:v>
                </c:pt>
                <c:pt idx="982">
                  <c:v>14700.719092810774</c:v>
                </c:pt>
                <c:pt idx="983">
                  <c:v>14603.750597207358</c:v>
                </c:pt>
                <c:pt idx="984">
                  <c:v>14586.245720064006</c:v>
                </c:pt>
                <c:pt idx="985">
                  <c:v>14541.967604980944</c:v>
                </c:pt>
                <c:pt idx="986">
                  <c:v>14521.972869514797</c:v>
                </c:pt>
                <c:pt idx="987">
                  <c:v>14575.216272025438</c:v>
                </c:pt>
                <c:pt idx="988">
                  <c:v>14559.521280552246</c:v>
                </c:pt>
                <c:pt idx="989">
                  <c:v>14706.560234598959</c:v>
                </c:pt>
                <c:pt idx="990">
                  <c:v>14451.40555662193</c:v>
                </c:pt>
                <c:pt idx="991">
                  <c:v>14539.440310793621</c:v>
                </c:pt>
                <c:pt idx="992">
                  <c:v>14097.825954420658</c:v>
                </c:pt>
                <c:pt idx="993">
                  <c:v>14698.744311664221</c:v>
                </c:pt>
                <c:pt idx="994">
                  <c:v>14683.67055715756</c:v>
                </c:pt>
                <c:pt idx="995">
                  <c:v>14665.34600130362</c:v>
                </c:pt>
                <c:pt idx="996">
                  <c:v>14579.966860018993</c:v>
                </c:pt>
                <c:pt idx="997">
                  <c:v>14697.075514322067</c:v>
                </c:pt>
                <c:pt idx="998">
                  <c:v>14597.248463328133</c:v>
                </c:pt>
                <c:pt idx="999">
                  <c:v>14677.385880678947</c:v>
                </c:pt>
                <c:pt idx="1000">
                  <c:v>14688.064508907997</c:v>
                </c:pt>
                <c:pt idx="1001">
                  <c:v>14601.027434604073</c:v>
                </c:pt>
                <c:pt idx="1002">
                  <c:v>14556.354760301228</c:v>
                </c:pt>
                <c:pt idx="1003">
                  <c:v>14634.265819950188</c:v>
                </c:pt>
                <c:pt idx="1004">
                  <c:v>14710.98305321943</c:v>
                </c:pt>
                <c:pt idx="1005">
                  <c:v>14520.806610649788</c:v>
                </c:pt>
                <c:pt idx="1006">
                  <c:v>14683.058756790489</c:v>
                </c:pt>
                <c:pt idx="1007">
                  <c:v>14612.448499302403</c:v>
                </c:pt>
                <c:pt idx="1008">
                  <c:v>14530.74793304633</c:v>
                </c:pt>
                <c:pt idx="1009">
                  <c:v>14521.11205833828</c:v>
                </c:pt>
                <c:pt idx="1010">
                  <c:v>14690.929027476603</c:v>
                </c:pt>
                <c:pt idx="1011">
                  <c:v>14588.857384318178</c:v>
                </c:pt>
                <c:pt idx="1012">
                  <c:v>14698.85556585503</c:v>
                </c:pt>
                <c:pt idx="1013">
                  <c:v>14066.501787750867</c:v>
                </c:pt>
                <c:pt idx="1014">
                  <c:v>14657.700178466544</c:v>
                </c:pt>
                <c:pt idx="1015">
                  <c:v>14454.597207487926</c:v>
                </c:pt>
                <c:pt idx="1016">
                  <c:v>14615.894506271377</c:v>
                </c:pt>
                <c:pt idx="1017">
                  <c:v>14694.349874441225</c:v>
                </c:pt>
                <c:pt idx="1018">
                  <c:v>14625.593941897201</c:v>
                </c:pt>
                <c:pt idx="1019">
                  <c:v>14698.410549868313</c:v>
                </c:pt>
                <c:pt idx="1020">
                  <c:v>14765.994027933875</c:v>
                </c:pt>
                <c:pt idx="1021">
                  <c:v>14559.493503686868</c:v>
                </c:pt>
                <c:pt idx="1022">
                  <c:v>14646.13522699344</c:v>
                </c:pt>
                <c:pt idx="1023">
                  <c:v>14648.776146539125</c:v>
                </c:pt>
                <c:pt idx="1024">
                  <c:v>14627.678463007895</c:v>
                </c:pt>
                <c:pt idx="1025">
                  <c:v>14689.649717456896</c:v>
                </c:pt>
                <c:pt idx="1026">
                  <c:v>14586.995872729818</c:v>
                </c:pt>
                <c:pt idx="1027">
                  <c:v>14730.06755449714</c:v>
                </c:pt>
                <c:pt idx="1028">
                  <c:v>14583.439637726844</c:v>
                </c:pt>
                <c:pt idx="1029">
                  <c:v>14590.191023564154</c:v>
                </c:pt>
                <c:pt idx="1030">
                  <c:v>14269.926317517235</c:v>
                </c:pt>
                <c:pt idx="1031">
                  <c:v>14446.937369886933</c:v>
                </c:pt>
                <c:pt idx="1032">
                  <c:v>14692.236166064175</c:v>
                </c:pt>
                <c:pt idx="1033">
                  <c:v>14563.382329119051</c:v>
                </c:pt>
                <c:pt idx="1034">
                  <c:v>14697.965535951496</c:v>
                </c:pt>
                <c:pt idx="1035">
                  <c:v>14340.46307461363</c:v>
                </c:pt>
                <c:pt idx="1036">
                  <c:v>14790.714228181978</c:v>
                </c:pt>
                <c:pt idx="1037">
                  <c:v>14665.624042167261</c:v>
                </c:pt>
                <c:pt idx="1038">
                  <c:v>14469.668362688801</c:v>
                </c:pt>
                <c:pt idx="1039">
                  <c:v>14596.553813545455</c:v>
                </c:pt>
                <c:pt idx="1040">
                  <c:v>14409.282579413133</c:v>
                </c:pt>
                <c:pt idx="1041">
                  <c:v>14297.261420813251</c:v>
                </c:pt>
                <c:pt idx="1042">
                  <c:v>14616.422533191566</c:v>
                </c:pt>
                <c:pt idx="1043">
                  <c:v>14599.499158582645</c:v>
                </c:pt>
                <c:pt idx="1044">
                  <c:v>14464.922016313258</c:v>
                </c:pt>
                <c:pt idx="1045">
                  <c:v>14199.029175965648</c:v>
                </c:pt>
                <c:pt idx="1046">
                  <c:v>14579.744605867503</c:v>
                </c:pt>
                <c:pt idx="1047">
                  <c:v>14548.93876965368</c:v>
                </c:pt>
                <c:pt idx="1048">
                  <c:v>14746.401036448524</c:v>
                </c:pt>
                <c:pt idx="1049">
                  <c:v>14692.764588813616</c:v>
                </c:pt>
                <c:pt idx="1050">
                  <c:v>14584.245337391085</c:v>
                </c:pt>
                <c:pt idx="1051">
                  <c:v>14633.154000844306</c:v>
                </c:pt>
                <c:pt idx="1052">
                  <c:v>14640.825793141541</c:v>
                </c:pt>
                <c:pt idx="1053">
                  <c:v>14633.682113451729</c:v>
                </c:pt>
                <c:pt idx="1054">
                  <c:v>14276.662671205855</c:v>
                </c:pt>
                <c:pt idx="1055">
                  <c:v>14694.71143446757</c:v>
                </c:pt>
                <c:pt idx="1056">
                  <c:v>14639.68610717202</c:v>
                </c:pt>
                <c:pt idx="1057">
                  <c:v>14577.438744680041</c:v>
                </c:pt>
                <c:pt idx="1058">
                  <c:v>14649.776933774079</c:v>
                </c:pt>
                <c:pt idx="1059">
                  <c:v>14608.280088982983</c:v>
                </c:pt>
                <c:pt idx="1060">
                  <c:v>14615.561016918258</c:v>
                </c:pt>
                <c:pt idx="1061">
                  <c:v>14816.249372469205</c:v>
                </c:pt>
                <c:pt idx="1062">
                  <c:v>14789.767601674086</c:v>
                </c:pt>
                <c:pt idx="1063">
                  <c:v>14650.027132107705</c:v>
                </c:pt>
                <c:pt idx="1064">
                  <c:v>14592.413790988141</c:v>
                </c:pt>
                <c:pt idx="1065">
                  <c:v>14537.30187249474</c:v>
                </c:pt>
                <c:pt idx="1066">
                  <c:v>14545.439249687317</c:v>
                </c:pt>
                <c:pt idx="1067">
                  <c:v>14562.798997036325</c:v>
                </c:pt>
                <c:pt idx="1068">
                  <c:v>14468.863414921077</c:v>
                </c:pt>
                <c:pt idx="1069">
                  <c:v>14563.104551572214</c:v>
                </c:pt>
                <c:pt idx="1070">
                  <c:v>14581.661562238705</c:v>
                </c:pt>
                <c:pt idx="1071">
                  <c:v>14575.771886133964</c:v>
                </c:pt>
                <c:pt idx="1072">
                  <c:v>14624.871317464926</c:v>
                </c:pt>
                <c:pt idx="1073">
                  <c:v>14700.635650527238</c:v>
                </c:pt>
                <c:pt idx="1074">
                  <c:v>14593.580761614525</c:v>
                </c:pt>
                <c:pt idx="1075">
                  <c:v>14671.045993486179</c:v>
                </c:pt>
                <c:pt idx="1076">
                  <c:v>14593.941969286836</c:v>
                </c:pt>
                <c:pt idx="1077">
                  <c:v>14634.849529696092</c:v>
                </c:pt>
                <c:pt idx="1078">
                  <c:v>14257.147339041829</c:v>
                </c:pt>
                <c:pt idx="1079">
                  <c:v>14522.889223479759</c:v>
                </c:pt>
                <c:pt idx="1080">
                  <c:v>14767.942434042883</c:v>
                </c:pt>
                <c:pt idx="1081">
                  <c:v>14642.326862029375</c:v>
                </c:pt>
                <c:pt idx="1082">
                  <c:v>14624.648972473773</c:v>
                </c:pt>
                <c:pt idx="1083">
                  <c:v>14749.601299516342</c:v>
                </c:pt>
                <c:pt idx="1084">
                  <c:v>14623.120363230524</c:v>
                </c:pt>
                <c:pt idx="1085">
                  <c:v>14743.785254370909</c:v>
                </c:pt>
                <c:pt idx="1086">
                  <c:v>14605.529025592361</c:v>
                </c:pt>
                <c:pt idx="1087">
                  <c:v>14639.102370411299</c:v>
                </c:pt>
                <c:pt idx="1088">
                  <c:v>14487.989185527056</c:v>
                </c:pt>
                <c:pt idx="1089">
                  <c:v>14560.299035460983</c:v>
                </c:pt>
                <c:pt idx="1090">
                  <c:v>14600.443908531506</c:v>
                </c:pt>
                <c:pt idx="1091">
                  <c:v>14577.911025697507</c:v>
                </c:pt>
                <c:pt idx="1092">
                  <c:v>14052.378157652527</c:v>
                </c:pt>
                <c:pt idx="1093">
                  <c:v>14590.02431778955</c:v>
                </c:pt>
                <c:pt idx="1094">
                  <c:v>14600.416121652752</c:v>
                </c:pt>
                <c:pt idx="1095">
                  <c:v>14366.31187572745</c:v>
                </c:pt>
                <c:pt idx="1096">
                  <c:v>14626.705681392115</c:v>
                </c:pt>
                <c:pt idx="1097">
                  <c:v>14659.229296721522</c:v>
                </c:pt>
                <c:pt idx="1098">
                  <c:v>14554.965962560407</c:v>
                </c:pt>
                <c:pt idx="1099">
                  <c:v>14679.693923092163</c:v>
                </c:pt>
                <c:pt idx="1100">
                  <c:v>14520.862146537122</c:v>
                </c:pt>
                <c:pt idx="1101">
                  <c:v>14507.367652983639</c:v>
                </c:pt>
                <c:pt idx="1102">
                  <c:v>14663.149505547293</c:v>
                </c:pt>
                <c:pt idx="1103">
                  <c:v>14645.996233103417</c:v>
                </c:pt>
                <c:pt idx="1104">
                  <c:v>14529.192812747489</c:v>
                </c:pt>
                <c:pt idx="1105">
                  <c:v>14499.343834535535</c:v>
                </c:pt>
                <c:pt idx="1106">
                  <c:v>14104.307335332653</c:v>
                </c:pt>
                <c:pt idx="1107">
                  <c:v>14734.157604939172</c:v>
                </c:pt>
                <c:pt idx="1108">
                  <c:v>14422.351023269346</c:v>
                </c:pt>
                <c:pt idx="1109">
                  <c:v>14673.020213118831</c:v>
                </c:pt>
                <c:pt idx="1110">
                  <c:v>14650.166131445705</c:v>
                </c:pt>
                <c:pt idx="1111">
                  <c:v>14585.051042807951</c:v>
                </c:pt>
                <c:pt idx="1112">
                  <c:v>14629.790819581216</c:v>
                </c:pt>
                <c:pt idx="1113">
                  <c:v>14660.2301866324</c:v>
                </c:pt>
                <c:pt idx="1114">
                  <c:v>14472.471839337433</c:v>
                </c:pt>
                <c:pt idx="1115">
                  <c:v>14475.025552608384</c:v>
                </c:pt>
                <c:pt idx="1116">
                  <c:v>14502.03689365233</c:v>
                </c:pt>
                <c:pt idx="1117">
                  <c:v>14724.197121189929</c:v>
                </c:pt>
                <c:pt idx="1118">
                  <c:v>14523.805584243131</c:v>
                </c:pt>
                <c:pt idx="1119">
                  <c:v>14614.532764571522</c:v>
                </c:pt>
                <c:pt idx="1120">
                  <c:v>14629.012578039757</c:v>
                </c:pt>
                <c:pt idx="1121">
                  <c:v>14559.715718794567</c:v>
                </c:pt>
                <c:pt idx="1122">
                  <c:v>14491.45932684014</c:v>
                </c:pt>
                <c:pt idx="1123">
                  <c:v>14581.383740466783</c:v>
                </c:pt>
                <c:pt idx="1124">
                  <c:v>14651.806337874943</c:v>
                </c:pt>
                <c:pt idx="1125">
                  <c:v>14608.557978032071</c:v>
                </c:pt>
                <c:pt idx="1126">
                  <c:v>14610.392063552654</c:v>
                </c:pt>
                <c:pt idx="1127">
                  <c:v>14641.909896271934</c:v>
                </c:pt>
                <c:pt idx="1128">
                  <c:v>14535.052387307775</c:v>
                </c:pt>
                <c:pt idx="1129">
                  <c:v>14597.220677253172</c:v>
                </c:pt>
                <c:pt idx="1130">
                  <c:v>14596.74831504557</c:v>
                </c:pt>
                <c:pt idx="1131">
                  <c:v>14677.49711039803</c:v>
                </c:pt>
                <c:pt idx="1132">
                  <c:v>14354.024851291537</c:v>
                </c:pt>
                <c:pt idx="1133">
                  <c:v>14617.478594802609</c:v>
                </c:pt>
                <c:pt idx="1134">
                  <c:v>14585.356656713762</c:v>
                </c:pt>
                <c:pt idx="1135">
                  <c:v>14414.138020874383</c:v>
                </c:pt>
                <c:pt idx="1136">
                  <c:v>14503.536147092527</c:v>
                </c:pt>
                <c:pt idx="1137">
                  <c:v>14629.234932181</c:v>
                </c:pt>
                <c:pt idx="1138">
                  <c:v>14574.660660616639</c:v>
                </c:pt>
                <c:pt idx="1139">
                  <c:v>14646.607807620878</c:v>
                </c:pt>
                <c:pt idx="1140">
                  <c:v>14641.520729743381</c:v>
                </c:pt>
                <c:pt idx="1141">
                  <c:v>14708.67426038162</c:v>
                </c:pt>
                <c:pt idx="1142">
                  <c:v>14733.962836469658</c:v>
                </c:pt>
                <c:pt idx="1143">
                  <c:v>14553.938262774918</c:v>
                </c:pt>
                <c:pt idx="1144">
                  <c:v>14395.521742370811</c:v>
                </c:pt>
                <c:pt idx="1145">
                  <c:v>14708.423912751781</c:v>
                </c:pt>
                <c:pt idx="1146">
                  <c:v>14699.161515547272</c:v>
                </c:pt>
                <c:pt idx="1147">
                  <c:v>14602.361220100742</c:v>
                </c:pt>
                <c:pt idx="1148">
                  <c:v>14614.894041306421</c:v>
                </c:pt>
                <c:pt idx="1149">
                  <c:v>14682.947520771402</c:v>
                </c:pt>
                <c:pt idx="1150">
                  <c:v>14581.328176194129</c:v>
                </c:pt>
                <c:pt idx="1151">
                  <c:v>14680.444743746544</c:v>
                </c:pt>
                <c:pt idx="1152">
                  <c:v>14550.994091280414</c:v>
                </c:pt>
                <c:pt idx="1153">
                  <c:v>14612.698609014256</c:v>
                </c:pt>
                <c:pt idx="1154">
                  <c:v>14727.646998612772</c:v>
                </c:pt>
                <c:pt idx="1155">
                  <c:v>14758.701808712603</c:v>
                </c:pt>
                <c:pt idx="1156">
                  <c:v>14599.27686565285</c:v>
                </c:pt>
                <c:pt idx="1157">
                  <c:v>14772.451770558899</c:v>
                </c:pt>
                <c:pt idx="1158">
                  <c:v>14551.382939919629</c:v>
                </c:pt>
                <c:pt idx="1159">
                  <c:v>14755.556878444799</c:v>
                </c:pt>
                <c:pt idx="1160">
                  <c:v>14621.397229992483</c:v>
                </c:pt>
                <c:pt idx="1161">
                  <c:v>14630.457888324288</c:v>
                </c:pt>
                <c:pt idx="1162">
                  <c:v>14604.195201597127</c:v>
                </c:pt>
                <c:pt idx="1163">
                  <c:v>14376.85230531876</c:v>
                </c:pt>
                <c:pt idx="1164">
                  <c:v>14713.458809769731</c:v>
                </c:pt>
                <c:pt idx="1165">
                  <c:v>14453.209524065438</c:v>
                </c:pt>
                <c:pt idx="1166">
                  <c:v>14567.02127633157</c:v>
                </c:pt>
                <c:pt idx="1167">
                  <c:v>14633.682113451729</c:v>
                </c:pt>
                <c:pt idx="1168">
                  <c:v>14458.899115727372</c:v>
                </c:pt>
                <c:pt idx="1169">
                  <c:v>14664.372864347608</c:v>
                </c:pt>
                <c:pt idx="1170">
                  <c:v>14503.230742181056</c:v>
                </c:pt>
                <c:pt idx="1171">
                  <c:v>14699.384025029487</c:v>
                </c:pt>
                <c:pt idx="1172">
                  <c:v>14608.641344885029</c:v>
                </c:pt>
                <c:pt idx="1173">
                  <c:v>14555.299272523755</c:v>
                </c:pt>
                <c:pt idx="1174">
                  <c:v>14581.411522613307</c:v>
                </c:pt>
                <c:pt idx="1175">
                  <c:v>14568.5768916951</c:v>
                </c:pt>
                <c:pt idx="1176">
                  <c:v>14698.021162577938</c:v>
                </c:pt>
                <c:pt idx="1177">
                  <c:v>14521.08429033547</c:v>
                </c:pt>
                <c:pt idx="1178">
                  <c:v>14571.854864163879</c:v>
                </c:pt>
                <c:pt idx="1179">
                  <c:v>14677.358073268775</c:v>
                </c:pt>
                <c:pt idx="1180">
                  <c:v>14507.562007821467</c:v>
                </c:pt>
                <c:pt idx="1181">
                  <c:v>14554.52155074292</c:v>
                </c:pt>
                <c:pt idx="1182">
                  <c:v>14594.080895626868</c:v>
                </c:pt>
                <c:pt idx="1183">
                  <c:v>14264.132699998792</c:v>
                </c:pt>
                <c:pt idx="1184">
                  <c:v>14682.335724927056</c:v>
                </c:pt>
                <c:pt idx="1185">
                  <c:v>14613.36557107149</c:v>
                </c:pt>
                <c:pt idx="1186">
                  <c:v>14492.208889567111</c:v>
                </c:pt>
                <c:pt idx="1187">
                  <c:v>14530.775703231553</c:v>
                </c:pt>
                <c:pt idx="1188">
                  <c:v>14604.862111563765</c:v>
                </c:pt>
                <c:pt idx="1189">
                  <c:v>14641.715312825272</c:v>
                </c:pt>
                <c:pt idx="1190">
                  <c:v>14581.078137304337</c:v>
                </c:pt>
                <c:pt idx="1191">
                  <c:v>14730.846597591917</c:v>
                </c:pt>
                <c:pt idx="1192">
                  <c:v>14472.777172037888</c:v>
                </c:pt>
                <c:pt idx="1193">
                  <c:v>14526.221477093939</c:v>
                </c:pt>
                <c:pt idx="1194">
                  <c:v>14691.429631654799</c:v>
                </c:pt>
                <c:pt idx="1195">
                  <c:v>14558.021339249979</c:v>
                </c:pt>
                <c:pt idx="1196">
                  <c:v>14531.664352495409</c:v>
                </c:pt>
                <c:pt idx="1197">
                  <c:v>14619.674124531042</c:v>
                </c:pt>
                <c:pt idx="1198">
                  <c:v>14595.053384867551</c:v>
                </c:pt>
                <c:pt idx="1199">
                  <c:v>14710.871784795285</c:v>
                </c:pt>
                <c:pt idx="1200">
                  <c:v>14683.086565815052</c:v>
                </c:pt>
                <c:pt idx="1201">
                  <c:v>14622.981399841261</c:v>
                </c:pt>
                <c:pt idx="1202">
                  <c:v>14482.853546117498</c:v>
                </c:pt>
                <c:pt idx="1203">
                  <c:v>14497.53923903426</c:v>
                </c:pt>
                <c:pt idx="1204">
                  <c:v>14556.382536423285</c:v>
                </c:pt>
                <c:pt idx="1205">
                  <c:v>14497.705816015741</c:v>
                </c:pt>
                <c:pt idx="1206">
                  <c:v>14426.596441524882</c:v>
                </c:pt>
                <c:pt idx="1207">
                  <c:v>14817.586218487293</c:v>
                </c:pt>
                <c:pt idx="1208">
                  <c:v>14704.474071271979</c:v>
                </c:pt>
                <c:pt idx="1209">
                  <c:v>14736.967882200932</c:v>
                </c:pt>
                <c:pt idx="1210">
                  <c:v>14561.854560810752</c:v>
                </c:pt>
                <c:pt idx="1211">
                  <c:v>14619.451790362078</c:v>
                </c:pt>
                <c:pt idx="1212">
                  <c:v>14649.72133422727</c:v>
                </c:pt>
                <c:pt idx="1213">
                  <c:v>14556.743626607245</c:v>
                </c:pt>
                <c:pt idx="1214">
                  <c:v>14266.433492465439</c:v>
                </c:pt>
                <c:pt idx="1215">
                  <c:v>14595.664668176096</c:v>
                </c:pt>
                <c:pt idx="1216">
                  <c:v>14631.653063706917</c:v>
                </c:pt>
                <c:pt idx="1217">
                  <c:v>14731.514354102543</c:v>
                </c:pt>
                <c:pt idx="1218">
                  <c:v>14651.417133971721</c:v>
                </c:pt>
                <c:pt idx="1219">
                  <c:v>14644.939885657244</c:v>
                </c:pt>
                <c:pt idx="1220">
                  <c:v>14622.286585610193</c:v>
                </c:pt>
                <c:pt idx="1221">
                  <c:v>14370.694388329524</c:v>
                </c:pt>
                <c:pt idx="1222">
                  <c:v>14672.603121194812</c:v>
                </c:pt>
                <c:pt idx="1223">
                  <c:v>14634.515980872067</c:v>
                </c:pt>
                <c:pt idx="1224">
                  <c:v>14732.822058090123</c:v>
                </c:pt>
                <c:pt idx="1225">
                  <c:v>14648.720547534253</c:v>
                </c:pt>
                <c:pt idx="1226">
                  <c:v>14731.570000698863</c:v>
                </c:pt>
                <c:pt idx="1227">
                  <c:v>14625.70511532286</c:v>
                </c:pt>
                <c:pt idx="1228">
                  <c:v>14607.752101742193</c:v>
                </c:pt>
                <c:pt idx="1229">
                  <c:v>14471.916690766804</c:v>
                </c:pt>
                <c:pt idx="1230">
                  <c:v>14642.187873257324</c:v>
                </c:pt>
                <c:pt idx="1231">
                  <c:v>14455.374316354144</c:v>
                </c:pt>
                <c:pt idx="1232">
                  <c:v>14599.332438843332</c:v>
                </c:pt>
                <c:pt idx="1233">
                  <c:v>14625.621735242692</c:v>
                </c:pt>
                <c:pt idx="1234">
                  <c:v>14624.732351791006</c:v>
                </c:pt>
                <c:pt idx="1235">
                  <c:v>14618.562458296185</c:v>
                </c:pt>
                <c:pt idx="1236">
                  <c:v>14716.574461612849</c:v>
                </c:pt>
                <c:pt idx="1237">
                  <c:v>14627.595081376659</c:v>
                </c:pt>
                <c:pt idx="1238">
                  <c:v>14562.021225470926</c:v>
                </c:pt>
                <c:pt idx="1239">
                  <c:v>14620.063210436767</c:v>
                </c:pt>
                <c:pt idx="1240">
                  <c:v>14539.162589392865</c:v>
                </c:pt>
                <c:pt idx="1241">
                  <c:v>14457.095073157712</c:v>
                </c:pt>
                <c:pt idx="1242">
                  <c:v>14648.220157844076</c:v>
                </c:pt>
                <c:pt idx="1243">
                  <c:v>14717.07520107253</c:v>
                </c:pt>
                <c:pt idx="1244">
                  <c:v>14650.360730835453</c:v>
                </c:pt>
                <c:pt idx="1245">
                  <c:v>14511.227040831043</c:v>
                </c:pt>
                <c:pt idx="1246">
                  <c:v>14624.009733212084</c:v>
                </c:pt>
                <c:pt idx="1247">
                  <c:v>14722.750436837967</c:v>
                </c:pt>
                <c:pt idx="1248">
                  <c:v>14659.701937945038</c:v>
                </c:pt>
                <c:pt idx="1249">
                  <c:v>14573.88280917561</c:v>
                </c:pt>
                <c:pt idx="1250">
                  <c:v>14709.008058255456</c:v>
                </c:pt>
                <c:pt idx="1251">
                  <c:v>14724.447511168511</c:v>
                </c:pt>
                <c:pt idx="1252">
                  <c:v>14675.439380889035</c:v>
                </c:pt>
                <c:pt idx="1253">
                  <c:v>14600.471695417253</c:v>
                </c:pt>
                <c:pt idx="1254">
                  <c:v>14594.497675688232</c:v>
                </c:pt>
                <c:pt idx="1255">
                  <c:v>14569.38248645651</c:v>
                </c:pt>
                <c:pt idx="1256">
                  <c:v>14531.608811726746</c:v>
                </c:pt>
                <c:pt idx="1257">
                  <c:v>14648.609349614786</c:v>
                </c:pt>
                <c:pt idx="1258">
                  <c:v>14355.966303976871</c:v>
                </c:pt>
                <c:pt idx="1259">
                  <c:v>14701.998550306538</c:v>
                </c:pt>
                <c:pt idx="1260">
                  <c:v>14650.193931335903</c:v>
                </c:pt>
                <c:pt idx="1261">
                  <c:v>14682.891902809286</c:v>
                </c:pt>
                <c:pt idx="1262">
                  <c:v>14724.002373898791</c:v>
                </c:pt>
                <c:pt idx="1263">
                  <c:v>14544.967100091531</c:v>
                </c:pt>
                <c:pt idx="1264">
                  <c:v>14599.360225449065</c:v>
                </c:pt>
                <c:pt idx="1265">
                  <c:v>14567.049054993855</c:v>
                </c:pt>
                <c:pt idx="1266">
                  <c:v>14757.449389391732</c:v>
                </c:pt>
                <c:pt idx="1267">
                  <c:v>14640.103064005036</c:v>
                </c:pt>
                <c:pt idx="1268">
                  <c:v>14671.240633115953</c:v>
                </c:pt>
                <c:pt idx="1269">
                  <c:v>14788.041427809148</c:v>
                </c:pt>
                <c:pt idx="1270">
                  <c:v>14607.057385583366</c:v>
                </c:pt>
                <c:pt idx="1271">
                  <c:v>14691.095895247965</c:v>
                </c:pt>
                <c:pt idx="1272">
                  <c:v>14591.357970945724</c:v>
                </c:pt>
                <c:pt idx="1273">
                  <c:v>14617.061727138793</c:v>
                </c:pt>
                <c:pt idx="1274">
                  <c:v>14720.969933331891</c:v>
                </c:pt>
                <c:pt idx="1275">
                  <c:v>14642.855021062433</c:v>
                </c:pt>
                <c:pt idx="1276">
                  <c:v>14641.214957065789</c:v>
                </c:pt>
                <c:pt idx="1277">
                  <c:v>14570.38254295512</c:v>
                </c:pt>
                <c:pt idx="1278">
                  <c:v>14531.025635182848</c:v>
                </c:pt>
                <c:pt idx="1279">
                  <c:v>14643.549971260298</c:v>
                </c:pt>
                <c:pt idx="1280">
                  <c:v>14592.080373053313</c:v>
                </c:pt>
                <c:pt idx="1281">
                  <c:v>14264.188140439059</c:v>
                </c:pt>
                <c:pt idx="1282">
                  <c:v>14446.021548226247</c:v>
                </c:pt>
                <c:pt idx="1283">
                  <c:v>14589.524201955704</c:v>
                </c:pt>
                <c:pt idx="1284">
                  <c:v>14493.319360856691</c:v>
                </c:pt>
                <c:pt idx="1285">
                  <c:v>14543.384023870653</c:v>
                </c:pt>
                <c:pt idx="1286">
                  <c:v>14699.495279964942</c:v>
                </c:pt>
                <c:pt idx="1287">
                  <c:v>14582.13386081496</c:v>
                </c:pt>
                <c:pt idx="1288">
                  <c:v>14712.540824999205</c:v>
                </c:pt>
                <c:pt idx="1289">
                  <c:v>14646.107428200437</c:v>
                </c:pt>
                <c:pt idx="1290">
                  <c:v>14539.468082968884</c:v>
                </c:pt>
                <c:pt idx="1291">
                  <c:v>14510.25524138607</c:v>
                </c:pt>
                <c:pt idx="1292">
                  <c:v>14631.402909598306</c:v>
                </c:pt>
                <c:pt idx="1293">
                  <c:v>14653.891384022307</c:v>
                </c:pt>
                <c:pt idx="1294">
                  <c:v>14639.241355057558</c:v>
                </c:pt>
                <c:pt idx="1295">
                  <c:v>14693.404262331343</c:v>
                </c:pt>
                <c:pt idx="1296">
                  <c:v>14535.080158475248</c:v>
                </c:pt>
                <c:pt idx="1297">
                  <c:v>14484.741217135757</c:v>
                </c:pt>
                <c:pt idx="1298">
                  <c:v>14475.969328642648</c:v>
                </c:pt>
                <c:pt idx="1299">
                  <c:v>14711.233407655378</c:v>
                </c:pt>
                <c:pt idx="1300">
                  <c:v>14676.635083356145</c:v>
                </c:pt>
                <c:pt idx="1301">
                  <c:v>14590.802280196915</c:v>
                </c:pt>
                <c:pt idx="1302">
                  <c:v>14298.010007834137</c:v>
                </c:pt>
                <c:pt idx="1303">
                  <c:v>14650.52753060642</c:v>
                </c:pt>
                <c:pt idx="1304">
                  <c:v>14673.048019309461</c:v>
                </c:pt>
                <c:pt idx="1305">
                  <c:v>14600.749564660189</c:v>
                </c:pt>
                <c:pt idx="1306">
                  <c:v>14714.960986082462</c:v>
                </c:pt>
                <c:pt idx="1307">
                  <c:v>14682.085445911043</c:v>
                </c:pt>
                <c:pt idx="1308">
                  <c:v>14482.326113489018</c:v>
                </c:pt>
                <c:pt idx="1309">
                  <c:v>14650.138331563037</c:v>
                </c:pt>
                <c:pt idx="1310">
                  <c:v>14617.256265180809</c:v>
                </c:pt>
                <c:pt idx="1311">
                  <c:v>14678.081068482752</c:v>
                </c:pt>
                <c:pt idx="1312">
                  <c:v>14076.58268132281</c:v>
                </c:pt>
                <c:pt idx="1313">
                  <c:v>14502.42558729289</c:v>
                </c:pt>
                <c:pt idx="1314">
                  <c:v>14615.032994218769</c:v>
                </c:pt>
                <c:pt idx="1315">
                  <c:v>14574.966246557522</c:v>
                </c:pt>
                <c:pt idx="1316">
                  <c:v>14607.140751288878</c:v>
                </c:pt>
                <c:pt idx="1317">
                  <c:v>14711.539397316501</c:v>
                </c:pt>
                <c:pt idx="1318">
                  <c:v>14552.1328659015</c:v>
                </c:pt>
                <c:pt idx="1319">
                  <c:v>14633.292977588899</c:v>
                </c:pt>
                <c:pt idx="1320">
                  <c:v>14605.139991915134</c:v>
                </c:pt>
                <c:pt idx="1321">
                  <c:v>14678.136683718969</c:v>
                </c:pt>
                <c:pt idx="1322">
                  <c:v>14727.897397981653</c:v>
                </c:pt>
                <c:pt idx="1323">
                  <c:v>14618.895956956874</c:v>
                </c:pt>
                <c:pt idx="1324">
                  <c:v>14492.125604605124</c:v>
                </c:pt>
                <c:pt idx="1325">
                  <c:v>14584.689863805806</c:v>
                </c:pt>
                <c:pt idx="1326">
                  <c:v>14708.201382083062</c:v>
                </c:pt>
                <c:pt idx="1327">
                  <c:v>14408.450234226142</c:v>
                </c:pt>
                <c:pt idx="1328">
                  <c:v>14574.243953830379</c:v>
                </c:pt>
                <c:pt idx="1329">
                  <c:v>14698.605244107735</c:v>
                </c:pt>
                <c:pt idx="1330">
                  <c:v>14566.215698024931</c:v>
                </c:pt>
                <c:pt idx="1331">
                  <c:v>14597.831972513413</c:v>
                </c:pt>
                <c:pt idx="1332">
                  <c:v>14694.433311249801</c:v>
                </c:pt>
                <c:pt idx="1333">
                  <c:v>14477.718107901668</c:v>
                </c:pt>
                <c:pt idx="1334">
                  <c:v>14399.267004852069</c:v>
                </c:pt>
                <c:pt idx="1335">
                  <c:v>14528.415260012069</c:v>
                </c:pt>
                <c:pt idx="1336">
                  <c:v>14595.025599342584</c:v>
                </c:pt>
                <c:pt idx="1337">
                  <c:v>14624.760144911268</c:v>
                </c:pt>
                <c:pt idx="1338">
                  <c:v>14670.740131980063</c:v>
                </c:pt>
                <c:pt idx="1339">
                  <c:v>14394.41205302124</c:v>
                </c:pt>
                <c:pt idx="1340">
                  <c:v>14327.900722224482</c:v>
                </c:pt>
                <c:pt idx="1341">
                  <c:v>14383.73171170004</c:v>
                </c:pt>
                <c:pt idx="1342">
                  <c:v>14534.219255238497</c:v>
                </c:pt>
                <c:pt idx="1343">
                  <c:v>14338.660470266401</c:v>
                </c:pt>
                <c:pt idx="1344">
                  <c:v>14646.357617607078</c:v>
                </c:pt>
                <c:pt idx="1345">
                  <c:v>14611.976071422532</c:v>
                </c:pt>
                <c:pt idx="1346">
                  <c:v>14705.809210507043</c:v>
                </c:pt>
                <c:pt idx="1347">
                  <c:v>14552.993897892049</c:v>
                </c:pt>
                <c:pt idx="1348">
                  <c:v>14601.555389429519</c:v>
                </c:pt>
                <c:pt idx="1349">
                  <c:v>14677.608340242619</c:v>
                </c:pt>
                <c:pt idx="1350">
                  <c:v>14708.702076825955</c:v>
                </c:pt>
                <c:pt idx="1351">
                  <c:v>14555.993671311657</c:v>
                </c:pt>
                <c:pt idx="1352">
                  <c:v>14415.886019461252</c:v>
                </c:pt>
                <c:pt idx="1353">
                  <c:v>14173.481439858113</c:v>
                </c:pt>
                <c:pt idx="1354">
                  <c:v>14669.461084950424</c:v>
                </c:pt>
                <c:pt idx="1355">
                  <c:v>14676.746312228652</c:v>
                </c:pt>
                <c:pt idx="1356">
                  <c:v>14540.495657954807</c:v>
                </c:pt>
                <c:pt idx="1357">
                  <c:v>14383.787192044278</c:v>
                </c:pt>
                <c:pt idx="1358">
                  <c:v>14513.864820094655</c:v>
                </c:pt>
                <c:pt idx="1359">
                  <c:v>14586.718037825647</c:v>
                </c:pt>
                <c:pt idx="1360">
                  <c:v>14519.640362762731</c:v>
                </c:pt>
                <c:pt idx="1361">
                  <c:v>14533.580524522406</c:v>
                </c:pt>
                <c:pt idx="1362">
                  <c:v>14573.771687972401</c:v>
                </c:pt>
                <c:pt idx="1363">
                  <c:v>14661.147677758776</c:v>
                </c:pt>
                <c:pt idx="1364">
                  <c:v>14699.439652481011</c:v>
                </c:pt>
                <c:pt idx="1365">
                  <c:v>14651.861938553397</c:v>
                </c:pt>
                <c:pt idx="1366">
                  <c:v>14527.998715934164</c:v>
                </c:pt>
                <c:pt idx="1367">
                  <c:v>14609.558384481756</c:v>
                </c:pt>
                <c:pt idx="1368">
                  <c:v>14477.162937377547</c:v>
                </c:pt>
                <c:pt idx="1369">
                  <c:v>14661.509115946534</c:v>
                </c:pt>
                <c:pt idx="1370">
                  <c:v>14546.85570967587</c:v>
                </c:pt>
                <c:pt idx="1371">
                  <c:v>14470.167987878505</c:v>
                </c:pt>
                <c:pt idx="1372">
                  <c:v>14642.799425247977</c:v>
                </c:pt>
                <c:pt idx="1373">
                  <c:v>14560.021265256921</c:v>
                </c:pt>
                <c:pt idx="1374">
                  <c:v>14648.637149083363</c:v>
                </c:pt>
                <c:pt idx="1375">
                  <c:v>14602.166708708339</c:v>
                </c:pt>
                <c:pt idx="1376">
                  <c:v>14692.931459756877</c:v>
                </c:pt>
                <c:pt idx="1377">
                  <c:v>14419.77053633912</c:v>
                </c:pt>
                <c:pt idx="1378">
                  <c:v>14698.104602578229</c:v>
                </c:pt>
                <c:pt idx="1379">
                  <c:v>14592.774994875963</c:v>
                </c:pt>
                <c:pt idx="1380">
                  <c:v>14585.217741199282</c:v>
                </c:pt>
                <c:pt idx="1381">
                  <c:v>14711.761935878096</c:v>
                </c:pt>
                <c:pt idx="1382">
                  <c:v>14582.689508721909</c:v>
                </c:pt>
                <c:pt idx="1383">
                  <c:v>14619.924251022487</c:v>
                </c:pt>
                <c:pt idx="1384">
                  <c:v>14578.938938212757</c:v>
                </c:pt>
                <c:pt idx="1385">
                  <c:v>14562.437888163877</c:v>
                </c:pt>
                <c:pt idx="1386">
                  <c:v>14712.09574470967</c:v>
                </c:pt>
                <c:pt idx="1387">
                  <c:v>14645.996233103417</c:v>
                </c:pt>
                <c:pt idx="1388">
                  <c:v>14801.963198847612</c:v>
                </c:pt>
                <c:pt idx="1389">
                  <c:v>14593.719687503581</c:v>
                </c:pt>
                <c:pt idx="1390">
                  <c:v>14527.887637752485</c:v>
                </c:pt>
                <c:pt idx="1391">
                  <c:v>14460.231347152123</c:v>
                </c:pt>
                <c:pt idx="1392">
                  <c:v>14673.131437928001</c:v>
                </c:pt>
                <c:pt idx="1393">
                  <c:v>14507.450947877538</c:v>
                </c:pt>
                <c:pt idx="1394">
                  <c:v>14550.160848492342</c:v>
                </c:pt>
                <c:pt idx="1395">
                  <c:v>14659.340506222516</c:v>
                </c:pt>
                <c:pt idx="1396">
                  <c:v>14398.961831790806</c:v>
                </c:pt>
                <c:pt idx="1397">
                  <c:v>14642.24346874382</c:v>
                </c:pt>
                <c:pt idx="1398">
                  <c:v>14310.902850984961</c:v>
                </c:pt>
                <c:pt idx="1399">
                  <c:v>14501.092928318254</c:v>
                </c:pt>
                <c:pt idx="1400">
                  <c:v>14522.694844798218</c:v>
                </c:pt>
                <c:pt idx="1401">
                  <c:v>14740.000853515181</c:v>
                </c:pt>
                <c:pt idx="1402">
                  <c:v>14615.672179921323</c:v>
                </c:pt>
                <c:pt idx="1403">
                  <c:v>14629.095960787934</c:v>
                </c:pt>
                <c:pt idx="1404">
                  <c:v>14436.47516023151</c:v>
                </c:pt>
                <c:pt idx="1405">
                  <c:v>14535.88552509872</c:v>
                </c:pt>
                <c:pt idx="1406">
                  <c:v>14617.784298783361</c:v>
                </c:pt>
                <c:pt idx="1407">
                  <c:v>14668.626932684087</c:v>
                </c:pt>
                <c:pt idx="1408">
                  <c:v>14487.267407779107</c:v>
                </c:pt>
                <c:pt idx="1409">
                  <c:v>14620.341129806198</c:v>
                </c:pt>
                <c:pt idx="1410">
                  <c:v>14582.661726261764</c:v>
                </c:pt>
                <c:pt idx="1411">
                  <c:v>14630.402299101321</c:v>
                </c:pt>
                <c:pt idx="1412">
                  <c:v>14501.592673800884</c:v>
                </c:pt>
                <c:pt idx="1413">
                  <c:v>14679.527074837131</c:v>
                </c:pt>
                <c:pt idx="1414">
                  <c:v>14670.156217168642</c:v>
                </c:pt>
                <c:pt idx="1415">
                  <c:v>14577.688775563092</c:v>
                </c:pt>
                <c:pt idx="1416">
                  <c:v>14609.11375825763</c:v>
                </c:pt>
                <c:pt idx="1417">
                  <c:v>14400.487703368051</c:v>
                </c:pt>
                <c:pt idx="1418">
                  <c:v>14333.169582875105</c:v>
                </c:pt>
                <c:pt idx="1419">
                  <c:v>14582.022731560957</c:v>
                </c:pt>
                <c:pt idx="1420">
                  <c:v>14444.023412883555</c:v>
                </c:pt>
                <c:pt idx="1421">
                  <c:v>14776.348918067737</c:v>
                </c:pt>
                <c:pt idx="1422">
                  <c:v>14679.610498929245</c:v>
                </c:pt>
                <c:pt idx="1423">
                  <c:v>14718.021049618446</c:v>
                </c:pt>
                <c:pt idx="1424">
                  <c:v>14649.081941603741</c:v>
                </c:pt>
                <c:pt idx="1425">
                  <c:v>14522.889223479759</c:v>
                </c:pt>
                <c:pt idx="1426">
                  <c:v>14592.830564808743</c:v>
                </c:pt>
                <c:pt idx="1427">
                  <c:v>14527.832098699375</c:v>
                </c:pt>
                <c:pt idx="1428">
                  <c:v>14594.664388150222</c:v>
                </c:pt>
                <c:pt idx="1429">
                  <c:v>14685.811888630786</c:v>
                </c:pt>
                <c:pt idx="1430">
                  <c:v>14538.273885207653</c:v>
                </c:pt>
                <c:pt idx="1431">
                  <c:v>14637.740330683737</c:v>
                </c:pt>
                <c:pt idx="1432">
                  <c:v>14528.887345012505</c:v>
                </c:pt>
                <c:pt idx="1433">
                  <c:v>14666.23573478141</c:v>
                </c:pt>
                <c:pt idx="1434">
                  <c:v>14692.987083468826</c:v>
                </c:pt>
                <c:pt idx="1435">
                  <c:v>14600.193826874971</c:v>
                </c:pt>
                <c:pt idx="1436">
                  <c:v>14681.306804172691</c:v>
                </c:pt>
                <c:pt idx="1437">
                  <c:v>14649.165340415753</c:v>
                </c:pt>
                <c:pt idx="1438">
                  <c:v>14650.555330594631</c:v>
                </c:pt>
                <c:pt idx="1439">
                  <c:v>14550.049749896261</c:v>
                </c:pt>
                <c:pt idx="1440">
                  <c:v>14455.873888674127</c:v>
                </c:pt>
                <c:pt idx="1441">
                  <c:v>14523.472361360189</c:v>
                </c:pt>
                <c:pt idx="1442">
                  <c:v>14643.105202596482</c:v>
                </c:pt>
                <c:pt idx="1443">
                  <c:v>14502.619934558123</c:v>
                </c:pt>
                <c:pt idx="1444">
                  <c:v>14693.571134381993</c:v>
                </c:pt>
                <c:pt idx="1445">
                  <c:v>14578.466652931251</c:v>
                </c:pt>
                <c:pt idx="1446">
                  <c:v>14479.605705148415</c:v>
                </c:pt>
                <c:pt idx="1447">
                  <c:v>14649.248739295481</c:v>
                </c:pt>
                <c:pt idx="1448">
                  <c:v>14651.111331943244</c:v>
                </c:pt>
                <c:pt idx="1449">
                  <c:v>14528.082024636487</c:v>
                </c:pt>
                <c:pt idx="1450">
                  <c:v>14738.971301381478</c:v>
                </c:pt>
                <c:pt idx="1451">
                  <c:v>14493.374884671854</c:v>
                </c:pt>
                <c:pt idx="1452">
                  <c:v>14731.152652053219</c:v>
                </c:pt>
                <c:pt idx="1453">
                  <c:v>14667.097671622902</c:v>
                </c:pt>
                <c:pt idx="1454">
                  <c:v>14479.827777189621</c:v>
                </c:pt>
                <c:pt idx="1455">
                  <c:v>14402.318769987211</c:v>
                </c:pt>
                <c:pt idx="1456">
                  <c:v>14606.057002081741</c:v>
                </c:pt>
                <c:pt idx="1457">
                  <c:v>14556.299208076814</c:v>
                </c:pt>
                <c:pt idx="1458">
                  <c:v>14592.302651565797</c:v>
                </c:pt>
                <c:pt idx="1459">
                  <c:v>14719.022546794613</c:v>
                </c:pt>
                <c:pt idx="1460">
                  <c:v>14453.598074005871</c:v>
                </c:pt>
                <c:pt idx="1461">
                  <c:v>14771.783705851225</c:v>
                </c:pt>
                <c:pt idx="1462">
                  <c:v>14682.641622371122</c:v>
                </c:pt>
                <c:pt idx="1463">
                  <c:v>14656.365694102677</c:v>
                </c:pt>
                <c:pt idx="1464">
                  <c:v>14623.064777853086</c:v>
                </c:pt>
                <c:pt idx="1465">
                  <c:v>14582.578378922193</c:v>
                </c:pt>
                <c:pt idx="1466">
                  <c:v>14528.942884543998</c:v>
                </c:pt>
                <c:pt idx="1467">
                  <c:v>14671.212827431274</c:v>
                </c:pt>
                <c:pt idx="1468">
                  <c:v>14611.44806622929</c:v>
                </c:pt>
                <c:pt idx="1469">
                  <c:v>14566.437925963621</c:v>
                </c:pt>
                <c:pt idx="1470">
                  <c:v>14670.906965412314</c:v>
                </c:pt>
                <c:pt idx="1471">
                  <c:v>14656.560305313458</c:v>
                </c:pt>
                <c:pt idx="1472">
                  <c:v>14523.500129899381</c:v>
                </c:pt>
                <c:pt idx="1473">
                  <c:v>14691.290574678589</c:v>
                </c:pt>
                <c:pt idx="1474">
                  <c:v>14608.196722406496</c:v>
                </c:pt>
                <c:pt idx="1475">
                  <c:v>14624.954696956438</c:v>
                </c:pt>
                <c:pt idx="1476">
                  <c:v>14738.192188649156</c:v>
                </c:pt>
                <c:pt idx="1477">
                  <c:v>14628.373312488182</c:v>
                </c:pt>
                <c:pt idx="1478">
                  <c:v>14763.155000008403</c:v>
                </c:pt>
                <c:pt idx="1479">
                  <c:v>14516.891393211934</c:v>
                </c:pt>
                <c:pt idx="1480">
                  <c:v>14713.653534968409</c:v>
                </c:pt>
                <c:pt idx="1481">
                  <c:v>14575.188491390907</c:v>
                </c:pt>
                <c:pt idx="1482">
                  <c:v>14630.624656168964</c:v>
                </c:pt>
                <c:pt idx="1483">
                  <c:v>14663.816790320345</c:v>
                </c:pt>
                <c:pt idx="1484">
                  <c:v>14568.18798589132</c:v>
                </c:pt>
                <c:pt idx="1485">
                  <c:v>14605.251144253225</c:v>
                </c:pt>
                <c:pt idx="1486">
                  <c:v>14429.676529915412</c:v>
                </c:pt>
                <c:pt idx="1487">
                  <c:v>14319.997745405153</c:v>
                </c:pt>
                <c:pt idx="1488">
                  <c:v>14737.607858505597</c:v>
                </c:pt>
                <c:pt idx="1489">
                  <c:v>14635.377650838249</c:v>
                </c:pt>
                <c:pt idx="1490">
                  <c:v>14613.143249928904</c:v>
                </c:pt>
                <c:pt idx="1491">
                  <c:v>14694.71143446757</c:v>
                </c:pt>
                <c:pt idx="1492">
                  <c:v>14580.689189016286</c:v>
                </c:pt>
                <c:pt idx="1493">
                  <c:v>14547.633381137315</c:v>
                </c:pt>
                <c:pt idx="1494">
                  <c:v>14633.848886405814</c:v>
                </c:pt>
                <c:pt idx="1495">
                  <c:v>14484.54689680304</c:v>
                </c:pt>
                <c:pt idx="1496">
                  <c:v>14514.781114309044</c:v>
                </c:pt>
                <c:pt idx="1497">
                  <c:v>14641.270552031116</c:v>
                </c:pt>
                <c:pt idx="1498">
                  <c:v>14708.89679216619</c:v>
                </c:pt>
                <c:pt idx="1499">
                  <c:v>14473.026990222956</c:v>
                </c:pt>
                <c:pt idx="1500">
                  <c:v>14780.274081462934</c:v>
                </c:pt>
                <c:pt idx="1501">
                  <c:v>14574.216173431898</c:v>
                </c:pt>
                <c:pt idx="1502">
                  <c:v>14621.313853282842</c:v>
                </c:pt>
                <c:pt idx="1503">
                  <c:v>14619.507373861077</c:v>
                </c:pt>
                <c:pt idx="1504">
                  <c:v>14589.385281287216</c:v>
                </c:pt>
                <c:pt idx="1505">
                  <c:v>14632.903843167296</c:v>
                </c:pt>
                <c:pt idx="1506">
                  <c:v>14575.994132533799</c:v>
                </c:pt>
                <c:pt idx="1507">
                  <c:v>14651.000131432076</c:v>
                </c:pt>
                <c:pt idx="1508">
                  <c:v>14396.13207502512</c:v>
                </c:pt>
                <c:pt idx="1509">
                  <c:v>14702.276695515</c:v>
                </c:pt>
                <c:pt idx="1510">
                  <c:v>14714.710621688186</c:v>
                </c:pt>
                <c:pt idx="1511">
                  <c:v>14654.05818955398</c:v>
                </c:pt>
                <c:pt idx="1512">
                  <c:v>14602.833606344386</c:v>
                </c:pt>
                <c:pt idx="1513">
                  <c:v>14518.224219345244</c:v>
                </c:pt>
                <c:pt idx="1514">
                  <c:v>14636.128143357973</c:v>
                </c:pt>
                <c:pt idx="1515">
                  <c:v>14632.292349129028</c:v>
                </c:pt>
                <c:pt idx="1516">
                  <c:v>14641.826503321556</c:v>
                </c:pt>
                <c:pt idx="1517">
                  <c:v>14644.189329562785</c:v>
                </c:pt>
                <c:pt idx="1518">
                  <c:v>14714.098622657812</c:v>
                </c:pt>
                <c:pt idx="1519">
                  <c:v>14549.577582023185</c:v>
                </c:pt>
                <c:pt idx="1520">
                  <c:v>14588.912952303062</c:v>
                </c:pt>
                <c:pt idx="1521">
                  <c:v>14553.521630277766</c:v>
                </c:pt>
                <c:pt idx="1522">
                  <c:v>14506.92341447644</c:v>
                </c:pt>
                <c:pt idx="1523">
                  <c:v>14655.086829698612</c:v>
                </c:pt>
                <c:pt idx="1524">
                  <c:v>14675.244733019434</c:v>
                </c:pt>
                <c:pt idx="1525">
                  <c:v>14389.557258672035</c:v>
                </c:pt>
                <c:pt idx="1526">
                  <c:v>14697.10332737285</c:v>
                </c:pt>
                <c:pt idx="1527">
                  <c:v>14703.500544095956</c:v>
                </c:pt>
                <c:pt idx="1528">
                  <c:v>14627.873020402731</c:v>
                </c:pt>
                <c:pt idx="1529">
                  <c:v>14662.17638985003</c:v>
                </c:pt>
                <c:pt idx="1530">
                  <c:v>14246.060007600359</c:v>
                </c:pt>
                <c:pt idx="1531">
                  <c:v>14753.497427351966</c:v>
                </c:pt>
                <c:pt idx="1532">
                  <c:v>14511.726826328295</c:v>
                </c:pt>
                <c:pt idx="1533">
                  <c:v>14682.502577959849</c:v>
                </c:pt>
                <c:pt idx="1534">
                  <c:v>14547.105674949295</c:v>
                </c:pt>
                <c:pt idx="1535">
                  <c:v>14552.743920216433</c:v>
                </c:pt>
                <c:pt idx="1536">
                  <c:v>14742.783485702616</c:v>
                </c:pt>
                <c:pt idx="1537">
                  <c:v>14680.583785238478</c:v>
                </c:pt>
                <c:pt idx="1538">
                  <c:v>14644.133733031822</c:v>
                </c:pt>
                <c:pt idx="1539">
                  <c:v>14717.715038743221</c:v>
                </c:pt>
                <c:pt idx="1540">
                  <c:v>14643.939145408676</c:v>
                </c:pt>
                <c:pt idx="1541">
                  <c:v>14574.521758186003</c:v>
                </c:pt>
                <c:pt idx="1542">
                  <c:v>14645.356863621095</c:v>
                </c:pt>
                <c:pt idx="1543">
                  <c:v>14525.582788166417</c:v>
                </c:pt>
                <c:pt idx="1544">
                  <c:v>14645.829440682634</c:v>
                </c:pt>
                <c:pt idx="1545">
                  <c:v>14696.769571296005</c:v>
                </c:pt>
                <c:pt idx="1546">
                  <c:v>14600.805138592894</c:v>
                </c:pt>
                <c:pt idx="1547">
                  <c:v>14579.772387612684</c:v>
                </c:pt>
                <c:pt idx="1548">
                  <c:v>14685.950937754991</c:v>
                </c:pt>
                <c:pt idx="1549">
                  <c:v>14718.187965065463</c:v>
                </c:pt>
                <c:pt idx="1550">
                  <c:v>14707.589425449871</c:v>
                </c:pt>
                <c:pt idx="1551">
                  <c:v>14590.913418125594</c:v>
                </c:pt>
                <c:pt idx="1552">
                  <c:v>14479.688982119989</c:v>
                </c:pt>
                <c:pt idx="1553">
                  <c:v>14692.625529914752</c:v>
                </c:pt>
                <c:pt idx="1554">
                  <c:v>14697.214579656695</c:v>
                </c:pt>
                <c:pt idx="1555">
                  <c:v>14675.077892293262</c:v>
                </c:pt>
                <c:pt idx="1556">
                  <c:v>14500.31555034689</c:v>
                </c:pt>
                <c:pt idx="1557">
                  <c:v>14545.550343980962</c:v>
                </c:pt>
                <c:pt idx="1558">
                  <c:v>14668.96059275388</c:v>
                </c:pt>
                <c:pt idx="1559">
                  <c:v>14388.308908295545</c:v>
                </c:pt>
                <c:pt idx="1560">
                  <c:v>14364.869556750515</c:v>
                </c:pt>
                <c:pt idx="1561">
                  <c:v>14699.884673259394</c:v>
                </c:pt>
                <c:pt idx="1562">
                  <c:v>14647.664172155448</c:v>
                </c:pt>
                <c:pt idx="1563">
                  <c:v>14401.320003570439</c:v>
                </c:pt>
                <c:pt idx="1564">
                  <c:v>14633.82109089506</c:v>
                </c:pt>
                <c:pt idx="1565">
                  <c:v>14558.187998446494</c:v>
                </c:pt>
                <c:pt idx="1566">
                  <c:v>14676.523854609037</c:v>
                </c:pt>
                <c:pt idx="1567">
                  <c:v>14651.055731672575</c:v>
                </c:pt>
                <c:pt idx="1568">
                  <c:v>14732.321233070677</c:v>
                </c:pt>
                <c:pt idx="1569">
                  <c:v>14474.581425034317</c:v>
                </c:pt>
                <c:pt idx="1570">
                  <c:v>14609.669541321782</c:v>
                </c:pt>
                <c:pt idx="1571">
                  <c:v>14513.392792359915</c:v>
                </c:pt>
                <c:pt idx="1572">
                  <c:v>14586.91252218648</c:v>
                </c:pt>
                <c:pt idx="1573">
                  <c:v>14635.850182538143</c:v>
                </c:pt>
                <c:pt idx="1574">
                  <c:v>14534.774675982613</c:v>
                </c:pt>
                <c:pt idx="1575">
                  <c:v>14418.993624603914</c:v>
                </c:pt>
                <c:pt idx="1576">
                  <c:v>14657.8947922358</c:v>
                </c:pt>
                <c:pt idx="1577">
                  <c:v>14742.67217876261</c:v>
                </c:pt>
                <c:pt idx="1578">
                  <c:v>14584.467600379478</c:v>
                </c:pt>
                <c:pt idx="1579">
                  <c:v>14577.994369609733</c:v>
                </c:pt>
                <c:pt idx="1580">
                  <c:v>14649.637934963517</c:v>
                </c:pt>
                <c:pt idx="1581">
                  <c:v>14683.503702132231</c:v>
                </c:pt>
                <c:pt idx="1582">
                  <c:v>14650.888931041671</c:v>
                </c:pt>
                <c:pt idx="1583">
                  <c:v>14596.553813545455</c:v>
                </c:pt>
                <c:pt idx="1584">
                  <c:v>14647.886566070287</c:v>
                </c:pt>
                <c:pt idx="1585">
                  <c:v>14562.187890369361</c:v>
                </c:pt>
                <c:pt idx="1586">
                  <c:v>14566.187919562559</c:v>
                </c:pt>
                <c:pt idx="1587">
                  <c:v>14635.155283717109</c:v>
                </c:pt>
                <c:pt idx="1588">
                  <c:v>14733.990660511192</c:v>
                </c:pt>
                <c:pt idx="1589">
                  <c:v>14700.580022378779</c:v>
                </c:pt>
                <c:pt idx="1590">
                  <c:v>14655.698458494469</c:v>
                </c:pt>
                <c:pt idx="1591">
                  <c:v>14684.171123943332</c:v>
                </c:pt>
                <c:pt idx="1592">
                  <c:v>14510.033116852648</c:v>
                </c:pt>
                <c:pt idx="1593">
                  <c:v>14665.512825729322</c:v>
                </c:pt>
                <c:pt idx="1594">
                  <c:v>14492.84740939203</c:v>
                </c:pt>
                <c:pt idx="1595">
                  <c:v>14655.642855724755</c:v>
                </c:pt>
                <c:pt idx="1596">
                  <c:v>14513.142896044039</c:v>
                </c:pt>
                <c:pt idx="1597">
                  <c:v>14695.879560768197</c:v>
                </c:pt>
                <c:pt idx="1598">
                  <c:v>14617.20068284718</c:v>
                </c:pt>
                <c:pt idx="1599">
                  <c:v>14644.995482621824</c:v>
                </c:pt>
                <c:pt idx="1600">
                  <c:v>14551.799564878505</c:v>
                </c:pt>
                <c:pt idx="1601">
                  <c:v>14520.528931586423</c:v>
                </c:pt>
                <c:pt idx="1602">
                  <c:v>14622.036453594255</c:v>
                </c:pt>
                <c:pt idx="1603">
                  <c:v>14401.652924960546</c:v>
                </c:pt>
                <c:pt idx="1604">
                  <c:v>14561.687896388767</c:v>
                </c:pt>
                <c:pt idx="1605">
                  <c:v>14651.000131432076</c:v>
                </c:pt>
                <c:pt idx="1606">
                  <c:v>14710.148543248222</c:v>
                </c:pt>
                <c:pt idx="1607">
                  <c:v>14715.656446253446</c:v>
                </c:pt>
                <c:pt idx="1608">
                  <c:v>14592.302651565797</c:v>
                </c:pt>
                <c:pt idx="1609">
                  <c:v>14433.727919173059</c:v>
                </c:pt>
                <c:pt idx="1610">
                  <c:v>14548.661026216372</c:v>
                </c:pt>
                <c:pt idx="1611">
                  <c:v>14760.371728919976</c:v>
                </c:pt>
                <c:pt idx="1612">
                  <c:v>14554.438223713703</c:v>
                </c:pt>
                <c:pt idx="1613">
                  <c:v>14712.373919643132</c:v>
                </c:pt>
                <c:pt idx="1614">
                  <c:v>14530.331381025821</c:v>
                </c:pt>
                <c:pt idx="1615">
                  <c:v>14324.656296849436</c:v>
                </c:pt>
                <c:pt idx="1616">
                  <c:v>14643.077404618429</c:v>
                </c:pt>
                <c:pt idx="1617">
                  <c:v>14540.884472399006</c:v>
                </c:pt>
                <c:pt idx="1618">
                  <c:v>14741.503464212619</c:v>
                </c:pt>
                <c:pt idx="1619">
                  <c:v>14335.582222804918</c:v>
                </c:pt>
                <c:pt idx="1620">
                  <c:v>14613.671263388802</c:v>
                </c:pt>
                <c:pt idx="1621">
                  <c:v>14724.864829310625</c:v>
                </c:pt>
                <c:pt idx="1622">
                  <c:v>14507.28435814465</c:v>
                </c:pt>
                <c:pt idx="1623">
                  <c:v>14663.510950916514</c:v>
                </c:pt>
                <c:pt idx="1624">
                  <c:v>14574.744002155931</c:v>
                </c:pt>
                <c:pt idx="1625">
                  <c:v>14509.42227640618</c:v>
                </c:pt>
                <c:pt idx="1626">
                  <c:v>14680.083236789094</c:v>
                </c:pt>
                <c:pt idx="1627">
                  <c:v>14550.938541578998</c:v>
                </c:pt>
                <c:pt idx="1628">
                  <c:v>14776.989180652014</c:v>
                </c:pt>
                <c:pt idx="1629">
                  <c:v>14397.768888560295</c:v>
                </c:pt>
                <c:pt idx="1630">
                  <c:v>14497.761341724317</c:v>
                </c:pt>
                <c:pt idx="1631">
                  <c:v>14277.217114879106</c:v>
                </c:pt>
                <c:pt idx="1632">
                  <c:v>14632.264554029933</c:v>
                </c:pt>
                <c:pt idx="1633">
                  <c:v>14482.381632613165</c:v>
                </c:pt>
                <c:pt idx="1634">
                  <c:v>14499.399360954378</c:v>
                </c:pt>
                <c:pt idx="1635">
                  <c:v>14523.861121477781</c:v>
                </c:pt>
                <c:pt idx="1636">
                  <c:v>14577.216495466737</c:v>
                </c:pt>
                <c:pt idx="1637">
                  <c:v>14723.112105801205</c:v>
                </c:pt>
                <c:pt idx="1638">
                  <c:v>14630.624656168964</c:v>
                </c:pt>
                <c:pt idx="1639">
                  <c:v>14677.49711039803</c:v>
                </c:pt>
                <c:pt idx="1640">
                  <c:v>14571.188150338528</c:v>
                </c:pt>
                <c:pt idx="1641">
                  <c:v>14710.593614311249</c:v>
                </c:pt>
                <c:pt idx="1642">
                  <c:v>14554.104916185688</c:v>
                </c:pt>
                <c:pt idx="1643">
                  <c:v>14677.219036335562</c:v>
                </c:pt>
                <c:pt idx="1644">
                  <c:v>14648.859545102827</c:v>
                </c:pt>
                <c:pt idx="1645">
                  <c:v>14541.467696422387</c:v>
                </c:pt>
                <c:pt idx="1646">
                  <c:v>14705.475423934447</c:v>
                </c:pt>
                <c:pt idx="1647">
                  <c:v>14605.02883968993</c:v>
                </c:pt>
                <c:pt idx="1648">
                  <c:v>14488.710967279738</c:v>
                </c:pt>
                <c:pt idx="1649">
                  <c:v>14320.441411373053</c:v>
                </c:pt>
                <c:pt idx="1650">
                  <c:v>14671.157216085167</c:v>
                </c:pt>
                <c:pt idx="1651">
                  <c:v>14483.103383366304</c:v>
                </c:pt>
                <c:pt idx="1652">
                  <c:v>14695.684872065229</c:v>
                </c:pt>
                <c:pt idx="1653">
                  <c:v>14655.92086987736</c:v>
                </c:pt>
                <c:pt idx="1654">
                  <c:v>14523.333518757856</c:v>
                </c:pt>
                <c:pt idx="1655">
                  <c:v>14731.736940691389</c:v>
                </c:pt>
                <c:pt idx="1656">
                  <c:v>14746.373208577246</c:v>
                </c:pt>
                <c:pt idx="1657">
                  <c:v>14533.524982879648</c:v>
                </c:pt>
                <c:pt idx="1658">
                  <c:v>14556.049223391732</c:v>
                </c:pt>
                <c:pt idx="1659">
                  <c:v>14552.66059444207</c:v>
                </c:pt>
                <c:pt idx="1660">
                  <c:v>14617.311847543151</c:v>
                </c:pt>
                <c:pt idx="1661">
                  <c:v>14589.440849533948</c:v>
                </c:pt>
                <c:pt idx="1662">
                  <c:v>14584.939910684045</c:v>
                </c:pt>
                <c:pt idx="1663">
                  <c:v>14455.207792653611</c:v>
                </c:pt>
                <c:pt idx="1664">
                  <c:v>14642.994010728997</c:v>
                </c:pt>
                <c:pt idx="1665">
                  <c:v>14595.053384867551</c:v>
                </c:pt>
                <c:pt idx="1666">
                  <c:v>14542.023150504767</c:v>
                </c:pt>
                <c:pt idx="1667">
                  <c:v>14745.204445803078</c:v>
                </c:pt>
                <c:pt idx="1668">
                  <c:v>14723.779806069424</c:v>
                </c:pt>
                <c:pt idx="1669">
                  <c:v>14691.207140588875</c:v>
                </c:pt>
                <c:pt idx="1670">
                  <c:v>14274.77757557055</c:v>
                </c:pt>
                <c:pt idx="1671">
                  <c:v>14456.373462822799</c:v>
                </c:pt>
                <c:pt idx="1672">
                  <c:v>14649.193140034798</c:v>
                </c:pt>
                <c:pt idx="1673">
                  <c:v>14673.048019309461</c:v>
                </c:pt>
                <c:pt idx="1674">
                  <c:v>14564.54900206075</c:v>
                </c:pt>
                <c:pt idx="1675">
                  <c:v>14752.634698578418</c:v>
                </c:pt>
                <c:pt idx="1676">
                  <c:v>14503.702731898926</c:v>
                </c:pt>
                <c:pt idx="1677">
                  <c:v>14656.310090968062</c:v>
                </c:pt>
                <c:pt idx="1678">
                  <c:v>14389.723706169478</c:v>
                </c:pt>
                <c:pt idx="1679">
                  <c:v>14728.732067481393</c:v>
                </c:pt>
                <c:pt idx="1680">
                  <c:v>14682.05763717097</c:v>
                </c:pt>
                <c:pt idx="1681">
                  <c:v>14660.174581377412</c:v>
                </c:pt>
                <c:pt idx="1682">
                  <c:v>14670.656715368777</c:v>
                </c:pt>
                <c:pt idx="1683">
                  <c:v>14658.756657705351</c:v>
                </c:pt>
                <c:pt idx="1684">
                  <c:v>14541.856514010351</c:v>
                </c:pt>
                <c:pt idx="1685">
                  <c:v>14702.777358939382</c:v>
                </c:pt>
                <c:pt idx="1686">
                  <c:v>14544.106126216424</c:v>
                </c:pt>
                <c:pt idx="1687">
                  <c:v>14251.076943076812</c:v>
                </c:pt>
                <c:pt idx="1688">
                  <c:v>14728.064331273867</c:v>
                </c:pt>
                <c:pt idx="1689">
                  <c:v>14555.66035938212</c:v>
                </c:pt>
                <c:pt idx="1690">
                  <c:v>14588.468409195169</c:v>
                </c:pt>
                <c:pt idx="1691">
                  <c:v>14671.963583647728</c:v>
                </c:pt>
                <c:pt idx="1692">
                  <c:v>14678.470375795772</c:v>
                </c:pt>
                <c:pt idx="1693">
                  <c:v>14677.580532769716</c:v>
                </c:pt>
                <c:pt idx="1694">
                  <c:v>14799.87478489225</c:v>
                </c:pt>
                <c:pt idx="1695">
                  <c:v>14655.976472799079</c:v>
                </c:pt>
                <c:pt idx="1696">
                  <c:v>14556.743626607245</c:v>
                </c:pt>
                <c:pt idx="1697">
                  <c:v>14560.104596248826</c:v>
                </c:pt>
                <c:pt idx="1698">
                  <c:v>14500.037916504021</c:v>
                </c:pt>
                <c:pt idx="1699">
                  <c:v>14528.331951083197</c:v>
                </c:pt>
                <c:pt idx="1700">
                  <c:v>14674.327112506657</c:v>
                </c:pt>
                <c:pt idx="1701">
                  <c:v>14592.441575861047</c:v>
                </c:pt>
                <c:pt idx="1702">
                  <c:v>14663.98361220548</c:v>
                </c:pt>
                <c:pt idx="1703">
                  <c:v>14610.614379051895</c:v>
                </c:pt>
                <c:pt idx="1704">
                  <c:v>14644.800893376674</c:v>
                </c:pt>
                <c:pt idx="1705">
                  <c:v>14698.85556585503</c:v>
                </c:pt>
                <c:pt idx="1706">
                  <c:v>14509.283449445038</c:v>
                </c:pt>
                <c:pt idx="1707">
                  <c:v>14665.54062982725</c:v>
                </c:pt>
                <c:pt idx="1708">
                  <c:v>14649.804733558789</c:v>
                </c:pt>
                <c:pt idx="1709">
                  <c:v>14547.050127065422</c:v>
                </c:pt>
                <c:pt idx="1710">
                  <c:v>14690.650915164137</c:v>
                </c:pt>
                <c:pt idx="1711">
                  <c:v>14675.912098739362</c:v>
                </c:pt>
                <c:pt idx="1712">
                  <c:v>14488.377836742118</c:v>
                </c:pt>
                <c:pt idx="1713">
                  <c:v>14089.572148544512</c:v>
                </c:pt>
                <c:pt idx="1714">
                  <c:v>14538.301657114367</c:v>
                </c:pt>
                <c:pt idx="1715">
                  <c:v>14615.811133836361</c:v>
                </c:pt>
                <c:pt idx="1716">
                  <c:v>14566.799047273407</c:v>
                </c:pt>
                <c:pt idx="1717">
                  <c:v>14704.056844116722</c:v>
                </c:pt>
                <c:pt idx="1718">
                  <c:v>14673.910015085039</c:v>
                </c:pt>
                <c:pt idx="1719">
                  <c:v>14551.882890046234</c:v>
                </c:pt>
                <c:pt idx="1720">
                  <c:v>14648.192358488257</c:v>
                </c:pt>
                <c:pt idx="1721">
                  <c:v>14618.979331784012</c:v>
                </c:pt>
                <c:pt idx="1722">
                  <c:v>14720.775192838197</c:v>
                </c:pt>
                <c:pt idx="1723">
                  <c:v>14676.329204603058</c:v>
                </c:pt>
                <c:pt idx="1724">
                  <c:v>14662.95488165546</c:v>
                </c:pt>
                <c:pt idx="1725">
                  <c:v>14564.132331808816</c:v>
                </c:pt>
                <c:pt idx="1726">
                  <c:v>14661.592524942993</c:v>
                </c:pt>
                <c:pt idx="1727">
                  <c:v>14530.525771791907</c:v>
                </c:pt>
                <c:pt idx="1728">
                  <c:v>14595.164527036988</c:v>
                </c:pt>
                <c:pt idx="1729">
                  <c:v>14675.161312621165</c:v>
                </c:pt>
                <c:pt idx="1730">
                  <c:v>14685.255694118334</c:v>
                </c:pt>
                <c:pt idx="1731">
                  <c:v>14699.495279964942</c:v>
                </c:pt>
                <c:pt idx="1732">
                  <c:v>14603.52829568844</c:v>
                </c:pt>
                <c:pt idx="1733">
                  <c:v>14720.024054765961</c:v>
                </c:pt>
                <c:pt idx="1734">
                  <c:v>14537.94062282509</c:v>
                </c:pt>
                <c:pt idx="1735">
                  <c:v>14607.752101742193</c:v>
                </c:pt>
                <c:pt idx="1736">
                  <c:v>14652.556949585271</c:v>
                </c:pt>
                <c:pt idx="1737">
                  <c:v>14634.349206857853</c:v>
                </c:pt>
                <c:pt idx="1738">
                  <c:v>14659.17369201685</c:v>
                </c:pt>
                <c:pt idx="1739">
                  <c:v>14522.861455077964</c:v>
                </c:pt>
                <c:pt idx="1740">
                  <c:v>14550.716343033695</c:v>
                </c:pt>
                <c:pt idx="1741">
                  <c:v>14679.221187105022</c:v>
                </c:pt>
                <c:pt idx="1742">
                  <c:v>14584.884344663187</c:v>
                </c:pt>
                <c:pt idx="1743">
                  <c:v>14500.676475244842</c:v>
                </c:pt>
                <c:pt idx="1744">
                  <c:v>14623.898561558384</c:v>
                </c:pt>
                <c:pt idx="1745">
                  <c:v>14614.060327588382</c:v>
                </c:pt>
                <c:pt idx="1746">
                  <c:v>14676.440433130911</c:v>
                </c:pt>
                <c:pt idx="1747">
                  <c:v>14645.356863621095</c:v>
                </c:pt>
                <c:pt idx="1748">
                  <c:v>14686.646186354645</c:v>
                </c:pt>
                <c:pt idx="1749">
                  <c:v>14507.867423170655</c:v>
                </c:pt>
                <c:pt idx="1750">
                  <c:v>14523.166907841225</c:v>
                </c:pt>
                <c:pt idx="1751">
                  <c:v>14708.062300681673</c:v>
                </c:pt>
                <c:pt idx="1752">
                  <c:v>14790.99264977255</c:v>
                </c:pt>
                <c:pt idx="1753">
                  <c:v>14645.579252556972</c:v>
                </c:pt>
                <c:pt idx="1754">
                  <c:v>14555.882567230217</c:v>
                </c:pt>
                <c:pt idx="1755">
                  <c:v>14645.662648531477</c:v>
                </c:pt>
                <c:pt idx="1756">
                  <c:v>14701.776034724988</c:v>
                </c:pt>
                <c:pt idx="1757">
                  <c:v>14572.271562268845</c:v>
                </c:pt>
                <c:pt idx="1758">
                  <c:v>14625.316008841881</c:v>
                </c:pt>
                <c:pt idx="1759">
                  <c:v>14614.004746902667</c:v>
                </c:pt>
                <c:pt idx="1760">
                  <c:v>14634.404798166435</c:v>
                </c:pt>
                <c:pt idx="1761">
                  <c:v>14585.745621065638</c:v>
                </c:pt>
                <c:pt idx="1762">
                  <c:v>14623.509461684087</c:v>
                </c:pt>
                <c:pt idx="1763">
                  <c:v>14668.098639853759</c:v>
                </c:pt>
                <c:pt idx="1764">
                  <c:v>14593.108414888395</c:v>
                </c:pt>
                <c:pt idx="1765">
                  <c:v>14621.591775901254</c:v>
                </c:pt>
                <c:pt idx="1766">
                  <c:v>14579.605697243675</c:v>
                </c:pt>
                <c:pt idx="1767">
                  <c:v>14406.563602629352</c:v>
                </c:pt>
                <c:pt idx="1768">
                  <c:v>14661.342298160529</c:v>
                </c:pt>
                <c:pt idx="1769">
                  <c:v>14718.577435606725</c:v>
                </c:pt>
                <c:pt idx="1770">
                  <c:v>14632.320144235453</c:v>
                </c:pt>
                <c:pt idx="1771">
                  <c:v>14674.354919063866</c:v>
                </c:pt>
                <c:pt idx="1772">
                  <c:v>14674.994472035694</c:v>
                </c:pt>
                <c:pt idx="1773">
                  <c:v>14562.271222907955</c:v>
                </c:pt>
                <c:pt idx="1774">
                  <c:v>14535.663354461296</c:v>
                </c:pt>
                <c:pt idx="1775">
                  <c:v>14601.083008676987</c:v>
                </c:pt>
                <c:pt idx="1776">
                  <c:v>14619.757499963307</c:v>
                </c:pt>
                <c:pt idx="1777">
                  <c:v>14760.399561192813</c:v>
                </c:pt>
                <c:pt idx="1778">
                  <c:v>14729.260695429286</c:v>
                </c:pt>
                <c:pt idx="1779">
                  <c:v>14799.429263392223</c:v>
                </c:pt>
                <c:pt idx="1780">
                  <c:v>14503.286270292203</c:v>
                </c:pt>
                <c:pt idx="1781">
                  <c:v>14529.80375050542</c:v>
                </c:pt>
                <c:pt idx="1782">
                  <c:v>14682.16887217863</c:v>
                </c:pt>
                <c:pt idx="1783">
                  <c:v>14598.082048820535</c:v>
                </c:pt>
                <c:pt idx="1784">
                  <c:v>14709.647840818699</c:v>
                </c:pt>
                <c:pt idx="1785">
                  <c:v>14448.824536682658</c:v>
                </c:pt>
                <c:pt idx="1786">
                  <c:v>14629.596258658386</c:v>
                </c:pt>
                <c:pt idx="1787">
                  <c:v>14591.580248019358</c:v>
                </c:pt>
                <c:pt idx="1788">
                  <c:v>14456.456725358827</c:v>
                </c:pt>
                <c:pt idx="1789">
                  <c:v>14706.643682088326</c:v>
                </c:pt>
                <c:pt idx="1790">
                  <c:v>14600.166040059268</c:v>
                </c:pt>
                <c:pt idx="1791">
                  <c:v>14551.938440190659</c:v>
                </c:pt>
                <c:pt idx="1792">
                  <c:v>14627.233761732912</c:v>
                </c:pt>
                <c:pt idx="1793">
                  <c:v>14580.661407046771</c:v>
                </c:pt>
                <c:pt idx="1794">
                  <c:v>14631.23614052252</c:v>
                </c:pt>
                <c:pt idx="1795">
                  <c:v>14551.021866140876</c:v>
                </c:pt>
                <c:pt idx="1796">
                  <c:v>14715.072259361879</c:v>
                </c:pt>
                <c:pt idx="1797">
                  <c:v>14582.633943808409</c:v>
                </c:pt>
                <c:pt idx="1798">
                  <c:v>14593.302910356508</c:v>
                </c:pt>
                <c:pt idx="1799">
                  <c:v>14449.546107277527</c:v>
                </c:pt>
                <c:pt idx="1800">
                  <c:v>14644.105934777515</c:v>
                </c:pt>
                <c:pt idx="1801">
                  <c:v>14736.773107701523</c:v>
                </c:pt>
                <c:pt idx="1802">
                  <c:v>14567.521293272905</c:v>
                </c:pt>
                <c:pt idx="1803">
                  <c:v>14626.900237001166</c:v>
                </c:pt>
                <c:pt idx="1804">
                  <c:v>14692.097107926797</c:v>
                </c:pt>
                <c:pt idx="1805">
                  <c:v>14746.011447039145</c:v>
                </c:pt>
                <c:pt idx="1806">
                  <c:v>14645.078878124803</c:v>
                </c:pt>
                <c:pt idx="1807">
                  <c:v>14674.688598359679</c:v>
                </c:pt>
                <c:pt idx="1808">
                  <c:v>14153.449996659945</c:v>
                </c:pt>
                <c:pt idx="1809">
                  <c:v>14488.12798939911</c:v>
                </c:pt>
                <c:pt idx="1810">
                  <c:v>14518.418591015698</c:v>
                </c:pt>
                <c:pt idx="1811">
                  <c:v>14578.966719760985</c:v>
                </c:pt>
                <c:pt idx="1812">
                  <c:v>14564.076775888128</c:v>
                </c:pt>
                <c:pt idx="1813">
                  <c:v>14499.482650627811</c:v>
                </c:pt>
                <c:pt idx="1814">
                  <c:v>14651.417133971721</c:v>
                </c:pt>
                <c:pt idx="1815">
                  <c:v>14542.328651345242</c:v>
                </c:pt>
                <c:pt idx="1816">
                  <c:v>14610.947853154303</c:v>
                </c:pt>
                <c:pt idx="1817">
                  <c:v>14573.799468263112</c:v>
                </c:pt>
                <c:pt idx="1818">
                  <c:v>14558.326881291254</c:v>
                </c:pt>
                <c:pt idx="1819">
                  <c:v>14715.239169529517</c:v>
                </c:pt>
                <c:pt idx="1820">
                  <c:v>14446.521086562692</c:v>
                </c:pt>
                <c:pt idx="1821">
                  <c:v>14768.554799284044</c:v>
                </c:pt>
                <c:pt idx="1822">
                  <c:v>14522.972528722647</c:v>
                </c:pt>
                <c:pt idx="1823">
                  <c:v>14672.908988434363</c:v>
                </c:pt>
                <c:pt idx="1824">
                  <c:v>14619.674124531042</c:v>
                </c:pt>
                <c:pt idx="1825">
                  <c:v>14727.146201924166</c:v>
                </c:pt>
                <c:pt idx="1826">
                  <c:v>14557.910233250521</c:v>
                </c:pt>
                <c:pt idx="1827">
                  <c:v>14657.755782362496</c:v>
                </c:pt>
                <c:pt idx="1828">
                  <c:v>13072.283152159118</c:v>
                </c:pt>
                <c:pt idx="1829">
                  <c:v>14656.449098861667</c:v>
                </c:pt>
                <c:pt idx="1830">
                  <c:v>14765.799189726009</c:v>
                </c:pt>
                <c:pt idx="1831">
                  <c:v>14259.725238865367</c:v>
                </c:pt>
                <c:pt idx="1832">
                  <c:v>14478.578626825945</c:v>
                </c:pt>
                <c:pt idx="1833">
                  <c:v>14535.357870499753</c:v>
                </c:pt>
                <c:pt idx="1834">
                  <c:v>14663.566558011655</c:v>
                </c:pt>
                <c:pt idx="1835">
                  <c:v>14622.036453594255</c:v>
                </c:pt>
                <c:pt idx="1836">
                  <c:v>14583.189594172081</c:v>
                </c:pt>
                <c:pt idx="1837">
                  <c:v>14583.134029012803</c:v>
                </c:pt>
                <c:pt idx="1838">
                  <c:v>14554.216018590363</c:v>
                </c:pt>
                <c:pt idx="1839">
                  <c:v>14622.925814536229</c:v>
                </c:pt>
                <c:pt idx="1840">
                  <c:v>14154.087205790051</c:v>
                </c:pt>
                <c:pt idx="1841">
                  <c:v>14484.158257003824</c:v>
                </c:pt>
                <c:pt idx="1842">
                  <c:v>14499.510413864346</c:v>
                </c:pt>
                <c:pt idx="1843">
                  <c:v>14531.469959915799</c:v>
                </c:pt>
                <c:pt idx="1844">
                  <c:v>14585.801187511282</c:v>
                </c:pt>
                <c:pt idx="1845">
                  <c:v>14570.688117505731</c:v>
                </c:pt>
                <c:pt idx="1846">
                  <c:v>14520.612235240098</c:v>
                </c:pt>
                <c:pt idx="1847">
                  <c:v>14684.504836559352</c:v>
                </c:pt>
                <c:pt idx="1848">
                  <c:v>14708.451729122276</c:v>
                </c:pt>
                <c:pt idx="1849">
                  <c:v>14316.698016599617</c:v>
                </c:pt>
                <c:pt idx="1850">
                  <c:v>14542.439742752724</c:v>
                </c:pt>
                <c:pt idx="1851">
                  <c:v>14555.271496657426</c:v>
                </c:pt>
                <c:pt idx="1852">
                  <c:v>14598.999000120048</c:v>
                </c:pt>
                <c:pt idx="1853">
                  <c:v>14586.190153398878</c:v>
                </c:pt>
                <c:pt idx="1854">
                  <c:v>14674.577371802792</c:v>
                </c:pt>
                <c:pt idx="1855">
                  <c:v>14323.131161515077</c:v>
                </c:pt>
                <c:pt idx="1856">
                  <c:v>14594.303178131855</c:v>
                </c:pt>
                <c:pt idx="1857">
                  <c:v>14607.057385583366</c:v>
                </c:pt>
                <c:pt idx="1858">
                  <c:v>14584.773212703616</c:v>
                </c:pt>
                <c:pt idx="1859">
                  <c:v>14452.737714904648</c:v>
                </c:pt>
                <c:pt idx="1860">
                  <c:v>14723.41813449144</c:v>
                </c:pt>
                <c:pt idx="1861">
                  <c:v>14591.302401746463</c:v>
                </c:pt>
                <c:pt idx="1862">
                  <c:v>14516.474887969889</c:v>
                </c:pt>
                <c:pt idx="1863">
                  <c:v>14649.526736050635</c:v>
                </c:pt>
                <c:pt idx="1864">
                  <c:v>14490.9318593757</c:v>
                </c:pt>
                <c:pt idx="1865">
                  <c:v>14687.814215188491</c:v>
                </c:pt>
                <c:pt idx="1866">
                  <c:v>14686.229036599027</c:v>
                </c:pt>
                <c:pt idx="1867">
                  <c:v>14574.966246557522</c:v>
                </c:pt>
                <c:pt idx="1868">
                  <c:v>14507.006709077656</c:v>
                </c:pt>
                <c:pt idx="1869">
                  <c:v>14653.69677791355</c:v>
                </c:pt>
                <c:pt idx="1870">
                  <c:v>14362.622894046357</c:v>
                </c:pt>
                <c:pt idx="1871">
                  <c:v>14672.908988434363</c:v>
                </c:pt>
                <c:pt idx="1872">
                  <c:v>14666.23573478141</c:v>
                </c:pt>
                <c:pt idx="1873">
                  <c:v>14585.55113872177</c:v>
                </c:pt>
                <c:pt idx="1874">
                  <c:v>14743.618292149829</c:v>
                </c:pt>
                <c:pt idx="1875">
                  <c:v>14509.810992711151</c:v>
                </c:pt>
                <c:pt idx="1876">
                  <c:v>14492.708600466021</c:v>
                </c:pt>
                <c:pt idx="1877">
                  <c:v>14524.277651535049</c:v>
                </c:pt>
                <c:pt idx="1878">
                  <c:v>14475.469681669703</c:v>
                </c:pt>
                <c:pt idx="1879">
                  <c:v>14412.057097591043</c:v>
                </c:pt>
                <c:pt idx="1880">
                  <c:v>14630.346709907653</c:v>
                </c:pt>
                <c:pt idx="1881">
                  <c:v>14627.956402252792</c:v>
                </c:pt>
                <c:pt idx="1882">
                  <c:v>14560.576806325182</c:v>
                </c:pt>
                <c:pt idx="1883">
                  <c:v>14642.493648801772</c:v>
                </c:pt>
                <c:pt idx="1884">
                  <c:v>14430.536746707898</c:v>
                </c:pt>
                <c:pt idx="1885">
                  <c:v>14455.540840257689</c:v>
                </c:pt>
                <c:pt idx="1886">
                  <c:v>14528.970654319175</c:v>
                </c:pt>
                <c:pt idx="1887">
                  <c:v>14483.464260233368</c:v>
                </c:pt>
                <c:pt idx="1888">
                  <c:v>14607.557580771734</c:v>
                </c:pt>
                <c:pt idx="1889">
                  <c:v>14500.843056311127</c:v>
                </c:pt>
                <c:pt idx="1890">
                  <c:v>14698.076789236709</c:v>
                </c:pt>
                <c:pt idx="1891">
                  <c:v>14620.480089761475</c:v>
                </c:pt>
                <c:pt idx="1892">
                  <c:v>14641.604122448109</c:v>
                </c:pt>
                <c:pt idx="1893">
                  <c:v>14710.371078516486</c:v>
                </c:pt>
                <c:pt idx="1894">
                  <c:v>14598.721135286392</c:v>
                </c:pt>
                <c:pt idx="1895">
                  <c:v>14547.300092746602</c:v>
                </c:pt>
                <c:pt idx="1896">
                  <c:v>14677.246843706529</c:v>
                </c:pt>
                <c:pt idx="1897">
                  <c:v>14559.771272637441</c:v>
                </c:pt>
                <c:pt idx="1898">
                  <c:v>14508.339430163122</c:v>
                </c:pt>
                <c:pt idx="1899">
                  <c:v>14697.85428279553</c:v>
                </c:pt>
                <c:pt idx="1900">
                  <c:v>14483.769618359085</c:v>
                </c:pt>
                <c:pt idx="1901">
                  <c:v>14527.526634356913</c:v>
                </c:pt>
                <c:pt idx="1902">
                  <c:v>14512.032251777937</c:v>
                </c:pt>
                <c:pt idx="1903">
                  <c:v>14629.207137887777</c:v>
                </c:pt>
                <c:pt idx="1904">
                  <c:v>14612.2539699259</c:v>
                </c:pt>
                <c:pt idx="1905">
                  <c:v>14546.772388034547</c:v>
                </c:pt>
                <c:pt idx="1906">
                  <c:v>14486.767717835739</c:v>
                </c:pt>
                <c:pt idx="1907">
                  <c:v>14375.715013851985</c:v>
                </c:pt>
                <c:pt idx="1908">
                  <c:v>14453.875610352514</c:v>
                </c:pt>
                <c:pt idx="1909">
                  <c:v>14597.220677253172</c:v>
                </c:pt>
                <c:pt idx="1910">
                  <c:v>14542.717471721484</c:v>
                </c:pt>
                <c:pt idx="1911">
                  <c:v>14787.540287180578</c:v>
                </c:pt>
                <c:pt idx="1912">
                  <c:v>14585.634488256614</c:v>
                </c:pt>
                <c:pt idx="1913">
                  <c:v>14771.700198126666</c:v>
                </c:pt>
                <c:pt idx="1914">
                  <c:v>14633.793295391673</c:v>
                </c:pt>
                <c:pt idx="1915">
                  <c:v>14672.630927268558</c:v>
                </c:pt>
                <c:pt idx="1916">
                  <c:v>14565.937913700918</c:v>
                </c:pt>
                <c:pt idx="1917">
                  <c:v>14531.108945947019</c:v>
                </c:pt>
                <c:pt idx="1918">
                  <c:v>14363.871036017357</c:v>
                </c:pt>
                <c:pt idx="1919">
                  <c:v>14479.716741122211</c:v>
                </c:pt>
                <c:pt idx="1920">
                  <c:v>14459.676249135871</c:v>
                </c:pt>
                <c:pt idx="1921">
                  <c:v>14573.688347140753</c:v>
                </c:pt>
                <c:pt idx="1922">
                  <c:v>14108.212870452764</c:v>
                </c:pt>
                <c:pt idx="1923">
                  <c:v>14701.803849144217</c:v>
                </c:pt>
                <c:pt idx="1924">
                  <c:v>14545.966948502613</c:v>
                </c:pt>
                <c:pt idx="1925">
                  <c:v>14523.250213271442</c:v>
                </c:pt>
                <c:pt idx="1926">
                  <c:v>14637.795923793889</c:v>
                </c:pt>
                <c:pt idx="1927">
                  <c:v>14629.151549323236</c:v>
                </c:pt>
                <c:pt idx="1928">
                  <c:v>14656.254487863873</c:v>
                </c:pt>
                <c:pt idx="1929">
                  <c:v>14491.264996471629</c:v>
                </c:pt>
                <c:pt idx="1930">
                  <c:v>14448.491505373924</c:v>
                </c:pt>
                <c:pt idx="1931">
                  <c:v>14284.203253101481</c:v>
                </c:pt>
                <c:pt idx="1932">
                  <c:v>14153.06213115764</c:v>
                </c:pt>
                <c:pt idx="1933">
                  <c:v>14025.628522137109</c:v>
                </c:pt>
                <c:pt idx="1934">
                  <c:v>13980.802725652089</c:v>
                </c:pt>
                <c:pt idx="1935">
                  <c:v>13896.154418292695</c:v>
                </c:pt>
                <c:pt idx="1936">
                  <c:v>13837.789042613145</c:v>
                </c:pt>
                <c:pt idx="1937">
                  <c:v>13721.143856044953</c:v>
                </c:pt>
                <c:pt idx="1938">
                  <c:v>13673.898739550159</c:v>
                </c:pt>
                <c:pt idx="1939">
                  <c:v>13618.003044535557</c:v>
                </c:pt>
                <c:pt idx="1940">
                  <c:v>13554.897904641317</c:v>
                </c:pt>
                <c:pt idx="1941">
                  <c:v>13460.893426597966</c:v>
                </c:pt>
                <c:pt idx="1942">
                  <c:v>13298.09121107598</c:v>
                </c:pt>
                <c:pt idx="1943">
                  <c:v>13192.535914903588</c:v>
                </c:pt>
                <c:pt idx="1944">
                  <c:v>13038.641592230535</c:v>
                </c:pt>
                <c:pt idx="1945">
                  <c:v>12866.003047706361</c:v>
                </c:pt>
                <c:pt idx="1946">
                  <c:v>12661.326279791503</c:v>
                </c:pt>
                <c:pt idx="1947">
                  <c:v>12411.50837018429</c:v>
                </c:pt>
                <c:pt idx="1948">
                  <c:v>12257.64227417355</c:v>
                </c:pt>
                <c:pt idx="1949">
                  <c:v>12047.464686508609</c:v>
                </c:pt>
                <c:pt idx="1950">
                  <c:v>11852.919342565176</c:v>
                </c:pt>
                <c:pt idx="1951">
                  <c:v>11629.70051844463</c:v>
                </c:pt>
                <c:pt idx="1952">
                  <c:v>11447.83500911806</c:v>
                </c:pt>
                <c:pt idx="1953">
                  <c:v>11265.54402590594</c:v>
                </c:pt>
                <c:pt idx="1954">
                  <c:v>11112.37837635428</c:v>
                </c:pt>
                <c:pt idx="1955">
                  <c:v>10976.057206932828</c:v>
                </c:pt>
                <c:pt idx="1956">
                  <c:v>10859.324249270432</c:v>
                </c:pt>
                <c:pt idx="1957">
                  <c:v>10730.269758182752</c:v>
                </c:pt>
                <c:pt idx="1958">
                  <c:v>10632.845421372715</c:v>
                </c:pt>
                <c:pt idx="1959">
                  <c:v>10507.148211233358</c:v>
                </c:pt>
                <c:pt idx="1960">
                  <c:v>10458.701998238315</c:v>
                </c:pt>
                <c:pt idx="1961">
                  <c:v>10384.978542938847</c:v>
                </c:pt>
                <c:pt idx="1962">
                  <c:v>10371.393327886337</c:v>
                </c:pt>
                <c:pt idx="1963">
                  <c:v>10292.606580176776</c:v>
                </c:pt>
                <c:pt idx="1964">
                  <c:v>10266.491476958194</c:v>
                </c:pt>
                <c:pt idx="1965">
                  <c:v>10239.239744365872</c:v>
                </c:pt>
                <c:pt idx="1966">
                  <c:v>10205.713727278844</c:v>
                </c:pt>
                <c:pt idx="1967">
                  <c:v>10124.23464612052</c:v>
                </c:pt>
                <c:pt idx="1968">
                  <c:v>10042.783031732393</c:v>
                </c:pt>
                <c:pt idx="1969">
                  <c:v>10014.414152155907</c:v>
                </c:pt>
                <c:pt idx="1970">
                  <c:v>9882.9731550287124</c:v>
                </c:pt>
                <c:pt idx="1971">
                  <c:v>9787.5147264915304</c:v>
                </c:pt>
                <c:pt idx="1972">
                  <c:v>9707.5101036015676</c:v>
                </c:pt>
                <c:pt idx="1973">
                  <c:v>9475.575034643527</c:v>
                </c:pt>
                <c:pt idx="1974">
                  <c:v>9319.414561836853</c:v>
                </c:pt>
                <c:pt idx="1975">
                  <c:v>9138.2925355298248</c:v>
                </c:pt>
                <c:pt idx="1976">
                  <c:v>8927.6172936051244</c:v>
                </c:pt>
                <c:pt idx="1977">
                  <c:v>8800.4682655763299</c:v>
                </c:pt>
                <c:pt idx="1978">
                  <c:v>8678.2599733553416</c:v>
                </c:pt>
                <c:pt idx="1979">
                  <c:v>8520.1215980343659</c:v>
                </c:pt>
                <c:pt idx="1980">
                  <c:v>8373.1154801653247</c:v>
                </c:pt>
                <c:pt idx="1981">
                  <c:v>8270.6830892888574</c:v>
                </c:pt>
                <c:pt idx="1982">
                  <c:v>8165.3458177779903</c:v>
                </c:pt>
                <c:pt idx="1983">
                  <c:v>8071.1026546289913</c:v>
                </c:pt>
                <c:pt idx="1984">
                  <c:v>7963.0074346808242</c:v>
                </c:pt>
                <c:pt idx="1985">
                  <c:v>7896.0111403429419</c:v>
                </c:pt>
                <c:pt idx="1986">
                  <c:v>7829.1859317506496</c:v>
                </c:pt>
                <c:pt idx="1987">
                  <c:v>7751.2131518635388</c:v>
                </c:pt>
                <c:pt idx="1988">
                  <c:v>7710.9549122890667</c:v>
                </c:pt>
                <c:pt idx="1989">
                  <c:v>7653.6266236261417</c:v>
                </c:pt>
                <c:pt idx="1990">
                  <c:v>7591.4062078521456</c:v>
                </c:pt>
                <c:pt idx="1991">
                  <c:v>7590.7945417669489</c:v>
                </c:pt>
                <c:pt idx="1992">
                  <c:v>7544.3172494352184</c:v>
                </c:pt>
                <c:pt idx="1993">
                  <c:v>7389.5439565023235</c:v>
                </c:pt>
                <c:pt idx="1994">
                  <c:v>7527.9429156962451</c:v>
                </c:pt>
                <c:pt idx="1995">
                  <c:v>7430.9135996647847</c:v>
                </c:pt>
                <c:pt idx="1996">
                  <c:v>7382.7477857533013</c:v>
                </c:pt>
                <c:pt idx="1997">
                  <c:v>7289.0490664600784</c:v>
                </c:pt>
                <c:pt idx="1998">
                  <c:v>7188.9066927336216</c:v>
                </c:pt>
                <c:pt idx="1999">
                  <c:v>7117.1083850539371</c:v>
                </c:pt>
                <c:pt idx="2000">
                  <c:v>6988.9910198781972</c:v>
                </c:pt>
                <c:pt idx="2001">
                  <c:v>6824.1624874346762</c:v>
                </c:pt>
                <c:pt idx="2002">
                  <c:v>6705.2472704315578</c:v>
                </c:pt>
                <c:pt idx="2003">
                  <c:v>6563.9800090564831</c:v>
                </c:pt>
                <c:pt idx="2004">
                  <c:v>6435.6904661202252</c:v>
                </c:pt>
                <c:pt idx="2005">
                  <c:v>6311.8950320552158</c:v>
                </c:pt>
                <c:pt idx="2006">
                  <c:v>6185.7532055211468</c:v>
                </c:pt>
                <c:pt idx="2007">
                  <c:v>6066.8752700148179</c:v>
                </c:pt>
                <c:pt idx="2008">
                  <c:v>5959.6656248894169</c:v>
                </c:pt>
                <c:pt idx="2009">
                  <c:v>5858.3306098534986</c:v>
                </c:pt>
                <c:pt idx="2010">
                  <c:v>5768.2396827410439</c:v>
                </c:pt>
                <c:pt idx="2011">
                  <c:v>5707.7037628427706</c:v>
                </c:pt>
                <c:pt idx="2012">
                  <c:v>5641.35759699763</c:v>
                </c:pt>
                <c:pt idx="2013">
                  <c:v>5556.5346836597801</c:v>
                </c:pt>
                <c:pt idx="2014">
                  <c:v>5530.9204347937239</c:v>
                </c:pt>
                <c:pt idx="2015">
                  <c:v>5466.8119086107508</c:v>
                </c:pt>
                <c:pt idx="2016">
                  <c:v>5400.9516293725874</c:v>
                </c:pt>
                <c:pt idx="2017">
                  <c:v>5363.4317672729549</c:v>
                </c:pt>
                <c:pt idx="2018">
                  <c:v>5309.4838954029019</c:v>
                </c:pt>
                <c:pt idx="2019">
                  <c:v>5267.8417970391611</c:v>
                </c:pt>
                <c:pt idx="2020">
                  <c:v>5237.2404868918002</c:v>
                </c:pt>
                <c:pt idx="2021">
                  <c:v>5183.9151957732129</c:v>
                </c:pt>
                <c:pt idx="2022">
                  <c:v>5107.4924378665901</c:v>
                </c:pt>
                <c:pt idx="2023">
                  <c:v>5037.3095893727586</c:v>
                </c:pt>
                <c:pt idx="2024">
                  <c:v>4898.9811719827749</c:v>
                </c:pt>
                <c:pt idx="2025">
                  <c:v>4758.9928329902878</c:v>
                </c:pt>
                <c:pt idx="2026">
                  <c:v>4644.0692595711134</c:v>
                </c:pt>
                <c:pt idx="2027">
                  <c:v>4500.9054475846333</c:v>
                </c:pt>
                <c:pt idx="2028">
                  <c:v>4381.8166756506062</c:v>
                </c:pt>
                <c:pt idx="2029">
                  <c:v>4283.5630073232414</c:v>
                </c:pt>
                <c:pt idx="2030">
                  <c:v>4201.0882521662943</c:v>
                </c:pt>
                <c:pt idx="2031">
                  <c:v>4067.6812238951939</c:v>
                </c:pt>
                <c:pt idx="2032">
                  <c:v>4072.4995742628585</c:v>
                </c:pt>
                <c:pt idx="2033">
                  <c:v>4052.4335844089105</c:v>
                </c:pt>
                <c:pt idx="2034">
                  <c:v>4005.8119176655</c:v>
                </c:pt>
                <c:pt idx="2035">
                  <c:v>4009.1923484661215</c:v>
                </c:pt>
                <c:pt idx="2036">
                  <c:v>3974.0121853223905</c:v>
                </c:pt>
                <c:pt idx="2037">
                  <c:v>3927.8970476558043</c:v>
                </c:pt>
                <c:pt idx="2038">
                  <c:v>3911.4740390769803</c:v>
                </c:pt>
                <c:pt idx="2039">
                  <c:v>3829.23101015255</c:v>
                </c:pt>
                <c:pt idx="2040">
                  <c:v>3750.1870652249704</c:v>
                </c:pt>
                <c:pt idx="2041">
                  <c:v>3645.2650875363806</c:v>
                </c:pt>
                <c:pt idx="2042">
                  <c:v>3522.889009949592</c:v>
                </c:pt>
                <c:pt idx="2043">
                  <c:v>3401.5359616581231</c:v>
                </c:pt>
                <c:pt idx="2044">
                  <c:v>3292.5194110071411</c:v>
                </c:pt>
                <c:pt idx="2045">
                  <c:v>3209.17677497982</c:v>
                </c:pt>
                <c:pt idx="2046">
                  <c:v>3119.2536783221085</c:v>
                </c:pt>
                <c:pt idx="2047">
                  <c:v>3085.5947814435249</c:v>
                </c:pt>
              </c:numCache>
            </c:numRef>
          </c:yVal>
          <c:smooth val="0"/>
        </c:ser>
        <c:ser>
          <c:idx val="6"/>
          <c:order val="2"/>
          <c:tx>
            <c:strRef>
              <c:f>data!$Z$6</c:f>
              <c:strCache>
                <c:ptCount val="1"/>
                <c:pt idx="0">
                  <c:v>Tail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data!$Z$7:$Z$2054</c:f>
              <c:numCache>
                <c:formatCode>General</c:formatCode>
                <c:ptCount val="2048"/>
                <c:pt idx="0">
                  <c:v>-1.8426667611225269E-2</c:v>
                </c:pt>
                <c:pt idx="1">
                  <c:v>-1.892296804261101E-2</c:v>
                </c:pt>
                <c:pt idx="2">
                  <c:v>-1.943618574341054E-2</c:v>
                </c:pt>
                <c:pt idx="3">
                  <c:v>-1.9969571777188111E-2</c:v>
                </c:pt>
                <c:pt idx="4">
                  <c:v>-2.0510175479469279E-2</c:v>
                </c:pt>
                <c:pt idx="5">
                  <c:v>-2.0841963149550925E-2</c:v>
                </c:pt>
                <c:pt idx="6">
                  <c:v>-2.0941628023223469E-2</c:v>
                </c:pt>
                <c:pt idx="7">
                  <c:v>-2.0647380840765041E-2</c:v>
                </c:pt>
                <c:pt idx="8">
                  <c:v>-2.0333336675541356E-2</c:v>
                </c:pt>
                <c:pt idx="9">
                  <c:v>-1.9929581901409595E-2</c:v>
                </c:pt>
                <c:pt idx="10">
                  <c:v>-1.9407863758726631E-2</c:v>
                </c:pt>
                <c:pt idx="11">
                  <c:v>-1.885566026147854E-2</c:v>
                </c:pt>
                <c:pt idx="12">
                  <c:v>-1.8214345296284285E-2</c:v>
                </c:pt>
                <c:pt idx="13">
                  <c:v>-1.7640983523735627E-2</c:v>
                </c:pt>
                <c:pt idx="14">
                  <c:v>-1.7105014341898525E-2</c:v>
                </c:pt>
                <c:pt idx="15">
                  <c:v>-1.6684507246574477E-2</c:v>
                </c:pt>
                <c:pt idx="16">
                  <c:v>-1.629216326201928E-2</c:v>
                </c:pt>
                <c:pt idx="17">
                  <c:v>-1.6051952933801725E-2</c:v>
                </c:pt>
                <c:pt idx="18">
                  <c:v>-1.575334173095623E-2</c:v>
                </c:pt>
                <c:pt idx="19">
                  <c:v>-1.5367347227573011E-2</c:v>
                </c:pt>
                <c:pt idx="20">
                  <c:v>-1.4997499739496579E-2</c:v>
                </c:pt>
                <c:pt idx="21">
                  <c:v>-1.4512809503537276E-2</c:v>
                </c:pt>
                <c:pt idx="22">
                  <c:v>-1.4034031412005762E-2</c:v>
                </c:pt>
                <c:pt idx="23">
                  <c:v>-1.3549285835810613E-2</c:v>
                </c:pt>
                <c:pt idx="24">
                  <c:v>-1.3157730076140709E-2</c:v>
                </c:pt>
                <c:pt idx="25">
                  <c:v>-1.2747213821503204E-2</c:v>
                </c:pt>
                <c:pt idx="26">
                  <c:v>-1.2320781733509995E-2</c:v>
                </c:pt>
                <c:pt idx="27">
                  <c:v>-1.2042092351355869E-2</c:v>
                </c:pt>
                <c:pt idx="28">
                  <c:v>-1.1753181357429898E-2</c:v>
                </c:pt>
                <c:pt idx="29">
                  <c:v>-1.1612095132539567E-2</c:v>
                </c:pt>
                <c:pt idx="30">
                  <c:v>-1.1303389697986325E-2</c:v>
                </c:pt>
                <c:pt idx="31">
                  <c:v>-1.0993247527696239E-2</c:v>
                </c:pt>
                <c:pt idx="32">
                  <c:v>-1.0630991677177277E-2</c:v>
                </c:pt>
                <c:pt idx="33">
                  <c:v>-1.0219668748185915E-2</c:v>
                </c:pt>
                <c:pt idx="34">
                  <c:v>-9.8309962212738897E-3</c:v>
                </c:pt>
                <c:pt idx="35">
                  <c:v>-9.4649211216330954E-3</c:v>
                </c:pt>
                <c:pt idx="36">
                  <c:v>-9.1679904292018121E-3</c:v>
                </c:pt>
                <c:pt idx="37">
                  <c:v>-8.8647521553672885E-3</c:v>
                </c:pt>
                <c:pt idx="38">
                  <c:v>-8.6776588270447551E-3</c:v>
                </c:pt>
                <c:pt idx="39">
                  <c:v>-8.4194627850684173E-3</c:v>
                </c:pt>
                <c:pt idx="40">
                  <c:v>-8.0946980359145777E-3</c:v>
                </c:pt>
                <c:pt idx="41">
                  <c:v>-7.6773340668701345E-3</c:v>
                </c:pt>
                <c:pt idx="42">
                  <c:v>-7.389569038261724E-3</c:v>
                </c:pt>
                <c:pt idx="43">
                  <c:v>-7.2090659605483004E-3</c:v>
                </c:pt>
                <c:pt idx="44">
                  <c:v>-7.0040427152269951E-3</c:v>
                </c:pt>
                <c:pt idx="45">
                  <c:v>-7.0555344476735766E-3</c:v>
                </c:pt>
                <c:pt idx="46">
                  <c:v>-7.0957583325756265E-3</c:v>
                </c:pt>
                <c:pt idx="47">
                  <c:v>-7.0076553868554164E-3</c:v>
                </c:pt>
                <c:pt idx="48">
                  <c:v>-7.0901779373469427E-3</c:v>
                </c:pt>
                <c:pt idx="49">
                  <c:v>-7.0909529513381456E-3</c:v>
                </c:pt>
                <c:pt idx="50">
                  <c:v>-7.2422826105015053E-3</c:v>
                </c:pt>
                <c:pt idx="51">
                  <c:v>-7.5118684472346995E-3</c:v>
                </c:pt>
                <c:pt idx="52">
                  <c:v>-7.7848366302734756E-3</c:v>
                </c:pt>
                <c:pt idx="53">
                  <c:v>-8.0161516707419542E-3</c:v>
                </c:pt>
                <c:pt idx="54">
                  <c:v>-8.1611253338038266E-3</c:v>
                </c:pt>
                <c:pt idx="55">
                  <c:v>-8.2454077091133077E-3</c:v>
                </c:pt>
                <c:pt idx="56">
                  <c:v>-8.2243619877313979E-3</c:v>
                </c:pt>
                <c:pt idx="57">
                  <c:v>-8.3080740501652282E-3</c:v>
                </c:pt>
                <c:pt idx="58">
                  <c:v>-8.2524707087388433E-3</c:v>
                </c:pt>
                <c:pt idx="59">
                  <c:v>-8.2367837442196348E-3</c:v>
                </c:pt>
                <c:pt idx="60">
                  <c:v>-8.0004105424425469E-3</c:v>
                </c:pt>
                <c:pt idx="61">
                  <c:v>-7.8744426487411066E-3</c:v>
                </c:pt>
                <c:pt idx="62">
                  <c:v>-7.6129104765026373E-3</c:v>
                </c:pt>
                <c:pt idx="63">
                  <c:v>-7.3665629172716528E-3</c:v>
                </c:pt>
                <c:pt idx="64">
                  <c:v>-7.0652927911743057E-3</c:v>
                </c:pt>
                <c:pt idx="65">
                  <c:v>-6.7629756919171599E-3</c:v>
                </c:pt>
                <c:pt idx="66">
                  <c:v>-6.3630541557996622E-3</c:v>
                </c:pt>
                <c:pt idx="67">
                  <c:v>-5.8634576409603524E-3</c:v>
                </c:pt>
                <c:pt idx="68">
                  <c:v>-5.2915896169214638E-3</c:v>
                </c:pt>
                <c:pt idx="69">
                  <c:v>-4.7488293407121594E-3</c:v>
                </c:pt>
                <c:pt idx="70">
                  <c:v>-4.1377334671658409E-3</c:v>
                </c:pt>
                <c:pt idx="71">
                  <c:v>-3.4480114812668731E-3</c:v>
                </c:pt>
                <c:pt idx="72">
                  <c:v>-2.5334479307058187E-3</c:v>
                </c:pt>
                <c:pt idx="73">
                  <c:v>-1.6174619250402674E-3</c:v>
                </c:pt>
                <c:pt idx="74">
                  <c:v>-5.7347522570839722E-4</c:v>
                </c:pt>
                <c:pt idx="75">
                  <c:v>4.6225370314845117E-4</c:v>
                </c:pt>
                <c:pt idx="76">
                  <c:v>1.4698205629124612E-3</c:v>
                </c:pt>
                <c:pt idx="77">
                  <c:v>2.5106354459301359E-3</c:v>
                </c:pt>
                <c:pt idx="78">
                  <c:v>3.6247162570668362E-3</c:v>
                </c:pt>
                <c:pt idx="79">
                  <c:v>4.8134623707696261E-3</c:v>
                </c:pt>
                <c:pt idx="80">
                  <c:v>5.9029636758049491E-3</c:v>
                </c:pt>
                <c:pt idx="81">
                  <c:v>7.0489152749698934E-3</c:v>
                </c:pt>
                <c:pt idx="82">
                  <c:v>8.380117158617157E-3</c:v>
                </c:pt>
                <c:pt idx="83">
                  <c:v>9.7185084659518872E-3</c:v>
                </c:pt>
                <c:pt idx="84">
                  <c:v>1.1104163214932652E-2</c:v>
                </c:pt>
                <c:pt idx="85">
                  <c:v>1.2646583489509767E-2</c:v>
                </c:pt>
                <c:pt idx="86">
                  <c:v>1.4403241347463555E-2</c:v>
                </c:pt>
                <c:pt idx="87">
                  <c:v>1.6107433221556951E-2</c:v>
                </c:pt>
                <c:pt idx="88">
                  <c:v>1.7929492169055292E-2</c:v>
                </c:pt>
                <c:pt idx="89">
                  <c:v>1.9819209346286365E-2</c:v>
                </c:pt>
                <c:pt idx="90">
                  <c:v>2.1749247380982519E-2</c:v>
                </c:pt>
                <c:pt idx="91">
                  <c:v>2.3891899192856572E-2</c:v>
                </c:pt>
                <c:pt idx="92">
                  <c:v>2.6248124260224978E-2</c:v>
                </c:pt>
                <c:pt idx="93">
                  <c:v>2.8703863218610553E-2</c:v>
                </c:pt>
                <c:pt idx="94">
                  <c:v>3.1216164334621401E-2</c:v>
                </c:pt>
                <c:pt idx="95">
                  <c:v>3.3869561574365555E-2</c:v>
                </c:pt>
                <c:pt idx="96">
                  <c:v>3.6847103821578214E-2</c:v>
                </c:pt>
                <c:pt idx="97">
                  <c:v>4.002264287380284E-2</c:v>
                </c:pt>
                <c:pt idx="98">
                  <c:v>4.3499418489803092E-2</c:v>
                </c:pt>
                <c:pt idx="99">
                  <c:v>4.6874553994223106E-2</c:v>
                </c:pt>
                <c:pt idx="100">
                  <c:v>5.0329357562380092E-2</c:v>
                </c:pt>
                <c:pt idx="101">
                  <c:v>5.3613444820346787E-2</c:v>
                </c:pt>
                <c:pt idx="102">
                  <c:v>5.7067840325803101E-2</c:v>
                </c:pt>
                <c:pt idx="103">
                  <c:v>6.0441770109364176E-2</c:v>
                </c:pt>
                <c:pt idx="104">
                  <c:v>6.3975181967342129E-2</c:v>
                </c:pt>
                <c:pt idx="105">
                  <c:v>6.7471933033744769E-2</c:v>
                </c:pt>
                <c:pt idx="106">
                  <c:v>7.1127073065306495E-2</c:v>
                </c:pt>
                <c:pt idx="107">
                  <c:v>7.4681528309171852E-2</c:v>
                </c:pt>
                <c:pt idx="108">
                  <c:v>7.8287660737002135E-2</c:v>
                </c:pt>
                <c:pt idx="109">
                  <c:v>8.1822005618041357E-2</c:v>
                </c:pt>
                <c:pt idx="110">
                  <c:v>8.5310280794911014E-2</c:v>
                </c:pt>
                <c:pt idx="111">
                  <c:v>8.8562822216861042E-2</c:v>
                </c:pt>
                <c:pt idx="112">
                  <c:v>9.1864853802383836E-2</c:v>
                </c:pt>
                <c:pt idx="113">
                  <c:v>9.5369487083891841E-2</c:v>
                </c:pt>
                <c:pt idx="114">
                  <c:v>9.8932977406535533E-2</c:v>
                </c:pt>
                <c:pt idx="115">
                  <c:v>0.10249487712031356</c:v>
                </c:pt>
                <c:pt idx="116">
                  <c:v>0.10601253000480357</c:v>
                </c:pt>
                <c:pt idx="117">
                  <c:v>0.10959829779800925</c:v>
                </c:pt>
                <c:pt idx="118">
                  <c:v>0.1133287491300909</c:v>
                </c:pt>
                <c:pt idx="119">
                  <c:v>0.11724780707944847</c:v>
                </c:pt>
                <c:pt idx="120">
                  <c:v>0.12132876396941321</c:v>
                </c:pt>
                <c:pt idx="121">
                  <c:v>0.12560665980795493</c:v>
                </c:pt>
                <c:pt idx="122">
                  <c:v>0.12989966708001455</c:v>
                </c:pt>
                <c:pt idx="123">
                  <c:v>0.14423678151082367</c:v>
                </c:pt>
                <c:pt idx="124">
                  <c:v>0.15822724434216592</c:v>
                </c:pt>
                <c:pt idx="125">
                  <c:v>0.17268214440573076</c:v>
                </c:pt>
                <c:pt idx="126">
                  <c:v>0.18691707629632628</c:v>
                </c:pt>
                <c:pt idx="127">
                  <c:v>0.20150383410827125</c:v>
                </c:pt>
                <c:pt idx="128">
                  <c:v>0.2158787909268855</c:v>
                </c:pt>
                <c:pt idx="129">
                  <c:v>0.23070505428932617</c:v>
                </c:pt>
                <c:pt idx="130">
                  <c:v>0.24537561377892753</c:v>
                </c:pt>
                <c:pt idx="131">
                  <c:v>0.26044740153823731</c:v>
                </c:pt>
                <c:pt idx="132">
                  <c:v>0.27528175773679736</c:v>
                </c:pt>
                <c:pt idx="133">
                  <c:v>0.29058606767790429</c:v>
                </c:pt>
                <c:pt idx="134">
                  <c:v>0.30558637521295762</c:v>
                </c:pt>
                <c:pt idx="135">
                  <c:v>0.32082400506618036</c:v>
                </c:pt>
                <c:pt idx="136">
                  <c:v>0.33653065655320241</c:v>
                </c:pt>
                <c:pt idx="137">
                  <c:v>0.35217738965557333</c:v>
                </c:pt>
                <c:pt idx="138">
                  <c:v>0.36846468235507485</c:v>
                </c:pt>
                <c:pt idx="139">
                  <c:v>0.38467217491629341</c:v>
                </c:pt>
                <c:pt idx="140">
                  <c:v>0.40154996237447071</c:v>
                </c:pt>
                <c:pt idx="141">
                  <c:v>0.41823165524784373</c:v>
                </c:pt>
                <c:pt idx="142">
                  <c:v>0.43548402156215643</c:v>
                </c:pt>
                <c:pt idx="143">
                  <c:v>0.452399408046461</c:v>
                </c:pt>
                <c:pt idx="144">
                  <c:v>0.47002269499127519</c:v>
                </c:pt>
                <c:pt idx="145">
                  <c:v>0.48761466781205604</c:v>
                </c:pt>
                <c:pt idx="146">
                  <c:v>0.50591909620823694</c:v>
                </c:pt>
                <c:pt idx="147">
                  <c:v>0.52417090559264978</c:v>
                </c:pt>
                <c:pt idx="148">
                  <c:v>0.54274822827552949</c:v>
                </c:pt>
                <c:pt idx="149">
                  <c:v>0.56204986665283829</c:v>
                </c:pt>
                <c:pt idx="150">
                  <c:v>0.58132212827216967</c:v>
                </c:pt>
                <c:pt idx="151">
                  <c:v>0.60124327531536348</c:v>
                </c:pt>
                <c:pt idx="152">
                  <c:v>0.62103424731297796</c:v>
                </c:pt>
                <c:pt idx="153">
                  <c:v>0.64164128959065847</c:v>
                </c:pt>
                <c:pt idx="154">
                  <c:v>0.66221802058924606</c:v>
                </c:pt>
                <c:pt idx="155">
                  <c:v>0.6831378937968634</c:v>
                </c:pt>
                <c:pt idx="156">
                  <c:v>0.70484586136158767</c:v>
                </c:pt>
                <c:pt idx="157">
                  <c:v>0.72643232938653923</c:v>
                </c:pt>
                <c:pt idx="158">
                  <c:v>0.74888327128839061</c:v>
                </c:pt>
                <c:pt idx="159">
                  <c:v>0.77118053626508998</c:v>
                </c:pt>
                <c:pt idx="160">
                  <c:v>0.79436665037167054</c:v>
                </c:pt>
                <c:pt idx="161">
                  <c:v>0.81749287647452651</c:v>
                </c:pt>
                <c:pt idx="162">
                  <c:v>0.8410617665810729</c:v>
                </c:pt>
                <c:pt idx="163">
                  <c:v>0.8655673948427417</c:v>
                </c:pt>
                <c:pt idx="164">
                  <c:v>0.89002973734438429</c:v>
                </c:pt>
                <c:pt idx="165">
                  <c:v>0.9154919835430595</c:v>
                </c:pt>
                <c:pt idx="166">
                  <c:v>0.94085289422080176</c:v>
                </c:pt>
                <c:pt idx="167">
                  <c:v>0.96655419275824539</c:v>
                </c:pt>
                <c:pt idx="168">
                  <c:v>0.9931843575851943</c:v>
                </c:pt>
                <c:pt idx="169">
                  <c:v>1.0197606474309406</c:v>
                </c:pt>
                <c:pt idx="170">
                  <c:v>1.0474571062229319</c:v>
                </c:pt>
                <c:pt idx="171">
                  <c:v>1.0749621971219692</c:v>
                </c:pt>
                <c:pt idx="172">
                  <c:v>1.1028381779873939</c:v>
                </c:pt>
                <c:pt idx="173">
                  <c:v>1.1317694347093059</c:v>
                </c:pt>
                <c:pt idx="174">
                  <c:v>1.1607509687568516</c:v>
                </c:pt>
                <c:pt idx="175">
                  <c:v>1.1909169648117932</c:v>
                </c:pt>
                <c:pt idx="176">
                  <c:v>1.2209651748594825</c:v>
                </c:pt>
                <c:pt idx="177">
                  <c:v>1.2516506781347385</c:v>
                </c:pt>
                <c:pt idx="178">
                  <c:v>1.2836216997631316</c:v>
                </c:pt>
                <c:pt idx="179">
                  <c:v>1.3154945988090649</c:v>
                </c:pt>
                <c:pt idx="180">
                  <c:v>1.3479870960048816</c:v>
                </c:pt>
                <c:pt idx="181">
                  <c:v>1.3817302821426132</c:v>
                </c:pt>
                <c:pt idx="182">
                  <c:v>1.4153661781541063</c:v>
                </c:pt>
                <c:pt idx="183">
                  <c:v>1.4502989346772925</c:v>
                </c:pt>
                <c:pt idx="184">
                  <c:v>1.4849991741238491</c:v>
                </c:pt>
                <c:pt idx="185">
                  <c:v>1.5202940591596115</c:v>
                </c:pt>
                <c:pt idx="186">
                  <c:v>1.5569138703852967</c:v>
                </c:pt>
                <c:pt idx="187">
                  <c:v>1.5934910082731395</c:v>
                </c:pt>
                <c:pt idx="188">
                  <c:v>1.6307878079250901</c:v>
                </c:pt>
                <c:pt idx="189">
                  <c:v>1.66954522977546</c:v>
                </c:pt>
                <c:pt idx="190">
                  <c:v>1.7080988024791515</c:v>
                </c:pt>
                <c:pt idx="191">
                  <c:v>1.7472922869438039</c:v>
                </c:pt>
                <c:pt idx="192">
                  <c:v>1.7882298157185008</c:v>
                </c:pt>
                <c:pt idx="193">
                  <c:v>1.8289368057476054</c:v>
                </c:pt>
                <c:pt idx="194">
                  <c:v>1.8703185389973804</c:v>
                </c:pt>
                <c:pt idx="195">
                  <c:v>1.9135152884544093</c:v>
                </c:pt>
                <c:pt idx="196">
                  <c:v>1.956496560817653</c:v>
                </c:pt>
                <c:pt idx="197">
                  <c:v>2.0012883788356799</c:v>
                </c:pt>
                <c:pt idx="198">
                  <c:v>2.0457109531400621</c:v>
                </c:pt>
                <c:pt idx="199">
                  <c:v>2.0909327084094933</c:v>
                </c:pt>
                <c:pt idx="200">
                  <c:v>2.1368535330720331</c:v>
                </c:pt>
                <c:pt idx="201">
                  <c:v>2.1845861960498327</c:v>
                </c:pt>
                <c:pt idx="202">
                  <c:v>2.2321974353497995</c:v>
                </c:pt>
                <c:pt idx="203">
                  <c:v>2.2806556455859957</c:v>
                </c:pt>
                <c:pt idx="204">
                  <c:v>2.3310079672746702</c:v>
                </c:pt>
                <c:pt idx="205">
                  <c:v>2.381250040707084</c:v>
                </c:pt>
                <c:pt idx="206">
                  <c:v>2.4325254305083002</c:v>
                </c:pt>
                <c:pt idx="207">
                  <c:v>2.4859265695321682</c:v>
                </c:pt>
                <c:pt idx="208">
                  <c:v>2.539075409494449</c:v>
                </c:pt>
                <c:pt idx="209">
                  <c:v>2.5929580098961642</c:v>
                </c:pt>
                <c:pt idx="210">
                  <c:v>2.6490540571682648</c:v>
                </c:pt>
                <c:pt idx="211">
                  <c:v>2.7049845074084846</c:v>
                </c:pt>
                <c:pt idx="212">
                  <c:v>2.7616807443797109</c:v>
                </c:pt>
                <c:pt idx="213">
                  <c:v>2.8206693954516706</c:v>
                </c:pt>
                <c:pt idx="214">
                  <c:v>2.879276055693996</c:v>
                </c:pt>
                <c:pt idx="215">
                  <c:v>2.9390908591679268</c:v>
                </c:pt>
                <c:pt idx="216">
                  <c:v>2.999741723634199</c:v>
                </c:pt>
                <c:pt idx="217">
                  <c:v>3.062568087699272</c:v>
                </c:pt>
                <c:pt idx="218">
                  <c:v>3.125013353572649</c:v>
                </c:pt>
                <c:pt idx="219">
                  <c:v>3.1885157769210961</c:v>
                </c:pt>
                <c:pt idx="220">
                  <c:v>3.2545218776797484</c:v>
                </c:pt>
                <c:pt idx="221">
                  <c:v>3.3200782353554033</c:v>
                </c:pt>
                <c:pt idx="222">
                  <c:v>3.3868071644456847</c:v>
                </c:pt>
                <c:pt idx="223">
                  <c:v>3.4547502813297912</c:v>
                </c:pt>
                <c:pt idx="224">
                  <c:v>3.5250855812312745</c:v>
                </c:pt>
                <c:pt idx="225">
                  <c:v>3.5950694091117534</c:v>
                </c:pt>
                <c:pt idx="226">
                  <c:v>3.6660569358311128</c:v>
                </c:pt>
                <c:pt idx="227">
                  <c:v>3.7396255630287465</c:v>
                </c:pt>
                <c:pt idx="228">
                  <c:v>3.8129096893110286</c:v>
                </c:pt>
                <c:pt idx="229">
                  <c:v>3.8872985782884286</c:v>
                </c:pt>
                <c:pt idx="230">
                  <c:v>3.9628902744152534</c:v>
                </c:pt>
                <c:pt idx="231">
                  <c:v>4.0412382684385619</c:v>
                </c:pt>
                <c:pt idx="232">
                  <c:v>4.1190946787439566</c:v>
                </c:pt>
                <c:pt idx="233">
                  <c:v>4.1980900792887885</c:v>
                </c:pt>
                <c:pt idx="234">
                  <c:v>4.2783001759969821</c:v>
                </c:pt>
                <c:pt idx="235">
                  <c:v>4.3613977964183261</c:v>
                </c:pt>
                <c:pt idx="236">
                  <c:v>4.4437714017470409</c:v>
                </c:pt>
                <c:pt idx="237">
                  <c:v>4.5272095243954986</c:v>
                </c:pt>
                <c:pt idx="238">
                  <c:v>4.6117847209890517</c:v>
                </c:pt>
                <c:pt idx="239">
                  <c:v>4.6994840596189533</c:v>
                </c:pt>
                <c:pt idx="240">
                  <c:v>4.7865957914597201</c:v>
                </c:pt>
                <c:pt idx="241">
                  <c:v>4.8748655973377097</c:v>
                </c:pt>
                <c:pt idx="242">
                  <c:v>4.9641239193672702</c:v>
                </c:pt>
                <c:pt idx="243">
                  <c:v>5.0565458854642769</c:v>
                </c:pt>
                <c:pt idx="244">
                  <c:v>5.1483739074520685</c:v>
                </c:pt>
                <c:pt idx="245">
                  <c:v>5.2411015608840152</c:v>
                </c:pt>
                <c:pt idx="246">
                  <c:v>5.3350491299770857</c:v>
                </c:pt>
                <c:pt idx="247">
                  <c:v>5.4300399134984776</c:v>
                </c:pt>
                <c:pt idx="248">
                  <c:v>5.5283113318627946</c:v>
                </c:pt>
                <c:pt idx="249">
                  <c:v>5.6258627195330275</c:v>
                </c:pt>
                <c:pt idx="250">
                  <c:v>5.7246345046070655</c:v>
                </c:pt>
                <c:pt idx="251">
                  <c:v>5.8247969750947588</c:v>
                </c:pt>
                <c:pt idx="252">
                  <c:v>5.9263132626164072</c:v>
                </c:pt>
                <c:pt idx="253">
                  <c:v>6.0313165875202817</c:v>
                </c:pt>
                <c:pt idx="254">
                  <c:v>6.1354406462005056</c:v>
                </c:pt>
                <c:pt idx="255">
                  <c:v>6.2408360108411722</c:v>
                </c:pt>
                <c:pt idx="256">
                  <c:v>6.3475929022911828</c:v>
                </c:pt>
                <c:pt idx="257">
                  <c:v>6.4581645904074412</c:v>
                </c:pt>
                <c:pt idx="258">
                  <c:v>6.5677816161218256</c:v>
                </c:pt>
                <c:pt idx="259">
                  <c:v>6.6787514398528582</c:v>
                </c:pt>
                <c:pt idx="260">
                  <c:v>6.7909972509421292</c:v>
                </c:pt>
                <c:pt idx="261">
                  <c:v>6.9045261754628884</c:v>
                </c:pt>
                <c:pt idx="262">
                  <c:v>7.0192978652386557</c:v>
                </c:pt>
                <c:pt idx="263">
                  <c:v>7.1379448481493446</c:v>
                </c:pt>
                <c:pt idx="264">
                  <c:v>7.2554407930411449</c:v>
                </c:pt>
                <c:pt idx="265">
                  <c:v>7.3742327207655611</c:v>
                </c:pt>
                <c:pt idx="266">
                  <c:v>7.4943796998099801</c:v>
                </c:pt>
                <c:pt idx="267">
                  <c:v>7.6157867987259387</c:v>
                </c:pt>
                <c:pt idx="268">
                  <c:v>7.7413233732560984</c:v>
                </c:pt>
                <c:pt idx="269">
                  <c:v>7.8654861538060814</c:v>
                </c:pt>
                <c:pt idx="270">
                  <c:v>7.9909517982641756</c:v>
                </c:pt>
                <c:pt idx="271">
                  <c:v>8.1179494479936523</c:v>
                </c:pt>
                <c:pt idx="272">
                  <c:v>8.2464698946900086</c:v>
                </c:pt>
                <c:pt idx="273">
                  <c:v>8.376440169859519</c:v>
                </c:pt>
                <c:pt idx="274">
                  <c:v>8.5105975941340031</c:v>
                </c:pt>
                <c:pt idx="275">
                  <c:v>8.6434235435610756</c:v>
                </c:pt>
                <c:pt idx="276">
                  <c:v>8.7776687915764633</c:v>
                </c:pt>
                <c:pt idx="277">
                  <c:v>8.9132551082973528</c:v>
                </c:pt>
                <c:pt idx="278">
                  <c:v>9.0502111508849339</c:v>
                </c:pt>
                <c:pt idx="279">
                  <c:v>9.1882688893080253</c:v>
                </c:pt>
                <c:pt idx="280">
                  <c:v>9.3276154176696711</c:v>
                </c:pt>
                <c:pt idx="281">
                  <c:v>9.4713931301623813</c:v>
                </c:pt>
                <c:pt idx="282">
                  <c:v>9.6134473601376893</c:v>
                </c:pt>
                <c:pt idx="283">
                  <c:v>9.7567168273925056</c:v>
                </c:pt>
                <c:pt idx="284">
                  <c:v>9.9014371940066752</c:v>
                </c:pt>
                <c:pt idx="285">
                  <c:v>10.047692429910425</c:v>
                </c:pt>
                <c:pt idx="286">
                  <c:v>10.195731866331444</c:v>
                </c:pt>
                <c:pt idx="287">
                  <c:v>10.345767119979325</c:v>
                </c:pt>
                <c:pt idx="288">
                  <c:v>10.501084099854399</c:v>
                </c:pt>
                <c:pt idx="289">
                  <c:v>10.655170656376164</c:v>
                </c:pt>
                <c:pt idx="290">
                  <c:v>10.811117091348851</c:v>
                </c:pt>
                <c:pt idx="291">
                  <c:v>10.968869633085621</c:v>
                </c:pt>
                <c:pt idx="292">
                  <c:v>11.128353929138637</c:v>
                </c:pt>
                <c:pt idx="293">
                  <c:v>11.289448679519761</c:v>
                </c:pt>
                <c:pt idx="294">
                  <c:v>11.451852193108946</c:v>
                </c:pt>
                <c:pt idx="295">
                  <c:v>11.615667942862313</c:v>
                </c:pt>
                <c:pt idx="296">
                  <c:v>11.780555140620672</c:v>
                </c:pt>
                <c:pt idx="297">
                  <c:v>11.950298851716944</c:v>
                </c:pt>
                <c:pt idx="298">
                  <c:v>12.117969040572108</c:v>
                </c:pt>
                <c:pt idx="299">
                  <c:v>12.287017565750087</c:v>
                </c:pt>
                <c:pt idx="300">
                  <c:v>12.457735579881549</c:v>
                </c:pt>
                <c:pt idx="301">
                  <c:v>12.630139828696548</c:v>
                </c:pt>
                <c:pt idx="302">
                  <c:v>12.804626654684821</c:v>
                </c:pt>
                <c:pt idx="303">
                  <c:v>12.981560582035257</c:v>
                </c:pt>
                <c:pt idx="304">
                  <c:v>13.161455360712303</c:v>
                </c:pt>
                <c:pt idx="305">
                  <c:v>13.343866532688411</c:v>
                </c:pt>
                <c:pt idx="306">
                  <c:v>13.528548673457594</c:v>
                </c:pt>
                <c:pt idx="307">
                  <c:v>13.719144475723466</c:v>
                </c:pt>
                <c:pt idx="308">
                  <c:v>13.907312371199115</c:v>
                </c:pt>
                <c:pt idx="309">
                  <c:v>14.09678401553211</c:v>
                </c:pt>
                <c:pt idx="310">
                  <c:v>14.287183356849877</c:v>
                </c:pt>
                <c:pt idx="311">
                  <c:v>14.478334598605182</c:v>
                </c:pt>
                <c:pt idx="312">
                  <c:v>14.670051393959708</c:v>
                </c:pt>
                <c:pt idx="313">
                  <c:v>14.861774335682057</c:v>
                </c:pt>
                <c:pt idx="314">
                  <c:v>15.053526477249804</c:v>
                </c:pt>
                <c:pt idx="315">
                  <c:v>15.245803855234488</c:v>
                </c:pt>
                <c:pt idx="316">
                  <c:v>15.439279743152387</c:v>
                </c:pt>
                <c:pt idx="317">
                  <c:v>15.633449524389563</c:v>
                </c:pt>
                <c:pt idx="318">
                  <c:v>15.828611242971414</c:v>
                </c:pt>
                <c:pt idx="319">
                  <c:v>16.02476056783167</c:v>
                </c:pt>
                <c:pt idx="320">
                  <c:v>16.222090533776772</c:v>
                </c:pt>
                <c:pt idx="321">
                  <c:v>16.420518377551254</c:v>
                </c:pt>
                <c:pt idx="322">
                  <c:v>16.624404806635212</c:v>
                </c:pt>
                <c:pt idx="323">
                  <c:v>16.82491033528644</c:v>
                </c:pt>
                <c:pt idx="324">
                  <c:v>17.026499213531913</c:v>
                </c:pt>
                <c:pt idx="325">
                  <c:v>17.22910405766973</c:v>
                </c:pt>
                <c:pt idx="326">
                  <c:v>17.432509612292211</c:v>
                </c:pt>
                <c:pt idx="327">
                  <c:v>17.636971500975307</c:v>
                </c:pt>
                <c:pt idx="328">
                  <c:v>17.842468196216004</c:v>
                </c:pt>
                <c:pt idx="329">
                  <c:v>18.048875118939844</c:v>
                </c:pt>
                <c:pt idx="330">
                  <c:v>18.256256258870753</c:v>
                </c:pt>
                <c:pt idx="331">
                  <c:v>18.464487420885188</c:v>
                </c:pt>
                <c:pt idx="332">
                  <c:v>18.673560785821952</c:v>
                </c:pt>
                <c:pt idx="333">
                  <c:v>18.883546086605694</c:v>
                </c:pt>
                <c:pt idx="334">
                  <c:v>19.094366032962242</c:v>
                </c:pt>
                <c:pt idx="335">
                  <c:v>19.306185452726311</c:v>
                </c:pt>
                <c:pt idx="336">
                  <c:v>19.518882313761601</c:v>
                </c:pt>
                <c:pt idx="337">
                  <c:v>19.732763168716804</c:v>
                </c:pt>
                <c:pt idx="338">
                  <c:v>19.947609943191438</c:v>
                </c:pt>
                <c:pt idx="339">
                  <c:v>20.163471123900717</c:v>
                </c:pt>
                <c:pt idx="340">
                  <c:v>20.380348638475159</c:v>
                </c:pt>
                <c:pt idx="341">
                  <c:v>20.598110953828186</c:v>
                </c:pt>
                <c:pt idx="342">
                  <c:v>20.816879641791353</c:v>
                </c:pt>
                <c:pt idx="343">
                  <c:v>21.03668405680968</c:v>
                </c:pt>
                <c:pt idx="344">
                  <c:v>21.257376570506981</c:v>
                </c:pt>
                <c:pt idx="345">
                  <c:v>21.478869506310119</c:v>
                </c:pt>
                <c:pt idx="346">
                  <c:v>21.701294488356076</c:v>
                </c:pt>
                <c:pt idx="347">
                  <c:v>21.92481231135514</c:v>
                </c:pt>
                <c:pt idx="348">
                  <c:v>22.149267723359735</c:v>
                </c:pt>
                <c:pt idx="349">
                  <c:v>22.374700943696482</c:v>
                </c:pt>
                <c:pt idx="350">
                  <c:v>22.601137096753551</c:v>
                </c:pt>
                <c:pt idx="351">
                  <c:v>22.828631431241782</c:v>
                </c:pt>
                <c:pt idx="352">
                  <c:v>23.056961757505352</c:v>
                </c:pt>
                <c:pt idx="353">
                  <c:v>23.286221946989475</c:v>
                </c:pt>
                <c:pt idx="354">
                  <c:v>23.516307444546147</c:v>
                </c:pt>
                <c:pt idx="355">
                  <c:v>23.747592255435713</c:v>
                </c:pt>
                <c:pt idx="356">
                  <c:v>23.979980682665605</c:v>
                </c:pt>
                <c:pt idx="357">
                  <c:v>24.213525841179901</c:v>
                </c:pt>
                <c:pt idx="358">
                  <c:v>24.448101387899836</c:v>
                </c:pt>
                <c:pt idx="359">
                  <c:v>24.68369974050178</c:v>
                </c:pt>
                <c:pt idx="360">
                  <c:v>24.920175694172649</c:v>
                </c:pt>
                <c:pt idx="361">
                  <c:v>25.157410290165473</c:v>
                </c:pt>
                <c:pt idx="362">
                  <c:v>25.390261104917411</c:v>
                </c:pt>
                <c:pt idx="363">
                  <c:v>25.629023300032415</c:v>
                </c:pt>
                <c:pt idx="364">
                  <c:v>25.868644657197777</c:v>
                </c:pt>
                <c:pt idx="365">
                  <c:v>26.108830104434009</c:v>
                </c:pt>
                <c:pt idx="366">
                  <c:v>26.349645908714784</c:v>
                </c:pt>
                <c:pt idx="367">
                  <c:v>26.59089769007447</c:v>
                </c:pt>
                <c:pt idx="368">
                  <c:v>26.832812683624102</c:v>
                </c:pt>
                <c:pt idx="369">
                  <c:v>27.075434813839667</c:v>
                </c:pt>
                <c:pt idx="370">
                  <c:v>27.318767919184982</c:v>
                </c:pt>
                <c:pt idx="371">
                  <c:v>27.562384034205802</c:v>
                </c:pt>
                <c:pt idx="372">
                  <c:v>27.806347863373393</c:v>
                </c:pt>
                <c:pt idx="373">
                  <c:v>28.050590081203929</c:v>
                </c:pt>
                <c:pt idx="374">
                  <c:v>28.295089710136537</c:v>
                </c:pt>
                <c:pt idx="375">
                  <c:v>28.539953185795547</c:v>
                </c:pt>
                <c:pt idx="376">
                  <c:v>28.784901892384116</c:v>
                </c:pt>
                <c:pt idx="377">
                  <c:v>29.024437861218491</c:v>
                </c:pt>
                <c:pt idx="378">
                  <c:v>29.269213558759233</c:v>
                </c:pt>
                <c:pt idx="379">
                  <c:v>29.513830718720175</c:v>
                </c:pt>
                <c:pt idx="380">
                  <c:v>29.758265713909207</c:v>
                </c:pt>
                <c:pt idx="381">
                  <c:v>30.002494758145978</c:v>
                </c:pt>
                <c:pt idx="382">
                  <c:v>30.246022034286195</c:v>
                </c:pt>
                <c:pt idx="383">
                  <c:v>30.489035046214124</c:v>
                </c:pt>
                <c:pt idx="384">
                  <c:v>30.73118508261005</c:v>
                </c:pt>
                <c:pt idx="385">
                  <c:v>30.972459825816376</c:v>
                </c:pt>
                <c:pt idx="386">
                  <c:v>31.212632325744799</c:v>
                </c:pt>
                <c:pt idx="387">
                  <c:v>31.451370959597689</c:v>
                </c:pt>
                <c:pt idx="388">
                  <c:v>31.685427562480587</c:v>
                </c:pt>
                <c:pt idx="389">
                  <c:v>31.923029152304121</c:v>
                </c:pt>
                <c:pt idx="390">
                  <c:v>32.158917622430785</c:v>
                </c:pt>
                <c:pt idx="391">
                  <c:v>32.392651531462811</c:v>
                </c:pt>
                <c:pt idx="392">
                  <c:v>32.62406042346926</c:v>
                </c:pt>
                <c:pt idx="393">
                  <c:v>32.852974625749134</c:v>
                </c:pt>
                <c:pt idx="394">
                  <c:v>33.078987439054224</c:v>
                </c:pt>
                <c:pt idx="395">
                  <c:v>33.301993361891057</c:v>
                </c:pt>
                <c:pt idx="396">
                  <c:v>33.516778483815756</c:v>
                </c:pt>
                <c:pt idx="397">
                  <c:v>33.73289595626408</c:v>
                </c:pt>
                <c:pt idx="398">
                  <c:v>33.94522295472273</c:v>
                </c:pt>
                <c:pt idx="399">
                  <c:v>34.153440321391606</c:v>
                </c:pt>
                <c:pt idx="400">
                  <c:v>34.357328679626185</c:v>
                </c:pt>
                <c:pt idx="401">
                  <c:v>34.556522304207135</c:v>
                </c:pt>
                <c:pt idx="402">
                  <c:v>34.750684855533585</c:v>
                </c:pt>
                <c:pt idx="403">
                  <c:v>34.934996484792009</c:v>
                </c:pt>
                <c:pt idx="404">
                  <c:v>35.117549906678349</c:v>
                </c:pt>
                <c:pt idx="405">
                  <c:v>35.293721391215499</c:v>
                </c:pt>
                <c:pt idx="406">
                  <c:v>35.463115256533214</c:v>
                </c:pt>
                <c:pt idx="407">
                  <c:v>35.625420079902511</c:v>
                </c:pt>
                <c:pt idx="408">
                  <c:v>35.780602288353265</c:v>
                </c:pt>
                <c:pt idx="409">
                  <c:v>35.927975759910019</c:v>
                </c:pt>
                <c:pt idx="410">
                  <c:v>36.063824505846988</c:v>
                </c:pt>
                <c:pt idx="411">
                  <c:v>36.194521513813854</c:v>
                </c:pt>
                <c:pt idx="412">
                  <c:v>36.315970564726605</c:v>
                </c:pt>
                <c:pt idx="413">
                  <c:v>36.427533636919563</c:v>
                </c:pt>
                <c:pt idx="414">
                  <c:v>36.528864649634961</c:v>
                </c:pt>
                <c:pt idx="415">
                  <c:v>36.619400635864388</c:v>
                </c:pt>
                <c:pt idx="416">
                  <c:v>36.696830046148918</c:v>
                </c:pt>
                <c:pt idx="417">
                  <c:v>36.764988744958956</c:v>
                </c:pt>
                <c:pt idx="418">
                  <c:v>36.820537420986859</c:v>
                </c:pt>
                <c:pt idx="419">
                  <c:v>36.862916377596079</c:v>
                </c:pt>
                <c:pt idx="420">
                  <c:v>36.891565966998741</c:v>
                </c:pt>
                <c:pt idx="421">
                  <c:v>36.9054311862822</c:v>
                </c:pt>
                <c:pt idx="422">
                  <c:v>36.905036186836917</c:v>
                </c:pt>
                <c:pt idx="423">
                  <c:v>36.889047010398414</c:v>
                </c:pt>
                <c:pt idx="424">
                  <c:v>36.857163462636933</c:v>
                </c:pt>
                <c:pt idx="425">
                  <c:v>36.808414800684801</c:v>
                </c:pt>
                <c:pt idx="426">
                  <c:v>36.743499368831465</c:v>
                </c:pt>
                <c:pt idx="427">
                  <c:v>36.659645240899408</c:v>
                </c:pt>
                <c:pt idx="428">
                  <c:v>36.557144422273282</c:v>
                </c:pt>
                <c:pt idx="429">
                  <c:v>36.435201054057906</c:v>
                </c:pt>
                <c:pt idx="430">
                  <c:v>36.293028409891228</c:v>
                </c:pt>
                <c:pt idx="431">
                  <c:v>36.132800772362728</c:v>
                </c:pt>
                <c:pt idx="432">
                  <c:v>35.947655539746556</c:v>
                </c:pt>
                <c:pt idx="433">
                  <c:v>35.739620634103964</c:v>
                </c:pt>
                <c:pt idx="434">
                  <c:v>35.507634517189032</c:v>
                </c:pt>
                <c:pt idx="435">
                  <c:v>35.251002313790515</c:v>
                </c:pt>
                <c:pt idx="436">
                  <c:v>34.974679751192241</c:v>
                </c:pt>
                <c:pt idx="437">
                  <c:v>34.666285216470506</c:v>
                </c:pt>
                <c:pt idx="438">
                  <c:v>34.330326495357752</c:v>
                </c:pt>
                <c:pt idx="439">
                  <c:v>33.965335315926353</c:v>
                </c:pt>
                <c:pt idx="440">
                  <c:v>33.578723994741836</c:v>
                </c:pt>
                <c:pt idx="441">
                  <c:v>33.154216855597753</c:v>
                </c:pt>
                <c:pt idx="442">
                  <c:v>32.697599412457365</c:v>
                </c:pt>
                <c:pt idx="443">
                  <c:v>32.207986448672997</c:v>
                </c:pt>
                <c:pt idx="444">
                  <c:v>31.695234136621558</c:v>
                </c:pt>
                <c:pt idx="445">
                  <c:v>31.136785717394485</c:v>
                </c:pt>
                <c:pt idx="446">
                  <c:v>30.541821500801834</c:v>
                </c:pt>
                <c:pt idx="447">
                  <c:v>29.909226399538415</c:v>
                </c:pt>
                <c:pt idx="448">
                  <c:v>29.251611520142706</c:v>
                </c:pt>
                <c:pt idx="449">
                  <c:v>28.540619575639269</c:v>
                </c:pt>
                <c:pt idx="450">
                  <c:v>27.78773457056192</c:v>
                </c:pt>
                <c:pt idx="451">
                  <c:v>27.054710235620529</c:v>
                </c:pt>
                <c:pt idx="452">
                  <c:v>26.356009693442996</c:v>
                </c:pt>
                <c:pt idx="453">
                  <c:v>25.660753431073495</c:v>
                </c:pt>
                <c:pt idx="454">
                  <c:v>24.983837626003425</c:v>
                </c:pt>
                <c:pt idx="455">
                  <c:v>24.338618337275634</c:v>
                </c:pt>
                <c:pt idx="456">
                  <c:v>23.69657968980076</c:v>
                </c:pt>
                <c:pt idx="457">
                  <c:v>23.071477649784111</c:v>
                </c:pt>
                <c:pt idx="458">
                  <c:v>22.462865439335534</c:v>
                </c:pt>
                <c:pt idx="459">
                  <c:v>21.882751436094026</c:v>
                </c:pt>
                <c:pt idx="460">
                  <c:v>21.305497134294136</c:v>
                </c:pt>
                <c:pt idx="461">
                  <c:v>20.743470466456138</c:v>
                </c:pt>
                <c:pt idx="462">
                  <c:v>20.196269736420412</c:v>
                </c:pt>
                <c:pt idx="463">
                  <c:v>19.674691627029997</c:v>
                </c:pt>
                <c:pt idx="464">
                  <c:v>19.155684663419549</c:v>
                </c:pt>
                <c:pt idx="465">
                  <c:v>18.650368802743959</c:v>
                </c:pt>
                <c:pt idx="466">
                  <c:v>18.168714307803818</c:v>
                </c:pt>
                <c:pt idx="467">
                  <c:v>17.689434153158693</c:v>
                </c:pt>
                <c:pt idx="468">
                  <c:v>17.222797131249557</c:v>
                </c:pt>
                <c:pt idx="469">
                  <c:v>16.778010342235127</c:v>
                </c:pt>
                <c:pt idx="470">
                  <c:v>16.335416152286811</c:v>
                </c:pt>
                <c:pt idx="471">
                  <c:v>15.904497340585444</c:v>
                </c:pt>
                <c:pt idx="472">
                  <c:v>15.493756260080463</c:v>
                </c:pt>
                <c:pt idx="473">
                  <c:v>15.085039948592394</c:v>
                </c:pt>
                <c:pt idx="474">
                  <c:v>14.687105336549731</c:v>
                </c:pt>
                <c:pt idx="475">
                  <c:v>14.307803973781681</c:v>
                </c:pt>
                <c:pt idx="476">
                  <c:v>13.930372396345252</c:v>
                </c:pt>
                <c:pt idx="477">
                  <c:v>13.562897245199443</c:v>
                </c:pt>
                <c:pt idx="478">
                  <c:v>13.205115875588552</c:v>
                </c:pt>
                <c:pt idx="479">
                  <c:v>12.864087583603956</c:v>
                </c:pt>
                <c:pt idx="480">
                  <c:v>12.524740407904797</c:v>
                </c:pt>
                <c:pt idx="481">
                  <c:v>12.201283130505649</c:v>
                </c:pt>
                <c:pt idx="482">
                  <c:v>11.879420352183139</c:v>
                </c:pt>
                <c:pt idx="483">
                  <c:v>11.566048127432826</c:v>
                </c:pt>
                <c:pt idx="484">
                  <c:v>11.267349526445821</c:v>
                </c:pt>
                <c:pt idx="485">
                  <c:v>10.970123375382574</c:v>
                </c:pt>
                <c:pt idx="486">
                  <c:v>10.680737877941461</c:v>
                </c:pt>
                <c:pt idx="487">
                  <c:v>10.404902828104243</c:v>
                </c:pt>
                <c:pt idx="488">
                  <c:v>10.130427521154219</c:v>
                </c:pt>
                <c:pt idx="489">
                  <c:v>9.8631927137427198</c:v>
                </c:pt>
                <c:pt idx="490">
                  <c:v>9.6084711500417619</c:v>
                </c:pt>
                <c:pt idx="491">
                  <c:v>9.3550052492258118</c:v>
                </c:pt>
                <c:pt idx="492">
                  <c:v>9.1082256319895176</c:v>
                </c:pt>
                <c:pt idx="493">
                  <c:v>8.8730014461851763</c:v>
                </c:pt>
                <c:pt idx="494">
                  <c:v>8.6389368099512325</c:v>
                </c:pt>
                <c:pt idx="495">
                  <c:v>8.4158322274078543</c:v>
                </c:pt>
                <c:pt idx="496">
                  <c:v>8.1938274502350712</c:v>
                </c:pt>
                <c:pt idx="497">
                  <c:v>7.9776790304320659</c:v>
                </c:pt>
                <c:pt idx="498">
                  <c:v>7.7716517392381252</c:v>
                </c:pt>
                <c:pt idx="499">
                  <c:v>7.566640070039818</c:v>
                </c:pt>
                <c:pt idx="500">
                  <c:v>7.3670364898703937</c:v>
                </c:pt>
                <c:pt idx="501">
                  <c:v>7.1767793278130139</c:v>
                </c:pt>
                <c:pt idx="502">
                  <c:v>6.9874600480987255</c:v>
                </c:pt>
                <c:pt idx="503">
                  <c:v>6.8070056251338427</c:v>
                </c:pt>
                <c:pt idx="504">
                  <c:v>6.6274407614118669</c:v>
                </c:pt>
                <c:pt idx="505">
                  <c:v>6.4526127147367704</c:v>
                </c:pt>
                <c:pt idx="506">
                  <c:v>6.2859709742418994</c:v>
                </c:pt>
                <c:pt idx="507">
                  <c:v>6.1201507026701414</c:v>
                </c:pt>
                <c:pt idx="508">
                  <c:v>5.962094949090722</c:v>
                </c:pt>
                <c:pt idx="509">
                  <c:v>5.8048183393758528</c:v>
                </c:pt>
                <c:pt idx="510">
                  <c:v>5.6516905954832728</c:v>
                </c:pt>
                <c:pt idx="511">
                  <c:v>5.5057330432162646</c:v>
                </c:pt>
                <c:pt idx="512">
                  <c:v>5.3604949961160333</c:v>
                </c:pt>
                <c:pt idx="513">
                  <c:v>5.2220577063610367</c:v>
                </c:pt>
                <c:pt idx="514">
                  <c:v>5.084302850256786</c:v>
                </c:pt>
                <c:pt idx="515">
                  <c:v>4.9529983518115586</c:v>
                </c:pt>
                <c:pt idx="516">
                  <c:v>4.8223411255600608</c:v>
                </c:pt>
                <c:pt idx="517">
                  <c:v>4.6951305612210517</c:v>
                </c:pt>
                <c:pt idx="518">
                  <c:v>4.5738766191107922</c:v>
                </c:pt>
                <c:pt idx="519">
                  <c:v>4.4532204044663954</c:v>
                </c:pt>
                <c:pt idx="520">
                  <c:v>4.3382139052675797</c:v>
                </c:pt>
                <c:pt idx="521">
                  <c:v>4.2237743364475016</c:v>
                </c:pt>
                <c:pt idx="522">
                  <c:v>4.1146933892405393</c:v>
                </c:pt>
                <c:pt idx="523">
                  <c:v>4.0061501621027986</c:v>
                </c:pt>
                <c:pt idx="524">
                  <c:v>3.9004702423960151</c:v>
                </c:pt>
                <c:pt idx="525">
                  <c:v>3.7997387745896574</c:v>
                </c:pt>
                <c:pt idx="526">
                  <c:v>3.6995038676697902</c:v>
                </c:pt>
                <c:pt idx="527">
                  <c:v>3.6039624504593468</c:v>
                </c:pt>
                <c:pt idx="528">
                  <c:v>3.5088920095173894</c:v>
                </c:pt>
                <c:pt idx="529">
                  <c:v>3.4182732326707397</c:v>
                </c:pt>
                <c:pt idx="530">
                  <c:v>3.3281011656868911</c:v>
                </c:pt>
                <c:pt idx="531">
                  <c:v>3.2421513969170355</c:v>
                </c:pt>
                <c:pt idx="532">
                  <c:v>3.156625321897514</c:v>
                </c:pt>
                <c:pt idx="533">
                  <c:v>3.0751039969728335</c:v>
                </c:pt>
                <c:pt idx="534">
                  <c:v>2.9939845355596457</c:v>
                </c:pt>
                <c:pt idx="535">
                  <c:v>2.9166634849903268</c:v>
                </c:pt>
                <c:pt idx="536">
                  <c:v>2.8397235924667461</c:v>
                </c:pt>
                <c:pt idx="537">
                  <c:v>2.7663864028827101</c:v>
                </c:pt>
                <c:pt idx="538">
                  <c:v>2.6934107326993533</c:v>
                </c:pt>
                <c:pt idx="539">
                  <c:v>2.6238521411323261</c:v>
                </c:pt>
                <c:pt idx="540">
                  <c:v>2.5546364421751449</c:v>
                </c:pt>
                <c:pt idx="541">
                  <c:v>2.4872466132458713</c:v>
                </c:pt>
                <c:pt idx="542">
                  <c:v>2.42301230646272</c:v>
                </c:pt>
                <c:pt idx="543">
                  <c:v>2.3590946459571649</c:v>
                </c:pt>
                <c:pt idx="544">
                  <c:v>2.2981699236510229</c:v>
                </c:pt>
                <c:pt idx="545">
                  <c:v>2.2375455328577094</c:v>
                </c:pt>
                <c:pt idx="546">
                  <c:v>2.179759873231748</c:v>
                </c:pt>
                <c:pt idx="547">
                  <c:v>2.1222590709497102</c:v>
                </c:pt>
                <c:pt idx="548">
                  <c:v>2.0674507381085978</c:v>
                </c:pt>
                <c:pt idx="549">
                  <c:v>2.0140578560905915</c:v>
                </c:pt>
                <c:pt idx="550">
                  <c:v>1.9609281769961939</c:v>
                </c:pt>
                <c:pt idx="551">
                  <c:v>1.9102862899271342</c:v>
                </c:pt>
                <c:pt idx="552">
                  <c:v>1.8598940446123631</c:v>
                </c:pt>
                <c:pt idx="553">
                  <c:v>1.8118614112540343</c:v>
                </c:pt>
                <c:pt idx="554">
                  <c:v>1.7640655572013082</c:v>
                </c:pt>
                <c:pt idx="555">
                  <c:v>1.7185077393382127</c:v>
                </c:pt>
                <c:pt idx="556">
                  <c:v>1.6731745010520465</c:v>
                </c:pt>
                <c:pt idx="557">
                  <c:v>1.6299639872131848</c:v>
                </c:pt>
                <c:pt idx="558">
                  <c:v>1.5869664817968572</c:v>
                </c:pt>
                <c:pt idx="559">
                  <c:v>1.5459823303647229</c:v>
                </c:pt>
                <c:pt idx="560">
                  <c:v>1.5052002123885733</c:v>
                </c:pt>
                <c:pt idx="561">
                  <c:v>1.4663277130964871</c:v>
                </c:pt>
                <c:pt idx="562">
                  <c:v>1.4276468377639129</c:v>
                </c:pt>
                <c:pt idx="563">
                  <c:v>1.3907771906342066</c:v>
                </c:pt>
                <c:pt idx="564">
                  <c:v>1.3548597193812768</c:v>
                </c:pt>
                <c:pt idx="565">
                  <c:v>1.319119305127056</c:v>
                </c:pt>
                <c:pt idx="566">
                  <c:v>1.2850524322734063</c:v>
                </c:pt>
                <c:pt idx="567">
                  <c:v>1.2511534937996727</c:v>
                </c:pt>
                <c:pt idx="568">
                  <c:v>1.2188418698032606</c:v>
                </c:pt>
                <c:pt idx="569">
                  <c:v>1.1866895275983786</c:v>
                </c:pt>
                <c:pt idx="570">
                  <c:v>1.1560427156714173</c:v>
                </c:pt>
                <c:pt idx="571">
                  <c:v>1.1255469787603378</c:v>
                </c:pt>
                <c:pt idx="572">
                  <c:v>1.0964792017463847</c:v>
                </c:pt>
                <c:pt idx="573">
                  <c:v>1.0681621136654338</c:v>
                </c:pt>
                <c:pt idx="574">
                  <c:v>1.0399846161083433</c:v>
                </c:pt>
                <c:pt idx="575">
                  <c:v>1.0131265271174448</c:v>
                </c:pt>
                <c:pt idx="576">
                  <c:v>0.98640083644029219</c:v>
                </c:pt>
                <c:pt idx="577">
                  <c:v>0.96092657361422518</c:v>
                </c:pt>
                <c:pt idx="578">
                  <c:v>0.93557788746054316</c:v>
                </c:pt>
                <c:pt idx="579">
                  <c:v>0.91141615105586615</c:v>
                </c:pt>
                <c:pt idx="580">
                  <c:v>0.88787840279147179</c:v>
                </c:pt>
                <c:pt idx="581">
                  <c:v>0.86445668505257967</c:v>
                </c:pt>
                <c:pt idx="582">
                  <c:v>0.8421316869552028</c:v>
                </c:pt>
                <c:pt idx="583">
                  <c:v>0.81991674106978762</c:v>
                </c:pt>
                <c:pt idx="584">
                  <c:v>0.7987420078519204</c:v>
                </c:pt>
                <c:pt idx="585">
                  <c:v>0.77811412202036834</c:v>
                </c:pt>
                <c:pt idx="586">
                  <c:v>0.7575879223996671</c:v>
                </c:pt>
                <c:pt idx="587">
                  <c:v>0.73802286006789863</c:v>
                </c:pt>
                <c:pt idx="588">
                  <c:v>0.7189630746191551</c:v>
                </c:pt>
                <c:pt idx="589">
                  <c:v>0.69999724535078289</c:v>
                </c:pt>
                <c:pt idx="590">
                  <c:v>0.68191948918226797</c:v>
                </c:pt>
                <c:pt idx="591">
                  <c:v>0.66393084823091275</c:v>
                </c:pt>
                <c:pt idx="592">
                  <c:v>0.64678452363207983</c:v>
                </c:pt>
                <c:pt idx="593">
                  <c:v>0.63008101088335389</c:v>
                </c:pt>
                <c:pt idx="594">
                  <c:v>0.61345983894905531</c:v>
                </c:pt>
                <c:pt idx="595">
                  <c:v>0.59761695176434948</c:v>
                </c:pt>
                <c:pt idx="596">
                  <c:v>0.58185216289664365</c:v>
                </c:pt>
                <c:pt idx="597">
                  <c:v>0.56682555872522655</c:v>
                </c:pt>
                <c:pt idx="598">
                  <c:v>0.55218702363273242</c:v>
                </c:pt>
                <c:pt idx="599">
                  <c:v>0.53762064994243342</c:v>
                </c:pt>
                <c:pt idx="600">
                  <c:v>0.52373634527499535</c:v>
                </c:pt>
                <c:pt idx="601">
                  <c:v>0.51021060926766737</c:v>
                </c:pt>
                <c:pt idx="602">
                  <c:v>0.49675154906293073</c:v>
                </c:pt>
                <c:pt idx="603">
                  <c:v>0.48392270803543141</c:v>
                </c:pt>
                <c:pt idx="604">
                  <c:v>0.47142517782602622</c:v>
                </c:pt>
                <c:pt idx="605">
                  <c:v>0.45898925482650976</c:v>
                </c:pt>
                <c:pt idx="606">
                  <c:v>0.44713564270470091</c:v>
                </c:pt>
                <c:pt idx="607">
                  <c:v>0.4355881556584954</c:v>
                </c:pt>
                <c:pt idx="608">
                  <c:v>0.42409759253615387</c:v>
                </c:pt>
                <c:pt idx="609">
                  <c:v>0.41314507390776889</c:v>
                </c:pt>
                <c:pt idx="610">
                  <c:v>0.40247540919418145</c:v>
                </c:pt>
                <c:pt idx="611">
                  <c:v>0.39185834113468682</c:v>
                </c:pt>
                <c:pt idx="612">
                  <c:v>0.38173841624829447</c:v>
                </c:pt>
                <c:pt idx="613">
                  <c:v>0.37187984315400435</c:v>
                </c:pt>
                <c:pt idx="614">
                  <c:v>0.36206986839647842</c:v>
                </c:pt>
                <c:pt idx="615">
                  <c:v>0.35271924474715582</c:v>
                </c:pt>
                <c:pt idx="616">
                  <c:v>0.34361010532577546</c:v>
                </c:pt>
                <c:pt idx="617">
                  <c:v>0.33454586986980667</c:v>
                </c:pt>
                <c:pt idx="618">
                  <c:v>0.32590606635220842</c:v>
                </c:pt>
                <c:pt idx="619">
                  <c:v>0.31748938980028496</c:v>
                </c:pt>
                <c:pt idx="620">
                  <c:v>0.30929007785581597</c:v>
                </c:pt>
                <c:pt idx="621">
                  <c:v>0.30113118483600093</c:v>
                </c:pt>
                <c:pt idx="622">
                  <c:v>0.29335433118356524</c:v>
                </c:pt>
                <c:pt idx="623">
                  <c:v>0.28577831841303314</c:v>
                </c:pt>
                <c:pt idx="624">
                  <c:v>0.27823965198222306</c:v>
                </c:pt>
                <c:pt idx="625">
                  <c:v>0.27105398286944388</c:v>
                </c:pt>
                <c:pt idx="626">
                  <c:v>0.26405388702140514</c:v>
                </c:pt>
                <c:pt idx="627">
                  <c:v>0.25708829850136855</c:v>
                </c:pt>
                <c:pt idx="628">
                  <c:v>0.25044887298226148</c:v>
                </c:pt>
                <c:pt idx="629">
                  <c:v>0.24398091373167369</c:v>
                </c:pt>
                <c:pt idx="630">
                  <c:v>0.23767999255304406</c:v>
                </c:pt>
                <c:pt idx="631">
                  <c:v>0.23141013208537489</c:v>
                </c:pt>
                <c:pt idx="632">
                  <c:v>0.22543385722065479</c:v>
                </c:pt>
                <c:pt idx="633">
                  <c:v>0.21961192244872446</c:v>
                </c:pt>
                <c:pt idx="634">
                  <c:v>0.21394034186452182</c:v>
                </c:pt>
                <c:pt idx="635">
                  <c:v>0.20829671962485527</c:v>
                </c:pt>
                <c:pt idx="636">
                  <c:v>0.20291735944438405</c:v>
                </c:pt>
                <c:pt idx="637">
                  <c:v>0.19767692375587467</c:v>
                </c:pt>
                <c:pt idx="638">
                  <c:v>0.19257182476936313</c:v>
                </c:pt>
                <c:pt idx="639">
                  <c:v>0.1874918916275827</c:v>
                </c:pt>
                <c:pt idx="640">
                  <c:v>0.18264982585813971</c:v>
                </c:pt>
                <c:pt idx="641">
                  <c:v>0.17793280870126432</c:v>
                </c:pt>
                <c:pt idx="642">
                  <c:v>0.17333761071806586</c:v>
                </c:pt>
                <c:pt idx="643">
                  <c:v>0.16876506499670488</c:v>
                </c:pt>
                <c:pt idx="644">
                  <c:v>0.16440662828136443</c:v>
                </c:pt>
                <c:pt idx="645">
                  <c:v>0.16016075023213144</c:v>
                </c:pt>
                <c:pt idx="646">
                  <c:v>0.15602452396882383</c:v>
                </c:pt>
                <c:pt idx="647">
                  <c:v>0.15190868744295097</c:v>
                </c:pt>
                <c:pt idx="648">
                  <c:v>0.14798557455970388</c:v>
                </c:pt>
                <c:pt idx="649">
                  <c:v>0.14416377790105095</c:v>
                </c:pt>
                <c:pt idx="650">
                  <c:v>0.14044068092811726</c:v>
                </c:pt>
                <c:pt idx="651">
                  <c:v>0.13673593715079985</c:v>
                </c:pt>
                <c:pt idx="652">
                  <c:v>0.13320466763837949</c:v>
                </c:pt>
                <c:pt idx="653">
                  <c:v>0.12976459481228106</c:v>
                </c:pt>
                <c:pt idx="654">
                  <c:v>0.12641336347543922</c:v>
                </c:pt>
                <c:pt idx="655">
                  <c:v>0.12314867925485259</c:v>
                </c:pt>
                <c:pt idx="656">
                  <c:v>0.11990008846093693</c:v>
                </c:pt>
                <c:pt idx="657">
                  <c:v>0.11680361261310138</c:v>
                </c:pt>
                <c:pt idx="658">
                  <c:v>0.11378710470189747</c:v>
                </c:pt>
                <c:pt idx="659">
                  <c:v>0.11084849951797089</c:v>
                </c:pt>
                <c:pt idx="660">
                  <c:v>0.10798578518696318</c:v>
                </c:pt>
                <c:pt idx="661">
                  <c:v>0.10513718275164069</c:v>
                </c:pt>
                <c:pt idx="662">
                  <c:v>0.10242196584664237</c:v>
                </c:pt>
                <c:pt idx="663">
                  <c:v>9.9776870687806551E-2</c:v>
                </c:pt>
                <c:pt idx="664">
                  <c:v>9.7200086348251502E-2</c:v>
                </c:pt>
                <c:pt idx="665">
                  <c:v>9.4689848669127885E-2</c:v>
                </c:pt>
                <c:pt idx="666">
                  <c:v>9.2191985334132559E-2</c:v>
                </c:pt>
                <c:pt idx="667">
                  <c:v>8.981108420540522E-2</c:v>
                </c:pt>
                <c:pt idx="668">
                  <c:v>8.7491670961597615E-2</c:v>
                </c:pt>
                <c:pt idx="669">
                  <c:v>8.5232157649331536E-2</c:v>
                </c:pt>
                <c:pt idx="670">
                  <c:v>8.3030997324866407E-2</c:v>
                </c:pt>
                <c:pt idx="671">
                  <c:v>8.088668299500712E-2</c:v>
                </c:pt>
                <c:pt idx="672">
                  <c:v>7.8752939171542094E-2</c:v>
                </c:pt>
                <c:pt idx="673">
                  <c:v>7.6719107693842825E-2</c:v>
                </c:pt>
                <c:pt idx="674">
                  <c:v>7.4737800865041962E-2</c:v>
                </c:pt>
                <c:pt idx="675">
                  <c:v>7.2807662211521712E-2</c:v>
                </c:pt>
                <c:pt idx="676">
                  <c:v>7.0927370291229891E-2</c:v>
                </c:pt>
                <c:pt idx="677">
                  <c:v>6.9095637788973735E-2</c:v>
                </c:pt>
                <c:pt idx="678">
                  <c:v>6.7311210635076654E-2</c:v>
                </c:pt>
                <c:pt idx="679">
                  <c:v>6.5535579905461605E-2</c:v>
                </c:pt>
                <c:pt idx="680">
                  <c:v>6.3843092911031435E-2</c:v>
                </c:pt>
                <c:pt idx="681">
                  <c:v>6.2194315184611632E-2</c:v>
                </c:pt>
                <c:pt idx="682">
                  <c:v>6.0588117913918479E-2</c:v>
                </c:pt>
                <c:pt idx="683">
                  <c:v>5.9023401438772702E-2</c:v>
                </c:pt>
                <c:pt idx="684">
                  <c:v>5.7499094498233358E-2</c:v>
                </c:pt>
                <c:pt idx="685">
                  <c:v>5.6014153497174771E-2</c:v>
                </c:pt>
                <c:pt idx="686">
                  <c:v>5.4536532588197538E-2</c:v>
                </c:pt>
                <c:pt idx="687">
                  <c:v>5.3128101133711407E-2</c:v>
                </c:pt>
                <c:pt idx="688">
                  <c:v>5.1756043080097042E-2</c:v>
                </c:pt>
                <c:pt idx="689">
                  <c:v>5.0419419067269114E-2</c:v>
                </c:pt>
                <c:pt idx="690">
                  <c:v>4.9117313994556287E-2</c:v>
                </c:pt>
                <c:pt idx="691">
                  <c:v>4.7848836394189458E-2</c:v>
                </c:pt>
                <c:pt idx="692">
                  <c:v>4.6613117820971432E-2</c:v>
                </c:pt>
                <c:pt idx="693">
                  <c:v>4.5409312257708695E-2</c:v>
                </c:pt>
                <c:pt idx="694">
                  <c:v>4.4236595535997417E-2</c:v>
                </c:pt>
                <c:pt idx="695">
                  <c:v>4.3069659780925189E-2</c:v>
                </c:pt>
                <c:pt idx="696">
                  <c:v>4.1957365678410005E-2</c:v>
                </c:pt>
                <c:pt idx="697">
                  <c:v>4.0873797091183189E-2</c:v>
                </c:pt>
                <c:pt idx="698">
                  <c:v>3.98182121693803E-2</c:v>
                </c:pt>
                <c:pt idx="699">
                  <c:v>3.8789888221757315E-2</c:v>
                </c:pt>
                <c:pt idx="700">
                  <c:v>3.7788121220909514E-2</c:v>
                </c:pt>
                <c:pt idx="701">
                  <c:v>3.6812225321268328E-2</c:v>
                </c:pt>
                <c:pt idx="702">
                  <c:v>3.5861532389548409E-2</c:v>
                </c:pt>
                <c:pt idx="703">
                  <c:v>3.4935391547318971E-2</c:v>
                </c:pt>
                <c:pt idx="704">
                  <c:v>3.4033168725388273E-2</c:v>
                </c:pt>
                <c:pt idx="705">
                  <c:v>3.3154246229698654E-2</c:v>
                </c:pt>
                <c:pt idx="706">
                  <c:v>3.2279656427090062E-2</c:v>
                </c:pt>
                <c:pt idx="707">
                  <c:v>3.1446019206418062E-2</c:v>
                </c:pt>
                <c:pt idx="708">
                  <c:v>3.0633911056764898E-2</c:v>
                </c:pt>
                <c:pt idx="709">
                  <c:v>2.9842775979805117E-2</c:v>
                </c:pt>
                <c:pt idx="710">
                  <c:v>2.9072072336129903E-2</c:v>
                </c:pt>
                <c:pt idx="711">
                  <c:v>2.8321272474420924E-2</c:v>
                </c:pt>
                <c:pt idx="712">
                  <c:v>2.7589862370202389E-2</c:v>
                </c:pt>
                <c:pt idx="713">
                  <c:v>2.6877341273920934E-2</c:v>
                </c:pt>
                <c:pt idx="714">
                  <c:v>2.6183221368114056E-2</c:v>
                </c:pt>
                <c:pt idx="715">
                  <c:v>2.5507027433433825E-2</c:v>
                </c:pt>
                <c:pt idx="716">
                  <c:v>2.4848296523294171E-2</c:v>
                </c:pt>
                <c:pt idx="717">
                  <c:v>2.4206577646920576E-2</c:v>
                </c:pt>
                <c:pt idx="718">
                  <c:v>2.3581431460586638E-2</c:v>
                </c:pt>
                <c:pt idx="719">
                  <c:v>2.2972429966823124E-2</c:v>
                </c:pt>
                <c:pt idx="720">
                  <c:v>2.2379156221395091E-2</c:v>
                </c:pt>
                <c:pt idx="721">
                  <c:v>2.1801204047847907E-2</c:v>
                </c:pt>
                <c:pt idx="722">
                  <c:v>2.123817775942376E-2</c:v>
                </c:pt>
                <c:pt idx="723">
                  <c:v>2.0689691888159965E-2</c:v>
                </c:pt>
                <c:pt idx="724">
                  <c:v>2.0155370920984645E-2</c:v>
                </c:pt>
                <c:pt idx="725">
                  <c:v>1.9634849042626544E-2</c:v>
                </c:pt>
                <c:pt idx="726">
                  <c:v>1.9127769885164469E-2</c:v>
                </c:pt>
                <c:pt idx="727">
                  <c:v>1.8633786284045842E-2</c:v>
                </c:pt>
                <c:pt idx="728">
                  <c:v>1.8152560040404799E-2</c:v>
                </c:pt>
                <c:pt idx="729">
                  <c:v>1.7683761689519465E-2</c:v>
                </c:pt>
                <c:pt idx="730">
                  <c:v>1.722707027524813E-2</c:v>
                </c:pt>
                <c:pt idx="731">
                  <c:v>1.678217313029182E-2</c:v>
                </c:pt>
                <c:pt idx="732">
                  <c:v>1.6348765662130806E-2</c:v>
                </c:pt>
                <c:pt idx="733">
                  <c:v>1.5926551144489206E-2</c:v>
                </c:pt>
                <c:pt idx="734">
                  <c:v>1.5515240514186361E-2</c:v>
                </c:pt>
                <c:pt idx="735">
                  <c:v>1.5114552173233341E-2</c:v>
                </c:pt>
                <c:pt idx="736">
                  <c:v>1.4724211796040694E-2</c:v>
                </c:pt>
                <c:pt idx="737">
                  <c:v>1.4343952141605868E-2</c:v>
                </c:pt>
                <c:pt idx="738">
                  <c:v>1.3973512870550129E-2</c:v>
                </c:pt>
                <c:pt idx="739">
                  <c:v>1.3612640366880709E-2</c:v>
                </c:pt>
                <c:pt idx="740">
                  <c:v>1.3261087564356663E-2</c:v>
                </c:pt>
                <c:pt idx="741">
                  <c:v>1.291861377733826E-2</c:v>
                </c:pt>
                <c:pt idx="742">
                  <c:v>1.2584984536004699E-2</c:v>
                </c:pt>
                <c:pt idx="743">
                  <c:v>1.2259971425828185E-2</c:v>
                </c:pt>
                <c:pt idx="744">
                  <c:v>1.1943351931192914E-2</c:v>
                </c:pt>
                <c:pt idx="745">
                  <c:v>1.1634909283052643E-2</c:v>
                </c:pt>
                <c:pt idx="746">
                  <c:v>1.1334432310523361E-2</c:v>
                </c:pt>
                <c:pt idx="747">
                  <c:v>1.1041715296307868E-2</c:v>
                </c:pt>
                <c:pt idx="748">
                  <c:v>1.0756557835854131E-2</c:v>
                </c:pt>
                <c:pt idx="749">
                  <c:v>1.0478764700151614E-2</c:v>
                </c:pt>
                <c:pt idx="750">
                  <c:v>1.0208145702070235E-2</c:v>
                </c:pt>
                <c:pt idx="751">
                  <c:v>9.9445155661512814E-3</c:v>
                </c:pt>
                <c:pt idx="752">
                  <c:v>9.6876938017615988E-3</c:v>
                </c:pt>
                <c:pt idx="753">
                  <c:v>9.4375045795229654E-3</c:v>
                </c:pt>
                <c:pt idx="754">
                  <c:v>9.1937766109331243E-3</c:v>
                </c:pt>
                <c:pt idx="755">
                  <c:v>8.9563430310952898E-3</c:v>
                </c:pt>
                <c:pt idx="756">
                  <c:v>8.7250412844768442E-3</c:v>
                </c:pt>
                <c:pt idx="757">
                  <c:v>8.4997130136178056E-3</c:v>
                </c:pt>
                <c:pt idx="758">
                  <c:v>8.2802039507134939E-3</c:v>
                </c:pt>
                <c:pt idx="759">
                  <c:v>8.0709532648504667E-3</c:v>
                </c:pt>
                <c:pt idx="760">
                  <c:v>7.8625171229392051E-3</c:v>
                </c:pt>
                <c:pt idx="761">
                  <c:v>7.659463941854106E-3</c:v>
                </c:pt>
                <c:pt idx="762">
                  <c:v>7.4616547041148956E-3</c:v>
                </c:pt>
                <c:pt idx="763">
                  <c:v>7.2689539824327297E-3</c:v>
                </c:pt>
                <c:pt idx="764">
                  <c:v>7.0812298469916839E-3</c:v>
                </c:pt>
                <c:pt idx="765">
                  <c:v>6.8983537751251605E-3</c:v>
                </c:pt>
                <c:pt idx="766">
                  <c:v>6.7202005633245137E-3</c:v>
                </c:pt>
                <c:pt idx="767">
                  <c:v>6.5466482415201185E-3</c:v>
                </c:pt>
                <c:pt idx="768">
                  <c:v>6.3775779895765636E-3</c:v>
                </c:pt>
                <c:pt idx="769">
                  <c:v>6.2128740559439901E-3</c:v>
                </c:pt>
                <c:pt idx="770">
                  <c:v>6.0558672762649878E-3</c:v>
                </c:pt>
                <c:pt idx="771">
                  <c:v>5.8994716722303503E-3</c:v>
                </c:pt>
                <c:pt idx="772">
                  <c:v>5.7471150577979831E-3</c:v>
                </c:pt>
                <c:pt idx="773">
                  <c:v>5.5986931241727763E-3</c:v>
                </c:pt>
                <c:pt idx="774">
                  <c:v>5.4541042563831217E-3</c:v>
                </c:pt>
                <c:pt idx="775">
                  <c:v>5.3132494637115699E-3</c:v>
                </c:pt>
                <c:pt idx="776">
                  <c:v>5.1760323119221397E-3</c:v>
                </c:pt>
                <c:pt idx="777">
                  <c:v>5.0423588572381809E-3</c:v>
                </c:pt>
                <c:pt idx="778">
                  <c:v>4.9121375820250059E-3</c:v>
                </c:pt>
                <c:pt idx="779">
                  <c:v>4.7880019732633745E-3</c:v>
                </c:pt>
                <c:pt idx="780">
                  <c:v>4.6643495835119557E-3</c:v>
                </c:pt>
                <c:pt idx="781">
                  <c:v>4.5438905745437512E-3</c:v>
                </c:pt>
                <c:pt idx="782">
                  <c:v>4.4265424758067901E-3</c:v>
                </c:pt>
                <c:pt idx="783">
                  <c:v>4.3122249465897761E-3</c:v>
                </c:pt>
                <c:pt idx="784">
                  <c:v>4.2008597210178326E-3</c:v>
                </c:pt>
                <c:pt idx="785">
                  <c:v>4.0923705544688308E-3</c:v>
                </c:pt>
                <c:pt idx="786">
                  <c:v>3.9889514417965578E-3</c:v>
                </c:pt>
                <c:pt idx="787">
                  <c:v>3.8859349056433318E-3</c:v>
                </c:pt>
                <c:pt idx="788">
                  <c:v>3.7855788197051015E-3</c:v>
                </c:pt>
                <c:pt idx="789">
                  <c:v>3.6878144766110997E-3</c:v>
                </c:pt>
                <c:pt idx="790">
                  <c:v>3.5925749433905413E-3</c:v>
                </c:pt>
                <c:pt idx="791">
                  <c:v>3.4997950156478367E-3</c:v>
                </c:pt>
                <c:pt idx="792">
                  <c:v>3.4113509976304766E-3</c:v>
                </c:pt>
                <c:pt idx="793">
                  <c:v>3.3232512630244201E-3</c:v>
                </c:pt>
                <c:pt idx="794">
                  <c:v>3.2374267452585457E-3</c:v>
                </c:pt>
                <c:pt idx="795">
                  <c:v>3.1538186857941243E-3</c:v>
                </c:pt>
                <c:pt idx="796">
                  <c:v>3.0723698435591619E-3</c:v>
                </c:pt>
                <c:pt idx="797">
                  <c:v>2.9930244557590528E-3</c:v>
                </c:pt>
                <c:pt idx="798">
                  <c:v>2.9173871376567072E-3</c:v>
                </c:pt>
                <c:pt idx="799">
                  <c:v>2.8420442507039413E-3</c:v>
                </c:pt>
                <c:pt idx="800">
                  <c:v>2.7686471290358202E-3</c:v>
                </c:pt>
                <c:pt idx="801">
                  <c:v>2.6971455223540803E-3</c:v>
                </c:pt>
                <c:pt idx="802">
                  <c:v>2.6274904780978986E-3</c:v>
                </c:pt>
                <c:pt idx="803">
                  <c:v>2.561090642065699E-3</c:v>
                </c:pt>
                <c:pt idx="804">
                  <c:v>2.4949492787100019E-3</c:v>
                </c:pt>
                <c:pt idx="805">
                  <c:v>2.4305160469896038E-3</c:v>
                </c:pt>
                <c:pt idx="806">
                  <c:v>2.3677468336063042E-3</c:v>
                </c:pt>
                <c:pt idx="807">
                  <c:v>2.3065986645084921E-3</c:v>
                </c:pt>
                <c:pt idx="808">
                  <c:v>2.2483081495124901E-3</c:v>
                </c:pt>
                <c:pt idx="809">
                  <c:v>2.190244540278987E-3</c:v>
                </c:pt>
                <c:pt idx="810">
                  <c:v>2.1336804509035391E-3</c:v>
                </c:pt>
                <c:pt idx="811">
                  <c:v>2.0785771555846756E-3</c:v>
                </c:pt>
                <c:pt idx="812">
                  <c:v>2.024896928632813E-3</c:v>
                </c:pt>
                <c:pt idx="813">
                  <c:v>1.973725354401015E-3</c:v>
                </c:pt>
                <c:pt idx="814">
                  <c:v>1.9227529742417309E-3</c:v>
                </c:pt>
                <c:pt idx="815">
                  <c:v>1.8730969796339038E-3</c:v>
                </c:pt>
                <c:pt idx="816">
                  <c:v>1.8247233743051588E-3</c:v>
                </c:pt>
                <c:pt idx="817">
                  <c:v>1.778610425897571E-3</c:v>
                </c:pt>
                <c:pt idx="818">
                  <c:v>1.7326769799994443E-3</c:v>
                </c:pt>
                <c:pt idx="819">
                  <c:v>1.6879297868193685E-3</c:v>
                </c:pt>
                <c:pt idx="820">
                  <c:v>1.6443382108262386E-3</c:v>
                </c:pt>
                <c:pt idx="821">
                  <c:v>1.6027838118700974E-3</c:v>
                </c:pt>
                <c:pt idx="822">
                  <c:v>1.5613911704928964E-3</c:v>
                </c:pt>
                <c:pt idx="823">
                  <c:v>1.5210675134337962E-3</c:v>
                </c:pt>
                <c:pt idx="824">
                  <c:v>1.4817852336729256E-3</c:v>
                </c:pt>
                <c:pt idx="825">
                  <c:v>1.4443387434302504E-3</c:v>
                </c:pt>
                <c:pt idx="826">
                  <c:v>1.4070380200318542E-3</c:v>
                </c:pt>
                <c:pt idx="827">
                  <c:v>1.370700605256426E-3</c:v>
                </c:pt>
                <c:pt idx="828">
                  <c:v>1.3353016212083576E-3</c:v>
                </c:pt>
                <c:pt idx="829">
                  <c:v>1.3015569475584158E-3</c:v>
                </c:pt>
                <c:pt idx="830">
                  <c:v>1.2679436308008483E-3</c:v>
                </c:pt>
                <c:pt idx="831">
                  <c:v>1.2351983936655865E-3</c:v>
                </c:pt>
                <c:pt idx="832">
                  <c:v>1.203298817590491E-3</c:v>
                </c:pt>
                <c:pt idx="833">
                  <c:v>1.172890013124112E-3</c:v>
                </c:pt>
                <c:pt idx="834">
                  <c:v>1.1425995801108866E-3</c:v>
                </c:pt>
                <c:pt idx="835">
                  <c:v>1.1130914116935331E-3</c:v>
                </c:pt>
                <c:pt idx="836">
                  <c:v>1.084962256577124E-3</c:v>
                </c:pt>
                <c:pt idx="837">
                  <c:v>1.0569425989903128E-3</c:v>
                </c:pt>
                <c:pt idx="838">
                  <c:v>1.0296465621622106E-3</c:v>
                </c:pt>
                <c:pt idx="839">
                  <c:v>1.0036261584847879E-3</c:v>
                </c:pt>
                <c:pt idx="840">
                  <c:v>9.7770704366264768E-4</c:v>
                </c:pt>
                <c:pt idx="841">
                  <c:v>9.524573021001397E-4</c:v>
                </c:pt>
                <c:pt idx="842">
                  <c:v>9.2785964691985228E-4</c:v>
                </c:pt>
                <c:pt idx="843">
                  <c:v>9.0441152068307905E-4</c:v>
                </c:pt>
                <c:pt idx="844">
                  <c:v>8.8105467027331378E-4</c:v>
                </c:pt>
                <c:pt idx="845">
                  <c:v>8.5830102144666368E-4</c:v>
                </c:pt>
                <c:pt idx="846">
                  <c:v>8.3661072511052913E-4</c:v>
                </c:pt>
                <c:pt idx="847">
                  <c:v>8.1500486194897468E-4</c:v>
                </c:pt>
                <c:pt idx="848">
                  <c:v>7.9395698030611749E-4</c:v>
                </c:pt>
                <c:pt idx="849">
                  <c:v>7.7389273506968989E-4</c:v>
                </c:pt>
                <c:pt idx="850">
                  <c:v>7.5390659332685243E-4</c:v>
                </c:pt>
                <c:pt idx="851">
                  <c:v>7.3443660303971884E-4</c:v>
                </c:pt>
                <c:pt idx="852">
                  <c:v>7.1587650913095783E-4</c:v>
                </c:pt>
                <c:pt idx="853">
                  <c:v>6.9738866355043255E-4</c:v>
                </c:pt>
                <c:pt idx="854">
                  <c:v>6.793782752266401E-4</c:v>
                </c:pt>
                <c:pt idx="855">
                  <c:v>6.6220957130367307E-4</c:v>
                </c:pt>
                <c:pt idx="856">
                  <c:v>6.4510769948632511E-4</c:v>
                </c:pt>
                <c:pt idx="857">
                  <c:v>6.2844749150521714E-4</c:v>
                </c:pt>
                <c:pt idx="858">
                  <c:v>6.1256586957789735E-4</c:v>
                </c:pt>
                <c:pt idx="859">
                  <c:v>5.9674606957020528E-4</c:v>
                </c:pt>
                <c:pt idx="860">
                  <c:v>5.8133482329479321E-4</c:v>
                </c:pt>
                <c:pt idx="861">
                  <c:v>5.6664379500436283E-4</c:v>
                </c:pt>
                <c:pt idx="862">
                  <c:v>5.5200995404494776E-4</c:v>
                </c:pt>
                <c:pt idx="863">
                  <c:v>5.3806000037537186E-4</c:v>
                </c:pt>
                <c:pt idx="864">
                  <c:v>5.2416434927756816E-4</c:v>
                </c:pt>
                <c:pt idx="865">
                  <c:v>5.1062755986674578E-4</c:v>
                </c:pt>
                <c:pt idx="866">
                  <c:v>4.9772338893585405E-4</c:v>
                </c:pt>
                <c:pt idx="867">
                  <c:v>4.8486944968921997E-4</c:v>
                </c:pt>
                <c:pt idx="868">
                  <c:v>4.7234746943392275E-4</c:v>
                </c:pt>
                <c:pt idx="869">
                  <c:v>4.6041068230488492E-4</c:v>
                </c:pt>
                <c:pt idx="870">
                  <c:v>4.4852036115381057E-4</c:v>
                </c:pt>
                <c:pt idx="871">
                  <c:v>4.3718571363140477E-4</c:v>
                </c:pt>
                <c:pt idx="872">
                  <c:v>4.2589518815594382E-4</c:v>
                </c:pt>
                <c:pt idx="873">
                  <c:v>4.1489624578014991E-4</c:v>
                </c:pt>
                <c:pt idx="874">
                  <c:v>4.0441131998505356E-4</c:v>
                </c:pt>
                <c:pt idx="875">
                  <c:v>3.9396720855028322E-4</c:v>
                </c:pt>
                <c:pt idx="876">
                  <c:v>3.8401118463017358E-4</c:v>
                </c:pt>
                <c:pt idx="877">
                  <c:v>3.7409391622971182E-4</c:v>
                </c:pt>
                <c:pt idx="878">
                  <c:v>3.6443276592284786E-4</c:v>
                </c:pt>
                <c:pt idx="879">
                  <c:v>3.5522311279422594E-4</c:v>
                </c:pt>
                <c:pt idx="880">
                  <c:v>3.4604930980976407E-4</c:v>
                </c:pt>
                <c:pt idx="881">
                  <c:v>3.3730422866790652E-4</c:v>
                </c:pt>
                <c:pt idx="882">
                  <c:v>3.2859318924458378E-4</c:v>
                </c:pt>
                <c:pt idx="883">
                  <c:v>3.2010711648751048E-4</c:v>
                </c:pt>
                <c:pt idx="884">
                  <c:v>3.1201762568832872E-4</c:v>
                </c:pt>
                <c:pt idx="885">
                  <c:v>3.0395962461055796E-4</c:v>
                </c:pt>
                <c:pt idx="886">
                  <c:v>2.9627820029987637E-4</c:v>
                </c:pt>
                <c:pt idx="887">
                  <c:v>2.8862667724226178E-4</c:v>
                </c:pt>
                <c:pt idx="888">
                  <c:v>2.8133273490330458E-4</c:v>
                </c:pt>
                <c:pt idx="889">
                  <c:v>2.7406718547781504E-4</c:v>
                </c:pt>
                <c:pt idx="890">
                  <c:v>2.6714117895972186E-4</c:v>
                </c:pt>
                <c:pt idx="891">
                  <c:v>2.6024213310221446E-4</c:v>
                </c:pt>
                <c:pt idx="892">
                  <c:v>2.5352125832986031E-4</c:v>
                </c:pt>
                <c:pt idx="893">
                  <c:v>2.4711447203544675E-4</c:v>
                </c:pt>
                <c:pt idx="894">
                  <c:v>2.4073262524842135E-4</c:v>
                </c:pt>
                <c:pt idx="895">
                  <c:v>2.346490230518249E-4</c:v>
                </c:pt>
                <c:pt idx="896">
                  <c:v>2.285891023134427E-4</c:v>
                </c:pt>
                <c:pt idx="897">
                  <c:v>2.2281238150745716E-4</c:v>
                </c:pt>
                <c:pt idx="898">
                  <c:v>2.1705814757157953E-4</c:v>
                </c:pt>
                <c:pt idx="899">
                  <c:v>2.1157282782319385E-4</c:v>
                </c:pt>
                <c:pt idx="900">
                  <c:v>2.0610886061664594E-4</c:v>
                </c:pt>
                <c:pt idx="901">
                  <c:v>2.0090024248318051E-4</c:v>
                </c:pt>
                <c:pt idx="902">
                  <c:v>1.9571189978336478E-4</c:v>
                </c:pt>
                <c:pt idx="903">
                  <c:v>1.9076602532121627E-4</c:v>
                </c:pt>
                <c:pt idx="904">
                  <c:v>1.8583940351820348E-4</c:v>
                </c:pt>
                <c:pt idx="905">
                  <c:v>1.8114301887864277E-4</c:v>
                </c:pt>
                <c:pt idx="906">
                  <c:v>1.7646491571657194E-4</c:v>
                </c:pt>
                <c:pt idx="907">
                  <c:v>1.7200543562837059E-4</c:v>
                </c:pt>
                <c:pt idx="908">
                  <c:v>1.6756331482632329E-4</c:v>
                </c:pt>
                <c:pt idx="909">
                  <c:v>1.6332878887000691E-4</c:v>
                </c:pt>
                <c:pt idx="910">
                  <c:v>1.5911074652755238E-4</c:v>
                </c:pt>
                <c:pt idx="911">
                  <c:v>1.5508982711092469E-4</c:v>
                </c:pt>
                <c:pt idx="912">
                  <c:v>1.5108455980830304E-4</c:v>
                </c:pt>
                <c:pt idx="913">
                  <c:v>1.4726647175740716E-4</c:v>
                </c:pt>
                <c:pt idx="914">
                  <c:v>1.4346324626486468E-4</c:v>
                </c:pt>
                <c:pt idx="915">
                  <c:v>1.3983775794890698E-4</c:v>
                </c:pt>
                <c:pt idx="916">
                  <c:v>1.36226382464014E-4</c:v>
                </c:pt>
                <c:pt idx="917">
                  <c:v>1.3278377837685611E-4</c:v>
                </c:pt>
                <c:pt idx="918">
                  <c:v>1.2935457521273758E-4</c:v>
                </c:pt>
                <c:pt idx="919">
                  <c:v>1.2608562993748895E-4</c:v>
                </c:pt>
                <c:pt idx="920">
                  <c:v>1.228294095887624E-4</c:v>
                </c:pt>
                <c:pt idx="921">
                  <c:v>1.1972536307570711E-4</c:v>
                </c:pt>
                <c:pt idx="922">
                  <c:v>1.1663339959264414E-4</c:v>
                </c:pt>
                <c:pt idx="923">
                  <c:v>1.1368593368424779E-4</c:v>
                </c:pt>
                <c:pt idx="924">
                  <c:v>1.1074994128915755E-4</c:v>
                </c:pt>
                <c:pt idx="925">
                  <c:v>1.0795115742924505E-4</c:v>
                </c:pt>
                <c:pt idx="926">
                  <c:v>1.0522310219458741E-4</c:v>
                </c:pt>
                <c:pt idx="927">
                  <c:v>1.0250566637980005E-4</c:v>
                </c:pt>
                <c:pt idx="928">
                  <c:v>9.9915225235778997E-5</c:v>
                </c:pt>
                <c:pt idx="929">
                  <c:v>9.7334867825329881E-5</c:v>
                </c:pt>
                <c:pt idx="930">
                  <c:v>9.4875098963105494E-5</c:v>
                </c:pt>
                <c:pt idx="931">
                  <c:v>9.2424905170329297E-5</c:v>
                </c:pt>
                <c:pt idx="932">
                  <c:v>9.0089216953851203E-5</c:v>
                </c:pt>
                <c:pt idx="933">
                  <c:v>8.7762620801765169E-5</c:v>
                </c:pt>
                <c:pt idx="934">
                  <c:v>8.5544754103647982E-5</c:v>
                </c:pt>
                <c:pt idx="935">
                  <c:v>8.3382935557302861E-5</c:v>
                </c:pt>
                <c:pt idx="936">
                  <c:v>8.1229532258030854E-5</c:v>
                </c:pt>
                <c:pt idx="937">
                  <c:v>7.9176764543793389E-5</c:v>
                </c:pt>
                <c:pt idx="938">
                  <c:v>7.7131987577681895E-5</c:v>
                </c:pt>
                <c:pt idx="939">
                  <c:v>7.5182769732484606E-5</c:v>
                </c:pt>
                <c:pt idx="940">
                  <c:v>7.3282810960303719E-5</c:v>
                </c:pt>
                <c:pt idx="941">
                  <c:v>7.1390248101403252E-5</c:v>
                </c:pt>
                <c:pt idx="942">
                  <c:v>6.9586130899934644E-5</c:v>
                </c:pt>
                <c:pt idx="943">
                  <c:v>6.7789036532100205E-5</c:v>
                </c:pt>
                <c:pt idx="944">
                  <c:v>6.6075926266608546E-5</c:v>
                </c:pt>
                <c:pt idx="945">
                  <c:v>6.4406108352385366E-5</c:v>
                </c:pt>
                <c:pt idx="946">
                  <c:v>6.2742790488935719E-5</c:v>
                </c:pt>
                <c:pt idx="947">
                  <c:v>6.1157204913880471E-5</c:v>
                </c:pt>
                <c:pt idx="948">
                  <c:v>5.9577791500864655E-5</c:v>
                </c:pt>
                <c:pt idx="949">
                  <c:v>5.8072189246624769E-5</c:v>
                </c:pt>
                <c:pt idx="950">
                  <c:v>5.6604635367305923E-5</c:v>
                </c:pt>
                <c:pt idx="951">
                  <c:v>5.51427941915379E-5</c:v>
                </c:pt>
                <c:pt idx="952">
                  <c:v>5.3749269639043518E-5</c:v>
                </c:pt>
                <c:pt idx="953">
                  <c:v>5.2361169618330485E-5</c:v>
                </c:pt>
                <c:pt idx="954">
                  <c:v>5.1037940055333821E-5</c:v>
                </c:pt>
                <c:pt idx="955">
                  <c:v>4.9748150090596071E-5</c:v>
                </c:pt>
                <c:pt idx="956">
                  <c:v>4.8463380853080145E-5</c:v>
                </c:pt>
                <c:pt idx="957">
                  <c:v>4.7238653087543142E-5</c:v>
                </c:pt>
                <c:pt idx="958">
                  <c:v>4.6044875661691224E-5</c:v>
                </c:pt>
                <c:pt idx="959">
                  <c:v>4.4855745217892708E-5</c:v>
                </c:pt>
                <c:pt idx="960">
                  <c:v>4.3722186732182904E-5</c:v>
                </c:pt>
                <c:pt idx="961">
                  <c:v>4.261727462909973E-5</c:v>
                </c:pt>
                <c:pt idx="962">
                  <c:v>4.151666358465838E-5</c:v>
                </c:pt>
                <c:pt idx="963">
                  <c:v>4.046748769701813E-5</c:v>
                </c:pt>
                <c:pt idx="964">
                  <c:v>3.9444825742535137E-5</c:v>
                </c:pt>
                <c:pt idx="965">
                  <c:v>3.8426144673974848E-5</c:v>
                </c:pt>
                <c:pt idx="966">
                  <c:v>3.7455069906256571E-5</c:v>
                </c:pt>
                <c:pt idx="967">
                  <c:v>3.6508535362713522E-5</c:v>
                </c:pt>
                <c:pt idx="968">
                  <c:v>3.5565685366174006E-5</c:v>
                </c:pt>
                <c:pt idx="969">
                  <c:v>3.4666897836258278E-5</c:v>
                </c:pt>
                <c:pt idx="970">
                  <c:v>3.3790823745310821E-5</c:v>
                </c:pt>
                <c:pt idx="971">
                  <c:v>3.291815992204853E-5</c:v>
                </c:pt>
                <c:pt idx="972">
                  <c:v>3.2086278535788229E-5</c:v>
                </c:pt>
                <c:pt idx="973">
                  <c:v>3.1275419789992801E-5</c:v>
                </c:pt>
                <c:pt idx="974">
                  <c:v>3.0467717450038562E-5</c:v>
                </c:pt>
                <c:pt idx="975">
                  <c:v>2.9697761684329155E-5</c:v>
                </c:pt>
                <c:pt idx="976">
                  <c:v>2.8947263624374323E-5</c:v>
                </c:pt>
                <c:pt idx="977">
                  <c:v>2.8199687006004933E-5</c:v>
                </c:pt>
                <c:pt idx="978">
                  <c:v>2.748704709009793E-5</c:v>
                </c:pt>
                <c:pt idx="979">
                  <c:v>2.6792416439671098E-5</c:v>
                </c:pt>
                <c:pt idx="980">
                  <c:v>2.6115339938983467E-5</c:v>
                </c:pt>
                <c:pt idx="981">
                  <c:v>2.5440899073950801E-5</c:v>
                </c:pt>
                <c:pt idx="982">
                  <c:v>2.4797977038227714E-5</c:v>
                </c:pt>
                <c:pt idx="983">
                  <c:v>2.4171302413526295E-5</c:v>
                </c:pt>
                <c:pt idx="984">
                  <c:v>2.3547067226589038E-5</c:v>
                </c:pt>
                <c:pt idx="985">
                  <c:v>2.2952004593282518E-5</c:v>
                </c:pt>
                <c:pt idx="986">
                  <c:v>2.2371979906491839E-5</c:v>
                </c:pt>
                <c:pt idx="987">
                  <c:v>2.1806613139270747E-5</c:v>
                </c:pt>
                <c:pt idx="988">
                  <c:v>2.1243447158531258E-5</c:v>
                </c:pt>
                <c:pt idx="989">
                  <c:v>2.0706599767515659E-5</c:v>
                </c:pt>
                <c:pt idx="990">
                  <c:v>2.0183319154014655E-5</c:v>
                </c:pt>
                <c:pt idx="991">
                  <c:v>1.9673262469286979E-5</c:v>
                </c:pt>
                <c:pt idx="992">
                  <c:v>1.9165191267120039E-5</c:v>
                </c:pt>
                <c:pt idx="993">
                  <c:v>1.8680863895329239E-5</c:v>
                </c:pt>
                <c:pt idx="994">
                  <c:v>1.8208776057169789E-5</c:v>
                </c:pt>
                <c:pt idx="995">
                  <c:v>1.7748618444945791E-5</c:v>
                </c:pt>
                <c:pt idx="996">
                  <c:v>1.7290252074639596E-5</c:v>
                </c:pt>
                <c:pt idx="997">
                  <c:v>1.6853306665215096E-5</c:v>
                </c:pt>
                <c:pt idx="998">
                  <c:v>1.642740339039884E-5</c:v>
                </c:pt>
                <c:pt idx="999">
                  <c:v>1.6012263202204154E-5</c:v>
                </c:pt>
                <c:pt idx="1000">
                  <c:v>1.5598739017933355E-5</c:v>
                </c:pt>
                <c:pt idx="1001">
                  <c:v>1.5204540172406163E-5</c:v>
                </c:pt>
                <c:pt idx="1002">
                  <c:v>1.482030320454335E-5</c:v>
                </c:pt>
                <c:pt idx="1003">
                  <c:v>1.4445776365747211E-5</c:v>
                </c:pt>
                <c:pt idx="1004">
                  <c:v>1.4080714269408874E-5</c:v>
                </c:pt>
                <c:pt idx="1005">
                  <c:v>1.3717073239488368E-5</c:v>
                </c:pt>
                <c:pt idx="1006">
                  <c:v>1.3370426345223293E-5</c:v>
                </c:pt>
                <c:pt idx="1007">
                  <c:v>1.3032539633776051E-5</c:v>
                </c:pt>
                <c:pt idx="1008">
                  <c:v>1.2703191724819165E-5</c:v>
                </c:pt>
                <c:pt idx="1009">
                  <c:v>1.2375125858719762E-5</c:v>
                </c:pt>
                <c:pt idx="1010">
                  <c:v>1.2062391584420235E-5</c:v>
                </c:pt>
                <c:pt idx="1011">
                  <c:v>1.1757560480354234E-5</c:v>
                </c:pt>
                <c:pt idx="1012">
                  <c:v>1.1460432823929995E-5</c:v>
                </c:pt>
                <c:pt idx="1013">
                  <c:v>1.1170813939785574E-5</c:v>
                </c:pt>
                <c:pt idx="1014">
                  <c:v>1.0882322446499602E-5</c:v>
                </c:pt>
                <c:pt idx="1015">
                  <c:v>1.0607313105030857E-5</c:v>
                </c:pt>
                <c:pt idx="1016">
                  <c:v>1.0339253579492261E-5</c:v>
                </c:pt>
                <c:pt idx="1017">
                  <c:v>1.0077968239698899E-5</c:v>
                </c:pt>
                <c:pt idx="1018">
                  <c:v>9.8232858938515383E-6</c:v>
                </c:pt>
                <c:pt idx="1019">
                  <c:v>9.5750396763728192E-6</c:v>
                </c:pt>
                <c:pt idx="1020">
                  <c:v>9.3277597995975896E-6</c:v>
                </c:pt>
                <c:pt idx="1021">
                  <c:v>9.09203612089971E-6</c:v>
                </c:pt>
                <c:pt idx="1022">
                  <c:v>8.8622694623108554E-6</c:v>
                </c:pt>
                <c:pt idx="1023">
                  <c:v>8.6383092827875326E-6</c:v>
                </c:pt>
                <c:pt idx="1024">
                  <c:v>8.4200088456389996E-6</c:v>
                </c:pt>
                <c:pt idx="1025">
                  <c:v>8.2072251223865132E-6</c:v>
                </c:pt>
                <c:pt idx="1026">
                  <c:v>7.9952696960358868E-6</c:v>
                </c:pt>
                <c:pt idx="1027">
                  <c:v>7.7932196405645774E-6</c:v>
                </c:pt>
                <c:pt idx="1028">
                  <c:v>7.5962756323522176E-6</c:v>
                </c:pt>
                <c:pt idx="1029">
                  <c:v>7.4043086354599563E-6</c:v>
                </c:pt>
                <c:pt idx="1030">
                  <c:v>7.2171928748417622E-6</c:v>
                </c:pt>
                <c:pt idx="1031">
                  <c:v>7.0348057539380686E-6</c:v>
                </c:pt>
                <c:pt idx="1032">
                  <c:v>6.8570277743512408E-6</c:v>
                </c:pt>
                <c:pt idx="1033">
                  <c:v>6.6799418258438995E-6</c:v>
                </c:pt>
                <c:pt idx="1034">
                  <c:v>6.5111316833760751E-6</c:v>
                </c:pt>
                <c:pt idx="1035">
                  <c:v>6.346587575694583E-6</c:v>
                </c:pt>
                <c:pt idx="1036">
                  <c:v>6.1862016949833804E-6</c:v>
                </c:pt>
                <c:pt idx="1037">
                  <c:v>6.0298689578591053E-6</c:v>
                </c:pt>
                <c:pt idx="1038">
                  <c:v>5.8774869365216386E-6</c:v>
                </c:pt>
                <c:pt idx="1039">
                  <c:v>5.728955791644243E-6</c:v>
                </c:pt>
                <c:pt idx="1040">
                  <c:v>5.5841782069595991E-6</c:v>
                </c:pt>
                <c:pt idx="1041">
                  <c:v>5.4430593254993574E-6</c:v>
                </c:pt>
                <c:pt idx="1042">
                  <c:v>5.3024897733322763E-6</c:v>
                </c:pt>
                <c:pt idx="1043">
                  <c:v>5.1684894964724476E-6</c:v>
                </c:pt>
                <c:pt idx="1044">
                  <c:v>5.037875567340999E-6</c:v>
                </c:pt>
                <c:pt idx="1045">
                  <c:v>4.9105624088688729E-6</c:v>
                </c:pt>
                <c:pt idx="1046">
                  <c:v>4.786466606622305E-6</c:v>
                </c:pt>
                <c:pt idx="1047">
                  <c:v>4.665506854150307E-6</c:v>
                </c:pt>
                <c:pt idx="1048">
                  <c:v>4.5476038997133611E-6</c:v>
                </c:pt>
                <c:pt idx="1049">
                  <c:v>4.4326804943585741E-6</c:v>
                </c:pt>
                <c:pt idx="1050">
                  <c:v>4.3206613413066414E-6</c:v>
                </c:pt>
                <c:pt idx="1051">
                  <c:v>4.2114730466182749E-6</c:v>
                </c:pt>
                <c:pt idx="1052">
                  <c:v>4.1050440711070666E-6</c:v>
                </c:pt>
                <c:pt idx="1053">
                  <c:v>4.0013046834675743E-6</c:v>
                </c:pt>
                <c:pt idx="1054">
                  <c:v>3.8979691190720242E-6</c:v>
                </c:pt>
                <c:pt idx="1055">
                  <c:v>3.7994627638549602E-6</c:v>
                </c:pt>
                <c:pt idx="1056">
                  <c:v>3.7034457823916979E-6</c:v>
                </c:pt>
                <c:pt idx="1057">
                  <c:v>3.6098552652215243E-6</c:v>
                </c:pt>
                <c:pt idx="1058">
                  <c:v>3.5186298926811802E-6</c:v>
                </c:pt>
                <c:pt idx="1059">
                  <c:v>3.4297098947289486E-6</c:v>
                </c:pt>
                <c:pt idx="1060">
                  <c:v>3.343037011783667E-6</c:v>
                </c:pt>
                <c:pt idx="1061">
                  <c:v>3.2585544565537406E-6</c:v>
                </c:pt>
                <c:pt idx="1062">
                  <c:v>3.1762068768305409E-6</c:v>
                </c:pt>
                <c:pt idx="1063">
                  <c:v>3.0959403192220922E-6</c:v>
                </c:pt>
                <c:pt idx="1064">
                  <c:v>3.017702193803424E-6</c:v>
                </c:pt>
                <c:pt idx="1065">
                  <c:v>2.9414412396599823E-6</c:v>
                </c:pt>
                <c:pt idx="1066">
                  <c:v>2.8671074913020539E-6</c:v>
                </c:pt>
                <c:pt idx="1067">
                  <c:v>2.7946522459277992E-6</c:v>
                </c:pt>
                <c:pt idx="1068">
                  <c:v>2.7240280315135317E-6</c:v>
                </c:pt>
                <c:pt idx="1069">
                  <c:v>2.6551885757106286E-6</c:v>
                </c:pt>
                <c:pt idx="1070">
                  <c:v>2.5880887755281393E-6</c:v>
                </c:pt>
                <c:pt idx="1071">
                  <c:v>2.522684667781858E-6</c:v>
                </c:pt>
                <c:pt idx="1072">
                  <c:v>2.4589334002899643E-6</c:v>
                </c:pt>
                <c:pt idx="1073">
                  <c:v>2.3967932037966358E-6</c:v>
                </c:pt>
                <c:pt idx="1074">
                  <c:v>2.336223364605301E-6</c:v>
                </c:pt>
                <c:pt idx="1075">
                  <c:v>2.2771841979032833E-6</c:v>
                </c:pt>
                <c:pt idx="1076">
                  <c:v>2.2196370217607595E-6</c:v>
                </c:pt>
                <c:pt idx="1077">
                  <c:v>2.1635441317866855E-6</c:v>
                </c:pt>
                <c:pt idx="1078">
                  <c:v>2.1088687764251433E-6</c:v>
                </c:pt>
                <c:pt idx="1079">
                  <c:v>2.0555751328761894E-6</c:v>
                </c:pt>
                <c:pt idx="1080">
                  <c:v>2.0036282836249371E-6</c:v>
                </c:pt>
                <c:pt idx="1081">
                  <c:v>1.9529941935640348E-6</c:v>
                </c:pt>
                <c:pt idx="1082">
                  <c:v>1.9036396876941064E-6</c:v>
                </c:pt>
                <c:pt idx="1083">
                  <c:v>1.8555324293877775E-6</c:v>
                </c:pt>
                <c:pt idx="1084">
                  <c:v>1.8086408992030727E-6</c:v>
                </c:pt>
                <c:pt idx="1085">
                  <c:v>1.7629343742320852E-6</c:v>
                </c:pt>
                <c:pt idx="1086">
                  <c:v>1.7183829079716688E-6</c:v>
                </c:pt>
                <c:pt idx="1087">
                  <c:v>1.6749573107027398E-6</c:v>
                </c:pt>
                <c:pt idx="1088">
                  <c:v>1.6326291303653885E-6</c:v>
                </c:pt>
                <c:pt idx="1089">
                  <c:v>1.5913706339174373E-6</c:v>
                </c:pt>
                <c:pt idx="1090">
                  <c:v>1.5511547891639012E-6</c:v>
                </c:pt>
                <c:pt idx="1091">
                  <c:v>1.511955247045825E-6</c:v>
                </c:pt>
                <c:pt idx="1092">
                  <c:v>1.47374632437657E-6</c:v>
                </c:pt>
                <c:pt idx="1093">
                  <c:v>1.4365029870144106E-6</c:v>
                </c:pt>
                <c:pt idx="1094">
                  <c:v>1.4002008334604424E-6</c:v>
                </c:pt>
                <c:pt idx="1095">
                  <c:v>1.3648160788708732E-6</c:v>
                </c:pt>
                <c:pt idx="1096">
                  <c:v>1.3303255394734688E-6</c:v>
                </c:pt>
                <c:pt idx="1097">
                  <c:v>1.2967066173777324E-6</c:v>
                </c:pt>
                <c:pt idx="1098">
                  <c:v>1.2646564177988386E-6</c:v>
                </c:pt>
                <c:pt idx="1099">
                  <c:v>1.2326970331773251E-6</c:v>
                </c:pt>
                <c:pt idx="1100">
                  <c:v>1.2015453005401794E-6</c:v>
                </c:pt>
                <c:pt idx="1101">
                  <c:v>1.1711808095529902E-6</c:v>
                </c:pt>
                <c:pt idx="1102">
                  <c:v>1.1415836656749819E-6</c:v>
                </c:pt>
                <c:pt idx="1103">
                  <c:v>1.1127344771242656E-6</c:v>
                </c:pt>
                <c:pt idx="1104">
                  <c:v>1.0846143421725697E-6</c:v>
                </c:pt>
                <c:pt idx="1105">
                  <c:v>1.0572048367609386E-6</c:v>
                </c:pt>
                <c:pt idx="1106">
                  <c:v>1.03048800242851E-6</c:v>
                </c:pt>
                <c:pt idx="1107">
                  <c:v>1.0044463345462649E-6</c:v>
                </c:pt>
                <c:pt idx="1108">
                  <c:v>9.7906277084813951E-7</c:v>
                </c:pt>
                <c:pt idx="1109">
                  <c:v>9.5432068025202149E-7</c:v>
                </c:pt>
                <c:pt idx="1110">
                  <c:v>9.3073310241872994E-7</c:v>
                </c:pt>
                <c:pt idx="1111">
                  <c:v>9.0721236051481669E-7</c:v>
                </c:pt>
                <c:pt idx="1112">
                  <c:v>8.8428601597172375E-7</c:v>
                </c:pt>
                <c:pt idx="1113">
                  <c:v>8.6193904765517314E-7</c:v>
                </c:pt>
                <c:pt idx="1114">
                  <c:v>8.4015681403297061E-7</c:v>
                </c:pt>
                <c:pt idx="1115">
                  <c:v>8.1892504358198491E-7</c:v>
                </c:pt>
                <c:pt idx="1116">
                  <c:v>7.9822982543761451E-7</c:v>
                </c:pt>
                <c:pt idx="1117">
                  <c:v>7.7805760027947031E-7</c:v>
                </c:pt>
                <c:pt idx="1118">
                  <c:v>7.5882664931597415E-7</c:v>
                </c:pt>
                <c:pt idx="1119">
                  <c:v>7.3965018968217686E-7</c:v>
                </c:pt>
                <c:pt idx="1120">
                  <c:v>7.2095834218530671E-7</c:v>
                </c:pt>
                <c:pt idx="1121">
                  <c:v>7.0273886009538734E-7</c:v>
                </c:pt>
                <c:pt idx="1122">
                  <c:v>6.8497980617197556E-7</c:v>
                </c:pt>
                <c:pt idx="1123">
                  <c:v>6.6766954484303181E-7</c:v>
                </c:pt>
                <c:pt idx="1124">
                  <c:v>6.507967345813728E-7</c:v>
                </c:pt>
                <c:pt idx="1125">
                  <c:v>6.3471124157231787E-7</c:v>
                </c:pt>
                <c:pt idx="1126">
                  <c:v>6.1867132716749162E-7</c:v>
                </c:pt>
                <c:pt idx="1127">
                  <c:v>6.0303676063940138E-7</c:v>
                </c:pt>
                <c:pt idx="1128">
                  <c:v>5.8779729836099427E-7</c:v>
                </c:pt>
                <c:pt idx="1129">
                  <c:v>5.7294295557396161E-7</c:v>
                </c:pt>
                <c:pt idx="1130">
                  <c:v>5.5846399984680095E-7</c:v>
                </c:pt>
                <c:pt idx="1131">
                  <c:v>5.4466065959015259E-7</c:v>
                </c:pt>
                <c:pt idx="1132">
                  <c:v>5.3089643140685686E-7</c:v>
                </c:pt>
                <c:pt idx="1133">
                  <c:v>5.1748004177982135E-7</c:v>
                </c:pt>
                <c:pt idx="1134">
                  <c:v>5.0440270041149394E-7</c:v>
                </c:pt>
                <c:pt idx="1135">
                  <c:v>4.9165583914569421E-7</c:v>
                </c:pt>
                <c:pt idx="1136">
                  <c:v>4.7923110635382808E-7</c:v>
                </c:pt>
                <c:pt idx="1137">
                  <c:v>4.6738613510341908E-7</c:v>
                </c:pt>
                <c:pt idx="1138">
                  <c:v>4.5557472684398732E-7</c:v>
                </c:pt>
                <c:pt idx="1139">
                  <c:v>4.4406180703894436E-7</c:v>
                </c:pt>
                <c:pt idx="1140">
                  <c:v>4.328398325270162E-7</c:v>
                </c:pt>
                <c:pt idx="1141">
                  <c:v>4.2190145077166248E-7</c:v>
                </c:pt>
                <c:pt idx="1142">
                  <c:v>4.114734746060116E-7</c:v>
                </c:pt>
                <c:pt idx="1143">
                  <c:v>4.0107504634407137E-7</c:v>
                </c:pt>
                <c:pt idx="1144">
                  <c:v>3.9093939883712654E-7</c:v>
                </c:pt>
                <c:pt idx="1145">
                  <c:v>3.8105989130030095E-7</c:v>
                </c:pt>
                <c:pt idx="1146">
                  <c:v>3.7143005076930678E-7</c:v>
                </c:pt>
                <c:pt idx="1147">
                  <c:v>3.6224955681854075E-7</c:v>
                </c:pt>
                <c:pt idx="1148">
                  <c:v>3.5309507600272621E-7</c:v>
                </c:pt>
                <c:pt idx="1149">
                  <c:v>3.4417193989784024E-7</c:v>
                </c:pt>
                <c:pt idx="1150">
                  <c:v>3.3547430214554717E-7</c:v>
                </c:pt>
                <c:pt idx="1151">
                  <c:v>3.2718251262796297E-7</c:v>
                </c:pt>
                <c:pt idx="1152">
                  <c:v>3.1891421808143924E-7</c:v>
                </c:pt>
                <c:pt idx="1153">
                  <c:v>3.1085487325585123E-7</c:v>
                </c:pt>
                <c:pt idx="1154">
                  <c:v>3.0299919774111407E-7</c:v>
                </c:pt>
                <c:pt idx="1155">
                  <c:v>2.95510082909971E-7</c:v>
                </c:pt>
                <c:pt idx="1156">
                  <c:v>2.8804218865320886E-7</c:v>
                </c:pt>
                <c:pt idx="1157">
                  <c:v>2.8076301704198771E-7</c:v>
                </c:pt>
                <c:pt idx="1158">
                  <c:v>2.7366779882867933E-7</c:v>
                </c:pt>
                <c:pt idx="1159">
                  <c:v>2.669036569223839E-7</c:v>
                </c:pt>
                <c:pt idx="1160">
                  <c:v>2.6015868136347465E-7</c:v>
                </c:pt>
                <c:pt idx="1161">
                  <c:v>2.5358415942747373E-7</c:v>
                </c:pt>
                <c:pt idx="1162">
                  <c:v>2.4717578354687567E-7</c:v>
                </c:pt>
                <c:pt idx="1163">
                  <c:v>2.4106643461043913E-7</c:v>
                </c:pt>
                <c:pt idx="1164">
                  <c:v>2.349743966508633E-7</c:v>
                </c:pt>
                <c:pt idx="1165">
                  <c:v>2.2903631179786796E-7</c:v>
                </c:pt>
                <c:pt idx="1166">
                  <c:v>2.2324828947178613E-7</c:v>
                </c:pt>
                <c:pt idx="1167">
                  <c:v>2.177303472192163E-7</c:v>
                </c:pt>
                <c:pt idx="1168">
                  <c:v>2.1222804017943723E-7</c:v>
                </c:pt>
                <c:pt idx="1169">
                  <c:v>2.0686478303852174E-7</c:v>
                </c:pt>
                <c:pt idx="1170">
                  <c:v>2.0175178562385833E-7</c:v>
                </c:pt>
                <c:pt idx="1171">
                  <c:v>1.9665327600173189E-7</c:v>
                </c:pt>
                <c:pt idx="1172">
                  <c:v>1.9168361183337306E-7</c:v>
                </c:pt>
                <c:pt idx="1173">
                  <c:v>1.869458415984325E-7</c:v>
                </c:pt>
                <c:pt idx="1174">
                  <c:v>1.8222149594142349E-7</c:v>
                </c:pt>
                <c:pt idx="1175">
                  <c:v>1.776165401659748E-7</c:v>
                </c:pt>
                <c:pt idx="1176">
                  <c:v>1.7312795714657526E-7</c:v>
                </c:pt>
                <c:pt idx="1177">
                  <c:v>1.688488199039081E-7</c:v>
                </c:pt>
                <c:pt idx="1178">
                  <c:v>1.6458180769232966E-7</c:v>
                </c:pt>
                <c:pt idx="1179">
                  <c:v>1.6042262799758056E-7</c:v>
                </c:pt>
                <c:pt idx="1180">
                  <c:v>1.5645752349715731E-7</c:v>
                </c:pt>
                <c:pt idx="1181">
                  <c:v>1.5250365420902448E-7</c:v>
                </c:pt>
                <c:pt idx="1182">
                  <c:v>1.4864970394043149E-7</c:v>
                </c:pt>
                <c:pt idx="1183">
                  <c:v>1.4497558628360362E-7</c:v>
                </c:pt>
                <c:pt idx="1184">
                  <c:v>1.4131187932133447E-7</c:v>
                </c:pt>
                <c:pt idx="1185">
                  <c:v>1.3774075862858451E-7</c:v>
                </c:pt>
                <c:pt idx="1186">
                  <c:v>1.3433627318443632E-7</c:v>
                </c:pt>
                <c:pt idx="1187">
                  <c:v>1.3094143442594113E-7</c:v>
                </c:pt>
                <c:pt idx="1188">
                  <c:v>1.2763238731495201E-7</c:v>
                </c:pt>
                <c:pt idx="1189">
                  <c:v>1.244777466033567E-7</c:v>
                </c:pt>
                <c:pt idx="1190">
                  <c:v>1.2133204463677824E-7</c:v>
                </c:pt>
                <c:pt idx="1191">
                  <c:v>1.1833312707608292E-7</c:v>
                </c:pt>
                <c:pt idx="1192">
                  <c:v>1.1534270701537248E-7</c:v>
                </c:pt>
                <c:pt idx="1193">
                  <c:v>1.124278584565784E-7</c:v>
                </c:pt>
                <c:pt idx="1194">
                  <c:v>1.0964902224685206E-7</c:v>
                </c:pt>
                <c:pt idx="1195">
                  <c:v>1.0687805993168088E-7</c:v>
                </c:pt>
                <c:pt idx="1196">
                  <c:v>1.041771231579573E-7</c:v>
                </c:pt>
                <c:pt idx="1197">
                  <c:v>1.0160221720465944E-7</c:v>
                </c:pt>
                <c:pt idx="1198">
                  <c:v>9.9034607304972482E-8</c:v>
                </c:pt>
                <c:pt idx="1199">
                  <c:v>9.6586806941494314E-8</c:v>
                </c:pt>
                <c:pt idx="1200">
                  <c:v>9.4145942475096614E-8</c:v>
                </c:pt>
                <c:pt idx="1201">
                  <c:v>9.1766761581558671E-8</c:v>
                </c:pt>
                <c:pt idx="1202">
                  <c:v>8.9498597770268317E-8</c:v>
                </c:pt>
                <c:pt idx="1203">
                  <c:v>8.7236860851868603E-8</c:v>
                </c:pt>
                <c:pt idx="1204">
                  <c:v>8.5032280738330019E-8</c:v>
                </c:pt>
                <c:pt idx="1205">
                  <c:v>8.2930570504273169E-8</c:v>
                </c:pt>
                <c:pt idx="1206">
                  <c:v>8.0834815513173508E-8</c:v>
                </c:pt>
                <c:pt idx="1207">
                  <c:v>7.8836852415430709E-8</c:v>
                </c:pt>
                <c:pt idx="1208">
                  <c:v>7.6844550590813282E-8</c:v>
                </c:pt>
                <c:pt idx="1209">
                  <c:v>7.4945213339056336E-8</c:v>
                </c:pt>
                <c:pt idx="1210">
                  <c:v>7.3051257901884077E-8</c:v>
                </c:pt>
                <c:pt idx="1211">
                  <c:v>7.1205164990391891E-8</c:v>
                </c:pt>
                <c:pt idx="1212">
                  <c:v>6.9445214267224343E-8</c:v>
                </c:pt>
                <c:pt idx="1213">
                  <c:v>6.7690250403795667E-8</c:v>
                </c:pt>
                <c:pt idx="1214">
                  <c:v>6.6017176474880556E-8</c:v>
                </c:pt>
                <c:pt idx="1215">
                  <c:v>6.4348843238364179E-8</c:v>
                </c:pt>
                <c:pt idx="1216">
                  <c:v>6.2758357587392001E-8</c:v>
                </c:pt>
                <c:pt idx="1217">
                  <c:v>6.1172378613085804E-8</c:v>
                </c:pt>
                <c:pt idx="1218">
                  <c:v>5.9626479229827843E-8</c:v>
                </c:pt>
                <c:pt idx="1219">
                  <c:v>5.8152714436857738E-8</c:v>
                </c:pt>
                <c:pt idx="1220">
                  <c:v>5.6683125589392486E-8</c:v>
                </c:pt>
                <c:pt idx="1221">
                  <c:v>5.5282110538224316E-8</c:v>
                </c:pt>
                <c:pt idx="1222">
                  <c:v>5.3885065294540183E-8</c:v>
                </c:pt>
                <c:pt idx="1223">
                  <c:v>5.2553208825338436E-8</c:v>
                </c:pt>
                <c:pt idx="1224">
                  <c:v>5.1225126201231415E-8</c:v>
                </c:pt>
                <c:pt idx="1225">
                  <c:v>4.9959014425290024E-8</c:v>
                </c:pt>
                <c:pt idx="1226">
                  <c:v>4.8696490205384498E-8</c:v>
                </c:pt>
                <c:pt idx="1227">
                  <c:v>4.7492877754458663E-8</c:v>
                </c:pt>
                <c:pt idx="1228">
                  <c:v>4.6292675766333367E-8</c:v>
                </c:pt>
                <c:pt idx="1229">
                  <c:v>4.5148477473930106E-8</c:v>
                </c:pt>
                <c:pt idx="1230">
                  <c:v>4.4007521292980341E-8</c:v>
                </c:pt>
                <c:pt idx="1231">
                  <c:v>4.2919804286287865E-8</c:v>
                </c:pt>
                <c:pt idx="1232">
                  <c:v>4.1835169350063062E-8</c:v>
                </c:pt>
                <c:pt idx="1233">
                  <c:v>4.080114553224853E-8</c:v>
                </c:pt>
                <c:pt idx="1234">
                  <c:v>3.9770051644049976E-8</c:v>
                </c:pt>
                <c:pt idx="1235">
                  <c:v>3.8787070547653352E-8</c:v>
                </c:pt>
                <c:pt idx="1236">
                  <c:v>3.7806874750179966E-8</c:v>
                </c:pt>
                <c:pt idx="1237">
                  <c:v>3.6872416743288704E-8</c:v>
                </c:pt>
                <c:pt idx="1238">
                  <c:v>3.5940606544060992E-8</c:v>
                </c:pt>
                <c:pt idx="1239">
                  <c:v>3.5052276371849195E-8</c:v>
                </c:pt>
                <c:pt idx="1240">
                  <c:v>3.4166463303049352E-8</c:v>
                </c:pt>
                <c:pt idx="1241">
                  <c:v>3.3321983948126465E-8</c:v>
                </c:pt>
                <c:pt idx="1242">
                  <c:v>3.2479897444344009E-8</c:v>
                </c:pt>
                <c:pt idx="1243">
                  <c:v>3.1677104290177718E-8</c:v>
                </c:pt>
                <c:pt idx="1244">
                  <c:v>3.0876585868369644E-8</c:v>
                </c:pt>
                <c:pt idx="1245">
                  <c:v>3.0113421150820005E-8</c:v>
                </c:pt>
                <c:pt idx="1246">
                  <c:v>2.9352418877567004E-8</c:v>
                </c:pt>
                <c:pt idx="1247">
                  <c:v>2.8626926410310438E-8</c:v>
                </c:pt>
                <c:pt idx="1248">
                  <c:v>2.7903489642187077E-8</c:v>
                </c:pt>
                <c:pt idx="1249">
                  <c:v>2.7213809802511245E-8</c:v>
                </c:pt>
                <c:pt idx="1250">
                  <c:v>2.6526084186087344E-8</c:v>
                </c:pt>
                <c:pt idx="1251">
                  <c:v>2.5870449148201987E-8</c:v>
                </c:pt>
                <c:pt idx="1252">
                  <c:v>2.5231019189810914E-8</c:v>
                </c:pt>
                <c:pt idx="1253">
                  <c:v>2.4593401070508905E-8</c:v>
                </c:pt>
                <c:pt idx="1254">
                  <c:v>2.3985535419119411E-8</c:v>
                </c:pt>
                <c:pt idx="1255">
                  <c:v>2.3379392168649087E-8</c:v>
                </c:pt>
                <c:pt idx="1256">
                  <c:v>2.2801532709156456E-8</c:v>
                </c:pt>
                <c:pt idx="1257">
                  <c:v>2.2225310627367388E-8</c:v>
                </c:pt>
                <c:pt idx="1258">
                  <c:v>2.1675976158210042E-8</c:v>
                </c:pt>
                <c:pt idx="1259">
                  <c:v>2.1128198240558137E-8</c:v>
                </c:pt>
                <c:pt idx="1260">
                  <c:v>2.060598067701881E-8</c:v>
                </c:pt>
                <c:pt idx="1261">
                  <c:v>2.0096670564487223E-8</c:v>
                </c:pt>
                <c:pt idx="1262">
                  <c:v>1.9588803593551106E-8</c:v>
                </c:pt>
                <c:pt idx="1263">
                  <c:v>1.9104634656436774E-8</c:v>
                </c:pt>
                <c:pt idx="1264">
                  <c:v>1.862183762283502E-8</c:v>
                </c:pt>
                <c:pt idx="1265">
                  <c:v>1.8161568812342983E-8</c:v>
                </c:pt>
                <c:pt idx="1266">
                  <c:v>1.7712676289315393E-8</c:v>
                </c:pt>
                <c:pt idx="1267">
                  <c:v>1.7265055713292073E-8</c:v>
                </c:pt>
                <c:pt idx="1268">
                  <c:v>1.6838321960308994E-8</c:v>
                </c:pt>
                <c:pt idx="1269">
                  <c:v>1.6412797366959631E-8</c:v>
                </c:pt>
                <c:pt idx="1270">
                  <c:v>1.6007128556290155E-8</c:v>
                </c:pt>
                <c:pt idx="1271">
                  <c:v>1.5611486505853522E-8</c:v>
                </c:pt>
                <c:pt idx="1272">
                  <c:v>1.5216965516016189E-8</c:v>
                </c:pt>
                <c:pt idx="1273">
                  <c:v>1.4840853622055366E-8</c:v>
                </c:pt>
                <c:pt idx="1274">
                  <c:v>1.4474037941365947E-8</c:v>
                </c:pt>
                <c:pt idx="1275">
                  <c:v>1.4108261641112214E-8</c:v>
                </c:pt>
                <c:pt idx="1276">
                  <c:v>1.3759553155130016E-8</c:v>
                </c:pt>
                <c:pt idx="1277">
                  <c:v>1.3411832742442488E-8</c:v>
                </c:pt>
                <c:pt idx="1278">
                  <c:v>1.3080337622148201E-8</c:v>
                </c:pt>
                <c:pt idx="1279">
                  <c:v>1.2757035939461618E-8</c:v>
                </c:pt>
                <c:pt idx="1280">
                  <c:v>1.2434650339324129E-8</c:v>
                </c:pt>
                <c:pt idx="1281">
                  <c:v>1.2127307861289334E-8</c:v>
                </c:pt>
                <c:pt idx="1282">
                  <c:v>1.1827561849276968E-8</c:v>
                </c:pt>
                <c:pt idx="1283">
                  <c:v>1.1528665174294141E-8</c:v>
                </c:pt>
                <c:pt idx="1284">
                  <c:v>1.1243715583721703E-8</c:v>
                </c:pt>
                <c:pt idx="1285">
                  <c:v>1.0965808982770325E-8</c:v>
                </c:pt>
                <c:pt idx="1286">
                  <c:v>1.068868983638876E-8</c:v>
                </c:pt>
                <c:pt idx="1287">
                  <c:v>1.0424501593726802E-8</c:v>
                </c:pt>
                <c:pt idx="1288">
                  <c:v>1.01668431904212E-8</c:v>
                </c:pt>
                <c:pt idx="1289">
                  <c:v>9.9099148679643471E-9</c:v>
                </c:pt>
                <c:pt idx="1290">
                  <c:v>9.6649753071789512E-9</c:v>
                </c:pt>
                <c:pt idx="1291">
                  <c:v>9.4260898234705451E-9</c:v>
                </c:pt>
                <c:pt idx="1292">
                  <c:v>9.187881227123437E-9</c:v>
                </c:pt>
                <c:pt idx="1293">
                  <c:v>8.9607878946069712E-9</c:v>
                </c:pt>
                <c:pt idx="1294">
                  <c:v>8.7393075407957174E-9</c:v>
                </c:pt>
                <c:pt idx="1295">
                  <c:v>8.5184547565207714E-9</c:v>
                </c:pt>
                <c:pt idx="1296">
                  <c:v>8.3079073810455311E-9</c:v>
                </c:pt>
                <c:pt idx="1297">
                  <c:v>8.1025640242082941E-9</c:v>
                </c:pt>
                <c:pt idx="1298">
                  <c:v>7.9022960602784134E-9</c:v>
                </c:pt>
                <c:pt idx="1299">
                  <c:v>7.7025955601037718E-9</c:v>
                </c:pt>
                <c:pt idx="1300">
                  <c:v>7.5122134631294713E-9</c:v>
                </c:pt>
                <c:pt idx="1301">
                  <c:v>7.3265369673471153E-9</c:v>
                </c:pt>
                <c:pt idx="1302">
                  <c:v>7.1413865900685396E-9</c:v>
                </c:pt>
                <c:pt idx="1303">
                  <c:v>6.9648756797251248E-9</c:v>
                </c:pt>
                <c:pt idx="1304">
                  <c:v>6.7927275217795803E-9</c:v>
                </c:pt>
                <c:pt idx="1305">
                  <c:v>6.6248342837561E-9</c:v>
                </c:pt>
                <c:pt idx="1306">
                  <c:v>6.4574167749777815E-9</c:v>
                </c:pt>
                <c:pt idx="1307">
                  <c:v>6.2978112839372086E-9</c:v>
                </c:pt>
                <c:pt idx="1308">
                  <c:v>6.1421507005366787E-9</c:v>
                </c:pt>
                <c:pt idx="1309">
                  <c:v>5.990337520008663E-9</c:v>
                </c:pt>
                <c:pt idx="1310">
                  <c:v>5.8389545055233147E-9</c:v>
                </c:pt>
                <c:pt idx="1311">
                  <c:v>5.6946353089323763E-9</c:v>
                </c:pt>
                <c:pt idx="1312">
                  <c:v>5.5538831945108911E-9</c:v>
                </c:pt>
                <c:pt idx="1313">
                  <c:v>5.4166099960584145E-9</c:v>
                </c:pt>
                <c:pt idx="1314">
                  <c:v>5.2797257642841703E-9</c:v>
                </c:pt>
                <c:pt idx="1315">
                  <c:v>5.1492288097692516E-9</c:v>
                </c:pt>
                <c:pt idx="1316">
                  <c:v>5.0219572983735659E-9</c:v>
                </c:pt>
                <c:pt idx="1317">
                  <c:v>4.8978315080579141E-9</c:v>
                </c:pt>
                <c:pt idx="1318">
                  <c:v>4.7740574309454632E-9</c:v>
                </c:pt>
                <c:pt idx="1319">
                  <c:v>4.6560588864695191E-9</c:v>
                </c:pt>
                <c:pt idx="1320">
                  <c:v>4.5409768667107193E-9</c:v>
                </c:pt>
                <c:pt idx="1321">
                  <c:v>4.4287392850474936E-9</c:v>
                </c:pt>
                <c:pt idx="1322">
                  <c:v>4.3192758365955199E-9</c:v>
                </c:pt>
                <c:pt idx="1323">
                  <c:v>4.2101225552731328E-9</c:v>
                </c:pt>
                <c:pt idx="1324">
                  <c:v>4.1060625725910236E-9</c:v>
                </c:pt>
                <c:pt idx="1325">
                  <c:v>4.0045746005460726E-9</c:v>
                </c:pt>
                <c:pt idx="1326">
                  <c:v>3.9055950677388596E-9</c:v>
                </c:pt>
                <c:pt idx="1327">
                  <c:v>3.8068959956517536E-9</c:v>
                </c:pt>
                <c:pt idx="1328">
                  <c:v>3.7128024090211335E-9</c:v>
                </c:pt>
                <c:pt idx="1329">
                  <c:v>3.6210344974431608E-9</c:v>
                </c:pt>
                <c:pt idx="1330">
                  <c:v>3.5315347781004739E-9</c:v>
                </c:pt>
                <c:pt idx="1331">
                  <c:v>3.4442471889565345E-9</c:v>
                </c:pt>
                <c:pt idx="1332">
                  <c:v>3.3591170536385456E-9</c:v>
                </c:pt>
                <c:pt idx="1333">
                  <c:v>3.2742281364630834E-9</c:v>
                </c:pt>
                <c:pt idx="1334">
                  <c:v>3.193300296785164E-9</c:v>
                </c:pt>
                <c:pt idx="1335">
                  <c:v>3.1143727194475285E-9</c:v>
                </c:pt>
                <c:pt idx="1336">
                  <c:v>3.0373959647339742E-9</c:v>
                </c:pt>
                <c:pt idx="1337">
                  <c:v>2.962321814910696E-9</c:v>
                </c:pt>
                <c:pt idx="1338">
                  <c:v>2.8891032440231863E-9</c:v>
                </c:pt>
                <c:pt idx="1339">
                  <c:v>2.8160921395939482E-9</c:v>
                </c:pt>
                <c:pt idx="1340">
                  <c:v>2.7464878714449691E-9</c:v>
                </c:pt>
                <c:pt idx="1341">
                  <c:v>2.6786039852665897E-9</c:v>
                </c:pt>
                <c:pt idx="1342">
                  <c:v>2.6123979590382361E-9</c:v>
                </c:pt>
                <c:pt idx="1343">
                  <c:v>2.5478283217397174E-9</c:v>
                </c:pt>
                <c:pt idx="1344">
                  <c:v>2.4848546273741949E-9</c:v>
                </c:pt>
                <c:pt idx="1345">
                  <c:v>2.4220593703801735E-9</c:v>
                </c:pt>
                <c:pt idx="1346">
                  <c:v>2.3621942588952222E-9</c:v>
                </c:pt>
                <c:pt idx="1347">
                  <c:v>2.303808810385048E-9</c:v>
                </c:pt>
                <c:pt idx="1348">
                  <c:v>2.246866452588068E-9</c:v>
                </c:pt>
                <c:pt idx="1349">
                  <c:v>2.1913315171851808E-9</c:v>
                </c:pt>
                <c:pt idx="1350">
                  <c:v>2.1371692174574819E-9</c:v>
                </c:pt>
                <c:pt idx="1351">
                  <c:v>2.084345626496036E-9</c:v>
                </c:pt>
                <c:pt idx="1352">
                  <c:v>2.0328276559502484E-9</c:v>
                </c:pt>
                <c:pt idx="1353">
                  <c:v>1.9814556627263191E-9</c:v>
                </c:pt>
                <c:pt idx="1354">
                  <c:v>1.9324807839094501E-9</c:v>
                </c:pt>
                <c:pt idx="1355">
                  <c:v>1.8847163983679393E-9</c:v>
                </c:pt>
                <c:pt idx="1356">
                  <c:v>1.8381325868042558E-9</c:v>
                </c:pt>
                <c:pt idx="1357">
                  <c:v>1.792700169424706E-9</c:v>
                </c:pt>
                <c:pt idx="1358">
                  <c:v>1.7483906876613075E-9</c:v>
                </c:pt>
                <c:pt idx="1359">
                  <c:v>1.7051763863456188E-9</c:v>
                </c:pt>
                <c:pt idx="1360">
                  <c:v>1.6630301963229953E-9</c:v>
                </c:pt>
                <c:pt idx="1361">
                  <c:v>1.6219257174967422E-9</c:v>
                </c:pt>
                <c:pt idx="1362">
                  <c:v>1.5818372022911742E-9</c:v>
                </c:pt>
                <c:pt idx="1363">
                  <c:v>1.5427395395235837E-9</c:v>
                </c:pt>
                <c:pt idx="1364">
                  <c:v>1.5037526608579306E-9</c:v>
                </c:pt>
                <c:pt idx="1365">
                  <c:v>1.4665849837196428E-9</c:v>
                </c:pt>
                <c:pt idx="1366">
                  <c:v>1.430335965786291E-9</c:v>
                </c:pt>
                <c:pt idx="1367">
                  <c:v>1.3949829009110412E-9</c:v>
                </c:pt>
                <c:pt idx="1368">
                  <c:v>1.3605036441661771E-9</c:v>
                </c:pt>
                <c:pt idx="1369">
                  <c:v>1.3268765979716295E-9</c:v>
                </c:pt>
                <c:pt idx="1370">
                  <c:v>1.2940806985664554E-9</c:v>
                </c:pt>
                <c:pt idx="1371">
                  <c:v>1.2620954028145743E-9</c:v>
                </c:pt>
                <c:pt idx="1372">
                  <c:v>1.2309006753367411E-9</c:v>
                </c:pt>
                <c:pt idx="1373">
                  <c:v>1.2004769759604583E-9</c:v>
                </c:pt>
                <c:pt idx="1374">
                  <c:v>1.1708052474801977E-9</c:v>
                </c:pt>
                <c:pt idx="1375">
                  <c:v>1.1418669037200338E-9</c:v>
                </c:pt>
                <c:pt idx="1376">
                  <c:v>1.113643817891445E-9</c:v>
                </c:pt>
                <c:pt idx="1377">
                  <c:v>1.0861183112387512E-9</c:v>
                </c:pt>
                <c:pt idx="1378">
                  <c:v>1.0592731419653199E-9</c:v>
                </c:pt>
                <c:pt idx="1379">
                  <c:v>1.0330914944333566E-9</c:v>
                </c:pt>
                <c:pt idx="1380">
                  <c:v>1.0075569686307532E-9</c:v>
                </c:pt>
                <c:pt idx="1381">
                  <c:v>9.8265356989818223E-10</c:v>
                </c:pt>
                <c:pt idx="1382">
                  <c:v>9.5836569891019404E-10</c:v>
                </c:pt>
                <c:pt idx="1383">
                  <c:v>9.3467814190385121E-10</c:v>
                </c:pt>
                <c:pt idx="1384">
                  <c:v>9.1157606114897734E-10</c:v>
                </c:pt>
                <c:pt idx="1385">
                  <c:v>8.8904498565385219E-10</c:v>
                </c:pt>
                <c:pt idx="1386">
                  <c:v>8.6707080210072467E-10</c:v>
                </c:pt>
                <c:pt idx="1387">
                  <c:v>8.4563974600527703E-10</c:v>
                </c:pt>
                <c:pt idx="1388">
                  <c:v>8.2473839309468921E-10</c:v>
                </c:pt>
                <c:pt idx="1389">
                  <c:v>8.0435365089871431E-10</c:v>
                </c:pt>
                <c:pt idx="1390">
                  <c:v>7.8447275054868599E-10</c:v>
                </c:pt>
                <c:pt idx="1391">
                  <c:v>7.6508323877914321E-10</c:v>
                </c:pt>
                <c:pt idx="1392">
                  <c:v>7.4617297012722225E-10</c:v>
                </c:pt>
                <c:pt idx="1393">
                  <c:v>7.2773009932479703E-10</c:v>
                </c:pt>
                <c:pt idx="1394">
                  <c:v>7.0974307387867481E-10</c:v>
                </c:pt>
                <c:pt idx="1395">
                  <c:v>6.9220062683422021E-10</c:v>
                </c:pt>
                <c:pt idx="1396">
                  <c:v>6.7509176971776941E-10</c:v>
                </c:pt>
                <c:pt idx="1397">
                  <c:v>6.5840578565356165E-10</c:v>
                </c:pt>
                <c:pt idx="1398">
                  <c:v>6.4213222265072323E-10</c:v>
                </c:pt>
                <c:pt idx="1399">
                  <c:v>6.2626088705624018E-10</c:v>
                </c:pt>
                <c:pt idx="1400">
                  <c:v>6.1078183716969169E-10</c:v>
                </c:pt>
                <c:pt idx="1401">
                  <c:v>5.956853770158645E-10</c:v>
                </c:pt>
                <c:pt idx="1402">
                  <c:v>5.8096205027122669E-10</c:v>
                </c:pt>
                <c:pt idx="1403">
                  <c:v>5.6660263434057817E-10</c:v>
                </c:pt>
                <c:pt idx="1404">
                  <c:v>5.5259813458004919E-10</c:v>
                </c:pt>
                <c:pt idx="1405">
                  <c:v>5.3893977866294438E-10</c:v>
                </c:pt>
                <c:pt idx="1406">
                  <c:v>5.2561901108478381E-10</c:v>
                </c:pt>
                <c:pt idx="1407">
                  <c:v>5.1262748780422032E-10</c:v>
                </c:pt>
                <c:pt idx="1408">
                  <c:v>4.9995707101635989E-10</c:v>
                </c:pt>
                <c:pt idx="1409">
                  <c:v>4.87877249727626E-10</c:v>
                </c:pt>
                <c:pt idx="1410">
                  <c:v>4.7581857507121557E-10</c:v>
                </c:pt>
                <c:pt idx="1411">
                  <c:v>4.6405795004624831E-10</c:v>
                </c:pt>
                <c:pt idx="1412">
                  <c:v>4.5258800787441664E-10</c:v>
                </c:pt>
                <c:pt idx="1413">
                  <c:v>4.4140156385925547E-10</c:v>
                </c:pt>
                <c:pt idx="1414">
                  <c:v>4.3049161088567233E-10</c:v>
                </c:pt>
                <c:pt idx="1415">
                  <c:v>4.1985131503076002E-10</c:v>
                </c:pt>
                <c:pt idx="1416">
                  <c:v>4.0947401128304808E-10</c:v>
                </c:pt>
                <c:pt idx="1417">
                  <c:v>3.9935319936760663E-10</c:v>
                </c:pt>
                <c:pt idx="1418">
                  <c:v>3.8948253967429477E-10</c:v>
                </c:pt>
                <c:pt idx="1419">
                  <c:v>3.8007197275345239E-10</c:v>
                </c:pt>
                <c:pt idx="1420">
                  <c:v>3.7067787973515184E-10</c:v>
                </c:pt>
                <c:pt idx="1421">
                  <c:v>3.6151597690703592E-10</c:v>
                </c:pt>
                <c:pt idx="1422">
                  <c:v>3.5258052531332087E-10</c:v>
                </c:pt>
                <c:pt idx="1423">
                  <c:v>3.4386592784579792E-10</c:v>
                </c:pt>
                <c:pt idx="1424">
                  <c:v>3.3536672573782504E-10</c:v>
                </c:pt>
                <c:pt idx="1425">
                  <c:v>3.2707759514500534E-10</c:v>
                </c:pt>
                <c:pt idx="1426">
                  <c:v>3.1899334381036008E-10</c:v>
                </c:pt>
                <c:pt idx="1427">
                  <c:v>3.1128591689530231E-10</c:v>
                </c:pt>
                <c:pt idx="1428">
                  <c:v>3.0359198240858804E-10</c:v>
                </c:pt>
                <c:pt idx="1429">
                  <c:v>2.9608821594642259E-10</c:v>
                </c:pt>
                <c:pt idx="1430">
                  <c:v>2.8876991719876178E-10</c:v>
                </c:pt>
                <c:pt idx="1431">
                  <c:v>2.8163250203131447E-10</c:v>
                </c:pt>
                <c:pt idx="1432">
                  <c:v>2.7467149961408473E-10</c:v>
                </c:pt>
                <c:pt idx="1433">
                  <c:v>2.678825496208568E-10</c:v>
                </c:pt>
                <c:pt idx="1434">
                  <c:v>2.6141004725337934E-10</c:v>
                </c:pt>
                <c:pt idx="1435">
                  <c:v>2.5494887548629001E-10</c:v>
                </c:pt>
                <c:pt idx="1436">
                  <c:v>2.4864740202094122E-10</c:v>
                </c:pt>
                <c:pt idx="1437">
                  <c:v>2.4250167965572322E-10</c:v>
                </c:pt>
                <c:pt idx="1438">
                  <c:v>2.365078587504993E-10</c:v>
                </c:pt>
                <c:pt idx="1439">
                  <c:v>2.3066218481520389E-10</c:v>
                </c:pt>
                <c:pt idx="1440">
                  <c:v>2.2508899037078419E-10</c:v>
                </c:pt>
                <c:pt idx="1441">
                  <c:v>2.1952555222084705E-10</c:v>
                </c:pt>
                <c:pt idx="1442">
                  <c:v>2.1409962343552834E-10</c:v>
                </c:pt>
                <c:pt idx="1443">
                  <c:v>2.0880780524865801E-10</c:v>
                </c:pt>
                <c:pt idx="1444">
                  <c:v>2.0364678290006996E-10</c:v>
                </c:pt>
                <c:pt idx="1445">
                  <c:v>1.9872632695280591E-10</c:v>
                </c:pt>
                <c:pt idx="1446">
                  <c:v>1.9381448463237692E-10</c:v>
                </c:pt>
                <c:pt idx="1447">
                  <c:v>1.8902404643263219E-10</c:v>
                </c:pt>
                <c:pt idx="1448">
                  <c:v>1.8435201165453747E-10</c:v>
                </c:pt>
                <c:pt idx="1449">
                  <c:v>1.797954537661795E-10</c:v>
                </c:pt>
                <c:pt idx="1450">
                  <c:v>1.7545128688479682E-10</c:v>
                </c:pt>
                <c:pt idx="1451">
                  <c:v>1.7111472479305482E-10</c:v>
                </c:pt>
                <c:pt idx="1452">
                  <c:v>1.6688534784147118E-10</c:v>
                </c:pt>
                <c:pt idx="1453">
                  <c:v>1.6276050677608914E-10</c:v>
                </c:pt>
                <c:pt idx="1454">
                  <c:v>1.5873761782354934E-10</c:v>
                </c:pt>
                <c:pt idx="1455">
                  <c:v>1.5490224441596797E-10</c:v>
                </c:pt>
                <c:pt idx="1456">
                  <c:v>1.510735851169287E-10</c:v>
                </c:pt>
                <c:pt idx="1457">
                  <c:v>1.4733955731973271E-10</c:v>
                </c:pt>
                <c:pt idx="1458">
                  <c:v>1.4369782205388544E-10</c:v>
                </c:pt>
                <c:pt idx="1459">
                  <c:v>1.4022583593623147E-10</c:v>
                </c:pt>
                <c:pt idx="1460">
                  <c:v>1.3675992779043918E-10</c:v>
                </c:pt>
                <c:pt idx="1461">
                  <c:v>1.3337968516551714E-10</c:v>
                </c:pt>
                <c:pt idx="1462">
                  <c:v>1.3008299069967986E-10</c:v>
                </c:pt>
                <c:pt idx="1463">
                  <c:v>1.2693996228493582E-10</c:v>
                </c:pt>
                <c:pt idx="1464">
                  <c:v>1.2380243597694507E-10</c:v>
                </c:pt>
                <c:pt idx="1465">
                  <c:v>1.2074245870202513E-10</c:v>
                </c:pt>
                <c:pt idx="1466">
                  <c:v>1.1782511357853727E-10</c:v>
                </c:pt>
                <c:pt idx="1467">
                  <c:v>1.1491287548628888E-10</c:v>
                </c:pt>
                <c:pt idx="1468">
                  <c:v>1.1207261806478588E-10</c:v>
                </c:pt>
                <c:pt idx="1469">
                  <c:v>1.0930256219542564E-10</c:v>
                </c:pt>
                <c:pt idx="1470">
                  <c:v>1.0666162461445018E-10</c:v>
                </c:pt>
                <c:pt idx="1471">
                  <c:v>1.0402531019259953E-10</c:v>
                </c:pt>
                <c:pt idx="1472">
                  <c:v>1.014541565420764E-10</c:v>
                </c:pt>
                <c:pt idx="1473">
                  <c:v>9.900284991781667E-11</c:v>
                </c:pt>
                <c:pt idx="1474">
                  <c:v>9.6555834489483946E-11</c:v>
                </c:pt>
                <c:pt idx="1475">
                  <c:v>9.41693010019378E-11</c:v>
                </c:pt>
                <c:pt idx="1476">
                  <c:v>9.1841754546271816E-11</c:v>
                </c:pt>
                <c:pt idx="1477">
                  <c:v>8.9622700059238143E-11</c:v>
                </c:pt>
                <c:pt idx="1478">
                  <c:v>8.7407530193362135E-11</c:v>
                </c:pt>
                <c:pt idx="1479">
                  <c:v>8.5247111830524964E-11</c:v>
                </c:pt>
                <c:pt idx="1480">
                  <c:v>8.3187395234857903E-11</c:v>
                </c:pt>
                <c:pt idx="1481">
                  <c:v>8.1131284327429067E-11</c:v>
                </c:pt>
                <c:pt idx="1482">
                  <c:v>7.9125993523836353E-11</c:v>
                </c:pt>
                <c:pt idx="1483">
                  <c:v>7.7214173656745265E-11</c:v>
                </c:pt>
                <c:pt idx="1484">
                  <c:v>7.5305700573587893E-11</c:v>
                </c:pt>
                <c:pt idx="1485">
                  <c:v>7.3444398486850151E-11</c:v>
                </c:pt>
                <c:pt idx="1486">
                  <c:v>7.1669855711455082E-11</c:v>
                </c:pt>
                <c:pt idx="1487">
                  <c:v>6.9898419406157479E-11</c:v>
                </c:pt>
                <c:pt idx="1488">
                  <c:v>6.8170767011858506E-11</c:v>
                </c:pt>
                <c:pt idx="1489">
                  <c:v>6.6523644228005567E-11</c:v>
                </c:pt>
                <c:pt idx="1490">
                  <c:v>6.4879404856007939E-11</c:v>
                </c:pt>
                <c:pt idx="1491">
                  <c:v>6.3275805517246185E-11</c:v>
                </c:pt>
                <c:pt idx="1492">
                  <c:v>6.1746953408013751E-11</c:v>
                </c:pt>
                <c:pt idx="1493">
                  <c:v>6.0220777668957598E-11</c:v>
                </c:pt>
                <c:pt idx="1494">
                  <c:v>5.8732323829654416E-11</c:v>
                </c:pt>
                <c:pt idx="1495">
                  <c:v>5.7313250039394718E-11</c:v>
                </c:pt>
                <c:pt idx="1496">
                  <c:v>5.5896660444138196E-11</c:v>
                </c:pt>
                <c:pt idx="1497">
                  <c:v>5.4546101150258024E-11</c:v>
                </c:pt>
                <c:pt idx="1498">
                  <c:v>5.3197906111621116E-11</c:v>
                </c:pt>
                <c:pt idx="1499">
                  <c:v>5.1883033892102276E-11</c:v>
                </c:pt>
                <c:pt idx="1500">
                  <c:v>5.0629450707329971E-11</c:v>
                </c:pt>
                <c:pt idx="1501">
                  <c:v>4.9378062013856084E-11</c:v>
                </c:pt>
                <c:pt idx="1502">
                  <c:v>4.8185003250832699E-11</c:v>
                </c:pt>
                <c:pt idx="1503">
                  <c:v>4.6994033026572194E-11</c:v>
                </c:pt>
                <c:pt idx="1504">
                  <c:v>4.583249955606014E-11</c:v>
                </c:pt>
                <c:pt idx="1505">
                  <c:v>4.4725107669937381E-11</c:v>
                </c:pt>
                <c:pt idx="1506">
                  <c:v>4.36196543562898E-11</c:v>
                </c:pt>
                <c:pt idx="1507">
                  <c:v>4.2565728609766849E-11</c:v>
                </c:pt>
                <c:pt idx="1508">
                  <c:v>4.1513647839235347E-11</c:v>
                </c:pt>
                <c:pt idx="1509">
                  <c:v>4.0487570945152931E-11</c:v>
                </c:pt>
                <c:pt idx="1510">
                  <c:v>3.9509321711797192E-11</c:v>
                </c:pt>
                <c:pt idx="1511">
                  <c:v>3.8532784977026603E-11</c:v>
                </c:pt>
                <c:pt idx="1512">
                  <c:v>3.7601766729132674E-11</c:v>
                </c:pt>
                <c:pt idx="1513">
                  <c:v>3.667237829844472E-11</c:v>
                </c:pt>
                <c:pt idx="1514">
                  <c:v>3.5786310670322944E-11</c:v>
                </c:pt>
                <c:pt idx="1515">
                  <c:v>3.4901794169978952E-11</c:v>
                </c:pt>
                <c:pt idx="1516">
                  <c:v>3.4039139924355206E-11</c:v>
                </c:pt>
                <c:pt idx="1517">
                  <c:v>3.3216695856762505E-11</c:v>
                </c:pt>
                <c:pt idx="1518">
                  <c:v>3.2395691539137033E-11</c:v>
                </c:pt>
                <c:pt idx="1519">
                  <c:v>3.1612956006419789E-11</c:v>
                </c:pt>
                <c:pt idx="1520">
                  <c:v>3.0831590710904091E-11</c:v>
                </c:pt>
                <c:pt idx="1521">
                  <c:v>3.0086646539841551E-11</c:v>
                </c:pt>
                <c:pt idx="1522">
                  <c:v>2.9343006449370245E-11</c:v>
                </c:pt>
                <c:pt idx="1523">
                  <c:v>2.8634029030045037E-11</c:v>
                </c:pt>
                <c:pt idx="1524">
                  <c:v>2.7926292728817037E-11</c:v>
                </c:pt>
                <c:pt idx="1525">
                  <c:v>2.7251545545553476E-11</c:v>
                </c:pt>
                <c:pt idx="1526">
                  <c:v>2.6577979557793989E-11</c:v>
                </c:pt>
                <c:pt idx="1527">
                  <c:v>2.5935809935868029E-11</c:v>
                </c:pt>
                <c:pt idx="1528">
                  <c:v>2.529476447998393E-11</c:v>
                </c:pt>
                <c:pt idx="1529">
                  <c:v>2.4683599537686658E-11</c:v>
                </c:pt>
                <c:pt idx="1530">
                  <c:v>2.40735044854165E-11</c:v>
                </c:pt>
                <c:pt idx="1531">
                  <c:v>2.3491847281556404E-11</c:v>
                </c:pt>
                <c:pt idx="1532">
                  <c:v>2.2911208312216396E-11</c:v>
                </c:pt>
                <c:pt idx="1533">
                  <c:v>2.2357634179625413E-11</c:v>
                </c:pt>
                <c:pt idx="1534">
                  <c:v>2.180502912003393E-11</c:v>
                </c:pt>
                <c:pt idx="1535">
                  <c:v>2.1278182176094785E-11</c:v>
                </c:pt>
                <c:pt idx="1536">
                  <c:v>2.0752257517208708E-11</c:v>
                </c:pt>
                <c:pt idx="1537">
                  <c:v>2.0250847342858889E-11</c:v>
                </c:pt>
                <c:pt idx="1538">
                  <c:v>1.9750314924590923E-11</c:v>
                </c:pt>
                <c:pt idx="1539">
                  <c:v>1.9273113403667653E-11</c:v>
                </c:pt>
                <c:pt idx="1540">
                  <c:v>1.8796747259764418E-11</c:v>
                </c:pt>
                <c:pt idx="1541">
                  <c:v>1.8342585570949951E-11</c:v>
                </c:pt>
                <c:pt idx="1542">
                  <c:v>1.7889218926202992E-11</c:v>
                </c:pt>
                <c:pt idx="1543">
                  <c:v>1.7456984680201979E-11</c:v>
                </c:pt>
                <c:pt idx="1544">
                  <c:v>1.7025507092636741E-11</c:v>
                </c:pt>
                <c:pt idx="1545">
                  <c:v>1.6614141607574016E-11</c:v>
                </c:pt>
                <c:pt idx="1546">
                  <c:v>1.6203496248617309E-11</c:v>
                </c:pt>
                <c:pt idx="1547">
                  <c:v>1.5811991956982606E-11</c:v>
                </c:pt>
                <c:pt idx="1548">
                  <c:v>1.5429947081267652E-11</c:v>
                </c:pt>
                <c:pt idx="1549">
                  <c:v>1.5048571003734822E-11</c:v>
                </c:pt>
                <c:pt idx="1550">
                  <c:v>1.4684971689084869E-11</c:v>
                </c:pt>
                <c:pt idx="1551">
                  <c:v>1.4322008882280232E-11</c:v>
                </c:pt>
                <c:pt idx="1552">
                  <c:v>1.3975964556030568E-11</c:v>
                </c:pt>
                <c:pt idx="1553">
                  <c:v>1.3630526006303694E-11</c:v>
                </c:pt>
                <c:pt idx="1554">
                  <c:v>1.3301189093650547E-11</c:v>
                </c:pt>
                <c:pt idx="1555">
                  <c:v>1.2972428709940862E-11</c:v>
                </c:pt>
                <c:pt idx="1556">
                  <c:v>1.2658992557956027E-11</c:v>
                </c:pt>
                <c:pt idx="1557">
                  <c:v>1.2353129561589847E-11</c:v>
                </c:pt>
                <c:pt idx="1558">
                  <c:v>1.2047802001317546E-11</c:v>
                </c:pt>
                <c:pt idx="1559">
                  <c:v>1.1756706418246554E-11</c:v>
                </c:pt>
                <c:pt idx="1560">
                  <c:v>1.1466120419805933E-11</c:v>
                </c:pt>
                <c:pt idx="1561">
                  <c:v>1.1189079262522596E-11</c:v>
                </c:pt>
                <c:pt idx="1562">
                  <c:v>1.0918731895293599E-11</c:v>
                </c:pt>
                <c:pt idx="1563">
                  <c:v>1.0648857791388599E-11</c:v>
                </c:pt>
                <c:pt idx="1564">
                  <c:v>1.0391563102491313E-11</c:v>
                </c:pt>
                <c:pt idx="1565">
                  <c:v>1.0134718827226532E-11</c:v>
                </c:pt>
                <c:pt idx="1566">
                  <c:v>9.8898466185074565E-12</c:v>
                </c:pt>
                <c:pt idx="1567">
                  <c:v>9.6508909428097334E-12</c:v>
                </c:pt>
                <c:pt idx="1568">
                  <c:v>9.4123535769276285E-12</c:v>
                </c:pt>
                <c:pt idx="1569">
                  <c:v>9.1849349529955245E-12</c:v>
                </c:pt>
                <c:pt idx="1570">
                  <c:v>8.9630111535075322E-12</c:v>
                </c:pt>
                <c:pt idx="1571">
                  <c:v>8.7414758482596274E-12</c:v>
                </c:pt>
                <c:pt idx="1572">
                  <c:v>8.5302667821850151E-12</c:v>
                </c:pt>
                <c:pt idx="1573">
                  <c:v>8.3241608898039566E-12</c:v>
                </c:pt>
                <c:pt idx="1574">
                  <c:v>8.1184158012314216E-12</c:v>
                </c:pt>
                <c:pt idx="1575">
                  <c:v>7.9222609357203196E-12</c:v>
                </c:pt>
                <c:pt idx="1576">
                  <c:v>7.7264494539995646E-12</c:v>
                </c:pt>
                <c:pt idx="1577">
                  <c:v>7.5397651684647286E-12</c:v>
                </c:pt>
                <c:pt idx="1578">
                  <c:v>7.3575914958153466E-12</c:v>
                </c:pt>
                <c:pt idx="1579">
                  <c:v>7.1757367318304714E-12</c:v>
                </c:pt>
                <c:pt idx="1580">
                  <c:v>7.0023586112664355E-12</c:v>
                </c:pt>
                <c:pt idx="1581">
                  <c:v>6.8331696037946602E-12</c:v>
                </c:pt>
                <c:pt idx="1582">
                  <c:v>6.6680684932500101E-12</c:v>
                </c:pt>
                <c:pt idx="1583">
                  <c:v>6.5032564045706311E-12</c:v>
                </c:pt>
                <c:pt idx="1584">
                  <c:v>6.346126563397809E-12</c:v>
                </c:pt>
                <c:pt idx="1585">
                  <c:v>6.1927932489880529E-12</c:v>
                </c:pt>
                <c:pt idx="1586">
                  <c:v>6.0397283560346469E-12</c:v>
                </c:pt>
                <c:pt idx="1587">
                  <c:v>5.893798148416855E-12</c:v>
                </c:pt>
                <c:pt idx="1588">
                  <c:v>5.7513938651850307E-12</c:v>
                </c:pt>
                <c:pt idx="1589">
                  <c:v>5.6092388713216318E-12</c:v>
                </c:pt>
                <c:pt idx="1590">
                  <c:v>5.4737100288279004E-12</c:v>
                </c:pt>
                <c:pt idx="1591">
                  <c:v>5.3414557958791079E-12</c:v>
                </c:pt>
                <c:pt idx="1592">
                  <c:v>5.2094330838750927E-12</c:v>
                </c:pt>
                <c:pt idx="1593">
                  <c:v>5.0835642356939778E-12</c:v>
                </c:pt>
                <c:pt idx="1594">
                  <c:v>4.9607365950084248E-12</c:v>
                </c:pt>
                <c:pt idx="1595">
                  <c:v>4.8408766810234751E-12</c:v>
                </c:pt>
                <c:pt idx="1596">
                  <c:v>4.7212265907992399E-12</c:v>
                </c:pt>
                <c:pt idx="1597">
                  <c:v>4.6071536497674499E-12</c:v>
                </c:pt>
                <c:pt idx="1598">
                  <c:v>4.4958369068603135E-12</c:v>
                </c:pt>
                <c:pt idx="1599">
                  <c:v>4.3872097675985815E-12</c:v>
                </c:pt>
                <c:pt idx="1600">
                  <c:v>4.2787727882837681E-12</c:v>
                </c:pt>
                <c:pt idx="1601">
                  <c:v>4.1753902908375233E-12</c:v>
                </c:pt>
                <c:pt idx="1602">
                  <c:v>4.074505692042874E-12</c:v>
                </c:pt>
                <c:pt idx="1603">
                  <c:v>3.976058638379316E-12</c:v>
                </c:pt>
                <c:pt idx="1604">
                  <c:v>3.8777839236600319E-12</c:v>
                </c:pt>
                <c:pt idx="1605">
                  <c:v>3.7840900057023855E-12</c:v>
                </c:pt>
                <c:pt idx="1606">
                  <c:v>3.6926598936800757E-12</c:v>
                </c:pt>
                <c:pt idx="1607">
                  <c:v>3.6034388901545874E-12</c:v>
                </c:pt>
                <c:pt idx="1608">
                  <c:v>3.5143740746812766E-12</c:v>
                </c:pt>
                <c:pt idx="1609">
                  <c:v>3.4294607626690666E-12</c:v>
                </c:pt>
                <c:pt idx="1610">
                  <c:v>3.3465991020757849E-12</c:v>
                </c:pt>
                <c:pt idx="1611">
                  <c:v>3.265739521480329E-12</c:v>
                </c:pt>
                <c:pt idx="1612">
                  <c:v>3.185021491639634E-12</c:v>
                </c:pt>
                <c:pt idx="1613">
                  <c:v>3.1080659035496995E-12</c:v>
                </c:pt>
                <c:pt idx="1614">
                  <c:v>3.032969694604851E-12</c:v>
                </c:pt>
                <c:pt idx="1615">
                  <c:v>2.9596879390123288E-12</c:v>
                </c:pt>
                <c:pt idx="1616">
                  <c:v>2.8881767964635905E-12</c:v>
                </c:pt>
                <c:pt idx="1617">
                  <c:v>2.8167908395283545E-12</c:v>
                </c:pt>
                <c:pt idx="1618">
                  <c:v>2.7487323362650968E-12</c:v>
                </c:pt>
                <c:pt idx="1619">
                  <c:v>2.682318243300781E-12</c:v>
                </c:pt>
                <c:pt idx="1620">
                  <c:v>2.6175088288590087E-12</c:v>
                </c:pt>
                <c:pt idx="1621">
                  <c:v>2.5542653211513898E-12</c:v>
                </c:pt>
                <c:pt idx="1622">
                  <c:v>2.4911325259429418E-12</c:v>
                </c:pt>
                <c:pt idx="1623">
                  <c:v>2.4309424867086353E-12</c:v>
                </c:pt>
                <c:pt idx="1624">
                  <c:v>2.372206742171737E-12</c:v>
                </c:pt>
                <c:pt idx="1625">
                  <c:v>2.3148901540752476E-12</c:v>
                </c:pt>
                <c:pt idx="1626">
                  <c:v>2.2589584331628229E-12</c:v>
                </c:pt>
                <c:pt idx="1627">
                  <c:v>2.2043781186653811E-12</c:v>
                </c:pt>
                <c:pt idx="1628">
                  <c:v>2.1498933510982747E-12</c:v>
                </c:pt>
                <c:pt idx="1629">
                  <c:v>2.0979482362540796E-12</c:v>
                </c:pt>
                <c:pt idx="1630">
                  <c:v>2.0472582045770695E-12</c:v>
                </c:pt>
                <c:pt idx="1631">
                  <c:v>1.9977929311028523E-12</c:v>
                </c:pt>
                <c:pt idx="1632">
                  <c:v>1.9495228235703007E-12</c:v>
                </c:pt>
                <c:pt idx="1633">
                  <c:v>1.9024190047180869E-12</c:v>
                </c:pt>
                <c:pt idx="1634">
                  <c:v>1.8564532950091009E-12</c:v>
                </c:pt>
                <c:pt idx="1635">
                  <c:v>1.8105680517192633E-12</c:v>
                </c:pt>
                <c:pt idx="1636">
                  <c:v>1.7668216187477193E-12</c:v>
                </c:pt>
                <c:pt idx="1637">
                  <c:v>1.7241321747117402E-12</c:v>
                </c:pt>
                <c:pt idx="1638">
                  <c:v>1.6824741809437148E-12</c:v>
                </c:pt>
                <c:pt idx="1639">
                  <c:v>1.6418227158341341E-12</c:v>
                </c:pt>
                <c:pt idx="1640">
                  <c:v>1.6021534599223242E-12</c:v>
                </c:pt>
                <c:pt idx="1641">
                  <c:v>1.5634426813475865E-12</c:v>
                </c:pt>
                <c:pt idx="1642">
                  <c:v>1.5256672216516873E-12</c:v>
                </c:pt>
                <c:pt idx="1643">
                  <c:v>1.487957890728554E-12</c:v>
                </c:pt>
                <c:pt idx="1644">
                  <c:v>1.4520062731854255E-12</c:v>
                </c:pt>
                <c:pt idx="1645">
                  <c:v>1.4169233084529767E-12</c:v>
                </c:pt>
                <c:pt idx="1646">
                  <c:v>1.3826880083877953E-12</c:v>
                </c:pt>
                <c:pt idx="1647">
                  <c:v>1.3492798919560167E-12</c:v>
                </c:pt>
                <c:pt idx="1648">
                  <c:v>1.3166789729807598E-12</c:v>
                </c:pt>
                <c:pt idx="1649">
                  <c:v>1.2848657481854542E-12</c:v>
                </c:pt>
                <c:pt idx="1650">
                  <c:v>1.2538211855262171E-12</c:v>
                </c:pt>
                <c:pt idx="1651">
                  <c:v>1.2235267128059896E-12</c:v>
                </c:pt>
                <c:pt idx="1652">
                  <c:v>1.1939642065639186E-12</c:v>
                </c:pt>
                <c:pt idx="1653">
                  <c:v>1.165115981233056E-12</c:v>
                </c:pt>
                <c:pt idx="1654">
                  <c:v>1.1369647785601235E-12</c:v>
                </c:pt>
                <c:pt idx="1655">
                  <c:v>1.1094937572808943E-12</c:v>
                </c:pt>
                <c:pt idx="1656">
                  <c:v>1.0820708260828569E-12</c:v>
                </c:pt>
                <c:pt idx="1657">
                  <c:v>1.0559261369513249E-12</c:v>
                </c:pt>
                <c:pt idx="1658">
                  <c:v>1.0304131484010304E-12</c:v>
                </c:pt>
                <c:pt idx="1659">
                  <c:v>1.0055165974612813E-12</c:v>
                </c:pt>
                <c:pt idx="1660">
                  <c:v>9.8122158994093733E-13</c:v>
                </c:pt>
                <c:pt idx="1661">
                  <c:v>9.5751359151811513E-13</c:v>
                </c:pt>
                <c:pt idx="1662">
                  <c:v>9.343784190450882E-13</c:v>
                </c:pt>
                <c:pt idx="1663">
                  <c:v>9.1180223206332886E-13</c:v>
                </c:pt>
                <c:pt idx="1664">
                  <c:v>8.8977152452357358E-13</c:v>
                </c:pt>
                <c:pt idx="1665">
                  <c:v>8.6827311670587422E-13</c:v>
                </c:pt>
                <c:pt idx="1666">
                  <c:v>8.4729414733496996E-13</c:v>
                </c:pt>
                <c:pt idx="1667">
                  <c:v>8.2682206588607089E-13</c:v>
                </c:pt>
                <c:pt idx="1668">
                  <c:v>8.0684462507663979E-13</c:v>
                </c:pt>
                <c:pt idx="1669">
                  <c:v>7.8734987353949186E-13</c:v>
                </c:pt>
                <c:pt idx="1670">
                  <c:v>7.6832614867301561E-13</c:v>
                </c:pt>
                <c:pt idx="1671">
                  <c:v>7.4976206966406417E-13</c:v>
                </c:pt>
                <c:pt idx="1672">
                  <c:v>7.3164653067947907E-13</c:v>
                </c:pt>
                <c:pt idx="1673">
                  <c:v>7.1396869422211363E-13</c:v>
                </c:pt>
                <c:pt idx="1674">
                  <c:v>6.9671798464734269E-13</c:v>
                </c:pt>
                <c:pt idx="1675">
                  <c:v>6.7988408183629168E-13</c:v>
                </c:pt>
                <c:pt idx="1676">
                  <c:v>6.6345691502186105E-13</c:v>
                </c:pt>
                <c:pt idx="1677">
                  <c:v>6.4742665676399399E-13</c:v>
                </c:pt>
                <c:pt idx="1678">
                  <c:v>6.317837170704459E-13</c:v>
                </c:pt>
                <c:pt idx="1679">
                  <c:v>6.1651873765965258E-13</c:v>
                </c:pt>
                <c:pt idx="1680">
                  <c:v>6.0162258636221236E-13</c:v>
                </c:pt>
                <c:pt idx="1681">
                  <c:v>5.8708635165760168E-13</c:v>
                </c:pt>
                <c:pt idx="1682">
                  <c:v>5.7290133734294895E-13</c:v>
                </c:pt>
                <c:pt idx="1683">
                  <c:v>5.5905905733056092E-13</c:v>
                </c:pt>
                <c:pt idx="1684">
                  <c:v>5.4555123057121029E-13</c:v>
                </c:pt>
                <c:pt idx="1685">
                  <c:v>5.3236977610002153E-13</c:v>
                </c:pt>
                <c:pt idx="1686">
                  <c:v>5.1950680820212125E-13</c:v>
                </c:pt>
                <c:pt idx="1687">
                  <c:v>5.0695463169503632E-13</c:v>
                </c:pt>
                <c:pt idx="1688">
                  <c:v>4.9470573732511671E-13</c:v>
                </c:pt>
                <c:pt idx="1689">
                  <c:v>4.8302746517441806E-13</c:v>
                </c:pt>
                <c:pt idx="1690">
                  <c:v>4.7135669223185906E-13</c:v>
                </c:pt>
                <c:pt idx="1691">
                  <c:v>4.5996790520293516E-13</c:v>
                </c:pt>
                <c:pt idx="1692">
                  <c:v>4.488542908237827E-13</c:v>
                </c:pt>
                <c:pt idx="1693">
                  <c:v>4.3800920045070212E-13</c:v>
                </c:pt>
                <c:pt idx="1694">
                  <c:v>4.2742614608263476E-13</c:v>
                </c:pt>
                <c:pt idx="1695">
                  <c:v>4.1709879647976617E-13</c:v>
                </c:pt>
                <c:pt idx="1696">
                  <c:v>4.0702097337591652E-13</c:v>
                </c:pt>
                <c:pt idx="1697">
                  <c:v>3.9718664778241302E-13</c:v>
                </c:pt>
                <c:pt idx="1698">
                  <c:v>3.8758993638131373E-13</c:v>
                </c:pt>
                <c:pt idx="1699">
                  <c:v>3.7822509800572802E-13</c:v>
                </c:pt>
                <c:pt idx="1700">
                  <c:v>3.6908653020522637E-13</c:v>
                </c:pt>
                <c:pt idx="1701">
                  <c:v>3.6037368816260198E-13</c:v>
                </c:pt>
                <c:pt idx="1702">
                  <c:v>3.5166644107573187E-13</c:v>
                </c:pt>
                <c:pt idx="1703">
                  <c:v>3.4316957602929051E-13</c:v>
                </c:pt>
                <c:pt idx="1704">
                  <c:v>3.3487800983193984E-13</c:v>
                </c:pt>
                <c:pt idx="1705">
                  <c:v>3.2678678211098104E-13</c:v>
                </c:pt>
                <c:pt idx="1706">
                  <c:v>3.1889105234482875E-13</c:v>
                </c:pt>
                <c:pt idx="1707">
                  <c:v>3.111860969672181E-13</c:v>
                </c:pt>
                <c:pt idx="1708">
                  <c:v>3.0366730654134808E-13</c:v>
                </c:pt>
                <c:pt idx="1709">
                  <c:v>2.9649878355587728E-13</c:v>
                </c:pt>
                <c:pt idx="1710">
                  <c:v>2.8933486384092851E-13</c:v>
                </c:pt>
                <c:pt idx="1711">
                  <c:v>2.8234403672712371E-13</c:v>
                </c:pt>
                <c:pt idx="1712">
                  <c:v>2.7552212000001347E-13</c:v>
                </c:pt>
                <c:pt idx="1713">
                  <c:v>2.688650324946238E-13</c:v>
                </c:pt>
                <c:pt idx="1714">
                  <c:v>2.6236879165394057E-13</c:v>
                </c:pt>
                <c:pt idx="1715">
                  <c:v>2.5602951114635891E-13</c:v>
                </c:pt>
                <c:pt idx="1716">
                  <c:v>2.4998554988982623E-13</c:v>
                </c:pt>
                <c:pt idx="1717">
                  <c:v>2.4394546976595424E-13</c:v>
                </c:pt>
                <c:pt idx="1718">
                  <c:v>2.3805132834901372E-13</c:v>
                </c:pt>
                <c:pt idx="1719">
                  <c:v>2.3229959950926329E-13</c:v>
                </c:pt>
                <c:pt idx="1720">
                  <c:v>2.266868423143053E-13</c:v>
                </c:pt>
                <c:pt idx="1721">
                  <c:v>2.2120969897058269E-13</c:v>
                </c:pt>
                <c:pt idx="1722">
                  <c:v>2.1598771169200223E-13</c:v>
                </c:pt>
                <c:pt idx="1723">
                  <c:v>2.1076907771509143E-13</c:v>
                </c:pt>
                <c:pt idx="1724">
                  <c:v>2.0567653489573729E-13</c:v>
                </c:pt>
                <c:pt idx="1725">
                  <c:v>2.0070703665506549E-13</c:v>
                </c:pt>
                <c:pt idx="1726">
                  <c:v>1.9585761002478313E-13</c:v>
                </c:pt>
                <c:pt idx="1727">
                  <c:v>1.9123409689347641E-13</c:v>
                </c:pt>
                <c:pt idx="1728">
                  <c:v>1.8661355275337738E-13</c:v>
                </c:pt>
                <c:pt idx="1729">
                  <c:v>1.8210464889342423E-13</c:v>
                </c:pt>
                <c:pt idx="1730">
                  <c:v>1.7770468789275476E-13</c:v>
                </c:pt>
                <c:pt idx="1731">
                  <c:v>1.7341103750483071E-13</c:v>
                </c:pt>
                <c:pt idx="1732">
                  <c:v>1.6931740944046467E-13</c:v>
                </c:pt>
                <c:pt idx="1733">
                  <c:v>1.6522641010135279E-13</c:v>
                </c:pt>
                <c:pt idx="1734">
                  <c:v>1.6123425633073704E-13</c:v>
                </c:pt>
                <c:pt idx="1735">
                  <c:v>1.5733855984996125E-13</c:v>
                </c:pt>
                <c:pt idx="1736">
                  <c:v>1.5362434676712575E-13</c:v>
                </c:pt>
                <c:pt idx="1737">
                  <c:v>1.4991251876802693E-13</c:v>
                </c:pt>
                <c:pt idx="1738">
                  <c:v>1.4629037490679422E-13</c:v>
                </c:pt>
                <c:pt idx="1739">
                  <c:v>1.4275574826066228E-13</c:v>
                </c:pt>
                <c:pt idx="1740">
                  <c:v>1.3938578435387826E-13</c:v>
                </c:pt>
                <c:pt idx="1741">
                  <c:v>1.360179844710562E-13</c:v>
                </c:pt>
                <c:pt idx="1742">
                  <c:v>1.3273155641609452E-13</c:v>
                </c:pt>
                <c:pt idx="1743">
                  <c:v>1.295245341059141E-13</c:v>
                </c:pt>
                <c:pt idx="1744">
                  <c:v>1.2646691288716589E-13</c:v>
                </c:pt>
                <c:pt idx="1745">
                  <c:v>1.2341125512137165E-13</c:v>
                </c:pt>
                <c:pt idx="1746">
                  <c:v>1.2042942729392569E-13</c:v>
                </c:pt>
                <c:pt idx="1747">
                  <c:v>1.1751964554674914E-13</c:v>
                </c:pt>
                <c:pt idx="1748">
                  <c:v>1.1474541775798454E-13</c:v>
                </c:pt>
                <c:pt idx="1749">
                  <c:v>1.119729714409435E-13</c:v>
                </c:pt>
                <c:pt idx="1750">
                  <c:v>1.0926751218736107E-13</c:v>
                </c:pt>
                <c:pt idx="1751">
                  <c:v>1.0668808840413645E-13</c:v>
                </c:pt>
                <c:pt idx="1752">
                  <c:v>1.0411032099914955E-13</c:v>
                </c:pt>
                <c:pt idx="1753">
                  <c:v>1.0159483688083073E-13</c:v>
                </c:pt>
                <c:pt idx="1754">
                  <c:v>9.9140131178031772E-14</c:v>
                </c:pt>
                <c:pt idx="1755">
                  <c:v>9.6799779438403298E-14</c:v>
                </c:pt>
                <c:pt idx="1756">
                  <c:v>9.4460930556782298E-14</c:v>
                </c:pt>
                <c:pt idx="1757">
                  <c:v>9.2178592280070239E-14</c:v>
                </c:pt>
                <c:pt idx="1758">
                  <c:v>9.0002578124795181E-14</c:v>
                </c:pt>
                <c:pt idx="1759">
                  <c:v>8.7827961298069096E-14</c:v>
                </c:pt>
                <c:pt idx="1760">
                  <c:v>8.5705886947809881E-14</c:v>
                </c:pt>
                <c:pt idx="1761">
                  <c:v>8.3682670726171393E-14</c:v>
                </c:pt>
                <c:pt idx="1762">
                  <c:v>8.1660753713814434E-14</c:v>
                </c:pt>
                <c:pt idx="1763">
                  <c:v>7.9687689688214817E-14</c:v>
                </c:pt>
                <c:pt idx="1764">
                  <c:v>7.7806542054328033E-14</c:v>
                </c:pt>
                <c:pt idx="1765">
                  <c:v>7.5926602400309351E-14</c:v>
                </c:pt>
                <c:pt idx="1766">
                  <c:v>7.4092085316288012E-14</c:v>
                </c:pt>
                <c:pt idx="1767">
                  <c:v>7.234303033015651E-14</c:v>
                </c:pt>
                <c:pt idx="1768">
                  <c:v>7.0595098500534639E-14</c:v>
                </c:pt>
                <c:pt idx="1769">
                  <c:v>6.8889399705209172E-14</c:v>
                </c:pt>
                <c:pt idx="1770">
                  <c:v>6.726316192918106E-14</c:v>
                </c:pt>
                <c:pt idx="1771">
                  <c:v>6.563796844253245E-14</c:v>
                </c:pt>
                <c:pt idx="1772">
                  <c:v>6.4052042421065263E-14</c:v>
                </c:pt>
                <c:pt idx="1773">
                  <c:v>6.2539997731132971E-14</c:v>
                </c:pt>
                <c:pt idx="1774">
                  <c:v>6.1028924001434248E-14</c:v>
                </c:pt>
                <c:pt idx="1775">
                  <c:v>5.9588244563579171E-14</c:v>
                </c:pt>
                <c:pt idx="1776">
                  <c:v>5.8148490258726312E-14</c:v>
                </c:pt>
                <c:pt idx="1777">
                  <c:v>5.6743522890013652E-14</c:v>
                </c:pt>
                <c:pt idx="1778">
                  <c:v>5.5404006783565813E-14</c:v>
                </c:pt>
                <c:pt idx="1779">
                  <c:v>5.4065350848037705E-14</c:v>
                </c:pt>
                <c:pt idx="1780">
                  <c:v>5.2789057016192343E-14</c:v>
                </c:pt>
                <c:pt idx="1781">
                  <c:v>5.1513582757052303E-14</c:v>
                </c:pt>
                <c:pt idx="1782">
                  <c:v>5.0268926146070465E-14</c:v>
                </c:pt>
                <c:pt idx="1783">
                  <c:v>4.9082252622873516E-14</c:v>
                </c:pt>
                <c:pt idx="1784">
                  <c:v>4.7896341122657097E-14</c:v>
                </c:pt>
                <c:pt idx="1785">
                  <c:v>4.6765676033390862E-14</c:v>
                </c:pt>
                <c:pt idx="1786">
                  <c:v>4.5635737001261956E-14</c:v>
                </c:pt>
                <c:pt idx="1787">
                  <c:v>4.4533099236314673E-14</c:v>
                </c:pt>
                <c:pt idx="1788">
                  <c:v>4.348182852454211E-14</c:v>
                </c:pt>
                <c:pt idx="1789">
                  <c:v>4.2431232886768491E-14</c:v>
                </c:pt>
                <c:pt idx="1790">
                  <c:v>4.1429579887915481E-14</c:v>
                </c:pt>
                <c:pt idx="1791">
                  <c:v>4.0428570101023241E-14</c:v>
                </c:pt>
                <c:pt idx="1792">
                  <c:v>3.9474192965928356E-14</c:v>
                </c:pt>
                <c:pt idx="1793">
                  <c:v>3.8520428684574757E-14</c:v>
                </c:pt>
                <c:pt idx="1794">
                  <c:v>3.7611096094311314E-14</c:v>
                </c:pt>
                <c:pt idx="1795">
                  <c:v>3.6702347432412797E-14</c:v>
                </c:pt>
                <c:pt idx="1796">
                  <c:v>3.5815555698555969E-14</c:v>
                </c:pt>
                <c:pt idx="1797">
                  <c:v>3.4970075698793059E-14</c:v>
                </c:pt>
                <c:pt idx="1798">
                  <c:v>3.4125138624423525E-14</c:v>
                </c:pt>
                <c:pt idx="1799">
                  <c:v>3.3319563459293708E-14</c:v>
                </c:pt>
                <c:pt idx="1800">
                  <c:v>3.2514505594647883E-14</c:v>
                </c:pt>
                <c:pt idx="1801">
                  <c:v>3.17469518419204E-14</c:v>
                </c:pt>
                <c:pt idx="1802">
                  <c:v>3.0979890974208412E-14</c:v>
                </c:pt>
                <c:pt idx="1803">
                  <c:v>3.024856410512458E-14</c:v>
                </c:pt>
                <c:pt idx="1804">
                  <c:v>2.9517706857945512E-14</c:v>
                </c:pt>
                <c:pt idx="1805">
                  <c:v>2.882089704163813E-14</c:v>
                </c:pt>
                <c:pt idx="1806">
                  <c:v>2.812453468209344E-14</c:v>
                </c:pt>
                <c:pt idx="1807">
                  <c:v>2.7460612788029213E-14</c:v>
                </c:pt>
                <c:pt idx="1808">
                  <c:v>2.6797117231732408E-14</c:v>
                </c:pt>
                <c:pt idx="1809">
                  <c:v>2.6164531020829633E-14</c:v>
                </c:pt>
                <c:pt idx="1810">
                  <c:v>2.553235102546979E-14</c:v>
                </c:pt>
                <c:pt idx="1811">
                  <c:v>2.4929621520987319E-14</c:v>
                </c:pt>
                <c:pt idx="1812">
                  <c:v>2.4327279059549178E-14</c:v>
                </c:pt>
                <c:pt idx="1813">
                  <c:v>2.3752997089262066E-14</c:v>
                </c:pt>
                <c:pt idx="1814">
                  <c:v>2.3179083894421532E-14</c:v>
                </c:pt>
                <c:pt idx="1815">
                  <c:v>2.2631906795998056E-14</c:v>
                </c:pt>
                <c:pt idx="1816">
                  <c:v>2.2085081067614665E-14</c:v>
                </c:pt>
                <c:pt idx="1817">
                  <c:v>2.1563729549493076E-14</c:v>
                </c:pt>
                <c:pt idx="1818">
                  <c:v>2.1042712817502601E-14</c:v>
                </c:pt>
                <c:pt idx="1819">
                  <c:v>2.0545967967926902E-14</c:v>
                </c:pt>
                <c:pt idx="1820">
                  <c:v>2.0060949526809931E-14</c:v>
                </c:pt>
                <c:pt idx="1821">
                  <c:v>1.9576242540521009E-14</c:v>
                </c:pt>
                <c:pt idx="1822">
                  <c:v>1.9114115924985027E-14</c:v>
                </c:pt>
                <c:pt idx="1823">
                  <c:v>1.8652286064279902E-14</c:v>
                </c:pt>
                <c:pt idx="1824">
                  <c:v>1.8211970829471551E-14</c:v>
                </c:pt>
                <c:pt idx="1825">
                  <c:v>1.7771938343305306E-14</c:v>
                </c:pt>
                <c:pt idx="1826">
                  <c:v>1.7352405039040927E-14</c:v>
                </c:pt>
                <c:pt idx="1827">
                  <c:v>1.6933141138291854E-14</c:v>
                </c:pt>
                <c:pt idx="1828">
                  <c:v>1.6533408902218752E-14</c:v>
                </c:pt>
                <c:pt idx="1829">
                  <c:v>1.6143112946115855E-14</c:v>
                </c:pt>
                <c:pt idx="1830">
                  <c:v>1.5753067618750926E-14</c:v>
                </c:pt>
                <c:pt idx="1831">
                  <c:v>1.5381192790989984E-14</c:v>
                </c:pt>
                <c:pt idx="1832">
                  <c:v>1.500955676283058E-14</c:v>
                </c:pt>
                <c:pt idx="1833">
                  <c:v>1.4655233625837029E-14</c:v>
                </c:pt>
                <c:pt idx="1834">
                  <c:v>1.4309274818809658E-14</c:v>
                </c:pt>
                <c:pt idx="1835">
                  <c:v>1.3963538169398421E-14</c:v>
                </c:pt>
                <c:pt idx="1836">
                  <c:v>1.3633907872788921E-14</c:v>
                </c:pt>
                <c:pt idx="1837">
                  <c:v>1.3304489248434724E-14</c:v>
                </c:pt>
                <c:pt idx="1838">
                  <c:v>1.2990416791726595E-14</c:v>
                </c:pt>
                <c:pt idx="1839">
                  <c:v>1.268375848720589E-14</c:v>
                </c:pt>
                <c:pt idx="1840">
                  <c:v>1.2377297103464517E-14</c:v>
                </c:pt>
                <c:pt idx="1841">
                  <c:v>1.2085112410305567E-14</c:v>
                </c:pt>
                <c:pt idx="1842">
                  <c:v>1.1799825175792286E-14</c:v>
                </c:pt>
                <c:pt idx="1843">
                  <c:v>1.1514721138615357E-14</c:v>
                </c:pt>
                <c:pt idx="1844">
                  <c:v>1.1242898846997635E-14</c:v>
                </c:pt>
                <c:pt idx="1845">
                  <c:v>1.0971251106196696E-14</c:v>
                </c:pt>
                <c:pt idx="1846">
                  <c:v>1.0712258241176305E-14</c:v>
                </c:pt>
                <c:pt idx="1847">
                  <c:v>1.0459379291832647E-14</c:v>
                </c:pt>
                <c:pt idx="1848">
                  <c:v>1.0206662728829469E-14</c:v>
                </c:pt>
                <c:pt idx="1849">
                  <c:v>9.9657191211361553E-15</c:v>
                </c:pt>
                <c:pt idx="1850">
                  <c:v>9.7304633492840584E-15</c:v>
                </c:pt>
                <c:pt idx="1851">
                  <c:v>9.4953586470404274E-15</c:v>
                </c:pt>
                <c:pt idx="1852">
                  <c:v>9.2712064408253963E-15</c:v>
                </c:pt>
                <c:pt idx="1853">
                  <c:v>9.0523456841931322E-15</c:v>
                </c:pt>
                <c:pt idx="1854">
                  <c:v>8.8336254691022029E-15</c:v>
                </c:pt>
                <c:pt idx="1855">
                  <c:v>8.6250944687073266E-15</c:v>
                </c:pt>
                <c:pt idx="1856">
                  <c:v>8.4214861558632049E-15</c:v>
                </c:pt>
                <c:pt idx="1857">
                  <c:v>8.2180085901962203E-15</c:v>
                </c:pt>
                <c:pt idx="1858">
                  <c:v>8.0240101510999032E-15</c:v>
                </c:pt>
                <c:pt idx="1859">
                  <c:v>7.8345913366118976E-15</c:v>
                </c:pt>
                <c:pt idx="1860">
                  <c:v>7.6496440378132258E-15</c:v>
                </c:pt>
                <c:pt idx="1861">
                  <c:v>7.4648155030125538E-15</c:v>
                </c:pt>
                <c:pt idx="1862">
                  <c:v>7.2885973182987061E-15</c:v>
                </c:pt>
                <c:pt idx="1863">
                  <c:v>7.1165390285764094E-15</c:v>
                </c:pt>
                <c:pt idx="1864">
                  <c:v>6.9445912261686494E-15</c:v>
                </c:pt>
                <c:pt idx="1865">
                  <c:v>6.7806537170686177E-15</c:v>
                </c:pt>
                <c:pt idx="1866">
                  <c:v>6.6205861991624037E-15</c:v>
                </c:pt>
                <c:pt idx="1867">
                  <c:v>6.4642973154938808E-15</c:v>
                </c:pt>
                <c:pt idx="1868">
                  <c:v>6.3081087928079442E-15</c:v>
                </c:pt>
                <c:pt idx="1869">
                  <c:v>6.1591964077667508E-15</c:v>
                </c:pt>
                <c:pt idx="1870">
                  <c:v>6.0137993232929698E-15</c:v>
                </c:pt>
                <c:pt idx="1871">
                  <c:v>5.8718345554355709E-15</c:v>
                </c:pt>
                <c:pt idx="1872">
                  <c:v>5.7299609503228338E-15</c:v>
                </c:pt>
                <c:pt idx="1873">
                  <c:v>5.5946966136838887E-15</c:v>
                </c:pt>
                <c:pt idx="1874">
                  <c:v>5.4626253949257408E-15</c:v>
                </c:pt>
                <c:pt idx="1875">
                  <c:v>5.3336719157035E-15</c:v>
                </c:pt>
                <c:pt idx="1876">
                  <c:v>5.204801244020676E-15</c:v>
                </c:pt>
                <c:pt idx="1877">
                  <c:v>5.0819340912227188E-15</c:v>
                </c:pt>
                <c:pt idx="1878">
                  <c:v>4.9619674021559491E-15</c:v>
                </c:pt>
                <c:pt idx="1879">
                  <c:v>4.8448327070165523E-15</c:v>
                </c:pt>
                <c:pt idx="1880">
                  <c:v>4.7277732299786819E-15</c:v>
                </c:pt>
                <c:pt idx="1881">
                  <c:v>4.6161670401151342E-15</c:v>
                </c:pt>
                <c:pt idx="1882">
                  <c:v>4.5071954820348702E-15</c:v>
                </c:pt>
                <c:pt idx="1883">
                  <c:v>4.4007963612965086E-15</c:v>
                </c:pt>
                <c:pt idx="1884">
                  <c:v>4.296908951651945E-15</c:v>
                </c:pt>
                <c:pt idx="1885">
                  <c:v>4.1930882533579623E-15</c:v>
                </c:pt>
                <c:pt idx="1886">
                  <c:v>4.0941041056514966E-15</c:v>
                </c:pt>
                <c:pt idx="1887">
                  <c:v>3.9974566274605241E-15</c:v>
                </c:pt>
                <c:pt idx="1888">
                  <c:v>3.9030906581905329E-15</c:v>
                </c:pt>
                <c:pt idx="1889">
                  <c:v>3.8109523393958703E-15</c:v>
                </c:pt>
                <c:pt idx="1890">
                  <c:v>3.7188731872674937E-15</c:v>
                </c:pt>
                <c:pt idx="1891">
                  <c:v>3.6310835986330752E-15</c:v>
                </c:pt>
                <c:pt idx="1892">
                  <c:v>3.5453664151290601E-15</c:v>
                </c:pt>
                <c:pt idx="1893">
                  <c:v>3.4616727145189096E-15</c:v>
                </c:pt>
                <c:pt idx="1894">
                  <c:v>3.3799547294488422E-15</c:v>
                </c:pt>
                <c:pt idx="1895">
                  <c:v>3.298289219622642E-15</c:v>
                </c:pt>
                <c:pt idx="1896">
                  <c:v>3.2204281474088283E-15</c:v>
                </c:pt>
                <c:pt idx="1897">
                  <c:v>3.1444051027791604E-15</c:v>
                </c:pt>
                <c:pt idx="1898">
                  <c:v>3.0701766963311925E-15</c:v>
                </c:pt>
                <c:pt idx="1899">
                  <c:v>2.9977005629344727E-15</c:v>
                </c:pt>
                <c:pt idx="1900">
                  <c:v>2.9269353375511362E-15</c:v>
                </c:pt>
                <c:pt idx="1901">
                  <c:v>2.8578406316270672E-15</c:v>
                </c:pt>
                <c:pt idx="1902">
                  <c:v>2.7887902949020204E-15</c:v>
                </c:pt>
                <c:pt idx="1903">
                  <c:v>2.7229567102519178E-15</c:v>
                </c:pt>
                <c:pt idx="1904">
                  <c:v>2.6586772262725294E-15</c:v>
                </c:pt>
                <c:pt idx="1905">
                  <c:v>2.5959151560827545E-15</c:v>
                </c:pt>
                <c:pt idx="1906">
                  <c:v>2.5346346788504351E-15</c:v>
                </c:pt>
                <c:pt idx="1907">
                  <c:v>2.4748008193478753E-15</c:v>
                </c:pt>
                <c:pt idx="1908">
                  <c:v>2.4163794279902685E-15</c:v>
                </c:pt>
                <c:pt idx="1909">
                  <c:v>2.359337161345063E-15</c:v>
                </c:pt>
                <c:pt idx="1910">
                  <c:v>2.3023315244191012E-15</c:v>
                </c:pt>
                <c:pt idx="1911">
                  <c:v>2.247981529877525E-15</c:v>
                </c:pt>
                <c:pt idx="1912">
                  <c:v>2.1949145486098436E-15</c:v>
                </c:pt>
                <c:pt idx="1913">
                  <c:v>2.1431002931601346E-15</c:v>
                </c:pt>
                <c:pt idx="1914">
                  <c:v>2.0925091910534605E-15</c:v>
                </c:pt>
                <c:pt idx="1915">
                  <c:v>2.0431123679175789E-15</c:v>
                </c:pt>
                <c:pt idx="1916">
                  <c:v>1.9948816310031111E-15</c:v>
                </c:pt>
                <c:pt idx="1917">
                  <c:v>1.9477894530929534E-15</c:v>
                </c:pt>
                <c:pt idx="1918">
                  <c:v>1.9018089567912967E-15</c:v>
                </c:pt>
                <c:pt idx="1919">
                  <c:v>1.8569138991836604E-15</c:v>
                </c:pt>
                <c:pt idx="1920">
                  <c:v>1.8130786568589173E-15</c:v>
                </c:pt>
                <c:pt idx="1921">
                  <c:v>1.770278211285124E-15</c:v>
                </c:pt>
                <c:pt idx="1922">
                  <c:v>1.7275052500382976E-15</c:v>
                </c:pt>
                <c:pt idx="1923">
                  <c:v>1.6867248932937085E-15</c:v>
                </c:pt>
                <c:pt idx="1924">
                  <c:v>1.6469072181364428E-15</c:v>
                </c:pt>
                <c:pt idx="1925">
                  <c:v>1.6080294990213671E-15</c:v>
                </c:pt>
                <c:pt idx="1926">
                  <c:v>1.5700695468739219E-15</c:v>
                </c:pt>
                <c:pt idx="1927">
                  <c:v>1.5330056964260495E-15</c:v>
                </c:pt>
                <c:pt idx="1928">
                  <c:v>1.4968167938508921E-15</c:v>
                </c:pt>
                <c:pt idx="1929">
                  <c:v>1.4614821846893987E-15</c:v>
                </c:pt>
                <c:pt idx="1930">
                  <c:v>1.4269817020621111E-15</c:v>
                </c:pt>
                <c:pt idx="1931">
                  <c:v>1.3932956551590562E-15</c:v>
                </c:pt>
                <c:pt idx="1932">
                  <c:v>1.3604048180013614E-15</c:v>
                </c:pt>
                <c:pt idx="1933">
                  <c:v>1.3282904184683223E-15</c:v>
                </c:pt>
                <c:pt idx="1934">
                  <c:v>1.296934127583343E-15</c:v>
                </c:pt>
                <c:pt idx="1935">
                  <c:v>1.2663180490528098E-15</c:v>
                </c:pt>
                <c:pt idx="1936">
                  <c:v>1.2364247090520537E-15</c:v>
                </c:pt>
                <c:pt idx="1937">
                  <c:v>1.2072370462522893E-15</c:v>
                </c:pt>
                <c:pt idx="1938">
                  <c:v>1.1787384020829821E-15</c:v>
                </c:pt>
                <c:pt idx="1939">
                  <c:v>1.1509125112242275E-15</c:v>
                </c:pt>
                <c:pt idx="1940">
                  <c:v>1.12374349232342E-15</c:v>
                </c:pt>
                <c:pt idx="1941">
                  <c:v>1.0972158389311539E-15</c:v>
                </c:pt>
                <c:pt idx="1942">
                  <c:v>1.0713144106510178E-15</c:v>
                </c:pt>
                <c:pt idx="1943">
                  <c:v>1.0460244244984436E-15</c:v>
                </c:pt>
                <c:pt idx="1944">
                  <c:v>1.0213314464634237E-15</c:v>
                </c:pt>
                <c:pt idx="1945">
                  <c:v>9.9722138327240153E-16</c:v>
                </c:pt>
                <c:pt idx="1946">
                  <c:v>9.7368047434475575E-16</c:v>
                </c:pt>
                <c:pt idx="1947">
                  <c:v>9.5069528393904332E-16</c:v>
                </c:pt>
                <c:pt idx="1948">
                  <c:v>9.282526934846449E-16</c:v>
                </c:pt>
                <c:pt idx="1949">
                  <c:v>9.063398940945473E-16</c:v>
                </c:pt>
                <c:pt idx="1950">
                  <c:v>8.8494437925475742E-16</c:v>
                </c:pt>
                <c:pt idx="1951">
                  <c:v>8.6405393768630044E-16</c:v>
                </c:pt>
                <c:pt idx="1952">
                  <c:v>8.4365664637582045E-16</c:v>
                </c:pt>
                <c:pt idx="1953">
                  <c:v>8.2374086377060474E-16</c:v>
                </c:pt>
                <c:pt idx="1954">
                  <c:v>8.0475283639004055E-16</c:v>
                </c:pt>
                <c:pt idx="1955">
                  <c:v>7.8575543666666569E-16</c:v>
                </c:pt>
                <c:pt idx="1956">
                  <c:v>7.6720649910451383E-16</c:v>
                </c:pt>
                <c:pt idx="1957">
                  <c:v>7.4909543708050213E-16</c:v>
                </c:pt>
                <c:pt idx="1958">
                  <c:v>7.3141191388472022E-16</c:v>
                </c:pt>
                <c:pt idx="1959">
                  <c:v>7.1414583682082442E-16</c:v>
                </c:pt>
                <c:pt idx="1960">
                  <c:v>6.972873514457028E-16</c:v>
                </c:pt>
                <c:pt idx="1961">
                  <c:v>6.8082683594520578E-16</c:v>
                </c:pt>
                <c:pt idx="1962">
                  <c:v>6.6475489564256124E-16</c:v>
                </c:pt>
                <c:pt idx="1963">
                  <c:v>6.4906235763643094E-16</c:v>
                </c:pt>
                <c:pt idx="1964">
                  <c:v>6.3374026556561896E-16</c:v>
                </c:pt>
                <c:pt idx="1965">
                  <c:v>6.1877987449729098E-16</c:v>
                </c:pt>
                <c:pt idx="1966">
                  <c:v>6.0451639709043423E-16</c:v>
                </c:pt>
                <c:pt idx="1967">
                  <c:v>5.9024587934193236E-16</c:v>
                </c:pt>
                <c:pt idx="1968">
                  <c:v>5.763122386042031E-16</c:v>
                </c:pt>
                <c:pt idx="1969">
                  <c:v>5.6270752238928503E-16</c:v>
                </c:pt>
                <c:pt idx="1970">
                  <c:v>5.4942396593966502E-16</c:v>
                </c:pt>
                <c:pt idx="1971">
                  <c:v>5.3645398779658847E-16</c:v>
                </c:pt>
                <c:pt idx="1972">
                  <c:v>5.237901854730322E-16</c:v>
                </c:pt>
                <c:pt idx="1973">
                  <c:v>5.1142533122877951E-16</c:v>
                </c:pt>
                <c:pt idx="1974">
                  <c:v>4.996364803661E-16</c:v>
                </c:pt>
                <c:pt idx="1975">
                  <c:v>4.8784181061822085E-16</c:v>
                </c:pt>
                <c:pt idx="1976">
                  <c:v>4.7632557176945544E-16</c:v>
                </c:pt>
                <c:pt idx="1977">
                  <c:v>4.6508119104013602E-16</c:v>
                </c:pt>
                <c:pt idx="1978">
                  <c:v>4.5410225081093295E-16</c:v>
                </c:pt>
                <c:pt idx="1979">
                  <c:v>4.4338248496004451E-16</c:v>
                </c:pt>
                <c:pt idx="1980">
                  <c:v>4.3316208782453377E-16</c:v>
                </c:pt>
                <c:pt idx="1981">
                  <c:v>4.2293664598039795E-16</c:v>
                </c:pt>
                <c:pt idx="1982">
                  <c:v>4.1295259105317951E-16</c:v>
                </c:pt>
                <c:pt idx="1983">
                  <c:v>4.0320422474206245E-16</c:v>
                </c:pt>
                <c:pt idx="1984">
                  <c:v>3.9368598326318213E-16</c:v>
                </c:pt>
                <c:pt idx="1985">
                  <c:v>3.8439243417413528E-16</c:v>
                </c:pt>
                <c:pt idx="1986">
                  <c:v>3.7553181503285554E-16</c:v>
                </c:pt>
                <c:pt idx="1987">
                  <c:v>3.6666682235880423E-16</c:v>
                </c:pt>
                <c:pt idx="1988">
                  <c:v>3.5801110115514039E-16</c:v>
                </c:pt>
                <c:pt idx="1989">
                  <c:v>3.4955971125441156E-16</c:v>
                </c:pt>
                <c:pt idx="1990">
                  <c:v>3.4130782910923894E-16</c:v>
                </c:pt>
                <c:pt idx="1991">
                  <c:v>3.334403519821944E-16</c:v>
                </c:pt>
                <c:pt idx="1992">
                  <c:v>3.2556899152955674E-16</c:v>
                </c:pt>
                <c:pt idx="1993">
                  <c:v>3.1788344636594586E-16</c:v>
                </c:pt>
                <c:pt idx="1994">
                  <c:v>3.1037933004229626E-16</c:v>
                </c:pt>
                <c:pt idx="1995">
                  <c:v>3.030523596582752E-16</c:v>
                </c:pt>
                <c:pt idx="1996">
                  <c:v>2.9606670827685331E-16</c:v>
                </c:pt>
                <c:pt idx="1997">
                  <c:v>2.8907760883217218E-16</c:v>
                </c:pt>
                <c:pt idx="1998">
                  <c:v>2.8225349757995609E-16</c:v>
                </c:pt>
                <c:pt idx="1999">
                  <c:v>2.7559047972605525E-16</c:v>
                </c:pt>
                <c:pt idx="2000">
                  <c:v>2.6923785136316452E-16</c:v>
                </c:pt>
                <c:pt idx="2001">
                  <c:v>2.6288208739226311E-16</c:v>
                </c:pt>
                <c:pt idx="2002">
                  <c:v>2.5667636077847977E-16</c:v>
                </c:pt>
                <c:pt idx="2003">
                  <c:v>2.5061712966458472E-16</c:v>
                </c:pt>
                <c:pt idx="2004">
                  <c:v>2.4484016128847794E-16</c:v>
                </c:pt>
                <c:pt idx="2005">
                  <c:v>2.3906034144566124E-16</c:v>
                </c:pt>
                <c:pt idx="2006">
                  <c:v>2.3341696293354312E-16</c:v>
                </c:pt>
                <c:pt idx="2007">
                  <c:v>2.2790680484953299E-16</c:v>
                </c:pt>
                <c:pt idx="2008">
                  <c:v>2.2265333152918707E-16</c:v>
                </c:pt>
                <c:pt idx="2009">
                  <c:v>2.1739726513521785E-16</c:v>
                </c:pt>
                <c:pt idx="2010">
                  <c:v>2.1226527608492946E-16</c:v>
                </c:pt>
                <c:pt idx="2011">
                  <c:v>2.0737235520227202E-16</c:v>
                </c:pt>
                <c:pt idx="2012">
                  <c:v>2.0247701921187385E-16</c:v>
                </c:pt>
                <c:pt idx="2013">
                  <c:v>1.9769724498203684E-16</c:v>
                </c:pt>
                <c:pt idx="2014">
                  <c:v>1.9303030450379115E-16</c:v>
                </c:pt>
                <c:pt idx="2015">
                  <c:v>1.8858076840767086E-16</c:v>
                </c:pt>
                <c:pt idx="2016">
                  <c:v>1.8412903605509877E-16</c:v>
                </c:pt>
                <c:pt idx="2017">
                  <c:v>1.7978239353277142E-16</c:v>
                </c:pt>
                <c:pt idx="2018">
                  <c:v>1.7563823465819811E-16</c:v>
                </c:pt>
                <c:pt idx="2019">
                  <c:v>1.7149203025899729E-16</c:v>
                </c:pt>
                <c:pt idx="2020">
                  <c:v>1.674437032436918E-16</c:v>
                </c:pt>
                <c:pt idx="2021">
                  <c:v>1.6358396317041109E-16</c:v>
                </c:pt>
                <c:pt idx="2022">
                  <c:v>1.5972231795941377E-16</c:v>
                </c:pt>
                <c:pt idx="2023">
                  <c:v>1.5595183268516655E-16</c:v>
                </c:pt>
                <c:pt idx="2024">
                  <c:v>1.5235699139549149E-16</c:v>
                </c:pt>
                <c:pt idx="2025">
                  <c:v>1.4876037572008176E-16</c:v>
                </c:pt>
                <c:pt idx="2026">
                  <c:v>1.4524866356106731E-16</c:v>
                </c:pt>
                <c:pt idx="2027">
                  <c:v>1.4190054072051345E-16</c:v>
                </c:pt>
                <c:pt idx="2028">
                  <c:v>1.3855076527253472E-16</c:v>
                </c:pt>
                <c:pt idx="2029">
                  <c:v>1.3528006630654226E-16</c:v>
                </c:pt>
                <c:pt idx="2030">
                  <c:v>1.321617293196952E-16</c:v>
                </c:pt>
                <c:pt idx="2031">
                  <c:v>1.2904185314593561E-16</c:v>
                </c:pt>
                <c:pt idx="2032">
                  <c:v>1.2599562633640514E-16</c:v>
                </c:pt>
                <c:pt idx="2033">
                  <c:v>1.2309130471302957E-16</c:v>
                </c:pt>
                <c:pt idx="2034">
                  <c:v>1.2018554953906241E-16</c:v>
                </c:pt>
                <c:pt idx="2035">
                  <c:v>1.1741515583181256E-16</c:v>
                </c:pt>
                <c:pt idx="2036">
                  <c:v>1.1464339467974851E-16</c:v>
                </c:pt>
                <c:pt idx="2037">
                  <c:v>1.1193706511383419E-16</c:v>
                </c:pt>
                <c:pt idx="2038">
                  <c:v>1.0935680698805518E-16</c:v>
                </c:pt>
                <c:pt idx="2039">
                  <c:v>1.0677527526690806E-16</c:v>
                </c:pt>
                <c:pt idx="2040">
                  <c:v>1.0431400141307137E-16</c:v>
                </c:pt>
                <c:pt idx="2041">
                  <c:v>1.0185151269358179E-16</c:v>
                </c:pt>
                <c:pt idx="2042">
                  <c:v>9.9447154719834226E-17</c:v>
                </c:pt>
                <c:pt idx="2043">
                  <c:v>9.7154801165713032E-17</c:v>
                </c:pt>
                <c:pt idx="2044">
                  <c:v>9.486131612368642E-17</c:v>
                </c:pt>
                <c:pt idx="2045">
                  <c:v>9.2674670605497702E-17</c:v>
                </c:pt>
                <c:pt idx="2046">
                  <c:v>9.0486945776067701E-17</c:v>
                </c:pt>
                <c:pt idx="2047">
                  <c:v>8.8401133745189548E-17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-0.73595207536107776</c:v>
                </c:pt>
                <c:pt idx="1">
                  <c:v>0.17344357512516978</c:v>
                </c:pt>
                <c:pt idx="2">
                  <c:v>0.33164728654886594</c:v>
                </c:pt>
                <c:pt idx="3">
                  <c:v>0.23937417456698135</c:v>
                </c:pt>
                <c:pt idx="4">
                  <c:v>-13.198502707271633</c:v>
                </c:pt>
                <c:pt idx="5">
                  <c:v>-13.593909883228477</c:v>
                </c:pt>
                <c:pt idx="6">
                  <c:v>-22.492033350206839</c:v>
                </c:pt>
                <c:pt idx="7">
                  <c:v>-2.2724144215319968</c:v>
                </c:pt>
                <c:pt idx="8">
                  <c:v>-5.4832293684525624</c:v>
                </c:pt>
                <c:pt idx="9">
                  <c:v>-7.2816767160805664</c:v>
                </c:pt>
                <c:pt idx="10">
                  <c:v>-3.0895964768363231</c:v>
                </c:pt>
                <c:pt idx="11">
                  <c:v>-5.1053081587936484</c:v>
                </c:pt>
                <c:pt idx="12">
                  <c:v>3.0074036952939291</c:v>
                </c:pt>
                <c:pt idx="13">
                  <c:v>1.3503008464830961</c:v>
                </c:pt>
                <c:pt idx="14">
                  <c:v>5.1788244880777414</c:v>
                </c:pt>
                <c:pt idx="15">
                  <c:v>1.4092651310770716</c:v>
                </c:pt>
                <c:pt idx="16">
                  <c:v>7.7119580183209244</c:v>
                </c:pt>
                <c:pt idx="17">
                  <c:v>-3.852280147503413</c:v>
                </c:pt>
                <c:pt idx="18">
                  <c:v>-5.8784756397991913</c:v>
                </c:pt>
                <c:pt idx="19">
                  <c:v>0.74664141566080988</c:v>
                </c:pt>
                <c:pt idx="20">
                  <c:v>-6.9129352384809239</c:v>
                </c:pt>
                <c:pt idx="21">
                  <c:v>-0.8091716178617846</c:v>
                </c:pt>
                <c:pt idx="22">
                  <c:v>-0.33018920577892552</c:v>
                </c:pt>
                <c:pt idx="23">
                  <c:v>4.5812657428195989</c:v>
                </c:pt>
                <c:pt idx="24">
                  <c:v>-1.5683863149684683</c:v>
                </c:pt>
                <c:pt idx="25">
                  <c:v>-1.8780559037960338</c:v>
                </c:pt>
                <c:pt idx="26">
                  <c:v>8.3063011680344836</c:v>
                </c:pt>
                <c:pt idx="27">
                  <c:v>-1.0433740648144811</c:v>
                </c:pt>
                <c:pt idx="28">
                  <c:v>7.49651053191955</c:v>
                </c:pt>
                <c:pt idx="29">
                  <c:v>-9.7114405318650316</c:v>
                </c:pt>
                <c:pt idx="30">
                  <c:v>-0.53090367387443338</c:v>
                </c:pt>
                <c:pt idx="31">
                  <c:v>-3.7235230306261231</c:v>
                </c:pt>
                <c:pt idx="32">
                  <c:v>-2.7516242879887591</c:v>
                </c:pt>
                <c:pt idx="33">
                  <c:v>0.83658138883594635</c:v>
                </c:pt>
                <c:pt idx="34">
                  <c:v>0.84920869958722855</c:v>
                </c:pt>
                <c:pt idx="35">
                  <c:v>3.0793492516520753</c:v>
                </c:pt>
                <c:pt idx="36">
                  <c:v>-0.3698892516945339</c:v>
                </c:pt>
                <c:pt idx="37">
                  <c:v>6.0304843919501172</c:v>
                </c:pt>
                <c:pt idx="38">
                  <c:v>-4.5540837983403524</c:v>
                </c:pt>
                <c:pt idx="39">
                  <c:v>-3.7691731228677576</c:v>
                </c:pt>
                <c:pt idx="40">
                  <c:v>-5.414147226597966</c:v>
                </c:pt>
                <c:pt idx="41">
                  <c:v>6.4841826750181903</c:v>
                </c:pt>
                <c:pt idx="42">
                  <c:v>6.0672011488305291</c:v>
                </c:pt>
                <c:pt idx="43">
                  <c:v>-1.6361878571283663</c:v>
                </c:pt>
                <c:pt idx="44">
                  <c:v>13.884755830727546</c:v>
                </c:pt>
                <c:pt idx="45">
                  <c:v>-0.97930144100324357</c:v>
                </c:pt>
                <c:pt idx="46">
                  <c:v>-7.3382841302099342</c:v>
                </c:pt>
                <c:pt idx="47">
                  <c:v>9.1992627080378337</c:v>
                </c:pt>
                <c:pt idx="48">
                  <c:v>-4.9747374036716492</c:v>
                </c:pt>
                <c:pt idx="49">
                  <c:v>7.9930279235443971</c:v>
                </c:pt>
                <c:pt idx="50">
                  <c:v>6.5299045972171932</c:v>
                </c:pt>
                <c:pt idx="51">
                  <c:v>-0.43582114613537148</c:v>
                </c:pt>
                <c:pt idx="52">
                  <c:v>-2.6010691480542132</c:v>
                </c:pt>
                <c:pt idx="53">
                  <c:v>-4.8939588310144329</c:v>
                </c:pt>
                <c:pt idx="54">
                  <c:v>-3.9104741101580447</c:v>
                </c:pt>
                <c:pt idx="55">
                  <c:v>-6.1410277739625325</c:v>
                </c:pt>
                <c:pt idx="56">
                  <c:v>5.574184677515535</c:v>
                </c:pt>
                <c:pt idx="57">
                  <c:v>-7.990835236263206</c:v>
                </c:pt>
                <c:pt idx="58">
                  <c:v>1.8495745074781227</c:v>
                </c:pt>
                <c:pt idx="59">
                  <c:v>-12.70420703290765</c:v>
                </c:pt>
                <c:pt idx="60">
                  <c:v>5.749513099613373</c:v>
                </c:pt>
                <c:pt idx="61">
                  <c:v>-8.0699008666937715</c:v>
                </c:pt>
                <c:pt idx="62">
                  <c:v>0.85730900192979886</c:v>
                </c:pt>
                <c:pt idx="63">
                  <c:v>-3.3138142174352061</c:v>
                </c:pt>
                <c:pt idx="64">
                  <c:v>-0.69071033030825735</c:v>
                </c:pt>
                <c:pt idx="65">
                  <c:v>-5.3919524982810252</c:v>
                </c:pt>
                <c:pt idx="66">
                  <c:v>-6.315675641893022</c:v>
                </c:pt>
                <c:pt idx="67">
                  <c:v>-3.6976080288711826</c:v>
                </c:pt>
                <c:pt idx="68">
                  <c:v>1.3885946258632249</c:v>
                </c:pt>
                <c:pt idx="69">
                  <c:v>-4.6594349469160656</c:v>
                </c:pt>
                <c:pt idx="70">
                  <c:v>-3.8514045639928107</c:v>
                </c:pt>
                <c:pt idx="71">
                  <c:v>-13.566717876095298</c:v>
                </c:pt>
                <c:pt idx="72">
                  <c:v>0.9104931876934369</c:v>
                </c:pt>
                <c:pt idx="73">
                  <c:v>-7.1013272881133638</c:v>
                </c:pt>
                <c:pt idx="74">
                  <c:v>-0.78046334516190397</c:v>
                </c:pt>
                <c:pt idx="75">
                  <c:v>2.8373142650979726</c:v>
                </c:pt>
                <c:pt idx="76">
                  <c:v>-2.9873157695788088</c:v>
                </c:pt>
                <c:pt idx="77">
                  <c:v>-2.7683173053816579</c:v>
                </c:pt>
                <c:pt idx="78">
                  <c:v>-3.9597009274337744</c:v>
                </c:pt>
                <c:pt idx="79">
                  <c:v>4.3715876824125885</c:v>
                </c:pt>
                <c:pt idx="80">
                  <c:v>-1.6289529261671698</c:v>
                </c:pt>
                <c:pt idx="81">
                  <c:v>-11.462486363129448</c:v>
                </c:pt>
                <c:pt idx="82">
                  <c:v>1.5256233026303565</c:v>
                </c:pt>
                <c:pt idx="83">
                  <c:v>-2.2096857923967694</c:v>
                </c:pt>
                <c:pt idx="84">
                  <c:v>-9.9832870158238993</c:v>
                </c:pt>
                <c:pt idx="85">
                  <c:v>-9.6739261745577316</c:v>
                </c:pt>
                <c:pt idx="86">
                  <c:v>1.4601527276834245</c:v>
                </c:pt>
                <c:pt idx="87">
                  <c:v>-3.9302049416313958</c:v>
                </c:pt>
                <c:pt idx="88">
                  <c:v>-5.2210835061822207</c:v>
                </c:pt>
                <c:pt idx="89">
                  <c:v>0.79518250736685459</c:v>
                </c:pt>
                <c:pt idx="90">
                  <c:v>-10.818588427509257</c:v>
                </c:pt>
                <c:pt idx="91">
                  <c:v>-13.552505868425024</c:v>
                </c:pt>
                <c:pt idx="92">
                  <c:v>-1.7108712239860511</c:v>
                </c:pt>
                <c:pt idx="93">
                  <c:v>-4.9133059478656529</c:v>
                </c:pt>
                <c:pt idx="94">
                  <c:v>-3.6581551175621727</c:v>
                </c:pt>
                <c:pt idx="95">
                  <c:v>-19.963278279539626</c:v>
                </c:pt>
                <c:pt idx="96">
                  <c:v>-6.0692741035112823</c:v>
                </c:pt>
                <c:pt idx="97">
                  <c:v>-14.95991331668632</c:v>
                </c:pt>
                <c:pt idx="98">
                  <c:v>3.3594058842495245</c:v>
                </c:pt>
                <c:pt idx="99">
                  <c:v>1.4544233683442147</c:v>
                </c:pt>
                <c:pt idx="100">
                  <c:v>7.5334471004628751</c:v>
                </c:pt>
                <c:pt idx="101">
                  <c:v>-3.4708328312797829</c:v>
                </c:pt>
                <c:pt idx="102">
                  <c:v>2.7334719569367931</c:v>
                </c:pt>
                <c:pt idx="103">
                  <c:v>-2.4796888377689332</c:v>
                </c:pt>
                <c:pt idx="104">
                  <c:v>0.45487799266710166</c:v>
                </c:pt>
                <c:pt idx="105">
                  <c:v>-1.9874290086740993</c:v>
                </c:pt>
                <c:pt idx="106">
                  <c:v>4.1898847561891364</c:v>
                </c:pt>
                <c:pt idx="107">
                  <c:v>4.3640550984700459</c:v>
                </c:pt>
                <c:pt idx="108">
                  <c:v>2.9080584250442905</c:v>
                </c:pt>
                <c:pt idx="109">
                  <c:v>10.116452149643104</c:v>
                </c:pt>
                <c:pt idx="110">
                  <c:v>16.369926854167918</c:v>
                </c:pt>
                <c:pt idx="111">
                  <c:v>-3.0807964039567852</c:v>
                </c:pt>
                <c:pt idx="112">
                  <c:v>-3.7164426858516952</c:v>
                </c:pt>
                <c:pt idx="113">
                  <c:v>-3.6323859968588779</c:v>
                </c:pt>
                <c:pt idx="114">
                  <c:v>8.3456497834024059</c:v>
                </c:pt>
                <c:pt idx="115">
                  <c:v>2.3710714369832937</c:v>
                </c:pt>
                <c:pt idx="116">
                  <c:v>4.6635217181558497</c:v>
                </c:pt>
                <c:pt idx="117">
                  <c:v>-7.9831029613682967</c:v>
                </c:pt>
                <c:pt idx="118">
                  <c:v>-1.5513168953662562</c:v>
                </c:pt>
                <c:pt idx="119">
                  <c:v>-9.0369955122730197</c:v>
                </c:pt>
                <c:pt idx="120">
                  <c:v>-1.2769891896070336</c:v>
                </c:pt>
                <c:pt idx="121">
                  <c:v>-0.88501544825184697</c:v>
                </c:pt>
                <c:pt idx="122">
                  <c:v>-553.52929571993775</c:v>
                </c:pt>
                <c:pt idx="123">
                  <c:v>8.3938728646714829</c:v>
                </c:pt>
                <c:pt idx="124">
                  <c:v>-2.9637005646148764</c:v>
                </c:pt>
                <c:pt idx="125">
                  <c:v>2.2687478385311506</c:v>
                </c:pt>
                <c:pt idx="126">
                  <c:v>4.8103225860997574</c:v>
                </c:pt>
                <c:pt idx="127">
                  <c:v>2.7959666233172218</c:v>
                </c:pt>
                <c:pt idx="128">
                  <c:v>0.56300972065359045</c:v>
                </c:pt>
                <c:pt idx="129">
                  <c:v>0.52129939236318024</c:v>
                </c:pt>
                <c:pt idx="130">
                  <c:v>4.9199368243968902</c:v>
                </c:pt>
                <c:pt idx="131">
                  <c:v>5.9989674035442482</c:v>
                </c:pt>
                <c:pt idx="132">
                  <c:v>2.4658924931005064</c:v>
                </c:pt>
                <c:pt idx="133">
                  <c:v>10.656564436776339</c:v>
                </c:pt>
                <c:pt idx="134">
                  <c:v>-1.3899183636037868</c:v>
                </c:pt>
                <c:pt idx="135">
                  <c:v>4.8407512026442188</c:v>
                </c:pt>
                <c:pt idx="136">
                  <c:v>-1.7005911834096084</c:v>
                </c:pt>
                <c:pt idx="137">
                  <c:v>-3.0339279913945707</c:v>
                </c:pt>
                <c:pt idx="138">
                  <c:v>-5.4912290153891208E-4</c:v>
                </c:pt>
                <c:pt idx="139">
                  <c:v>-2.720008411736107</c:v>
                </c:pt>
                <c:pt idx="140">
                  <c:v>7.1464520082202831</c:v>
                </c:pt>
                <c:pt idx="141">
                  <c:v>4.7960288470470331</c:v>
                </c:pt>
                <c:pt idx="142">
                  <c:v>15.960248861405237</c:v>
                </c:pt>
                <c:pt idx="143">
                  <c:v>-1.2481586907080107</c:v>
                </c:pt>
                <c:pt idx="144">
                  <c:v>-0.26871195849624369</c:v>
                </c:pt>
                <c:pt idx="145">
                  <c:v>0.72780554699953104</c:v>
                </c:pt>
                <c:pt idx="146">
                  <c:v>1.5503793314294909</c:v>
                </c:pt>
                <c:pt idx="147">
                  <c:v>2.2926365805767315</c:v>
                </c:pt>
                <c:pt idx="148">
                  <c:v>3.4676022389914021</c:v>
                </c:pt>
                <c:pt idx="149">
                  <c:v>1.2990095839691129</c:v>
                </c:pt>
                <c:pt idx="150">
                  <c:v>10.091880994935202</c:v>
                </c:pt>
                <c:pt idx="151">
                  <c:v>7.783659052846593</c:v>
                </c:pt>
                <c:pt idx="152">
                  <c:v>2.93039678156343</c:v>
                </c:pt>
                <c:pt idx="153">
                  <c:v>2.9724088109998736</c:v>
                </c:pt>
                <c:pt idx="154">
                  <c:v>6.8011085384832528</c:v>
                </c:pt>
                <c:pt idx="155">
                  <c:v>8.3599484710743237</c:v>
                </c:pt>
                <c:pt idx="156">
                  <c:v>9.3040315396333604</c:v>
                </c:pt>
                <c:pt idx="157">
                  <c:v>6.6180550484972978</c:v>
                </c:pt>
                <c:pt idx="158">
                  <c:v>11.983213711010523</c:v>
                </c:pt>
                <c:pt idx="159">
                  <c:v>7.9074216960788153</c:v>
                </c:pt>
                <c:pt idx="160">
                  <c:v>7.6565232588046976</c:v>
                </c:pt>
                <c:pt idx="161">
                  <c:v>7.3027837999955434</c:v>
                </c:pt>
                <c:pt idx="162">
                  <c:v>9.5625461613853755</c:v>
                </c:pt>
                <c:pt idx="163">
                  <c:v>7.9969517248781585</c:v>
                </c:pt>
                <c:pt idx="164">
                  <c:v>9.0628925004148684</c:v>
                </c:pt>
                <c:pt idx="165">
                  <c:v>12.111613408437169</c:v>
                </c:pt>
                <c:pt idx="166">
                  <c:v>18.099175385875892</c:v>
                </c:pt>
                <c:pt idx="167">
                  <c:v>17.624399576064185</c:v>
                </c:pt>
                <c:pt idx="168">
                  <c:v>11.153676447940823</c:v>
                </c:pt>
                <c:pt idx="169">
                  <c:v>10.07996025647576</c:v>
                </c:pt>
                <c:pt idx="170">
                  <c:v>19.772231822577314</c:v>
                </c:pt>
                <c:pt idx="171">
                  <c:v>21.712084723044434</c:v>
                </c:pt>
                <c:pt idx="172">
                  <c:v>18.633929327866866</c:v>
                </c:pt>
                <c:pt idx="173">
                  <c:v>8.0956812323294045</c:v>
                </c:pt>
                <c:pt idx="174">
                  <c:v>15.042611570858178</c:v>
                </c:pt>
                <c:pt idx="175">
                  <c:v>18.426315649856246</c:v>
                </c:pt>
                <c:pt idx="176">
                  <c:v>12.274395813334454</c:v>
                </c:pt>
                <c:pt idx="177">
                  <c:v>15.078832609375707</c:v>
                </c:pt>
                <c:pt idx="178">
                  <c:v>18.877432932108945</c:v>
                </c:pt>
                <c:pt idx="179">
                  <c:v>17.068391109296275</c:v>
                </c:pt>
                <c:pt idx="180">
                  <c:v>23.086955241487917</c:v>
                </c:pt>
                <c:pt idx="181">
                  <c:v>21.199413198874467</c:v>
                </c:pt>
                <c:pt idx="182">
                  <c:v>24.584165022277542</c:v>
                </c:pt>
                <c:pt idx="183">
                  <c:v>29.55055112313751</c:v>
                </c:pt>
                <c:pt idx="184">
                  <c:v>25.276108034877332</c:v>
                </c:pt>
                <c:pt idx="185">
                  <c:v>29.231553305061922</c:v>
                </c:pt>
                <c:pt idx="186">
                  <c:v>21.135368058918008</c:v>
                </c:pt>
                <c:pt idx="187">
                  <c:v>22.445546134871925</c:v>
                </c:pt>
                <c:pt idx="188">
                  <c:v>28.470918540940801</c:v>
                </c:pt>
                <c:pt idx="189">
                  <c:v>32.138518071016186</c:v>
                </c:pt>
                <c:pt idx="190">
                  <c:v>31.600408099224499</c:v>
                </c:pt>
                <c:pt idx="191">
                  <c:v>19.533663550478053</c:v>
                </c:pt>
                <c:pt idx="192">
                  <c:v>35.780848174775564</c:v>
                </c:pt>
                <c:pt idx="193">
                  <c:v>34.434479032074492</c:v>
                </c:pt>
                <c:pt idx="194">
                  <c:v>23.136015749538259</c:v>
                </c:pt>
                <c:pt idx="195">
                  <c:v>37.247649630498849</c:v>
                </c:pt>
                <c:pt idx="196">
                  <c:v>28.781247386933973</c:v>
                </c:pt>
                <c:pt idx="197">
                  <c:v>47.486313733716202</c:v>
                </c:pt>
                <c:pt idx="198">
                  <c:v>35.966332715670688</c:v>
                </c:pt>
                <c:pt idx="199">
                  <c:v>43.514555678278754</c:v>
                </c:pt>
                <c:pt idx="200">
                  <c:v>39.510438032119403</c:v>
                </c:pt>
                <c:pt idx="201">
                  <c:v>37.382407627324469</c:v>
                </c:pt>
                <c:pt idx="202">
                  <c:v>40.682087912532161</c:v>
                </c:pt>
                <c:pt idx="203">
                  <c:v>43.735160256122469</c:v>
                </c:pt>
                <c:pt idx="204">
                  <c:v>39.481734631889566</c:v>
                </c:pt>
                <c:pt idx="205">
                  <c:v>35.956689281059838</c:v>
                </c:pt>
                <c:pt idx="206">
                  <c:v>40.234443772104434</c:v>
                </c:pt>
                <c:pt idx="207">
                  <c:v>50.01772091271549</c:v>
                </c:pt>
                <c:pt idx="208">
                  <c:v>59.442690049893194</c:v>
                </c:pt>
                <c:pt idx="209">
                  <c:v>44.910199805254621</c:v>
                </c:pt>
                <c:pt idx="210">
                  <c:v>48.449460316782471</c:v>
                </c:pt>
                <c:pt idx="211">
                  <c:v>64.239597350155719</c:v>
                </c:pt>
                <c:pt idx="212">
                  <c:v>50.657817651641544</c:v>
                </c:pt>
                <c:pt idx="213">
                  <c:v>64.002511786936154</c:v>
                </c:pt>
                <c:pt idx="214">
                  <c:v>45.844095435041368</c:v>
                </c:pt>
                <c:pt idx="215">
                  <c:v>69.570042672672983</c:v>
                </c:pt>
                <c:pt idx="216">
                  <c:v>71.568612225022605</c:v>
                </c:pt>
                <c:pt idx="217">
                  <c:v>69.030614358555709</c:v>
                </c:pt>
                <c:pt idx="218">
                  <c:v>64.32618522501221</c:v>
                </c:pt>
                <c:pt idx="219">
                  <c:v>64.180462600171438</c:v>
                </c:pt>
                <c:pt idx="220">
                  <c:v>76.757061868966687</c:v>
                </c:pt>
                <c:pt idx="221">
                  <c:v>65.507485591739538</c:v>
                </c:pt>
                <c:pt idx="222">
                  <c:v>65.7891801745821</c:v>
                </c:pt>
                <c:pt idx="223">
                  <c:v>86.506412126889401</c:v>
                </c:pt>
                <c:pt idx="224">
                  <c:v>76.87680738625258</c:v>
                </c:pt>
                <c:pt idx="225">
                  <c:v>86.184774450585635</c:v>
                </c:pt>
                <c:pt idx="226">
                  <c:v>88.077917488685642</c:v>
                </c:pt>
                <c:pt idx="227">
                  <c:v>77.819973184571737</c:v>
                </c:pt>
                <c:pt idx="228">
                  <c:v>89.099467353814589</c:v>
                </c:pt>
                <c:pt idx="229">
                  <c:v>86.451937947349748</c:v>
                </c:pt>
                <c:pt idx="230">
                  <c:v>95.740095999454468</c:v>
                </c:pt>
                <c:pt idx="231">
                  <c:v>95.784816172893571</c:v>
                </c:pt>
                <c:pt idx="232">
                  <c:v>99.378548002509561</c:v>
                </c:pt>
                <c:pt idx="233">
                  <c:v>98.196040734365653</c:v>
                </c:pt>
                <c:pt idx="234">
                  <c:v>106.63879706422188</c:v>
                </c:pt>
                <c:pt idx="235">
                  <c:v>115.9412168918907</c:v>
                </c:pt>
                <c:pt idx="236">
                  <c:v>116.62962572046466</c:v>
                </c:pt>
                <c:pt idx="237">
                  <c:v>115.80531826355652</c:v>
                </c:pt>
                <c:pt idx="238">
                  <c:v>112.0482918932436</c:v>
                </c:pt>
                <c:pt idx="239">
                  <c:v>116.271772284467</c:v>
                </c:pt>
                <c:pt idx="240">
                  <c:v>124.97176980527087</c:v>
                </c:pt>
                <c:pt idx="241">
                  <c:v>138.22302132271182</c:v>
                </c:pt>
                <c:pt idx="242">
                  <c:v>129.66657332564418</c:v>
                </c:pt>
                <c:pt idx="243">
                  <c:v>125.22567939590421</c:v>
                </c:pt>
                <c:pt idx="244">
                  <c:v>154.25467228969086</c:v>
                </c:pt>
                <c:pt idx="245">
                  <c:v>139.59754468459332</c:v>
                </c:pt>
                <c:pt idx="246">
                  <c:v>153.48538546063853</c:v>
                </c:pt>
                <c:pt idx="247">
                  <c:v>148.77860250874079</c:v>
                </c:pt>
                <c:pt idx="248">
                  <c:v>144.12142767097984</c:v>
                </c:pt>
                <c:pt idx="249">
                  <c:v>154.9531092421592</c:v>
                </c:pt>
                <c:pt idx="250">
                  <c:v>149.13812837970588</c:v>
                </c:pt>
                <c:pt idx="251">
                  <c:v>155.25669970807226</c:v>
                </c:pt>
                <c:pt idx="252">
                  <c:v>165.04527068043154</c:v>
                </c:pt>
                <c:pt idx="253">
                  <c:v>165.08152315369711</c:v>
                </c:pt>
                <c:pt idx="254">
                  <c:v>172.40761247963172</c:v>
                </c:pt>
                <c:pt idx="255">
                  <c:v>171.44834763969649</c:v>
                </c:pt>
                <c:pt idx="256">
                  <c:v>169.9323132426718</c:v>
                </c:pt>
                <c:pt idx="257">
                  <c:v>179.68351614317996</c:v>
                </c:pt>
                <c:pt idx="258">
                  <c:v>185.02049538995786</c:v>
                </c:pt>
                <c:pt idx="259">
                  <c:v>193.86137077054198</c:v>
                </c:pt>
                <c:pt idx="260">
                  <c:v>197.94048998216371</c:v>
                </c:pt>
                <c:pt idx="261">
                  <c:v>204.79299216282925</c:v>
                </c:pt>
                <c:pt idx="262">
                  <c:v>203.26050632352795</c:v>
                </c:pt>
                <c:pt idx="263">
                  <c:v>208.14929830447824</c:v>
                </c:pt>
                <c:pt idx="264">
                  <c:v>215.77156181493325</c:v>
                </c:pt>
                <c:pt idx="265">
                  <c:v>217.1341235398518</c:v>
                </c:pt>
                <c:pt idx="266">
                  <c:v>227.38092341127842</c:v>
                </c:pt>
                <c:pt idx="267">
                  <c:v>221.02638928587407</c:v>
                </c:pt>
                <c:pt idx="268">
                  <c:v>236.46135766943556</c:v>
                </c:pt>
                <c:pt idx="269">
                  <c:v>239.76731835036807</c:v>
                </c:pt>
                <c:pt idx="270">
                  <c:v>231.6450495314395</c:v>
                </c:pt>
                <c:pt idx="271">
                  <c:v>237.25054592122294</c:v>
                </c:pt>
                <c:pt idx="272">
                  <c:v>246.57281270880748</c:v>
                </c:pt>
                <c:pt idx="273">
                  <c:v>258.76332461068546</c:v>
                </c:pt>
                <c:pt idx="274">
                  <c:v>254.42756645711538</c:v>
                </c:pt>
                <c:pt idx="275">
                  <c:v>264.19399421463152</c:v>
                </c:pt>
                <c:pt idx="276">
                  <c:v>274.0468230297422</c:v>
                </c:pt>
                <c:pt idx="277">
                  <c:v>277.82457069166958</c:v>
                </c:pt>
                <c:pt idx="278">
                  <c:v>298.6685574920586</c:v>
                </c:pt>
                <c:pt idx="279">
                  <c:v>293.46064429600392</c:v>
                </c:pt>
                <c:pt idx="280">
                  <c:v>294.70913806815031</c:v>
                </c:pt>
                <c:pt idx="281">
                  <c:v>303.18461010056774</c:v>
                </c:pt>
                <c:pt idx="282">
                  <c:v>314.6771297001618</c:v>
                </c:pt>
                <c:pt idx="283">
                  <c:v>306.89279246080724</c:v>
                </c:pt>
                <c:pt idx="284">
                  <c:v>307.86420144475665</c:v>
                </c:pt>
                <c:pt idx="285">
                  <c:v>299.41547583509322</c:v>
                </c:pt>
                <c:pt idx="286">
                  <c:v>293.20056289203688</c:v>
                </c:pt>
                <c:pt idx="287">
                  <c:v>300.87884308833566</c:v>
                </c:pt>
                <c:pt idx="288">
                  <c:v>302.73088094807213</c:v>
                </c:pt>
                <c:pt idx="289">
                  <c:v>319.36391522143612</c:v>
                </c:pt>
                <c:pt idx="290">
                  <c:v>328.68199589551068</c:v>
                </c:pt>
                <c:pt idx="291">
                  <c:v>339.2523482237894</c:v>
                </c:pt>
                <c:pt idx="292">
                  <c:v>352.58382017931876</c:v>
                </c:pt>
                <c:pt idx="293">
                  <c:v>376.32296227721821</c:v>
                </c:pt>
                <c:pt idx="294">
                  <c:v>376.88309730428568</c:v>
                </c:pt>
                <c:pt idx="295">
                  <c:v>402.97277745376533</c:v>
                </c:pt>
                <c:pt idx="296">
                  <c:v>400.48713959285595</c:v>
                </c:pt>
                <c:pt idx="297">
                  <c:v>390.50956786401531</c:v>
                </c:pt>
                <c:pt idx="298">
                  <c:v>405.45895510885521</c:v>
                </c:pt>
                <c:pt idx="299">
                  <c:v>395.52357178243227</c:v>
                </c:pt>
                <c:pt idx="300">
                  <c:v>401.38890316346857</c:v>
                </c:pt>
                <c:pt idx="301">
                  <c:v>385.55630021592333</c:v>
                </c:pt>
                <c:pt idx="302">
                  <c:v>371.63136155895359</c:v>
                </c:pt>
                <c:pt idx="303">
                  <c:v>349.24794033204864</c:v>
                </c:pt>
                <c:pt idx="304">
                  <c:v>381.9247101582057</c:v>
                </c:pt>
                <c:pt idx="305">
                  <c:v>403.289886927748</c:v>
                </c:pt>
                <c:pt idx="306">
                  <c:v>435.43575179020468</c:v>
                </c:pt>
                <c:pt idx="307">
                  <c:v>455.97556385473501</c:v>
                </c:pt>
                <c:pt idx="308">
                  <c:v>481.27562997580077</c:v>
                </c:pt>
                <c:pt idx="309">
                  <c:v>510.41301568625391</c:v>
                </c:pt>
                <c:pt idx="310">
                  <c:v>528.10523458784166</c:v>
                </c:pt>
                <c:pt idx="311">
                  <c:v>546.43244881614203</c:v>
                </c:pt>
                <c:pt idx="312">
                  <c:v>586.17284366407944</c:v>
                </c:pt>
                <c:pt idx="313">
                  <c:v>592.51630165071163</c:v>
                </c:pt>
                <c:pt idx="314">
                  <c:v>571.74098146736173</c:v>
                </c:pt>
                <c:pt idx="315">
                  <c:v>540.82423353843478</c:v>
                </c:pt>
                <c:pt idx="316">
                  <c:v>577.49336972168362</c:v>
                </c:pt>
                <c:pt idx="317">
                  <c:v>568.16722327448565</c:v>
                </c:pt>
                <c:pt idx="318">
                  <c:v>576.21834480130678</c:v>
                </c:pt>
                <c:pt idx="319">
                  <c:v>572.99237044400184</c:v>
                </c:pt>
                <c:pt idx="320">
                  <c:v>585.62733261535084</c:v>
                </c:pt>
                <c:pt idx="321">
                  <c:v>594.29388206358249</c:v>
                </c:pt>
                <c:pt idx="322">
                  <c:v>608.84601202880492</c:v>
                </c:pt>
                <c:pt idx="323">
                  <c:v>610.56177201824744</c:v>
                </c:pt>
                <c:pt idx="324">
                  <c:v>622.48517615013645</c:v>
                </c:pt>
                <c:pt idx="325">
                  <c:v>642.92788043404403</c:v>
                </c:pt>
                <c:pt idx="326">
                  <c:v>636.40329806172292</c:v>
                </c:pt>
                <c:pt idx="327">
                  <c:v>645.81226170351988</c:v>
                </c:pt>
                <c:pt idx="328">
                  <c:v>661.17137801370586</c:v>
                </c:pt>
                <c:pt idx="329">
                  <c:v>665.75471215081348</c:v>
                </c:pt>
                <c:pt idx="330">
                  <c:v>681.1671556823535</c:v>
                </c:pt>
                <c:pt idx="331">
                  <c:v>689.94080904565453</c:v>
                </c:pt>
                <c:pt idx="332">
                  <c:v>694.30144642327616</c:v>
                </c:pt>
                <c:pt idx="333">
                  <c:v>707.12857293490094</c:v>
                </c:pt>
                <c:pt idx="334">
                  <c:v>706.10648042370349</c:v>
                </c:pt>
                <c:pt idx="335">
                  <c:v>721.57234985377227</c:v>
                </c:pt>
                <c:pt idx="336">
                  <c:v>712.49906885633379</c:v>
                </c:pt>
                <c:pt idx="337">
                  <c:v>733.55423646314534</c:v>
                </c:pt>
                <c:pt idx="338">
                  <c:v>739.36391828858757</c:v>
                </c:pt>
                <c:pt idx="339">
                  <c:v>747.88376605197436</c:v>
                </c:pt>
                <c:pt idx="340">
                  <c:v>764.09663015315891</c:v>
                </c:pt>
                <c:pt idx="341">
                  <c:v>765.83231786756824</c:v>
                </c:pt>
                <c:pt idx="342">
                  <c:v>772.89581000042438</c:v>
                </c:pt>
                <c:pt idx="343">
                  <c:v>790.14856800370239</c:v>
                </c:pt>
                <c:pt idx="344">
                  <c:v>803.99931152394402</c:v>
                </c:pt>
                <c:pt idx="345">
                  <c:v>805.30777370715361</c:v>
                </c:pt>
                <c:pt idx="346">
                  <c:v>804.9809153000358</c:v>
                </c:pt>
                <c:pt idx="347">
                  <c:v>822.81926055552719</c:v>
                </c:pt>
                <c:pt idx="348">
                  <c:v>829.48714283005847</c:v>
                </c:pt>
                <c:pt idx="349">
                  <c:v>837.05963387622</c:v>
                </c:pt>
                <c:pt idx="350">
                  <c:v>842.94495228506207</c:v>
                </c:pt>
                <c:pt idx="351">
                  <c:v>864.7803630878351</c:v>
                </c:pt>
                <c:pt idx="352">
                  <c:v>868.52685900035476</c:v>
                </c:pt>
                <c:pt idx="353">
                  <c:v>883.68793308195927</c:v>
                </c:pt>
                <c:pt idx="354">
                  <c:v>871.44226576854487</c:v>
                </c:pt>
                <c:pt idx="355">
                  <c:v>886.17637682327609</c:v>
                </c:pt>
                <c:pt idx="356">
                  <c:v>892.42201999608801</c:v>
                </c:pt>
                <c:pt idx="357">
                  <c:v>909.00369026132228</c:v>
                </c:pt>
                <c:pt idx="358">
                  <c:v>918.81704213646299</c:v>
                </c:pt>
                <c:pt idx="359">
                  <c:v>936.56229718250154</c:v>
                </c:pt>
                <c:pt idx="360">
                  <c:v>952.83774049321255</c:v>
                </c:pt>
                <c:pt idx="361">
                  <c:v>955.90045463033925</c:v>
                </c:pt>
                <c:pt idx="362">
                  <c:v>976.75051168399659</c:v>
                </c:pt>
                <c:pt idx="363">
                  <c:v>975.4146614582736</c:v>
                </c:pt>
                <c:pt idx="364">
                  <c:v>1001.913857350517</c:v>
                </c:pt>
                <c:pt idx="365">
                  <c:v>1007.7171219978545</c:v>
                </c:pt>
                <c:pt idx="366">
                  <c:v>1028.490585821799</c:v>
                </c:pt>
                <c:pt idx="367">
                  <c:v>1025.1068787121394</c:v>
                </c:pt>
                <c:pt idx="368">
                  <c:v>1032.2603686460734</c:v>
                </c:pt>
                <c:pt idx="369">
                  <c:v>1041.7405859508208</c:v>
                </c:pt>
                <c:pt idx="370">
                  <c:v>1076.0080392970474</c:v>
                </c:pt>
                <c:pt idx="371">
                  <c:v>1082.0380568322319</c:v>
                </c:pt>
                <c:pt idx="372">
                  <c:v>1095.7669975382128</c:v>
                </c:pt>
                <c:pt idx="373">
                  <c:v>1106.7348911543893</c:v>
                </c:pt>
                <c:pt idx="374">
                  <c:v>1110.4074480969678</c:v>
                </c:pt>
                <c:pt idx="375">
                  <c:v>1136.1726637949153</c:v>
                </c:pt>
                <c:pt idx="376">
                  <c:v>1150.0139047184355</c:v>
                </c:pt>
                <c:pt idx="377">
                  <c:v>1171.5325233282256</c:v>
                </c:pt>
                <c:pt idx="378">
                  <c:v>1179.3065391054258</c:v>
                </c:pt>
                <c:pt idx="379">
                  <c:v>1190.4413481127538</c:v>
                </c:pt>
                <c:pt idx="380">
                  <c:v>1201.57799004605</c:v>
                </c:pt>
                <c:pt idx="381">
                  <c:v>1239.7717501312427</c:v>
                </c:pt>
                <c:pt idx="382">
                  <c:v>1238.7571324025785</c:v>
                </c:pt>
                <c:pt idx="383">
                  <c:v>1268.4675076281728</c:v>
                </c:pt>
                <c:pt idx="384">
                  <c:v>1278.8552111674003</c:v>
                </c:pt>
                <c:pt idx="385">
                  <c:v>1301.5145324072307</c:v>
                </c:pt>
                <c:pt idx="386">
                  <c:v>1330.1315175848297</c:v>
                </c:pt>
                <c:pt idx="387">
                  <c:v>1220.394193662825</c:v>
                </c:pt>
                <c:pt idx="388">
                  <c:v>1371.4130413114044</c:v>
                </c:pt>
                <c:pt idx="389">
                  <c:v>1374.545855381012</c:v>
                </c:pt>
                <c:pt idx="390">
                  <c:v>1409.2883486012438</c:v>
                </c:pt>
                <c:pt idx="391">
                  <c:v>1428.4069118644654</c:v>
                </c:pt>
                <c:pt idx="392">
                  <c:v>1447.3876093982376</c:v>
                </c:pt>
                <c:pt idx="393">
                  <c:v>1479.8592151250148</c:v>
                </c:pt>
                <c:pt idx="394">
                  <c:v>1494.9447170679809</c:v>
                </c:pt>
                <c:pt idx="395">
                  <c:v>1520.5109281456657</c:v>
                </c:pt>
                <c:pt idx="396">
                  <c:v>1550.5252247687845</c:v>
                </c:pt>
                <c:pt idx="397">
                  <c:v>1566.0178998007239</c:v>
                </c:pt>
                <c:pt idx="398">
                  <c:v>1592.8068711908747</c:v>
                </c:pt>
                <c:pt idx="399">
                  <c:v>1613.7102743134083</c:v>
                </c:pt>
                <c:pt idx="400">
                  <c:v>1642.8319460323673</c:v>
                </c:pt>
                <c:pt idx="401">
                  <c:v>1670.0810018510958</c:v>
                </c:pt>
                <c:pt idx="402">
                  <c:v>1709.2613258065917</c:v>
                </c:pt>
                <c:pt idx="403">
                  <c:v>1750.0984928117539</c:v>
                </c:pt>
                <c:pt idx="404">
                  <c:v>1769.9674830997576</c:v>
                </c:pt>
                <c:pt idx="405">
                  <c:v>1799.6986598790945</c:v>
                </c:pt>
                <c:pt idx="406">
                  <c:v>1824.3276018170657</c:v>
                </c:pt>
                <c:pt idx="407">
                  <c:v>1832.7417422956487</c:v>
                </c:pt>
                <c:pt idx="408">
                  <c:v>1878.2870239570893</c:v>
                </c:pt>
                <c:pt idx="409">
                  <c:v>1912.2124974486076</c:v>
                </c:pt>
                <c:pt idx="410">
                  <c:v>1932.8059399189199</c:v>
                </c:pt>
                <c:pt idx="411">
                  <c:v>1977.3581134727769</c:v>
                </c:pt>
                <c:pt idx="412">
                  <c:v>2018.7967255766714</c:v>
                </c:pt>
                <c:pt idx="413">
                  <c:v>2043.1007519904233</c:v>
                </c:pt>
                <c:pt idx="414">
                  <c:v>2079.4315317071696</c:v>
                </c:pt>
                <c:pt idx="415">
                  <c:v>2103.091016508095</c:v>
                </c:pt>
                <c:pt idx="416">
                  <c:v>2125.2854105082592</c:v>
                </c:pt>
                <c:pt idx="417">
                  <c:v>2192.9404552548403</c:v>
                </c:pt>
                <c:pt idx="418">
                  <c:v>2227.2532884539305</c:v>
                </c:pt>
                <c:pt idx="419">
                  <c:v>2261.0367804651555</c:v>
                </c:pt>
                <c:pt idx="420">
                  <c:v>2289.3055357644298</c:v>
                </c:pt>
                <c:pt idx="421">
                  <c:v>2345.0535672453261</c:v>
                </c:pt>
                <c:pt idx="422">
                  <c:v>2369.6454032328461</c:v>
                </c:pt>
                <c:pt idx="423">
                  <c:v>2386.2187063397232</c:v>
                </c:pt>
                <c:pt idx="424">
                  <c:v>2440.6045046474005</c:v>
                </c:pt>
                <c:pt idx="425">
                  <c:v>2463.5031248238224</c:v>
                </c:pt>
                <c:pt idx="426">
                  <c:v>2512.2368635075318</c:v>
                </c:pt>
                <c:pt idx="427">
                  <c:v>2534.8596904024912</c:v>
                </c:pt>
                <c:pt idx="428">
                  <c:v>2576.3946179018471</c:v>
                </c:pt>
                <c:pt idx="429">
                  <c:v>2616.6285682731605</c:v>
                </c:pt>
                <c:pt idx="430">
                  <c:v>2670.2219528067358</c:v>
                </c:pt>
                <c:pt idx="431">
                  <c:v>2716.4034917687222</c:v>
                </c:pt>
                <c:pt idx="432">
                  <c:v>2749.6780245716877</c:v>
                </c:pt>
                <c:pt idx="433">
                  <c:v>2802.2271254115662</c:v>
                </c:pt>
                <c:pt idx="434">
                  <c:v>2832.7948728521878</c:v>
                </c:pt>
                <c:pt idx="435">
                  <c:v>2867.5276816941237</c:v>
                </c:pt>
                <c:pt idx="436">
                  <c:v>2940.8299040088827</c:v>
                </c:pt>
                <c:pt idx="437">
                  <c:v>2966.4750405084469</c:v>
                </c:pt>
                <c:pt idx="438">
                  <c:v>3037.23093344279</c:v>
                </c:pt>
                <c:pt idx="439">
                  <c:v>3064.8408934121408</c:v>
                </c:pt>
                <c:pt idx="440">
                  <c:v>3085.0892113261916</c:v>
                </c:pt>
                <c:pt idx="441">
                  <c:v>3166.6865205304512</c:v>
                </c:pt>
                <c:pt idx="442">
                  <c:v>3199.187066984719</c:v>
                </c:pt>
                <c:pt idx="443">
                  <c:v>3239.7238503818571</c:v>
                </c:pt>
                <c:pt idx="444">
                  <c:v>3305.234431541679</c:v>
                </c:pt>
                <c:pt idx="445">
                  <c:v>3338.6298998973552</c:v>
                </c:pt>
                <c:pt idx="446">
                  <c:v>3378.7795293816416</c:v>
                </c:pt>
                <c:pt idx="447">
                  <c:v>3437.2500159206811</c:v>
                </c:pt>
                <c:pt idx="448">
                  <c:v>3471.8954012345853</c:v>
                </c:pt>
                <c:pt idx="449">
                  <c:v>3543.1542217801084</c:v>
                </c:pt>
                <c:pt idx="450">
                  <c:v>3571.525345589846</c:v>
                </c:pt>
                <c:pt idx="451">
                  <c:v>3618.7788337975203</c:v>
                </c:pt>
                <c:pt idx="452">
                  <c:v>3668.6859384870145</c:v>
                </c:pt>
                <c:pt idx="453">
                  <c:v>3718.4409127892945</c:v>
                </c:pt>
                <c:pt idx="454">
                  <c:v>3772.4345856925197</c:v>
                </c:pt>
                <c:pt idx="455">
                  <c:v>3833.0206734618514</c:v>
                </c:pt>
                <c:pt idx="456">
                  <c:v>3874.7941141020096</c:v>
                </c:pt>
                <c:pt idx="457">
                  <c:v>3939.9286062332135</c:v>
                </c:pt>
                <c:pt idx="458">
                  <c:v>3972.9399318236274</c:v>
                </c:pt>
                <c:pt idx="459">
                  <c:v>4026.8514266985844</c:v>
                </c:pt>
                <c:pt idx="460">
                  <c:v>4082.467190607425</c:v>
                </c:pt>
                <c:pt idx="461">
                  <c:v>4156.275409801181</c:v>
                </c:pt>
                <c:pt idx="462">
                  <c:v>4187.8701110921993</c:v>
                </c:pt>
                <c:pt idx="463">
                  <c:v>4248.7187527960941</c:v>
                </c:pt>
                <c:pt idx="464">
                  <c:v>4290.6839338063246</c:v>
                </c:pt>
                <c:pt idx="465">
                  <c:v>4341.1950825352706</c:v>
                </c:pt>
                <c:pt idx="466">
                  <c:v>4402.7620516519137</c:v>
                </c:pt>
                <c:pt idx="467">
                  <c:v>4449.0270947425906</c:v>
                </c:pt>
                <c:pt idx="468">
                  <c:v>4525.1359593001989</c:v>
                </c:pt>
                <c:pt idx="469">
                  <c:v>4546.5257214142239</c:v>
                </c:pt>
                <c:pt idx="470">
                  <c:v>4632.561237403489</c:v>
                </c:pt>
                <c:pt idx="471">
                  <c:v>4669.3464303572364</c:v>
                </c:pt>
                <c:pt idx="472">
                  <c:v>4724.628960007748</c:v>
                </c:pt>
                <c:pt idx="473">
                  <c:v>4767.9390760966453</c:v>
                </c:pt>
                <c:pt idx="474">
                  <c:v>4824.7248655106605</c:v>
                </c:pt>
                <c:pt idx="475">
                  <c:v>4921.2353930126246</c:v>
                </c:pt>
                <c:pt idx="476">
                  <c:v>4956.6338458895416</c:v>
                </c:pt>
                <c:pt idx="477">
                  <c:v>5004.5931367714393</c:v>
                </c:pt>
                <c:pt idx="478">
                  <c:v>5060.1386753610159</c:v>
                </c:pt>
                <c:pt idx="479">
                  <c:v>5132.9624718434907</c:v>
                </c:pt>
                <c:pt idx="480">
                  <c:v>5168.7447446403539</c:v>
                </c:pt>
                <c:pt idx="481">
                  <c:v>5245.5483364088395</c:v>
                </c:pt>
                <c:pt idx="482">
                  <c:v>5287.1988208173589</c:v>
                </c:pt>
                <c:pt idx="483">
                  <c:v>5345.0642735228002</c:v>
                </c:pt>
                <c:pt idx="484">
                  <c:v>5421.6497842678027</c:v>
                </c:pt>
                <c:pt idx="485">
                  <c:v>5457.3964012328306</c:v>
                </c:pt>
                <c:pt idx="486">
                  <c:v>5530.6902648368259</c:v>
                </c:pt>
                <c:pt idx="487">
                  <c:v>5575.5595947816946</c:v>
                </c:pt>
                <c:pt idx="488">
                  <c:v>5625.6568344580319</c:v>
                </c:pt>
                <c:pt idx="489">
                  <c:v>5704.3212334958553</c:v>
                </c:pt>
                <c:pt idx="490">
                  <c:v>5752.3678182121739</c:v>
                </c:pt>
                <c:pt idx="491">
                  <c:v>5832.981576575452</c:v>
                </c:pt>
                <c:pt idx="492">
                  <c:v>5885.831925667705</c:v>
                </c:pt>
                <c:pt idx="493">
                  <c:v>5956.3968455686481</c:v>
                </c:pt>
                <c:pt idx="494">
                  <c:v>6018.6002304674921</c:v>
                </c:pt>
                <c:pt idx="495">
                  <c:v>6108.757144160023</c:v>
                </c:pt>
                <c:pt idx="496">
                  <c:v>6156.9090951976214</c:v>
                </c:pt>
                <c:pt idx="497">
                  <c:v>6232.0103406272101</c:v>
                </c:pt>
                <c:pt idx="498">
                  <c:v>6286.6301940620206</c:v>
                </c:pt>
                <c:pt idx="499">
                  <c:v>6337.7712987464029</c:v>
                </c:pt>
                <c:pt idx="500">
                  <c:v>6520.3540338000676</c:v>
                </c:pt>
                <c:pt idx="501">
                  <c:v>6650.1291639077417</c:v>
                </c:pt>
                <c:pt idx="502">
                  <c:v>6694.4697916186369</c:v>
                </c:pt>
                <c:pt idx="503">
                  <c:v>6759.1312641465738</c:v>
                </c:pt>
                <c:pt idx="504">
                  <c:v>6826.910086573791</c:v>
                </c:pt>
                <c:pt idx="505">
                  <c:v>6865.0004591111465</c:v>
                </c:pt>
                <c:pt idx="506">
                  <c:v>6920.0449859904611</c:v>
                </c:pt>
                <c:pt idx="507">
                  <c:v>6982.5722221947271</c:v>
                </c:pt>
                <c:pt idx="508">
                  <c:v>7061.4306735077562</c:v>
                </c:pt>
                <c:pt idx="509">
                  <c:v>7168.7257988681959</c:v>
                </c:pt>
                <c:pt idx="510">
                  <c:v>7243.5889450133081</c:v>
                </c:pt>
                <c:pt idx="511">
                  <c:v>7292.6271152642521</c:v>
                </c:pt>
                <c:pt idx="512">
                  <c:v>7406.0232552503139</c:v>
                </c:pt>
                <c:pt idx="513">
                  <c:v>7458.6715709426262</c:v>
                </c:pt>
                <c:pt idx="514">
                  <c:v>7511.319204201287</c:v>
                </c:pt>
                <c:pt idx="515">
                  <c:v>7570.0723163930261</c:v>
                </c:pt>
                <c:pt idx="516">
                  <c:v>7650.652448593979</c:v>
                </c:pt>
                <c:pt idx="517">
                  <c:v>7764.5322941913901</c:v>
                </c:pt>
                <c:pt idx="518">
                  <c:v>7767.8965105737589</c:v>
                </c:pt>
                <c:pt idx="519">
                  <c:v>7931.4136691186141</c:v>
                </c:pt>
                <c:pt idx="520">
                  <c:v>7936.0189920564153</c:v>
                </c:pt>
                <c:pt idx="521">
                  <c:v>8035.6692204086421</c:v>
                </c:pt>
                <c:pt idx="522">
                  <c:v>8114.4845322925303</c:v>
                </c:pt>
                <c:pt idx="523">
                  <c:v>8228.4748812775633</c:v>
                </c:pt>
                <c:pt idx="524">
                  <c:v>8322.2564400144056</c:v>
                </c:pt>
                <c:pt idx="525">
                  <c:v>8357.9068310921539</c:v>
                </c:pt>
                <c:pt idx="526">
                  <c:v>8471.392623315749</c:v>
                </c:pt>
                <c:pt idx="527">
                  <c:v>8532.2354317426307</c:v>
                </c:pt>
                <c:pt idx="528">
                  <c:v>8625.6350847281774</c:v>
                </c:pt>
                <c:pt idx="529">
                  <c:v>8712.419995986198</c:v>
                </c:pt>
                <c:pt idx="530">
                  <c:v>8750.8056167195027</c:v>
                </c:pt>
                <c:pt idx="531">
                  <c:v>8843.9489722510771</c:v>
                </c:pt>
                <c:pt idx="532">
                  <c:v>8920.2525280149039</c:v>
                </c:pt>
                <c:pt idx="533">
                  <c:v>8975.0967070073802</c:v>
                </c:pt>
                <c:pt idx="534">
                  <c:v>9060.1293011761863</c:v>
                </c:pt>
                <c:pt idx="535">
                  <c:v>9143.6620604544332</c:v>
                </c:pt>
                <c:pt idx="536">
                  <c:v>9208.4830913820679</c:v>
                </c:pt>
                <c:pt idx="537">
                  <c:v>9326.6940342481957</c:v>
                </c:pt>
                <c:pt idx="538">
                  <c:v>9369.3070043714197</c:v>
                </c:pt>
                <c:pt idx="539">
                  <c:v>9470.6751889136267</c:v>
                </c:pt>
                <c:pt idx="540">
                  <c:v>9563.6859715688661</c:v>
                </c:pt>
                <c:pt idx="541">
                  <c:v>9625.1329351931181</c:v>
                </c:pt>
                <c:pt idx="542">
                  <c:v>9689.0724637603835</c:v>
                </c:pt>
                <c:pt idx="543">
                  <c:v>9802.042526886531</c:v>
                </c:pt>
                <c:pt idx="544">
                  <c:v>9890.1841517161229</c:v>
                </c:pt>
                <c:pt idx="545">
                  <c:v>9973.7105376668078</c:v>
                </c:pt>
                <c:pt idx="546">
                  <c:v>10088.551280936463</c:v>
                </c:pt>
                <c:pt idx="547">
                  <c:v>10106.325485857835</c:v>
                </c:pt>
                <c:pt idx="548">
                  <c:v>10227.653881238819</c:v>
                </c:pt>
                <c:pt idx="549">
                  <c:v>10290.590923787651</c:v>
                </c:pt>
                <c:pt idx="550">
                  <c:v>10349.161440331269</c:v>
                </c:pt>
                <c:pt idx="551">
                  <c:v>10439.048132402128</c:v>
                </c:pt>
                <c:pt idx="552">
                  <c:v>10556.761149256516</c:v>
                </c:pt>
                <c:pt idx="553">
                  <c:v>10639.910838120479</c:v>
                </c:pt>
                <c:pt idx="554">
                  <c:v>10706.965038994449</c:v>
                </c:pt>
                <c:pt idx="555">
                  <c:v>10818.565213680013</c:v>
                </c:pt>
                <c:pt idx="556">
                  <c:v>10876.260602314327</c:v>
                </c:pt>
                <c:pt idx="557">
                  <c:v>11002.587385243376</c:v>
                </c:pt>
                <c:pt idx="558">
                  <c:v>11105.581543017228</c:v>
                </c:pt>
                <c:pt idx="559">
                  <c:v>11188.733932954707</c:v>
                </c:pt>
                <c:pt idx="560">
                  <c:v>11263.900804748433</c:v>
                </c:pt>
                <c:pt idx="561">
                  <c:v>11417.690229729751</c:v>
                </c:pt>
                <c:pt idx="562">
                  <c:v>11470.769175255831</c:v>
                </c:pt>
                <c:pt idx="563">
                  <c:v>11537.949767259617</c:v>
                </c:pt>
                <c:pt idx="564">
                  <c:v>11717.581959384508</c:v>
                </c:pt>
                <c:pt idx="565">
                  <c:v>11733.593304630967</c:v>
                </c:pt>
                <c:pt idx="566">
                  <c:v>11851.69913396095</c:v>
                </c:pt>
                <c:pt idx="567">
                  <c:v>11976.049361766631</c:v>
                </c:pt>
                <c:pt idx="568">
                  <c:v>12051.597145383901</c:v>
                </c:pt>
                <c:pt idx="569">
                  <c:v>12190.307268403481</c:v>
                </c:pt>
                <c:pt idx="570">
                  <c:v>12232.279391627704</c:v>
                </c:pt>
                <c:pt idx="571">
                  <c:v>12361.882274821348</c:v>
                </c:pt>
                <c:pt idx="572">
                  <c:v>12463.899986951694</c:v>
                </c:pt>
                <c:pt idx="573">
                  <c:v>12541.077213758104</c:v>
                </c:pt>
                <c:pt idx="574">
                  <c:v>12616.133804018766</c:v>
                </c:pt>
                <c:pt idx="575">
                  <c:v>12719.904952323684</c:v>
                </c:pt>
                <c:pt idx="576">
                  <c:v>12808.447806385389</c:v>
                </c:pt>
                <c:pt idx="577">
                  <c:v>12931.326297452699</c:v>
                </c:pt>
                <c:pt idx="578">
                  <c:v>13065.197074185122</c:v>
                </c:pt>
                <c:pt idx="579">
                  <c:v>13136.141728323442</c:v>
                </c:pt>
                <c:pt idx="580">
                  <c:v>13157.516658517288</c:v>
                </c:pt>
                <c:pt idx="581">
                  <c:v>13310.375602349681</c:v>
                </c:pt>
                <c:pt idx="582">
                  <c:v>13396.558739692366</c:v>
                </c:pt>
                <c:pt idx="583">
                  <c:v>13509.468034725638</c:v>
                </c:pt>
                <c:pt idx="584">
                  <c:v>13632.246566741174</c:v>
                </c:pt>
                <c:pt idx="585">
                  <c:v>13731.176378990249</c:v>
                </c:pt>
                <c:pt idx="586">
                  <c:v>13860.70844928931</c:v>
                </c:pt>
                <c:pt idx="587">
                  <c:v>13834.000916010476</c:v>
                </c:pt>
                <c:pt idx="588">
                  <c:v>14038.601563851833</c:v>
                </c:pt>
                <c:pt idx="589">
                  <c:v>14106.193427624721</c:v>
                </c:pt>
                <c:pt idx="590">
                  <c:v>14178.033078517485</c:v>
                </c:pt>
                <c:pt idx="591">
                  <c:v>14323.074400467674</c:v>
                </c:pt>
                <c:pt idx="592">
                  <c:v>14391.421565037172</c:v>
                </c:pt>
                <c:pt idx="593">
                  <c:v>14534.475265524805</c:v>
                </c:pt>
                <c:pt idx="594">
                  <c:v>14568.97193410709</c:v>
                </c:pt>
                <c:pt idx="595">
                  <c:v>14723.779333180311</c:v>
                </c:pt>
                <c:pt idx="596">
                  <c:v>14791.511783153392</c:v>
                </c:pt>
                <c:pt idx="597">
                  <c:v>14936.212241287792</c:v>
                </c:pt>
                <c:pt idx="598">
                  <c:v>15079.297031318336</c:v>
                </c:pt>
                <c:pt idx="599">
                  <c:v>15155.910968795943</c:v>
                </c:pt>
                <c:pt idx="600">
                  <c:v>15230.402464664887</c:v>
                </c:pt>
                <c:pt idx="601">
                  <c:v>15352.384777295869</c:v>
                </c:pt>
                <c:pt idx="602">
                  <c:v>15441.754717224692</c:v>
                </c:pt>
                <c:pt idx="603">
                  <c:v>15546.875531069863</c:v>
                </c:pt>
                <c:pt idx="604">
                  <c:v>15646.626707131894</c:v>
                </c:pt>
                <c:pt idx="605">
                  <c:v>15757.38214707987</c:v>
                </c:pt>
                <c:pt idx="606">
                  <c:v>15834.89263414899</c:v>
                </c:pt>
                <c:pt idx="607">
                  <c:v>15944.407263213239</c:v>
                </c:pt>
                <c:pt idx="608">
                  <c:v>16086.056559030005</c:v>
                </c:pt>
                <c:pt idx="609">
                  <c:v>16216.463225096997</c:v>
                </c:pt>
                <c:pt idx="610">
                  <c:v>16327.248311079285</c:v>
                </c:pt>
                <c:pt idx="611">
                  <c:v>16364.268496362791</c:v>
                </c:pt>
                <c:pt idx="612">
                  <c:v>16506.196927208879</c:v>
                </c:pt>
                <c:pt idx="613">
                  <c:v>16605.118245496644</c:v>
                </c:pt>
                <c:pt idx="614">
                  <c:v>16693.415003700764</c:v>
                </c:pt>
                <c:pt idx="615">
                  <c:v>16799.849474439525</c:v>
                </c:pt>
                <c:pt idx="616">
                  <c:v>16854.011449120637</c:v>
                </c:pt>
                <c:pt idx="617">
                  <c:v>17003.355703339908</c:v>
                </c:pt>
                <c:pt idx="618">
                  <c:v>17162.84401729397</c:v>
                </c:pt>
                <c:pt idx="619">
                  <c:v>17279.438036154112</c:v>
                </c:pt>
                <c:pt idx="620">
                  <c:v>17379.275707698416</c:v>
                </c:pt>
                <c:pt idx="621">
                  <c:v>17481.996641368121</c:v>
                </c:pt>
                <c:pt idx="622">
                  <c:v>17609.496935424846</c:v>
                </c:pt>
                <c:pt idx="623">
                  <c:v>17694.713397431187</c:v>
                </c:pt>
                <c:pt idx="624">
                  <c:v>17842.626829412991</c:v>
                </c:pt>
                <c:pt idx="625">
                  <c:v>17932.109722247449</c:v>
                </c:pt>
                <c:pt idx="626">
                  <c:v>18148.255174773782</c:v>
                </c:pt>
                <c:pt idx="627">
                  <c:v>18130.113911810786</c:v>
                </c:pt>
                <c:pt idx="628">
                  <c:v>18310.235181495154</c:v>
                </c:pt>
                <c:pt idx="629">
                  <c:v>18402.497282994758</c:v>
                </c:pt>
                <c:pt idx="630">
                  <c:v>18502.401135003398</c:v>
                </c:pt>
                <c:pt idx="631">
                  <c:v>18554.361666117929</c:v>
                </c:pt>
                <c:pt idx="632">
                  <c:v>18735.908289843654</c:v>
                </c:pt>
                <c:pt idx="633">
                  <c:v>18882.664788217255</c:v>
                </c:pt>
                <c:pt idx="634">
                  <c:v>18954.423202340466</c:v>
                </c:pt>
                <c:pt idx="635">
                  <c:v>19117.607145056241</c:v>
                </c:pt>
                <c:pt idx="636">
                  <c:v>19278.053245528583</c:v>
                </c:pt>
                <c:pt idx="637">
                  <c:v>19342.941146488123</c:v>
                </c:pt>
                <c:pt idx="638">
                  <c:v>19460.819666281332</c:v>
                </c:pt>
                <c:pt idx="639">
                  <c:v>19574.82415756461</c:v>
                </c:pt>
                <c:pt idx="640">
                  <c:v>19637.971049833981</c:v>
                </c:pt>
                <c:pt idx="641">
                  <c:v>19847.467202068037</c:v>
                </c:pt>
                <c:pt idx="642">
                  <c:v>19903.358172586773</c:v>
                </c:pt>
                <c:pt idx="643">
                  <c:v>20040.331468189917</c:v>
                </c:pt>
                <c:pt idx="644">
                  <c:v>20149.11849115232</c:v>
                </c:pt>
                <c:pt idx="645">
                  <c:v>20292.508524378074</c:v>
                </c:pt>
                <c:pt idx="646">
                  <c:v>20431.15008995825</c:v>
                </c:pt>
                <c:pt idx="647">
                  <c:v>20566.671752125309</c:v>
                </c:pt>
                <c:pt idx="648">
                  <c:v>20631.869429959268</c:v>
                </c:pt>
                <c:pt idx="649">
                  <c:v>20707.100817076553</c:v>
                </c:pt>
                <c:pt idx="650">
                  <c:v>20918.893353037616</c:v>
                </c:pt>
                <c:pt idx="651">
                  <c:v>21062.240914379254</c:v>
                </c:pt>
                <c:pt idx="652">
                  <c:v>21052.712774824289</c:v>
                </c:pt>
                <c:pt idx="653">
                  <c:v>21264.436406277007</c:v>
                </c:pt>
                <c:pt idx="654">
                  <c:v>21415.851428978811</c:v>
                </c:pt>
                <c:pt idx="655">
                  <c:v>21531.401500828131</c:v>
                </c:pt>
                <c:pt idx="656">
                  <c:v>21599.031580093455</c:v>
                </c:pt>
                <c:pt idx="657">
                  <c:v>21777.843293994141</c:v>
                </c:pt>
                <c:pt idx="658">
                  <c:v>21807.462039346927</c:v>
                </c:pt>
                <c:pt idx="659">
                  <c:v>21954.048325874286</c:v>
                </c:pt>
                <c:pt idx="660">
                  <c:v>22080.317837091126</c:v>
                </c:pt>
                <c:pt idx="661">
                  <c:v>22190.909025309003</c:v>
                </c:pt>
                <c:pt idx="662">
                  <c:v>22283.306667082601</c:v>
                </c:pt>
                <c:pt idx="663">
                  <c:v>22424.300755613367</c:v>
                </c:pt>
                <c:pt idx="664">
                  <c:v>22577.115424359643</c:v>
                </c:pt>
                <c:pt idx="665">
                  <c:v>22786.089777269633</c:v>
                </c:pt>
                <c:pt idx="666">
                  <c:v>22886.824154290367</c:v>
                </c:pt>
                <c:pt idx="667">
                  <c:v>23066.20644902542</c:v>
                </c:pt>
                <c:pt idx="668">
                  <c:v>23172.995941934474</c:v>
                </c:pt>
                <c:pt idx="669">
                  <c:v>23273.764285212346</c:v>
                </c:pt>
                <c:pt idx="670">
                  <c:v>23272.886942923906</c:v>
                </c:pt>
                <c:pt idx="671">
                  <c:v>23487.895172329583</c:v>
                </c:pt>
                <c:pt idx="672">
                  <c:v>23611.817961922996</c:v>
                </c:pt>
                <c:pt idx="673">
                  <c:v>23815.452086992627</c:v>
                </c:pt>
                <c:pt idx="674">
                  <c:v>23921.181695182084</c:v>
                </c:pt>
                <c:pt idx="675">
                  <c:v>24080.737393456824</c:v>
                </c:pt>
                <c:pt idx="676">
                  <c:v>24149.018878449413</c:v>
                </c:pt>
                <c:pt idx="677">
                  <c:v>24262.200867821619</c:v>
                </c:pt>
                <c:pt idx="678">
                  <c:v>24371.998832097139</c:v>
                </c:pt>
                <c:pt idx="679">
                  <c:v>24580.179108293843</c:v>
                </c:pt>
                <c:pt idx="680">
                  <c:v>24647.737554102026</c:v>
                </c:pt>
                <c:pt idx="681">
                  <c:v>24776.700365483164</c:v>
                </c:pt>
                <c:pt idx="682">
                  <c:v>24895.989469441891</c:v>
                </c:pt>
                <c:pt idx="683">
                  <c:v>24986.34656850727</c:v>
                </c:pt>
                <c:pt idx="684">
                  <c:v>25188.606966141197</c:v>
                </c:pt>
                <c:pt idx="685">
                  <c:v>25271.814209381544</c:v>
                </c:pt>
                <c:pt idx="686">
                  <c:v>25292.209051706577</c:v>
                </c:pt>
                <c:pt idx="687">
                  <c:v>25505.735835987103</c:v>
                </c:pt>
                <c:pt idx="688">
                  <c:v>25641.480103856007</c:v>
                </c:pt>
                <c:pt idx="689">
                  <c:v>25785.932954266609</c:v>
                </c:pt>
                <c:pt idx="690">
                  <c:v>25855.333788063563</c:v>
                </c:pt>
                <c:pt idx="691">
                  <c:v>26032.949289314485</c:v>
                </c:pt>
                <c:pt idx="692">
                  <c:v>26206.438490032939</c:v>
                </c:pt>
                <c:pt idx="693">
                  <c:v>26301.44892307344</c:v>
                </c:pt>
                <c:pt idx="694">
                  <c:v>26425.706795156621</c:v>
                </c:pt>
                <c:pt idx="695">
                  <c:v>26547.711633482602</c:v>
                </c:pt>
                <c:pt idx="696">
                  <c:v>26667.714731205091</c:v>
                </c:pt>
                <c:pt idx="697">
                  <c:v>26852.916101489176</c:v>
                </c:pt>
                <c:pt idx="698">
                  <c:v>27024.785607889433</c:v>
                </c:pt>
                <c:pt idx="699">
                  <c:v>27118.993201469504</c:v>
                </c:pt>
                <c:pt idx="700">
                  <c:v>27309.579708555633</c:v>
                </c:pt>
                <c:pt idx="701">
                  <c:v>27393.849075003745</c:v>
                </c:pt>
                <c:pt idx="702">
                  <c:v>27536.543123107818</c:v>
                </c:pt>
                <c:pt idx="703">
                  <c:v>27749.551542537756</c:v>
                </c:pt>
                <c:pt idx="704">
                  <c:v>27842.064270442283</c:v>
                </c:pt>
                <c:pt idx="705">
                  <c:v>28106.525495827998</c:v>
                </c:pt>
                <c:pt idx="706">
                  <c:v>28168.896987678661</c:v>
                </c:pt>
                <c:pt idx="707">
                  <c:v>28432.441336685344</c:v>
                </c:pt>
                <c:pt idx="708">
                  <c:v>28523.127708465581</c:v>
                </c:pt>
                <c:pt idx="709">
                  <c:v>28737.121503907074</c:v>
                </c:pt>
                <c:pt idx="710">
                  <c:v>28907.822242464114</c:v>
                </c:pt>
                <c:pt idx="711">
                  <c:v>29000.57800370836</c:v>
                </c:pt>
                <c:pt idx="712">
                  <c:v>29184.474181074846</c:v>
                </c:pt>
                <c:pt idx="713">
                  <c:v>29291.669816111087</c:v>
                </c:pt>
                <c:pt idx="714">
                  <c:v>29539.102205552146</c:v>
                </c:pt>
                <c:pt idx="715">
                  <c:v>29683.775446834545</c:v>
                </c:pt>
                <c:pt idx="716">
                  <c:v>29856.933683024923</c:v>
                </c:pt>
                <c:pt idx="717">
                  <c:v>29976.355683735314</c:v>
                </c:pt>
                <c:pt idx="718">
                  <c:v>30169.185187803978</c:v>
                </c:pt>
                <c:pt idx="719">
                  <c:v>30284.979423541325</c:v>
                </c:pt>
                <c:pt idx="720">
                  <c:v>30468.003221308612</c:v>
                </c:pt>
                <c:pt idx="721">
                  <c:v>30594.598373214401</c:v>
                </c:pt>
                <c:pt idx="722">
                  <c:v>30735.393793980249</c:v>
                </c:pt>
                <c:pt idx="723">
                  <c:v>30857.975426326186</c:v>
                </c:pt>
                <c:pt idx="724">
                  <c:v>31100.023465905557</c:v>
                </c:pt>
                <c:pt idx="725">
                  <c:v>31286.134088488365</c:v>
                </c:pt>
                <c:pt idx="726">
                  <c:v>31355.445290842203</c:v>
                </c:pt>
                <c:pt idx="727">
                  <c:v>31574.69216705719</c:v>
                </c:pt>
                <c:pt idx="728">
                  <c:v>31631.22427719575</c:v>
                </c:pt>
                <c:pt idx="729">
                  <c:v>31845.217101112175</c:v>
                </c:pt>
                <c:pt idx="730">
                  <c:v>31892.891460142251</c:v>
                </c:pt>
                <c:pt idx="731">
                  <c:v>32083.86805603707</c:v>
                </c:pt>
                <c:pt idx="732">
                  <c:v>32234.042128001362</c:v>
                </c:pt>
                <c:pt idx="733">
                  <c:v>32367.242621411577</c:v>
                </c:pt>
                <c:pt idx="734">
                  <c:v>32520.893375612992</c:v>
                </c:pt>
                <c:pt idx="735">
                  <c:v>32671.653312906685</c:v>
                </c:pt>
                <c:pt idx="736">
                  <c:v>32868.26574520002</c:v>
                </c:pt>
                <c:pt idx="737">
                  <c:v>33007.534624480912</c:v>
                </c:pt>
                <c:pt idx="738">
                  <c:v>33152.41423896081</c:v>
                </c:pt>
                <c:pt idx="739">
                  <c:v>33238.135095305755</c:v>
                </c:pt>
                <c:pt idx="740">
                  <c:v>33434.119495510553</c:v>
                </c:pt>
                <c:pt idx="741">
                  <c:v>33585.553482335599</c:v>
                </c:pt>
                <c:pt idx="742">
                  <c:v>33670.683931501408</c:v>
                </c:pt>
                <c:pt idx="743">
                  <c:v>33980.403491722245</c:v>
                </c:pt>
                <c:pt idx="744">
                  <c:v>34034.04781424797</c:v>
                </c:pt>
                <c:pt idx="745">
                  <c:v>34205.173092029538</c:v>
                </c:pt>
                <c:pt idx="746">
                  <c:v>34370.992798717081</c:v>
                </c:pt>
                <c:pt idx="747">
                  <c:v>34547.276719787005</c:v>
                </c:pt>
                <c:pt idx="748">
                  <c:v>34693.191357891519</c:v>
                </c:pt>
                <c:pt idx="749">
                  <c:v>34864.963944821226</c:v>
                </c:pt>
                <c:pt idx="750">
                  <c:v>35038.30020919229</c:v>
                </c:pt>
                <c:pt idx="751">
                  <c:v>35110.343801132301</c:v>
                </c:pt>
                <c:pt idx="752">
                  <c:v>35164.699005648195</c:v>
                </c:pt>
                <c:pt idx="753">
                  <c:v>35442.25917291762</c:v>
                </c:pt>
                <c:pt idx="754">
                  <c:v>35559.80548395298</c:v>
                </c:pt>
                <c:pt idx="755">
                  <c:v>35692.52727517076</c:v>
                </c:pt>
                <c:pt idx="756">
                  <c:v>35927.582342225061</c:v>
                </c:pt>
                <c:pt idx="757">
                  <c:v>36003.783091470446</c:v>
                </c:pt>
                <c:pt idx="758">
                  <c:v>36107.264477734883</c:v>
                </c:pt>
                <c:pt idx="759">
                  <c:v>36229.369209356591</c:v>
                </c:pt>
                <c:pt idx="760">
                  <c:v>36350.600102674951</c:v>
                </c:pt>
                <c:pt idx="761">
                  <c:v>36521.323151054981</c:v>
                </c:pt>
                <c:pt idx="762">
                  <c:v>36678.945950439265</c:v>
                </c:pt>
                <c:pt idx="763">
                  <c:v>36849.48385217115</c:v>
                </c:pt>
                <c:pt idx="764">
                  <c:v>36939.678361974547</c:v>
                </c:pt>
                <c:pt idx="765">
                  <c:v>37113.589675800846</c:v>
                </c:pt>
                <c:pt idx="766">
                  <c:v>37136.432059030085</c:v>
                </c:pt>
                <c:pt idx="767">
                  <c:v>37321.36330209671</c:v>
                </c:pt>
                <c:pt idx="768">
                  <c:v>37444.802322488766</c:v>
                </c:pt>
                <c:pt idx="769">
                  <c:v>37634.912708817865</c:v>
                </c:pt>
                <c:pt idx="770">
                  <c:v>37748.055715136521</c:v>
                </c:pt>
                <c:pt idx="771">
                  <c:v>37934.917229126113</c:v>
                </c:pt>
                <c:pt idx="772">
                  <c:v>38137.027358544292</c:v>
                </c:pt>
                <c:pt idx="773">
                  <c:v>38327.430895780461</c:v>
                </c:pt>
                <c:pt idx="774">
                  <c:v>38484.516207996669</c:v>
                </c:pt>
                <c:pt idx="775">
                  <c:v>38654.418003461687</c:v>
                </c:pt>
                <c:pt idx="776">
                  <c:v>38796.478183422369</c:v>
                </c:pt>
                <c:pt idx="777">
                  <c:v>38893.032270426513</c:v>
                </c:pt>
                <c:pt idx="778">
                  <c:v>39031.553470519742</c:v>
                </c:pt>
                <c:pt idx="779">
                  <c:v>39118.029596650187</c:v>
                </c:pt>
                <c:pt idx="780">
                  <c:v>39337.843966491673</c:v>
                </c:pt>
                <c:pt idx="781">
                  <c:v>39406.564519857064</c:v>
                </c:pt>
                <c:pt idx="782">
                  <c:v>39571.031541908291</c:v>
                </c:pt>
                <c:pt idx="783">
                  <c:v>39711.975549426883</c:v>
                </c:pt>
                <c:pt idx="784">
                  <c:v>39943.992322111291</c:v>
                </c:pt>
                <c:pt idx="785">
                  <c:v>40114.206714746433</c:v>
                </c:pt>
                <c:pt idx="786">
                  <c:v>40345.572328522787</c:v>
                </c:pt>
                <c:pt idx="787">
                  <c:v>40538.68485899907</c:v>
                </c:pt>
                <c:pt idx="788">
                  <c:v>40573.1605319515</c:v>
                </c:pt>
                <c:pt idx="789">
                  <c:v>40761.200593360278</c:v>
                </c:pt>
                <c:pt idx="790">
                  <c:v>40872.610048639617</c:v>
                </c:pt>
                <c:pt idx="791">
                  <c:v>41068.030911349037</c:v>
                </c:pt>
                <c:pt idx="792">
                  <c:v>41179.483385391482</c:v>
                </c:pt>
                <c:pt idx="793">
                  <c:v>41414.495277534523</c:v>
                </c:pt>
                <c:pt idx="794">
                  <c:v>41638.924595361124</c:v>
                </c:pt>
                <c:pt idx="795">
                  <c:v>41649.320019064544</c:v>
                </c:pt>
                <c:pt idx="796">
                  <c:v>41789.092853124203</c:v>
                </c:pt>
                <c:pt idx="797">
                  <c:v>41973.568903951156</c:v>
                </c:pt>
                <c:pt idx="798">
                  <c:v>42151.795090490741</c:v>
                </c:pt>
                <c:pt idx="799">
                  <c:v>42329.418876545853</c:v>
                </c:pt>
                <c:pt idx="800">
                  <c:v>42437.964829273391</c:v>
                </c:pt>
                <c:pt idx="801">
                  <c:v>42651.117433485226</c:v>
                </c:pt>
                <c:pt idx="802">
                  <c:v>42806.617240412001</c:v>
                </c:pt>
                <c:pt idx="803">
                  <c:v>42925.125837347477</c:v>
                </c:pt>
                <c:pt idx="804">
                  <c:v>43026.681883594028</c:v>
                </c:pt>
                <c:pt idx="805">
                  <c:v>43154.352232807105</c:v>
                </c:pt>
                <c:pt idx="806">
                  <c:v>43378.628105380572</c:v>
                </c:pt>
                <c:pt idx="807">
                  <c:v>43488.345544277734</c:v>
                </c:pt>
                <c:pt idx="808">
                  <c:v>43631.785425451046</c:v>
                </c:pt>
                <c:pt idx="809">
                  <c:v>43816.944337350746</c:v>
                </c:pt>
                <c:pt idx="810">
                  <c:v>43977.561443132989</c:v>
                </c:pt>
                <c:pt idx="811">
                  <c:v>44045.39579193393</c:v>
                </c:pt>
                <c:pt idx="812">
                  <c:v>44305.587527740099</c:v>
                </c:pt>
                <c:pt idx="813">
                  <c:v>44405.901595592783</c:v>
                </c:pt>
                <c:pt idx="814">
                  <c:v>44563.1583237503</c:v>
                </c:pt>
                <c:pt idx="815">
                  <c:v>44734.617180718953</c:v>
                </c:pt>
                <c:pt idx="816">
                  <c:v>44968.740985669487</c:v>
                </c:pt>
                <c:pt idx="817">
                  <c:v>44969.643125357798</c:v>
                </c:pt>
                <c:pt idx="818">
                  <c:v>45152.402246730657</c:v>
                </c:pt>
                <c:pt idx="819">
                  <c:v>45350.931963442963</c:v>
                </c:pt>
                <c:pt idx="820">
                  <c:v>45453.696600754549</c:v>
                </c:pt>
                <c:pt idx="821">
                  <c:v>45654.234554790935</c:v>
                </c:pt>
                <c:pt idx="822">
                  <c:v>45699.507538770005</c:v>
                </c:pt>
                <c:pt idx="823">
                  <c:v>45988.617130225626</c:v>
                </c:pt>
                <c:pt idx="824">
                  <c:v>46109.400044022717</c:v>
                </c:pt>
                <c:pt idx="825">
                  <c:v>46237.428741601914</c:v>
                </c:pt>
                <c:pt idx="826">
                  <c:v>46449.907565531488</c:v>
                </c:pt>
                <c:pt idx="827">
                  <c:v>46460.365147576245</c:v>
                </c:pt>
                <c:pt idx="828">
                  <c:v>46711.386217328305</c:v>
                </c:pt>
                <c:pt idx="829">
                  <c:v>46790.556406708456</c:v>
                </c:pt>
                <c:pt idx="830">
                  <c:v>47041.161392318936</c:v>
                </c:pt>
                <c:pt idx="831">
                  <c:v>47133.155120220545</c:v>
                </c:pt>
                <c:pt idx="832">
                  <c:v>47179.801936024611</c:v>
                </c:pt>
                <c:pt idx="833">
                  <c:v>47496.190818842733</c:v>
                </c:pt>
                <c:pt idx="834">
                  <c:v>47563.413187343664</c:v>
                </c:pt>
                <c:pt idx="835">
                  <c:v>47775.716401405356</c:v>
                </c:pt>
                <c:pt idx="836">
                  <c:v>47896.243935379374</c:v>
                </c:pt>
                <c:pt idx="837">
                  <c:v>48045.375622587177</c:v>
                </c:pt>
                <c:pt idx="838">
                  <c:v>48315.121992652057</c:v>
                </c:pt>
                <c:pt idx="839">
                  <c:v>48331.167229150655</c:v>
                </c:pt>
                <c:pt idx="840">
                  <c:v>48587.802986480492</c:v>
                </c:pt>
                <c:pt idx="841">
                  <c:v>48717.897997430671</c:v>
                </c:pt>
                <c:pt idx="842">
                  <c:v>48857.206115508372</c:v>
                </c:pt>
                <c:pt idx="843">
                  <c:v>48970.378564636761</c:v>
                </c:pt>
                <c:pt idx="844">
                  <c:v>49147.289482046384</c:v>
                </c:pt>
                <c:pt idx="845">
                  <c:v>49303.120923551185</c:v>
                </c:pt>
                <c:pt idx="846">
                  <c:v>49499.797040072568</c:v>
                </c:pt>
                <c:pt idx="847">
                  <c:v>49627.959053114224</c:v>
                </c:pt>
                <c:pt idx="848">
                  <c:v>49735.79080683463</c:v>
                </c:pt>
                <c:pt idx="849">
                  <c:v>49886.285587441656</c:v>
                </c:pt>
                <c:pt idx="850">
                  <c:v>50095.415009520388</c:v>
                </c:pt>
                <c:pt idx="851">
                  <c:v>50217.052566252554</c:v>
                </c:pt>
                <c:pt idx="852">
                  <c:v>50214.069794484014</c:v>
                </c:pt>
                <c:pt idx="853">
                  <c:v>50476.076201648553</c:v>
                </c:pt>
                <c:pt idx="854">
                  <c:v>50656.543939659481</c:v>
                </c:pt>
                <c:pt idx="855">
                  <c:v>50775.406052815844</c:v>
                </c:pt>
                <c:pt idx="856">
                  <c:v>50853.14243787498</c:v>
                </c:pt>
                <c:pt idx="857">
                  <c:v>50968.137629104996</c:v>
                </c:pt>
                <c:pt idx="858">
                  <c:v>51256.08199397345</c:v>
                </c:pt>
                <c:pt idx="859">
                  <c:v>51354.249005645237</c:v>
                </c:pt>
                <c:pt idx="860">
                  <c:v>51435.80358286501</c:v>
                </c:pt>
                <c:pt idx="861">
                  <c:v>51549.966849657831</c:v>
                </c:pt>
                <c:pt idx="862">
                  <c:v>51816.01614690791</c:v>
                </c:pt>
                <c:pt idx="863">
                  <c:v>51987.016351689563</c:v>
                </c:pt>
                <c:pt idx="864">
                  <c:v>52081.756519112561</c:v>
                </c:pt>
                <c:pt idx="865">
                  <c:v>52090.204368177103</c:v>
                </c:pt>
                <c:pt idx="866">
                  <c:v>52336.656981966174</c:v>
                </c:pt>
                <c:pt idx="867">
                  <c:v>52452.888014913151</c:v>
                </c:pt>
                <c:pt idx="868">
                  <c:v>52518.420991215353</c:v>
                </c:pt>
                <c:pt idx="869">
                  <c:v>52682.274679872855</c:v>
                </c:pt>
                <c:pt idx="870">
                  <c:v>52872.434988507412</c:v>
                </c:pt>
                <c:pt idx="871">
                  <c:v>52947.235615595346</c:v>
                </c:pt>
                <c:pt idx="872">
                  <c:v>53046.502512816282</c:v>
                </c:pt>
                <c:pt idx="873">
                  <c:v>53287.755470092634</c:v>
                </c:pt>
                <c:pt idx="874">
                  <c:v>53374.955710348186</c:v>
                </c:pt>
                <c:pt idx="875">
                  <c:v>53563.311194693342</c:v>
                </c:pt>
                <c:pt idx="876">
                  <c:v>53565.784691330307</c:v>
                </c:pt>
                <c:pt idx="877">
                  <c:v>53745.065548057464</c:v>
                </c:pt>
                <c:pt idx="878">
                  <c:v>53840.253876617106</c:v>
                </c:pt>
                <c:pt idx="879">
                  <c:v>54184.109386398253</c:v>
                </c:pt>
                <c:pt idx="880">
                  <c:v>54311.395150336743</c:v>
                </c:pt>
                <c:pt idx="881">
                  <c:v>54503.595325352049</c:v>
                </c:pt>
                <c:pt idx="882">
                  <c:v>54571.885045886949</c:v>
                </c:pt>
                <c:pt idx="883">
                  <c:v>54757.492128369369</c:v>
                </c:pt>
                <c:pt idx="884">
                  <c:v>54978.601500111159</c:v>
                </c:pt>
                <c:pt idx="885">
                  <c:v>55071.311246197161</c:v>
                </c:pt>
                <c:pt idx="886">
                  <c:v>55197.547173470601</c:v>
                </c:pt>
                <c:pt idx="887">
                  <c:v>55411.327081298565</c:v>
                </c:pt>
                <c:pt idx="888">
                  <c:v>55549.873558963787</c:v>
                </c:pt>
                <c:pt idx="889">
                  <c:v>55626.852810493816</c:v>
                </c:pt>
                <c:pt idx="890">
                  <c:v>55688.04936487275</c:v>
                </c:pt>
                <c:pt idx="891">
                  <c:v>55931.962336801131</c:v>
                </c:pt>
                <c:pt idx="892">
                  <c:v>56002.83831889907</c:v>
                </c:pt>
                <c:pt idx="893">
                  <c:v>56104.658568860541</c:v>
                </c:pt>
                <c:pt idx="894">
                  <c:v>56264.852169184975</c:v>
                </c:pt>
                <c:pt idx="895">
                  <c:v>56289.529916250263</c:v>
                </c:pt>
                <c:pt idx="896">
                  <c:v>56402.350750365811</c:v>
                </c:pt>
                <c:pt idx="897">
                  <c:v>56541.43681053078</c:v>
                </c:pt>
                <c:pt idx="898">
                  <c:v>56551.493603411545</c:v>
                </c:pt>
                <c:pt idx="899">
                  <c:v>56775.121684324382</c:v>
                </c:pt>
                <c:pt idx="900">
                  <c:v>56894.403024536186</c:v>
                </c:pt>
                <c:pt idx="901">
                  <c:v>56977.895876645467</c:v>
                </c:pt>
                <c:pt idx="902">
                  <c:v>57104.651869398862</c:v>
                </c:pt>
                <c:pt idx="903">
                  <c:v>57361.352056996919</c:v>
                </c:pt>
                <c:pt idx="904">
                  <c:v>57437.172933411159</c:v>
                </c:pt>
                <c:pt idx="905">
                  <c:v>57686.378549750683</c:v>
                </c:pt>
                <c:pt idx="906">
                  <c:v>57882.546256018308</c:v>
                </c:pt>
                <c:pt idx="907">
                  <c:v>58106.749748594601</c:v>
                </c:pt>
                <c:pt idx="908">
                  <c:v>58306.536372853254</c:v>
                </c:pt>
                <c:pt idx="909">
                  <c:v>58457.941248212897</c:v>
                </c:pt>
                <c:pt idx="910">
                  <c:v>58615.390837473286</c:v>
                </c:pt>
                <c:pt idx="911">
                  <c:v>58842.906835258218</c:v>
                </c:pt>
                <c:pt idx="912">
                  <c:v>59048.607235327887</c:v>
                </c:pt>
                <c:pt idx="913">
                  <c:v>59237.193147400722</c:v>
                </c:pt>
                <c:pt idx="914">
                  <c:v>59387.302096874715</c:v>
                </c:pt>
                <c:pt idx="915">
                  <c:v>59614.080910742879</c:v>
                </c:pt>
                <c:pt idx="916">
                  <c:v>59854.017656745709</c:v>
                </c:pt>
                <c:pt idx="917">
                  <c:v>59992.423870577186</c:v>
                </c:pt>
                <c:pt idx="918">
                  <c:v>60106.859538083423</c:v>
                </c:pt>
                <c:pt idx="919">
                  <c:v>60347.833693546665</c:v>
                </c:pt>
                <c:pt idx="920">
                  <c:v>60567.488299368524</c:v>
                </c:pt>
                <c:pt idx="921">
                  <c:v>60662.053025106034</c:v>
                </c:pt>
                <c:pt idx="922">
                  <c:v>60890.041911643326</c:v>
                </c:pt>
                <c:pt idx="923">
                  <c:v>60935.567195286458</c:v>
                </c:pt>
                <c:pt idx="924">
                  <c:v>61132.123644996893</c:v>
                </c:pt>
                <c:pt idx="925">
                  <c:v>61421.385918163352</c:v>
                </c:pt>
                <c:pt idx="926">
                  <c:v>61613.704517521204</c:v>
                </c:pt>
                <c:pt idx="927">
                  <c:v>61846.898697455683</c:v>
                </c:pt>
                <c:pt idx="928">
                  <c:v>62054.665099722799</c:v>
                </c:pt>
                <c:pt idx="929">
                  <c:v>62248.023024398441</c:v>
                </c:pt>
                <c:pt idx="930">
                  <c:v>62438.52679843393</c:v>
                </c:pt>
                <c:pt idx="931">
                  <c:v>62515.789444975082</c:v>
                </c:pt>
                <c:pt idx="932">
                  <c:v>62822.794955448073</c:v>
                </c:pt>
                <c:pt idx="933">
                  <c:v>63040.093344509754</c:v>
                </c:pt>
                <c:pt idx="934">
                  <c:v>63174.991150744099</c:v>
                </c:pt>
                <c:pt idx="935">
                  <c:v>63283.605833267677</c:v>
                </c:pt>
                <c:pt idx="936">
                  <c:v>63492.056824083607</c:v>
                </c:pt>
                <c:pt idx="937">
                  <c:v>63747.12074852868</c:v>
                </c:pt>
                <c:pt idx="938">
                  <c:v>63900.79423747048</c:v>
                </c:pt>
                <c:pt idx="939">
                  <c:v>64048.831525492009</c:v>
                </c:pt>
                <c:pt idx="940">
                  <c:v>64158.326746265811</c:v>
                </c:pt>
                <c:pt idx="941">
                  <c:v>64308.111494862002</c:v>
                </c:pt>
                <c:pt idx="942">
                  <c:v>64530.590316095469</c:v>
                </c:pt>
                <c:pt idx="943">
                  <c:v>64755.486294364571</c:v>
                </c:pt>
                <c:pt idx="944">
                  <c:v>64798.54852113103</c:v>
                </c:pt>
                <c:pt idx="945">
                  <c:v>65054.455787948624</c:v>
                </c:pt>
                <c:pt idx="946">
                  <c:v>65059.461280378782</c:v>
                </c:pt>
                <c:pt idx="947">
                  <c:v>65264.838389162105</c:v>
                </c:pt>
                <c:pt idx="948">
                  <c:v>65374.327514871919</c:v>
                </c:pt>
                <c:pt idx="949">
                  <c:v>65558.283927674129</c:v>
                </c:pt>
                <c:pt idx="950">
                  <c:v>65738.317678802763</c:v>
                </c:pt>
                <c:pt idx="951">
                  <c:v>65762.702316808398</c:v>
                </c:pt>
                <c:pt idx="952">
                  <c:v>65846.800603971569</c:v>
                </c:pt>
                <c:pt idx="953">
                  <c:v>65973.487699327583</c:v>
                </c:pt>
                <c:pt idx="954">
                  <c:v>66131.043408903541</c:v>
                </c:pt>
                <c:pt idx="955">
                  <c:v>66222.159335788107</c:v>
                </c:pt>
                <c:pt idx="956">
                  <c:v>66464.820932620249</c:v>
                </c:pt>
                <c:pt idx="957">
                  <c:v>66498.982553946596</c:v>
                </c:pt>
                <c:pt idx="958">
                  <c:v>66565.198487136717</c:v>
                </c:pt>
                <c:pt idx="959">
                  <c:v>66571.398194685054</c:v>
                </c:pt>
                <c:pt idx="960">
                  <c:v>66831.290029578173</c:v>
                </c:pt>
                <c:pt idx="961">
                  <c:v>66902.408302512471</c:v>
                </c:pt>
                <c:pt idx="962">
                  <c:v>67078.706607615299</c:v>
                </c:pt>
                <c:pt idx="963">
                  <c:v>67141.262397075436</c:v>
                </c:pt>
                <c:pt idx="964">
                  <c:v>67325.519213780091</c:v>
                </c:pt>
                <c:pt idx="965">
                  <c:v>67406.438339749686</c:v>
                </c:pt>
                <c:pt idx="966">
                  <c:v>67467.428640809201</c:v>
                </c:pt>
                <c:pt idx="967">
                  <c:v>67544.925533905596</c:v>
                </c:pt>
                <c:pt idx="968">
                  <c:v>67558.92044566921</c:v>
                </c:pt>
                <c:pt idx="969">
                  <c:v>67788.013404370067</c:v>
                </c:pt>
                <c:pt idx="970">
                  <c:v>67932.095686247223</c:v>
                </c:pt>
                <c:pt idx="971">
                  <c:v>68077.781864031</c:v>
                </c:pt>
                <c:pt idx="972">
                  <c:v>68279.238163089001</c:v>
                </c:pt>
                <c:pt idx="973">
                  <c:v>68379.121233529775</c:v>
                </c:pt>
                <c:pt idx="974">
                  <c:v>68365.38017245887</c:v>
                </c:pt>
                <c:pt idx="975">
                  <c:v>68478.352608490779</c:v>
                </c:pt>
                <c:pt idx="976">
                  <c:v>68564.11362964171</c:v>
                </c:pt>
                <c:pt idx="977">
                  <c:v>68843.642669436173</c:v>
                </c:pt>
                <c:pt idx="978">
                  <c:v>68837.033608833968</c:v>
                </c:pt>
                <c:pt idx="979">
                  <c:v>69092.568423427016</c:v>
                </c:pt>
                <c:pt idx="980">
                  <c:v>69155.767115450377</c:v>
                </c:pt>
                <c:pt idx="981">
                  <c:v>69318.936729169887</c:v>
                </c:pt>
                <c:pt idx="982">
                  <c:v>69263.927136382335</c:v>
                </c:pt>
                <c:pt idx="983">
                  <c:v>69462.820742647134</c:v>
                </c:pt>
                <c:pt idx="984">
                  <c:v>69544.557198115799</c:v>
                </c:pt>
                <c:pt idx="985">
                  <c:v>69671.538248358367</c:v>
                </c:pt>
                <c:pt idx="986">
                  <c:v>69928.586481318853</c:v>
                </c:pt>
                <c:pt idx="987">
                  <c:v>69957.694971746605</c:v>
                </c:pt>
                <c:pt idx="988">
                  <c:v>70031.792701122904</c:v>
                </c:pt>
                <c:pt idx="989">
                  <c:v>70081.943747665282</c:v>
                </c:pt>
                <c:pt idx="990">
                  <c:v>70245.51250630297</c:v>
                </c:pt>
                <c:pt idx="991">
                  <c:v>70350.865436670676</c:v>
                </c:pt>
                <c:pt idx="992">
                  <c:v>70509.972242962875</c:v>
                </c:pt>
                <c:pt idx="993">
                  <c:v>70750.528012772949</c:v>
                </c:pt>
                <c:pt idx="994">
                  <c:v>70760.72330248644</c:v>
                </c:pt>
                <c:pt idx="995">
                  <c:v>70762.047373198773</c:v>
                </c:pt>
                <c:pt idx="996">
                  <c:v>70881.882120243754</c:v>
                </c:pt>
                <c:pt idx="997">
                  <c:v>70916.841819176625</c:v>
                </c:pt>
                <c:pt idx="998">
                  <c:v>71067.816489246965</c:v>
                </c:pt>
                <c:pt idx="999">
                  <c:v>71175.629950944407</c:v>
                </c:pt>
                <c:pt idx="1000">
                  <c:v>71469.453493998793</c:v>
                </c:pt>
                <c:pt idx="1001">
                  <c:v>71550.937340891716</c:v>
                </c:pt>
                <c:pt idx="1002">
                  <c:v>71528.545266545843</c:v>
                </c:pt>
                <c:pt idx="1003">
                  <c:v>71690.20203677348</c:v>
                </c:pt>
                <c:pt idx="1004">
                  <c:v>71712.72979323582</c:v>
                </c:pt>
                <c:pt idx="1005">
                  <c:v>71742.546622863694</c:v>
                </c:pt>
                <c:pt idx="1006">
                  <c:v>71857.580596759348</c:v>
                </c:pt>
                <c:pt idx="1007">
                  <c:v>71994.894321896936</c:v>
                </c:pt>
                <c:pt idx="1008">
                  <c:v>72255.119723730168</c:v>
                </c:pt>
                <c:pt idx="1009">
                  <c:v>72284.81806485758</c:v>
                </c:pt>
                <c:pt idx="1010">
                  <c:v>72481.986754296915</c:v>
                </c:pt>
                <c:pt idx="1011">
                  <c:v>72532.643476186247</c:v>
                </c:pt>
                <c:pt idx="1012">
                  <c:v>72563.277286601806</c:v>
                </c:pt>
                <c:pt idx="1013">
                  <c:v>72391.950594907423</c:v>
                </c:pt>
                <c:pt idx="1014">
                  <c:v>72666.722142143612</c:v>
                </c:pt>
                <c:pt idx="1015">
                  <c:v>72744.44450923051</c:v>
                </c:pt>
                <c:pt idx="1016">
                  <c:v>72971.142526900614</c:v>
                </c:pt>
                <c:pt idx="1017">
                  <c:v>73140.963032205109</c:v>
                </c:pt>
                <c:pt idx="1018">
                  <c:v>73277.898963771775</c:v>
                </c:pt>
                <c:pt idx="1019">
                  <c:v>73257.463698202482</c:v>
                </c:pt>
                <c:pt idx="1020">
                  <c:v>73267.150500286734</c:v>
                </c:pt>
                <c:pt idx="1021">
                  <c:v>73206.642490733706</c:v>
                </c:pt>
                <c:pt idx="1022">
                  <c:v>73397.99660907044</c:v>
                </c:pt>
                <c:pt idx="1023">
                  <c:v>73544.78476929864</c:v>
                </c:pt>
                <c:pt idx="1024">
                  <c:v>73739.38069853466</c:v>
                </c:pt>
                <c:pt idx="1025">
                  <c:v>73893.248714812478</c:v>
                </c:pt>
                <c:pt idx="1026">
                  <c:v>73879.706450180209</c:v>
                </c:pt>
                <c:pt idx="1027">
                  <c:v>73849.436075751379</c:v>
                </c:pt>
                <c:pt idx="1028">
                  <c:v>73755.178116343319</c:v>
                </c:pt>
                <c:pt idx="1029">
                  <c:v>73782.658168775073</c:v>
                </c:pt>
                <c:pt idx="1030">
                  <c:v>73868.554115982901</c:v>
                </c:pt>
                <c:pt idx="1031">
                  <c:v>74095.206488028198</c:v>
                </c:pt>
                <c:pt idx="1032">
                  <c:v>74455.790177130737</c:v>
                </c:pt>
                <c:pt idx="1033">
                  <c:v>74771.309317196996</c:v>
                </c:pt>
                <c:pt idx="1034">
                  <c:v>74784.064725477234</c:v>
                </c:pt>
                <c:pt idx="1035">
                  <c:v>74665.949657061807</c:v>
                </c:pt>
                <c:pt idx="1036">
                  <c:v>74817.282587715134</c:v>
                </c:pt>
                <c:pt idx="1037">
                  <c:v>74716.436077050879</c:v>
                </c:pt>
                <c:pt idx="1038">
                  <c:v>74840.004149238797</c:v>
                </c:pt>
                <c:pt idx="1039">
                  <c:v>75028.171586890458</c:v>
                </c:pt>
                <c:pt idx="1040">
                  <c:v>75216.502204825942</c:v>
                </c:pt>
                <c:pt idx="1041">
                  <c:v>75398.614943195033</c:v>
                </c:pt>
                <c:pt idx="1042">
                  <c:v>75554.696108742486</c:v>
                </c:pt>
                <c:pt idx="1043">
                  <c:v>75611.337169963124</c:v>
                </c:pt>
                <c:pt idx="1044">
                  <c:v>75708.404499815791</c:v>
                </c:pt>
                <c:pt idx="1045">
                  <c:v>75467.745435494202</c:v>
                </c:pt>
                <c:pt idx="1046">
                  <c:v>75493.138620441357</c:v>
                </c:pt>
                <c:pt idx="1047">
                  <c:v>75740.850712551372</c:v>
                </c:pt>
                <c:pt idx="1048">
                  <c:v>75794.708085337945</c:v>
                </c:pt>
                <c:pt idx="1049">
                  <c:v>76072.810992805709</c:v>
                </c:pt>
                <c:pt idx="1050">
                  <c:v>76270.089806991105</c:v>
                </c:pt>
                <c:pt idx="1051">
                  <c:v>76338.87246358041</c:v>
                </c:pt>
                <c:pt idx="1052">
                  <c:v>76261.442368912365</c:v>
                </c:pt>
                <c:pt idx="1053">
                  <c:v>76289.912636416426</c:v>
                </c:pt>
                <c:pt idx="1054">
                  <c:v>76224.990789314688</c:v>
                </c:pt>
                <c:pt idx="1055">
                  <c:v>76296.165544602656</c:v>
                </c:pt>
                <c:pt idx="1056">
                  <c:v>76395.817433624776</c:v>
                </c:pt>
                <c:pt idx="1057">
                  <c:v>76690.165704715633</c:v>
                </c:pt>
                <c:pt idx="1058">
                  <c:v>76928.146527364501</c:v>
                </c:pt>
                <c:pt idx="1059">
                  <c:v>77106.530526290269</c:v>
                </c:pt>
                <c:pt idx="1060">
                  <c:v>77182.152179633631</c:v>
                </c:pt>
                <c:pt idx="1061">
                  <c:v>77080.703113928437</c:v>
                </c:pt>
                <c:pt idx="1062">
                  <c:v>76888.879045617898</c:v>
                </c:pt>
                <c:pt idx="1063">
                  <c:v>76836.83500778061</c:v>
                </c:pt>
                <c:pt idx="1064">
                  <c:v>76934.669049791759</c:v>
                </c:pt>
                <c:pt idx="1065">
                  <c:v>77161.914924864759</c:v>
                </c:pt>
                <c:pt idx="1066">
                  <c:v>77557.003511042334</c:v>
                </c:pt>
                <c:pt idx="1067">
                  <c:v>77638.914036986054</c:v>
                </c:pt>
                <c:pt idx="1068">
                  <c:v>77741.077068453131</c:v>
                </c:pt>
                <c:pt idx="1069">
                  <c:v>77609.745247950195</c:v>
                </c:pt>
                <c:pt idx="1070">
                  <c:v>77601.487548007688</c:v>
                </c:pt>
                <c:pt idx="1071">
                  <c:v>77405.18437845193</c:v>
                </c:pt>
                <c:pt idx="1072">
                  <c:v>77616.404725654735</c:v>
                </c:pt>
                <c:pt idx="1073">
                  <c:v>77740.677456938487</c:v>
                </c:pt>
                <c:pt idx="1074">
                  <c:v>77935.437628848274</c:v>
                </c:pt>
                <c:pt idx="1075">
                  <c:v>78109.709883002623</c:v>
                </c:pt>
                <c:pt idx="1076">
                  <c:v>78128.897387383025</c:v>
                </c:pt>
                <c:pt idx="1077">
                  <c:v>78247.626985968731</c:v>
                </c:pt>
                <c:pt idx="1078">
                  <c:v>78095.052971345198</c:v>
                </c:pt>
                <c:pt idx="1079">
                  <c:v>78189.393360753937</c:v>
                </c:pt>
                <c:pt idx="1080">
                  <c:v>78266.150410119022</c:v>
                </c:pt>
                <c:pt idx="1081">
                  <c:v>78210.181237060489</c:v>
                </c:pt>
                <c:pt idx="1082">
                  <c:v>78077.19843325582</c:v>
                </c:pt>
                <c:pt idx="1083">
                  <c:v>78299.06684983462</c:v>
                </c:pt>
                <c:pt idx="1084">
                  <c:v>78251.091777413269</c:v>
                </c:pt>
                <c:pt idx="1085">
                  <c:v>78324.521080293518</c:v>
                </c:pt>
                <c:pt idx="1086">
                  <c:v>78262.685575252966</c:v>
                </c:pt>
                <c:pt idx="1087">
                  <c:v>78480.590126809489</c:v>
                </c:pt>
                <c:pt idx="1088">
                  <c:v>78696.001843947233</c:v>
                </c:pt>
                <c:pt idx="1089">
                  <c:v>78827.720869945042</c:v>
                </c:pt>
                <c:pt idx="1090">
                  <c:v>79215.096915683287</c:v>
                </c:pt>
                <c:pt idx="1091">
                  <c:v>79305.791855264935</c:v>
                </c:pt>
                <c:pt idx="1092">
                  <c:v>79514.950140071072</c:v>
                </c:pt>
                <c:pt idx="1093">
                  <c:v>79647.026970545994</c:v>
                </c:pt>
                <c:pt idx="1094">
                  <c:v>79777.117000329832</c:v>
                </c:pt>
                <c:pt idx="1095">
                  <c:v>79785.523307950149</c:v>
                </c:pt>
                <c:pt idx="1096">
                  <c:v>79693.057197814676</c:v>
                </c:pt>
                <c:pt idx="1097">
                  <c:v>79622.478245933104</c:v>
                </c:pt>
                <c:pt idx="1098">
                  <c:v>79387.023061098473</c:v>
                </c:pt>
                <c:pt idx="1099">
                  <c:v>79535.227648248154</c:v>
                </c:pt>
                <c:pt idx="1100">
                  <c:v>79661.436241301344</c:v>
                </c:pt>
                <c:pt idx="1101">
                  <c:v>79742.158074084728</c:v>
                </c:pt>
                <c:pt idx="1102">
                  <c:v>80041.477160539274</c:v>
                </c:pt>
                <c:pt idx="1103">
                  <c:v>80204.446282104866</c:v>
                </c:pt>
                <c:pt idx="1104">
                  <c:v>80376.248751514504</c:v>
                </c:pt>
                <c:pt idx="1105">
                  <c:v>80388.931348165628</c:v>
                </c:pt>
                <c:pt idx="1106">
                  <c:v>80313.772251735543</c:v>
                </c:pt>
                <c:pt idx="1107">
                  <c:v>80062.96484782733</c:v>
                </c:pt>
                <c:pt idx="1108">
                  <c:v>79977.950620116986</c:v>
                </c:pt>
                <c:pt idx="1109">
                  <c:v>79983.956135062253</c:v>
                </c:pt>
                <c:pt idx="1110">
                  <c:v>80119.82234243433</c:v>
                </c:pt>
                <c:pt idx="1111">
                  <c:v>80495.604018632817</c:v>
                </c:pt>
                <c:pt idx="1112">
                  <c:v>80864.96035122608</c:v>
                </c:pt>
                <c:pt idx="1113">
                  <c:v>80993.180276954503</c:v>
                </c:pt>
                <c:pt idx="1114">
                  <c:v>80931.873399306976</c:v>
                </c:pt>
                <c:pt idx="1115">
                  <c:v>80928.400773220841</c:v>
                </c:pt>
                <c:pt idx="1116">
                  <c:v>80589.0672953014</c:v>
                </c:pt>
                <c:pt idx="1117">
                  <c:v>80561.695145985155</c:v>
                </c:pt>
                <c:pt idx="1118">
                  <c:v>80447.540053258344</c:v>
                </c:pt>
                <c:pt idx="1119">
                  <c:v>80627.122306680336</c:v>
                </c:pt>
                <c:pt idx="1120">
                  <c:v>80869.367681775679</c:v>
                </c:pt>
                <c:pt idx="1121">
                  <c:v>81200.498416740767</c:v>
                </c:pt>
                <c:pt idx="1122">
                  <c:v>81344.38670507411</c:v>
                </c:pt>
                <c:pt idx="1123">
                  <c:v>81419.744623913546</c:v>
                </c:pt>
                <c:pt idx="1124">
                  <c:v>81390.883579965463</c:v>
                </c:pt>
                <c:pt idx="1125">
                  <c:v>80921.989798016002</c:v>
                </c:pt>
                <c:pt idx="1126">
                  <c:v>80758.521608534313</c:v>
                </c:pt>
                <c:pt idx="1127">
                  <c:v>80733.415741173187</c:v>
                </c:pt>
                <c:pt idx="1128">
                  <c:v>80986.63538352726</c:v>
                </c:pt>
                <c:pt idx="1129">
                  <c:v>81350.79995911321</c:v>
                </c:pt>
                <c:pt idx="1130">
                  <c:v>81657.607686491261</c:v>
                </c:pt>
                <c:pt idx="1131">
                  <c:v>81735.792174757211</c:v>
                </c:pt>
                <c:pt idx="1132">
                  <c:v>81650.925490133115</c:v>
                </c:pt>
                <c:pt idx="1133">
                  <c:v>81478.136934549344</c:v>
                </c:pt>
                <c:pt idx="1134">
                  <c:v>81440.054667634933</c:v>
                </c:pt>
                <c:pt idx="1135">
                  <c:v>81200.364824034288</c:v>
                </c:pt>
                <c:pt idx="1136">
                  <c:v>81072.790440944227</c:v>
                </c:pt>
                <c:pt idx="1137">
                  <c:v>81085.747633178908</c:v>
                </c:pt>
                <c:pt idx="1138">
                  <c:v>81250.997615315428</c:v>
                </c:pt>
                <c:pt idx="1139">
                  <c:v>81471.58937031035</c:v>
                </c:pt>
                <c:pt idx="1140">
                  <c:v>81639.699484854485</c:v>
                </c:pt>
                <c:pt idx="1141">
                  <c:v>81673.7787573081</c:v>
                </c:pt>
                <c:pt idx="1142">
                  <c:v>81453.683970455822</c:v>
                </c:pt>
                <c:pt idx="1143">
                  <c:v>81305.507094100263</c:v>
                </c:pt>
                <c:pt idx="1144">
                  <c:v>80901.955723044754</c:v>
                </c:pt>
                <c:pt idx="1145">
                  <c:v>80729.543075025431</c:v>
                </c:pt>
                <c:pt idx="1146">
                  <c:v>80600.1498574609</c:v>
                </c:pt>
                <c:pt idx="1147">
                  <c:v>80587.999102477377</c:v>
                </c:pt>
                <c:pt idx="1148">
                  <c:v>80739.692158546197</c:v>
                </c:pt>
                <c:pt idx="1149">
                  <c:v>80898.616743386316</c:v>
                </c:pt>
                <c:pt idx="1150">
                  <c:v>80893.675070645666</c:v>
                </c:pt>
                <c:pt idx="1151">
                  <c:v>80827.832580920018</c:v>
                </c:pt>
                <c:pt idx="1152">
                  <c:v>80702.835374779184</c:v>
                </c:pt>
                <c:pt idx="1153">
                  <c:v>80423.775811276369</c:v>
                </c:pt>
                <c:pt idx="1154">
                  <c:v>80096.331592843082</c:v>
                </c:pt>
                <c:pt idx="1155">
                  <c:v>79809.274785409492</c:v>
                </c:pt>
                <c:pt idx="1156">
                  <c:v>79743.092078704634</c:v>
                </c:pt>
                <c:pt idx="1157">
                  <c:v>79905.7533629682</c:v>
                </c:pt>
                <c:pt idx="1158">
                  <c:v>80097.799751150902</c:v>
                </c:pt>
                <c:pt idx="1159">
                  <c:v>80276.528209908633</c:v>
                </c:pt>
                <c:pt idx="1160">
                  <c:v>80369.707255423258</c:v>
                </c:pt>
                <c:pt idx="1161">
                  <c:v>80522.040029059513</c:v>
                </c:pt>
                <c:pt idx="1162">
                  <c:v>80581.723486581599</c:v>
                </c:pt>
                <c:pt idx="1163">
                  <c:v>80428.582024281073</c:v>
                </c:pt>
                <c:pt idx="1164">
                  <c:v>80464.762751244067</c:v>
                </c:pt>
                <c:pt idx="1165">
                  <c:v>80458.621295610239</c:v>
                </c:pt>
                <c:pt idx="1166">
                  <c:v>80389.7323596473</c:v>
                </c:pt>
                <c:pt idx="1167">
                  <c:v>80525.778502186964</c:v>
                </c:pt>
                <c:pt idx="1168">
                  <c:v>80708.31040453985</c:v>
                </c:pt>
                <c:pt idx="1169">
                  <c:v>80799.386548535171</c:v>
                </c:pt>
                <c:pt idx="1170">
                  <c:v>81115.269186516598</c:v>
                </c:pt>
                <c:pt idx="1171">
                  <c:v>81633.151030907233</c:v>
                </c:pt>
                <c:pt idx="1172">
                  <c:v>81983.343473929825</c:v>
                </c:pt>
                <c:pt idx="1173">
                  <c:v>82154.066272983429</c:v>
                </c:pt>
                <c:pt idx="1174">
                  <c:v>82070.372941671216</c:v>
                </c:pt>
                <c:pt idx="1175">
                  <c:v>82072.645685945507</c:v>
                </c:pt>
                <c:pt idx="1176">
                  <c:v>82106.469981809714</c:v>
                </c:pt>
                <c:pt idx="1177">
                  <c:v>82161.419802536795</c:v>
                </c:pt>
                <c:pt idx="1178">
                  <c:v>82351.290313638587</c:v>
                </c:pt>
                <c:pt idx="1179">
                  <c:v>82860.346389738945</c:v>
                </c:pt>
                <c:pt idx="1180">
                  <c:v>83345.262509538152</c:v>
                </c:pt>
                <c:pt idx="1181">
                  <c:v>83667.177314383371</c:v>
                </c:pt>
                <c:pt idx="1182">
                  <c:v>83899.197451818356</c:v>
                </c:pt>
                <c:pt idx="1183">
                  <c:v>84275.908309832215</c:v>
                </c:pt>
                <c:pt idx="1184">
                  <c:v>84548.505616503957</c:v>
                </c:pt>
                <c:pt idx="1185">
                  <c:v>84419.767589904834</c:v>
                </c:pt>
                <c:pt idx="1186">
                  <c:v>84305.911041439438</c:v>
                </c:pt>
                <c:pt idx="1187">
                  <c:v>84188.315386356975</c:v>
                </c:pt>
                <c:pt idx="1188">
                  <c:v>84188.851103257359</c:v>
                </c:pt>
                <c:pt idx="1189">
                  <c:v>84413.873571196382</c:v>
                </c:pt>
                <c:pt idx="1190">
                  <c:v>84694.541715037703</c:v>
                </c:pt>
                <c:pt idx="1191">
                  <c:v>85089.867181809765</c:v>
                </c:pt>
                <c:pt idx="1192">
                  <c:v>85392.01144125314</c:v>
                </c:pt>
                <c:pt idx="1193">
                  <c:v>85495.514219256918</c:v>
                </c:pt>
                <c:pt idx="1194">
                  <c:v>85627.050862865246</c:v>
                </c:pt>
                <c:pt idx="1195">
                  <c:v>85544.587346149114</c:v>
                </c:pt>
                <c:pt idx="1196">
                  <c:v>85386.916978205074</c:v>
                </c:pt>
                <c:pt idx="1197">
                  <c:v>85205.943671449815</c:v>
                </c:pt>
                <c:pt idx="1198">
                  <c:v>84980.63697829278</c:v>
                </c:pt>
                <c:pt idx="1199">
                  <c:v>84895.806224114422</c:v>
                </c:pt>
                <c:pt idx="1200">
                  <c:v>84925.556603797682</c:v>
                </c:pt>
                <c:pt idx="1201">
                  <c:v>85032.905391521737</c:v>
                </c:pt>
                <c:pt idx="1202">
                  <c:v>85142.676555264057</c:v>
                </c:pt>
                <c:pt idx="1203">
                  <c:v>85312.647554485186</c:v>
                </c:pt>
                <c:pt idx="1204">
                  <c:v>85696.780588253911</c:v>
                </c:pt>
                <c:pt idx="1205">
                  <c:v>85817.610458239025</c:v>
                </c:pt>
                <c:pt idx="1206">
                  <c:v>85673.447492804466</c:v>
                </c:pt>
                <c:pt idx="1207">
                  <c:v>85620.346297741213</c:v>
                </c:pt>
                <c:pt idx="1208">
                  <c:v>85046.7099978716</c:v>
                </c:pt>
                <c:pt idx="1209">
                  <c:v>84720.13337703365</c:v>
                </c:pt>
                <c:pt idx="1210">
                  <c:v>84556.007950804138</c:v>
                </c:pt>
                <c:pt idx="1211">
                  <c:v>84671.496292748969</c:v>
                </c:pt>
                <c:pt idx="1212">
                  <c:v>84758.186920870983</c:v>
                </c:pt>
                <c:pt idx="1213">
                  <c:v>84945.390604679778</c:v>
                </c:pt>
                <c:pt idx="1214">
                  <c:v>85150.450722472408</c:v>
                </c:pt>
                <c:pt idx="1215">
                  <c:v>85353.80350177706</c:v>
                </c:pt>
                <c:pt idx="1216">
                  <c:v>85470.576195400994</c:v>
                </c:pt>
                <c:pt idx="1217">
                  <c:v>85507.044880791029</c:v>
                </c:pt>
                <c:pt idx="1218">
                  <c:v>85260.366814427922</c:v>
                </c:pt>
                <c:pt idx="1219">
                  <c:v>84900.496549799864</c:v>
                </c:pt>
                <c:pt idx="1220">
                  <c:v>84639.474617345797</c:v>
                </c:pt>
                <c:pt idx="1221">
                  <c:v>84244.566980266085</c:v>
                </c:pt>
                <c:pt idx="1222">
                  <c:v>84276.711944638475</c:v>
                </c:pt>
                <c:pt idx="1223">
                  <c:v>84407.711673890735</c:v>
                </c:pt>
                <c:pt idx="1224">
                  <c:v>84626.746576262725</c:v>
                </c:pt>
                <c:pt idx="1225">
                  <c:v>84897.68235219513</c:v>
                </c:pt>
                <c:pt idx="1226">
                  <c:v>85054.483536235421</c:v>
                </c:pt>
                <c:pt idx="1227">
                  <c:v>85037.060159100482</c:v>
                </c:pt>
                <c:pt idx="1228">
                  <c:v>84976.750444720252</c:v>
                </c:pt>
                <c:pt idx="1229">
                  <c:v>84536.716330032665</c:v>
                </c:pt>
                <c:pt idx="1230">
                  <c:v>83985.831708060563</c:v>
                </c:pt>
                <c:pt idx="1231">
                  <c:v>83836.669388040784</c:v>
                </c:pt>
                <c:pt idx="1232">
                  <c:v>83572.802399477456</c:v>
                </c:pt>
                <c:pt idx="1233">
                  <c:v>83606.000096413307</c:v>
                </c:pt>
                <c:pt idx="1234">
                  <c:v>83746.297381970988</c:v>
                </c:pt>
                <c:pt idx="1235">
                  <c:v>84007.524736710839</c:v>
                </c:pt>
                <c:pt idx="1236">
                  <c:v>84176.931459520521</c:v>
                </c:pt>
                <c:pt idx="1237">
                  <c:v>84418.963858456991</c:v>
                </c:pt>
                <c:pt idx="1238">
                  <c:v>84261.978727965077</c:v>
                </c:pt>
                <c:pt idx="1239">
                  <c:v>83831.179929330712</c:v>
                </c:pt>
                <c:pt idx="1240">
                  <c:v>83491.284571122975</c:v>
                </c:pt>
                <c:pt idx="1241">
                  <c:v>83151.887855065404</c:v>
                </c:pt>
                <c:pt idx="1242">
                  <c:v>82824.092675713051</c:v>
                </c:pt>
                <c:pt idx="1243">
                  <c:v>82716.809564075142</c:v>
                </c:pt>
                <c:pt idx="1244">
                  <c:v>83040.962549753414</c:v>
                </c:pt>
                <c:pt idx="1245">
                  <c:v>83639.600322954502</c:v>
                </c:pt>
                <c:pt idx="1246">
                  <c:v>83951.016564391699</c:v>
                </c:pt>
                <c:pt idx="1247">
                  <c:v>84626.478618992536</c:v>
                </c:pt>
                <c:pt idx="1248">
                  <c:v>84989.884299204801</c:v>
                </c:pt>
                <c:pt idx="1249">
                  <c:v>85020.441176279201</c:v>
                </c:pt>
                <c:pt idx="1250">
                  <c:v>84716.783651722639</c:v>
                </c:pt>
                <c:pt idx="1251">
                  <c:v>84424.054167465947</c:v>
                </c:pt>
                <c:pt idx="1252">
                  <c:v>83774.010732945302</c:v>
                </c:pt>
                <c:pt idx="1253">
                  <c:v>83235.791193564655</c:v>
                </c:pt>
                <c:pt idx="1254">
                  <c:v>83284.101863686548</c:v>
                </c:pt>
                <c:pt idx="1255">
                  <c:v>83432.124066731747</c:v>
                </c:pt>
                <c:pt idx="1256">
                  <c:v>83770.663675558375</c:v>
                </c:pt>
                <c:pt idx="1257">
                  <c:v>84477.637691530545</c:v>
                </c:pt>
                <c:pt idx="1258">
                  <c:v>85133.025935910468</c:v>
                </c:pt>
                <c:pt idx="1259">
                  <c:v>85820.426839673208</c:v>
                </c:pt>
                <c:pt idx="1260">
                  <c:v>85804.199210238861</c:v>
                </c:pt>
                <c:pt idx="1261">
                  <c:v>86048.710099657401</c:v>
                </c:pt>
                <c:pt idx="1262">
                  <c:v>85971.448327341321</c:v>
                </c:pt>
                <c:pt idx="1263">
                  <c:v>85739.022705302981</c:v>
                </c:pt>
                <c:pt idx="1264">
                  <c:v>85329.404689708812</c:v>
                </c:pt>
                <c:pt idx="1265">
                  <c:v>84949.545065822167</c:v>
                </c:pt>
                <c:pt idx="1266">
                  <c:v>84688.91430327842</c:v>
                </c:pt>
                <c:pt idx="1267">
                  <c:v>84550.515165790843</c:v>
                </c:pt>
                <c:pt idx="1268">
                  <c:v>84284.748321741834</c:v>
                </c:pt>
                <c:pt idx="1269">
                  <c:v>84399.942370642515</c:v>
                </c:pt>
                <c:pt idx="1270">
                  <c:v>84697.623404374273</c:v>
                </c:pt>
                <c:pt idx="1271">
                  <c:v>85133.830151203059</c:v>
                </c:pt>
                <c:pt idx="1272">
                  <c:v>85631.073620251816</c:v>
                </c:pt>
                <c:pt idx="1273">
                  <c:v>86016.517082330029</c:v>
                </c:pt>
                <c:pt idx="1274">
                  <c:v>86281.062312575348</c:v>
                </c:pt>
                <c:pt idx="1275">
                  <c:v>86253.692825056904</c:v>
                </c:pt>
                <c:pt idx="1276">
                  <c:v>86013.968505819692</c:v>
                </c:pt>
                <c:pt idx="1277">
                  <c:v>85438.130734346967</c:v>
                </c:pt>
                <c:pt idx="1278">
                  <c:v>84776.678167933627</c:v>
                </c:pt>
                <c:pt idx="1279">
                  <c:v>84504.966220093862</c:v>
                </c:pt>
                <c:pt idx="1280">
                  <c:v>84209.208524550835</c:v>
                </c:pt>
                <c:pt idx="1281">
                  <c:v>84039.931110173638</c:v>
                </c:pt>
                <c:pt idx="1282">
                  <c:v>84402.621435001973</c:v>
                </c:pt>
                <c:pt idx="1283">
                  <c:v>84704.188768988053</c:v>
                </c:pt>
                <c:pt idx="1284">
                  <c:v>85337.984434559257</c:v>
                </c:pt>
                <c:pt idx="1285">
                  <c:v>85402.334499395132</c:v>
                </c:pt>
                <c:pt idx="1286">
                  <c:v>85717.29800000196</c:v>
                </c:pt>
                <c:pt idx="1287">
                  <c:v>85717.566203813374</c:v>
                </c:pt>
                <c:pt idx="1288">
                  <c:v>85326.991647663031</c:v>
                </c:pt>
                <c:pt idx="1289">
                  <c:v>84872.354874049473</c:v>
                </c:pt>
                <c:pt idx="1290">
                  <c:v>84299.615762712827</c:v>
                </c:pt>
                <c:pt idx="1291">
                  <c:v>83627.418457732245</c:v>
                </c:pt>
                <c:pt idx="1292">
                  <c:v>83132.886645756895</c:v>
                </c:pt>
                <c:pt idx="1293">
                  <c:v>82954.263367643245</c:v>
                </c:pt>
                <c:pt idx="1294">
                  <c:v>82914.795927395928</c:v>
                </c:pt>
                <c:pt idx="1295">
                  <c:v>83278.213477476325</c:v>
                </c:pt>
                <c:pt idx="1296">
                  <c:v>83511.89774655005</c:v>
                </c:pt>
                <c:pt idx="1297">
                  <c:v>84204.119136542125</c:v>
                </c:pt>
                <c:pt idx="1298">
                  <c:v>84655.15039239997</c:v>
                </c:pt>
                <c:pt idx="1299">
                  <c:v>84724.019070361988</c:v>
                </c:pt>
                <c:pt idx="1300">
                  <c:v>84394.718212547421</c:v>
                </c:pt>
                <c:pt idx="1301">
                  <c:v>83869.874459684972</c:v>
                </c:pt>
                <c:pt idx="1302">
                  <c:v>83403.080281745453</c:v>
                </c:pt>
                <c:pt idx="1303">
                  <c:v>83005.372305468773</c:v>
                </c:pt>
                <c:pt idx="1304">
                  <c:v>82473.117576571327</c:v>
                </c:pt>
                <c:pt idx="1305">
                  <c:v>81994.706407067468</c:v>
                </c:pt>
                <c:pt idx="1306">
                  <c:v>81721.625031890493</c:v>
                </c:pt>
                <c:pt idx="1307">
                  <c:v>81936.95709798047</c:v>
                </c:pt>
                <c:pt idx="1308">
                  <c:v>82454.394682562823</c:v>
                </c:pt>
                <c:pt idx="1309">
                  <c:v>83013.533883859549</c:v>
                </c:pt>
                <c:pt idx="1310">
                  <c:v>83388.491735930875</c:v>
                </c:pt>
                <c:pt idx="1311">
                  <c:v>83820.201088028552</c:v>
                </c:pt>
                <c:pt idx="1312">
                  <c:v>83924.905876342033</c:v>
                </c:pt>
                <c:pt idx="1313">
                  <c:v>83505.07126574358</c:v>
                </c:pt>
                <c:pt idx="1314">
                  <c:v>82860.346389894083</c:v>
                </c:pt>
                <c:pt idx="1315">
                  <c:v>81862.769393952112</c:v>
                </c:pt>
                <c:pt idx="1316">
                  <c:v>80884.726688826093</c:v>
                </c:pt>
                <c:pt idx="1317">
                  <c:v>80595.476475819261</c:v>
                </c:pt>
                <c:pt idx="1318">
                  <c:v>80220.998042553518</c:v>
                </c:pt>
                <c:pt idx="1319">
                  <c:v>80420.972196348637</c:v>
                </c:pt>
                <c:pt idx="1320">
                  <c:v>80891.938812455803</c:v>
                </c:pt>
                <c:pt idx="1321">
                  <c:v>81555.908722228152</c:v>
                </c:pt>
                <c:pt idx="1322">
                  <c:v>82046.308857305674</c:v>
                </c:pt>
                <c:pt idx="1323">
                  <c:v>82532.364105520624</c:v>
                </c:pt>
                <c:pt idx="1324">
                  <c:v>82612.077412873376</c:v>
                </c:pt>
                <c:pt idx="1325">
                  <c:v>82590.543593160794</c:v>
                </c:pt>
                <c:pt idx="1326">
                  <c:v>82082.672550940944</c:v>
                </c:pt>
                <c:pt idx="1327">
                  <c:v>81110.460195953259</c:v>
                </c:pt>
                <c:pt idx="1328">
                  <c:v>80157.862327530835</c:v>
                </c:pt>
                <c:pt idx="1329">
                  <c:v>79585.522700455651</c:v>
                </c:pt>
                <c:pt idx="1330">
                  <c:v>79145.880003251368</c:v>
                </c:pt>
                <c:pt idx="1331">
                  <c:v>79120.674846933776</c:v>
                </c:pt>
                <c:pt idx="1332">
                  <c:v>79411.433525924222</c:v>
                </c:pt>
                <c:pt idx="1333">
                  <c:v>79971.277862353018</c:v>
                </c:pt>
                <c:pt idx="1334">
                  <c:v>80739.959241211109</c:v>
                </c:pt>
                <c:pt idx="1335">
                  <c:v>81433.373694458263</c:v>
                </c:pt>
                <c:pt idx="1336">
                  <c:v>81878.809586345364</c:v>
                </c:pt>
                <c:pt idx="1337">
                  <c:v>82226.935073631132</c:v>
                </c:pt>
                <c:pt idx="1338">
                  <c:v>81851.140389795328</c:v>
                </c:pt>
                <c:pt idx="1339">
                  <c:v>81119.276693878521</c:v>
                </c:pt>
                <c:pt idx="1340">
                  <c:v>80078.980769121335</c:v>
                </c:pt>
                <c:pt idx="1341">
                  <c:v>78860.119595137687</c:v>
                </c:pt>
                <c:pt idx="1342">
                  <c:v>78084.127029979863</c:v>
                </c:pt>
                <c:pt idx="1343">
                  <c:v>77306.379249805002</c:v>
                </c:pt>
                <c:pt idx="1344">
                  <c:v>77578.046651952463</c:v>
                </c:pt>
                <c:pt idx="1345">
                  <c:v>77901.465525072068</c:v>
                </c:pt>
                <c:pt idx="1346">
                  <c:v>78355.573318503593</c:v>
                </c:pt>
                <c:pt idx="1347">
                  <c:v>78867.71942392904</c:v>
                </c:pt>
                <c:pt idx="1348">
                  <c:v>79728.948672510262</c:v>
                </c:pt>
                <c:pt idx="1349">
                  <c:v>80182.422122339194</c:v>
                </c:pt>
                <c:pt idx="1350">
                  <c:v>80758.788695697425</c:v>
                </c:pt>
                <c:pt idx="1351">
                  <c:v>80905.161152775385</c:v>
                </c:pt>
                <c:pt idx="1352">
                  <c:v>80661.306093413586</c:v>
                </c:pt>
                <c:pt idx="1353">
                  <c:v>80189.763463928059</c:v>
                </c:pt>
                <c:pt idx="1354">
                  <c:v>79427.307266180011</c:v>
                </c:pt>
                <c:pt idx="1355">
                  <c:v>78561.631526235651</c:v>
                </c:pt>
                <c:pt idx="1356">
                  <c:v>77731.619627136737</c:v>
                </c:pt>
                <c:pt idx="1357">
                  <c:v>77188.542967204077</c:v>
                </c:pt>
                <c:pt idx="1358">
                  <c:v>76541.917829063372</c:v>
                </c:pt>
                <c:pt idx="1359">
                  <c:v>76276.475652685971</c:v>
                </c:pt>
                <c:pt idx="1360">
                  <c:v>76568.931088768441</c:v>
                </c:pt>
                <c:pt idx="1361">
                  <c:v>77294.528515594357</c:v>
                </c:pt>
                <c:pt idx="1362">
                  <c:v>78317.591080322833</c:v>
                </c:pt>
                <c:pt idx="1363">
                  <c:v>79103.338277804622</c:v>
                </c:pt>
                <c:pt idx="1364">
                  <c:v>79472.528580928498</c:v>
                </c:pt>
                <c:pt idx="1365">
                  <c:v>79814.07851284655</c:v>
                </c:pt>
                <c:pt idx="1366">
                  <c:v>79780.719697691791</c:v>
                </c:pt>
                <c:pt idx="1367">
                  <c:v>79545.766754228607</c:v>
                </c:pt>
                <c:pt idx="1368">
                  <c:v>78913.452755538616</c:v>
                </c:pt>
                <c:pt idx="1369">
                  <c:v>78015.775550826234</c:v>
                </c:pt>
                <c:pt idx="1370">
                  <c:v>76988.447954953241</c:v>
                </c:pt>
                <c:pt idx="1371">
                  <c:v>76394.753020111326</c:v>
                </c:pt>
                <c:pt idx="1372">
                  <c:v>75736.063514742375</c:v>
                </c:pt>
                <c:pt idx="1373">
                  <c:v>75546.053939055317</c:v>
                </c:pt>
                <c:pt idx="1374">
                  <c:v>75643.381803213255</c:v>
                </c:pt>
                <c:pt idx="1375">
                  <c:v>76229.247853780689</c:v>
                </c:pt>
                <c:pt idx="1376">
                  <c:v>76839.230849658386</c:v>
                </c:pt>
                <c:pt idx="1377">
                  <c:v>77824.066055976888</c:v>
                </c:pt>
                <c:pt idx="1378">
                  <c:v>78384.094115589338</c:v>
                </c:pt>
                <c:pt idx="1379">
                  <c:v>78912.252733049463</c:v>
                </c:pt>
                <c:pt idx="1380">
                  <c:v>79204.294011522012</c:v>
                </c:pt>
                <c:pt idx="1381">
                  <c:v>79079.334215769311</c:v>
                </c:pt>
                <c:pt idx="1382">
                  <c:v>78462.863061630196</c:v>
                </c:pt>
                <c:pt idx="1383">
                  <c:v>77793.160970242781</c:v>
                </c:pt>
                <c:pt idx="1384">
                  <c:v>77156.855668216231</c:v>
                </c:pt>
                <c:pt idx="1385">
                  <c:v>76340.202926305428</c:v>
                </c:pt>
                <c:pt idx="1386">
                  <c:v>75614.661265999064</c:v>
                </c:pt>
                <c:pt idx="1387">
                  <c:v>75288.014640756403</c:v>
                </c:pt>
                <c:pt idx="1388">
                  <c:v>75463.889978744293</c:v>
                </c:pt>
                <c:pt idx="1389">
                  <c:v>75775.425536797542</c:v>
                </c:pt>
                <c:pt idx="1390">
                  <c:v>76260.910225043306</c:v>
                </c:pt>
                <c:pt idx="1391">
                  <c:v>77218.766519585843</c:v>
                </c:pt>
                <c:pt idx="1392">
                  <c:v>77766.785716782892</c:v>
                </c:pt>
                <c:pt idx="1393">
                  <c:v>78145.420211984223</c:v>
                </c:pt>
                <c:pt idx="1394">
                  <c:v>78649.743676769795</c:v>
                </c:pt>
                <c:pt idx="1395">
                  <c:v>78564.430752495391</c:v>
                </c:pt>
                <c:pt idx="1396">
                  <c:v>78209.514955267732</c:v>
                </c:pt>
                <c:pt idx="1397">
                  <c:v>77590.566164984979</c:v>
                </c:pt>
                <c:pt idx="1398">
                  <c:v>76269.55765942733</c:v>
                </c:pt>
                <c:pt idx="1399">
                  <c:v>75153.101718086938</c:v>
                </c:pt>
                <c:pt idx="1400">
                  <c:v>74508.658602073701</c:v>
                </c:pt>
                <c:pt idx="1401">
                  <c:v>74407.307434129427</c:v>
                </c:pt>
                <c:pt idx="1402">
                  <c:v>74716.701806850426</c:v>
                </c:pt>
                <c:pt idx="1403">
                  <c:v>75617.98536628361</c:v>
                </c:pt>
                <c:pt idx="1404">
                  <c:v>76407.393036684036</c:v>
                </c:pt>
                <c:pt idx="1405">
                  <c:v>77423.428280683729</c:v>
                </c:pt>
                <c:pt idx="1406">
                  <c:v>78491.38644202007</c:v>
                </c:pt>
                <c:pt idx="1407">
                  <c:v>79069.065959800922</c:v>
                </c:pt>
                <c:pt idx="1408">
                  <c:v>78783.724022461887</c:v>
                </c:pt>
                <c:pt idx="1409">
                  <c:v>78305.463674868181</c:v>
                </c:pt>
                <c:pt idx="1410">
                  <c:v>77247.39306451194</c:v>
                </c:pt>
                <c:pt idx="1411">
                  <c:v>76086.245658797605</c:v>
                </c:pt>
                <c:pt idx="1412">
                  <c:v>75160.013135463407</c:v>
                </c:pt>
                <c:pt idx="1413">
                  <c:v>74428.427069239406</c:v>
                </c:pt>
                <c:pt idx="1414">
                  <c:v>74048.597744355007</c:v>
                </c:pt>
                <c:pt idx="1415">
                  <c:v>74156.292013346407</c:v>
                </c:pt>
                <c:pt idx="1416">
                  <c:v>74436.79533232002</c:v>
                </c:pt>
                <c:pt idx="1417">
                  <c:v>74849.571260376353</c:v>
                </c:pt>
                <c:pt idx="1418">
                  <c:v>75839.790604464273</c:v>
                </c:pt>
                <c:pt idx="1419">
                  <c:v>77199.860065813191</c:v>
                </c:pt>
                <c:pt idx="1420">
                  <c:v>78380.362383463769</c:v>
                </c:pt>
                <c:pt idx="1421">
                  <c:v>79337.936874269144</c:v>
                </c:pt>
                <c:pt idx="1422">
                  <c:v>79343.538999615863</c:v>
                </c:pt>
                <c:pt idx="1423">
                  <c:v>79119.207896659165</c:v>
                </c:pt>
                <c:pt idx="1424">
                  <c:v>78422.478328405021</c:v>
                </c:pt>
                <c:pt idx="1425">
                  <c:v>77094.28240795774</c:v>
                </c:pt>
                <c:pt idx="1426">
                  <c:v>75690.586064750241</c:v>
                </c:pt>
                <c:pt idx="1427">
                  <c:v>74508.392925643187</c:v>
                </c:pt>
                <c:pt idx="1428">
                  <c:v>73486.518537915297</c:v>
                </c:pt>
                <c:pt idx="1429">
                  <c:v>73051.140809367309</c:v>
                </c:pt>
                <c:pt idx="1430">
                  <c:v>72917.680774898705</c:v>
                </c:pt>
                <c:pt idx="1431">
                  <c:v>73562.172309372647</c:v>
                </c:pt>
                <c:pt idx="1432">
                  <c:v>74335.450407997283</c:v>
                </c:pt>
                <c:pt idx="1433">
                  <c:v>75573.177286497346</c:v>
                </c:pt>
                <c:pt idx="1434">
                  <c:v>76812.211394373051</c:v>
                </c:pt>
                <c:pt idx="1435">
                  <c:v>77995.923716728052</c:v>
                </c:pt>
                <c:pt idx="1436">
                  <c:v>78856.919681801548</c:v>
                </c:pt>
                <c:pt idx="1437">
                  <c:v>79489.737144439743</c:v>
                </c:pt>
                <c:pt idx="1438">
                  <c:v>79371.016473583775</c:v>
                </c:pt>
                <c:pt idx="1439">
                  <c:v>79450.651387550155</c:v>
                </c:pt>
                <c:pt idx="1440">
                  <c:v>78999.457529538995</c:v>
                </c:pt>
                <c:pt idx="1441">
                  <c:v>78240.031135449986</c:v>
                </c:pt>
                <c:pt idx="1442">
                  <c:v>77133.822997295967</c:v>
                </c:pt>
                <c:pt idx="1443">
                  <c:v>76085.713590074403</c:v>
                </c:pt>
                <c:pt idx="1444">
                  <c:v>75300.775682065621</c:v>
                </c:pt>
                <c:pt idx="1445">
                  <c:v>74326.153149603386</c:v>
                </c:pt>
                <c:pt idx="1446">
                  <c:v>73605.70864532351</c:v>
                </c:pt>
                <c:pt idx="1447">
                  <c:v>73628.141114407961</c:v>
                </c:pt>
                <c:pt idx="1448">
                  <c:v>74082.325827504174</c:v>
                </c:pt>
                <c:pt idx="1449">
                  <c:v>74472.394328627852</c:v>
                </c:pt>
                <c:pt idx="1450">
                  <c:v>75973.718483421719</c:v>
                </c:pt>
                <c:pt idx="1451">
                  <c:v>77812.076918230785</c:v>
                </c:pt>
                <c:pt idx="1452">
                  <c:v>79029.193964466293</c:v>
                </c:pt>
                <c:pt idx="1453">
                  <c:v>79742.424933391289</c:v>
                </c:pt>
                <c:pt idx="1454">
                  <c:v>79741.090643313422</c:v>
                </c:pt>
                <c:pt idx="1455">
                  <c:v>79652.230299495655</c:v>
                </c:pt>
                <c:pt idx="1456">
                  <c:v>78927.319770183865</c:v>
                </c:pt>
                <c:pt idx="1457">
                  <c:v>77669.815094616759</c:v>
                </c:pt>
                <c:pt idx="1458">
                  <c:v>75843.647301098274</c:v>
                </c:pt>
                <c:pt idx="1459">
                  <c:v>74332.528404512952</c:v>
                </c:pt>
                <c:pt idx="1460">
                  <c:v>72966.76468210225</c:v>
                </c:pt>
                <c:pt idx="1461">
                  <c:v>72538.611049426603</c:v>
                </c:pt>
                <c:pt idx="1462">
                  <c:v>72865.150038141946</c:v>
                </c:pt>
                <c:pt idx="1463">
                  <c:v>73848.639505381347</c:v>
                </c:pt>
                <c:pt idx="1464">
                  <c:v>75115.089651729519</c:v>
                </c:pt>
                <c:pt idx="1465">
                  <c:v>76143.976545358979</c:v>
                </c:pt>
                <c:pt idx="1466">
                  <c:v>77800.753955274369</c:v>
                </c:pt>
                <c:pt idx="1467">
                  <c:v>78853.586447924055</c:v>
                </c:pt>
                <c:pt idx="1468">
                  <c:v>79271.380313533329</c:v>
                </c:pt>
                <c:pt idx="1469">
                  <c:v>79548.568304146989</c:v>
                </c:pt>
                <c:pt idx="1470">
                  <c:v>79572.581860386112</c:v>
                </c:pt>
                <c:pt idx="1471">
                  <c:v>78734.262847891834</c:v>
                </c:pt>
                <c:pt idx="1472">
                  <c:v>77778.907603664135</c:v>
                </c:pt>
                <c:pt idx="1473">
                  <c:v>76425.754565643772</c:v>
                </c:pt>
                <c:pt idx="1474">
                  <c:v>75354.34698620392</c:v>
                </c:pt>
                <c:pt idx="1475">
                  <c:v>74330.8017695327</c:v>
                </c:pt>
                <c:pt idx="1476">
                  <c:v>73781.728888433761</c:v>
                </c:pt>
                <c:pt idx="1477">
                  <c:v>73815.980270663087</c:v>
                </c:pt>
                <c:pt idx="1478">
                  <c:v>74082.591406839783</c:v>
                </c:pt>
                <c:pt idx="1479">
                  <c:v>74371.046311129045</c:v>
                </c:pt>
                <c:pt idx="1480">
                  <c:v>75508.693884334716</c:v>
                </c:pt>
                <c:pt idx="1481">
                  <c:v>76802.228993621917</c:v>
                </c:pt>
                <c:pt idx="1482">
                  <c:v>78269.615257411846</c:v>
                </c:pt>
                <c:pt idx="1483">
                  <c:v>79186.289387265715</c:v>
                </c:pt>
                <c:pt idx="1484">
                  <c:v>79982.888486700031</c:v>
                </c:pt>
                <c:pt idx="1485">
                  <c:v>79791.127547435273</c:v>
                </c:pt>
                <c:pt idx="1486">
                  <c:v>78931.319900698058</c:v>
                </c:pt>
                <c:pt idx="1487">
                  <c:v>76992.707774752009</c:v>
                </c:pt>
                <c:pt idx="1488">
                  <c:v>75054.485553112623</c:v>
                </c:pt>
                <c:pt idx="1489">
                  <c:v>73198.017712045315</c:v>
                </c:pt>
                <c:pt idx="1490">
                  <c:v>71785.881812260763</c:v>
                </c:pt>
                <c:pt idx="1491">
                  <c:v>70917.768812357361</c:v>
                </c:pt>
                <c:pt idx="1492">
                  <c:v>70730.534937754244</c:v>
                </c:pt>
                <c:pt idx="1493">
                  <c:v>71208.214420411241</c:v>
                </c:pt>
                <c:pt idx="1494">
                  <c:v>72253.396195558176</c:v>
                </c:pt>
                <c:pt idx="1495">
                  <c:v>73742.035720002474</c:v>
                </c:pt>
                <c:pt idx="1496">
                  <c:v>75349.827228244627</c:v>
                </c:pt>
                <c:pt idx="1497">
                  <c:v>76464.075200556457</c:v>
                </c:pt>
                <c:pt idx="1498">
                  <c:v>77770.24910035741</c:v>
                </c:pt>
                <c:pt idx="1499">
                  <c:v>78387.692582703763</c:v>
                </c:pt>
                <c:pt idx="1500">
                  <c:v>78541.237363091655</c:v>
                </c:pt>
                <c:pt idx="1501">
                  <c:v>78663.340991490608</c:v>
                </c:pt>
                <c:pt idx="1502">
                  <c:v>77956.087819397522</c:v>
                </c:pt>
                <c:pt idx="1503">
                  <c:v>76561.346022269412</c:v>
                </c:pt>
                <c:pt idx="1504">
                  <c:v>75295.724419930062</c:v>
                </c:pt>
                <c:pt idx="1505">
                  <c:v>73891.522739319058</c:v>
                </c:pt>
                <c:pt idx="1506">
                  <c:v>72441.277350687626</c:v>
                </c:pt>
                <c:pt idx="1507">
                  <c:v>71243.449064199944</c:v>
                </c:pt>
                <c:pt idx="1508">
                  <c:v>70485.217904889854</c:v>
                </c:pt>
                <c:pt idx="1509">
                  <c:v>70293.555421796453</c:v>
                </c:pt>
                <c:pt idx="1510">
                  <c:v>70365.02796761498</c:v>
                </c:pt>
                <c:pt idx="1511">
                  <c:v>71162.649427832483</c:v>
                </c:pt>
                <c:pt idx="1512">
                  <c:v>72721.631268654441</c:v>
                </c:pt>
                <c:pt idx="1513">
                  <c:v>74768.651964709745</c:v>
                </c:pt>
                <c:pt idx="1514">
                  <c:v>76427.484289650747</c:v>
                </c:pt>
                <c:pt idx="1515">
                  <c:v>78118.104380152028</c:v>
                </c:pt>
                <c:pt idx="1516">
                  <c:v>79384.221893741473</c:v>
                </c:pt>
                <c:pt idx="1517">
                  <c:v>79852.775912543933</c:v>
                </c:pt>
                <c:pt idx="1518">
                  <c:v>79692.52350512569</c:v>
                </c:pt>
                <c:pt idx="1519">
                  <c:v>78745.061472708534</c:v>
                </c:pt>
                <c:pt idx="1520">
                  <c:v>77641.1783137905</c:v>
                </c:pt>
                <c:pt idx="1521">
                  <c:v>76117.50511884017</c:v>
                </c:pt>
                <c:pt idx="1522">
                  <c:v>74578.666449098557</c:v>
                </c:pt>
                <c:pt idx="1523">
                  <c:v>72844.722063411522</c:v>
                </c:pt>
                <c:pt idx="1524">
                  <c:v>71492.241902747774</c:v>
                </c:pt>
                <c:pt idx="1525">
                  <c:v>70729.210904241147</c:v>
                </c:pt>
                <c:pt idx="1526">
                  <c:v>70269.996942591868</c:v>
                </c:pt>
                <c:pt idx="1527">
                  <c:v>70581.193695620968</c:v>
                </c:pt>
                <c:pt idx="1528">
                  <c:v>71236.031153993143</c:v>
                </c:pt>
                <c:pt idx="1529">
                  <c:v>72376.967362916155</c:v>
                </c:pt>
                <c:pt idx="1530">
                  <c:v>73526.733875916179</c:v>
                </c:pt>
                <c:pt idx="1531">
                  <c:v>74754.700928217848</c:v>
                </c:pt>
                <c:pt idx="1532">
                  <c:v>75895.248460213217</c:v>
                </c:pt>
                <c:pt idx="1533">
                  <c:v>77327.551082179227</c:v>
                </c:pt>
                <c:pt idx="1534">
                  <c:v>78463.396202630131</c:v>
                </c:pt>
                <c:pt idx="1535">
                  <c:v>79543.098617599157</c:v>
                </c:pt>
                <c:pt idx="1536">
                  <c:v>80355.022393785403</c:v>
                </c:pt>
                <c:pt idx="1537">
                  <c:v>79706.933327854218</c:v>
                </c:pt>
                <c:pt idx="1538">
                  <c:v>78557.899234845914</c:v>
                </c:pt>
                <c:pt idx="1539">
                  <c:v>76881.158816258874</c:v>
                </c:pt>
                <c:pt idx="1540">
                  <c:v>75217.432641510735</c:v>
                </c:pt>
                <c:pt idx="1541">
                  <c:v>73647.786472934473</c:v>
                </c:pt>
                <c:pt idx="1542">
                  <c:v>72374.448075698034</c:v>
                </c:pt>
                <c:pt idx="1543">
                  <c:v>71490.652000109272</c:v>
                </c:pt>
                <c:pt idx="1544">
                  <c:v>70969.680692280424</c:v>
                </c:pt>
                <c:pt idx="1545">
                  <c:v>70873.142380840989</c:v>
                </c:pt>
                <c:pt idx="1546">
                  <c:v>71722.006071007141</c:v>
                </c:pt>
                <c:pt idx="1547">
                  <c:v>73286.922452468294</c:v>
                </c:pt>
                <c:pt idx="1548">
                  <c:v>74905.646701359452</c:v>
                </c:pt>
                <c:pt idx="1549">
                  <c:v>76277.539962952622</c:v>
                </c:pt>
                <c:pt idx="1550">
                  <c:v>78346.110962785839</c:v>
                </c:pt>
                <c:pt idx="1551">
                  <c:v>79838.230879910203</c:v>
                </c:pt>
                <c:pt idx="1552">
                  <c:v>80995.718103437757</c:v>
                </c:pt>
                <c:pt idx="1553">
                  <c:v>81157.215097727501</c:v>
                </c:pt>
                <c:pt idx="1554">
                  <c:v>80788.702768748801</c:v>
                </c:pt>
                <c:pt idx="1555">
                  <c:v>80052.421152524024</c:v>
                </c:pt>
                <c:pt idx="1556">
                  <c:v>78618.950334838475</c:v>
                </c:pt>
                <c:pt idx="1557">
                  <c:v>76699.348640961325</c:v>
                </c:pt>
                <c:pt idx="1558">
                  <c:v>74712.583095203503</c:v>
                </c:pt>
                <c:pt idx="1559">
                  <c:v>72635.820346083347</c:v>
                </c:pt>
                <c:pt idx="1560">
                  <c:v>71265.173221595163</c:v>
                </c:pt>
                <c:pt idx="1561">
                  <c:v>70593.902823291806</c:v>
                </c:pt>
                <c:pt idx="1562">
                  <c:v>70056.272505960835</c:v>
                </c:pt>
                <c:pt idx="1563">
                  <c:v>70429.886591503746</c:v>
                </c:pt>
                <c:pt idx="1564">
                  <c:v>71082.252851761557</c:v>
                </c:pt>
                <c:pt idx="1565">
                  <c:v>71559.682309072712</c:v>
                </c:pt>
                <c:pt idx="1566">
                  <c:v>72189.361854260584</c:v>
                </c:pt>
                <c:pt idx="1567">
                  <c:v>73159.405988375773</c:v>
                </c:pt>
                <c:pt idx="1568">
                  <c:v>74400.798944418537</c:v>
                </c:pt>
                <c:pt idx="1569">
                  <c:v>75359.265566139802</c:v>
                </c:pt>
                <c:pt idx="1570">
                  <c:v>76173.375159463176</c:v>
                </c:pt>
                <c:pt idx="1571">
                  <c:v>77433.016428499366</c:v>
                </c:pt>
                <c:pt idx="1572">
                  <c:v>78311.060923493627</c:v>
                </c:pt>
                <c:pt idx="1573">
                  <c:v>78266.816727737067</c:v>
                </c:pt>
                <c:pt idx="1574">
                  <c:v>77777.442314033295</c:v>
                </c:pt>
                <c:pt idx="1575">
                  <c:v>76700.812593355702</c:v>
                </c:pt>
                <c:pt idx="1576">
                  <c:v>75764.787022346325</c:v>
                </c:pt>
                <c:pt idx="1577">
                  <c:v>74081.529089861302</c:v>
                </c:pt>
                <c:pt idx="1578">
                  <c:v>72077.873720406176</c:v>
                </c:pt>
                <c:pt idx="1579">
                  <c:v>70736.095895367864</c:v>
                </c:pt>
                <c:pt idx="1580">
                  <c:v>69865.211983011817</c:v>
                </c:pt>
                <c:pt idx="1581">
                  <c:v>69719.424433716529</c:v>
                </c:pt>
                <c:pt idx="1582">
                  <c:v>69923.558749756048</c:v>
                </c:pt>
                <c:pt idx="1583">
                  <c:v>70927.700748989126</c:v>
                </c:pt>
                <c:pt idx="1584">
                  <c:v>72257.506181909775</c:v>
                </c:pt>
                <c:pt idx="1585">
                  <c:v>74060.017379617522</c:v>
                </c:pt>
                <c:pt idx="1586">
                  <c:v>75771.569064173469</c:v>
                </c:pt>
                <c:pt idx="1587">
                  <c:v>77758.660125902708</c:v>
                </c:pt>
                <c:pt idx="1588">
                  <c:v>79590.05869841206</c:v>
                </c:pt>
                <c:pt idx="1589">
                  <c:v>80212.455170230329</c:v>
                </c:pt>
                <c:pt idx="1590">
                  <c:v>79987.692916182234</c:v>
                </c:pt>
                <c:pt idx="1591">
                  <c:v>78512.446200930135</c:v>
                </c:pt>
                <c:pt idx="1592">
                  <c:v>76071.613856626936</c:v>
                </c:pt>
                <c:pt idx="1593">
                  <c:v>73410.736987673867</c:v>
                </c:pt>
                <c:pt idx="1594">
                  <c:v>71397.646545453317</c:v>
                </c:pt>
                <c:pt idx="1595">
                  <c:v>70119.922428353369</c:v>
                </c:pt>
                <c:pt idx="1596">
                  <c:v>69510.83029326098</c:v>
                </c:pt>
                <c:pt idx="1597">
                  <c:v>69481.204337306888</c:v>
                </c:pt>
                <c:pt idx="1598">
                  <c:v>69431.080059226006</c:v>
                </c:pt>
                <c:pt idx="1599">
                  <c:v>69580.136922601276</c:v>
                </c:pt>
                <c:pt idx="1600">
                  <c:v>70764.960350935158</c:v>
                </c:pt>
                <c:pt idx="1601">
                  <c:v>71156.026760737732</c:v>
                </c:pt>
                <c:pt idx="1602">
                  <c:v>72330.029970030591</c:v>
                </c:pt>
                <c:pt idx="1603">
                  <c:v>73317.443563702298</c:v>
                </c:pt>
                <c:pt idx="1604">
                  <c:v>74662.628264928833</c:v>
                </c:pt>
                <c:pt idx="1605">
                  <c:v>76135.19701123453</c:v>
                </c:pt>
                <c:pt idx="1606">
                  <c:v>76930.276329995686</c:v>
                </c:pt>
                <c:pt idx="1607">
                  <c:v>77653.032524975235</c:v>
                </c:pt>
                <c:pt idx="1608">
                  <c:v>77608.146981585567</c:v>
                </c:pt>
                <c:pt idx="1609">
                  <c:v>77226.488961024501</c:v>
                </c:pt>
                <c:pt idx="1610">
                  <c:v>76534.732140145265</c:v>
                </c:pt>
                <c:pt idx="1611">
                  <c:v>75264.619759316338</c:v>
                </c:pt>
                <c:pt idx="1612">
                  <c:v>73641.282229586315</c:v>
                </c:pt>
                <c:pt idx="1613">
                  <c:v>71856.122734078774</c:v>
                </c:pt>
                <c:pt idx="1614">
                  <c:v>69729.874999863227</c:v>
                </c:pt>
                <c:pt idx="1615">
                  <c:v>67625.332722843654</c:v>
                </c:pt>
                <c:pt idx="1616">
                  <c:v>66214.379288797543</c:v>
                </c:pt>
                <c:pt idx="1617">
                  <c:v>65695.87660654528</c:v>
                </c:pt>
                <c:pt idx="1618">
                  <c:v>65547.609433856414</c:v>
                </c:pt>
                <c:pt idx="1619">
                  <c:v>65808.573349098937</c:v>
                </c:pt>
                <c:pt idx="1620">
                  <c:v>66642.895282290294</c:v>
                </c:pt>
                <c:pt idx="1621">
                  <c:v>67824.593499890805</c:v>
                </c:pt>
                <c:pt idx="1622">
                  <c:v>68915.684006660798</c:v>
                </c:pt>
                <c:pt idx="1623">
                  <c:v>70515.532138653973</c:v>
                </c:pt>
                <c:pt idx="1624">
                  <c:v>71600.360469217994</c:v>
                </c:pt>
                <c:pt idx="1625">
                  <c:v>72042.745932163074</c:v>
                </c:pt>
                <c:pt idx="1626">
                  <c:v>72039.166934821144</c:v>
                </c:pt>
                <c:pt idx="1627">
                  <c:v>71454.217337421083</c:v>
                </c:pt>
                <c:pt idx="1628">
                  <c:v>70008.504340178348</c:v>
                </c:pt>
                <c:pt idx="1629">
                  <c:v>68196.537599477451</c:v>
                </c:pt>
                <c:pt idx="1630">
                  <c:v>66430.132869349924</c:v>
                </c:pt>
                <c:pt idx="1631">
                  <c:v>64019.880444853057</c:v>
                </c:pt>
                <c:pt idx="1632">
                  <c:v>61667.008931444499</c:v>
                </c:pt>
                <c:pt idx="1633">
                  <c:v>59462.103326264085</c:v>
                </c:pt>
                <c:pt idx="1634">
                  <c:v>57748.10182761521</c:v>
                </c:pt>
                <c:pt idx="1635">
                  <c:v>56509.438882677459</c:v>
                </c:pt>
                <c:pt idx="1636">
                  <c:v>55594.88634881458</c:v>
                </c:pt>
                <c:pt idx="1637">
                  <c:v>54879.122055344458</c:v>
                </c:pt>
                <c:pt idx="1638">
                  <c:v>54520.797931389367</c:v>
                </c:pt>
                <c:pt idx="1639">
                  <c:v>54249.248630036316</c:v>
                </c:pt>
                <c:pt idx="1640">
                  <c:v>54496.167510861873</c:v>
                </c:pt>
                <c:pt idx="1641">
                  <c:v>54432.313973298449</c:v>
                </c:pt>
                <c:pt idx="1642">
                  <c:v>54200.654575193119</c:v>
                </c:pt>
                <c:pt idx="1643">
                  <c:v>53670.328669110022</c:v>
                </c:pt>
                <c:pt idx="1644">
                  <c:v>52833.541607342129</c:v>
                </c:pt>
                <c:pt idx="1645">
                  <c:v>51292.439459305475</c:v>
                </c:pt>
                <c:pt idx="1646">
                  <c:v>49589.729545309347</c:v>
                </c:pt>
                <c:pt idx="1647">
                  <c:v>47676.929017819915</c:v>
                </c:pt>
                <c:pt idx="1648">
                  <c:v>45459.243002531191</c:v>
                </c:pt>
                <c:pt idx="1649">
                  <c:v>43504.298636500476</c:v>
                </c:pt>
                <c:pt idx="1650">
                  <c:v>41615.057565574483</c:v>
                </c:pt>
                <c:pt idx="1651">
                  <c:v>40125.482868437008</c:v>
                </c:pt>
                <c:pt idx="1652">
                  <c:v>39042.559244693985</c:v>
                </c:pt>
                <c:pt idx="1653">
                  <c:v>38330.120357959473</c:v>
                </c:pt>
                <c:pt idx="1654">
                  <c:v>38090.5253782824</c:v>
                </c:pt>
                <c:pt idx="1655">
                  <c:v>38193.765992543835</c:v>
                </c:pt>
                <c:pt idx="1656">
                  <c:v>38284.87929840845</c:v>
                </c:pt>
                <c:pt idx="1657">
                  <c:v>38656.085438573537</c:v>
                </c:pt>
                <c:pt idx="1658">
                  <c:v>39348.213901740775</c:v>
                </c:pt>
                <c:pt idx="1659">
                  <c:v>40002.523577543012</c:v>
                </c:pt>
                <c:pt idx="1660">
                  <c:v>40652.630445385825</c:v>
                </c:pt>
                <c:pt idx="1661">
                  <c:v>41642.26459382788</c:v>
                </c:pt>
                <c:pt idx="1662">
                  <c:v>42625.5491033051</c:v>
                </c:pt>
                <c:pt idx="1663">
                  <c:v>43549.065437500307</c:v>
                </c:pt>
                <c:pt idx="1664">
                  <c:v>44327.479866187212</c:v>
                </c:pt>
                <c:pt idx="1665">
                  <c:v>44807.413081325911</c:v>
                </c:pt>
                <c:pt idx="1666">
                  <c:v>45141.834279542578</c:v>
                </c:pt>
                <c:pt idx="1667">
                  <c:v>45330.433861872814</c:v>
                </c:pt>
                <c:pt idx="1668">
                  <c:v>44755.619136772126</c:v>
                </c:pt>
                <c:pt idx="1669">
                  <c:v>44390.321241763471</c:v>
                </c:pt>
                <c:pt idx="1670">
                  <c:v>43527.453566731921</c:v>
                </c:pt>
                <c:pt idx="1671">
                  <c:v>43075.667247616468</c:v>
                </c:pt>
                <c:pt idx="1672">
                  <c:v>42558.605716429127</c:v>
                </c:pt>
                <c:pt idx="1673">
                  <c:v>42292.301130862063</c:v>
                </c:pt>
                <c:pt idx="1674">
                  <c:v>42442.59236555767</c:v>
                </c:pt>
                <c:pt idx="1675">
                  <c:v>43213.246707492886</c:v>
                </c:pt>
                <c:pt idx="1676">
                  <c:v>44591.884468660464</c:v>
                </c:pt>
                <c:pt idx="1677">
                  <c:v>46038.684601634064</c:v>
                </c:pt>
                <c:pt idx="1678">
                  <c:v>47668.266188565518</c:v>
                </c:pt>
                <c:pt idx="1679">
                  <c:v>49659.711782482758</c:v>
                </c:pt>
                <c:pt idx="1680">
                  <c:v>51389.571658267174</c:v>
                </c:pt>
                <c:pt idx="1681">
                  <c:v>52821.314467980992</c:v>
                </c:pt>
                <c:pt idx="1682">
                  <c:v>53847.937458345717</c:v>
                </c:pt>
                <c:pt idx="1683">
                  <c:v>54440.262842597978</c:v>
                </c:pt>
                <c:pt idx="1684">
                  <c:v>54499.29514632521</c:v>
                </c:pt>
                <c:pt idx="1685">
                  <c:v>54315.955706811146</c:v>
                </c:pt>
                <c:pt idx="1686">
                  <c:v>53479.34727416635</c:v>
                </c:pt>
                <c:pt idx="1687">
                  <c:v>52525.703204236765</c:v>
                </c:pt>
                <c:pt idx="1688">
                  <c:v>51588.934408559719</c:v>
                </c:pt>
                <c:pt idx="1689">
                  <c:v>50557.289173495934</c:v>
                </c:pt>
                <c:pt idx="1690">
                  <c:v>49987.149571927614</c:v>
                </c:pt>
                <c:pt idx="1691">
                  <c:v>49507.442993819517</c:v>
                </c:pt>
                <c:pt idx="1692">
                  <c:v>49160.501887834434</c:v>
                </c:pt>
                <c:pt idx="1693">
                  <c:v>48948.753814968593</c:v>
                </c:pt>
                <c:pt idx="1694">
                  <c:v>49442.008202949124</c:v>
                </c:pt>
                <c:pt idx="1695">
                  <c:v>50037.974626120063</c:v>
                </c:pt>
                <c:pt idx="1696">
                  <c:v>50821.346894045513</c:v>
                </c:pt>
                <c:pt idx="1697">
                  <c:v>51972.202482484725</c:v>
                </c:pt>
                <c:pt idx="1698">
                  <c:v>53228.412537707867</c:v>
                </c:pt>
                <c:pt idx="1699">
                  <c:v>54646.436482356432</c:v>
                </c:pt>
                <c:pt idx="1700">
                  <c:v>55904.031377040999</c:v>
                </c:pt>
                <c:pt idx="1701">
                  <c:v>57412.857491362927</c:v>
                </c:pt>
                <c:pt idx="1702">
                  <c:v>58360.971512006312</c:v>
                </c:pt>
                <c:pt idx="1703">
                  <c:v>59012.334970205302</c:v>
                </c:pt>
                <c:pt idx="1704">
                  <c:v>59076.369136281726</c:v>
                </c:pt>
                <c:pt idx="1705">
                  <c:v>58588.689512585166</c:v>
                </c:pt>
                <c:pt idx="1706">
                  <c:v>57765.625636874975</c:v>
                </c:pt>
                <c:pt idx="1707">
                  <c:v>56477.833618274497</c:v>
                </c:pt>
                <c:pt idx="1708">
                  <c:v>54709.262257223963</c:v>
                </c:pt>
                <c:pt idx="1709">
                  <c:v>53408.14649692578</c:v>
                </c:pt>
                <c:pt idx="1710">
                  <c:v>51962.846143752082</c:v>
                </c:pt>
                <c:pt idx="1711">
                  <c:v>51380.481286145281</c:v>
                </c:pt>
                <c:pt idx="1712">
                  <c:v>50837.179951912658</c:v>
                </c:pt>
                <c:pt idx="1713">
                  <c:v>50625.274674863678</c:v>
                </c:pt>
                <c:pt idx="1714">
                  <c:v>50658.750425618709</c:v>
                </c:pt>
                <c:pt idx="1715">
                  <c:v>50700.402304552474</c:v>
                </c:pt>
                <c:pt idx="1716">
                  <c:v>50790.200742880603</c:v>
                </c:pt>
                <c:pt idx="1717">
                  <c:v>51051.993141674946</c:v>
                </c:pt>
                <c:pt idx="1718">
                  <c:v>51451.388708694685</c:v>
                </c:pt>
                <c:pt idx="1719">
                  <c:v>52115.678844208698</c:v>
                </c:pt>
                <c:pt idx="1720">
                  <c:v>52826.647561234073</c:v>
                </c:pt>
                <c:pt idx="1721">
                  <c:v>53931.545517473001</c:v>
                </c:pt>
                <c:pt idx="1722">
                  <c:v>55057.619648409498</c:v>
                </c:pt>
                <c:pt idx="1723">
                  <c:v>56287.179861765835</c:v>
                </c:pt>
                <c:pt idx="1724">
                  <c:v>56961.301449428829</c:v>
                </c:pt>
                <c:pt idx="1725">
                  <c:v>57223.060111487925</c:v>
                </c:pt>
                <c:pt idx="1726">
                  <c:v>56973.192058853208</c:v>
                </c:pt>
                <c:pt idx="1727">
                  <c:v>56139.254124703817</c:v>
                </c:pt>
                <c:pt idx="1728">
                  <c:v>55046.796670774034</c:v>
                </c:pt>
                <c:pt idx="1729">
                  <c:v>53693.764769238987</c:v>
                </c:pt>
                <c:pt idx="1730">
                  <c:v>52336.787483453772</c:v>
                </c:pt>
                <c:pt idx="1731">
                  <c:v>51088.341436296636</c:v>
                </c:pt>
                <c:pt idx="1732">
                  <c:v>49998.299707436214</c:v>
                </c:pt>
                <c:pt idx="1733">
                  <c:v>49261.019856672268</c:v>
                </c:pt>
                <c:pt idx="1734">
                  <c:v>48747.027452261165</c:v>
                </c:pt>
                <c:pt idx="1735">
                  <c:v>48557.904382979534</c:v>
                </c:pt>
                <c:pt idx="1736">
                  <c:v>48759.455920360488</c:v>
                </c:pt>
                <c:pt idx="1737">
                  <c:v>49169.180158632851</c:v>
                </c:pt>
                <c:pt idx="1738">
                  <c:v>50021.248700382705</c:v>
                </c:pt>
                <c:pt idx="1739">
                  <c:v>50671.077095821769</c:v>
                </c:pt>
                <c:pt idx="1740">
                  <c:v>51413.336937230481</c:v>
                </c:pt>
                <c:pt idx="1741">
                  <c:v>52163.769466345439</c:v>
                </c:pt>
                <c:pt idx="1742">
                  <c:v>52936.698541376551</c:v>
                </c:pt>
                <c:pt idx="1743">
                  <c:v>53763.165250967162</c:v>
                </c:pt>
                <c:pt idx="1744">
                  <c:v>54085.498389326189</c:v>
                </c:pt>
                <c:pt idx="1745">
                  <c:v>54334.58766198127</c:v>
                </c:pt>
                <c:pt idx="1746">
                  <c:v>54536.566963585014</c:v>
                </c:pt>
                <c:pt idx="1747">
                  <c:v>54597.299839173713</c:v>
                </c:pt>
                <c:pt idx="1748">
                  <c:v>54401.822234802115</c:v>
                </c:pt>
                <c:pt idx="1749">
                  <c:v>54213.551938701959</c:v>
                </c:pt>
                <c:pt idx="1750">
                  <c:v>53868.903859439248</c:v>
                </c:pt>
                <c:pt idx="1751">
                  <c:v>53101.670452211052</c:v>
                </c:pt>
                <c:pt idx="1752">
                  <c:v>52114.379134205337</c:v>
                </c:pt>
                <c:pt idx="1753">
                  <c:v>50845.356152897919</c:v>
                </c:pt>
                <c:pt idx="1754">
                  <c:v>49755.493105601505</c:v>
                </c:pt>
                <c:pt idx="1755">
                  <c:v>48436.634325008788</c:v>
                </c:pt>
                <c:pt idx="1756">
                  <c:v>47270.132232251053</c:v>
                </c:pt>
                <c:pt idx="1757">
                  <c:v>46728.176672215479</c:v>
                </c:pt>
                <c:pt idx="1758">
                  <c:v>46389.61930111947</c:v>
                </c:pt>
                <c:pt idx="1759">
                  <c:v>46097.141767058936</c:v>
                </c:pt>
                <c:pt idx="1760">
                  <c:v>46348.438966907896</c:v>
                </c:pt>
                <c:pt idx="1761">
                  <c:v>46555.910755992147</c:v>
                </c:pt>
                <c:pt idx="1762">
                  <c:v>47106.280733538828</c:v>
                </c:pt>
                <c:pt idx="1763">
                  <c:v>47619.135432871146</c:v>
                </c:pt>
                <c:pt idx="1764">
                  <c:v>48518.816493981867</c:v>
                </c:pt>
                <c:pt idx="1765">
                  <c:v>49371.007449158475</c:v>
                </c:pt>
                <c:pt idx="1766">
                  <c:v>50079.855706132417</c:v>
                </c:pt>
                <c:pt idx="1767">
                  <c:v>50762.68924481143</c:v>
                </c:pt>
                <c:pt idx="1768">
                  <c:v>51261.016661540089</c:v>
                </c:pt>
                <c:pt idx="1769">
                  <c:v>51269.326712309252</c:v>
                </c:pt>
                <c:pt idx="1770">
                  <c:v>50970.215060523449</c:v>
                </c:pt>
                <c:pt idx="1771">
                  <c:v>50547.039917081645</c:v>
                </c:pt>
                <c:pt idx="1772">
                  <c:v>49946.439848738875</c:v>
                </c:pt>
                <c:pt idx="1773">
                  <c:v>49054.167927812006</c:v>
                </c:pt>
                <c:pt idx="1774">
                  <c:v>48102.164953890278</c:v>
                </c:pt>
                <c:pt idx="1775">
                  <c:v>47074.754676002194</c:v>
                </c:pt>
                <c:pt idx="1776">
                  <c:v>46097.012717943682</c:v>
                </c:pt>
                <c:pt idx="1777">
                  <c:v>45274.867849899332</c:v>
                </c:pt>
                <c:pt idx="1778">
                  <c:v>44774.558329177824</c:v>
                </c:pt>
                <c:pt idx="1779">
                  <c:v>43918.358049002323</c:v>
                </c:pt>
                <c:pt idx="1780">
                  <c:v>43463.907745931072</c:v>
                </c:pt>
                <c:pt idx="1781">
                  <c:v>43217.618778550306</c:v>
                </c:pt>
                <c:pt idx="1782">
                  <c:v>43280.116283590323</c:v>
                </c:pt>
                <c:pt idx="1783">
                  <c:v>43296.705945849957</c:v>
                </c:pt>
                <c:pt idx="1784">
                  <c:v>43686.726121215586</c:v>
                </c:pt>
                <c:pt idx="1785">
                  <c:v>43863.661160646618</c:v>
                </c:pt>
                <c:pt idx="1786">
                  <c:v>44399.206995002765</c:v>
                </c:pt>
                <c:pt idx="1787">
                  <c:v>45265.456813413293</c:v>
                </c:pt>
                <c:pt idx="1788">
                  <c:v>45863.983240058551</c:v>
                </c:pt>
                <c:pt idx="1789">
                  <c:v>46290.99649999923</c:v>
                </c:pt>
                <c:pt idx="1790">
                  <c:v>46681.038859476801</c:v>
                </c:pt>
                <c:pt idx="1791">
                  <c:v>46724.560525213521</c:v>
                </c:pt>
                <c:pt idx="1792">
                  <c:v>46455.589598155995</c:v>
                </c:pt>
                <c:pt idx="1793">
                  <c:v>45817.282114669491</c:v>
                </c:pt>
                <c:pt idx="1794">
                  <c:v>45014.235351671421</c:v>
                </c:pt>
                <c:pt idx="1795">
                  <c:v>43856.196932479521</c:v>
                </c:pt>
                <c:pt idx="1796">
                  <c:v>42915.102051249843</c:v>
                </c:pt>
                <c:pt idx="1797">
                  <c:v>41685.515415866234</c:v>
                </c:pt>
                <c:pt idx="1798">
                  <c:v>40737.744922858714</c:v>
                </c:pt>
                <c:pt idx="1799">
                  <c:v>39869.211118975436</c:v>
                </c:pt>
                <c:pt idx="1800">
                  <c:v>39210.661140920049</c:v>
                </c:pt>
                <c:pt idx="1801">
                  <c:v>38726.792765583094</c:v>
                </c:pt>
                <c:pt idx="1802">
                  <c:v>38227.884339038268</c:v>
                </c:pt>
                <c:pt idx="1803">
                  <c:v>38125.278148607467</c:v>
                </c:pt>
                <c:pt idx="1804">
                  <c:v>37954.850782304551</c:v>
                </c:pt>
                <c:pt idx="1805">
                  <c:v>38042.74279731328</c:v>
                </c:pt>
                <c:pt idx="1806">
                  <c:v>37963.537351579151</c:v>
                </c:pt>
                <c:pt idx="1807">
                  <c:v>38004.927601244191</c:v>
                </c:pt>
                <c:pt idx="1808">
                  <c:v>38058.073794108837</c:v>
                </c:pt>
                <c:pt idx="1809">
                  <c:v>38334.721287868073</c:v>
                </c:pt>
                <c:pt idx="1810">
                  <c:v>38396.836447560156</c:v>
                </c:pt>
                <c:pt idx="1811">
                  <c:v>38519.547322974147</c:v>
                </c:pt>
                <c:pt idx="1812">
                  <c:v>38635.756648432354</c:v>
                </c:pt>
                <c:pt idx="1813">
                  <c:v>38797.890021543892</c:v>
                </c:pt>
                <c:pt idx="1814">
                  <c:v>38911.837924540021</c:v>
                </c:pt>
                <c:pt idx="1815">
                  <c:v>38912.733202867486</c:v>
                </c:pt>
                <c:pt idx="1816">
                  <c:v>38721.933832897106</c:v>
                </c:pt>
                <c:pt idx="1817">
                  <c:v>38338.683221066676</c:v>
                </c:pt>
                <c:pt idx="1818">
                  <c:v>37772.965571411005</c:v>
                </c:pt>
                <c:pt idx="1819">
                  <c:v>36885.4655718422</c:v>
                </c:pt>
                <c:pt idx="1820">
                  <c:v>35932.815287474339</c:v>
                </c:pt>
                <c:pt idx="1821">
                  <c:v>34969.200660216047</c:v>
                </c:pt>
                <c:pt idx="1822">
                  <c:v>34298.517584732486</c:v>
                </c:pt>
                <c:pt idx="1823">
                  <c:v>33670.696516485936</c:v>
                </c:pt>
                <c:pt idx="1824">
                  <c:v>33303.81025808573</c:v>
                </c:pt>
                <c:pt idx="1825">
                  <c:v>33137.189941293145</c:v>
                </c:pt>
                <c:pt idx="1826">
                  <c:v>33162.587215504223</c:v>
                </c:pt>
                <c:pt idx="1827">
                  <c:v>33408.727148368795</c:v>
                </c:pt>
                <c:pt idx="1828">
                  <c:v>34294.575518255944</c:v>
                </c:pt>
                <c:pt idx="1829">
                  <c:v>34108.684154722592</c:v>
                </c:pt>
                <c:pt idx="1830">
                  <c:v>34310.97972642698</c:v>
                </c:pt>
                <c:pt idx="1831">
                  <c:v>34704.016337659399</c:v>
                </c:pt>
                <c:pt idx="1832">
                  <c:v>35087.187171297068</c:v>
                </c:pt>
                <c:pt idx="1833">
                  <c:v>35408.523441719131</c:v>
                </c:pt>
                <c:pt idx="1834">
                  <c:v>35697.50416094438</c:v>
                </c:pt>
                <c:pt idx="1835">
                  <c:v>35997.292602749621</c:v>
                </c:pt>
                <c:pt idx="1836">
                  <c:v>36261.754661839608</c:v>
                </c:pt>
                <c:pt idx="1837">
                  <c:v>36506.411830857891</c:v>
                </c:pt>
                <c:pt idx="1838">
                  <c:v>36855.359183501911</c:v>
                </c:pt>
                <c:pt idx="1839">
                  <c:v>37049.412197921018</c:v>
                </c:pt>
                <c:pt idx="1840">
                  <c:v>37185.570875376587</c:v>
                </c:pt>
                <c:pt idx="1841">
                  <c:v>37009.85779421137</c:v>
                </c:pt>
                <c:pt idx="1842">
                  <c:v>36567.87471129145</c:v>
                </c:pt>
                <c:pt idx="1843">
                  <c:v>36091.596799035913</c:v>
                </c:pt>
                <c:pt idx="1844">
                  <c:v>35632.541346717189</c:v>
                </c:pt>
                <c:pt idx="1845">
                  <c:v>34977.727696736285</c:v>
                </c:pt>
                <c:pt idx="1846">
                  <c:v>34379.652080770284</c:v>
                </c:pt>
                <c:pt idx="1847">
                  <c:v>34069.019233695581</c:v>
                </c:pt>
                <c:pt idx="1848">
                  <c:v>33606.149294262555</c:v>
                </c:pt>
                <c:pt idx="1849">
                  <c:v>33304.82633847378</c:v>
                </c:pt>
                <c:pt idx="1850">
                  <c:v>32996.757047760111</c:v>
                </c:pt>
                <c:pt idx="1851">
                  <c:v>32834.387287265534</c:v>
                </c:pt>
                <c:pt idx="1852">
                  <c:v>32867.899639477902</c:v>
                </c:pt>
                <c:pt idx="1853">
                  <c:v>32945.719509418799</c:v>
                </c:pt>
                <c:pt idx="1854">
                  <c:v>33260.754998073826</c:v>
                </c:pt>
                <c:pt idx="1855">
                  <c:v>33417.491994930089</c:v>
                </c:pt>
                <c:pt idx="1856">
                  <c:v>33739.44233126496</c:v>
                </c:pt>
                <c:pt idx="1857">
                  <c:v>34044.483881702552</c:v>
                </c:pt>
                <c:pt idx="1858">
                  <c:v>34155.470890064527</c:v>
                </c:pt>
                <c:pt idx="1859">
                  <c:v>34251.214041855688</c:v>
                </c:pt>
                <c:pt idx="1860">
                  <c:v>34167.803708569416</c:v>
                </c:pt>
                <c:pt idx="1861">
                  <c:v>34027.322284505841</c:v>
                </c:pt>
                <c:pt idx="1862">
                  <c:v>33763.84148756729</c:v>
                </c:pt>
                <c:pt idx="1863">
                  <c:v>33298.475856518875</c:v>
                </c:pt>
                <c:pt idx="1864">
                  <c:v>32856.474822450582</c:v>
                </c:pt>
                <c:pt idx="1865">
                  <c:v>32496.67315017978</c:v>
                </c:pt>
                <c:pt idx="1866">
                  <c:v>31778.926878169506</c:v>
                </c:pt>
                <c:pt idx="1867">
                  <c:v>31095.609904414014</c:v>
                </c:pt>
                <c:pt idx="1868">
                  <c:v>30450.556996440835</c:v>
                </c:pt>
                <c:pt idx="1869">
                  <c:v>29812.179690216948</c:v>
                </c:pt>
                <c:pt idx="1870">
                  <c:v>29192.591506662375</c:v>
                </c:pt>
                <c:pt idx="1871">
                  <c:v>28686.490844497202</c:v>
                </c:pt>
                <c:pt idx="1872">
                  <c:v>28212.995258701896</c:v>
                </c:pt>
                <c:pt idx="1873">
                  <c:v>27800.700337475791</c:v>
                </c:pt>
                <c:pt idx="1874">
                  <c:v>27511.596671727064</c:v>
                </c:pt>
                <c:pt idx="1875">
                  <c:v>27133.535834977258</c:v>
                </c:pt>
                <c:pt idx="1876">
                  <c:v>27012.214809217643</c:v>
                </c:pt>
                <c:pt idx="1877">
                  <c:v>26890.278693194865</c:v>
                </c:pt>
                <c:pt idx="1878">
                  <c:v>26911.209749410762</c:v>
                </c:pt>
                <c:pt idx="1879">
                  <c:v>26902.509435798522</c:v>
                </c:pt>
                <c:pt idx="1880">
                  <c:v>27010.449336097481</c:v>
                </c:pt>
                <c:pt idx="1881">
                  <c:v>27101.879904086167</c:v>
                </c:pt>
                <c:pt idx="1882">
                  <c:v>27123.950661457198</c:v>
                </c:pt>
                <c:pt idx="1883">
                  <c:v>27235.69959260886</c:v>
                </c:pt>
                <c:pt idx="1884">
                  <c:v>27156.994692134227</c:v>
                </c:pt>
                <c:pt idx="1885">
                  <c:v>26995.190739629346</c:v>
                </c:pt>
                <c:pt idx="1886">
                  <c:v>26683.640415434696</c:v>
                </c:pt>
                <c:pt idx="1887">
                  <c:v>26371.05598095843</c:v>
                </c:pt>
                <c:pt idx="1888">
                  <c:v>26029.217781951713</c:v>
                </c:pt>
                <c:pt idx="1889">
                  <c:v>25567.739862648254</c:v>
                </c:pt>
                <c:pt idx="1890">
                  <c:v>25220.385077981937</c:v>
                </c:pt>
                <c:pt idx="1891">
                  <c:v>24579.238244514465</c:v>
                </c:pt>
                <c:pt idx="1892">
                  <c:v>24070.373736015707</c:v>
                </c:pt>
                <c:pt idx="1893">
                  <c:v>23706.920333443271</c:v>
                </c:pt>
                <c:pt idx="1894">
                  <c:v>23145.945975016559</c:v>
                </c:pt>
                <c:pt idx="1895">
                  <c:v>22674.409995614365</c:v>
                </c:pt>
                <c:pt idx="1896">
                  <c:v>22287.426422465553</c:v>
                </c:pt>
                <c:pt idx="1897">
                  <c:v>21883.37528488219</c:v>
                </c:pt>
                <c:pt idx="1898">
                  <c:v>21541.687259021917</c:v>
                </c:pt>
                <c:pt idx="1899">
                  <c:v>21340.583341909642</c:v>
                </c:pt>
                <c:pt idx="1900">
                  <c:v>21093.983171431628</c:v>
                </c:pt>
                <c:pt idx="1901">
                  <c:v>20968.819835292787</c:v>
                </c:pt>
                <c:pt idx="1902">
                  <c:v>20762.038435613726</c:v>
                </c:pt>
                <c:pt idx="1903">
                  <c:v>20657.343549358538</c:v>
                </c:pt>
                <c:pt idx="1904">
                  <c:v>20626.124770942322</c:v>
                </c:pt>
                <c:pt idx="1905">
                  <c:v>20504.516471832121</c:v>
                </c:pt>
                <c:pt idx="1906">
                  <c:v>20416.514097632964</c:v>
                </c:pt>
                <c:pt idx="1907">
                  <c:v>20277.878191692507</c:v>
                </c:pt>
                <c:pt idx="1908">
                  <c:v>20222.979297534392</c:v>
                </c:pt>
                <c:pt idx="1909">
                  <c:v>20192.647983591745</c:v>
                </c:pt>
                <c:pt idx="1910">
                  <c:v>20059.047819962005</c:v>
                </c:pt>
                <c:pt idx="1911">
                  <c:v>20038.620424225068</c:v>
                </c:pt>
                <c:pt idx="1912">
                  <c:v>19935.610801900762</c:v>
                </c:pt>
                <c:pt idx="1913">
                  <c:v>19723.224515777518</c:v>
                </c:pt>
                <c:pt idx="1914">
                  <c:v>19556.345190264463</c:v>
                </c:pt>
                <c:pt idx="1915">
                  <c:v>19185.94738004799</c:v>
                </c:pt>
                <c:pt idx="1916">
                  <c:v>18966.784106724903</c:v>
                </c:pt>
                <c:pt idx="1917">
                  <c:v>18605.171907716071</c:v>
                </c:pt>
                <c:pt idx="1918">
                  <c:v>18378.456354235983</c:v>
                </c:pt>
                <c:pt idx="1919">
                  <c:v>18047.893000850519</c:v>
                </c:pt>
                <c:pt idx="1920">
                  <c:v>17855.544000438036</c:v>
                </c:pt>
                <c:pt idx="1921">
                  <c:v>17466.784122105917</c:v>
                </c:pt>
                <c:pt idx="1922">
                  <c:v>17092.872025659355</c:v>
                </c:pt>
                <c:pt idx="1923">
                  <c:v>16830.092376345616</c:v>
                </c:pt>
                <c:pt idx="1924">
                  <c:v>16519.082988679627</c:v>
                </c:pt>
                <c:pt idx="1925">
                  <c:v>16231.879308252495</c:v>
                </c:pt>
                <c:pt idx="1926">
                  <c:v>15926.841938939004</c:v>
                </c:pt>
                <c:pt idx="1927">
                  <c:v>15708.718510952616</c:v>
                </c:pt>
                <c:pt idx="1928">
                  <c:v>15487.618488894086</c:v>
                </c:pt>
                <c:pt idx="1929">
                  <c:v>15210.931965035839</c:v>
                </c:pt>
                <c:pt idx="1930">
                  <c:v>15056.10769364296</c:v>
                </c:pt>
                <c:pt idx="1931">
                  <c:v>14894.17213799312</c:v>
                </c:pt>
                <c:pt idx="1932">
                  <c:v>14673.653182527711</c:v>
                </c:pt>
                <c:pt idx="1933">
                  <c:v>14572.458753516577</c:v>
                </c:pt>
                <c:pt idx="1934">
                  <c:v>14534.855492918361</c:v>
                </c:pt>
                <c:pt idx="1935">
                  <c:v>14412.180469965686</c:v>
                </c:pt>
                <c:pt idx="1936">
                  <c:v>14393.19262524865</c:v>
                </c:pt>
                <c:pt idx="1937">
                  <c:v>14238.422128221007</c:v>
                </c:pt>
                <c:pt idx="1938">
                  <c:v>14162.351992256965</c:v>
                </c:pt>
                <c:pt idx="1939">
                  <c:v>14126.628543062618</c:v>
                </c:pt>
                <c:pt idx="1940">
                  <c:v>14042.942689214113</c:v>
                </c:pt>
                <c:pt idx="1941">
                  <c:v>14022.833507282216</c:v>
                </c:pt>
                <c:pt idx="1942">
                  <c:v>13764.300573253713</c:v>
                </c:pt>
                <c:pt idx="1943">
                  <c:v>13719.215988203579</c:v>
                </c:pt>
                <c:pt idx="1944">
                  <c:v>13551.248096544601</c:v>
                </c:pt>
                <c:pt idx="1945">
                  <c:v>13331.21914885799</c:v>
                </c:pt>
                <c:pt idx="1946">
                  <c:v>13126.814519204008</c:v>
                </c:pt>
                <c:pt idx="1947">
                  <c:v>12950.765536337789</c:v>
                </c:pt>
                <c:pt idx="1948">
                  <c:v>12729.906910781439</c:v>
                </c:pt>
                <c:pt idx="1949">
                  <c:v>12508.688995321372</c:v>
                </c:pt>
                <c:pt idx="1950">
                  <c:v>12267.513252802077</c:v>
                </c:pt>
                <c:pt idx="1951">
                  <c:v>12089.38850573882</c:v>
                </c:pt>
                <c:pt idx="1952">
                  <c:v>11884.936583323399</c:v>
                </c:pt>
                <c:pt idx="1953">
                  <c:v>11681.369444375083</c:v>
                </c:pt>
                <c:pt idx="1954">
                  <c:v>11506.267754378809</c:v>
                </c:pt>
                <c:pt idx="1955">
                  <c:v>11360.001863998492</c:v>
                </c:pt>
                <c:pt idx="1956">
                  <c:v>11276.637592984478</c:v>
                </c:pt>
                <c:pt idx="1957">
                  <c:v>11144.730676805184</c:v>
                </c:pt>
                <c:pt idx="1958">
                  <c:v>11017.070516863851</c:v>
                </c:pt>
                <c:pt idx="1959">
                  <c:v>10908.25649336027</c:v>
                </c:pt>
                <c:pt idx="1960">
                  <c:v>10809.926751457064</c:v>
                </c:pt>
                <c:pt idx="1961">
                  <c:v>10825.399823367139</c:v>
                </c:pt>
                <c:pt idx="1962">
                  <c:v>10706.233505045617</c:v>
                </c:pt>
                <c:pt idx="1963">
                  <c:v>10676.036852181473</c:v>
                </c:pt>
                <c:pt idx="1964">
                  <c:v>10494.860791588299</c:v>
                </c:pt>
                <c:pt idx="1965">
                  <c:v>10547.640747212321</c:v>
                </c:pt>
                <c:pt idx="1966">
                  <c:v>10554.378653348249</c:v>
                </c:pt>
                <c:pt idx="1967">
                  <c:v>10488.122964155606</c:v>
                </c:pt>
                <c:pt idx="1968">
                  <c:v>10406.146766987405</c:v>
                </c:pt>
                <c:pt idx="1969">
                  <c:v>10366.469252009078</c:v>
                </c:pt>
                <c:pt idx="1970">
                  <c:v>10223.607682413056</c:v>
                </c:pt>
                <c:pt idx="1971">
                  <c:v>10143.756552945906</c:v>
                </c:pt>
                <c:pt idx="1972">
                  <c:v>9984.5567264272067</c:v>
                </c:pt>
                <c:pt idx="1973">
                  <c:v>9817.0023237828445</c:v>
                </c:pt>
                <c:pt idx="1974">
                  <c:v>9655.0665196727259</c:v>
                </c:pt>
                <c:pt idx="1975">
                  <c:v>9463.3188146642406</c:v>
                </c:pt>
                <c:pt idx="1976">
                  <c:v>9243.7574469208721</c:v>
                </c:pt>
                <c:pt idx="1977">
                  <c:v>9086.7002905254212</c:v>
                </c:pt>
                <c:pt idx="1978">
                  <c:v>8905.5708277280919</c:v>
                </c:pt>
                <c:pt idx="1979">
                  <c:v>8792.179853098065</c:v>
                </c:pt>
                <c:pt idx="1980">
                  <c:v>8649.2270399392855</c:v>
                </c:pt>
                <c:pt idx="1981">
                  <c:v>8531.8477753057832</c:v>
                </c:pt>
                <c:pt idx="1982">
                  <c:v>8443.7831120504779</c:v>
                </c:pt>
                <c:pt idx="1983">
                  <c:v>8323.0385250372638</c:v>
                </c:pt>
                <c:pt idx="1984">
                  <c:v>8204.0416501575255</c:v>
                </c:pt>
                <c:pt idx="1985">
                  <c:v>8074.5685720237225</c:v>
                </c:pt>
                <c:pt idx="1986">
                  <c:v>8037.8972812919501</c:v>
                </c:pt>
                <c:pt idx="1987">
                  <c:v>7990.4991887125898</c:v>
                </c:pt>
                <c:pt idx="1988">
                  <c:v>7944.8475240944235</c:v>
                </c:pt>
                <c:pt idx="1989">
                  <c:v>7897.4498065420348</c:v>
                </c:pt>
                <c:pt idx="1990">
                  <c:v>7852.7963368915453</c:v>
                </c:pt>
                <c:pt idx="1991">
                  <c:v>7826.1041165547531</c:v>
                </c:pt>
                <c:pt idx="1992">
                  <c:v>7750.2685837455729</c:v>
                </c:pt>
                <c:pt idx="1993">
                  <c:v>7802.4054639577798</c:v>
                </c:pt>
                <c:pt idx="1994">
                  <c:v>7693.6416832689611</c:v>
                </c:pt>
                <c:pt idx="1995">
                  <c:v>7669.693815827357</c:v>
                </c:pt>
                <c:pt idx="1996">
                  <c:v>7586.6249777188668</c:v>
                </c:pt>
                <c:pt idx="1997">
                  <c:v>7496.5719282259879</c:v>
                </c:pt>
                <c:pt idx="1998">
                  <c:v>7393.4232000651309</c:v>
                </c:pt>
                <c:pt idx="1999">
                  <c:v>7317.2158180375836</c:v>
                </c:pt>
                <c:pt idx="2000">
                  <c:v>7190.8695081352189</c:v>
                </c:pt>
                <c:pt idx="2001">
                  <c:v>6978.090918171788</c:v>
                </c:pt>
                <c:pt idx="2002">
                  <c:v>6865.8405691257894</c:v>
                </c:pt>
                <c:pt idx="2003">
                  <c:v>6726.0273665018485</c:v>
                </c:pt>
                <c:pt idx="2004">
                  <c:v>6474.9080591339089</c:v>
                </c:pt>
                <c:pt idx="2005">
                  <c:v>6325.6773671544952</c:v>
                </c:pt>
                <c:pt idx="2006">
                  <c:v>6198.656433891495</c:v>
                </c:pt>
                <c:pt idx="2007">
                  <c:v>6085.9067779626212</c:v>
                </c:pt>
                <c:pt idx="2008">
                  <c:v>5963.4840918663913</c:v>
                </c:pt>
                <c:pt idx="2009">
                  <c:v>5859.4395483760418</c:v>
                </c:pt>
                <c:pt idx="2010">
                  <c:v>5786.7197901125883</c:v>
                </c:pt>
                <c:pt idx="2011">
                  <c:v>5722.3053047928033</c:v>
                </c:pt>
                <c:pt idx="2012">
                  <c:v>5648.2993305707405</c:v>
                </c:pt>
                <c:pt idx="2013">
                  <c:v>5563.2074454570848</c:v>
                </c:pt>
                <c:pt idx="2014">
                  <c:v>5511.5141797066417</c:v>
                </c:pt>
                <c:pt idx="2015">
                  <c:v>5452.220632553016</c:v>
                </c:pt>
                <c:pt idx="2016">
                  <c:v>5398.0816559701261</c:v>
                </c:pt>
                <c:pt idx="2017">
                  <c:v>5358.7703022572314</c:v>
                </c:pt>
                <c:pt idx="2018">
                  <c:v>5307.7374510025193</c:v>
                </c:pt>
                <c:pt idx="2019">
                  <c:v>5262.5725015096486</c:v>
                </c:pt>
                <c:pt idx="2020">
                  <c:v>5226.472262602616</c:v>
                </c:pt>
                <c:pt idx="2021">
                  <c:v>5181.0871565379948</c:v>
                </c:pt>
                <c:pt idx="2022">
                  <c:v>5108.7840183352246</c:v>
                </c:pt>
                <c:pt idx="2023">
                  <c:v>5006.6390996005039</c:v>
                </c:pt>
                <c:pt idx="2024">
                  <c:v>4885.7119177241311</c:v>
                </c:pt>
                <c:pt idx="2025">
                  <c:v>4752.7187080403337</c:v>
                </c:pt>
                <c:pt idx="2026">
                  <c:v>4604.3297823835892</c:v>
                </c:pt>
                <c:pt idx="2027">
                  <c:v>4471.2370926936856</c:v>
                </c:pt>
                <c:pt idx="2028">
                  <c:v>4341.8924273413058</c:v>
                </c:pt>
                <c:pt idx="2029">
                  <c:v>4231.7848421902572</c:v>
                </c:pt>
                <c:pt idx="2030">
                  <c:v>4154.2171533491864</c:v>
                </c:pt>
                <c:pt idx="2031">
                  <c:v>4004.1347830628583</c:v>
                </c:pt>
                <c:pt idx="2032">
                  <c:v>4033.5737542391453</c:v>
                </c:pt>
                <c:pt idx="2033">
                  <c:v>4002.7992409395083</c:v>
                </c:pt>
                <c:pt idx="2034">
                  <c:v>3959.2266152532238</c:v>
                </c:pt>
                <c:pt idx="2035">
                  <c:v>3972.883825378507</c:v>
                </c:pt>
                <c:pt idx="2036">
                  <c:v>3919.9366985004081</c:v>
                </c:pt>
                <c:pt idx="2037">
                  <c:v>3887.7955068089996</c:v>
                </c:pt>
                <c:pt idx="2038">
                  <c:v>3862.1021640514282</c:v>
                </c:pt>
                <c:pt idx="2039">
                  <c:v>3791.4498784264274</c:v>
                </c:pt>
                <c:pt idx="2040">
                  <c:v>3683.964840894183</c:v>
                </c:pt>
                <c:pt idx="2041">
                  <c:v>3591.2897734747153</c:v>
                </c:pt>
                <c:pt idx="2042">
                  <c:v>3457.8482970176242</c:v>
                </c:pt>
                <c:pt idx="2043">
                  <c:v>3330.4351737510256</c:v>
                </c:pt>
                <c:pt idx="2044">
                  <c:v>3218.353475192936</c:v>
                </c:pt>
                <c:pt idx="2045">
                  <c:v>3128.6513850788488</c:v>
                </c:pt>
                <c:pt idx="2046">
                  <c:v>3044.37595474915</c:v>
                </c:pt>
                <c:pt idx="2047">
                  <c:v>3000.9383986763733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2.2659994587181966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2.8603426084317558</c:v>
                </c:pt>
                <c:pt idx="27">
                  <c:v>0</c:v>
                </c:pt>
                <c:pt idx="28">
                  <c:v>2.0505519723168222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0.58452583234738942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1.0382241154154626</c:v>
                </c:pt>
                <c:pt idx="42">
                  <c:v>0.62124258922780129</c:v>
                </c:pt>
                <c:pt idx="43">
                  <c:v>0</c:v>
                </c:pt>
                <c:pt idx="44">
                  <c:v>8.4387972711248178</c:v>
                </c:pt>
                <c:pt idx="45">
                  <c:v>0</c:v>
                </c:pt>
                <c:pt idx="46">
                  <c:v>0</c:v>
                </c:pt>
                <c:pt idx="47">
                  <c:v>3.753304148435106</c:v>
                </c:pt>
                <c:pt idx="48">
                  <c:v>0</c:v>
                </c:pt>
                <c:pt idx="49">
                  <c:v>2.5470693639416693</c:v>
                </c:pt>
                <c:pt idx="50">
                  <c:v>1.0839460376144654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0.12822611791280725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0.30355454001064519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2.0874885408601473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4.6704935900403761</c:v>
                </c:pt>
                <c:pt idx="110">
                  <c:v>10.92396829456519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2.8996912237996781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2.9479143050687551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0.55300884394152039</c:v>
                </c:pt>
                <c:pt idx="132">
                  <c:v>0</c:v>
                </c:pt>
                <c:pt idx="133">
                  <c:v>5.2106058771736112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1.7004934486175554</c:v>
                </c:pt>
                <c:pt idx="141">
                  <c:v>0</c:v>
                </c:pt>
                <c:pt idx="142">
                  <c:v>10.514290301802509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4.6459224353324746</c:v>
                </c:pt>
                <c:pt idx="151">
                  <c:v>2.3377004932438652</c:v>
                </c:pt>
                <c:pt idx="152">
                  <c:v>0</c:v>
                </c:pt>
                <c:pt idx="153">
                  <c:v>0</c:v>
                </c:pt>
                <c:pt idx="154">
                  <c:v>1.355149978880525</c:v>
                </c:pt>
                <c:pt idx="155">
                  <c:v>2.9139899114715959</c:v>
                </c:pt>
                <c:pt idx="156">
                  <c:v>3.8580729800306326</c:v>
                </c:pt>
                <c:pt idx="157">
                  <c:v>1.17209648889457</c:v>
                </c:pt>
                <c:pt idx="158">
                  <c:v>6.5372551514077948</c:v>
                </c:pt>
                <c:pt idx="159">
                  <c:v>2.4614631364760875</c:v>
                </c:pt>
                <c:pt idx="160">
                  <c:v>2.2105646992019699</c:v>
                </c:pt>
                <c:pt idx="161">
                  <c:v>1.8568252403928156</c:v>
                </c:pt>
                <c:pt idx="162">
                  <c:v>4.1165876017826477</c:v>
                </c:pt>
                <c:pt idx="163">
                  <c:v>2.5509931652754307</c:v>
                </c:pt>
                <c:pt idx="164">
                  <c:v>3.6169339408121406</c:v>
                </c:pt>
                <c:pt idx="165">
                  <c:v>6.6656548488344409</c:v>
                </c:pt>
                <c:pt idx="166">
                  <c:v>12.653216826273164</c:v>
                </c:pt>
                <c:pt idx="167">
                  <c:v>12.178441016461457</c:v>
                </c:pt>
                <c:pt idx="168">
                  <c:v>5.7077178883380952</c:v>
                </c:pt>
                <c:pt idx="169">
                  <c:v>4.6340016968730318</c:v>
                </c:pt>
                <c:pt idx="170">
                  <c:v>14.326273262974587</c:v>
                </c:pt>
                <c:pt idx="171">
                  <c:v>16.266126163441704</c:v>
                </c:pt>
                <c:pt idx="172">
                  <c:v>13.187970768264138</c:v>
                </c:pt>
                <c:pt idx="173">
                  <c:v>2.6497226727266767</c:v>
                </c:pt>
                <c:pt idx="174">
                  <c:v>9.5966530112554498</c:v>
                </c:pt>
                <c:pt idx="175">
                  <c:v>12.980357090253518</c:v>
                </c:pt>
                <c:pt idx="176">
                  <c:v>6.8284372537317264</c:v>
                </c:pt>
                <c:pt idx="177">
                  <c:v>9.6328740497729797</c:v>
                </c:pt>
                <c:pt idx="178">
                  <c:v>13.431474372506218</c:v>
                </c:pt>
                <c:pt idx="179">
                  <c:v>11.622432549693547</c:v>
                </c:pt>
                <c:pt idx="180">
                  <c:v>17.640996681885191</c:v>
                </c:pt>
                <c:pt idx="181">
                  <c:v>15.753454639271739</c:v>
                </c:pt>
                <c:pt idx="182">
                  <c:v>19.138206462674816</c:v>
                </c:pt>
                <c:pt idx="183">
                  <c:v>24.10459256353478</c:v>
                </c:pt>
                <c:pt idx="184">
                  <c:v>19.830149475274602</c:v>
                </c:pt>
                <c:pt idx="185">
                  <c:v>23.785594745459193</c:v>
                </c:pt>
                <c:pt idx="186">
                  <c:v>15.68940949931528</c:v>
                </c:pt>
                <c:pt idx="187">
                  <c:v>16.999587575269196</c:v>
                </c:pt>
                <c:pt idx="188">
                  <c:v>23.024959981338071</c:v>
                </c:pt>
                <c:pt idx="189">
                  <c:v>26.692559511413457</c:v>
                </c:pt>
                <c:pt idx="190">
                  <c:v>26.154449539621773</c:v>
                </c:pt>
                <c:pt idx="191">
                  <c:v>14.087704990875325</c:v>
                </c:pt>
                <c:pt idx="192">
                  <c:v>30.334889615172834</c:v>
                </c:pt>
                <c:pt idx="193">
                  <c:v>28.988520472471762</c:v>
                </c:pt>
                <c:pt idx="194">
                  <c:v>17.69005718993553</c:v>
                </c:pt>
                <c:pt idx="195">
                  <c:v>31.801691070896119</c:v>
                </c:pt>
                <c:pt idx="196">
                  <c:v>23.335288827331247</c:v>
                </c:pt>
                <c:pt idx="197">
                  <c:v>42.040355174113472</c:v>
                </c:pt>
                <c:pt idx="198">
                  <c:v>30.520374156067959</c:v>
                </c:pt>
                <c:pt idx="199">
                  <c:v>38.068597118676024</c:v>
                </c:pt>
                <c:pt idx="200">
                  <c:v>34.064479472516673</c:v>
                </c:pt>
                <c:pt idx="201">
                  <c:v>31.936449067721739</c:v>
                </c:pt>
                <c:pt idx="202">
                  <c:v>35.236129352929431</c:v>
                </c:pt>
                <c:pt idx="203">
                  <c:v>38.28920169651974</c:v>
                </c:pt>
                <c:pt idx="204">
                  <c:v>34.035776072286836</c:v>
                </c:pt>
                <c:pt idx="205">
                  <c:v>30.510730721457108</c:v>
                </c:pt>
                <c:pt idx="206">
                  <c:v>34.788485212501705</c:v>
                </c:pt>
                <c:pt idx="207">
                  <c:v>44.57176235311276</c:v>
                </c:pt>
                <c:pt idx="208">
                  <c:v>53.996731490290465</c:v>
                </c:pt>
                <c:pt idx="209">
                  <c:v>39.464241245651891</c:v>
                </c:pt>
                <c:pt idx="210">
                  <c:v>43.003501757179741</c:v>
                </c:pt>
                <c:pt idx="211">
                  <c:v>58.79363879055299</c:v>
                </c:pt>
                <c:pt idx="212">
                  <c:v>45.211859092038814</c:v>
                </c:pt>
                <c:pt idx="213">
                  <c:v>58.556553227333424</c:v>
                </c:pt>
                <c:pt idx="214">
                  <c:v>40.398136875438638</c:v>
                </c:pt>
                <c:pt idx="215">
                  <c:v>64.124084113070253</c:v>
                </c:pt>
                <c:pt idx="216">
                  <c:v>66.122653665419875</c:v>
                </c:pt>
                <c:pt idx="217">
                  <c:v>63.58465579895298</c:v>
                </c:pt>
                <c:pt idx="218">
                  <c:v>58.880226665409481</c:v>
                </c:pt>
                <c:pt idx="219">
                  <c:v>58.734504040568709</c:v>
                </c:pt>
                <c:pt idx="220">
                  <c:v>71.311103309363958</c:v>
                </c:pt>
                <c:pt idx="221">
                  <c:v>60.061527032136809</c:v>
                </c:pt>
                <c:pt idx="222">
                  <c:v>60.34322161497937</c:v>
                </c:pt>
                <c:pt idx="223">
                  <c:v>81.060453567286672</c:v>
                </c:pt>
                <c:pt idx="224">
                  <c:v>71.43084882664985</c:v>
                </c:pt>
                <c:pt idx="225">
                  <c:v>80.738815890982906</c:v>
                </c:pt>
                <c:pt idx="226">
                  <c:v>82.631958929082913</c:v>
                </c:pt>
                <c:pt idx="227">
                  <c:v>72.374014624969007</c:v>
                </c:pt>
                <c:pt idx="228">
                  <c:v>83.653508794211859</c:v>
                </c:pt>
                <c:pt idx="229">
                  <c:v>81.005979387747018</c:v>
                </c:pt>
                <c:pt idx="230">
                  <c:v>90.294137439851738</c:v>
                </c:pt>
                <c:pt idx="231">
                  <c:v>90.338857613290841</c:v>
                </c:pt>
                <c:pt idx="232">
                  <c:v>93.932589442906831</c:v>
                </c:pt>
                <c:pt idx="233">
                  <c:v>92.750082174762923</c:v>
                </c:pt>
                <c:pt idx="234">
                  <c:v>101.19283850461915</c:v>
                </c:pt>
                <c:pt idx="235">
                  <c:v>110.49525833228797</c:v>
                </c:pt>
                <c:pt idx="236">
                  <c:v>111.18366716086193</c:v>
                </c:pt>
                <c:pt idx="237">
                  <c:v>110.35935970395379</c:v>
                </c:pt>
                <c:pt idx="238">
                  <c:v>106.60233333364087</c:v>
                </c:pt>
                <c:pt idx="239">
                  <c:v>110.82581372486428</c:v>
                </c:pt>
                <c:pt idx="240">
                  <c:v>119.52581124566814</c:v>
                </c:pt>
                <c:pt idx="241">
                  <c:v>132.77706276310909</c:v>
                </c:pt>
                <c:pt idx="242">
                  <c:v>124.22061476604145</c:v>
                </c:pt>
                <c:pt idx="243">
                  <c:v>119.77972083630148</c:v>
                </c:pt>
                <c:pt idx="244">
                  <c:v>148.80871373008813</c:v>
                </c:pt>
                <c:pt idx="245">
                  <c:v>134.15158612499059</c:v>
                </c:pt>
                <c:pt idx="246">
                  <c:v>148.0394269010358</c:v>
                </c:pt>
                <c:pt idx="247">
                  <c:v>143.33264394913806</c:v>
                </c:pt>
                <c:pt idx="248">
                  <c:v>138.67546911137711</c:v>
                </c:pt>
                <c:pt idx="249">
                  <c:v>149.50715068255647</c:v>
                </c:pt>
                <c:pt idx="250">
                  <c:v>143.69216982010315</c:v>
                </c:pt>
                <c:pt idx="251">
                  <c:v>149.81074114846953</c:v>
                </c:pt>
                <c:pt idx="252">
                  <c:v>159.59931212082881</c:v>
                </c:pt>
                <c:pt idx="253">
                  <c:v>159.63556459409438</c:v>
                </c:pt>
                <c:pt idx="254">
                  <c:v>166.96165392002899</c:v>
                </c:pt>
                <c:pt idx="255">
                  <c:v>166.00238908009376</c:v>
                </c:pt>
                <c:pt idx="256">
                  <c:v>164.48635468306907</c:v>
                </c:pt>
                <c:pt idx="257">
                  <c:v>174.23755758357723</c:v>
                </c:pt>
                <c:pt idx="258">
                  <c:v>179.57453683035513</c:v>
                </c:pt>
                <c:pt idx="259">
                  <c:v>188.41541221093925</c:v>
                </c:pt>
                <c:pt idx="260">
                  <c:v>192.49453142256098</c:v>
                </c:pt>
                <c:pt idx="261">
                  <c:v>199.34703360322652</c:v>
                </c:pt>
                <c:pt idx="262">
                  <c:v>197.81454776392522</c:v>
                </c:pt>
                <c:pt idx="263">
                  <c:v>202.70333974487551</c:v>
                </c:pt>
                <c:pt idx="264">
                  <c:v>210.32560325533052</c:v>
                </c:pt>
                <c:pt idx="265">
                  <c:v>211.68816498024907</c:v>
                </c:pt>
                <c:pt idx="266">
                  <c:v>221.93496485167569</c:v>
                </c:pt>
                <c:pt idx="267">
                  <c:v>215.58043072627135</c:v>
                </c:pt>
                <c:pt idx="268">
                  <c:v>231.01539910983283</c:v>
                </c:pt>
                <c:pt idx="269">
                  <c:v>234.32135979076534</c:v>
                </c:pt>
                <c:pt idx="270">
                  <c:v>226.19909097183677</c:v>
                </c:pt>
                <c:pt idx="271">
                  <c:v>231.80458736162021</c:v>
                </c:pt>
                <c:pt idx="272">
                  <c:v>241.12685414920475</c:v>
                </c:pt>
                <c:pt idx="273">
                  <c:v>253.31736605108273</c:v>
                </c:pt>
                <c:pt idx="274">
                  <c:v>248.98160789751265</c:v>
                </c:pt>
                <c:pt idx="275">
                  <c:v>258.74803565502879</c:v>
                </c:pt>
                <c:pt idx="276">
                  <c:v>268.60086447013947</c:v>
                </c:pt>
                <c:pt idx="277">
                  <c:v>272.37861213206685</c:v>
                </c:pt>
                <c:pt idx="278">
                  <c:v>293.22259893245587</c:v>
                </c:pt>
                <c:pt idx="279">
                  <c:v>288.01468573640119</c:v>
                </c:pt>
                <c:pt idx="280">
                  <c:v>289.26317950854758</c:v>
                </c:pt>
                <c:pt idx="281">
                  <c:v>297.73865154096501</c:v>
                </c:pt>
                <c:pt idx="282">
                  <c:v>309.23117114055907</c:v>
                </c:pt>
                <c:pt idx="283">
                  <c:v>301.44683390120451</c:v>
                </c:pt>
                <c:pt idx="284">
                  <c:v>302.41824288515392</c:v>
                </c:pt>
                <c:pt idx="285">
                  <c:v>293.96951727549049</c:v>
                </c:pt>
                <c:pt idx="286">
                  <c:v>287.75460433243416</c:v>
                </c:pt>
                <c:pt idx="287">
                  <c:v>295.43288452873293</c:v>
                </c:pt>
                <c:pt idx="288">
                  <c:v>297.2849223884694</c:v>
                </c:pt>
                <c:pt idx="289">
                  <c:v>313.91795666183339</c:v>
                </c:pt>
                <c:pt idx="290">
                  <c:v>323.23603733590795</c:v>
                </c:pt>
                <c:pt idx="291">
                  <c:v>333.80638966418667</c:v>
                </c:pt>
                <c:pt idx="292">
                  <c:v>347.13786161971603</c:v>
                </c:pt>
                <c:pt idx="293">
                  <c:v>370.87700371761548</c:v>
                </c:pt>
                <c:pt idx="294">
                  <c:v>371.43713874468295</c:v>
                </c:pt>
                <c:pt idx="295">
                  <c:v>397.5268188941626</c:v>
                </c:pt>
                <c:pt idx="296">
                  <c:v>395.04118103325322</c:v>
                </c:pt>
                <c:pt idx="297">
                  <c:v>385.06360930441258</c:v>
                </c:pt>
                <c:pt idx="298">
                  <c:v>400.01299654925248</c:v>
                </c:pt>
                <c:pt idx="299">
                  <c:v>390.07761322282954</c:v>
                </c:pt>
                <c:pt idx="300">
                  <c:v>395.94294460386584</c:v>
                </c:pt>
                <c:pt idx="301">
                  <c:v>380.1103416563206</c:v>
                </c:pt>
                <c:pt idx="302">
                  <c:v>366.18540299935086</c:v>
                </c:pt>
                <c:pt idx="303">
                  <c:v>343.80198177244591</c:v>
                </c:pt>
                <c:pt idx="304">
                  <c:v>376.47875159860297</c:v>
                </c:pt>
                <c:pt idx="305">
                  <c:v>397.84392836814527</c:v>
                </c:pt>
                <c:pt idx="306">
                  <c:v>429.98979323060195</c:v>
                </c:pt>
                <c:pt idx="307">
                  <c:v>450.52960529513228</c:v>
                </c:pt>
                <c:pt idx="308">
                  <c:v>475.82967141619804</c:v>
                </c:pt>
                <c:pt idx="309">
                  <c:v>504.96705712665118</c:v>
                </c:pt>
                <c:pt idx="310">
                  <c:v>522.65927602823899</c:v>
                </c:pt>
                <c:pt idx="311">
                  <c:v>540.98649025653935</c:v>
                </c:pt>
                <c:pt idx="312">
                  <c:v>580.72688510447676</c:v>
                </c:pt>
                <c:pt idx="313">
                  <c:v>587.07034309110895</c:v>
                </c:pt>
                <c:pt idx="314">
                  <c:v>566.29502290775906</c:v>
                </c:pt>
                <c:pt idx="315">
                  <c:v>535.37827497883211</c:v>
                </c:pt>
                <c:pt idx="316">
                  <c:v>572.04741116208095</c:v>
                </c:pt>
                <c:pt idx="317">
                  <c:v>562.72126471488298</c:v>
                </c:pt>
                <c:pt idx="318">
                  <c:v>570.77238624170411</c:v>
                </c:pt>
                <c:pt idx="319">
                  <c:v>567.54641188439916</c:v>
                </c:pt>
                <c:pt idx="320">
                  <c:v>580.18137405574817</c:v>
                </c:pt>
                <c:pt idx="321">
                  <c:v>588.84792350397981</c:v>
                </c:pt>
                <c:pt idx="322">
                  <c:v>603.40005346920225</c:v>
                </c:pt>
                <c:pt idx="323">
                  <c:v>605.11581345864477</c:v>
                </c:pt>
                <c:pt idx="324">
                  <c:v>617.03921759053378</c:v>
                </c:pt>
                <c:pt idx="325">
                  <c:v>637.48192187444135</c:v>
                </c:pt>
                <c:pt idx="326">
                  <c:v>630.95733950212025</c:v>
                </c:pt>
                <c:pt idx="327">
                  <c:v>640.36630314391721</c:v>
                </c:pt>
                <c:pt idx="328">
                  <c:v>655.72541945410319</c:v>
                </c:pt>
                <c:pt idx="329">
                  <c:v>660.3087535912108</c:v>
                </c:pt>
                <c:pt idx="330">
                  <c:v>675.72119712275082</c:v>
                </c:pt>
                <c:pt idx="331">
                  <c:v>684.49485048605186</c:v>
                </c:pt>
                <c:pt idx="332">
                  <c:v>688.85548786367349</c:v>
                </c:pt>
                <c:pt idx="333">
                  <c:v>701.68261437529827</c:v>
                </c:pt>
                <c:pt idx="334">
                  <c:v>700.66052186410082</c:v>
                </c:pt>
                <c:pt idx="335">
                  <c:v>716.12639129416959</c:v>
                </c:pt>
                <c:pt idx="336">
                  <c:v>707.05311029673112</c:v>
                </c:pt>
                <c:pt idx="337">
                  <c:v>728.10827790354267</c:v>
                </c:pt>
                <c:pt idx="338">
                  <c:v>733.9179597289849</c:v>
                </c:pt>
                <c:pt idx="339">
                  <c:v>742.43780749237169</c:v>
                </c:pt>
                <c:pt idx="340">
                  <c:v>758.65067159355624</c:v>
                </c:pt>
                <c:pt idx="341">
                  <c:v>760.38635930796556</c:v>
                </c:pt>
                <c:pt idx="342">
                  <c:v>767.4498514408217</c:v>
                </c:pt>
                <c:pt idx="343">
                  <c:v>784.70260944409972</c:v>
                </c:pt>
                <c:pt idx="344">
                  <c:v>798.55335296434134</c:v>
                </c:pt>
                <c:pt idx="345">
                  <c:v>799.86181514755094</c:v>
                </c:pt>
                <c:pt idx="346">
                  <c:v>799.53495674043313</c:v>
                </c:pt>
                <c:pt idx="347">
                  <c:v>817.37330199592452</c:v>
                </c:pt>
                <c:pt idx="348">
                  <c:v>824.0411842704558</c:v>
                </c:pt>
                <c:pt idx="349">
                  <c:v>831.61367531661733</c:v>
                </c:pt>
                <c:pt idx="350">
                  <c:v>837.4989937254594</c:v>
                </c:pt>
                <c:pt idx="351">
                  <c:v>859.33440452823243</c:v>
                </c:pt>
                <c:pt idx="352">
                  <c:v>863.08090044075209</c:v>
                </c:pt>
                <c:pt idx="353">
                  <c:v>878.2419745223566</c:v>
                </c:pt>
                <c:pt idx="354">
                  <c:v>865.9963072089422</c:v>
                </c:pt>
                <c:pt idx="355">
                  <c:v>880.73041826367341</c:v>
                </c:pt>
                <c:pt idx="356">
                  <c:v>886.97606143648534</c:v>
                </c:pt>
                <c:pt idx="357">
                  <c:v>903.5577317017196</c:v>
                </c:pt>
                <c:pt idx="358">
                  <c:v>913.37108357686031</c:v>
                </c:pt>
                <c:pt idx="359">
                  <c:v>931.11633862289887</c:v>
                </c:pt>
                <c:pt idx="360">
                  <c:v>947.39178193360988</c:v>
                </c:pt>
                <c:pt idx="361">
                  <c:v>950.45449607073658</c:v>
                </c:pt>
                <c:pt idx="362">
                  <c:v>971.30455312439392</c:v>
                </c:pt>
                <c:pt idx="363">
                  <c:v>969.96870289867093</c:v>
                </c:pt>
                <c:pt idx="364">
                  <c:v>996.46789879091432</c:v>
                </c:pt>
                <c:pt idx="365">
                  <c:v>1002.2711634382518</c:v>
                </c:pt>
                <c:pt idx="366">
                  <c:v>1023.0446272621963</c:v>
                </c:pt>
                <c:pt idx="367">
                  <c:v>1019.6609201525367</c:v>
                </c:pt>
                <c:pt idx="368">
                  <c:v>1026.8144100864706</c:v>
                </c:pt>
                <c:pt idx="369">
                  <c:v>1036.294627391218</c:v>
                </c:pt>
                <c:pt idx="370">
                  <c:v>1070.5620807374446</c:v>
                </c:pt>
                <c:pt idx="371">
                  <c:v>1076.5920982726291</c:v>
                </c:pt>
                <c:pt idx="372">
                  <c:v>1090.32103897861</c:v>
                </c:pt>
                <c:pt idx="373">
                  <c:v>1101.2889325947865</c:v>
                </c:pt>
                <c:pt idx="374">
                  <c:v>1104.961489537365</c:v>
                </c:pt>
                <c:pt idx="375">
                  <c:v>1130.7267052353125</c:v>
                </c:pt>
                <c:pt idx="376">
                  <c:v>1144.5679461588327</c:v>
                </c:pt>
                <c:pt idx="377">
                  <c:v>1166.0865647686228</c:v>
                </c:pt>
                <c:pt idx="378">
                  <c:v>1173.860580545823</c:v>
                </c:pt>
                <c:pt idx="379">
                  <c:v>1184.995389553151</c:v>
                </c:pt>
                <c:pt idx="380">
                  <c:v>1196.1320314864472</c:v>
                </c:pt>
                <c:pt idx="381">
                  <c:v>1234.3257915716399</c:v>
                </c:pt>
                <c:pt idx="382">
                  <c:v>1233.3111738429757</c:v>
                </c:pt>
                <c:pt idx="383">
                  <c:v>1263.02154906857</c:v>
                </c:pt>
                <c:pt idx="384">
                  <c:v>1273.4092526077975</c:v>
                </c:pt>
                <c:pt idx="385">
                  <c:v>1296.0685738476279</c:v>
                </c:pt>
                <c:pt idx="386">
                  <c:v>1324.6855590252269</c:v>
                </c:pt>
                <c:pt idx="387">
                  <c:v>1214.9482351032223</c:v>
                </c:pt>
                <c:pt idx="388">
                  <c:v>1365.9670827518016</c:v>
                </c:pt>
                <c:pt idx="389">
                  <c:v>1369.0998968214092</c:v>
                </c:pt>
                <c:pt idx="390">
                  <c:v>1403.842390041641</c:v>
                </c:pt>
                <c:pt idx="391">
                  <c:v>1422.9609533048626</c:v>
                </c:pt>
                <c:pt idx="392">
                  <c:v>1441.9416508386348</c:v>
                </c:pt>
                <c:pt idx="393">
                  <c:v>1474.413256565412</c:v>
                </c:pt>
                <c:pt idx="394">
                  <c:v>1489.4987585083782</c:v>
                </c:pt>
                <c:pt idx="395">
                  <c:v>1515.0649695860629</c:v>
                </c:pt>
                <c:pt idx="396">
                  <c:v>1545.0792662091817</c:v>
                </c:pt>
                <c:pt idx="397">
                  <c:v>1560.5719412411211</c:v>
                </c:pt>
                <c:pt idx="398">
                  <c:v>1587.360912631272</c:v>
                </c:pt>
                <c:pt idx="399">
                  <c:v>1608.2643157538055</c:v>
                </c:pt>
                <c:pt idx="400">
                  <c:v>1637.3859874727646</c:v>
                </c:pt>
                <c:pt idx="401">
                  <c:v>1664.635043291493</c:v>
                </c:pt>
                <c:pt idx="402">
                  <c:v>1703.8153672469889</c:v>
                </c:pt>
                <c:pt idx="403">
                  <c:v>1744.6525342521511</c:v>
                </c:pt>
                <c:pt idx="404">
                  <c:v>1764.5215245401548</c:v>
                </c:pt>
                <c:pt idx="405">
                  <c:v>1794.2527013194917</c:v>
                </c:pt>
                <c:pt idx="406">
                  <c:v>1818.8816432574629</c:v>
                </c:pt>
                <c:pt idx="407">
                  <c:v>1827.2957837360459</c:v>
                </c:pt>
                <c:pt idx="408">
                  <c:v>1872.8410653974865</c:v>
                </c:pt>
                <c:pt idx="409">
                  <c:v>1906.7665388890048</c:v>
                </c:pt>
                <c:pt idx="410">
                  <c:v>1927.3599813593171</c:v>
                </c:pt>
                <c:pt idx="411">
                  <c:v>1971.9121549131742</c:v>
                </c:pt>
                <c:pt idx="412">
                  <c:v>2013.3507670170686</c:v>
                </c:pt>
                <c:pt idx="413">
                  <c:v>2037.6547934308205</c:v>
                </c:pt>
                <c:pt idx="414">
                  <c:v>2073.9855731475668</c:v>
                </c:pt>
                <c:pt idx="415">
                  <c:v>2097.6450579484922</c:v>
                </c:pt>
                <c:pt idx="416">
                  <c:v>2119.8394519486565</c:v>
                </c:pt>
                <c:pt idx="417">
                  <c:v>2187.4944966952376</c:v>
                </c:pt>
                <c:pt idx="418">
                  <c:v>2221.8073298943277</c:v>
                </c:pt>
                <c:pt idx="419">
                  <c:v>2255.5908219055527</c:v>
                </c:pt>
                <c:pt idx="420">
                  <c:v>2283.859577204827</c:v>
                </c:pt>
                <c:pt idx="421">
                  <c:v>2339.6076086857233</c:v>
                </c:pt>
                <c:pt idx="422">
                  <c:v>2364.1994446732433</c:v>
                </c:pt>
                <c:pt idx="423">
                  <c:v>2380.7727477801204</c:v>
                </c:pt>
                <c:pt idx="424">
                  <c:v>2435.1585460877977</c:v>
                </c:pt>
                <c:pt idx="425">
                  <c:v>2458.0571662642196</c:v>
                </c:pt>
                <c:pt idx="426">
                  <c:v>2506.790904947929</c:v>
                </c:pt>
                <c:pt idx="427">
                  <c:v>2529.4137318428884</c:v>
                </c:pt>
                <c:pt idx="428">
                  <c:v>2570.9486593422444</c:v>
                </c:pt>
                <c:pt idx="429">
                  <c:v>2611.1826097135577</c:v>
                </c:pt>
                <c:pt idx="430">
                  <c:v>2664.775994247133</c:v>
                </c:pt>
                <c:pt idx="431">
                  <c:v>2710.9575332091194</c:v>
                </c:pt>
                <c:pt idx="432">
                  <c:v>2744.2320660120849</c:v>
                </c:pt>
                <c:pt idx="433">
                  <c:v>2796.7811668519635</c:v>
                </c:pt>
                <c:pt idx="434">
                  <c:v>2827.3489142925851</c:v>
                </c:pt>
                <c:pt idx="435">
                  <c:v>2862.0817231345209</c:v>
                </c:pt>
                <c:pt idx="436">
                  <c:v>2935.38394544928</c:v>
                </c:pt>
                <c:pt idx="437">
                  <c:v>2961.0290819488441</c:v>
                </c:pt>
                <c:pt idx="438">
                  <c:v>3031.7849748831873</c:v>
                </c:pt>
                <c:pt idx="439">
                  <c:v>3059.394934852538</c:v>
                </c:pt>
                <c:pt idx="440">
                  <c:v>3079.6432527665888</c:v>
                </c:pt>
                <c:pt idx="441">
                  <c:v>3161.2405619708484</c:v>
                </c:pt>
                <c:pt idx="442">
                  <c:v>3193.7411084251162</c:v>
                </c:pt>
                <c:pt idx="443">
                  <c:v>3234.2778918222543</c:v>
                </c:pt>
                <c:pt idx="444">
                  <c:v>3299.7884729820762</c:v>
                </c:pt>
                <c:pt idx="445">
                  <c:v>3333.1839413377525</c:v>
                </c:pt>
                <c:pt idx="446">
                  <c:v>3373.3335708220388</c:v>
                </c:pt>
                <c:pt idx="447">
                  <c:v>3431.8040573610783</c:v>
                </c:pt>
                <c:pt idx="448">
                  <c:v>3466.4494426749825</c:v>
                </c:pt>
                <c:pt idx="449">
                  <c:v>3537.7082632205056</c:v>
                </c:pt>
                <c:pt idx="450">
                  <c:v>3566.0793870302432</c:v>
                </c:pt>
                <c:pt idx="451">
                  <c:v>3613.3328752379175</c:v>
                </c:pt>
                <c:pt idx="452">
                  <c:v>3663.2399799274117</c:v>
                </c:pt>
                <c:pt idx="453">
                  <c:v>3712.9949542296918</c:v>
                </c:pt>
                <c:pt idx="454">
                  <c:v>3766.9886271329169</c:v>
                </c:pt>
                <c:pt idx="455">
                  <c:v>3827.5747149022486</c:v>
                </c:pt>
                <c:pt idx="456">
                  <c:v>3869.3481555424069</c:v>
                </c:pt>
                <c:pt idx="457">
                  <c:v>3934.4826476736107</c:v>
                </c:pt>
                <c:pt idx="458">
                  <c:v>3967.4939732640246</c:v>
                </c:pt>
                <c:pt idx="459">
                  <c:v>4021.4054681389816</c:v>
                </c:pt>
                <c:pt idx="460">
                  <c:v>4077.0212320478222</c:v>
                </c:pt>
                <c:pt idx="461">
                  <c:v>4150.8294512415787</c:v>
                </c:pt>
                <c:pt idx="462">
                  <c:v>4182.424152532597</c:v>
                </c:pt>
                <c:pt idx="463">
                  <c:v>4243.2727942364918</c:v>
                </c:pt>
                <c:pt idx="464">
                  <c:v>4285.2379752467223</c:v>
                </c:pt>
                <c:pt idx="465">
                  <c:v>4335.7491239756682</c:v>
                </c:pt>
                <c:pt idx="466">
                  <c:v>4397.3160930923113</c:v>
                </c:pt>
                <c:pt idx="467">
                  <c:v>4443.5811361829883</c:v>
                </c:pt>
                <c:pt idx="468">
                  <c:v>4519.6900007405966</c:v>
                </c:pt>
                <c:pt idx="469">
                  <c:v>4541.0797628546215</c:v>
                </c:pt>
                <c:pt idx="470">
                  <c:v>4627.1152788438867</c:v>
                </c:pt>
                <c:pt idx="471">
                  <c:v>4663.9004717976341</c:v>
                </c:pt>
                <c:pt idx="472">
                  <c:v>4719.1830014481457</c:v>
                </c:pt>
                <c:pt idx="473">
                  <c:v>4762.493117537043</c:v>
                </c:pt>
                <c:pt idx="474">
                  <c:v>4819.2789069510582</c:v>
                </c:pt>
                <c:pt idx="475">
                  <c:v>4915.7894344530223</c:v>
                </c:pt>
                <c:pt idx="476">
                  <c:v>4951.1878873299393</c:v>
                </c:pt>
                <c:pt idx="477">
                  <c:v>4999.1471782118369</c:v>
                </c:pt>
                <c:pt idx="478">
                  <c:v>5054.6927168014136</c:v>
                </c:pt>
                <c:pt idx="479">
                  <c:v>5127.5165132838883</c:v>
                </c:pt>
                <c:pt idx="480">
                  <c:v>5163.2987860807516</c:v>
                </c:pt>
                <c:pt idx="481">
                  <c:v>5240.1023778492372</c:v>
                </c:pt>
                <c:pt idx="482">
                  <c:v>5281.7528622577565</c:v>
                </c:pt>
                <c:pt idx="483">
                  <c:v>5339.6183149631979</c:v>
                </c:pt>
                <c:pt idx="484">
                  <c:v>5416.2038257082004</c:v>
                </c:pt>
                <c:pt idx="485">
                  <c:v>5451.9504426732283</c:v>
                </c:pt>
                <c:pt idx="486">
                  <c:v>5525.2443062772236</c:v>
                </c:pt>
                <c:pt idx="487">
                  <c:v>5570.1136362220923</c:v>
                </c:pt>
                <c:pt idx="488">
                  <c:v>5620.2108758984295</c:v>
                </c:pt>
                <c:pt idx="489">
                  <c:v>5698.8752749362529</c:v>
                </c:pt>
                <c:pt idx="490">
                  <c:v>5746.9218596525716</c:v>
                </c:pt>
                <c:pt idx="491">
                  <c:v>5827.5356180158496</c:v>
                </c:pt>
                <c:pt idx="492">
                  <c:v>5880.3859671081027</c:v>
                </c:pt>
                <c:pt idx="493">
                  <c:v>5950.9508870090458</c:v>
                </c:pt>
                <c:pt idx="494">
                  <c:v>6013.1542719078898</c:v>
                </c:pt>
                <c:pt idx="495">
                  <c:v>6103.3111856004207</c:v>
                </c:pt>
                <c:pt idx="496">
                  <c:v>6151.463136638019</c:v>
                </c:pt>
                <c:pt idx="497">
                  <c:v>6226.5643820676078</c:v>
                </c:pt>
                <c:pt idx="498">
                  <c:v>6281.1842355024182</c:v>
                </c:pt>
                <c:pt idx="499">
                  <c:v>6332.3253401868005</c:v>
                </c:pt>
                <c:pt idx="500">
                  <c:v>6514.9080752404652</c:v>
                </c:pt>
                <c:pt idx="501">
                  <c:v>6644.6832053481394</c:v>
                </c:pt>
                <c:pt idx="502">
                  <c:v>6689.0238330590346</c:v>
                </c:pt>
                <c:pt idx="503">
                  <c:v>6753.6853055869715</c:v>
                </c:pt>
                <c:pt idx="504">
                  <c:v>6821.4641280141886</c:v>
                </c:pt>
                <c:pt idx="505">
                  <c:v>6859.5545005515442</c:v>
                </c:pt>
                <c:pt idx="506">
                  <c:v>6914.5990274308588</c:v>
                </c:pt>
                <c:pt idx="507">
                  <c:v>6977.1262636351248</c:v>
                </c:pt>
                <c:pt idx="508">
                  <c:v>7055.9847149481539</c:v>
                </c:pt>
                <c:pt idx="509">
                  <c:v>7163.2798403085935</c:v>
                </c:pt>
                <c:pt idx="510">
                  <c:v>7238.1429864537058</c:v>
                </c:pt>
                <c:pt idx="511">
                  <c:v>7287.1811567046498</c:v>
                </c:pt>
                <c:pt idx="512">
                  <c:v>7400.5772966907116</c:v>
                </c:pt>
                <c:pt idx="513">
                  <c:v>7453.2256123830239</c:v>
                </c:pt>
                <c:pt idx="514">
                  <c:v>7505.8732456416847</c:v>
                </c:pt>
                <c:pt idx="515">
                  <c:v>7564.6263578334238</c:v>
                </c:pt>
                <c:pt idx="516">
                  <c:v>7645.2064900343767</c:v>
                </c:pt>
                <c:pt idx="517">
                  <c:v>7759.0863356317877</c:v>
                </c:pt>
                <c:pt idx="518">
                  <c:v>7762.4505520141565</c:v>
                </c:pt>
                <c:pt idx="519">
                  <c:v>7925.9677105590117</c:v>
                </c:pt>
                <c:pt idx="520">
                  <c:v>7930.573033496813</c:v>
                </c:pt>
                <c:pt idx="521">
                  <c:v>8030.2232618490398</c:v>
                </c:pt>
                <c:pt idx="522">
                  <c:v>8109.0385737329279</c:v>
                </c:pt>
                <c:pt idx="523">
                  <c:v>8223.0289227179601</c:v>
                </c:pt>
                <c:pt idx="524">
                  <c:v>8316.8104814548024</c:v>
                </c:pt>
                <c:pt idx="525">
                  <c:v>8352.4608725325506</c:v>
                </c:pt>
                <c:pt idx="526">
                  <c:v>8465.9466647561458</c:v>
                </c:pt>
                <c:pt idx="527">
                  <c:v>8526.7894731830274</c:v>
                </c:pt>
                <c:pt idx="528">
                  <c:v>8620.1891261685741</c:v>
                </c:pt>
                <c:pt idx="529">
                  <c:v>8706.9740374265948</c:v>
                </c:pt>
                <c:pt idx="530">
                  <c:v>8745.3596581598995</c:v>
                </c:pt>
                <c:pt idx="531">
                  <c:v>8838.5030136914738</c:v>
                </c:pt>
                <c:pt idx="532">
                  <c:v>8914.8065694553006</c:v>
                </c:pt>
                <c:pt idx="533">
                  <c:v>8969.650748447777</c:v>
                </c:pt>
                <c:pt idx="534">
                  <c:v>9054.6833426165831</c:v>
                </c:pt>
                <c:pt idx="535">
                  <c:v>9138.21610189483</c:v>
                </c:pt>
                <c:pt idx="536">
                  <c:v>9203.0371328224646</c:v>
                </c:pt>
                <c:pt idx="537">
                  <c:v>9321.2480756885925</c:v>
                </c:pt>
                <c:pt idx="538">
                  <c:v>9363.8610458118164</c:v>
                </c:pt>
                <c:pt idx="539">
                  <c:v>9465.2292303540235</c:v>
                </c:pt>
                <c:pt idx="540">
                  <c:v>9558.2400130092628</c:v>
                </c:pt>
                <c:pt idx="541">
                  <c:v>9619.6869766335149</c:v>
                </c:pt>
                <c:pt idx="542">
                  <c:v>9683.6265052007802</c:v>
                </c:pt>
                <c:pt idx="543">
                  <c:v>9796.5965683269278</c:v>
                </c:pt>
                <c:pt idx="544">
                  <c:v>9884.7381931565196</c:v>
                </c:pt>
                <c:pt idx="545">
                  <c:v>9968.2645791072046</c:v>
                </c:pt>
                <c:pt idx="546">
                  <c:v>10083.105322376859</c:v>
                </c:pt>
                <c:pt idx="547">
                  <c:v>10100.879527298232</c:v>
                </c:pt>
                <c:pt idx="548">
                  <c:v>10222.207922679216</c:v>
                </c:pt>
                <c:pt idx="549">
                  <c:v>10285.144965228048</c:v>
                </c:pt>
                <c:pt idx="550">
                  <c:v>10343.715481771666</c:v>
                </c:pt>
                <c:pt idx="551">
                  <c:v>10433.602173842524</c:v>
                </c:pt>
                <c:pt idx="552">
                  <c:v>10551.315190696912</c:v>
                </c:pt>
                <c:pt idx="553">
                  <c:v>10634.464879560875</c:v>
                </c:pt>
                <c:pt idx="554">
                  <c:v>10701.519080434846</c:v>
                </c:pt>
                <c:pt idx="555">
                  <c:v>10813.119255120409</c:v>
                </c:pt>
                <c:pt idx="556">
                  <c:v>10870.814643754724</c:v>
                </c:pt>
                <c:pt idx="557">
                  <c:v>10997.141426683773</c:v>
                </c:pt>
                <c:pt idx="558">
                  <c:v>11100.135584457625</c:v>
                </c:pt>
                <c:pt idx="559">
                  <c:v>11183.287974395103</c:v>
                </c:pt>
                <c:pt idx="560">
                  <c:v>11258.45484618883</c:v>
                </c:pt>
                <c:pt idx="561">
                  <c:v>11412.244271170148</c:v>
                </c:pt>
                <c:pt idx="562">
                  <c:v>11465.323216696228</c:v>
                </c:pt>
                <c:pt idx="563">
                  <c:v>11532.503808700014</c:v>
                </c:pt>
                <c:pt idx="564">
                  <c:v>11712.136000824905</c:v>
                </c:pt>
                <c:pt idx="565">
                  <c:v>11728.147346071364</c:v>
                </c:pt>
                <c:pt idx="566">
                  <c:v>11846.253175401347</c:v>
                </c:pt>
                <c:pt idx="567">
                  <c:v>11970.603403207027</c:v>
                </c:pt>
                <c:pt idx="568">
                  <c:v>12046.151186824298</c:v>
                </c:pt>
                <c:pt idx="569">
                  <c:v>12184.861309843878</c:v>
                </c:pt>
                <c:pt idx="570">
                  <c:v>12226.833433068101</c:v>
                </c:pt>
                <c:pt idx="571">
                  <c:v>12356.436316261745</c:v>
                </c:pt>
                <c:pt idx="572">
                  <c:v>12458.454028392091</c:v>
                </c:pt>
                <c:pt idx="573">
                  <c:v>12535.631255198501</c:v>
                </c:pt>
                <c:pt idx="574">
                  <c:v>12610.687845459162</c:v>
                </c:pt>
                <c:pt idx="575">
                  <c:v>12714.458993764081</c:v>
                </c:pt>
                <c:pt idx="576">
                  <c:v>12803.001847825786</c:v>
                </c:pt>
                <c:pt idx="577">
                  <c:v>12925.880338893096</c:v>
                </c:pt>
                <c:pt idx="578">
                  <c:v>13059.751115625519</c:v>
                </c:pt>
                <c:pt idx="579">
                  <c:v>13130.695769763839</c:v>
                </c:pt>
                <c:pt idx="580">
                  <c:v>13152.070699957685</c:v>
                </c:pt>
                <c:pt idx="581">
                  <c:v>13304.929643790078</c:v>
                </c:pt>
                <c:pt idx="582">
                  <c:v>13391.112781132762</c:v>
                </c:pt>
                <c:pt idx="583">
                  <c:v>13504.022076166035</c:v>
                </c:pt>
                <c:pt idx="584">
                  <c:v>13626.800608181571</c:v>
                </c:pt>
                <c:pt idx="585">
                  <c:v>13725.730420430646</c:v>
                </c:pt>
                <c:pt idx="586">
                  <c:v>13855.262490729707</c:v>
                </c:pt>
                <c:pt idx="587">
                  <c:v>13828.554957450873</c:v>
                </c:pt>
                <c:pt idx="588">
                  <c:v>14033.15560529223</c:v>
                </c:pt>
                <c:pt idx="589">
                  <c:v>14100.747469065118</c:v>
                </c:pt>
                <c:pt idx="590">
                  <c:v>14172.587119957881</c:v>
                </c:pt>
                <c:pt idx="591">
                  <c:v>14317.628441908071</c:v>
                </c:pt>
                <c:pt idx="592">
                  <c:v>14385.975606477568</c:v>
                </c:pt>
                <c:pt idx="593">
                  <c:v>14529.029306965202</c:v>
                </c:pt>
                <c:pt idx="594">
                  <c:v>14563.525975547487</c:v>
                </c:pt>
                <c:pt idx="595">
                  <c:v>14718.333374620708</c:v>
                </c:pt>
                <c:pt idx="596">
                  <c:v>14786.065824593788</c:v>
                </c:pt>
                <c:pt idx="597">
                  <c:v>14930.766282728189</c:v>
                </c:pt>
                <c:pt idx="598">
                  <c:v>15073.851072758733</c:v>
                </c:pt>
                <c:pt idx="599">
                  <c:v>15150.465010236339</c:v>
                </c:pt>
                <c:pt idx="600">
                  <c:v>15224.956506105284</c:v>
                </c:pt>
                <c:pt idx="601">
                  <c:v>15346.938818736266</c:v>
                </c:pt>
                <c:pt idx="602">
                  <c:v>15436.308758665089</c:v>
                </c:pt>
                <c:pt idx="603">
                  <c:v>15541.42957251026</c:v>
                </c:pt>
                <c:pt idx="604">
                  <c:v>15641.180748572291</c:v>
                </c:pt>
                <c:pt idx="605">
                  <c:v>15751.936188520267</c:v>
                </c:pt>
                <c:pt idx="606">
                  <c:v>15829.446675589386</c:v>
                </c:pt>
                <c:pt idx="607">
                  <c:v>15938.961304653636</c:v>
                </c:pt>
                <c:pt idx="608">
                  <c:v>16080.610600470402</c:v>
                </c:pt>
                <c:pt idx="609">
                  <c:v>16211.017266537394</c:v>
                </c:pt>
                <c:pt idx="610">
                  <c:v>16321.802352519682</c:v>
                </c:pt>
                <c:pt idx="611">
                  <c:v>16358.822537803188</c:v>
                </c:pt>
                <c:pt idx="612">
                  <c:v>16500.750968649278</c:v>
                </c:pt>
                <c:pt idx="613">
                  <c:v>16599.672286937042</c:v>
                </c:pt>
                <c:pt idx="614">
                  <c:v>16687.969045141162</c:v>
                </c:pt>
                <c:pt idx="615">
                  <c:v>16794.403515879923</c:v>
                </c:pt>
                <c:pt idx="616">
                  <c:v>16848.565490561035</c:v>
                </c:pt>
                <c:pt idx="617">
                  <c:v>16997.909744780307</c:v>
                </c:pt>
                <c:pt idx="618">
                  <c:v>17157.398058734369</c:v>
                </c:pt>
                <c:pt idx="619">
                  <c:v>17273.99207759451</c:v>
                </c:pt>
                <c:pt idx="620">
                  <c:v>17373.829749138815</c:v>
                </c:pt>
                <c:pt idx="621">
                  <c:v>17476.55068280852</c:v>
                </c:pt>
                <c:pt idx="622">
                  <c:v>17604.050976865245</c:v>
                </c:pt>
                <c:pt idx="623">
                  <c:v>17689.267438871586</c:v>
                </c:pt>
                <c:pt idx="624">
                  <c:v>17837.18087085339</c:v>
                </c:pt>
                <c:pt idx="625">
                  <c:v>17926.663763687848</c:v>
                </c:pt>
                <c:pt idx="626">
                  <c:v>18142.80921621418</c:v>
                </c:pt>
                <c:pt idx="627">
                  <c:v>18124.667953251184</c:v>
                </c:pt>
                <c:pt idx="628">
                  <c:v>18304.789222935553</c:v>
                </c:pt>
                <c:pt idx="629">
                  <c:v>18397.051324435157</c:v>
                </c:pt>
                <c:pt idx="630">
                  <c:v>18496.955176443797</c:v>
                </c:pt>
                <c:pt idx="631">
                  <c:v>18548.915707558328</c:v>
                </c:pt>
                <c:pt idx="632">
                  <c:v>18730.462331284052</c:v>
                </c:pt>
                <c:pt idx="633">
                  <c:v>18877.218829657653</c:v>
                </c:pt>
                <c:pt idx="634">
                  <c:v>18948.977243780864</c:v>
                </c:pt>
                <c:pt idx="635">
                  <c:v>19112.16118649664</c:v>
                </c:pt>
                <c:pt idx="636">
                  <c:v>19272.607286968981</c:v>
                </c:pt>
                <c:pt idx="637">
                  <c:v>19337.495187928522</c:v>
                </c:pt>
                <c:pt idx="638">
                  <c:v>19455.37370772173</c:v>
                </c:pt>
                <c:pt idx="639">
                  <c:v>19569.378199005008</c:v>
                </c:pt>
                <c:pt idx="640">
                  <c:v>19632.52509127438</c:v>
                </c:pt>
                <c:pt idx="641">
                  <c:v>19842.021243508436</c:v>
                </c:pt>
                <c:pt idx="642">
                  <c:v>19897.912214027172</c:v>
                </c:pt>
                <c:pt idx="643">
                  <c:v>20034.885509630316</c:v>
                </c:pt>
                <c:pt idx="644">
                  <c:v>20143.672532592718</c:v>
                </c:pt>
                <c:pt idx="645">
                  <c:v>20287.062565818473</c:v>
                </c:pt>
                <c:pt idx="646">
                  <c:v>20425.704131398648</c:v>
                </c:pt>
                <c:pt idx="647">
                  <c:v>20561.225793565707</c:v>
                </c:pt>
                <c:pt idx="648">
                  <c:v>20626.423471399667</c:v>
                </c:pt>
                <c:pt idx="649">
                  <c:v>20701.654858516951</c:v>
                </c:pt>
                <c:pt idx="650">
                  <c:v>20913.447394478015</c:v>
                </c:pt>
                <c:pt idx="651">
                  <c:v>21056.794955819652</c:v>
                </c:pt>
                <c:pt idx="652">
                  <c:v>21047.266816264688</c:v>
                </c:pt>
                <c:pt idx="653">
                  <c:v>21258.990447717406</c:v>
                </c:pt>
                <c:pt idx="654">
                  <c:v>21410.405470419209</c:v>
                </c:pt>
                <c:pt idx="655">
                  <c:v>21525.95554226853</c:v>
                </c:pt>
                <c:pt idx="656">
                  <c:v>21593.585621533854</c:v>
                </c:pt>
                <c:pt idx="657">
                  <c:v>21772.39733543454</c:v>
                </c:pt>
                <c:pt idx="658">
                  <c:v>21802.016080787325</c:v>
                </c:pt>
                <c:pt idx="659">
                  <c:v>21948.602367314685</c:v>
                </c:pt>
                <c:pt idx="660">
                  <c:v>22074.871878531525</c:v>
                </c:pt>
                <c:pt idx="661">
                  <c:v>22185.463066749402</c:v>
                </c:pt>
                <c:pt idx="662">
                  <c:v>22277.860708523</c:v>
                </c:pt>
                <c:pt idx="663">
                  <c:v>22418.854797053766</c:v>
                </c:pt>
                <c:pt idx="664">
                  <c:v>22571.669465800042</c:v>
                </c:pt>
                <c:pt idx="665">
                  <c:v>22780.643818710032</c:v>
                </c:pt>
                <c:pt idx="666">
                  <c:v>22881.378195730766</c:v>
                </c:pt>
                <c:pt idx="667">
                  <c:v>23060.760490465818</c:v>
                </c:pt>
                <c:pt idx="668">
                  <c:v>23167.549983374873</c:v>
                </c:pt>
                <c:pt idx="669">
                  <c:v>23268.318326652745</c:v>
                </c:pt>
                <c:pt idx="670">
                  <c:v>23267.440984364304</c:v>
                </c:pt>
                <c:pt idx="671">
                  <c:v>23482.449213769982</c:v>
                </c:pt>
                <c:pt idx="672">
                  <c:v>23606.372003363394</c:v>
                </c:pt>
                <c:pt idx="673">
                  <c:v>23810.006128433026</c:v>
                </c:pt>
                <c:pt idx="674">
                  <c:v>23915.735736622482</c:v>
                </c:pt>
                <c:pt idx="675">
                  <c:v>24075.291434897223</c:v>
                </c:pt>
                <c:pt idx="676">
                  <c:v>24143.572919889812</c:v>
                </c:pt>
                <c:pt idx="677">
                  <c:v>24256.754909262017</c:v>
                </c:pt>
                <c:pt idx="678">
                  <c:v>24366.552873537537</c:v>
                </c:pt>
                <c:pt idx="679">
                  <c:v>24574.733149734242</c:v>
                </c:pt>
                <c:pt idx="680">
                  <c:v>24642.291595542425</c:v>
                </c:pt>
                <c:pt idx="681">
                  <c:v>24771.254406923563</c:v>
                </c:pt>
                <c:pt idx="682">
                  <c:v>24890.543510882289</c:v>
                </c:pt>
                <c:pt idx="683">
                  <c:v>24980.900609947668</c:v>
                </c:pt>
                <c:pt idx="684">
                  <c:v>25183.161007581595</c:v>
                </c:pt>
                <c:pt idx="685">
                  <c:v>25266.368250821943</c:v>
                </c:pt>
                <c:pt idx="686">
                  <c:v>25286.763093146976</c:v>
                </c:pt>
                <c:pt idx="687">
                  <c:v>25500.289877427502</c:v>
                </c:pt>
                <c:pt idx="688">
                  <c:v>25636.034145296406</c:v>
                </c:pt>
                <c:pt idx="689">
                  <c:v>25780.486995707008</c:v>
                </c:pt>
                <c:pt idx="690">
                  <c:v>25849.887829503961</c:v>
                </c:pt>
                <c:pt idx="691">
                  <c:v>26027.503330754884</c:v>
                </c:pt>
                <c:pt idx="692">
                  <c:v>26200.992531473337</c:v>
                </c:pt>
                <c:pt idx="693">
                  <c:v>26296.002964513838</c:v>
                </c:pt>
                <c:pt idx="694">
                  <c:v>26420.260836597019</c:v>
                </c:pt>
                <c:pt idx="695">
                  <c:v>26542.265674923001</c:v>
                </c:pt>
                <c:pt idx="696">
                  <c:v>26662.26877264549</c:v>
                </c:pt>
                <c:pt idx="697">
                  <c:v>26847.470142929575</c:v>
                </c:pt>
                <c:pt idx="698">
                  <c:v>27019.339649329831</c:v>
                </c:pt>
                <c:pt idx="699">
                  <c:v>27113.547242909903</c:v>
                </c:pt>
                <c:pt idx="700">
                  <c:v>27304.133749996032</c:v>
                </c:pt>
                <c:pt idx="701">
                  <c:v>27388.403116444144</c:v>
                </c:pt>
                <c:pt idx="702">
                  <c:v>27531.097164548217</c:v>
                </c:pt>
                <c:pt idx="703">
                  <c:v>27744.105583978155</c:v>
                </c:pt>
                <c:pt idx="704">
                  <c:v>27836.618311882681</c:v>
                </c:pt>
                <c:pt idx="705">
                  <c:v>28101.079537268397</c:v>
                </c:pt>
                <c:pt idx="706">
                  <c:v>28163.45102911906</c:v>
                </c:pt>
                <c:pt idx="707">
                  <c:v>28426.995378125743</c:v>
                </c:pt>
                <c:pt idx="708">
                  <c:v>28517.68174990598</c:v>
                </c:pt>
                <c:pt idx="709">
                  <c:v>28731.675545347473</c:v>
                </c:pt>
                <c:pt idx="710">
                  <c:v>28902.376283904512</c:v>
                </c:pt>
                <c:pt idx="711">
                  <c:v>28995.132045148759</c:v>
                </c:pt>
                <c:pt idx="712">
                  <c:v>29179.028222515244</c:v>
                </c:pt>
                <c:pt idx="713">
                  <c:v>29286.223857551486</c:v>
                </c:pt>
                <c:pt idx="714">
                  <c:v>29533.656246992545</c:v>
                </c:pt>
                <c:pt idx="715">
                  <c:v>29678.329488274943</c:v>
                </c:pt>
                <c:pt idx="716">
                  <c:v>29851.487724465322</c:v>
                </c:pt>
                <c:pt idx="717">
                  <c:v>29970.909725175712</c:v>
                </c:pt>
                <c:pt idx="718">
                  <c:v>30163.739229244376</c:v>
                </c:pt>
                <c:pt idx="719">
                  <c:v>30279.533464981723</c:v>
                </c:pt>
                <c:pt idx="720">
                  <c:v>30462.557262749011</c:v>
                </c:pt>
                <c:pt idx="721">
                  <c:v>30589.1524146548</c:v>
                </c:pt>
                <c:pt idx="722">
                  <c:v>30729.947835420648</c:v>
                </c:pt>
                <c:pt idx="723">
                  <c:v>30852.529467766584</c:v>
                </c:pt>
                <c:pt idx="724">
                  <c:v>31094.577507345955</c:v>
                </c:pt>
                <c:pt idx="725">
                  <c:v>31280.688129928763</c:v>
                </c:pt>
                <c:pt idx="726">
                  <c:v>31349.999332282601</c:v>
                </c:pt>
                <c:pt idx="727">
                  <c:v>31569.246208497589</c:v>
                </c:pt>
                <c:pt idx="728">
                  <c:v>31625.778318636148</c:v>
                </c:pt>
                <c:pt idx="729">
                  <c:v>31839.771142552574</c:v>
                </c:pt>
                <c:pt idx="730">
                  <c:v>31887.44550158265</c:v>
                </c:pt>
                <c:pt idx="731">
                  <c:v>32078.422097477469</c:v>
                </c:pt>
                <c:pt idx="732">
                  <c:v>32228.59616944176</c:v>
                </c:pt>
                <c:pt idx="733">
                  <c:v>32361.796662851975</c:v>
                </c:pt>
                <c:pt idx="734">
                  <c:v>32515.44741705339</c:v>
                </c:pt>
                <c:pt idx="735">
                  <c:v>32666.207354347083</c:v>
                </c:pt>
                <c:pt idx="736">
                  <c:v>32862.819786640415</c:v>
                </c:pt>
                <c:pt idx="737">
                  <c:v>33002.088665921307</c:v>
                </c:pt>
                <c:pt idx="738">
                  <c:v>33146.968280401205</c:v>
                </c:pt>
                <c:pt idx="739">
                  <c:v>33232.68913674615</c:v>
                </c:pt>
                <c:pt idx="740">
                  <c:v>33428.673536950948</c:v>
                </c:pt>
                <c:pt idx="741">
                  <c:v>33580.107523775994</c:v>
                </c:pt>
                <c:pt idx="742">
                  <c:v>33665.237972941803</c:v>
                </c:pt>
                <c:pt idx="743">
                  <c:v>33974.95753316264</c:v>
                </c:pt>
                <c:pt idx="744">
                  <c:v>34028.601855688365</c:v>
                </c:pt>
                <c:pt idx="745">
                  <c:v>34199.727133469933</c:v>
                </c:pt>
                <c:pt idx="746">
                  <c:v>34365.546840157476</c:v>
                </c:pt>
                <c:pt idx="747">
                  <c:v>34541.8307612274</c:v>
                </c:pt>
                <c:pt idx="748">
                  <c:v>34687.745399331914</c:v>
                </c:pt>
                <c:pt idx="749">
                  <c:v>34859.517986261621</c:v>
                </c:pt>
                <c:pt idx="750">
                  <c:v>35032.854250632685</c:v>
                </c:pt>
                <c:pt idx="751">
                  <c:v>35104.897842572696</c:v>
                </c:pt>
                <c:pt idx="752">
                  <c:v>35159.25304708859</c:v>
                </c:pt>
                <c:pt idx="753">
                  <c:v>35436.813214358015</c:v>
                </c:pt>
                <c:pt idx="754">
                  <c:v>35554.359525393374</c:v>
                </c:pt>
                <c:pt idx="755">
                  <c:v>35687.081316611155</c:v>
                </c:pt>
                <c:pt idx="756">
                  <c:v>35922.136383665456</c:v>
                </c:pt>
                <c:pt idx="757">
                  <c:v>35998.337132910841</c:v>
                </c:pt>
                <c:pt idx="758">
                  <c:v>36101.818519175278</c:v>
                </c:pt>
                <c:pt idx="759">
                  <c:v>36223.923250796986</c:v>
                </c:pt>
                <c:pt idx="760">
                  <c:v>36345.154144115346</c:v>
                </c:pt>
                <c:pt idx="761">
                  <c:v>36515.877192495376</c:v>
                </c:pt>
                <c:pt idx="762">
                  <c:v>36673.49999187966</c:v>
                </c:pt>
                <c:pt idx="763">
                  <c:v>36844.037893611545</c:v>
                </c:pt>
                <c:pt idx="764">
                  <c:v>36934.232403414942</c:v>
                </c:pt>
                <c:pt idx="765">
                  <c:v>37108.143717241241</c:v>
                </c:pt>
                <c:pt idx="766">
                  <c:v>37130.98610047048</c:v>
                </c:pt>
                <c:pt idx="767">
                  <c:v>37315.917343537105</c:v>
                </c:pt>
                <c:pt idx="768">
                  <c:v>37439.356363929161</c:v>
                </c:pt>
                <c:pt idx="769">
                  <c:v>37629.46675025826</c:v>
                </c:pt>
                <c:pt idx="770">
                  <c:v>37742.609756576916</c:v>
                </c:pt>
                <c:pt idx="771">
                  <c:v>37929.471270566508</c:v>
                </c:pt>
                <c:pt idx="772">
                  <c:v>38131.581399984687</c:v>
                </c:pt>
                <c:pt idx="773">
                  <c:v>38321.984937220855</c:v>
                </c:pt>
                <c:pt idx="774">
                  <c:v>38479.070249437063</c:v>
                </c:pt>
                <c:pt idx="775">
                  <c:v>38648.972044902082</c:v>
                </c:pt>
                <c:pt idx="776">
                  <c:v>38791.032224862764</c:v>
                </c:pt>
                <c:pt idx="777">
                  <c:v>38887.586311866908</c:v>
                </c:pt>
                <c:pt idx="778">
                  <c:v>39026.107511960137</c:v>
                </c:pt>
                <c:pt idx="779">
                  <c:v>39112.583638090582</c:v>
                </c:pt>
                <c:pt idx="780">
                  <c:v>39332.398007932068</c:v>
                </c:pt>
                <c:pt idx="781">
                  <c:v>39401.118561297459</c:v>
                </c:pt>
                <c:pt idx="782">
                  <c:v>39565.585583348686</c:v>
                </c:pt>
                <c:pt idx="783">
                  <c:v>39706.529590867278</c:v>
                </c:pt>
                <c:pt idx="784">
                  <c:v>39938.546363551686</c:v>
                </c:pt>
                <c:pt idx="785">
                  <c:v>40108.760756186828</c:v>
                </c:pt>
                <c:pt idx="786">
                  <c:v>40340.126369963182</c:v>
                </c:pt>
                <c:pt idx="787">
                  <c:v>40533.238900439464</c:v>
                </c:pt>
                <c:pt idx="788">
                  <c:v>40567.714573391895</c:v>
                </c:pt>
                <c:pt idx="789">
                  <c:v>40755.754634800673</c:v>
                </c:pt>
                <c:pt idx="790">
                  <c:v>40867.164090080012</c:v>
                </c:pt>
                <c:pt idx="791">
                  <c:v>41062.584952789432</c:v>
                </c:pt>
                <c:pt idx="792">
                  <c:v>41174.037426831877</c:v>
                </c:pt>
                <c:pt idx="793">
                  <c:v>41409.049318974918</c:v>
                </c:pt>
                <c:pt idx="794">
                  <c:v>41633.478636801519</c:v>
                </c:pt>
                <c:pt idx="795">
                  <c:v>41643.874060504939</c:v>
                </c:pt>
                <c:pt idx="796">
                  <c:v>41783.646894564597</c:v>
                </c:pt>
                <c:pt idx="797">
                  <c:v>41968.122945391551</c:v>
                </c:pt>
                <c:pt idx="798">
                  <c:v>42146.349131931136</c:v>
                </c:pt>
                <c:pt idx="799">
                  <c:v>42323.972917986248</c:v>
                </c:pt>
                <c:pt idx="800">
                  <c:v>42432.518870713786</c:v>
                </c:pt>
                <c:pt idx="801">
                  <c:v>42645.671474925621</c:v>
                </c:pt>
                <c:pt idx="802">
                  <c:v>42801.171281852396</c:v>
                </c:pt>
                <c:pt idx="803">
                  <c:v>42919.679878787872</c:v>
                </c:pt>
                <c:pt idx="804">
                  <c:v>43021.235925034423</c:v>
                </c:pt>
                <c:pt idx="805">
                  <c:v>43148.9062742475</c:v>
                </c:pt>
                <c:pt idx="806">
                  <c:v>43373.182146820967</c:v>
                </c:pt>
                <c:pt idx="807">
                  <c:v>43482.899585718129</c:v>
                </c:pt>
                <c:pt idx="808">
                  <c:v>43626.339466891441</c:v>
                </c:pt>
                <c:pt idx="809">
                  <c:v>43811.498378791141</c:v>
                </c:pt>
                <c:pt idx="810">
                  <c:v>43972.115484573384</c:v>
                </c:pt>
                <c:pt idx="811">
                  <c:v>44039.949833374325</c:v>
                </c:pt>
                <c:pt idx="812">
                  <c:v>44300.141569180494</c:v>
                </c:pt>
                <c:pt idx="813">
                  <c:v>44400.455637033177</c:v>
                </c:pt>
                <c:pt idx="814">
                  <c:v>44557.712365190695</c:v>
                </c:pt>
                <c:pt idx="815">
                  <c:v>44729.171222159348</c:v>
                </c:pt>
                <c:pt idx="816">
                  <c:v>44963.295027109882</c:v>
                </c:pt>
                <c:pt idx="817">
                  <c:v>44964.197166798192</c:v>
                </c:pt>
                <c:pt idx="818">
                  <c:v>45146.956288171052</c:v>
                </c:pt>
                <c:pt idx="819">
                  <c:v>45345.486004883358</c:v>
                </c:pt>
                <c:pt idx="820">
                  <c:v>45448.250642194944</c:v>
                </c:pt>
                <c:pt idx="821">
                  <c:v>45648.78859623133</c:v>
                </c:pt>
                <c:pt idx="822">
                  <c:v>45694.0615802104</c:v>
                </c:pt>
                <c:pt idx="823">
                  <c:v>45983.171171666021</c:v>
                </c:pt>
                <c:pt idx="824">
                  <c:v>46103.954085463112</c:v>
                </c:pt>
                <c:pt idx="825">
                  <c:v>46231.982783042309</c:v>
                </c:pt>
                <c:pt idx="826">
                  <c:v>46444.461606971883</c:v>
                </c:pt>
                <c:pt idx="827">
                  <c:v>46454.91918901664</c:v>
                </c:pt>
                <c:pt idx="828">
                  <c:v>46705.9402587687</c:v>
                </c:pt>
                <c:pt idx="829">
                  <c:v>46785.110448148851</c:v>
                </c:pt>
                <c:pt idx="830">
                  <c:v>47035.715433759331</c:v>
                </c:pt>
                <c:pt idx="831">
                  <c:v>47127.70916166094</c:v>
                </c:pt>
                <c:pt idx="832">
                  <c:v>47174.355977465006</c:v>
                </c:pt>
                <c:pt idx="833">
                  <c:v>47490.744860283128</c:v>
                </c:pt>
                <c:pt idx="834">
                  <c:v>47557.967228784059</c:v>
                </c:pt>
                <c:pt idx="835">
                  <c:v>47770.270442845751</c:v>
                </c:pt>
                <c:pt idx="836">
                  <c:v>47890.797976819769</c:v>
                </c:pt>
                <c:pt idx="837">
                  <c:v>48039.929664027572</c:v>
                </c:pt>
                <c:pt idx="838">
                  <c:v>48309.676034092452</c:v>
                </c:pt>
                <c:pt idx="839">
                  <c:v>48325.72127059105</c:v>
                </c:pt>
                <c:pt idx="840">
                  <c:v>48582.357027920887</c:v>
                </c:pt>
                <c:pt idx="841">
                  <c:v>48712.452038871066</c:v>
                </c:pt>
                <c:pt idx="842">
                  <c:v>48851.760156948767</c:v>
                </c:pt>
                <c:pt idx="843">
                  <c:v>48964.932606077156</c:v>
                </c:pt>
                <c:pt idx="844">
                  <c:v>49141.843523486779</c:v>
                </c:pt>
                <c:pt idx="845">
                  <c:v>49297.67496499158</c:v>
                </c:pt>
                <c:pt idx="846">
                  <c:v>49494.351081512963</c:v>
                </c:pt>
                <c:pt idx="847">
                  <c:v>49622.513094554619</c:v>
                </c:pt>
                <c:pt idx="848">
                  <c:v>49730.344848275025</c:v>
                </c:pt>
                <c:pt idx="849">
                  <c:v>49880.839628882051</c:v>
                </c:pt>
                <c:pt idx="850">
                  <c:v>50089.969050960783</c:v>
                </c:pt>
                <c:pt idx="851">
                  <c:v>50211.606607692949</c:v>
                </c:pt>
                <c:pt idx="852">
                  <c:v>50208.623835924409</c:v>
                </c:pt>
                <c:pt idx="853">
                  <c:v>50470.630243088948</c:v>
                </c:pt>
                <c:pt idx="854">
                  <c:v>50651.097981099876</c:v>
                </c:pt>
                <c:pt idx="855">
                  <c:v>50769.960094256239</c:v>
                </c:pt>
                <c:pt idx="856">
                  <c:v>50847.696479315375</c:v>
                </c:pt>
                <c:pt idx="857">
                  <c:v>50962.691670545391</c:v>
                </c:pt>
                <c:pt idx="858">
                  <c:v>51250.636035413845</c:v>
                </c:pt>
                <c:pt idx="859">
                  <c:v>51348.803047085632</c:v>
                </c:pt>
                <c:pt idx="860">
                  <c:v>51430.357624305405</c:v>
                </c:pt>
                <c:pt idx="861">
                  <c:v>51544.520891098226</c:v>
                </c:pt>
                <c:pt idx="862">
                  <c:v>51810.570188348305</c:v>
                </c:pt>
                <c:pt idx="863">
                  <c:v>51981.570393129958</c:v>
                </c:pt>
                <c:pt idx="864">
                  <c:v>52076.310560552956</c:v>
                </c:pt>
                <c:pt idx="865">
                  <c:v>52084.758409617498</c:v>
                </c:pt>
                <c:pt idx="866">
                  <c:v>52331.211023406569</c:v>
                </c:pt>
                <c:pt idx="867">
                  <c:v>52447.442056353546</c:v>
                </c:pt>
                <c:pt idx="868">
                  <c:v>52512.975032655748</c:v>
                </c:pt>
                <c:pt idx="869">
                  <c:v>52676.82872131325</c:v>
                </c:pt>
                <c:pt idx="870">
                  <c:v>52866.989029947807</c:v>
                </c:pt>
                <c:pt idx="871">
                  <c:v>52941.789657035741</c:v>
                </c:pt>
                <c:pt idx="872">
                  <c:v>53041.056554256676</c:v>
                </c:pt>
                <c:pt idx="873">
                  <c:v>53282.309511533029</c:v>
                </c:pt>
                <c:pt idx="874">
                  <c:v>53369.509751788581</c:v>
                </c:pt>
                <c:pt idx="875">
                  <c:v>53557.865236133737</c:v>
                </c:pt>
                <c:pt idx="876">
                  <c:v>53560.338732770702</c:v>
                </c:pt>
                <c:pt idx="877">
                  <c:v>53739.619589497859</c:v>
                </c:pt>
                <c:pt idx="878">
                  <c:v>53834.807918057501</c:v>
                </c:pt>
                <c:pt idx="879">
                  <c:v>54178.663427838648</c:v>
                </c:pt>
                <c:pt idx="880">
                  <c:v>54305.949191777137</c:v>
                </c:pt>
                <c:pt idx="881">
                  <c:v>54498.149366792444</c:v>
                </c:pt>
                <c:pt idx="882">
                  <c:v>54566.439087327344</c:v>
                </c:pt>
                <c:pt idx="883">
                  <c:v>54752.046169809764</c:v>
                </c:pt>
                <c:pt idx="884">
                  <c:v>54973.155541551554</c:v>
                </c:pt>
                <c:pt idx="885">
                  <c:v>55065.865287637556</c:v>
                </c:pt>
                <c:pt idx="886">
                  <c:v>55192.101214910996</c:v>
                </c:pt>
                <c:pt idx="887">
                  <c:v>55405.88112273896</c:v>
                </c:pt>
                <c:pt idx="888">
                  <c:v>55544.427600404182</c:v>
                </c:pt>
                <c:pt idx="889">
                  <c:v>55621.406851934211</c:v>
                </c:pt>
                <c:pt idx="890">
                  <c:v>55682.603406313145</c:v>
                </c:pt>
                <c:pt idx="891">
                  <c:v>55926.516378241526</c:v>
                </c:pt>
                <c:pt idx="892">
                  <c:v>55997.392360339465</c:v>
                </c:pt>
                <c:pt idx="893">
                  <c:v>56099.212610300936</c:v>
                </c:pt>
                <c:pt idx="894">
                  <c:v>56259.40621062537</c:v>
                </c:pt>
                <c:pt idx="895">
                  <c:v>56284.083957690658</c:v>
                </c:pt>
                <c:pt idx="896">
                  <c:v>56396.904791806206</c:v>
                </c:pt>
                <c:pt idx="897">
                  <c:v>56535.990851971175</c:v>
                </c:pt>
                <c:pt idx="898">
                  <c:v>56546.04764485194</c:v>
                </c:pt>
                <c:pt idx="899">
                  <c:v>56769.675725764777</c:v>
                </c:pt>
                <c:pt idx="900">
                  <c:v>56888.957065976581</c:v>
                </c:pt>
                <c:pt idx="901">
                  <c:v>56972.449918085862</c:v>
                </c:pt>
                <c:pt idx="902">
                  <c:v>57099.205910839257</c:v>
                </c:pt>
                <c:pt idx="903">
                  <c:v>57355.906098437314</c:v>
                </c:pt>
                <c:pt idx="904">
                  <c:v>57431.726974851554</c:v>
                </c:pt>
                <c:pt idx="905">
                  <c:v>57680.932591191078</c:v>
                </c:pt>
                <c:pt idx="906">
                  <c:v>57877.100297458703</c:v>
                </c:pt>
                <c:pt idx="907">
                  <c:v>58101.303790034995</c:v>
                </c:pt>
                <c:pt idx="908">
                  <c:v>58301.090414293649</c:v>
                </c:pt>
                <c:pt idx="909">
                  <c:v>58452.495289653292</c:v>
                </c:pt>
                <c:pt idx="910">
                  <c:v>58609.94487891368</c:v>
                </c:pt>
                <c:pt idx="911">
                  <c:v>58837.460876698613</c:v>
                </c:pt>
                <c:pt idx="912">
                  <c:v>59043.161276768282</c:v>
                </c:pt>
                <c:pt idx="913">
                  <c:v>59231.747188841116</c:v>
                </c:pt>
                <c:pt idx="914">
                  <c:v>59381.85613831511</c:v>
                </c:pt>
                <c:pt idx="915">
                  <c:v>59608.634952183274</c:v>
                </c:pt>
                <c:pt idx="916">
                  <c:v>59848.571698186104</c:v>
                </c:pt>
                <c:pt idx="917">
                  <c:v>59986.977912017581</c:v>
                </c:pt>
                <c:pt idx="918">
                  <c:v>60101.413579523818</c:v>
                </c:pt>
                <c:pt idx="919">
                  <c:v>60342.38773498706</c:v>
                </c:pt>
                <c:pt idx="920">
                  <c:v>60562.042340808919</c:v>
                </c:pt>
                <c:pt idx="921">
                  <c:v>60656.607066546429</c:v>
                </c:pt>
                <c:pt idx="922">
                  <c:v>60884.595953083721</c:v>
                </c:pt>
                <c:pt idx="923">
                  <c:v>60930.121236726853</c:v>
                </c:pt>
                <c:pt idx="924">
                  <c:v>61126.677686437288</c:v>
                </c:pt>
                <c:pt idx="925">
                  <c:v>61415.939959603747</c:v>
                </c:pt>
                <c:pt idx="926">
                  <c:v>61608.258558961599</c:v>
                </c:pt>
                <c:pt idx="927">
                  <c:v>61841.452738896078</c:v>
                </c:pt>
                <c:pt idx="928">
                  <c:v>62049.219141163194</c:v>
                </c:pt>
                <c:pt idx="929">
                  <c:v>62242.577065838836</c:v>
                </c:pt>
                <c:pt idx="930">
                  <c:v>62433.080839874325</c:v>
                </c:pt>
                <c:pt idx="931">
                  <c:v>62510.343486415477</c:v>
                </c:pt>
                <c:pt idx="932">
                  <c:v>62817.348996888468</c:v>
                </c:pt>
                <c:pt idx="933">
                  <c:v>63034.647385950149</c:v>
                </c:pt>
                <c:pt idx="934">
                  <c:v>63169.545192184494</c:v>
                </c:pt>
                <c:pt idx="935">
                  <c:v>63278.159874708072</c:v>
                </c:pt>
                <c:pt idx="936">
                  <c:v>63486.610865524002</c:v>
                </c:pt>
                <c:pt idx="937">
                  <c:v>63741.674789969074</c:v>
                </c:pt>
                <c:pt idx="938">
                  <c:v>63895.348278910875</c:v>
                </c:pt>
                <c:pt idx="939">
                  <c:v>64043.385566932404</c:v>
                </c:pt>
                <c:pt idx="940">
                  <c:v>64152.880787706206</c:v>
                </c:pt>
                <c:pt idx="941">
                  <c:v>64302.665536302397</c:v>
                </c:pt>
                <c:pt idx="942">
                  <c:v>64525.144357535864</c:v>
                </c:pt>
                <c:pt idx="943">
                  <c:v>64750.040335804966</c:v>
                </c:pt>
                <c:pt idx="944">
                  <c:v>64793.102562571425</c:v>
                </c:pt>
                <c:pt idx="945">
                  <c:v>65049.009829389019</c:v>
                </c:pt>
                <c:pt idx="946">
                  <c:v>65054.015321819177</c:v>
                </c:pt>
                <c:pt idx="947">
                  <c:v>65259.3924306025</c:v>
                </c:pt>
                <c:pt idx="948">
                  <c:v>65368.881556312313</c:v>
                </c:pt>
                <c:pt idx="949">
                  <c:v>65552.837969114524</c:v>
                </c:pt>
                <c:pt idx="950">
                  <c:v>65732.871720243158</c:v>
                </c:pt>
                <c:pt idx="951">
                  <c:v>65757.256358248793</c:v>
                </c:pt>
                <c:pt idx="952">
                  <c:v>65841.354645411964</c:v>
                </c:pt>
                <c:pt idx="953">
                  <c:v>65968.041740767978</c:v>
                </c:pt>
                <c:pt idx="954">
                  <c:v>66125.597450343936</c:v>
                </c:pt>
                <c:pt idx="955">
                  <c:v>66216.713377228501</c:v>
                </c:pt>
                <c:pt idx="956">
                  <c:v>66459.374974060644</c:v>
                </c:pt>
                <c:pt idx="957">
                  <c:v>66493.536595386991</c:v>
                </c:pt>
                <c:pt idx="958">
                  <c:v>66559.752528577112</c:v>
                </c:pt>
                <c:pt idx="959">
                  <c:v>66565.952236125449</c:v>
                </c:pt>
                <c:pt idx="960">
                  <c:v>66825.844071018568</c:v>
                </c:pt>
                <c:pt idx="961">
                  <c:v>66896.962343952866</c:v>
                </c:pt>
                <c:pt idx="962">
                  <c:v>67073.260649055694</c:v>
                </c:pt>
                <c:pt idx="963">
                  <c:v>67135.816438515831</c:v>
                </c:pt>
                <c:pt idx="964">
                  <c:v>67320.073255220486</c:v>
                </c:pt>
                <c:pt idx="965">
                  <c:v>67400.992381190081</c:v>
                </c:pt>
                <c:pt idx="966">
                  <c:v>67461.982682249596</c:v>
                </c:pt>
                <c:pt idx="967">
                  <c:v>67539.479575345991</c:v>
                </c:pt>
                <c:pt idx="968">
                  <c:v>67553.474487109605</c:v>
                </c:pt>
                <c:pt idx="969">
                  <c:v>67782.567445810462</c:v>
                </c:pt>
                <c:pt idx="970">
                  <c:v>67926.649727687618</c:v>
                </c:pt>
                <c:pt idx="971">
                  <c:v>68072.335905471395</c:v>
                </c:pt>
                <c:pt idx="972">
                  <c:v>68273.792204529396</c:v>
                </c:pt>
                <c:pt idx="973">
                  <c:v>68373.67527497017</c:v>
                </c:pt>
                <c:pt idx="974">
                  <c:v>68359.934213899265</c:v>
                </c:pt>
                <c:pt idx="975">
                  <c:v>68472.906649931174</c:v>
                </c:pt>
                <c:pt idx="976">
                  <c:v>68558.667671082105</c:v>
                </c:pt>
                <c:pt idx="977">
                  <c:v>68838.196710876568</c:v>
                </c:pt>
                <c:pt idx="978">
                  <c:v>68831.587650274363</c:v>
                </c:pt>
                <c:pt idx="979">
                  <c:v>69087.122464867411</c:v>
                </c:pt>
                <c:pt idx="980">
                  <c:v>69150.321156890772</c:v>
                </c:pt>
                <c:pt idx="981">
                  <c:v>69313.490770610282</c:v>
                </c:pt>
                <c:pt idx="982">
                  <c:v>69258.48117782273</c:v>
                </c:pt>
                <c:pt idx="983">
                  <c:v>69457.374784087529</c:v>
                </c:pt>
                <c:pt idx="984">
                  <c:v>69539.111239556194</c:v>
                </c:pt>
                <c:pt idx="985">
                  <c:v>69666.092289798762</c:v>
                </c:pt>
                <c:pt idx="986">
                  <c:v>69923.140522759248</c:v>
                </c:pt>
                <c:pt idx="987">
                  <c:v>69952.249013187</c:v>
                </c:pt>
                <c:pt idx="988">
                  <c:v>70026.346742563299</c:v>
                </c:pt>
                <c:pt idx="989">
                  <c:v>70076.497789105677</c:v>
                </c:pt>
                <c:pt idx="990">
                  <c:v>70240.066547743365</c:v>
                </c:pt>
                <c:pt idx="991">
                  <c:v>70345.419478111071</c:v>
                </c:pt>
                <c:pt idx="992">
                  <c:v>70504.52628440327</c:v>
                </c:pt>
                <c:pt idx="993">
                  <c:v>70745.082054213344</c:v>
                </c:pt>
                <c:pt idx="994">
                  <c:v>70755.277343926835</c:v>
                </c:pt>
                <c:pt idx="995">
                  <c:v>70756.601414639168</c:v>
                </c:pt>
                <c:pt idx="996">
                  <c:v>70876.436161684149</c:v>
                </c:pt>
                <c:pt idx="997">
                  <c:v>70911.39586061702</c:v>
                </c:pt>
                <c:pt idx="998">
                  <c:v>71062.37053068736</c:v>
                </c:pt>
                <c:pt idx="999">
                  <c:v>71170.183992384802</c:v>
                </c:pt>
                <c:pt idx="1000">
                  <c:v>71464.007535439188</c:v>
                </c:pt>
                <c:pt idx="1001">
                  <c:v>71545.491382332111</c:v>
                </c:pt>
                <c:pt idx="1002">
                  <c:v>71523.099307986238</c:v>
                </c:pt>
                <c:pt idx="1003">
                  <c:v>71684.756078213875</c:v>
                </c:pt>
                <c:pt idx="1004">
                  <c:v>71707.283834676215</c:v>
                </c:pt>
                <c:pt idx="1005">
                  <c:v>71737.100664304089</c:v>
                </c:pt>
                <c:pt idx="1006">
                  <c:v>71852.134638199743</c:v>
                </c:pt>
                <c:pt idx="1007">
                  <c:v>71989.448363337331</c:v>
                </c:pt>
                <c:pt idx="1008">
                  <c:v>72249.673765170563</c:v>
                </c:pt>
                <c:pt idx="1009">
                  <c:v>72279.372106297975</c:v>
                </c:pt>
                <c:pt idx="1010">
                  <c:v>72476.54079573731</c:v>
                </c:pt>
                <c:pt idx="1011">
                  <c:v>72527.197517626642</c:v>
                </c:pt>
                <c:pt idx="1012">
                  <c:v>72557.831328042201</c:v>
                </c:pt>
                <c:pt idx="1013">
                  <c:v>72386.504636347818</c:v>
                </c:pt>
                <c:pt idx="1014">
                  <c:v>72661.276183584007</c:v>
                </c:pt>
                <c:pt idx="1015">
                  <c:v>72738.998550670905</c:v>
                </c:pt>
                <c:pt idx="1016">
                  <c:v>72965.696568341009</c:v>
                </c:pt>
                <c:pt idx="1017">
                  <c:v>73135.517073645504</c:v>
                </c:pt>
                <c:pt idx="1018">
                  <c:v>73272.45300521217</c:v>
                </c:pt>
                <c:pt idx="1019">
                  <c:v>73252.017739642877</c:v>
                </c:pt>
                <c:pt idx="1020">
                  <c:v>73261.704541727129</c:v>
                </c:pt>
                <c:pt idx="1021">
                  <c:v>73201.196532174101</c:v>
                </c:pt>
                <c:pt idx="1022">
                  <c:v>73392.550650510835</c:v>
                </c:pt>
                <c:pt idx="1023">
                  <c:v>73539.338810739035</c:v>
                </c:pt>
                <c:pt idx="1024">
                  <c:v>73733.934739975055</c:v>
                </c:pt>
                <c:pt idx="1025">
                  <c:v>73887.802756252873</c:v>
                </c:pt>
                <c:pt idx="1026">
                  <c:v>73874.260491620604</c:v>
                </c:pt>
                <c:pt idx="1027">
                  <c:v>73843.990117191774</c:v>
                </c:pt>
                <c:pt idx="1028">
                  <c:v>73749.732157783714</c:v>
                </c:pt>
                <c:pt idx="1029">
                  <c:v>73777.212210215468</c:v>
                </c:pt>
                <c:pt idx="1030">
                  <c:v>73863.108157423296</c:v>
                </c:pt>
                <c:pt idx="1031">
                  <c:v>74089.760529468593</c:v>
                </c:pt>
                <c:pt idx="1032">
                  <c:v>74450.344218571132</c:v>
                </c:pt>
                <c:pt idx="1033">
                  <c:v>74765.863358637391</c:v>
                </c:pt>
                <c:pt idx="1034">
                  <c:v>74778.618766917629</c:v>
                </c:pt>
                <c:pt idx="1035">
                  <c:v>74660.503698502202</c:v>
                </c:pt>
                <c:pt idx="1036">
                  <c:v>74811.836629155528</c:v>
                </c:pt>
                <c:pt idx="1037">
                  <c:v>74710.990118491274</c:v>
                </c:pt>
                <c:pt idx="1038">
                  <c:v>74834.558190679192</c:v>
                </c:pt>
                <c:pt idx="1039">
                  <c:v>75022.725628330852</c:v>
                </c:pt>
                <c:pt idx="1040">
                  <c:v>75211.056246266337</c:v>
                </c:pt>
                <c:pt idx="1041">
                  <c:v>75393.168984635427</c:v>
                </c:pt>
                <c:pt idx="1042">
                  <c:v>75549.250150182881</c:v>
                </c:pt>
                <c:pt idx="1043">
                  <c:v>75605.891211403519</c:v>
                </c:pt>
                <c:pt idx="1044">
                  <c:v>75702.958541256186</c:v>
                </c:pt>
                <c:pt idx="1045">
                  <c:v>75462.299476934597</c:v>
                </c:pt>
                <c:pt idx="1046">
                  <c:v>75487.692661881752</c:v>
                </c:pt>
                <c:pt idx="1047">
                  <c:v>75735.404753991766</c:v>
                </c:pt>
                <c:pt idx="1048">
                  <c:v>75789.26212677834</c:v>
                </c:pt>
                <c:pt idx="1049">
                  <c:v>76067.365034246104</c:v>
                </c:pt>
                <c:pt idx="1050">
                  <c:v>76264.6438484315</c:v>
                </c:pt>
                <c:pt idx="1051">
                  <c:v>76333.426505020805</c:v>
                </c:pt>
                <c:pt idx="1052">
                  <c:v>76255.99641035276</c:v>
                </c:pt>
                <c:pt idx="1053">
                  <c:v>76284.466677856821</c:v>
                </c:pt>
                <c:pt idx="1054">
                  <c:v>76219.544830755083</c:v>
                </c:pt>
                <c:pt idx="1055">
                  <c:v>76290.719586043051</c:v>
                </c:pt>
                <c:pt idx="1056">
                  <c:v>76390.371475065171</c:v>
                </c:pt>
                <c:pt idx="1057">
                  <c:v>76684.719746156028</c:v>
                </c:pt>
                <c:pt idx="1058">
                  <c:v>76922.700568804896</c:v>
                </c:pt>
                <c:pt idx="1059">
                  <c:v>77101.084567730664</c:v>
                </c:pt>
                <c:pt idx="1060">
                  <c:v>77176.706221074026</c:v>
                </c:pt>
                <c:pt idx="1061">
                  <c:v>77075.257155368832</c:v>
                </c:pt>
                <c:pt idx="1062">
                  <c:v>76883.433087058293</c:v>
                </c:pt>
                <c:pt idx="1063">
                  <c:v>76831.389049221005</c:v>
                </c:pt>
                <c:pt idx="1064">
                  <c:v>76929.223091232154</c:v>
                </c:pt>
                <c:pt idx="1065">
                  <c:v>77156.468966305154</c:v>
                </c:pt>
                <c:pt idx="1066">
                  <c:v>77551.557552482729</c:v>
                </c:pt>
                <c:pt idx="1067">
                  <c:v>77633.468078426449</c:v>
                </c:pt>
                <c:pt idx="1068">
                  <c:v>77735.631109893526</c:v>
                </c:pt>
                <c:pt idx="1069">
                  <c:v>77604.29928939059</c:v>
                </c:pt>
                <c:pt idx="1070">
                  <c:v>77596.041589448083</c:v>
                </c:pt>
                <c:pt idx="1071">
                  <c:v>77399.738419892325</c:v>
                </c:pt>
                <c:pt idx="1072">
                  <c:v>77610.95876709513</c:v>
                </c:pt>
                <c:pt idx="1073">
                  <c:v>77735.231498378882</c:v>
                </c:pt>
                <c:pt idx="1074">
                  <c:v>77929.991670288669</c:v>
                </c:pt>
                <c:pt idx="1075">
                  <c:v>78104.263924443017</c:v>
                </c:pt>
                <c:pt idx="1076">
                  <c:v>78123.45142882342</c:v>
                </c:pt>
                <c:pt idx="1077">
                  <c:v>78242.181027409126</c:v>
                </c:pt>
                <c:pt idx="1078">
                  <c:v>78089.607012785593</c:v>
                </c:pt>
                <c:pt idx="1079">
                  <c:v>78183.947402194332</c:v>
                </c:pt>
                <c:pt idx="1080">
                  <c:v>78260.704451559417</c:v>
                </c:pt>
                <c:pt idx="1081">
                  <c:v>78204.735278500884</c:v>
                </c:pt>
                <c:pt idx="1082">
                  <c:v>78071.752474696215</c:v>
                </c:pt>
                <c:pt idx="1083">
                  <c:v>78293.620891275015</c:v>
                </c:pt>
                <c:pt idx="1084">
                  <c:v>78245.645818853664</c:v>
                </c:pt>
                <c:pt idx="1085">
                  <c:v>78319.075121733913</c:v>
                </c:pt>
                <c:pt idx="1086">
                  <c:v>78257.239616693361</c:v>
                </c:pt>
                <c:pt idx="1087">
                  <c:v>78475.144168249884</c:v>
                </c:pt>
                <c:pt idx="1088">
                  <c:v>78690.555885387628</c:v>
                </c:pt>
                <c:pt idx="1089">
                  <c:v>78822.274911385437</c:v>
                </c:pt>
                <c:pt idx="1090">
                  <c:v>79209.650957123682</c:v>
                </c:pt>
                <c:pt idx="1091">
                  <c:v>79300.34589670533</c:v>
                </c:pt>
                <c:pt idx="1092">
                  <c:v>79509.504181511467</c:v>
                </c:pt>
                <c:pt idx="1093">
                  <c:v>79641.581011986389</c:v>
                </c:pt>
                <c:pt idx="1094">
                  <c:v>79771.671041770227</c:v>
                </c:pt>
                <c:pt idx="1095">
                  <c:v>79780.077349390544</c:v>
                </c:pt>
                <c:pt idx="1096">
                  <c:v>79687.611239255071</c:v>
                </c:pt>
                <c:pt idx="1097">
                  <c:v>79617.032287373499</c:v>
                </c:pt>
                <c:pt idx="1098">
                  <c:v>79381.577102538868</c:v>
                </c:pt>
                <c:pt idx="1099">
                  <c:v>79529.781689688549</c:v>
                </c:pt>
                <c:pt idx="1100">
                  <c:v>79655.990282741739</c:v>
                </c:pt>
                <c:pt idx="1101">
                  <c:v>79736.712115525122</c:v>
                </c:pt>
                <c:pt idx="1102">
                  <c:v>80036.031201979669</c:v>
                </c:pt>
                <c:pt idx="1103">
                  <c:v>80199.00032354526</c:v>
                </c:pt>
                <c:pt idx="1104">
                  <c:v>80370.802792954899</c:v>
                </c:pt>
                <c:pt idx="1105">
                  <c:v>80383.485389606023</c:v>
                </c:pt>
                <c:pt idx="1106">
                  <c:v>80308.326293175938</c:v>
                </c:pt>
                <c:pt idx="1107">
                  <c:v>80057.518889267725</c:v>
                </c:pt>
                <c:pt idx="1108">
                  <c:v>79972.504661557381</c:v>
                </c:pt>
                <c:pt idx="1109">
                  <c:v>79978.510176502648</c:v>
                </c:pt>
                <c:pt idx="1110">
                  <c:v>80114.376383874725</c:v>
                </c:pt>
                <c:pt idx="1111">
                  <c:v>80490.158060073212</c:v>
                </c:pt>
                <c:pt idx="1112">
                  <c:v>80859.514392666475</c:v>
                </c:pt>
                <c:pt idx="1113">
                  <c:v>80987.734318394898</c:v>
                </c:pt>
                <c:pt idx="1114">
                  <c:v>80926.427440747371</c:v>
                </c:pt>
                <c:pt idx="1115">
                  <c:v>80922.954814661236</c:v>
                </c:pt>
                <c:pt idx="1116">
                  <c:v>80583.621336741795</c:v>
                </c:pt>
                <c:pt idx="1117">
                  <c:v>80556.24918742555</c:v>
                </c:pt>
                <c:pt idx="1118">
                  <c:v>80442.094094698739</c:v>
                </c:pt>
                <c:pt idx="1119">
                  <c:v>80621.676348120731</c:v>
                </c:pt>
                <c:pt idx="1120">
                  <c:v>80863.921723216074</c:v>
                </c:pt>
                <c:pt idx="1121">
                  <c:v>81195.052458181162</c:v>
                </c:pt>
                <c:pt idx="1122">
                  <c:v>81338.940746514505</c:v>
                </c:pt>
                <c:pt idx="1123">
                  <c:v>81414.298665353941</c:v>
                </c:pt>
                <c:pt idx="1124">
                  <c:v>81385.437621405857</c:v>
                </c:pt>
                <c:pt idx="1125">
                  <c:v>80916.543839456397</c:v>
                </c:pt>
                <c:pt idx="1126">
                  <c:v>80753.075649974708</c:v>
                </c:pt>
                <c:pt idx="1127">
                  <c:v>80727.969782613582</c:v>
                </c:pt>
                <c:pt idx="1128">
                  <c:v>80981.189424967655</c:v>
                </c:pt>
                <c:pt idx="1129">
                  <c:v>81345.354000553605</c:v>
                </c:pt>
                <c:pt idx="1130">
                  <c:v>81652.161727931656</c:v>
                </c:pt>
                <c:pt idx="1131">
                  <c:v>81730.346216197606</c:v>
                </c:pt>
                <c:pt idx="1132">
                  <c:v>81645.47953157351</c:v>
                </c:pt>
                <c:pt idx="1133">
                  <c:v>81472.690975989739</c:v>
                </c:pt>
                <c:pt idx="1134">
                  <c:v>81434.608709075328</c:v>
                </c:pt>
                <c:pt idx="1135">
                  <c:v>81194.918865474683</c:v>
                </c:pt>
                <c:pt idx="1136">
                  <c:v>81067.344482384622</c:v>
                </c:pt>
                <c:pt idx="1137">
                  <c:v>81080.301674619303</c:v>
                </c:pt>
                <c:pt idx="1138">
                  <c:v>81245.551656755822</c:v>
                </c:pt>
                <c:pt idx="1139">
                  <c:v>81466.143411750745</c:v>
                </c:pt>
                <c:pt idx="1140">
                  <c:v>81634.25352629488</c:v>
                </c:pt>
                <c:pt idx="1141">
                  <c:v>81668.332798748495</c:v>
                </c:pt>
                <c:pt idx="1142">
                  <c:v>81448.238011896217</c:v>
                </c:pt>
                <c:pt idx="1143">
                  <c:v>81300.061135540658</c:v>
                </c:pt>
                <c:pt idx="1144">
                  <c:v>80896.509764485148</c:v>
                </c:pt>
                <c:pt idx="1145">
                  <c:v>80724.097116465826</c:v>
                </c:pt>
                <c:pt idx="1146">
                  <c:v>80594.703898901294</c:v>
                </c:pt>
                <c:pt idx="1147">
                  <c:v>80582.553143917772</c:v>
                </c:pt>
                <c:pt idx="1148">
                  <c:v>80734.246199986592</c:v>
                </c:pt>
                <c:pt idx="1149">
                  <c:v>80893.170784826711</c:v>
                </c:pt>
                <c:pt idx="1150">
                  <c:v>80888.229112086061</c:v>
                </c:pt>
                <c:pt idx="1151">
                  <c:v>80822.386622360413</c:v>
                </c:pt>
                <c:pt idx="1152">
                  <c:v>80697.389416219579</c:v>
                </c:pt>
                <c:pt idx="1153">
                  <c:v>80418.329852716764</c:v>
                </c:pt>
                <c:pt idx="1154">
                  <c:v>80090.885634283477</c:v>
                </c:pt>
                <c:pt idx="1155">
                  <c:v>79803.828826849887</c:v>
                </c:pt>
                <c:pt idx="1156">
                  <c:v>79737.646120145029</c:v>
                </c:pt>
                <c:pt idx="1157">
                  <c:v>79900.307404408595</c:v>
                </c:pt>
                <c:pt idx="1158">
                  <c:v>80092.353792591297</c:v>
                </c:pt>
                <c:pt idx="1159">
                  <c:v>80271.082251349028</c:v>
                </c:pt>
                <c:pt idx="1160">
                  <c:v>80364.261296863653</c:v>
                </c:pt>
                <c:pt idx="1161">
                  <c:v>80516.594070499908</c:v>
                </c:pt>
                <c:pt idx="1162">
                  <c:v>80576.277528021994</c:v>
                </c:pt>
                <c:pt idx="1163">
                  <c:v>80423.136065721468</c:v>
                </c:pt>
                <c:pt idx="1164">
                  <c:v>80459.316792684462</c:v>
                </c:pt>
                <c:pt idx="1165">
                  <c:v>80453.175337050634</c:v>
                </c:pt>
                <c:pt idx="1166">
                  <c:v>80384.286401087695</c:v>
                </c:pt>
                <c:pt idx="1167">
                  <c:v>80520.332543627359</c:v>
                </c:pt>
                <c:pt idx="1168">
                  <c:v>80702.864445980245</c:v>
                </c:pt>
                <c:pt idx="1169">
                  <c:v>80793.940589975566</c:v>
                </c:pt>
                <c:pt idx="1170">
                  <c:v>81109.823227956993</c:v>
                </c:pt>
                <c:pt idx="1171">
                  <c:v>81627.705072347628</c:v>
                </c:pt>
                <c:pt idx="1172">
                  <c:v>81977.897515370219</c:v>
                </c:pt>
                <c:pt idx="1173">
                  <c:v>82148.620314423824</c:v>
                </c:pt>
                <c:pt idx="1174">
                  <c:v>82064.926983111611</c:v>
                </c:pt>
                <c:pt idx="1175">
                  <c:v>82067.199727385901</c:v>
                </c:pt>
                <c:pt idx="1176">
                  <c:v>82101.024023250109</c:v>
                </c:pt>
                <c:pt idx="1177">
                  <c:v>82155.97384397719</c:v>
                </c:pt>
                <c:pt idx="1178">
                  <c:v>82345.844355078982</c:v>
                </c:pt>
                <c:pt idx="1179">
                  <c:v>82854.90043117934</c:v>
                </c:pt>
                <c:pt idx="1180">
                  <c:v>83339.816550978547</c:v>
                </c:pt>
                <c:pt idx="1181">
                  <c:v>83661.731355823766</c:v>
                </c:pt>
                <c:pt idx="1182">
                  <c:v>83893.751493258751</c:v>
                </c:pt>
                <c:pt idx="1183">
                  <c:v>84270.46235127261</c:v>
                </c:pt>
                <c:pt idx="1184">
                  <c:v>84543.059657944352</c:v>
                </c:pt>
                <c:pt idx="1185">
                  <c:v>84414.321631345229</c:v>
                </c:pt>
                <c:pt idx="1186">
                  <c:v>84300.465082879833</c:v>
                </c:pt>
                <c:pt idx="1187">
                  <c:v>84182.86942779737</c:v>
                </c:pt>
                <c:pt idx="1188">
                  <c:v>84183.405144697754</c:v>
                </c:pt>
                <c:pt idx="1189">
                  <c:v>84408.427612636777</c:v>
                </c:pt>
                <c:pt idx="1190">
                  <c:v>84689.095756478098</c:v>
                </c:pt>
                <c:pt idx="1191">
                  <c:v>85084.42122325016</c:v>
                </c:pt>
                <c:pt idx="1192">
                  <c:v>85386.565482693535</c:v>
                </c:pt>
                <c:pt idx="1193">
                  <c:v>85490.068260697313</c:v>
                </c:pt>
                <c:pt idx="1194">
                  <c:v>85621.604904305641</c:v>
                </c:pt>
                <c:pt idx="1195">
                  <c:v>85539.141387589509</c:v>
                </c:pt>
                <c:pt idx="1196">
                  <c:v>85381.471019645469</c:v>
                </c:pt>
                <c:pt idx="1197">
                  <c:v>85200.49771289021</c:v>
                </c:pt>
                <c:pt idx="1198">
                  <c:v>84975.191019733174</c:v>
                </c:pt>
                <c:pt idx="1199">
                  <c:v>84890.360265554817</c:v>
                </c:pt>
                <c:pt idx="1200">
                  <c:v>84920.110645238077</c:v>
                </c:pt>
                <c:pt idx="1201">
                  <c:v>85027.459432962132</c:v>
                </c:pt>
                <c:pt idx="1202">
                  <c:v>85137.230596704452</c:v>
                </c:pt>
                <c:pt idx="1203">
                  <c:v>85307.20159592558</c:v>
                </c:pt>
                <c:pt idx="1204">
                  <c:v>85691.334629694305</c:v>
                </c:pt>
                <c:pt idx="1205">
                  <c:v>85812.16449967942</c:v>
                </c:pt>
                <c:pt idx="1206">
                  <c:v>85668.001534244861</c:v>
                </c:pt>
                <c:pt idx="1207">
                  <c:v>85614.900339181608</c:v>
                </c:pt>
                <c:pt idx="1208">
                  <c:v>85041.264039311995</c:v>
                </c:pt>
                <c:pt idx="1209">
                  <c:v>84714.687418474045</c:v>
                </c:pt>
                <c:pt idx="1210">
                  <c:v>84550.561992244533</c:v>
                </c:pt>
                <c:pt idx="1211">
                  <c:v>84666.050334189364</c:v>
                </c:pt>
                <c:pt idx="1212">
                  <c:v>84752.740962311378</c:v>
                </c:pt>
                <c:pt idx="1213">
                  <c:v>84939.944646120173</c:v>
                </c:pt>
                <c:pt idx="1214">
                  <c:v>85145.004763912802</c:v>
                </c:pt>
                <c:pt idx="1215">
                  <c:v>85348.357543217455</c:v>
                </c:pt>
                <c:pt idx="1216">
                  <c:v>85465.130236841389</c:v>
                </c:pt>
                <c:pt idx="1217">
                  <c:v>85501.598922231424</c:v>
                </c:pt>
                <c:pt idx="1218">
                  <c:v>85254.920855868317</c:v>
                </c:pt>
                <c:pt idx="1219">
                  <c:v>84895.050591240259</c:v>
                </c:pt>
                <c:pt idx="1220">
                  <c:v>84634.028658786192</c:v>
                </c:pt>
                <c:pt idx="1221">
                  <c:v>84239.12102170648</c:v>
                </c:pt>
                <c:pt idx="1222">
                  <c:v>84271.26598607887</c:v>
                </c:pt>
                <c:pt idx="1223">
                  <c:v>84402.26571533113</c:v>
                </c:pt>
                <c:pt idx="1224">
                  <c:v>84621.30061770312</c:v>
                </c:pt>
                <c:pt idx="1225">
                  <c:v>84892.236393635525</c:v>
                </c:pt>
                <c:pt idx="1226">
                  <c:v>85049.037577675816</c:v>
                </c:pt>
                <c:pt idx="1227">
                  <c:v>85031.614200540876</c:v>
                </c:pt>
                <c:pt idx="1228">
                  <c:v>84971.304486160647</c:v>
                </c:pt>
                <c:pt idx="1229">
                  <c:v>84531.27037147306</c:v>
                </c:pt>
                <c:pt idx="1230">
                  <c:v>83980.385749500958</c:v>
                </c:pt>
                <c:pt idx="1231">
                  <c:v>83831.223429481179</c:v>
                </c:pt>
                <c:pt idx="1232">
                  <c:v>83567.356440917851</c:v>
                </c:pt>
                <c:pt idx="1233">
                  <c:v>83600.554137853702</c:v>
                </c:pt>
                <c:pt idx="1234">
                  <c:v>83740.851423411383</c:v>
                </c:pt>
                <c:pt idx="1235">
                  <c:v>84002.078778151234</c:v>
                </c:pt>
                <c:pt idx="1236">
                  <c:v>84171.485500960916</c:v>
                </c:pt>
                <c:pt idx="1237">
                  <c:v>84413.517899897386</c:v>
                </c:pt>
                <c:pt idx="1238">
                  <c:v>84256.532769405472</c:v>
                </c:pt>
                <c:pt idx="1239">
                  <c:v>83825.733970771107</c:v>
                </c:pt>
                <c:pt idx="1240">
                  <c:v>83485.83861256337</c:v>
                </c:pt>
                <c:pt idx="1241">
                  <c:v>83146.441896505799</c:v>
                </c:pt>
                <c:pt idx="1242">
                  <c:v>82818.646717153446</c:v>
                </c:pt>
                <c:pt idx="1243">
                  <c:v>82711.363605515537</c:v>
                </c:pt>
                <c:pt idx="1244">
                  <c:v>83035.516591193809</c:v>
                </c:pt>
                <c:pt idx="1245">
                  <c:v>83634.154364394897</c:v>
                </c:pt>
                <c:pt idx="1246">
                  <c:v>83945.570605832094</c:v>
                </c:pt>
                <c:pt idx="1247">
                  <c:v>84621.032660432931</c:v>
                </c:pt>
                <c:pt idx="1248">
                  <c:v>84984.438340645196</c:v>
                </c:pt>
                <c:pt idx="1249">
                  <c:v>85014.995217719596</c:v>
                </c:pt>
                <c:pt idx="1250">
                  <c:v>84711.337693163034</c:v>
                </c:pt>
                <c:pt idx="1251">
                  <c:v>84418.608208906342</c:v>
                </c:pt>
                <c:pt idx="1252">
                  <c:v>83768.564774385697</c:v>
                </c:pt>
                <c:pt idx="1253">
                  <c:v>83230.34523500505</c:v>
                </c:pt>
                <c:pt idx="1254">
                  <c:v>83278.655905126943</c:v>
                </c:pt>
                <c:pt idx="1255">
                  <c:v>83426.678108172142</c:v>
                </c:pt>
                <c:pt idx="1256">
                  <c:v>83765.21771699877</c:v>
                </c:pt>
                <c:pt idx="1257">
                  <c:v>84472.191732970939</c:v>
                </c:pt>
                <c:pt idx="1258">
                  <c:v>85127.579977350862</c:v>
                </c:pt>
                <c:pt idx="1259">
                  <c:v>85814.980881113603</c:v>
                </c:pt>
                <c:pt idx="1260">
                  <c:v>85798.753251679256</c:v>
                </c:pt>
                <c:pt idx="1261">
                  <c:v>86043.264141097796</c:v>
                </c:pt>
                <c:pt idx="1262">
                  <c:v>85966.002368781716</c:v>
                </c:pt>
                <c:pt idx="1263">
                  <c:v>85733.576746743376</c:v>
                </c:pt>
                <c:pt idx="1264">
                  <c:v>85323.958731149207</c:v>
                </c:pt>
                <c:pt idx="1265">
                  <c:v>84944.099107262562</c:v>
                </c:pt>
                <c:pt idx="1266">
                  <c:v>84683.468344718814</c:v>
                </c:pt>
                <c:pt idx="1267">
                  <c:v>84545.069207231238</c:v>
                </c:pt>
                <c:pt idx="1268">
                  <c:v>84279.302363182229</c:v>
                </c:pt>
                <c:pt idx="1269">
                  <c:v>84394.49641208291</c:v>
                </c:pt>
                <c:pt idx="1270">
                  <c:v>84692.177445814668</c:v>
                </c:pt>
                <c:pt idx="1271">
                  <c:v>85128.384192643454</c:v>
                </c:pt>
                <c:pt idx="1272">
                  <c:v>85625.627661692211</c:v>
                </c:pt>
                <c:pt idx="1273">
                  <c:v>86011.071123770424</c:v>
                </c:pt>
                <c:pt idx="1274">
                  <c:v>86275.616354015743</c:v>
                </c:pt>
                <c:pt idx="1275">
                  <c:v>86248.246866497298</c:v>
                </c:pt>
                <c:pt idx="1276">
                  <c:v>86008.522547260087</c:v>
                </c:pt>
                <c:pt idx="1277">
                  <c:v>85432.684775787362</c:v>
                </c:pt>
                <c:pt idx="1278">
                  <c:v>84771.232209374022</c:v>
                </c:pt>
                <c:pt idx="1279">
                  <c:v>84499.520261534257</c:v>
                </c:pt>
                <c:pt idx="1280">
                  <c:v>84203.76256599123</c:v>
                </c:pt>
                <c:pt idx="1281">
                  <c:v>84034.485151614033</c:v>
                </c:pt>
                <c:pt idx="1282">
                  <c:v>84397.175476442368</c:v>
                </c:pt>
                <c:pt idx="1283">
                  <c:v>84698.742810428448</c:v>
                </c:pt>
                <c:pt idx="1284">
                  <c:v>85332.538475999652</c:v>
                </c:pt>
                <c:pt idx="1285">
                  <c:v>85396.888540835527</c:v>
                </c:pt>
                <c:pt idx="1286">
                  <c:v>85711.852041442355</c:v>
                </c:pt>
                <c:pt idx="1287">
                  <c:v>85712.120245253769</c:v>
                </c:pt>
                <c:pt idx="1288">
                  <c:v>85321.545689103426</c:v>
                </c:pt>
                <c:pt idx="1289">
                  <c:v>84866.908915489868</c:v>
                </c:pt>
                <c:pt idx="1290">
                  <c:v>84294.169804153222</c:v>
                </c:pt>
                <c:pt idx="1291">
                  <c:v>83621.97249917264</c:v>
                </c:pt>
                <c:pt idx="1292">
                  <c:v>83127.44068719729</c:v>
                </c:pt>
                <c:pt idx="1293">
                  <c:v>82948.81740908364</c:v>
                </c:pt>
                <c:pt idx="1294">
                  <c:v>82909.349968836323</c:v>
                </c:pt>
                <c:pt idx="1295">
                  <c:v>83272.76751891672</c:v>
                </c:pt>
                <c:pt idx="1296">
                  <c:v>83506.451787990445</c:v>
                </c:pt>
                <c:pt idx="1297">
                  <c:v>84198.67317798252</c:v>
                </c:pt>
                <c:pt idx="1298">
                  <c:v>84649.704433840365</c:v>
                </c:pt>
                <c:pt idx="1299">
                  <c:v>84718.573111802383</c:v>
                </c:pt>
                <c:pt idx="1300">
                  <c:v>84389.272253987816</c:v>
                </c:pt>
                <c:pt idx="1301">
                  <c:v>83864.428501125367</c:v>
                </c:pt>
                <c:pt idx="1302">
                  <c:v>83397.634323185848</c:v>
                </c:pt>
                <c:pt idx="1303">
                  <c:v>82999.926346909167</c:v>
                </c:pt>
                <c:pt idx="1304">
                  <c:v>82467.671618011722</c:v>
                </c:pt>
                <c:pt idx="1305">
                  <c:v>81989.260448507863</c:v>
                </c:pt>
                <c:pt idx="1306">
                  <c:v>81716.179073330888</c:v>
                </c:pt>
                <c:pt idx="1307">
                  <c:v>81931.511139420865</c:v>
                </c:pt>
                <c:pt idx="1308">
                  <c:v>82448.948724003218</c:v>
                </c:pt>
                <c:pt idx="1309">
                  <c:v>83008.087925299944</c:v>
                </c:pt>
                <c:pt idx="1310">
                  <c:v>83383.04577737127</c:v>
                </c:pt>
                <c:pt idx="1311">
                  <c:v>83814.755129468947</c:v>
                </c:pt>
                <c:pt idx="1312">
                  <c:v>83919.459917782428</c:v>
                </c:pt>
                <c:pt idx="1313">
                  <c:v>83499.625307183975</c:v>
                </c:pt>
                <c:pt idx="1314">
                  <c:v>82854.900431334478</c:v>
                </c:pt>
                <c:pt idx="1315">
                  <c:v>81857.323435392507</c:v>
                </c:pt>
                <c:pt idx="1316">
                  <c:v>80879.280730266488</c:v>
                </c:pt>
                <c:pt idx="1317">
                  <c:v>80590.030517259656</c:v>
                </c:pt>
                <c:pt idx="1318">
                  <c:v>80215.552083993913</c:v>
                </c:pt>
                <c:pt idx="1319">
                  <c:v>80415.526237789032</c:v>
                </c:pt>
                <c:pt idx="1320">
                  <c:v>80886.492853896198</c:v>
                </c:pt>
                <c:pt idx="1321">
                  <c:v>81550.462763668547</c:v>
                </c:pt>
                <c:pt idx="1322">
                  <c:v>82040.862898746069</c:v>
                </c:pt>
                <c:pt idx="1323">
                  <c:v>82526.918146961019</c:v>
                </c:pt>
                <c:pt idx="1324">
                  <c:v>82606.631454313771</c:v>
                </c:pt>
                <c:pt idx="1325">
                  <c:v>82585.097634601188</c:v>
                </c:pt>
                <c:pt idx="1326">
                  <c:v>82077.226592381339</c:v>
                </c:pt>
                <c:pt idx="1327">
                  <c:v>81105.014237393654</c:v>
                </c:pt>
                <c:pt idx="1328">
                  <c:v>80152.41636897123</c:v>
                </c:pt>
                <c:pt idx="1329">
                  <c:v>79580.076741896046</c:v>
                </c:pt>
                <c:pt idx="1330">
                  <c:v>79140.434044691763</c:v>
                </c:pt>
                <c:pt idx="1331">
                  <c:v>79115.228888374171</c:v>
                </c:pt>
                <c:pt idx="1332">
                  <c:v>79405.987567364617</c:v>
                </c:pt>
                <c:pt idx="1333">
                  <c:v>79965.831903793412</c:v>
                </c:pt>
                <c:pt idx="1334">
                  <c:v>80734.513282651504</c:v>
                </c:pt>
                <c:pt idx="1335">
                  <c:v>81427.927735898658</c:v>
                </c:pt>
                <c:pt idx="1336">
                  <c:v>81873.363627785759</c:v>
                </c:pt>
                <c:pt idx="1337">
                  <c:v>82221.489115071527</c:v>
                </c:pt>
                <c:pt idx="1338">
                  <c:v>81845.694431235723</c:v>
                </c:pt>
                <c:pt idx="1339">
                  <c:v>81113.830735318916</c:v>
                </c:pt>
                <c:pt idx="1340">
                  <c:v>80073.53481056173</c:v>
                </c:pt>
                <c:pt idx="1341">
                  <c:v>78854.673636578082</c:v>
                </c:pt>
                <c:pt idx="1342">
                  <c:v>78078.681071420258</c:v>
                </c:pt>
                <c:pt idx="1343">
                  <c:v>77300.933291245397</c:v>
                </c:pt>
                <c:pt idx="1344">
                  <c:v>77572.600693392858</c:v>
                </c:pt>
                <c:pt idx="1345">
                  <c:v>77896.019566512463</c:v>
                </c:pt>
                <c:pt idx="1346">
                  <c:v>78350.127359943988</c:v>
                </c:pt>
                <c:pt idx="1347">
                  <c:v>78862.273465369435</c:v>
                </c:pt>
                <c:pt idx="1348">
                  <c:v>79723.502713950656</c:v>
                </c:pt>
                <c:pt idx="1349">
                  <c:v>80176.976163779589</c:v>
                </c:pt>
                <c:pt idx="1350">
                  <c:v>80753.34273713782</c:v>
                </c:pt>
                <c:pt idx="1351">
                  <c:v>80899.71519421578</c:v>
                </c:pt>
                <c:pt idx="1352">
                  <c:v>80655.860134853981</c:v>
                </c:pt>
                <c:pt idx="1353">
                  <c:v>80184.317505368454</c:v>
                </c:pt>
                <c:pt idx="1354">
                  <c:v>79421.861307620406</c:v>
                </c:pt>
                <c:pt idx="1355">
                  <c:v>78556.185567676046</c:v>
                </c:pt>
                <c:pt idx="1356">
                  <c:v>77726.173668577132</c:v>
                </c:pt>
                <c:pt idx="1357">
                  <c:v>77183.097008644472</c:v>
                </c:pt>
                <c:pt idx="1358">
                  <c:v>76536.471870503767</c:v>
                </c:pt>
                <c:pt idx="1359">
                  <c:v>76271.029694126366</c:v>
                </c:pt>
                <c:pt idx="1360">
                  <c:v>76563.485130208835</c:v>
                </c:pt>
                <c:pt idx="1361">
                  <c:v>77289.082557034752</c:v>
                </c:pt>
                <c:pt idx="1362">
                  <c:v>78312.145121763228</c:v>
                </c:pt>
                <c:pt idx="1363">
                  <c:v>79097.892319245017</c:v>
                </c:pt>
                <c:pt idx="1364">
                  <c:v>79467.082622368893</c:v>
                </c:pt>
                <c:pt idx="1365">
                  <c:v>79808.632554286945</c:v>
                </c:pt>
                <c:pt idx="1366">
                  <c:v>79775.273739132186</c:v>
                </c:pt>
                <c:pt idx="1367">
                  <c:v>79540.320795669002</c:v>
                </c:pt>
                <c:pt idx="1368">
                  <c:v>78908.006796979011</c:v>
                </c:pt>
                <c:pt idx="1369">
                  <c:v>78010.329592266629</c:v>
                </c:pt>
                <c:pt idx="1370">
                  <c:v>76983.001996393636</c:v>
                </c:pt>
                <c:pt idx="1371">
                  <c:v>76389.307061551721</c:v>
                </c:pt>
                <c:pt idx="1372">
                  <c:v>75730.617556182769</c:v>
                </c:pt>
                <c:pt idx="1373">
                  <c:v>75540.607980495712</c:v>
                </c:pt>
                <c:pt idx="1374">
                  <c:v>75637.93584465365</c:v>
                </c:pt>
                <c:pt idx="1375">
                  <c:v>76223.801895221084</c:v>
                </c:pt>
                <c:pt idx="1376">
                  <c:v>76833.784891098781</c:v>
                </c:pt>
                <c:pt idx="1377">
                  <c:v>77818.620097417283</c:v>
                </c:pt>
                <c:pt idx="1378">
                  <c:v>78378.648157029733</c:v>
                </c:pt>
                <c:pt idx="1379">
                  <c:v>78906.806774489858</c:v>
                </c:pt>
                <c:pt idx="1380">
                  <c:v>79198.848052962407</c:v>
                </c:pt>
                <c:pt idx="1381">
                  <c:v>79073.888257209706</c:v>
                </c:pt>
                <c:pt idx="1382">
                  <c:v>78457.417103070591</c:v>
                </c:pt>
                <c:pt idx="1383">
                  <c:v>77787.715011683176</c:v>
                </c:pt>
                <c:pt idx="1384">
                  <c:v>77151.409709656626</c:v>
                </c:pt>
                <c:pt idx="1385">
                  <c:v>76334.756967745823</c:v>
                </c:pt>
                <c:pt idx="1386">
                  <c:v>75609.215307439459</c:v>
                </c:pt>
                <c:pt idx="1387">
                  <c:v>75282.568682196797</c:v>
                </c:pt>
                <c:pt idx="1388">
                  <c:v>75458.444020184688</c:v>
                </c:pt>
                <c:pt idx="1389">
                  <c:v>75769.979578237937</c:v>
                </c:pt>
                <c:pt idx="1390">
                  <c:v>76255.464266483701</c:v>
                </c:pt>
                <c:pt idx="1391">
                  <c:v>77213.320561026238</c:v>
                </c:pt>
                <c:pt idx="1392">
                  <c:v>77761.339758223286</c:v>
                </c:pt>
                <c:pt idx="1393">
                  <c:v>78139.974253424618</c:v>
                </c:pt>
                <c:pt idx="1394">
                  <c:v>78644.297718210189</c:v>
                </c:pt>
                <c:pt idx="1395">
                  <c:v>78558.984793935786</c:v>
                </c:pt>
                <c:pt idx="1396">
                  <c:v>78204.068996708127</c:v>
                </c:pt>
                <c:pt idx="1397">
                  <c:v>77585.120206425374</c:v>
                </c:pt>
                <c:pt idx="1398">
                  <c:v>76264.111700867725</c:v>
                </c:pt>
                <c:pt idx="1399">
                  <c:v>75147.655759527333</c:v>
                </c:pt>
                <c:pt idx="1400">
                  <c:v>74503.212643514096</c:v>
                </c:pt>
                <c:pt idx="1401">
                  <c:v>74401.861475569822</c:v>
                </c:pt>
                <c:pt idx="1402">
                  <c:v>74711.255848290821</c:v>
                </c:pt>
                <c:pt idx="1403">
                  <c:v>75612.539407724005</c:v>
                </c:pt>
                <c:pt idx="1404">
                  <c:v>76401.947078124431</c:v>
                </c:pt>
                <c:pt idx="1405">
                  <c:v>77417.982322124124</c:v>
                </c:pt>
                <c:pt idx="1406">
                  <c:v>78485.940483460465</c:v>
                </c:pt>
                <c:pt idx="1407">
                  <c:v>79063.620001241317</c:v>
                </c:pt>
                <c:pt idx="1408">
                  <c:v>78778.278063902282</c:v>
                </c:pt>
                <c:pt idx="1409">
                  <c:v>78300.017716308575</c:v>
                </c:pt>
                <c:pt idx="1410">
                  <c:v>77241.947105952335</c:v>
                </c:pt>
                <c:pt idx="1411">
                  <c:v>76080.799700238</c:v>
                </c:pt>
                <c:pt idx="1412">
                  <c:v>75154.567176903802</c:v>
                </c:pt>
                <c:pt idx="1413">
                  <c:v>74422.981110679801</c:v>
                </c:pt>
                <c:pt idx="1414">
                  <c:v>74043.151785795402</c:v>
                </c:pt>
                <c:pt idx="1415">
                  <c:v>74150.846054786802</c:v>
                </c:pt>
                <c:pt idx="1416">
                  <c:v>74431.349373760415</c:v>
                </c:pt>
                <c:pt idx="1417">
                  <c:v>74844.125301816748</c:v>
                </c:pt>
                <c:pt idx="1418">
                  <c:v>75834.344645904668</c:v>
                </c:pt>
                <c:pt idx="1419">
                  <c:v>77194.414107253586</c:v>
                </c:pt>
                <c:pt idx="1420">
                  <c:v>78374.916424904164</c:v>
                </c:pt>
                <c:pt idx="1421">
                  <c:v>79332.490915709539</c:v>
                </c:pt>
                <c:pt idx="1422">
                  <c:v>79338.093041056258</c:v>
                </c:pt>
                <c:pt idx="1423">
                  <c:v>79113.76193809956</c:v>
                </c:pt>
                <c:pt idx="1424">
                  <c:v>78417.032369845416</c:v>
                </c:pt>
                <c:pt idx="1425">
                  <c:v>77088.836449398135</c:v>
                </c:pt>
                <c:pt idx="1426">
                  <c:v>75685.140106190636</c:v>
                </c:pt>
                <c:pt idx="1427">
                  <c:v>74502.946967083582</c:v>
                </c:pt>
                <c:pt idx="1428">
                  <c:v>73481.072579355692</c:v>
                </c:pt>
                <c:pt idx="1429">
                  <c:v>73045.694850807704</c:v>
                </c:pt>
                <c:pt idx="1430">
                  <c:v>72912.2348163391</c:v>
                </c:pt>
                <c:pt idx="1431">
                  <c:v>73556.726350813042</c:v>
                </c:pt>
                <c:pt idx="1432">
                  <c:v>74330.004449437678</c:v>
                </c:pt>
                <c:pt idx="1433">
                  <c:v>75567.731327937741</c:v>
                </c:pt>
                <c:pt idx="1434">
                  <c:v>76806.765435813446</c:v>
                </c:pt>
                <c:pt idx="1435">
                  <c:v>77990.477758168447</c:v>
                </c:pt>
                <c:pt idx="1436">
                  <c:v>78851.473723241943</c:v>
                </c:pt>
                <c:pt idx="1437">
                  <c:v>79484.291185880138</c:v>
                </c:pt>
                <c:pt idx="1438">
                  <c:v>79365.57051502417</c:v>
                </c:pt>
                <c:pt idx="1439">
                  <c:v>79445.20542899055</c:v>
                </c:pt>
                <c:pt idx="1440">
                  <c:v>78994.01157097939</c:v>
                </c:pt>
                <c:pt idx="1441">
                  <c:v>78234.585176890381</c:v>
                </c:pt>
                <c:pt idx="1442">
                  <c:v>77128.377038736362</c:v>
                </c:pt>
                <c:pt idx="1443">
                  <c:v>76080.267631514798</c:v>
                </c:pt>
                <c:pt idx="1444">
                  <c:v>75295.329723506016</c:v>
                </c:pt>
                <c:pt idx="1445">
                  <c:v>74320.707191043781</c:v>
                </c:pt>
                <c:pt idx="1446">
                  <c:v>73600.262686763905</c:v>
                </c:pt>
                <c:pt idx="1447">
                  <c:v>73622.695155848356</c:v>
                </c:pt>
                <c:pt idx="1448">
                  <c:v>74076.879868944568</c:v>
                </c:pt>
                <c:pt idx="1449">
                  <c:v>74466.948370068247</c:v>
                </c:pt>
                <c:pt idx="1450">
                  <c:v>75968.272524862114</c:v>
                </c:pt>
                <c:pt idx="1451">
                  <c:v>77806.63095967118</c:v>
                </c:pt>
                <c:pt idx="1452">
                  <c:v>79023.748005906687</c:v>
                </c:pt>
                <c:pt idx="1453">
                  <c:v>79736.978974831683</c:v>
                </c:pt>
                <c:pt idx="1454">
                  <c:v>79735.644684753817</c:v>
                </c:pt>
                <c:pt idx="1455">
                  <c:v>79646.78434093605</c:v>
                </c:pt>
                <c:pt idx="1456">
                  <c:v>78921.87381162426</c:v>
                </c:pt>
                <c:pt idx="1457">
                  <c:v>77664.369136057154</c:v>
                </c:pt>
                <c:pt idx="1458">
                  <c:v>75838.201342538669</c:v>
                </c:pt>
                <c:pt idx="1459">
                  <c:v>74327.082445953347</c:v>
                </c:pt>
                <c:pt idx="1460">
                  <c:v>72961.318723542645</c:v>
                </c:pt>
                <c:pt idx="1461">
                  <c:v>72533.165090866998</c:v>
                </c:pt>
                <c:pt idx="1462">
                  <c:v>72859.704079582341</c:v>
                </c:pt>
                <c:pt idx="1463">
                  <c:v>73843.193546821742</c:v>
                </c:pt>
                <c:pt idx="1464">
                  <c:v>75109.643693169914</c:v>
                </c:pt>
                <c:pt idx="1465">
                  <c:v>76138.530586799374</c:v>
                </c:pt>
                <c:pt idx="1466">
                  <c:v>77795.307996714764</c:v>
                </c:pt>
                <c:pt idx="1467">
                  <c:v>78848.14048936445</c:v>
                </c:pt>
                <c:pt idx="1468">
                  <c:v>79265.934354973724</c:v>
                </c:pt>
                <c:pt idx="1469">
                  <c:v>79543.122345587384</c:v>
                </c:pt>
                <c:pt idx="1470">
                  <c:v>79567.135901826507</c:v>
                </c:pt>
                <c:pt idx="1471">
                  <c:v>78728.816889332229</c:v>
                </c:pt>
                <c:pt idx="1472">
                  <c:v>77773.461645104529</c:v>
                </c:pt>
                <c:pt idx="1473">
                  <c:v>76420.308607084167</c:v>
                </c:pt>
                <c:pt idx="1474">
                  <c:v>75348.901027644315</c:v>
                </c:pt>
                <c:pt idx="1475">
                  <c:v>74325.355810973095</c:v>
                </c:pt>
                <c:pt idx="1476">
                  <c:v>73776.282929874156</c:v>
                </c:pt>
                <c:pt idx="1477">
                  <c:v>73810.534312103482</c:v>
                </c:pt>
                <c:pt idx="1478">
                  <c:v>74077.145448280178</c:v>
                </c:pt>
                <c:pt idx="1479">
                  <c:v>74365.60035256944</c:v>
                </c:pt>
                <c:pt idx="1480">
                  <c:v>75503.247925775111</c:v>
                </c:pt>
                <c:pt idx="1481">
                  <c:v>76796.783035062312</c:v>
                </c:pt>
                <c:pt idx="1482">
                  <c:v>78264.169298852241</c:v>
                </c:pt>
                <c:pt idx="1483">
                  <c:v>79180.84342870611</c:v>
                </c:pt>
                <c:pt idx="1484">
                  <c:v>79977.442528140426</c:v>
                </c:pt>
                <c:pt idx="1485">
                  <c:v>79785.681588875668</c:v>
                </c:pt>
                <c:pt idx="1486">
                  <c:v>78925.873942138453</c:v>
                </c:pt>
                <c:pt idx="1487">
                  <c:v>76987.261816192404</c:v>
                </c:pt>
                <c:pt idx="1488">
                  <c:v>75049.039594553018</c:v>
                </c:pt>
                <c:pt idx="1489">
                  <c:v>73192.57175348571</c:v>
                </c:pt>
                <c:pt idx="1490">
                  <c:v>71780.435853701158</c:v>
                </c:pt>
                <c:pt idx="1491">
                  <c:v>70912.322853797756</c:v>
                </c:pt>
                <c:pt idx="1492">
                  <c:v>70725.088979194639</c:v>
                </c:pt>
                <c:pt idx="1493">
                  <c:v>71202.768461851636</c:v>
                </c:pt>
                <c:pt idx="1494">
                  <c:v>72247.950236998571</c:v>
                </c:pt>
                <c:pt idx="1495">
                  <c:v>73736.589761442869</c:v>
                </c:pt>
                <c:pt idx="1496">
                  <c:v>75344.381269685022</c:v>
                </c:pt>
                <c:pt idx="1497">
                  <c:v>76458.629241996852</c:v>
                </c:pt>
                <c:pt idx="1498">
                  <c:v>77764.803141797805</c:v>
                </c:pt>
                <c:pt idx="1499">
                  <c:v>78382.246624144158</c:v>
                </c:pt>
                <c:pt idx="1500">
                  <c:v>78535.79140453205</c:v>
                </c:pt>
                <c:pt idx="1501">
                  <c:v>78657.895032931003</c:v>
                </c:pt>
                <c:pt idx="1502">
                  <c:v>77950.641860837917</c:v>
                </c:pt>
                <c:pt idx="1503">
                  <c:v>76555.900063709807</c:v>
                </c:pt>
                <c:pt idx="1504">
                  <c:v>75290.278461370457</c:v>
                </c:pt>
                <c:pt idx="1505">
                  <c:v>73886.076780759453</c:v>
                </c:pt>
                <c:pt idx="1506">
                  <c:v>72435.831392128021</c:v>
                </c:pt>
                <c:pt idx="1507">
                  <c:v>71238.003105640339</c:v>
                </c:pt>
                <c:pt idx="1508">
                  <c:v>70479.771946330249</c:v>
                </c:pt>
                <c:pt idx="1509">
                  <c:v>70288.109463236848</c:v>
                </c:pt>
                <c:pt idx="1510">
                  <c:v>70359.582009055375</c:v>
                </c:pt>
                <c:pt idx="1511">
                  <c:v>71157.203469272878</c:v>
                </c:pt>
                <c:pt idx="1512">
                  <c:v>72716.185310094836</c:v>
                </c:pt>
                <c:pt idx="1513">
                  <c:v>74763.20600615014</c:v>
                </c:pt>
                <c:pt idx="1514">
                  <c:v>76422.038331091142</c:v>
                </c:pt>
                <c:pt idx="1515">
                  <c:v>78112.658421592423</c:v>
                </c:pt>
                <c:pt idx="1516">
                  <c:v>79378.775935181868</c:v>
                </c:pt>
                <c:pt idx="1517">
                  <c:v>79847.329953984328</c:v>
                </c:pt>
                <c:pt idx="1518">
                  <c:v>79687.077546566084</c:v>
                </c:pt>
                <c:pt idx="1519">
                  <c:v>78739.615514148929</c:v>
                </c:pt>
                <c:pt idx="1520">
                  <c:v>77635.732355230895</c:v>
                </c:pt>
                <c:pt idx="1521">
                  <c:v>76112.059160280565</c:v>
                </c:pt>
                <c:pt idx="1522">
                  <c:v>74573.220490538952</c:v>
                </c:pt>
                <c:pt idx="1523">
                  <c:v>72839.276104851917</c:v>
                </c:pt>
                <c:pt idx="1524">
                  <c:v>71486.795944188169</c:v>
                </c:pt>
                <c:pt idx="1525">
                  <c:v>70723.764945681542</c:v>
                </c:pt>
                <c:pt idx="1526">
                  <c:v>70264.550984032263</c:v>
                </c:pt>
                <c:pt idx="1527">
                  <c:v>70575.747737061363</c:v>
                </c:pt>
                <c:pt idx="1528">
                  <c:v>71230.585195433538</c:v>
                </c:pt>
                <c:pt idx="1529">
                  <c:v>72371.52140435655</c:v>
                </c:pt>
                <c:pt idx="1530">
                  <c:v>73521.287917356574</c:v>
                </c:pt>
                <c:pt idx="1531">
                  <c:v>74749.254969658243</c:v>
                </c:pt>
                <c:pt idx="1532">
                  <c:v>75889.802501653612</c:v>
                </c:pt>
                <c:pt idx="1533">
                  <c:v>77322.105123619622</c:v>
                </c:pt>
                <c:pt idx="1534">
                  <c:v>78457.950244070526</c:v>
                </c:pt>
                <c:pt idx="1535">
                  <c:v>79537.652659039552</c:v>
                </c:pt>
                <c:pt idx="1536">
                  <c:v>80349.576435225797</c:v>
                </c:pt>
                <c:pt idx="1537">
                  <c:v>79701.487369294613</c:v>
                </c:pt>
                <c:pt idx="1538">
                  <c:v>78552.453276286309</c:v>
                </c:pt>
                <c:pt idx="1539">
                  <c:v>76875.712857699269</c:v>
                </c:pt>
                <c:pt idx="1540">
                  <c:v>75211.98668295113</c:v>
                </c:pt>
                <c:pt idx="1541">
                  <c:v>73642.340514374868</c:v>
                </c:pt>
                <c:pt idx="1542">
                  <c:v>72369.002117138429</c:v>
                </c:pt>
                <c:pt idx="1543">
                  <c:v>71485.206041549667</c:v>
                </c:pt>
                <c:pt idx="1544">
                  <c:v>70964.234733720819</c:v>
                </c:pt>
                <c:pt idx="1545">
                  <c:v>70867.696422281384</c:v>
                </c:pt>
                <c:pt idx="1546">
                  <c:v>71716.560112447536</c:v>
                </c:pt>
                <c:pt idx="1547">
                  <c:v>73281.476493908689</c:v>
                </c:pt>
                <c:pt idx="1548">
                  <c:v>74900.200742799847</c:v>
                </c:pt>
                <c:pt idx="1549">
                  <c:v>76272.094004393017</c:v>
                </c:pt>
                <c:pt idx="1550">
                  <c:v>78340.665004226234</c:v>
                </c:pt>
                <c:pt idx="1551">
                  <c:v>79832.784921350598</c:v>
                </c:pt>
                <c:pt idx="1552">
                  <c:v>80990.272144878152</c:v>
                </c:pt>
                <c:pt idx="1553">
                  <c:v>81151.769139167896</c:v>
                </c:pt>
                <c:pt idx="1554">
                  <c:v>80783.256810189196</c:v>
                </c:pt>
                <c:pt idx="1555">
                  <c:v>80046.975193964419</c:v>
                </c:pt>
                <c:pt idx="1556">
                  <c:v>78613.50437627887</c:v>
                </c:pt>
                <c:pt idx="1557">
                  <c:v>76693.90268240172</c:v>
                </c:pt>
                <c:pt idx="1558">
                  <c:v>74707.137136643898</c:v>
                </c:pt>
                <c:pt idx="1559">
                  <c:v>72630.374387523741</c:v>
                </c:pt>
                <c:pt idx="1560">
                  <c:v>71259.727263035558</c:v>
                </c:pt>
                <c:pt idx="1561">
                  <c:v>70588.456864732201</c:v>
                </c:pt>
                <c:pt idx="1562">
                  <c:v>70050.82654740123</c:v>
                </c:pt>
                <c:pt idx="1563">
                  <c:v>70424.440632944141</c:v>
                </c:pt>
                <c:pt idx="1564">
                  <c:v>71076.806893201952</c:v>
                </c:pt>
                <c:pt idx="1565">
                  <c:v>71554.236350513107</c:v>
                </c:pt>
                <c:pt idx="1566">
                  <c:v>72183.915895700979</c:v>
                </c:pt>
                <c:pt idx="1567">
                  <c:v>73153.960029816168</c:v>
                </c:pt>
                <c:pt idx="1568">
                  <c:v>74395.352985858932</c:v>
                </c:pt>
                <c:pt idx="1569">
                  <c:v>75353.819607580197</c:v>
                </c:pt>
                <c:pt idx="1570">
                  <c:v>76167.929200903571</c:v>
                </c:pt>
                <c:pt idx="1571">
                  <c:v>77427.570469939761</c:v>
                </c:pt>
                <c:pt idx="1572">
                  <c:v>78305.614964934022</c:v>
                </c:pt>
                <c:pt idx="1573">
                  <c:v>78261.370769177462</c:v>
                </c:pt>
                <c:pt idx="1574">
                  <c:v>77771.99635547369</c:v>
                </c:pt>
                <c:pt idx="1575">
                  <c:v>76695.366634796097</c:v>
                </c:pt>
                <c:pt idx="1576">
                  <c:v>75759.34106378672</c:v>
                </c:pt>
                <c:pt idx="1577">
                  <c:v>74076.083131301697</c:v>
                </c:pt>
                <c:pt idx="1578">
                  <c:v>72072.427761846571</c:v>
                </c:pt>
                <c:pt idx="1579">
                  <c:v>70730.649936808259</c:v>
                </c:pt>
                <c:pt idx="1580">
                  <c:v>69859.766024452212</c:v>
                </c:pt>
                <c:pt idx="1581">
                  <c:v>69713.978475156924</c:v>
                </c:pt>
                <c:pt idx="1582">
                  <c:v>69918.112791196443</c:v>
                </c:pt>
                <c:pt idx="1583">
                  <c:v>70922.254790429521</c:v>
                </c:pt>
                <c:pt idx="1584">
                  <c:v>72252.06022335017</c:v>
                </c:pt>
                <c:pt idx="1585">
                  <c:v>74054.571421057917</c:v>
                </c:pt>
                <c:pt idx="1586">
                  <c:v>75766.123105613864</c:v>
                </c:pt>
                <c:pt idx="1587">
                  <c:v>77753.214167343103</c:v>
                </c:pt>
                <c:pt idx="1588">
                  <c:v>79584.612739852455</c:v>
                </c:pt>
                <c:pt idx="1589">
                  <c:v>80207.009211670724</c:v>
                </c:pt>
                <c:pt idx="1590">
                  <c:v>79982.246957622629</c:v>
                </c:pt>
                <c:pt idx="1591">
                  <c:v>78507.00024237053</c:v>
                </c:pt>
                <c:pt idx="1592">
                  <c:v>76066.167898067331</c:v>
                </c:pt>
                <c:pt idx="1593">
                  <c:v>73405.291029114262</c:v>
                </c:pt>
                <c:pt idx="1594">
                  <c:v>71392.200586893712</c:v>
                </c:pt>
                <c:pt idx="1595">
                  <c:v>70114.476469793764</c:v>
                </c:pt>
                <c:pt idx="1596">
                  <c:v>69505.384334701375</c:v>
                </c:pt>
                <c:pt idx="1597">
                  <c:v>69475.758378747283</c:v>
                </c:pt>
                <c:pt idx="1598">
                  <c:v>69425.634100666401</c:v>
                </c:pt>
                <c:pt idx="1599">
                  <c:v>69574.690964041671</c:v>
                </c:pt>
                <c:pt idx="1600">
                  <c:v>70759.514392375553</c:v>
                </c:pt>
                <c:pt idx="1601">
                  <c:v>71150.580802178127</c:v>
                </c:pt>
                <c:pt idx="1602">
                  <c:v>72324.584011470986</c:v>
                </c:pt>
                <c:pt idx="1603">
                  <c:v>73311.997605142693</c:v>
                </c:pt>
                <c:pt idx="1604">
                  <c:v>74657.182306369228</c:v>
                </c:pt>
                <c:pt idx="1605">
                  <c:v>76129.751052674925</c:v>
                </c:pt>
                <c:pt idx="1606">
                  <c:v>76924.830371436081</c:v>
                </c:pt>
                <c:pt idx="1607">
                  <c:v>77647.58656641563</c:v>
                </c:pt>
                <c:pt idx="1608">
                  <c:v>77602.701023025962</c:v>
                </c:pt>
                <c:pt idx="1609">
                  <c:v>77221.043002464896</c:v>
                </c:pt>
                <c:pt idx="1610">
                  <c:v>76529.28618158566</c:v>
                </c:pt>
                <c:pt idx="1611">
                  <c:v>75259.173800756733</c:v>
                </c:pt>
                <c:pt idx="1612">
                  <c:v>73635.83627102671</c:v>
                </c:pt>
                <c:pt idx="1613">
                  <c:v>71850.676775519169</c:v>
                </c:pt>
                <c:pt idx="1614">
                  <c:v>69724.429041303621</c:v>
                </c:pt>
                <c:pt idx="1615">
                  <c:v>67619.886764284049</c:v>
                </c:pt>
                <c:pt idx="1616">
                  <c:v>66208.933330237938</c:v>
                </c:pt>
                <c:pt idx="1617">
                  <c:v>65690.430647985675</c:v>
                </c:pt>
                <c:pt idx="1618">
                  <c:v>65542.163475296809</c:v>
                </c:pt>
                <c:pt idx="1619">
                  <c:v>65803.127390539332</c:v>
                </c:pt>
                <c:pt idx="1620">
                  <c:v>66637.449323730689</c:v>
                </c:pt>
                <c:pt idx="1621">
                  <c:v>67819.1475413312</c:v>
                </c:pt>
                <c:pt idx="1622">
                  <c:v>68910.238048101193</c:v>
                </c:pt>
                <c:pt idx="1623">
                  <c:v>70510.086180094368</c:v>
                </c:pt>
                <c:pt idx="1624">
                  <c:v>71594.914510658389</c:v>
                </c:pt>
                <c:pt idx="1625">
                  <c:v>72037.299973603469</c:v>
                </c:pt>
                <c:pt idx="1626">
                  <c:v>72033.720976261538</c:v>
                </c:pt>
                <c:pt idx="1627">
                  <c:v>71448.771378861478</c:v>
                </c:pt>
                <c:pt idx="1628">
                  <c:v>70003.058381618743</c:v>
                </c:pt>
                <c:pt idx="1629">
                  <c:v>68191.091640917846</c:v>
                </c:pt>
                <c:pt idx="1630">
                  <c:v>66424.686910790319</c:v>
                </c:pt>
                <c:pt idx="1631">
                  <c:v>64014.434486293452</c:v>
                </c:pt>
                <c:pt idx="1632">
                  <c:v>61661.562972884894</c:v>
                </c:pt>
                <c:pt idx="1633">
                  <c:v>59456.65736770448</c:v>
                </c:pt>
                <c:pt idx="1634">
                  <c:v>57742.655869055605</c:v>
                </c:pt>
                <c:pt idx="1635">
                  <c:v>56503.992924117854</c:v>
                </c:pt>
                <c:pt idx="1636">
                  <c:v>55589.440390254975</c:v>
                </c:pt>
                <c:pt idx="1637">
                  <c:v>54873.676096784853</c:v>
                </c:pt>
                <c:pt idx="1638">
                  <c:v>54515.351972829762</c:v>
                </c:pt>
                <c:pt idx="1639">
                  <c:v>54243.802671476711</c:v>
                </c:pt>
                <c:pt idx="1640">
                  <c:v>54490.721552302268</c:v>
                </c:pt>
                <c:pt idx="1641">
                  <c:v>54426.868014738844</c:v>
                </c:pt>
                <c:pt idx="1642">
                  <c:v>54195.208616633514</c:v>
                </c:pt>
                <c:pt idx="1643">
                  <c:v>53664.882710550417</c:v>
                </c:pt>
                <c:pt idx="1644">
                  <c:v>52828.095648782524</c:v>
                </c:pt>
                <c:pt idx="1645">
                  <c:v>51286.99350074587</c:v>
                </c:pt>
                <c:pt idx="1646">
                  <c:v>49584.283586749742</c:v>
                </c:pt>
                <c:pt idx="1647">
                  <c:v>47671.48305926031</c:v>
                </c:pt>
                <c:pt idx="1648">
                  <c:v>45453.797043971586</c:v>
                </c:pt>
                <c:pt idx="1649">
                  <c:v>43498.852677940871</c:v>
                </c:pt>
                <c:pt idx="1650">
                  <c:v>41609.611607014878</c:v>
                </c:pt>
                <c:pt idx="1651">
                  <c:v>40120.036909877403</c:v>
                </c:pt>
                <c:pt idx="1652">
                  <c:v>39037.113286134379</c:v>
                </c:pt>
                <c:pt idx="1653">
                  <c:v>38324.674399399868</c:v>
                </c:pt>
                <c:pt idx="1654">
                  <c:v>38085.079419722795</c:v>
                </c:pt>
                <c:pt idx="1655">
                  <c:v>38188.32003398423</c:v>
                </c:pt>
                <c:pt idx="1656">
                  <c:v>38279.433339848845</c:v>
                </c:pt>
                <c:pt idx="1657">
                  <c:v>38650.639480013931</c:v>
                </c:pt>
                <c:pt idx="1658">
                  <c:v>39342.76794318117</c:v>
                </c:pt>
                <c:pt idx="1659">
                  <c:v>39997.077618983407</c:v>
                </c:pt>
                <c:pt idx="1660">
                  <c:v>40647.18448682622</c:v>
                </c:pt>
                <c:pt idx="1661">
                  <c:v>41636.818635268275</c:v>
                </c:pt>
                <c:pt idx="1662">
                  <c:v>42620.103144745495</c:v>
                </c:pt>
                <c:pt idx="1663">
                  <c:v>43543.619478940702</c:v>
                </c:pt>
                <c:pt idx="1664">
                  <c:v>44322.033907627607</c:v>
                </c:pt>
                <c:pt idx="1665">
                  <c:v>44801.967122766306</c:v>
                </c:pt>
                <c:pt idx="1666">
                  <c:v>45136.388320982973</c:v>
                </c:pt>
                <c:pt idx="1667">
                  <c:v>45324.987903313209</c:v>
                </c:pt>
                <c:pt idx="1668">
                  <c:v>44750.173178212521</c:v>
                </c:pt>
                <c:pt idx="1669">
                  <c:v>44384.875283203866</c:v>
                </c:pt>
                <c:pt idx="1670">
                  <c:v>43522.007608172316</c:v>
                </c:pt>
                <c:pt idx="1671">
                  <c:v>43070.221289056863</c:v>
                </c:pt>
                <c:pt idx="1672">
                  <c:v>42553.159757869522</c:v>
                </c:pt>
                <c:pt idx="1673">
                  <c:v>42286.855172302458</c:v>
                </c:pt>
                <c:pt idx="1674">
                  <c:v>42437.146406998065</c:v>
                </c:pt>
                <c:pt idx="1675">
                  <c:v>43207.800748933281</c:v>
                </c:pt>
                <c:pt idx="1676">
                  <c:v>44586.438510100859</c:v>
                </c:pt>
                <c:pt idx="1677">
                  <c:v>46033.238643074459</c:v>
                </c:pt>
                <c:pt idx="1678">
                  <c:v>47662.820230005913</c:v>
                </c:pt>
                <c:pt idx="1679">
                  <c:v>49654.265823923153</c:v>
                </c:pt>
                <c:pt idx="1680">
                  <c:v>51384.125699707569</c:v>
                </c:pt>
                <c:pt idx="1681">
                  <c:v>52815.868509421387</c:v>
                </c:pt>
                <c:pt idx="1682">
                  <c:v>53842.491499786112</c:v>
                </c:pt>
                <c:pt idx="1683">
                  <c:v>54434.816884038373</c:v>
                </c:pt>
                <c:pt idx="1684">
                  <c:v>54493.849187765605</c:v>
                </c:pt>
                <c:pt idx="1685">
                  <c:v>54310.509748251541</c:v>
                </c:pt>
                <c:pt idx="1686">
                  <c:v>53473.901315606745</c:v>
                </c:pt>
                <c:pt idx="1687">
                  <c:v>52520.25724567716</c:v>
                </c:pt>
                <c:pt idx="1688">
                  <c:v>51583.488450000114</c:v>
                </c:pt>
                <c:pt idx="1689">
                  <c:v>50551.843214936329</c:v>
                </c:pt>
                <c:pt idx="1690">
                  <c:v>49981.703613368009</c:v>
                </c:pt>
                <c:pt idx="1691">
                  <c:v>49501.997035259912</c:v>
                </c:pt>
                <c:pt idx="1692">
                  <c:v>49155.055929274829</c:v>
                </c:pt>
                <c:pt idx="1693">
                  <c:v>48943.307856408988</c:v>
                </c:pt>
                <c:pt idx="1694">
                  <c:v>49436.562244389519</c:v>
                </c:pt>
                <c:pt idx="1695">
                  <c:v>50032.528667560458</c:v>
                </c:pt>
                <c:pt idx="1696">
                  <c:v>50815.900935485908</c:v>
                </c:pt>
                <c:pt idx="1697">
                  <c:v>51966.75652392512</c:v>
                </c:pt>
                <c:pt idx="1698">
                  <c:v>53222.966579148262</c:v>
                </c:pt>
                <c:pt idx="1699">
                  <c:v>54640.990523796827</c:v>
                </c:pt>
                <c:pt idx="1700">
                  <c:v>55898.585418481394</c:v>
                </c:pt>
                <c:pt idx="1701">
                  <c:v>57407.411532803322</c:v>
                </c:pt>
                <c:pt idx="1702">
                  <c:v>58355.525553446707</c:v>
                </c:pt>
                <c:pt idx="1703">
                  <c:v>59006.889011645697</c:v>
                </c:pt>
                <c:pt idx="1704">
                  <c:v>59070.923177722121</c:v>
                </c:pt>
                <c:pt idx="1705">
                  <c:v>58583.243554025561</c:v>
                </c:pt>
                <c:pt idx="1706">
                  <c:v>57760.17967831537</c:v>
                </c:pt>
                <c:pt idx="1707">
                  <c:v>56472.387659714892</c:v>
                </c:pt>
                <c:pt idx="1708">
                  <c:v>54703.816298664358</c:v>
                </c:pt>
                <c:pt idx="1709">
                  <c:v>53402.700538366174</c:v>
                </c:pt>
                <c:pt idx="1710">
                  <c:v>51957.400185192477</c:v>
                </c:pt>
                <c:pt idx="1711">
                  <c:v>51375.035327585676</c:v>
                </c:pt>
                <c:pt idx="1712">
                  <c:v>50831.733993353053</c:v>
                </c:pt>
                <c:pt idx="1713">
                  <c:v>50619.828716304073</c:v>
                </c:pt>
                <c:pt idx="1714">
                  <c:v>50653.304467059104</c:v>
                </c:pt>
                <c:pt idx="1715">
                  <c:v>50694.956345992869</c:v>
                </c:pt>
                <c:pt idx="1716">
                  <c:v>50784.754784320998</c:v>
                </c:pt>
                <c:pt idx="1717">
                  <c:v>51046.547183115341</c:v>
                </c:pt>
                <c:pt idx="1718">
                  <c:v>51445.94275013508</c:v>
                </c:pt>
                <c:pt idx="1719">
                  <c:v>52110.232885649093</c:v>
                </c:pt>
                <c:pt idx="1720">
                  <c:v>52821.201602674468</c:v>
                </c:pt>
                <c:pt idx="1721">
                  <c:v>53926.099558913396</c:v>
                </c:pt>
                <c:pt idx="1722">
                  <c:v>55052.173689849893</c:v>
                </c:pt>
                <c:pt idx="1723">
                  <c:v>56281.73390320623</c:v>
                </c:pt>
                <c:pt idx="1724">
                  <c:v>56955.855490869224</c:v>
                </c:pt>
                <c:pt idx="1725">
                  <c:v>57217.61415292832</c:v>
                </c:pt>
                <c:pt idx="1726">
                  <c:v>56967.746100293603</c:v>
                </c:pt>
                <c:pt idx="1727">
                  <c:v>56133.808166144212</c:v>
                </c:pt>
                <c:pt idx="1728">
                  <c:v>55041.350712214429</c:v>
                </c:pt>
                <c:pt idx="1729">
                  <c:v>53688.318810679382</c:v>
                </c:pt>
                <c:pt idx="1730">
                  <c:v>52331.341524894167</c:v>
                </c:pt>
                <c:pt idx="1731">
                  <c:v>51082.895477737031</c:v>
                </c:pt>
                <c:pt idx="1732">
                  <c:v>49992.853748876609</c:v>
                </c:pt>
                <c:pt idx="1733">
                  <c:v>49255.573898112663</c:v>
                </c:pt>
                <c:pt idx="1734">
                  <c:v>48741.58149370156</c:v>
                </c:pt>
                <c:pt idx="1735">
                  <c:v>48552.458424419929</c:v>
                </c:pt>
                <c:pt idx="1736">
                  <c:v>48754.009961800883</c:v>
                </c:pt>
                <c:pt idx="1737">
                  <c:v>49163.734200073246</c:v>
                </c:pt>
                <c:pt idx="1738">
                  <c:v>50015.802741823099</c:v>
                </c:pt>
                <c:pt idx="1739">
                  <c:v>50665.631137262164</c:v>
                </c:pt>
                <c:pt idx="1740">
                  <c:v>51407.890978670875</c:v>
                </c:pt>
                <c:pt idx="1741">
                  <c:v>52158.323507785833</c:v>
                </c:pt>
                <c:pt idx="1742">
                  <c:v>52931.252582816946</c:v>
                </c:pt>
                <c:pt idx="1743">
                  <c:v>53757.719292407557</c:v>
                </c:pt>
                <c:pt idx="1744">
                  <c:v>54080.052430766584</c:v>
                </c:pt>
                <c:pt idx="1745">
                  <c:v>54329.141703421665</c:v>
                </c:pt>
                <c:pt idx="1746">
                  <c:v>54531.121005025409</c:v>
                </c:pt>
                <c:pt idx="1747">
                  <c:v>54591.853880614108</c:v>
                </c:pt>
                <c:pt idx="1748">
                  <c:v>54396.37627624251</c:v>
                </c:pt>
                <c:pt idx="1749">
                  <c:v>54208.105980142354</c:v>
                </c:pt>
                <c:pt idx="1750">
                  <c:v>53863.457900879643</c:v>
                </c:pt>
                <c:pt idx="1751">
                  <c:v>53096.224493651447</c:v>
                </c:pt>
                <c:pt idx="1752">
                  <c:v>52108.933175645732</c:v>
                </c:pt>
                <c:pt idx="1753">
                  <c:v>50839.910194338314</c:v>
                </c:pt>
                <c:pt idx="1754">
                  <c:v>49750.0471470419</c:v>
                </c:pt>
                <c:pt idx="1755">
                  <c:v>48431.188366449183</c:v>
                </c:pt>
                <c:pt idx="1756">
                  <c:v>47264.686273691448</c:v>
                </c:pt>
                <c:pt idx="1757">
                  <c:v>46722.730713655874</c:v>
                </c:pt>
                <c:pt idx="1758">
                  <c:v>46384.173342559865</c:v>
                </c:pt>
                <c:pt idx="1759">
                  <c:v>46091.695808499331</c:v>
                </c:pt>
                <c:pt idx="1760">
                  <c:v>46342.99300834829</c:v>
                </c:pt>
                <c:pt idx="1761">
                  <c:v>46550.464797432542</c:v>
                </c:pt>
                <c:pt idx="1762">
                  <c:v>47100.834774979223</c:v>
                </c:pt>
                <c:pt idx="1763">
                  <c:v>47613.689474311541</c:v>
                </c:pt>
                <c:pt idx="1764">
                  <c:v>48513.370535422262</c:v>
                </c:pt>
                <c:pt idx="1765">
                  <c:v>49365.56149059887</c:v>
                </c:pt>
                <c:pt idx="1766">
                  <c:v>50074.409747572812</c:v>
                </c:pt>
                <c:pt idx="1767">
                  <c:v>50757.243286251825</c:v>
                </c:pt>
                <c:pt idx="1768">
                  <c:v>51255.570702980483</c:v>
                </c:pt>
                <c:pt idx="1769">
                  <c:v>51263.880753749647</c:v>
                </c:pt>
                <c:pt idx="1770">
                  <c:v>50964.769101963844</c:v>
                </c:pt>
                <c:pt idx="1771">
                  <c:v>50541.59395852204</c:v>
                </c:pt>
                <c:pt idx="1772">
                  <c:v>49940.99389017927</c:v>
                </c:pt>
                <c:pt idx="1773">
                  <c:v>49048.721969252401</c:v>
                </c:pt>
                <c:pt idx="1774">
                  <c:v>48096.718995330673</c:v>
                </c:pt>
                <c:pt idx="1775">
                  <c:v>47069.308717442589</c:v>
                </c:pt>
                <c:pt idx="1776">
                  <c:v>46091.566759384077</c:v>
                </c:pt>
                <c:pt idx="1777">
                  <c:v>45269.421891339727</c:v>
                </c:pt>
                <c:pt idx="1778">
                  <c:v>44769.112370618219</c:v>
                </c:pt>
                <c:pt idx="1779">
                  <c:v>43912.912090442718</c:v>
                </c:pt>
                <c:pt idx="1780">
                  <c:v>43458.461787371467</c:v>
                </c:pt>
                <c:pt idx="1781">
                  <c:v>43212.172819990701</c:v>
                </c:pt>
                <c:pt idx="1782">
                  <c:v>43274.670325030718</c:v>
                </c:pt>
                <c:pt idx="1783">
                  <c:v>43291.259987290352</c:v>
                </c:pt>
                <c:pt idx="1784">
                  <c:v>43681.280162655981</c:v>
                </c:pt>
                <c:pt idx="1785">
                  <c:v>43858.215202087013</c:v>
                </c:pt>
                <c:pt idx="1786">
                  <c:v>44393.76103644316</c:v>
                </c:pt>
                <c:pt idx="1787">
                  <c:v>45260.010854853688</c:v>
                </c:pt>
                <c:pt idx="1788">
                  <c:v>45858.537281498946</c:v>
                </c:pt>
                <c:pt idx="1789">
                  <c:v>46285.550541439625</c:v>
                </c:pt>
                <c:pt idx="1790">
                  <c:v>46675.592900917196</c:v>
                </c:pt>
                <c:pt idx="1791">
                  <c:v>46719.114566653916</c:v>
                </c:pt>
                <c:pt idx="1792">
                  <c:v>46450.14363959639</c:v>
                </c:pt>
                <c:pt idx="1793">
                  <c:v>45811.836156109886</c:v>
                </c:pt>
                <c:pt idx="1794">
                  <c:v>45008.789393111816</c:v>
                </c:pt>
                <c:pt idx="1795">
                  <c:v>43850.750973919916</c:v>
                </c:pt>
                <c:pt idx="1796">
                  <c:v>42909.656092690238</c:v>
                </c:pt>
                <c:pt idx="1797">
                  <c:v>41680.069457306628</c:v>
                </c:pt>
                <c:pt idx="1798">
                  <c:v>40732.298964299109</c:v>
                </c:pt>
                <c:pt idx="1799">
                  <c:v>39863.765160415831</c:v>
                </c:pt>
                <c:pt idx="1800">
                  <c:v>39205.215182360444</c:v>
                </c:pt>
                <c:pt idx="1801">
                  <c:v>38721.346807023489</c:v>
                </c:pt>
                <c:pt idx="1802">
                  <c:v>38222.438380478663</c:v>
                </c:pt>
                <c:pt idx="1803">
                  <c:v>38119.832190047862</c:v>
                </c:pt>
                <c:pt idx="1804">
                  <c:v>37949.404823744946</c:v>
                </c:pt>
                <c:pt idx="1805">
                  <c:v>38037.296838753675</c:v>
                </c:pt>
                <c:pt idx="1806">
                  <c:v>37958.091393019546</c:v>
                </c:pt>
                <c:pt idx="1807">
                  <c:v>37999.481642684586</c:v>
                </c:pt>
                <c:pt idx="1808">
                  <c:v>38052.627835549232</c:v>
                </c:pt>
                <c:pt idx="1809">
                  <c:v>38329.275329308468</c:v>
                </c:pt>
                <c:pt idx="1810">
                  <c:v>38391.390489000551</c:v>
                </c:pt>
                <c:pt idx="1811">
                  <c:v>38514.101364414542</c:v>
                </c:pt>
                <c:pt idx="1812">
                  <c:v>38630.310689872749</c:v>
                </c:pt>
                <c:pt idx="1813">
                  <c:v>38792.444062984287</c:v>
                </c:pt>
                <c:pt idx="1814">
                  <c:v>38906.391965980416</c:v>
                </c:pt>
                <c:pt idx="1815">
                  <c:v>38907.287244307881</c:v>
                </c:pt>
                <c:pt idx="1816">
                  <c:v>38716.487874337501</c:v>
                </c:pt>
                <c:pt idx="1817">
                  <c:v>38333.237262507071</c:v>
                </c:pt>
                <c:pt idx="1818">
                  <c:v>37767.5196128514</c:v>
                </c:pt>
                <c:pt idx="1819">
                  <c:v>36880.019613282595</c:v>
                </c:pt>
                <c:pt idx="1820">
                  <c:v>35927.369328914734</c:v>
                </c:pt>
                <c:pt idx="1821">
                  <c:v>34963.754701656442</c:v>
                </c:pt>
                <c:pt idx="1822">
                  <c:v>34293.071626172881</c:v>
                </c:pt>
                <c:pt idx="1823">
                  <c:v>33665.250557926331</c:v>
                </c:pt>
                <c:pt idx="1824">
                  <c:v>33298.364299526125</c:v>
                </c:pt>
                <c:pt idx="1825">
                  <c:v>33131.74398273354</c:v>
                </c:pt>
                <c:pt idx="1826">
                  <c:v>33157.141256944618</c:v>
                </c:pt>
                <c:pt idx="1827">
                  <c:v>33403.28118980919</c:v>
                </c:pt>
                <c:pt idx="1828">
                  <c:v>34289.129559696339</c:v>
                </c:pt>
                <c:pt idx="1829">
                  <c:v>34103.238196162987</c:v>
                </c:pt>
                <c:pt idx="1830">
                  <c:v>34305.533767867375</c:v>
                </c:pt>
                <c:pt idx="1831">
                  <c:v>34698.570379099794</c:v>
                </c:pt>
                <c:pt idx="1832">
                  <c:v>35081.741212737463</c:v>
                </c:pt>
                <c:pt idx="1833">
                  <c:v>35403.077483159526</c:v>
                </c:pt>
                <c:pt idx="1834">
                  <c:v>35692.058202384775</c:v>
                </c:pt>
                <c:pt idx="1835">
                  <c:v>35991.846644190016</c:v>
                </c:pt>
                <c:pt idx="1836">
                  <c:v>36256.308703280003</c:v>
                </c:pt>
                <c:pt idx="1837">
                  <c:v>36500.965872298286</c:v>
                </c:pt>
                <c:pt idx="1838">
                  <c:v>36849.913224942306</c:v>
                </c:pt>
                <c:pt idx="1839">
                  <c:v>37043.966239361413</c:v>
                </c:pt>
                <c:pt idx="1840">
                  <c:v>37180.124916816982</c:v>
                </c:pt>
                <c:pt idx="1841">
                  <c:v>37004.411835651765</c:v>
                </c:pt>
                <c:pt idx="1842">
                  <c:v>36562.428752731845</c:v>
                </c:pt>
                <c:pt idx="1843">
                  <c:v>36086.150840476308</c:v>
                </c:pt>
                <c:pt idx="1844">
                  <c:v>35627.095388157584</c:v>
                </c:pt>
                <c:pt idx="1845">
                  <c:v>34972.28173817668</c:v>
                </c:pt>
                <c:pt idx="1846">
                  <c:v>34374.206122210679</c:v>
                </c:pt>
                <c:pt idx="1847">
                  <c:v>34063.573275135976</c:v>
                </c:pt>
                <c:pt idx="1848">
                  <c:v>33600.70333570295</c:v>
                </c:pt>
                <c:pt idx="1849">
                  <c:v>33299.380379914175</c:v>
                </c:pt>
                <c:pt idx="1850">
                  <c:v>32991.311089200506</c:v>
                </c:pt>
                <c:pt idx="1851">
                  <c:v>32828.941328705929</c:v>
                </c:pt>
                <c:pt idx="1852">
                  <c:v>32862.453680918297</c:v>
                </c:pt>
                <c:pt idx="1853">
                  <c:v>32940.273550859194</c:v>
                </c:pt>
                <c:pt idx="1854">
                  <c:v>33255.309039514221</c:v>
                </c:pt>
                <c:pt idx="1855">
                  <c:v>33412.046036370484</c:v>
                </c:pt>
                <c:pt idx="1856">
                  <c:v>33733.996372705355</c:v>
                </c:pt>
                <c:pt idx="1857">
                  <c:v>34039.037923142947</c:v>
                </c:pt>
                <c:pt idx="1858">
                  <c:v>34150.024931504922</c:v>
                </c:pt>
                <c:pt idx="1859">
                  <c:v>34245.768083296083</c:v>
                </c:pt>
                <c:pt idx="1860">
                  <c:v>34162.357750009811</c:v>
                </c:pt>
                <c:pt idx="1861">
                  <c:v>34021.876325946236</c:v>
                </c:pt>
                <c:pt idx="1862">
                  <c:v>33758.395529007685</c:v>
                </c:pt>
                <c:pt idx="1863">
                  <c:v>33293.02989795927</c:v>
                </c:pt>
                <c:pt idx="1864">
                  <c:v>32851.028863890977</c:v>
                </c:pt>
                <c:pt idx="1865">
                  <c:v>32491.227191620179</c:v>
                </c:pt>
                <c:pt idx="1866">
                  <c:v>31773.480919609905</c:v>
                </c:pt>
                <c:pt idx="1867">
                  <c:v>31090.163945854412</c:v>
                </c:pt>
                <c:pt idx="1868">
                  <c:v>30445.111037881234</c:v>
                </c:pt>
                <c:pt idx="1869">
                  <c:v>29806.733731657347</c:v>
                </c:pt>
                <c:pt idx="1870">
                  <c:v>29187.145548102773</c:v>
                </c:pt>
                <c:pt idx="1871">
                  <c:v>28681.044885937601</c:v>
                </c:pt>
                <c:pt idx="1872">
                  <c:v>28207.549300142295</c:v>
                </c:pt>
                <c:pt idx="1873">
                  <c:v>27795.25437891619</c:v>
                </c:pt>
                <c:pt idx="1874">
                  <c:v>27506.150713167463</c:v>
                </c:pt>
                <c:pt idx="1875">
                  <c:v>27128.089876417656</c:v>
                </c:pt>
                <c:pt idx="1876">
                  <c:v>27006.768850658042</c:v>
                </c:pt>
                <c:pt idx="1877">
                  <c:v>26884.832734635263</c:v>
                </c:pt>
                <c:pt idx="1878">
                  <c:v>26905.763790851161</c:v>
                </c:pt>
                <c:pt idx="1879">
                  <c:v>26897.06347723892</c:v>
                </c:pt>
                <c:pt idx="1880">
                  <c:v>27005.00337753788</c:v>
                </c:pt>
                <c:pt idx="1881">
                  <c:v>27096.433945526565</c:v>
                </c:pt>
                <c:pt idx="1882">
                  <c:v>27118.504702897597</c:v>
                </c:pt>
                <c:pt idx="1883">
                  <c:v>27230.253634049259</c:v>
                </c:pt>
                <c:pt idx="1884">
                  <c:v>27151.548733574626</c:v>
                </c:pt>
                <c:pt idx="1885">
                  <c:v>26989.744781069745</c:v>
                </c:pt>
                <c:pt idx="1886">
                  <c:v>26678.194456875095</c:v>
                </c:pt>
                <c:pt idx="1887">
                  <c:v>26365.610022398829</c:v>
                </c:pt>
                <c:pt idx="1888">
                  <c:v>26023.771823392111</c:v>
                </c:pt>
                <c:pt idx="1889">
                  <c:v>25562.293904088652</c:v>
                </c:pt>
                <c:pt idx="1890">
                  <c:v>25214.939119422335</c:v>
                </c:pt>
                <c:pt idx="1891">
                  <c:v>24573.792285954863</c:v>
                </c:pt>
                <c:pt idx="1892">
                  <c:v>24064.927777456105</c:v>
                </c:pt>
                <c:pt idx="1893">
                  <c:v>23701.47437488367</c:v>
                </c:pt>
                <c:pt idx="1894">
                  <c:v>23140.500016456957</c:v>
                </c:pt>
                <c:pt idx="1895">
                  <c:v>22668.964037054764</c:v>
                </c:pt>
                <c:pt idx="1896">
                  <c:v>22281.980463905951</c:v>
                </c:pt>
                <c:pt idx="1897">
                  <c:v>21877.929326322588</c:v>
                </c:pt>
                <c:pt idx="1898">
                  <c:v>21536.241300462316</c:v>
                </c:pt>
                <c:pt idx="1899">
                  <c:v>21335.13738335004</c:v>
                </c:pt>
                <c:pt idx="1900">
                  <c:v>21088.537212872026</c:v>
                </c:pt>
                <c:pt idx="1901">
                  <c:v>20963.373876733185</c:v>
                </c:pt>
                <c:pt idx="1902">
                  <c:v>20756.592477054124</c:v>
                </c:pt>
                <c:pt idx="1903">
                  <c:v>20651.897590798937</c:v>
                </c:pt>
                <c:pt idx="1904">
                  <c:v>20620.678812382721</c:v>
                </c:pt>
                <c:pt idx="1905">
                  <c:v>20499.07051327252</c:v>
                </c:pt>
                <c:pt idx="1906">
                  <c:v>20411.068139073363</c:v>
                </c:pt>
                <c:pt idx="1907">
                  <c:v>20272.432233132906</c:v>
                </c:pt>
                <c:pt idx="1908">
                  <c:v>20217.53333897479</c:v>
                </c:pt>
                <c:pt idx="1909">
                  <c:v>20187.202025032144</c:v>
                </c:pt>
                <c:pt idx="1910">
                  <c:v>20053.601861402403</c:v>
                </c:pt>
                <c:pt idx="1911">
                  <c:v>20033.174465665466</c:v>
                </c:pt>
                <c:pt idx="1912">
                  <c:v>19930.164843341161</c:v>
                </c:pt>
                <c:pt idx="1913">
                  <c:v>19717.778557217916</c:v>
                </c:pt>
                <c:pt idx="1914">
                  <c:v>19550.899231704861</c:v>
                </c:pt>
                <c:pt idx="1915">
                  <c:v>19180.501421488389</c:v>
                </c:pt>
                <c:pt idx="1916">
                  <c:v>18961.338148165301</c:v>
                </c:pt>
                <c:pt idx="1917">
                  <c:v>18599.725949156469</c:v>
                </c:pt>
                <c:pt idx="1918">
                  <c:v>18373.010395676381</c:v>
                </c:pt>
                <c:pt idx="1919">
                  <c:v>18042.447042290918</c:v>
                </c:pt>
                <c:pt idx="1920">
                  <c:v>17850.098041878435</c:v>
                </c:pt>
                <c:pt idx="1921">
                  <c:v>17461.338163546316</c:v>
                </c:pt>
                <c:pt idx="1922">
                  <c:v>17087.426067099754</c:v>
                </c:pt>
                <c:pt idx="1923">
                  <c:v>16824.646417786014</c:v>
                </c:pt>
                <c:pt idx="1924">
                  <c:v>16513.637030120026</c:v>
                </c:pt>
                <c:pt idx="1925">
                  <c:v>16226.433349692892</c:v>
                </c:pt>
                <c:pt idx="1926">
                  <c:v>15921.3959803794</c:v>
                </c:pt>
                <c:pt idx="1927">
                  <c:v>15703.272552393013</c:v>
                </c:pt>
                <c:pt idx="1928">
                  <c:v>15482.172530334483</c:v>
                </c:pt>
                <c:pt idx="1929">
                  <c:v>15205.486006476236</c:v>
                </c:pt>
                <c:pt idx="1930">
                  <c:v>15050.661735083357</c:v>
                </c:pt>
                <c:pt idx="1931">
                  <c:v>14888.726179433517</c:v>
                </c:pt>
                <c:pt idx="1932">
                  <c:v>14668.207223968107</c:v>
                </c:pt>
                <c:pt idx="1933">
                  <c:v>14567.012794956974</c:v>
                </c:pt>
                <c:pt idx="1934">
                  <c:v>14529.409534358758</c:v>
                </c:pt>
                <c:pt idx="1935">
                  <c:v>14406.734511406083</c:v>
                </c:pt>
                <c:pt idx="1936">
                  <c:v>14387.746666689047</c:v>
                </c:pt>
                <c:pt idx="1937">
                  <c:v>14232.976169661404</c:v>
                </c:pt>
                <c:pt idx="1938">
                  <c:v>14156.906033697362</c:v>
                </c:pt>
                <c:pt idx="1939">
                  <c:v>14121.182584503014</c:v>
                </c:pt>
                <c:pt idx="1940">
                  <c:v>14037.49673065451</c:v>
                </c:pt>
                <c:pt idx="1941">
                  <c:v>14017.387548722612</c:v>
                </c:pt>
                <c:pt idx="1942">
                  <c:v>13758.85461469411</c:v>
                </c:pt>
                <c:pt idx="1943">
                  <c:v>13713.770029643976</c:v>
                </c:pt>
                <c:pt idx="1944">
                  <c:v>13545.802137984998</c:v>
                </c:pt>
                <c:pt idx="1945">
                  <c:v>13325.773190298387</c:v>
                </c:pt>
                <c:pt idx="1946">
                  <c:v>13121.368560644405</c:v>
                </c:pt>
                <c:pt idx="1947">
                  <c:v>12945.319577778186</c:v>
                </c:pt>
                <c:pt idx="1948">
                  <c:v>12724.460952221836</c:v>
                </c:pt>
                <c:pt idx="1949">
                  <c:v>12503.243036761769</c:v>
                </c:pt>
                <c:pt idx="1950">
                  <c:v>12262.067294242474</c:v>
                </c:pt>
                <c:pt idx="1951">
                  <c:v>12083.942547179216</c:v>
                </c:pt>
                <c:pt idx="1952">
                  <c:v>11879.490624763795</c:v>
                </c:pt>
                <c:pt idx="1953">
                  <c:v>11675.92348581548</c:v>
                </c:pt>
                <c:pt idx="1954">
                  <c:v>11500.821795819205</c:v>
                </c:pt>
                <c:pt idx="1955">
                  <c:v>11354.555905438889</c:v>
                </c:pt>
                <c:pt idx="1956">
                  <c:v>11271.191634424875</c:v>
                </c:pt>
                <c:pt idx="1957">
                  <c:v>11139.284718245581</c:v>
                </c:pt>
                <c:pt idx="1958">
                  <c:v>11011.624558304247</c:v>
                </c:pt>
                <c:pt idx="1959">
                  <c:v>10902.810534800667</c:v>
                </c:pt>
                <c:pt idx="1960">
                  <c:v>10804.480792897461</c:v>
                </c:pt>
                <c:pt idx="1961">
                  <c:v>10819.953864807536</c:v>
                </c:pt>
                <c:pt idx="1962">
                  <c:v>10700.787546486014</c:v>
                </c:pt>
                <c:pt idx="1963">
                  <c:v>10670.590893621869</c:v>
                </c:pt>
                <c:pt idx="1964">
                  <c:v>10489.414833028695</c:v>
                </c:pt>
                <c:pt idx="1965">
                  <c:v>10542.194788652718</c:v>
                </c:pt>
                <c:pt idx="1966">
                  <c:v>10548.932694788646</c:v>
                </c:pt>
                <c:pt idx="1967">
                  <c:v>10482.677005596002</c:v>
                </c:pt>
                <c:pt idx="1968">
                  <c:v>10400.700808427802</c:v>
                </c:pt>
                <c:pt idx="1969">
                  <c:v>10361.023293449474</c:v>
                </c:pt>
                <c:pt idx="1970">
                  <c:v>10218.161723853453</c:v>
                </c:pt>
                <c:pt idx="1971">
                  <c:v>10138.310594386303</c:v>
                </c:pt>
                <c:pt idx="1972">
                  <c:v>9979.1107678676035</c:v>
                </c:pt>
                <c:pt idx="1973">
                  <c:v>9811.5563652232413</c:v>
                </c:pt>
                <c:pt idx="1974">
                  <c:v>9649.6205611131227</c:v>
                </c:pt>
                <c:pt idx="1975">
                  <c:v>9457.8728561046373</c:v>
                </c:pt>
                <c:pt idx="1976">
                  <c:v>9238.3114883612689</c:v>
                </c:pt>
                <c:pt idx="1977">
                  <c:v>9081.254331965818</c:v>
                </c:pt>
                <c:pt idx="1978">
                  <c:v>8900.1248691684887</c:v>
                </c:pt>
                <c:pt idx="1979">
                  <c:v>8786.7338945384618</c:v>
                </c:pt>
                <c:pt idx="1980">
                  <c:v>8643.7810813796823</c:v>
                </c:pt>
                <c:pt idx="1981">
                  <c:v>8526.40181674618</c:v>
                </c:pt>
                <c:pt idx="1982">
                  <c:v>8438.3371534908747</c:v>
                </c:pt>
                <c:pt idx="1983">
                  <c:v>8317.5925664776605</c:v>
                </c:pt>
                <c:pt idx="1984">
                  <c:v>8198.5956915979223</c:v>
                </c:pt>
                <c:pt idx="1985">
                  <c:v>8069.1226134641201</c:v>
                </c:pt>
                <c:pt idx="1986">
                  <c:v>8032.4513227323478</c:v>
                </c:pt>
                <c:pt idx="1987">
                  <c:v>7985.0532301529875</c:v>
                </c:pt>
                <c:pt idx="1988">
                  <c:v>7939.4015655348212</c:v>
                </c:pt>
                <c:pt idx="1989">
                  <c:v>7892.0038479824325</c:v>
                </c:pt>
                <c:pt idx="1990">
                  <c:v>7847.3503783319429</c:v>
                </c:pt>
                <c:pt idx="1991">
                  <c:v>7820.6581579951508</c:v>
                </c:pt>
                <c:pt idx="1992">
                  <c:v>7744.8226251859705</c:v>
                </c:pt>
                <c:pt idx="1993">
                  <c:v>7796.9595053981775</c:v>
                </c:pt>
                <c:pt idx="1994">
                  <c:v>7688.1957247093587</c:v>
                </c:pt>
                <c:pt idx="1995">
                  <c:v>7664.2478572677546</c:v>
                </c:pt>
                <c:pt idx="1996">
                  <c:v>7581.1790191592645</c:v>
                </c:pt>
                <c:pt idx="1997">
                  <c:v>7491.1259696663856</c:v>
                </c:pt>
                <c:pt idx="1998">
                  <c:v>7387.9772415055286</c:v>
                </c:pt>
                <c:pt idx="1999">
                  <c:v>7311.7698594779813</c:v>
                </c:pt>
                <c:pt idx="2000">
                  <c:v>7185.4235495756166</c:v>
                </c:pt>
                <c:pt idx="2001">
                  <c:v>6972.6449596121856</c:v>
                </c:pt>
                <c:pt idx="2002">
                  <c:v>6860.3946105661871</c:v>
                </c:pt>
                <c:pt idx="2003">
                  <c:v>6720.5814079422462</c:v>
                </c:pt>
                <c:pt idx="2004">
                  <c:v>6469.4621005743065</c:v>
                </c:pt>
                <c:pt idx="2005">
                  <c:v>6320.2314085948929</c:v>
                </c:pt>
                <c:pt idx="2006">
                  <c:v>6193.2104753318927</c:v>
                </c:pt>
                <c:pt idx="2007">
                  <c:v>6080.4608194030188</c:v>
                </c:pt>
                <c:pt idx="2008">
                  <c:v>5958.0381333067889</c:v>
                </c:pt>
                <c:pt idx="2009">
                  <c:v>5853.9935898164395</c:v>
                </c:pt>
                <c:pt idx="2010">
                  <c:v>5781.2738315529859</c:v>
                </c:pt>
                <c:pt idx="2011">
                  <c:v>5716.859346233201</c:v>
                </c:pt>
                <c:pt idx="2012">
                  <c:v>5642.8533720111382</c:v>
                </c:pt>
                <c:pt idx="2013">
                  <c:v>5557.7614868974824</c:v>
                </c:pt>
                <c:pt idx="2014">
                  <c:v>5506.0682211470394</c:v>
                </c:pt>
                <c:pt idx="2015">
                  <c:v>5446.7746739934137</c:v>
                </c:pt>
                <c:pt idx="2016">
                  <c:v>5392.6356974105238</c:v>
                </c:pt>
                <c:pt idx="2017">
                  <c:v>5353.324343697629</c:v>
                </c:pt>
                <c:pt idx="2018">
                  <c:v>5302.2914924429169</c:v>
                </c:pt>
                <c:pt idx="2019">
                  <c:v>5257.1265429500463</c:v>
                </c:pt>
                <c:pt idx="2020">
                  <c:v>5221.0263040430136</c:v>
                </c:pt>
                <c:pt idx="2021">
                  <c:v>5175.6411979783925</c:v>
                </c:pt>
                <c:pt idx="2022">
                  <c:v>5103.3380597756222</c:v>
                </c:pt>
                <c:pt idx="2023">
                  <c:v>5001.1931410409015</c:v>
                </c:pt>
                <c:pt idx="2024">
                  <c:v>4880.2659591645288</c:v>
                </c:pt>
                <c:pt idx="2025">
                  <c:v>4747.2727494807314</c:v>
                </c:pt>
                <c:pt idx="2026">
                  <c:v>4598.8838238239869</c:v>
                </c:pt>
                <c:pt idx="2027">
                  <c:v>4465.7911341340832</c:v>
                </c:pt>
                <c:pt idx="2028">
                  <c:v>4336.4464687817035</c:v>
                </c:pt>
                <c:pt idx="2029">
                  <c:v>4226.3388836306549</c:v>
                </c:pt>
                <c:pt idx="2030">
                  <c:v>4148.7711947895841</c:v>
                </c:pt>
                <c:pt idx="2031">
                  <c:v>3998.6888245032555</c:v>
                </c:pt>
                <c:pt idx="2032">
                  <c:v>4028.1277956795425</c:v>
                </c:pt>
                <c:pt idx="2033">
                  <c:v>3997.3532823799055</c:v>
                </c:pt>
                <c:pt idx="2034">
                  <c:v>3953.780656693621</c:v>
                </c:pt>
                <c:pt idx="2035">
                  <c:v>3967.4378668189042</c:v>
                </c:pt>
                <c:pt idx="2036">
                  <c:v>3914.4907399408053</c:v>
                </c:pt>
                <c:pt idx="2037">
                  <c:v>3882.3495482493968</c:v>
                </c:pt>
                <c:pt idx="2038">
                  <c:v>3856.6562054918254</c:v>
                </c:pt>
                <c:pt idx="2039">
                  <c:v>3786.0039198668246</c:v>
                </c:pt>
                <c:pt idx="2040">
                  <c:v>3678.5188823345802</c:v>
                </c:pt>
                <c:pt idx="2041">
                  <c:v>3585.8438149151125</c:v>
                </c:pt>
                <c:pt idx="2042">
                  <c:v>3452.4023384580214</c:v>
                </c:pt>
                <c:pt idx="2043">
                  <c:v>3324.9892151914228</c:v>
                </c:pt>
                <c:pt idx="2044">
                  <c:v>3212.9075166333332</c:v>
                </c:pt>
                <c:pt idx="2045">
                  <c:v>3123.205426519246</c:v>
                </c:pt>
                <c:pt idx="2046">
                  <c:v>3038.9299961895472</c:v>
                </c:pt>
                <c:pt idx="2047">
                  <c:v>2995.4924401167705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-0.75437874297230301</c:v>
                </c:pt>
                <c:pt idx="1">
                  <c:v>0.15452060708255877</c:v>
                </c:pt>
                <c:pt idx="2">
                  <c:v>0.31221110080545539</c:v>
                </c:pt>
                <c:pt idx="3">
                  <c:v>0.21940460278979323</c:v>
                </c:pt>
                <c:pt idx="4">
                  <c:v>-13.219012882751102</c:v>
                </c:pt>
                <c:pt idx="5">
                  <c:v>-13.614751846378027</c:v>
                </c:pt>
                <c:pt idx="6">
                  <c:v>-22.512974978230062</c:v>
                </c:pt>
                <c:pt idx="7">
                  <c:v>-2.2930618023727618</c:v>
                </c:pt>
                <c:pt idx="8">
                  <c:v>-5.503562705128104</c:v>
                </c:pt>
                <c:pt idx="9">
                  <c:v>-7.3016062979819765</c:v>
                </c:pt>
                <c:pt idx="10">
                  <c:v>-3.1090043405950496</c:v>
                </c:pt>
                <c:pt idx="11">
                  <c:v>-5.1241638190551271</c:v>
                </c:pt>
                <c:pt idx="12">
                  <c:v>2.9891893499976447</c:v>
                </c:pt>
                <c:pt idx="13">
                  <c:v>1.3326598629593605</c:v>
                </c:pt>
                <c:pt idx="14">
                  <c:v>5.1617194737358432</c:v>
                </c:pt>
                <c:pt idx="15">
                  <c:v>1.3925806238304972</c:v>
                </c:pt>
                <c:pt idx="16">
                  <c:v>7.6956658550589054</c:v>
                </c:pt>
                <c:pt idx="17">
                  <c:v>-3.8683321004372146</c:v>
                </c:pt>
                <c:pt idx="18">
                  <c:v>-5.8942289815301478</c:v>
                </c:pt>
                <c:pt idx="19">
                  <c:v>0.73127406843323683</c:v>
                </c:pt>
                <c:pt idx="20">
                  <c:v>-6.9279327382204201</c:v>
                </c:pt>
                <c:pt idx="21">
                  <c:v>-0.82368442736532188</c:v>
                </c:pt>
                <c:pt idx="22">
                  <c:v>-0.34422323719093129</c:v>
                </c:pt>
                <c:pt idx="23">
                  <c:v>4.5677164569837885</c:v>
                </c:pt>
                <c:pt idx="24">
                  <c:v>-1.581544045044609</c:v>
                </c:pt>
                <c:pt idx="25">
                  <c:v>-1.8908031176175371</c:v>
                </c:pt>
                <c:pt idx="26">
                  <c:v>8.2939803863009729</c:v>
                </c:pt>
                <c:pt idx="27">
                  <c:v>-1.0554161571658369</c:v>
                </c:pt>
                <c:pt idx="28">
                  <c:v>7.4847573505621199</c:v>
                </c:pt>
                <c:pt idx="29">
                  <c:v>-9.7230526269975712</c:v>
                </c:pt>
                <c:pt idx="30">
                  <c:v>-0.54220706357241966</c:v>
                </c:pt>
                <c:pt idx="31">
                  <c:v>-3.7345162781538193</c:v>
                </c:pt>
                <c:pt idx="32">
                  <c:v>-2.7622552796659363</c:v>
                </c:pt>
                <c:pt idx="33">
                  <c:v>0.82636172008776043</c:v>
                </c:pt>
                <c:pt idx="34">
                  <c:v>0.83937770336595463</c:v>
                </c:pt>
                <c:pt idx="35">
                  <c:v>3.0698843305304422</c:v>
                </c:pt>
                <c:pt idx="36">
                  <c:v>-0.3790572421237357</c:v>
                </c:pt>
                <c:pt idx="37">
                  <c:v>6.0216196397947499</c:v>
                </c:pt>
                <c:pt idx="38">
                  <c:v>-4.5627614571673973</c:v>
                </c:pt>
                <c:pt idx="39">
                  <c:v>-3.7775925856528261</c:v>
                </c:pt>
                <c:pt idx="40">
                  <c:v>-5.4222419246338802</c:v>
                </c:pt>
                <c:pt idx="41">
                  <c:v>6.47650534095132</c:v>
                </c:pt>
                <c:pt idx="42">
                  <c:v>6.0598115797922674</c:v>
                </c:pt>
                <c:pt idx="43">
                  <c:v>-1.6433969230889147</c:v>
                </c:pt>
                <c:pt idx="44">
                  <c:v>13.877751788012318</c:v>
                </c:pt>
                <c:pt idx="45">
                  <c:v>-0.98635697545091716</c:v>
                </c:pt>
                <c:pt idx="46">
                  <c:v>-7.3453798885425101</c:v>
                </c:pt>
                <c:pt idx="47">
                  <c:v>9.1922550526509781</c:v>
                </c:pt>
                <c:pt idx="48">
                  <c:v>-4.9818275816089965</c:v>
                </c:pt>
                <c:pt idx="49">
                  <c:v>7.985936970593059</c:v>
                </c:pt>
                <c:pt idx="50">
                  <c:v>6.5226623146066913</c:v>
                </c:pt>
                <c:pt idx="51">
                  <c:v>-0.44333301458260621</c:v>
                </c:pt>
                <c:pt idx="52">
                  <c:v>-2.6088539846844867</c:v>
                </c:pt>
                <c:pt idx="53">
                  <c:v>-4.9019749826851751</c:v>
                </c:pt>
                <c:pt idx="54">
                  <c:v>-3.9186352354918483</c:v>
                </c:pt>
                <c:pt idx="55">
                  <c:v>-6.1492731816716457</c:v>
                </c:pt>
                <c:pt idx="56">
                  <c:v>5.5659603155278035</c:v>
                </c:pt>
                <c:pt idx="57">
                  <c:v>-7.9991433103133716</c:v>
                </c:pt>
                <c:pt idx="58">
                  <c:v>1.8413220367693839</c:v>
                </c:pt>
                <c:pt idx="59">
                  <c:v>-12.71244381665187</c:v>
                </c:pt>
                <c:pt idx="60">
                  <c:v>5.7415126890709303</c:v>
                </c:pt>
                <c:pt idx="61">
                  <c:v>-8.0777753093425133</c:v>
                </c:pt>
                <c:pt idx="62">
                  <c:v>0.84969609145329628</c:v>
                </c:pt>
                <c:pt idx="63">
                  <c:v>-3.3211807803524778</c:v>
                </c:pt>
                <c:pt idx="64">
                  <c:v>-0.69777562309943164</c:v>
                </c:pt>
                <c:pt idx="65">
                  <c:v>-5.3987154739729419</c:v>
                </c:pt>
                <c:pt idx="66">
                  <c:v>-6.3220386960488213</c:v>
                </c:pt>
                <c:pt idx="67">
                  <c:v>-3.703471486512143</c:v>
                </c:pt>
                <c:pt idx="68">
                  <c:v>1.3833030362463035</c:v>
                </c:pt>
                <c:pt idx="69">
                  <c:v>-4.6641837762567775</c:v>
                </c:pt>
                <c:pt idx="70">
                  <c:v>-3.8555422974599765</c:v>
                </c:pt>
                <c:pt idx="71">
                  <c:v>-13.570165887576565</c:v>
                </c:pt>
                <c:pt idx="72">
                  <c:v>0.90795973976273103</c:v>
                </c:pt>
                <c:pt idx="73">
                  <c:v>-7.1029447500384038</c:v>
                </c:pt>
                <c:pt idx="74">
                  <c:v>-0.78103682038761235</c:v>
                </c:pt>
                <c:pt idx="75">
                  <c:v>2.837776518801121</c:v>
                </c:pt>
                <c:pt idx="76">
                  <c:v>-2.9858459490158964</c:v>
                </c:pt>
                <c:pt idx="77">
                  <c:v>-2.7658066699357278</c:v>
                </c:pt>
                <c:pt idx="78">
                  <c:v>-3.9560762111767076</c:v>
                </c:pt>
                <c:pt idx="79">
                  <c:v>4.3764011447833582</c:v>
                </c:pt>
                <c:pt idx="80">
                  <c:v>-1.6230499624913648</c:v>
                </c:pt>
                <c:pt idx="81">
                  <c:v>-11.455437447854479</c:v>
                </c:pt>
                <c:pt idx="82">
                  <c:v>1.5340034197889736</c:v>
                </c:pt>
                <c:pt idx="83">
                  <c:v>-2.1999672839308175</c:v>
                </c:pt>
                <c:pt idx="84">
                  <c:v>-9.9721828526089666</c:v>
                </c:pt>
                <c:pt idx="85">
                  <c:v>-9.6612795910682223</c:v>
                </c:pt>
                <c:pt idx="86">
                  <c:v>1.474555969030888</c:v>
                </c:pt>
                <c:pt idx="87">
                  <c:v>-3.9140975084098386</c:v>
                </c:pt>
                <c:pt idx="88">
                  <c:v>-5.2031540140131654</c:v>
                </c:pt>
                <c:pt idx="89">
                  <c:v>0.81500171671314092</c:v>
                </c:pt>
                <c:pt idx="90">
                  <c:v>-10.796839180128273</c:v>
                </c:pt>
                <c:pt idx="91">
                  <c:v>-13.528613969232168</c:v>
                </c:pt>
                <c:pt idx="92">
                  <c:v>-1.684623099725826</c:v>
                </c:pt>
                <c:pt idx="93">
                  <c:v>-4.8846020846470424</c:v>
                </c:pt>
                <c:pt idx="94">
                  <c:v>-3.6269389532275511</c:v>
                </c:pt>
                <c:pt idx="95">
                  <c:v>-19.929408717965259</c:v>
                </c:pt>
                <c:pt idx="96">
                  <c:v>-6.0324269996897044</c:v>
                </c:pt>
                <c:pt idx="97">
                  <c:v>-14.919890673812517</c:v>
                </c:pt>
                <c:pt idx="98">
                  <c:v>3.4029053027393275</c:v>
                </c:pt>
                <c:pt idx="99">
                  <c:v>1.5012979223384377</c:v>
                </c:pt>
                <c:pt idx="100">
                  <c:v>7.5837764580252554</c:v>
                </c:pt>
                <c:pt idx="101">
                  <c:v>-3.4172193864594362</c:v>
                </c:pt>
                <c:pt idx="102">
                  <c:v>2.7905397972625963</c:v>
                </c:pt>
                <c:pt idx="103">
                  <c:v>-2.419247067659569</c:v>
                </c:pt>
                <c:pt idx="104">
                  <c:v>0.5188531746344438</c:v>
                </c:pt>
                <c:pt idx="105">
                  <c:v>-1.9199570756403546</c:v>
                </c:pt>
                <c:pt idx="106">
                  <c:v>4.2610118292544428</c:v>
                </c:pt>
                <c:pt idx="107">
                  <c:v>4.4387366267792174</c:v>
                </c:pt>
                <c:pt idx="108">
                  <c:v>2.9863460857812925</c:v>
                </c:pt>
                <c:pt idx="109">
                  <c:v>10.198274155261146</c:v>
                </c:pt>
                <c:pt idx="110">
                  <c:v>16.455237134962829</c:v>
                </c:pt>
                <c:pt idx="111">
                  <c:v>-2.9922335817399244</c:v>
                </c:pt>
                <c:pt idx="112">
                  <c:v>-3.6245778320493116</c:v>
                </c:pt>
                <c:pt idx="113">
                  <c:v>-3.5370165097749862</c:v>
                </c:pt>
                <c:pt idx="114">
                  <c:v>8.4445827608089417</c:v>
                </c:pt>
                <c:pt idx="115">
                  <c:v>2.4735663141036071</c:v>
                </c:pt>
                <c:pt idx="116">
                  <c:v>4.7695342481606531</c:v>
                </c:pt>
                <c:pt idx="117">
                  <c:v>-7.8735046635702872</c:v>
                </c:pt>
                <c:pt idx="118">
                  <c:v>-1.4379881462361652</c:v>
                </c:pt>
                <c:pt idx="119">
                  <c:v>-8.9197477051935721</c:v>
                </c:pt>
                <c:pt idx="120">
                  <c:v>-1.1556604256376204</c:v>
                </c:pt>
                <c:pt idx="121">
                  <c:v>-0.75940878844389204</c:v>
                </c:pt>
                <c:pt idx="122">
                  <c:v>-553.3993960528577</c:v>
                </c:pt>
                <c:pt idx="123">
                  <c:v>8.5381096461823063</c:v>
                </c:pt>
                <c:pt idx="124">
                  <c:v>-2.8054733202727107</c:v>
                </c:pt>
                <c:pt idx="125">
                  <c:v>2.4414299829368815</c:v>
                </c:pt>
                <c:pt idx="126">
                  <c:v>4.9972396623960833</c:v>
                </c:pt>
                <c:pt idx="127">
                  <c:v>2.9974704574254929</c:v>
                </c:pt>
                <c:pt idx="128">
                  <c:v>0.77888851158047601</c:v>
                </c:pt>
                <c:pt idx="129">
                  <c:v>0.75200444665250643</c:v>
                </c:pt>
                <c:pt idx="130">
                  <c:v>5.1653124381758175</c:v>
                </c:pt>
                <c:pt idx="131">
                  <c:v>6.2594148050824856</c:v>
                </c:pt>
                <c:pt idx="132">
                  <c:v>2.7411742508373038</c:v>
                </c:pt>
                <c:pt idx="133">
                  <c:v>10.947150504454243</c:v>
                </c:pt>
                <c:pt idx="134">
                  <c:v>-1.0843319883908293</c:v>
                </c:pt>
                <c:pt idx="135">
                  <c:v>5.1615752077103991</c:v>
                </c:pt>
                <c:pt idx="136">
                  <c:v>-1.3640605268564059</c:v>
                </c:pt>
                <c:pt idx="137">
                  <c:v>-2.6817506017389974</c:v>
                </c:pt>
                <c:pt idx="138">
                  <c:v>0.36791555945353593</c:v>
                </c:pt>
                <c:pt idx="139">
                  <c:v>-2.3353362368198134</c:v>
                </c:pt>
                <c:pt idx="140">
                  <c:v>7.5480019705947541</c:v>
                </c:pt>
                <c:pt idx="141">
                  <c:v>5.2142605022948771</c:v>
                </c:pt>
                <c:pt idx="142">
                  <c:v>16.395732882967394</c:v>
                </c:pt>
                <c:pt idx="143">
                  <c:v>-0.79575928266154961</c:v>
                </c:pt>
                <c:pt idx="144">
                  <c:v>0.20131073649503151</c:v>
                </c:pt>
                <c:pt idx="145">
                  <c:v>1.2154202148115871</c:v>
                </c:pt>
                <c:pt idx="146">
                  <c:v>2.0562984276377279</c:v>
                </c:pt>
                <c:pt idx="147">
                  <c:v>2.816807486169381</c:v>
                </c:pt>
                <c:pt idx="148">
                  <c:v>4.0103504672669317</c:v>
                </c:pt>
                <c:pt idx="149">
                  <c:v>1.8610594506219513</c:v>
                </c:pt>
                <c:pt idx="150">
                  <c:v>10.673203123207372</c:v>
                </c:pt>
                <c:pt idx="151">
                  <c:v>8.3849023281619566</c:v>
                </c:pt>
                <c:pt idx="152">
                  <c:v>3.5514310288764079</c:v>
                </c:pt>
                <c:pt idx="153">
                  <c:v>3.6140501005905321</c:v>
                </c:pt>
                <c:pt idx="154">
                  <c:v>7.4633265590724989</c:v>
                </c:pt>
                <c:pt idx="155">
                  <c:v>9.0430863648711863</c:v>
                </c:pt>
                <c:pt idx="156">
                  <c:v>10.008877400994947</c:v>
                </c:pt>
                <c:pt idx="157">
                  <c:v>7.3444873778838371</c:v>
                </c:pt>
                <c:pt idx="158">
                  <c:v>12.732096982298913</c:v>
                </c:pt>
                <c:pt idx="159">
                  <c:v>8.6786022323439056</c:v>
                </c:pt>
                <c:pt idx="160">
                  <c:v>8.4508899091763681</c:v>
                </c:pt>
                <c:pt idx="161">
                  <c:v>8.1202766764700698</c:v>
                </c:pt>
                <c:pt idx="162">
                  <c:v>10.403607927966448</c:v>
                </c:pt>
                <c:pt idx="163">
                  <c:v>8.8625191197209006</c:v>
                </c:pt>
                <c:pt idx="164">
                  <c:v>9.9529222377592532</c:v>
                </c:pt>
                <c:pt idx="165">
                  <c:v>13.027105391980228</c:v>
                </c:pt>
                <c:pt idx="166">
                  <c:v>19.040028280096692</c:v>
                </c:pt>
                <c:pt idx="167">
                  <c:v>18.59095376882243</c:v>
                </c:pt>
                <c:pt idx="168">
                  <c:v>12.146860805526018</c:v>
                </c:pt>
                <c:pt idx="169">
                  <c:v>11.0997209039067</c:v>
                </c:pt>
                <c:pt idx="170">
                  <c:v>20.819688928800247</c:v>
                </c:pt>
                <c:pt idx="171">
                  <c:v>22.787046920166404</c:v>
                </c:pt>
                <c:pt idx="172">
                  <c:v>19.73676750585426</c:v>
                </c:pt>
                <c:pt idx="173">
                  <c:v>9.2274506670387098</c:v>
                </c:pt>
                <c:pt idx="174">
                  <c:v>16.203362539615028</c:v>
                </c:pt>
                <c:pt idx="175">
                  <c:v>19.61723261466804</c:v>
                </c:pt>
                <c:pt idx="176">
                  <c:v>13.495360988193937</c:v>
                </c:pt>
                <c:pt idx="177">
                  <c:v>16.330483287510447</c:v>
                </c:pt>
                <c:pt idx="178">
                  <c:v>20.161054631872076</c:v>
                </c:pt>
                <c:pt idx="179">
                  <c:v>18.383885708105339</c:v>
                </c:pt>
                <c:pt idx="180">
                  <c:v>24.434942337492799</c:v>
                </c:pt>
                <c:pt idx="181">
                  <c:v>22.581143481017079</c:v>
                </c:pt>
                <c:pt idx="182">
                  <c:v>25.999531200431647</c:v>
                </c:pt>
                <c:pt idx="183">
                  <c:v>31.000850057814802</c:v>
                </c:pt>
                <c:pt idx="184">
                  <c:v>26.761107209001182</c:v>
                </c:pt>
                <c:pt idx="185">
                  <c:v>30.751847364221533</c:v>
                </c:pt>
                <c:pt idx="186">
                  <c:v>22.692281929303306</c:v>
                </c:pt>
                <c:pt idx="187">
                  <c:v>24.039037143145066</c:v>
                </c:pt>
                <c:pt idx="188">
                  <c:v>30.101706348865889</c:v>
                </c:pt>
                <c:pt idx="189">
                  <c:v>33.808063300791645</c:v>
                </c:pt>
                <c:pt idx="190">
                  <c:v>33.308506901703652</c:v>
                </c:pt>
                <c:pt idx="191">
                  <c:v>21.280955837421857</c:v>
                </c:pt>
                <c:pt idx="192">
                  <c:v>37.569077990494065</c:v>
                </c:pt>
                <c:pt idx="193">
                  <c:v>36.263415837822095</c:v>
                </c:pt>
                <c:pt idx="194">
                  <c:v>25.006334288535641</c:v>
                </c:pt>
                <c:pt idx="195">
                  <c:v>39.161164918953261</c:v>
                </c:pt>
                <c:pt idx="196">
                  <c:v>30.737743947751625</c:v>
                </c:pt>
                <c:pt idx="197">
                  <c:v>49.487602112551883</c:v>
                </c:pt>
                <c:pt idx="198">
                  <c:v>38.012043668810747</c:v>
                </c:pt>
                <c:pt idx="199">
                  <c:v>45.605488386688251</c:v>
                </c:pt>
                <c:pt idx="200">
                  <c:v>41.647291565191438</c:v>
                </c:pt>
                <c:pt idx="201">
                  <c:v>39.566993823374304</c:v>
                </c:pt>
                <c:pt idx="202">
                  <c:v>42.914285347881957</c:v>
                </c:pt>
                <c:pt idx="203">
                  <c:v>46.015815901708464</c:v>
                </c:pt>
                <c:pt idx="204">
                  <c:v>41.812742599164238</c:v>
                </c:pt>
                <c:pt idx="205">
                  <c:v>38.337939321766925</c:v>
                </c:pt>
                <c:pt idx="206">
                  <c:v>42.666969202612734</c:v>
                </c:pt>
                <c:pt idx="207">
                  <c:v>52.503647482247658</c:v>
                </c:pt>
                <c:pt idx="208">
                  <c:v>61.981765459387645</c:v>
                </c:pt>
                <c:pt idx="209">
                  <c:v>47.503157815150786</c:v>
                </c:pt>
                <c:pt idx="210">
                  <c:v>51.098514373950735</c:v>
                </c:pt>
                <c:pt idx="211">
                  <c:v>66.944581857564202</c:v>
                </c:pt>
                <c:pt idx="212">
                  <c:v>53.419498396021254</c:v>
                </c:pt>
                <c:pt idx="213">
                  <c:v>66.823181182387827</c:v>
                </c:pt>
                <c:pt idx="214">
                  <c:v>48.72337149073536</c:v>
                </c:pt>
                <c:pt idx="215">
                  <c:v>72.509133531840916</c:v>
                </c:pt>
                <c:pt idx="216">
                  <c:v>74.568353948656807</c:v>
                </c:pt>
                <c:pt idx="217">
                  <c:v>72.093182446254986</c:v>
                </c:pt>
                <c:pt idx="218">
                  <c:v>67.451198578584865</c:v>
                </c:pt>
                <c:pt idx="219">
                  <c:v>67.368978377092532</c:v>
                </c:pt>
                <c:pt idx="220">
                  <c:v>80.011583746646437</c:v>
                </c:pt>
                <c:pt idx="221">
                  <c:v>68.827563827094934</c:v>
                </c:pt>
                <c:pt idx="222">
                  <c:v>69.175987339027785</c:v>
                </c:pt>
                <c:pt idx="223">
                  <c:v>89.961162408219195</c:v>
                </c:pt>
                <c:pt idx="224">
                  <c:v>80.40189296748386</c:v>
                </c:pt>
                <c:pt idx="225">
                  <c:v>89.779843859697394</c:v>
                </c:pt>
                <c:pt idx="226">
                  <c:v>91.74397442451675</c:v>
                </c:pt>
                <c:pt idx="227">
                  <c:v>81.559598747600489</c:v>
                </c:pt>
                <c:pt idx="228">
                  <c:v>92.912377043125616</c:v>
                </c:pt>
                <c:pt idx="229">
                  <c:v>90.339236525638171</c:v>
                </c:pt>
                <c:pt idx="230">
                  <c:v>99.702986273869726</c:v>
                </c:pt>
                <c:pt idx="231">
                  <c:v>99.826054441332133</c:v>
                </c:pt>
                <c:pt idx="232">
                  <c:v>103.49764268125352</c:v>
                </c:pt>
                <c:pt idx="233">
                  <c:v>102.39413081365444</c:v>
                </c:pt>
                <c:pt idx="234">
                  <c:v>110.91709724021885</c:v>
                </c:pt>
                <c:pt idx="235">
                  <c:v>120.30261468830903</c:v>
                </c:pt>
                <c:pt idx="236">
                  <c:v>121.0733971222117</c:v>
                </c:pt>
                <c:pt idx="237">
                  <c:v>120.33252778795202</c:v>
                </c:pt>
                <c:pt idx="238">
                  <c:v>116.66007661423265</c:v>
                </c:pt>
                <c:pt idx="239">
                  <c:v>120.97125634408596</c:v>
                </c:pt>
                <c:pt idx="240">
                  <c:v>129.75836559673058</c:v>
                </c:pt>
                <c:pt idx="241">
                  <c:v>143.09788692004952</c:v>
                </c:pt>
                <c:pt idx="242">
                  <c:v>134.63069724501145</c:v>
                </c:pt>
                <c:pt idx="243">
                  <c:v>130.28222528136848</c:v>
                </c:pt>
                <c:pt idx="244">
                  <c:v>159.40304619714294</c:v>
                </c:pt>
                <c:pt idx="245">
                  <c:v>144.83864624547732</c:v>
                </c:pt>
                <c:pt idx="246">
                  <c:v>158.8204345906156</c:v>
                </c:pt>
                <c:pt idx="247">
                  <c:v>154.20864242223928</c:v>
                </c:pt>
                <c:pt idx="248">
                  <c:v>149.64973900284264</c:v>
                </c:pt>
                <c:pt idx="249">
                  <c:v>160.57897196169222</c:v>
                </c:pt>
                <c:pt idx="250">
                  <c:v>154.86276288431293</c:v>
                </c:pt>
                <c:pt idx="251">
                  <c:v>161.08149668316702</c:v>
                </c:pt>
                <c:pt idx="252">
                  <c:v>170.97158394304796</c:v>
                </c:pt>
                <c:pt idx="253">
                  <c:v>171.11283974121739</c:v>
                </c:pt>
                <c:pt idx="254">
                  <c:v>178.54305312583222</c:v>
                </c:pt>
                <c:pt idx="255">
                  <c:v>177.68918365053767</c:v>
                </c:pt>
                <c:pt idx="256">
                  <c:v>176.27990614496298</c:v>
                </c:pt>
                <c:pt idx="257">
                  <c:v>186.14168073358741</c:v>
                </c:pt>
                <c:pt idx="258">
                  <c:v>191.58827700607969</c:v>
                </c:pt>
                <c:pt idx="259">
                  <c:v>200.54012221039483</c:v>
                </c:pt>
                <c:pt idx="260">
                  <c:v>204.73148723310584</c:v>
                </c:pt>
                <c:pt idx="261">
                  <c:v>211.69751833829213</c:v>
                </c:pt>
                <c:pt idx="262">
                  <c:v>210.2798041887666</c:v>
                </c:pt>
                <c:pt idx="263">
                  <c:v>215.28724315262758</c:v>
                </c:pt>
                <c:pt idx="264">
                  <c:v>223.0270026079744</c:v>
                </c:pt>
                <c:pt idx="265">
                  <c:v>224.50835626061735</c:v>
                </c:pt>
                <c:pt idx="266">
                  <c:v>234.87530311108839</c:v>
                </c:pt>
                <c:pt idx="267">
                  <c:v>228.64217608460001</c:v>
                </c:pt>
                <c:pt idx="268">
                  <c:v>244.20268104269167</c:v>
                </c:pt>
                <c:pt idx="269">
                  <c:v>247.63280450417415</c:v>
                </c:pt>
                <c:pt idx="270">
                  <c:v>239.63600132970367</c:v>
                </c:pt>
                <c:pt idx="271">
                  <c:v>245.36849536921659</c:v>
                </c:pt>
                <c:pt idx="272">
                  <c:v>254.81928260349747</c:v>
                </c:pt>
                <c:pt idx="273">
                  <c:v>267.13976478054497</c:v>
                </c:pt>
                <c:pt idx="274">
                  <c:v>262.93816405124937</c:v>
                </c:pt>
                <c:pt idx="275">
                  <c:v>272.8374177581926</c:v>
                </c:pt>
                <c:pt idx="276">
                  <c:v>282.82449182131865</c:v>
                </c:pt>
                <c:pt idx="277">
                  <c:v>286.73782579996691</c:v>
                </c:pt>
                <c:pt idx="278">
                  <c:v>307.71876864294353</c:v>
                </c:pt>
                <c:pt idx="279">
                  <c:v>302.64891318531193</c:v>
                </c:pt>
                <c:pt idx="280">
                  <c:v>304.03675348581999</c:v>
                </c:pt>
                <c:pt idx="281">
                  <c:v>312.65600323073011</c:v>
                </c:pt>
                <c:pt idx="282">
                  <c:v>324.29057706029948</c:v>
                </c:pt>
                <c:pt idx="283">
                  <c:v>316.64950928819974</c:v>
                </c:pt>
                <c:pt idx="284">
                  <c:v>317.76563863876333</c:v>
                </c:pt>
                <c:pt idx="285">
                  <c:v>309.46316826500362</c:v>
                </c:pt>
                <c:pt idx="286">
                  <c:v>303.39629475836836</c:v>
                </c:pt>
                <c:pt idx="287">
                  <c:v>311.22461020831497</c:v>
                </c:pt>
                <c:pt idx="288">
                  <c:v>313.23196504792651</c:v>
                </c:pt>
                <c:pt idx="289">
                  <c:v>330.0190858778123</c:v>
                </c:pt>
                <c:pt idx="290">
                  <c:v>339.49311298685956</c:v>
                </c:pt>
                <c:pt idx="291">
                  <c:v>350.221217856875</c:v>
                </c:pt>
                <c:pt idx="292">
                  <c:v>363.71217410845742</c:v>
                </c:pt>
                <c:pt idx="293">
                  <c:v>387.61241095673796</c:v>
                </c:pt>
                <c:pt idx="294">
                  <c:v>388.33494949739463</c:v>
                </c:pt>
                <c:pt idx="295">
                  <c:v>414.58844539662766</c:v>
                </c:pt>
                <c:pt idx="296">
                  <c:v>412.26769473347662</c:v>
                </c:pt>
                <c:pt idx="297">
                  <c:v>402.45986671573223</c:v>
                </c:pt>
                <c:pt idx="298">
                  <c:v>417.57692414942733</c:v>
                </c:pt>
                <c:pt idx="299">
                  <c:v>407.81058934818236</c:v>
                </c:pt>
                <c:pt idx="300">
                  <c:v>413.84663874335013</c:v>
                </c:pt>
                <c:pt idx="301">
                  <c:v>398.18644004461987</c:v>
                </c:pt>
                <c:pt idx="302">
                  <c:v>384.43598821363838</c:v>
                </c:pt>
                <c:pt idx="303">
                  <c:v>362.22950091408393</c:v>
                </c:pt>
                <c:pt idx="304">
                  <c:v>395.08616551891799</c:v>
                </c:pt>
                <c:pt idx="305">
                  <c:v>416.63375346043642</c:v>
                </c:pt>
                <c:pt idx="306">
                  <c:v>448.96430046366225</c:v>
                </c:pt>
                <c:pt idx="307">
                  <c:v>469.69470833045847</c:v>
                </c:pt>
                <c:pt idx="308">
                  <c:v>495.18294234699988</c:v>
                </c:pt>
                <c:pt idx="309">
                  <c:v>524.50979970178605</c:v>
                </c:pt>
                <c:pt idx="310">
                  <c:v>542.39241794469149</c:v>
                </c:pt>
                <c:pt idx="311">
                  <c:v>560.91078341474724</c:v>
                </c:pt>
                <c:pt idx="312">
                  <c:v>600.84289505803918</c:v>
                </c:pt>
                <c:pt idx="313">
                  <c:v>607.3780759863937</c:v>
                </c:pt>
                <c:pt idx="314">
                  <c:v>586.7945079446115</c:v>
                </c:pt>
                <c:pt idx="315">
                  <c:v>556.07003739366928</c:v>
                </c:pt>
                <c:pt idx="316">
                  <c:v>592.932649464836</c:v>
                </c:pt>
                <c:pt idx="317">
                  <c:v>583.80067279887521</c:v>
                </c:pt>
                <c:pt idx="318">
                  <c:v>592.0469560442782</c:v>
                </c:pt>
                <c:pt idx="319">
                  <c:v>589.0171310118335</c:v>
                </c:pt>
                <c:pt idx="320">
                  <c:v>601.84942314912757</c:v>
                </c:pt>
                <c:pt idx="321">
                  <c:v>610.71440044113376</c:v>
                </c:pt>
                <c:pt idx="322">
                  <c:v>625.47041683544012</c:v>
                </c:pt>
                <c:pt idx="323">
                  <c:v>627.38668235353384</c:v>
                </c:pt>
                <c:pt idx="324">
                  <c:v>639.51167536366836</c:v>
                </c:pt>
                <c:pt idx="325">
                  <c:v>660.15698449171373</c:v>
                </c:pt>
                <c:pt idx="326">
                  <c:v>653.83580767401509</c:v>
                </c:pt>
                <c:pt idx="327">
                  <c:v>663.44923320449516</c:v>
                </c:pt>
                <c:pt idx="328">
                  <c:v>679.01384620992189</c:v>
                </c:pt>
                <c:pt idx="329">
                  <c:v>683.80358726975328</c:v>
                </c:pt>
                <c:pt idx="330">
                  <c:v>699.42341194122423</c:v>
                </c:pt>
                <c:pt idx="331">
                  <c:v>708.40529646653977</c:v>
                </c:pt>
                <c:pt idx="332">
                  <c:v>712.97500720909807</c:v>
                </c:pt>
                <c:pt idx="333">
                  <c:v>726.01211902150669</c:v>
                </c:pt>
                <c:pt idx="334">
                  <c:v>725.20084645666577</c:v>
                </c:pt>
                <c:pt idx="335">
                  <c:v>740.87853530649863</c:v>
                </c:pt>
                <c:pt idx="336">
                  <c:v>732.01795117009544</c:v>
                </c:pt>
                <c:pt idx="337">
                  <c:v>753.28699963186216</c:v>
                </c:pt>
                <c:pt idx="338">
                  <c:v>759.31152823177899</c:v>
                </c:pt>
                <c:pt idx="339">
                  <c:v>768.04723717587513</c:v>
                </c:pt>
                <c:pt idx="340">
                  <c:v>784.47697879163411</c:v>
                </c:pt>
                <c:pt idx="341">
                  <c:v>786.43042882139639</c:v>
                </c:pt>
                <c:pt idx="342">
                  <c:v>793.71268964221576</c:v>
                </c:pt>
                <c:pt idx="343">
                  <c:v>811.18525206051208</c:v>
                </c:pt>
                <c:pt idx="344">
                  <c:v>825.25668809445096</c:v>
                </c:pt>
                <c:pt idx="345">
                  <c:v>826.78664321346378</c:v>
                </c:pt>
                <c:pt idx="346">
                  <c:v>826.6822097883919</c:v>
                </c:pt>
                <c:pt idx="347">
                  <c:v>844.74407286688233</c:v>
                </c:pt>
                <c:pt idx="348">
                  <c:v>851.63641055341816</c:v>
                </c:pt>
                <c:pt idx="349">
                  <c:v>859.43433481991644</c:v>
                </c:pt>
                <c:pt idx="350">
                  <c:v>865.54608938181559</c:v>
                </c:pt>
                <c:pt idx="351">
                  <c:v>887.60899451907687</c:v>
                </c:pt>
                <c:pt idx="352">
                  <c:v>891.58382075786017</c:v>
                </c:pt>
                <c:pt idx="353">
                  <c:v>906.97415502894876</c:v>
                </c:pt>
                <c:pt idx="354">
                  <c:v>894.95857321309097</c:v>
                </c:pt>
                <c:pt idx="355">
                  <c:v>909.92396907871182</c:v>
                </c:pt>
                <c:pt idx="356">
                  <c:v>916.40200067875367</c:v>
                </c:pt>
                <c:pt idx="357">
                  <c:v>933.21721610250222</c:v>
                </c:pt>
                <c:pt idx="358">
                  <c:v>943.26514352436277</c:v>
                </c:pt>
                <c:pt idx="359">
                  <c:v>961.2459969230033</c:v>
                </c:pt>
                <c:pt idx="360">
                  <c:v>977.75791618738515</c:v>
                </c:pt>
                <c:pt idx="361">
                  <c:v>981.0578649205047</c:v>
                </c:pt>
                <c:pt idx="362">
                  <c:v>1002.140772788914</c:v>
                </c:pt>
                <c:pt idx="363">
                  <c:v>1001.043684758306</c:v>
                </c:pt>
                <c:pt idx="364">
                  <c:v>1027.7825020077148</c:v>
                </c:pt>
                <c:pt idx="365">
                  <c:v>1033.8259521022885</c:v>
                </c:pt>
                <c:pt idx="366">
                  <c:v>1054.8402317305138</c:v>
                </c:pt>
                <c:pt idx="367">
                  <c:v>1051.6977764022138</c:v>
                </c:pt>
                <c:pt idx="368">
                  <c:v>1059.0931813296975</c:v>
                </c:pt>
                <c:pt idx="369">
                  <c:v>1068.8160207646604</c:v>
                </c:pt>
                <c:pt idx="370">
                  <c:v>1103.3268072162323</c:v>
                </c:pt>
                <c:pt idx="371">
                  <c:v>1109.6004408664376</c:v>
                </c:pt>
                <c:pt idx="372">
                  <c:v>1123.5733454015863</c:v>
                </c:pt>
                <c:pt idx="373">
                  <c:v>1134.7854812355931</c:v>
                </c:pt>
                <c:pt idx="374">
                  <c:v>1138.7025378071044</c:v>
                </c:pt>
                <c:pt idx="375">
                  <c:v>1164.7126169807109</c:v>
                </c:pt>
                <c:pt idx="376">
                  <c:v>1178.7988066108196</c:v>
                </c:pt>
                <c:pt idx="377">
                  <c:v>1200.5569611894441</c:v>
                </c:pt>
                <c:pt idx="378">
                  <c:v>1208.5757526641851</c:v>
                </c:pt>
                <c:pt idx="379">
                  <c:v>1219.9551788314739</c:v>
                </c:pt>
                <c:pt idx="380">
                  <c:v>1231.3362557599592</c:v>
                </c:pt>
                <c:pt idx="381">
                  <c:v>1269.7742448893887</c:v>
                </c:pt>
                <c:pt idx="382">
                  <c:v>1269.0031544368646</c:v>
                </c:pt>
                <c:pt idx="383">
                  <c:v>1298.956542674387</c:v>
                </c:pt>
                <c:pt idx="384">
                  <c:v>1309.5863962500102</c:v>
                </c:pt>
                <c:pt idx="385">
                  <c:v>1332.4869922330472</c:v>
                </c:pt>
                <c:pt idx="386">
                  <c:v>1361.3441499105745</c:v>
                </c:pt>
                <c:pt idx="387">
                  <c:v>1251.8455646224227</c:v>
                </c:pt>
                <c:pt idx="388">
                  <c:v>1403.0984688738849</c:v>
                </c:pt>
                <c:pt idx="389">
                  <c:v>1406.468884533316</c:v>
                </c:pt>
                <c:pt idx="390">
                  <c:v>1441.4472662236747</c:v>
                </c:pt>
                <c:pt idx="391">
                  <c:v>1460.7995633959283</c:v>
                </c:pt>
                <c:pt idx="392">
                  <c:v>1480.0116698217068</c:v>
                </c:pt>
                <c:pt idx="393">
                  <c:v>1512.7121897507639</c:v>
                </c:pt>
                <c:pt idx="394">
                  <c:v>1528.0237045070351</c:v>
                </c:pt>
                <c:pt idx="395">
                  <c:v>1553.8129215075569</c:v>
                </c:pt>
                <c:pt idx="396">
                  <c:v>1584.0420032526001</c:v>
                </c:pt>
                <c:pt idx="397">
                  <c:v>1599.7507957569878</c:v>
                </c:pt>
                <c:pt idx="398">
                  <c:v>1626.7520941455975</c:v>
                </c:pt>
                <c:pt idx="399">
                  <c:v>1647.8637146347999</c:v>
                </c:pt>
                <c:pt idx="400">
                  <c:v>1677.1892747119934</c:v>
                </c:pt>
                <c:pt idx="401">
                  <c:v>1704.637524155303</c:v>
                </c:pt>
                <c:pt idx="402">
                  <c:v>1744.0120106621252</c:v>
                </c:pt>
                <c:pt idx="403">
                  <c:v>1785.0334892965459</c:v>
                </c:pt>
                <c:pt idx="404">
                  <c:v>1805.0850330064359</c:v>
                </c:pt>
                <c:pt idx="405">
                  <c:v>1834.99238127031</c:v>
                </c:pt>
                <c:pt idx="406">
                  <c:v>1859.7907170735989</c:v>
                </c:pt>
                <c:pt idx="407">
                  <c:v>1868.3671623755513</c:v>
                </c:pt>
                <c:pt idx="408">
                  <c:v>1914.0676262454426</c:v>
                </c:pt>
                <c:pt idx="409">
                  <c:v>1948.1404732085175</c:v>
                </c:pt>
                <c:pt idx="410">
                  <c:v>1968.8697644247668</c:v>
                </c:pt>
                <c:pt idx="411">
                  <c:v>2013.5526349865909</c:v>
                </c:pt>
                <c:pt idx="412">
                  <c:v>2055.1126961413979</c:v>
                </c:pt>
                <c:pt idx="413">
                  <c:v>2079.5282856273429</c:v>
                </c:pt>
                <c:pt idx="414">
                  <c:v>2115.9603963568047</c:v>
                </c:pt>
                <c:pt idx="415">
                  <c:v>2139.7104171439591</c:v>
                </c:pt>
                <c:pt idx="416">
                  <c:v>2161.9822405544082</c:v>
                </c:pt>
                <c:pt idx="417">
                  <c:v>2229.7054439997992</c:v>
                </c:pt>
                <c:pt idx="418">
                  <c:v>2264.0738258749175</c:v>
                </c:pt>
                <c:pt idx="419">
                  <c:v>2297.8996968427514</c:v>
                </c:pt>
                <c:pt idx="420">
                  <c:v>2326.1971017314286</c:v>
                </c:pt>
                <c:pt idx="421">
                  <c:v>2381.9589984316085</c:v>
                </c:pt>
                <c:pt idx="422">
                  <c:v>2406.5504394196828</c:v>
                </c:pt>
                <c:pt idx="423">
                  <c:v>2423.1077533501216</c:v>
                </c:pt>
                <c:pt idx="424">
                  <c:v>2477.4616681100374</c:v>
                </c:pt>
                <c:pt idx="425">
                  <c:v>2500.3115396245071</c:v>
                </c:pt>
                <c:pt idx="426">
                  <c:v>2548.9803628763634</c:v>
                </c:pt>
                <c:pt idx="427">
                  <c:v>2571.5193356433906</c:v>
                </c:pt>
                <c:pt idx="428">
                  <c:v>2612.9517623241204</c:v>
                </c:pt>
                <c:pt idx="429">
                  <c:v>2653.0637693272183</c:v>
                </c:pt>
                <c:pt idx="430">
                  <c:v>2706.5149812166269</c:v>
                </c:pt>
                <c:pt idx="431">
                  <c:v>2752.536292541085</c:v>
                </c:pt>
                <c:pt idx="432">
                  <c:v>2785.6256801114341</c:v>
                </c:pt>
                <c:pt idx="433">
                  <c:v>2837.9667460456703</c:v>
                </c:pt>
                <c:pt idx="434">
                  <c:v>2868.3025073693771</c:v>
                </c:pt>
                <c:pt idx="435">
                  <c:v>2902.7786840079143</c:v>
                </c:pt>
                <c:pt idx="436">
                  <c:v>2975.8045837600748</c:v>
                </c:pt>
                <c:pt idx="437">
                  <c:v>3001.1413257249174</c:v>
                </c:pt>
                <c:pt idx="438">
                  <c:v>3071.5612599381479</c:v>
                </c:pt>
                <c:pt idx="439">
                  <c:v>3098.8062287280673</c:v>
                </c:pt>
                <c:pt idx="440">
                  <c:v>3118.6679353209333</c:v>
                </c:pt>
                <c:pt idx="441">
                  <c:v>3199.8407373860491</c:v>
                </c:pt>
                <c:pt idx="442">
                  <c:v>3231.8846663971763</c:v>
                </c:pt>
                <c:pt idx="443">
                  <c:v>3271.9318368305303</c:v>
                </c:pt>
                <c:pt idx="444">
                  <c:v>3336.9296656783004</c:v>
                </c:pt>
                <c:pt idx="445">
                  <c:v>3369.7666856147498</c:v>
                </c:pt>
                <c:pt idx="446">
                  <c:v>3409.3213508824433</c:v>
                </c:pt>
                <c:pt idx="447">
                  <c:v>3467.1592423202196</c:v>
                </c:pt>
                <c:pt idx="448">
                  <c:v>3501.1470127547282</c:v>
                </c:pt>
                <c:pt idx="449">
                  <c:v>3571.6948413557475</c:v>
                </c:pt>
                <c:pt idx="450">
                  <c:v>3599.3130801604079</c:v>
                </c:pt>
                <c:pt idx="451">
                  <c:v>3645.8335440331407</c:v>
                </c:pt>
                <c:pt idx="452">
                  <c:v>3695.0419481804574</c:v>
                </c:pt>
                <c:pt idx="453">
                  <c:v>3744.1016662203679</c:v>
                </c:pt>
                <c:pt idx="454">
                  <c:v>3797.4184233185233</c:v>
                </c:pt>
                <c:pt idx="455">
                  <c:v>3857.3592917991268</c:v>
                </c:pt>
                <c:pt idx="456">
                  <c:v>3898.4906937918104</c:v>
                </c:pt>
                <c:pt idx="457">
                  <c:v>3963.0000838829974</c:v>
                </c:pt>
                <c:pt idx="458">
                  <c:v>3995.4027972629628</c:v>
                </c:pt>
                <c:pt idx="459">
                  <c:v>4048.7341781346786</c:v>
                </c:pt>
                <c:pt idx="460">
                  <c:v>4103.772687741719</c:v>
                </c:pt>
                <c:pt idx="461">
                  <c:v>4177.0188802676375</c:v>
                </c:pt>
                <c:pt idx="462">
                  <c:v>4208.0663808286199</c:v>
                </c:pt>
                <c:pt idx="463">
                  <c:v>4268.3934444231245</c:v>
                </c:pt>
                <c:pt idx="464">
                  <c:v>4309.839618469744</c:v>
                </c:pt>
                <c:pt idx="465">
                  <c:v>4359.8454513380148</c:v>
                </c:pt>
                <c:pt idx="466">
                  <c:v>4420.9307659597171</c:v>
                </c:pt>
                <c:pt idx="467">
                  <c:v>4466.7165288957494</c:v>
                </c:pt>
                <c:pt idx="468">
                  <c:v>4542.3587564314485</c:v>
                </c:pt>
                <c:pt idx="469">
                  <c:v>4563.3037317564595</c:v>
                </c:pt>
                <c:pt idx="470">
                  <c:v>4648.8966535557756</c:v>
                </c:pt>
                <c:pt idx="471">
                  <c:v>4685.2509276978217</c:v>
                </c:pt>
                <c:pt idx="472">
                  <c:v>4740.1227162678288</c:v>
                </c:pt>
                <c:pt idx="473">
                  <c:v>4783.0241160452379</c:v>
                </c:pt>
                <c:pt idx="474">
                  <c:v>4839.4119708472099</c:v>
                </c:pt>
                <c:pt idx="475">
                  <c:v>4935.5431969864067</c:v>
                </c:pt>
                <c:pt idx="476">
                  <c:v>4970.5642182858865</c:v>
                </c:pt>
                <c:pt idx="477">
                  <c:v>5018.1560340166388</c:v>
                </c:pt>
                <c:pt idx="478">
                  <c:v>5073.3437912366044</c:v>
                </c:pt>
                <c:pt idx="479">
                  <c:v>5145.8265594270943</c:v>
                </c:pt>
                <c:pt idx="480">
                  <c:v>5181.2694850482585</c:v>
                </c:pt>
                <c:pt idx="481">
                  <c:v>5257.7496195393451</c:v>
                </c:pt>
                <c:pt idx="482">
                  <c:v>5299.0782411695418</c:v>
                </c:pt>
                <c:pt idx="483">
                  <c:v>5356.6303216502329</c:v>
                </c:pt>
                <c:pt idx="484">
                  <c:v>5432.9171337942489</c:v>
                </c:pt>
                <c:pt idx="485">
                  <c:v>5468.3665246082128</c:v>
                </c:pt>
                <c:pt idx="486">
                  <c:v>5541.3710027147672</c:v>
                </c:pt>
                <c:pt idx="487">
                  <c:v>5585.9644976097989</c:v>
                </c:pt>
                <c:pt idx="488">
                  <c:v>5635.787261979186</c:v>
                </c:pt>
                <c:pt idx="489">
                  <c:v>5714.1844262095983</c:v>
                </c:pt>
                <c:pt idx="490">
                  <c:v>5761.9762893622155</c:v>
                </c:pt>
                <c:pt idx="491">
                  <c:v>5842.3365818246775</c:v>
                </c:pt>
                <c:pt idx="492">
                  <c:v>5894.9401512996947</c:v>
                </c:pt>
                <c:pt idx="493">
                  <c:v>5965.2698470148334</c:v>
                </c:pt>
                <c:pt idx="494">
                  <c:v>6027.2391672774429</c:v>
                </c:pt>
                <c:pt idx="495">
                  <c:v>6117.1729763874309</c:v>
                </c:pt>
                <c:pt idx="496">
                  <c:v>6165.1029226478568</c:v>
                </c:pt>
                <c:pt idx="497">
                  <c:v>6239.9880196576423</c:v>
                </c:pt>
                <c:pt idx="498">
                  <c:v>6294.4018458012588</c:v>
                </c:pt>
                <c:pt idx="499">
                  <c:v>6345.3379388164431</c:v>
                </c:pt>
                <c:pt idx="500">
                  <c:v>6527.7210702899383</c:v>
                </c:pt>
                <c:pt idx="501">
                  <c:v>6657.3059432355549</c:v>
                </c:pt>
                <c:pt idx="502">
                  <c:v>6701.4572516667358</c:v>
                </c:pt>
                <c:pt idx="503">
                  <c:v>6765.9382697717074</c:v>
                </c:pt>
                <c:pt idx="504">
                  <c:v>6833.5375273352029</c:v>
                </c:pt>
                <c:pt idx="505">
                  <c:v>6871.4530718258829</c:v>
                </c:pt>
                <c:pt idx="506">
                  <c:v>6926.3309569647026</c:v>
                </c:pt>
                <c:pt idx="507">
                  <c:v>6988.692372897397</c:v>
                </c:pt>
                <c:pt idx="508">
                  <c:v>7067.3927684568471</c:v>
                </c:pt>
                <c:pt idx="509">
                  <c:v>7174.5306172075716</c:v>
                </c:pt>
                <c:pt idx="510">
                  <c:v>7249.2406356087913</c:v>
                </c:pt>
                <c:pt idx="511">
                  <c:v>7298.1328483074685</c:v>
                </c:pt>
                <c:pt idx="512">
                  <c:v>7411.3837502464303</c:v>
                </c:pt>
                <c:pt idx="513">
                  <c:v>7463.893628648987</c:v>
                </c:pt>
                <c:pt idx="514">
                  <c:v>7516.4035070515438</c:v>
                </c:pt>
                <c:pt idx="515">
                  <c:v>7575.0253147448375</c:v>
                </c:pt>
                <c:pt idx="516">
                  <c:v>7655.4747897195393</c:v>
                </c:pt>
                <c:pt idx="517">
                  <c:v>7769.2274247526111</c:v>
                </c:pt>
                <c:pt idx="518">
                  <c:v>7772.4703871928696</c:v>
                </c:pt>
                <c:pt idx="519">
                  <c:v>7935.8668895230803</c:v>
                </c:pt>
                <c:pt idx="520">
                  <c:v>7940.3572059616827</c:v>
                </c:pt>
                <c:pt idx="521">
                  <c:v>8039.8929947450897</c:v>
                </c:pt>
                <c:pt idx="522">
                  <c:v>8118.5992256817708</c:v>
                </c:pt>
                <c:pt idx="523">
                  <c:v>8232.4810314396655</c:v>
                </c:pt>
                <c:pt idx="524">
                  <c:v>8326.156910256801</c:v>
                </c:pt>
                <c:pt idx="525">
                  <c:v>8361.7065698667429</c:v>
                </c:pt>
                <c:pt idx="526">
                  <c:v>8475.0921271834195</c:v>
                </c:pt>
                <c:pt idx="527">
                  <c:v>8535.8393941930899</c:v>
                </c:pt>
                <c:pt idx="528">
                  <c:v>8629.1439767376942</c:v>
                </c:pt>
                <c:pt idx="529">
                  <c:v>8715.8382692188679</c:v>
                </c:pt>
                <c:pt idx="530">
                  <c:v>8754.13371788519</c:v>
                </c:pt>
                <c:pt idx="531">
                  <c:v>8847.1911236479937</c:v>
                </c:pt>
                <c:pt idx="532">
                  <c:v>8923.409153336801</c:v>
                </c:pt>
                <c:pt idx="533">
                  <c:v>8978.171811004353</c:v>
                </c:pt>
                <c:pt idx="534">
                  <c:v>9063.1232857117466</c:v>
                </c:pt>
                <c:pt idx="535">
                  <c:v>9146.5787239394231</c:v>
                </c:pt>
                <c:pt idx="536">
                  <c:v>9211.3228149745355</c:v>
                </c:pt>
                <c:pt idx="537">
                  <c:v>9329.4604206510776</c:v>
                </c:pt>
                <c:pt idx="538">
                  <c:v>9372.0004151041194</c:v>
                </c:pt>
                <c:pt idx="539">
                  <c:v>9473.2990410547591</c:v>
                </c:pt>
                <c:pt idx="540">
                  <c:v>9566.2406080110413</c:v>
                </c:pt>
                <c:pt idx="541">
                  <c:v>9627.6201818063637</c:v>
                </c:pt>
                <c:pt idx="542">
                  <c:v>9691.4954760668461</c:v>
                </c:pt>
                <c:pt idx="543">
                  <c:v>9804.4016215324882</c:v>
                </c:pt>
                <c:pt idx="544">
                  <c:v>9892.4823216397745</c:v>
                </c:pt>
                <c:pt idx="545">
                  <c:v>9975.9480831996661</c:v>
                </c:pt>
                <c:pt idx="546">
                  <c:v>10090.731040809695</c:v>
                </c:pt>
                <c:pt idx="547">
                  <c:v>10108.447744928784</c:v>
                </c:pt>
                <c:pt idx="548">
                  <c:v>10229.721331976927</c:v>
                </c:pt>
                <c:pt idx="549">
                  <c:v>10292.604981643743</c:v>
                </c:pt>
                <c:pt idx="550">
                  <c:v>10351.122368508264</c:v>
                </c:pt>
                <c:pt idx="551">
                  <c:v>10440.958418692055</c:v>
                </c:pt>
                <c:pt idx="552">
                  <c:v>10558.621043301127</c:v>
                </c:pt>
                <c:pt idx="553">
                  <c:v>10641.722699531732</c:v>
                </c:pt>
                <c:pt idx="554">
                  <c:v>10708.72910455165</c:v>
                </c:pt>
                <c:pt idx="555">
                  <c:v>10820.283721419351</c:v>
                </c:pt>
                <c:pt idx="556">
                  <c:v>10877.93377681538</c:v>
                </c:pt>
                <c:pt idx="557">
                  <c:v>11004.21734923059</c:v>
                </c:pt>
                <c:pt idx="558">
                  <c:v>11107.168509499024</c:v>
                </c:pt>
                <c:pt idx="559">
                  <c:v>11190.279915285071</c:v>
                </c:pt>
                <c:pt idx="560">
                  <c:v>11265.406004960822</c:v>
                </c:pt>
                <c:pt idx="561">
                  <c:v>11419.156557442848</c:v>
                </c:pt>
                <c:pt idx="562">
                  <c:v>11472.196822093596</c:v>
                </c:pt>
                <c:pt idx="563">
                  <c:v>11539.340544450251</c:v>
                </c:pt>
                <c:pt idx="564">
                  <c:v>11718.93681910389</c:v>
                </c:pt>
                <c:pt idx="565">
                  <c:v>11734.912423936094</c:v>
                </c:pt>
                <c:pt idx="566">
                  <c:v>11852.984186393223</c:v>
                </c:pt>
                <c:pt idx="567">
                  <c:v>11977.300515260431</c:v>
                </c:pt>
                <c:pt idx="568">
                  <c:v>12052.815987253703</c:v>
                </c:pt>
                <c:pt idx="569">
                  <c:v>12191.493957931079</c:v>
                </c:pt>
                <c:pt idx="570">
                  <c:v>12233.435434343375</c:v>
                </c:pt>
                <c:pt idx="571">
                  <c:v>12363.007821800109</c:v>
                </c:pt>
                <c:pt idx="572">
                  <c:v>12464.99646615344</c:v>
                </c:pt>
                <c:pt idx="573">
                  <c:v>12542.145375871769</c:v>
                </c:pt>
                <c:pt idx="574">
                  <c:v>12617.173788634875</c:v>
                </c:pt>
                <c:pt idx="575">
                  <c:v>12720.918078850802</c:v>
                </c:pt>
                <c:pt idx="576">
                  <c:v>12809.43420722183</c:v>
                </c:pt>
                <c:pt idx="577">
                  <c:v>12932.287224026313</c:v>
                </c:pt>
                <c:pt idx="578">
                  <c:v>13066.132652072582</c:v>
                </c:pt>
                <c:pt idx="579">
                  <c:v>13137.053144474497</c:v>
                </c:pt>
                <c:pt idx="580">
                  <c:v>13158.404536920079</c:v>
                </c:pt>
                <c:pt idx="581">
                  <c:v>13311.240059034733</c:v>
                </c:pt>
                <c:pt idx="582">
                  <c:v>13397.400871379321</c:v>
                </c:pt>
                <c:pt idx="583">
                  <c:v>13510.287951466707</c:v>
                </c:pt>
                <c:pt idx="584">
                  <c:v>13633.045308749026</c:v>
                </c:pt>
                <c:pt idx="585">
                  <c:v>13731.954493112269</c:v>
                </c:pt>
                <c:pt idx="586">
                  <c:v>13861.46603721171</c:v>
                </c:pt>
                <c:pt idx="587">
                  <c:v>13834.738938870545</c:v>
                </c:pt>
                <c:pt idx="588">
                  <c:v>14039.320526926453</c:v>
                </c:pt>
                <c:pt idx="589">
                  <c:v>14106.893424870072</c:v>
                </c:pt>
                <c:pt idx="590">
                  <c:v>14178.714998006666</c:v>
                </c:pt>
                <c:pt idx="591">
                  <c:v>14323.738331315906</c:v>
                </c:pt>
                <c:pt idx="592">
                  <c:v>14392.068349560805</c:v>
                </c:pt>
                <c:pt idx="593">
                  <c:v>14535.105346535689</c:v>
                </c:pt>
                <c:pt idx="594">
                  <c:v>14569.585393946039</c:v>
                </c:pt>
                <c:pt idx="595">
                  <c:v>14724.376950132075</c:v>
                </c:pt>
                <c:pt idx="596">
                  <c:v>14792.093635316289</c:v>
                </c:pt>
                <c:pt idx="597">
                  <c:v>14936.779066846519</c:v>
                </c:pt>
                <c:pt idx="598">
                  <c:v>15079.849218341969</c:v>
                </c:pt>
                <c:pt idx="599">
                  <c:v>15156.448589445885</c:v>
                </c:pt>
                <c:pt idx="600">
                  <c:v>15230.926201010161</c:v>
                </c:pt>
                <c:pt idx="601">
                  <c:v>15352.894987905136</c:v>
                </c:pt>
                <c:pt idx="602">
                  <c:v>15442.251468773755</c:v>
                </c:pt>
                <c:pt idx="603">
                  <c:v>15547.359453777899</c:v>
                </c:pt>
                <c:pt idx="604">
                  <c:v>15647.09813230972</c:v>
                </c:pt>
                <c:pt idx="605">
                  <c:v>15757.841136334697</c:v>
                </c:pt>
                <c:pt idx="606">
                  <c:v>15835.339769791693</c:v>
                </c:pt>
                <c:pt idx="607">
                  <c:v>15944.842851368898</c:v>
                </c:pt>
                <c:pt idx="608">
                  <c:v>16086.480656622542</c:v>
                </c:pt>
                <c:pt idx="609">
                  <c:v>16216.876370170905</c:v>
                </c:pt>
                <c:pt idx="610">
                  <c:v>16327.650786488479</c:v>
                </c:pt>
                <c:pt idx="611">
                  <c:v>16364.660354703925</c:v>
                </c:pt>
                <c:pt idx="612">
                  <c:v>16506.578665625126</c:v>
                </c:pt>
                <c:pt idx="613">
                  <c:v>16605.490125339798</c:v>
                </c:pt>
                <c:pt idx="614">
                  <c:v>16693.777073569159</c:v>
                </c:pt>
                <c:pt idx="615">
                  <c:v>16800.202193684272</c:v>
                </c:pt>
                <c:pt idx="616">
                  <c:v>16854.355059225963</c:v>
                </c:pt>
                <c:pt idx="617">
                  <c:v>17003.69024920978</c:v>
                </c:pt>
                <c:pt idx="618">
                  <c:v>17163.169923360321</c:v>
                </c:pt>
                <c:pt idx="619">
                  <c:v>17279.755525543911</c:v>
                </c:pt>
                <c:pt idx="620">
                  <c:v>17379.584997776274</c:v>
                </c:pt>
                <c:pt idx="621">
                  <c:v>17482.297772552956</c:v>
                </c:pt>
                <c:pt idx="622">
                  <c:v>17609.790289756031</c:v>
                </c:pt>
                <c:pt idx="623">
                  <c:v>17694.999175749599</c:v>
                </c:pt>
                <c:pt idx="624">
                  <c:v>17842.905069064975</c:v>
                </c:pt>
                <c:pt idx="625">
                  <c:v>17932.380776230319</c:v>
                </c:pt>
                <c:pt idx="626">
                  <c:v>18148.519228660803</c:v>
                </c:pt>
                <c:pt idx="627">
                  <c:v>18130.371000109288</c:v>
                </c:pt>
                <c:pt idx="628">
                  <c:v>18310.485630368137</c:v>
                </c:pt>
                <c:pt idx="629">
                  <c:v>18402.741263908491</c:v>
                </c:pt>
                <c:pt idx="630">
                  <c:v>18502.638814995949</c:v>
                </c:pt>
                <c:pt idx="631">
                  <c:v>18554.593076250014</c:v>
                </c:pt>
                <c:pt idx="632">
                  <c:v>18736.133723700874</c:v>
                </c:pt>
                <c:pt idx="633">
                  <c:v>18882.884400139705</c:v>
                </c:pt>
                <c:pt idx="634">
                  <c:v>18954.637142682332</c:v>
                </c:pt>
                <c:pt idx="635">
                  <c:v>19117.815441775867</c:v>
                </c:pt>
                <c:pt idx="636">
                  <c:v>19278.256162888028</c:v>
                </c:pt>
                <c:pt idx="637">
                  <c:v>19343.138823411879</c:v>
                </c:pt>
                <c:pt idx="638">
                  <c:v>19461.012238106101</c:v>
                </c:pt>
                <c:pt idx="639">
                  <c:v>19575.011649456239</c:v>
                </c:pt>
                <c:pt idx="640">
                  <c:v>19638.153699659841</c:v>
                </c:pt>
                <c:pt idx="641">
                  <c:v>19847.645134876737</c:v>
                </c:pt>
                <c:pt idx="642">
                  <c:v>19903.531510197492</c:v>
                </c:pt>
                <c:pt idx="643">
                  <c:v>20040.500233254916</c:v>
                </c:pt>
                <c:pt idx="644">
                  <c:v>20149.282897780602</c:v>
                </c:pt>
                <c:pt idx="645">
                  <c:v>20292.668685128305</c:v>
                </c:pt>
                <c:pt idx="646">
                  <c:v>20431.306114482217</c:v>
                </c:pt>
                <c:pt idx="647">
                  <c:v>20566.823660812752</c:v>
                </c:pt>
                <c:pt idx="648">
                  <c:v>20632.017415533828</c:v>
                </c:pt>
                <c:pt idx="649">
                  <c:v>20707.244980854455</c:v>
                </c:pt>
                <c:pt idx="650">
                  <c:v>20919.033793718543</c:v>
                </c:pt>
                <c:pt idx="651">
                  <c:v>21062.377650316404</c:v>
                </c:pt>
                <c:pt idx="652">
                  <c:v>21052.845979491929</c:v>
                </c:pt>
                <c:pt idx="653">
                  <c:v>21264.566170871818</c:v>
                </c:pt>
                <c:pt idx="654">
                  <c:v>21415.977842342287</c:v>
                </c:pt>
                <c:pt idx="655">
                  <c:v>21531.524649507384</c:v>
                </c:pt>
                <c:pt idx="656">
                  <c:v>21599.151480181918</c:v>
                </c:pt>
                <c:pt idx="657">
                  <c:v>21777.960097606756</c:v>
                </c:pt>
                <c:pt idx="658">
                  <c:v>21807.57582645163</c:v>
                </c:pt>
                <c:pt idx="659">
                  <c:v>21954.159174373803</c:v>
                </c:pt>
                <c:pt idx="660">
                  <c:v>22080.425822876314</c:v>
                </c:pt>
                <c:pt idx="661">
                  <c:v>22191.014162491756</c:v>
                </c:pt>
                <c:pt idx="662">
                  <c:v>22283.409089048448</c:v>
                </c:pt>
                <c:pt idx="663">
                  <c:v>22424.400532484055</c:v>
                </c:pt>
                <c:pt idx="664">
                  <c:v>22577.212624445991</c:v>
                </c:pt>
                <c:pt idx="665">
                  <c:v>22786.184467118303</c:v>
                </c:pt>
                <c:pt idx="666">
                  <c:v>22886.916346275702</c:v>
                </c:pt>
                <c:pt idx="667">
                  <c:v>23066.296260109626</c:v>
                </c:pt>
                <c:pt idx="668">
                  <c:v>23173.083433605436</c:v>
                </c:pt>
                <c:pt idx="669">
                  <c:v>23273.849517369996</c:v>
                </c:pt>
                <c:pt idx="670">
                  <c:v>23272.96997392123</c:v>
                </c:pt>
                <c:pt idx="671">
                  <c:v>23487.976059012577</c:v>
                </c:pt>
                <c:pt idx="672">
                  <c:v>23611.896714862167</c:v>
                </c:pt>
                <c:pt idx="673">
                  <c:v>23815.528806100319</c:v>
                </c:pt>
                <c:pt idx="674">
                  <c:v>23921.256432982947</c:v>
                </c:pt>
                <c:pt idx="675">
                  <c:v>24080.810201119035</c:v>
                </c:pt>
                <c:pt idx="676">
                  <c:v>24149.089805819705</c:v>
                </c:pt>
                <c:pt idx="677">
                  <c:v>24262.269963459406</c:v>
                </c:pt>
                <c:pt idx="678">
                  <c:v>24372.066143307773</c:v>
                </c:pt>
                <c:pt idx="679">
                  <c:v>24580.24464387375</c:v>
                </c:pt>
                <c:pt idx="680">
                  <c:v>24647.801397194937</c:v>
                </c:pt>
                <c:pt idx="681">
                  <c:v>24776.76255979835</c:v>
                </c:pt>
                <c:pt idx="682">
                  <c:v>24896.050057559805</c:v>
                </c:pt>
                <c:pt idx="683">
                  <c:v>24986.405591908708</c:v>
                </c:pt>
                <c:pt idx="684">
                  <c:v>25188.664465235695</c:v>
                </c:pt>
                <c:pt idx="685">
                  <c:v>25271.870223535043</c:v>
                </c:pt>
                <c:pt idx="686">
                  <c:v>25292.263588239166</c:v>
                </c:pt>
                <c:pt idx="687">
                  <c:v>25505.788964088239</c:v>
                </c:pt>
                <c:pt idx="688">
                  <c:v>25641.531859899089</c:v>
                </c:pt>
                <c:pt idx="689">
                  <c:v>25785.983373685678</c:v>
                </c:pt>
                <c:pt idx="690">
                  <c:v>25855.382905377559</c:v>
                </c:pt>
                <c:pt idx="691">
                  <c:v>26032.99713815088</c:v>
                </c:pt>
                <c:pt idx="692">
                  <c:v>26206.485103150761</c:v>
                </c:pt>
                <c:pt idx="693">
                  <c:v>26301.494332385697</c:v>
                </c:pt>
                <c:pt idx="694">
                  <c:v>26425.751031752156</c:v>
                </c:pt>
                <c:pt idx="695">
                  <c:v>26547.754703142382</c:v>
                </c:pt>
                <c:pt idx="696">
                  <c:v>26667.756688570771</c:v>
                </c:pt>
                <c:pt idx="697">
                  <c:v>26852.956975286266</c:v>
                </c:pt>
                <c:pt idx="698">
                  <c:v>27024.825426101601</c:v>
                </c:pt>
                <c:pt idx="699">
                  <c:v>27119.031991357726</c:v>
                </c:pt>
                <c:pt idx="700">
                  <c:v>27309.617496676856</c:v>
                </c:pt>
                <c:pt idx="701">
                  <c:v>27393.885887229066</c:v>
                </c:pt>
                <c:pt idx="702">
                  <c:v>27536.578984640208</c:v>
                </c:pt>
                <c:pt idx="703">
                  <c:v>27749.586477929304</c:v>
                </c:pt>
                <c:pt idx="704">
                  <c:v>27842.098303611008</c:v>
                </c:pt>
                <c:pt idx="705">
                  <c:v>28106.558650074228</c:v>
                </c:pt>
                <c:pt idx="706">
                  <c:v>28168.92926733509</c:v>
                </c:pt>
                <c:pt idx="707">
                  <c:v>28432.47278270455</c:v>
                </c:pt>
                <c:pt idx="708">
                  <c:v>28523.158342376639</c:v>
                </c:pt>
                <c:pt idx="709">
                  <c:v>28737.151346683055</c:v>
                </c:pt>
                <c:pt idx="710">
                  <c:v>28907.851314536449</c:v>
                </c:pt>
                <c:pt idx="711">
                  <c:v>29000.606324980836</c:v>
                </c:pt>
                <c:pt idx="712">
                  <c:v>29184.501770937215</c:v>
                </c:pt>
                <c:pt idx="713">
                  <c:v>29291.696693452363</c:v>
                </c:pt>
                <c:pt idx="714">
                  <c:v>29539.128388773515</c:v>
                </c:pt>
                <c:pt idx="715">
                  <c:v>29683.800953861977</c:v>
                </c:pt>
                <c:pt idx="716">
                  <c:v>29856.958531321445</c:v>
                </c:pt>
                <c:pt idx="717">
                  <c:v>29976.379890312961</c:v>
                </c:pt>
                <c:pt idx="718">
                  <c:v>30169.20876923544</c:v>
                </c:pt>
                <c:pt idx="719">
                  <c:v>30285.002395971293</c:v>
                </c:pt>
                <c:pt idx="720">
                  <c:v>30468.025600464833</c:v>
                </c:pt>
                <c:pt idx="721">
                  <c:v>30594.620174418451</c:v>
                </c:pt>
                <c:pt idx="722">
                  <c:v>30735.415032158009</c:v>
                </c:pt>
                <c:pt idx="723">
                  <c:v>30857.996116018076</c:v>
                </c:pt>
                <c:pt idx="724">
                  <c:v>31100.043621276476</c:v>
                </c:pt>
                <c:pt idx="725">
                  <c:v>31286.153723337407</c:v>
                </c:pt>
                <c:pt idx="726">
                  <c:v>31355.46441861209</c:v>
                </c:pt>
                <c:pt idx="727">
                  <c:v>31574.710800843473</c:v>
                </c:pt>
                <c:pt idx="728">
                  <c:v>31631.242429755792</c:v>
                </c:pt>
                <c:pt idx="729">
                  <c:v>31845.234784873865</c:v>
                </c:pt>
                <c:pt idx="730">
                  <c:v>31892.908687212526</c:v>
                </c:pt>
                <c:pt idx="731">
                  <c:v>32083.884838210201</c:v>
                </c:pt>
                <c:pt idx="732">
                  <c:v>32234.058476767023</c:v>
                </c:pt>
                <c:pt idx="733">
                  <c:v>32367.25854796272</c:v>
                </c:pt>
                <c:pt idx="734">
                  <c:v>32520.908890853505</c:v>
                </c:pt>
                <c:pt idx="735">
                  <c:v>32671.668427458859</c:v>
                </c:pt>
                <c:pt idx="736">
                  <c:v>32868.280469411817</c:v>
                </c:pt>
                <c:pt idx="737">
                  <c:v>33007.548968433053</c:v>
                </c:pt>
                <c:pt idx="738">
                  <c:v>33152.428212473678</c:v>
                </c:pt>
                <c:pt idx="739">
                  <c:v>33238.148707946122</c:v>
                </c:pt>
                <c:pt idx="740">
                  <c:v>33434.132756598119</c:v>
                </c:pt>
                <c:pt idx="741">
                  <c:v>33585.566400949378</c:v>
                </c:pt>
                <c:pt idx="742">
                  <c:v>33670.696516485943</c:v>
                </c:pt>
                <c:pt idx="743">
                  <c:v>33980.415751693668</c:v>
                </c:pt>
                <c:pt idx="744">
                  <c:v>34034.059757599898</c:v>
                </c:pt>
                <c:pt idx="745">
                  <c:v>34205.184726938824</c:v>
                </c:pt>
                <c:pt idx="746">
                  <c:v>34371.004133149392</c:v>
                </c:pt>
                <c:pt idx="747">
                  <c:v>34547.287761502303</c:v>
                </c:pt>
                <c:pt idx="748">
                  <c:v>34693.202114449356</c:v>
                </c:pt>
                <c:pt idx="749">
                  <c:v>34864.974423585925</c:v>
                </c:pt>
                <c:pt idx="750">
                  <c:v>35038.310417337991</c:v>
                </c:pt>
                <c:pt idx="751">
                  <c:v>35110.353745647866</c:v>
                </c:pt>
                <c:pt idx="752">
                  <c:v>35164.708693342</c:v>
                </c:pt>
                <c:pt idx="753">
                  <c:v>35442.268610422201</c:v>
                </c:pt>
                <c:pt idx="754">
                  <c:v>35559.814677729591</c:v>
                </c:pt>
                <c:pt idx="755">
                  <c:v>35692.53623151379</c:v>
                </c:pt>
                <c:pt idx="756">
                  <c:v>35927.591067266345</c:v>
                </c:pt>
                <c:pt idx="757">
                  <c:v>36003.791591183457</c:v>
                </c:pt>
                <c:pt idx="758">
                  <c:v>36107.272757938837</c:v>
                </c:pt>
                <c:pt idx="759">
                  <c:v>36229.377280309855</c:v>
                </c:pt>
                <c:pt idx="760">
                  <c:v>36350.607965192074</c:v>
                </c:pt>
                <c:pt idx="761">
                  <c:v>36521.330810518921</c:v>
                </c:pt>
                <c:pt idx="762">
                  <c:v>36678.953412093972</c:v>
                </c:pt>
                <c:pt idx="763">
                  <c:v>36849.491121125131</c:v>
                </c:pt>
                <c:pt idx="764">
                  <c:v>36939.685443204391</c:v>
                </c:pt>
                <c:pt idx="765">
                  <c:v>37113.596574154624</c:v>
                </c:pt>
                <c:pt idx="766">
                  <c:v>37136.438779230652</c:v>
                </c:pt>
                <c:pt idx="767">
                  <c:v>37321.369848744951</c:v>
                </c:pt>
                <c:pt idx="768">
                  <c:v>37444.808700066758</c:v>
                </c:pt>
                <c:pt idx="769">
                  <c:v>37634.918921691919</c:v>
                </c:pt>
                <c:pt idx="770">
                  <c:v>37748.061771003799</c:v>
                </c:pt>
                <c:pt idx="771">
                  <c:v>37934.923128597788</c:v>
                </c:pt>
                <c:pt idx="772">
                  <c:v>38137.03310565935</c:v>
                </c:pt>
                <c:pt idx="773">
                  <c:v>38327.436494473586</c:v>
                </c:pt>
                <c:pt idx="774">
                  <c:v>38484.521662100924</c:v>
                </c:pt>
                <c:pt idx="775">
                  <c:v>38654.423316711152</c:v>
                </c:pt>
                <c:pt idx="776">
                  <c:v>38796.48335945468</c:v>
                </c:pt>
                <c:pt idx="777">
                  <c:v>38893.037312785367</c:v>
                </c:pt>
                <c:pt idx="778">
                  <c:v>39031.558382657327</c:v>
                </c:pt>
                <c:pt idx="779">
                  <c:v>39118.034384652157</c:v>
                </c:pt>
                <c:pt idx="780">
                  <c:v>39337.848630841254</c:v>
                </c:pt>
                <c:pt idx="781">
                  <c:v>39406.569063747636</c:v>
                </c:pt>
                <c:pt idx="782">
                  <c:v>39571.035968450764</c:v>
                </c:pt>
                <c:pt idx="783">
                  <c:v>39711.979861651831</c:v>
                </c:pt>
                <c:pt idx="784">
                  <c:v>39943.996522971014</c:v>
                </c:pt>
                <c:pt idx="785">
                  <c:v>40114.210807116986</c:v>
                </c:pt>
                <c:pt idx="786">
                  <c:v>40345.576317474231</c:v>
                </c:pt>
                <c:pt idx="787">
                  <c:v>40538.688744933977</c:v>
                </c:pt>
                <c:pt idx="788">
                  <c:v>40573.164317530318</c:v>
                </c:pt>
                <c:pt idx="789">
                  <c:v>40761.204281174752</c:v>
                </c:pt>
                <c:pt idx="790">
                  <c:v>40872.613641214557</c:v>
                </c:pt>
                <c:pt idx="791">
                  <c:v>41068.03441114405</c:v>
                </c:pt>
                <c:pt idx="792">
                  <c:v>41179.48679674248</c:v>
                </c:pt>
                <c:pt idx="793">
                  <c:v>41414.498600785788</c:v>
                </c:pt>
                <c:pt idx="794">
                  <c:v>41638.927832787871</c:v>
                </c:pt>
                <c:pt idx="795">
                  <c:v>41649.323172883232</c:v>
                </c:pt>
                <c:pt idx="796">
                  <c:v>41789.095925494046</c:v>
                </c:pt>
                <c:pt idx="797">
                  <c:v>41973.571896975613</c:v>
                </c:pt>
                <c:pt idx="798">
                  <c:v>42151.798007877878</c:v>
                </c:pt>
                <c:pt idx="799">
                  <c:v>42329.421718590107</c:v>
                </c:pt>
                <c:pt idx="800">
                  <c:v>42437.96759792052</c:v>
                </c:pt>
                <c:pt idx="801">
                  <c:v>42651.120130630748</c:v>
                </c:pt>
                <c:pt idx="802">
                  <c:v>42806.619867902482</c:v>
                </c:pt>
                <c:pt idx="803">
                  <c:v>42925.128398438123</c:v>
                </c:pt>
                <c:pt idx="804">
                  <c:v>43026.684378543308</c:v>
                </c:pt>
                <c:pt idx="805">
                  <c:v>43154.354663323153</c:v>
                </c:pt>
                <c:pt idx="806">
                  <c:v>43378.630473127407</c:v>
                </c:pt>
                <c:pt idx="807">
                  <c:v>43488.347850876402</c:v>
                </c:pt>
                <c:pt idx="808">
                  <c:v>43631.787673759194</c:v>
                </c:pt>
                <c:pt idx="809">
                  <c:v>43816.946527595283</c:v>
                </c:pt>
                <c:pt idx="810">
                  <c:v>43977.563576813438</c:v>
                </c:pt>
                <c:pt idx="811">
                  <c:v>44045.397870511086</c:v>
                </c:pt>
                <c:pt idx="812">
                  <c:v>44305.58955263703</c:v>
                </c:pt>
                <c:pt idx="813">
                  <c:v>44405.903569318136</c:v>
                </c:pt>
                <c:pt idx="814">
                  <c:v>44563.160246503277</c:v>
                </c:pt>
                <c:pt idx="815">
                  <c:v>44734.619053815935</c:v>
                </c:pt>
                <c:pt idx="816">
                  <c:v>44968.742810392861</c:v>
                </c:pt>
                <c:pt idx="817">
                  <c:v>44969.644903968227</c:v>
                </c:pt>
                <c:pt idx="818">
                  <c:v>45152.403979407638</c:v>
                </c:pt>
                <c:pt idx="819">
                  <c:v>45350.933651372747</c:v>
                </c:pt>
                <c:pt idx="820">
                  <c:v>45453.698245092761</c:v>
                </c:pt>
                <c:pt idx="821">
                  <c:v>45654.236157574749</c:v>
                </c:pt>
                <c:pt idx="822">
                  <c:v>45699.509100161173</c:v>
                </c:pt>
                <c:pt idx="823">
                  <c:v>45988.618651293138</c:v>
                </c:pt>
                <c:pt idx="824">
                  <c:v>46109.401525807953</c:v>
                </c:pt>
                <c:pt idx="825">
                  <c:v>46237.430185940655</c:v>
                </c:pt>
                <c:pt idx="826">
                  <c:v>46449.908972569508</c:v>
                </c:pt>
                <c:pt idx="827">
                  <c:v>46460.366518276853</c:v>
                </c:pt>
                <c:pt idx="828">
                  <c:v>46711.387552629923</c:v>
                </c:pt>
                <c:pt idx="829">
                  <c:v>46790.557708265405</c:v>
                </c:pt>
                <c:pt idx="830">
                  <c:v>47041.162660262569</c:v>
                </c:pt>
                <c:pt idx="831">
                  <c:v>47133.156355418942</c:v>
                </c:pt>
                <c:pt idx="832">
                  <c:v>47179.803139323427</c:v>
                </c:pt>
                <c:pt idx="833">
                  <c:v>47496.191991732747</c:v>
                </c:pt>
                <c:pt idx="834">
                  <c:v>47563.414329943247</c:v>
                </c:pt>
                <c:pt idx="835">
                  <c:v>47775.71751449677</c:v>
                </c:pt>
                <c:pt idx="836">
                  <c:v>47896.24502034163</c:v>
                </c:pt>
                <c:pt idx="837">
                  <c:v>48045.376679529778</c:v>
                </c:pt>
                <c:pt idx="838">
                  <c:v>48315.12302229862</c:v>
                </c:pt>
                <c:pt idx="839">
                  <c:v>48331.168232776814</c:v>
                </c:pt>
                <c:pt idx="840">
                  <c:v>48587.803964187537</c:v>
                </c:pt>
                <c:pt idx="841">
                  <c:v>48717.898949887975</c:v>
                </c:pt>
                <c:pt idx="842">
                  <c:v>48857.20704336802</c:v>
                </c:pt>
                <c:pt idx="843">
                  <c:v>48970.379469048283</c:v>
                </c:pt>
                <c:pt idx="844">
                  <c:v>49147.290363101056</c:v>
                </c:pt>
                <c:pt idx="845">
                  <c:v>49303.121781852205</c:v>
                </c:pt>
                <c:pt idx="846">
                  <c:v>49499.797876683297</c:v>
                </c:pt>
                <c:pt idx="847">
                  <c:v>49627.959868119084</c:v>
                </c:pt>
                <c:pt idx="848">
                  <c:v>49735.791600791606</c:v>
                </c:pt>
                <c:pt idx="849">
                  <c:v>49886.286361334394</c:v>
                </c:pt>
                <c:pt idx="850">
                  <c:v>50095.41576342698</c:v>
                </c:pt>
                <c:pt idx="851">
                  <c:v>50217.053300689156</c:v>
                </c:pt>
                <c:pt idx="852">
                  <c:v>50214.070510360521</c:v>
                </c:pt>
                <c:pt idx="853">
                  <c:v>50476.076899037216</c:v>
                </c:pt>
                <c:pt idx="854">
                  <c:v>50656.544619037755</c:v>
                </c:pt>
                <c:pt idx="855">
                  <c:v>50775.406715025412</c:v>
                </c:pt>
                <c:pt idx="856">
                  <c:v>50853.143082982679</c:v>
                </c:pt>
                <c:pt idx="857">
                  <c:v>50968.138257552491</c:v>
                </c:pt>
                <c:pt idx="858">
                  <c:v>51256.082606539319</c:v>
                </c:pt>
                <c:pt idx="859">
                  <c:v>51354.249602391305</c:v>
                </c:pt>
                <c:pt idx="860">
                  <c:v>51435.804164199835</c:v>
                </c:pt>
                <c:pt idx="861">
                  <c:v>51549.967416301624</c:v>
                </c:pt>
                <c:pt idx="862">
                  <c:v>51816.016698917862</c:v>
                </c:pt>
                <c:pt idx="863">
                  <c:v>51987.016889749561</c:v>
                </c:pt>
                <c:pt idx="864">
                  <c:v>52081.757043276913</c:v>
                </c:pt>
                <c:pt idx="865">
                  <c:v>52090.20487880466</c:v>
                </c:pt>
                <c:pt idx="866">
                  <c:v>52336.657479689566</c:v>
                </c:pt>
                <c:pt idx="867">
                  <c:v>52452.888499782603</c:v>
                </c:pt>
                <c:pt idx="868">
                  <c:v>52518.421463562823</c:v>
                </c:pt>
                <c:pt idx="869">
                  <c:v>52682.275140283535</c:v>
                </c:pt>
                <c:pt idx="870">
                  <c:v>52872.435437027772</c:v>
                </c:pt>
                <c:pt idx="871">
                  <c:v>52947.23605278106</c:v>
                </c:pt>
                <c:pt idx="872">
                  <c:v>53046.50293871147</c:v>
                </c:pt>
                <c:pt idx="873">
                  <c:v>53287.755884988881</c:v>
                </c:pt>
                <c:pt idx="874">
                  <c:v>53374.956114759509</c:v>
                </c:pt>
                <c:pt idx="875">
                  <c:v>53563.311588660552</c:v>
                </c:pt>
                <c:pt idx="876">
                  <c:v>53565.78507534149</c:v>
                </c:pt>
                <c:pt idx="877">
                  <c:v>53745.065922151378</c:v>
                </c:pt>
                <c:pt idx="878">
                  <c:v>53840.254241049872</c:v>
                </c:pt>
                <c:pt idx="879">
                  <c:v>54184.109741621367</c:v>
                </c:pt>
                <c:pt idx="880">
                  <c:v>54311.395496386052</c:v>
                </c:pt>
                <c:pt idx="881">
                  <c:v>54503.595662656277</c:v>
                </c:pt>
                <c:pt idx="882">
                  <c:v>54571.885374480138</c:v>
                </c:pt>
                <c:pt idx="883">
                  <c:v>54757.492448476485</c:v>
                </c:pt>
                <c:pt idx="884">
                  <c:v>54978.601812128785</c:v>
                </c:pt>
                <c:pt idx="885">
                  <c:v>55071.311550156788</c:v>
                </c:pt>
                <c:pt idx="886">
                  <c:v>55197.547469748803</c:v>
                </c:pt>
                <c:pt idx="887">
                  <c:v>55411.327369925239</c:v>
                </c:pt>
                <c:pt idx="888">
                  <c:v>55549.873840296525</c:v>
                </c:pt>
                <c:pt idx="889">
                  <c:v>55626.853084561</c:v>
                </c:pt>
                <c:pt idx="890">
                  <c:v>55688.049632013928</c:v>
                </c:pt>
                <c:pt idx="891">
                  <c:v>55931.962597043261</c:v>
                </c:pt>
                <c:pt idx="892">
                  <c:v>56002.838572420325</c:v>
                </c:pt>
                <c:pt idx="893">
                  <c:v>56104.65881597501</c:v>
                </c:pt>
                <c:pt idx="894">
                  <c:v>56264.852409917599</c:v>
                </c:pt>
                <c:pt idx="895">
                  <c:v>56289.530150899285</c:v>
                </c:pt>
                <c:pt idx="896">
                  <c:v>56402.350978954913</c:v>
                </c:pt>
                <c:pt idx="897">
                  <c:v>56541.437033343165</c:v>
                </c:pt>
                <c:pt idx="898">
                  <c:v>56551.493820469695</c:v>
                </c:pt>
                <c:pt idx="899">
                  <c:v>56775.121895897209</c:v>
                </c:pt>
                <c:pt idx="900">
                  <c:v>56894.403230645046</c:v>
                </c:pt>
                <c:pt idx="901">
                  <c:v>56977.896077545709</c:v>
                </c:pt>
                <c:pt idx="902">
                  <c:v>57104.652065110764</c:v>
                </c:pt>
                <c:pt idx="903">
                  <c:v>57361.352247762945</c:v>
                </c:pt>
                <c:pt idx="904">
                  <c:v>57437.173119250561</c:v>
                </c:pt>
                <c:pt idx="905">
                  <c:v>57686.378730893703</c:v>
                </c:pt>
                <c:pt idx="906">
                  <c:v>57882.546432483221</c:v>
                </c:pt>
                <c:pt idx="907">
                  <c:v>58106.749920600036</c:v>
                </c:pt>
                <c:pt idx="908">
                  <c:v>58306.536540416571</c:v>
                </c:pt>
                <c:pt idx="909">
                  <c:v>58457.941411541688</c:v>
                </c:pt>
                <c:pt idx="910">
                  <c:v>58615.390996584028</c:v>
                </c:pt>
                <c:pt idx="911">
                  <c:v>58842.906990348049</c:v>
                </c:pt>
                <c:pt idx="912">
                  <c:v>59048.607386412448</c:v>
                </c:pt>
                <c:pt idx="913">
                  <c:v>59237.193294667195</c:v>
                </c:pt>
                <c:pt idx="914">
                  <c:v>59387.302240337958</c:v>
                </c:pt>
                <c:pt idx="915">
                  <c:v>59614.081050580637</c:v>
                </c:pt>
                <c:pt idx="916">
                  <c:v>59854.017792972089</c:v>
                </c:pt>
                <c:pt idx="917">
                  <c:v>59992.424003360968</c:v>
                </c:pt>
                <c:pt idx="918">
                  <c:v>60106.859667437995</c:v>
                </c:pt>
                <c:pt idx="919">
                  <c:v>60347.833819632295</c:v>
                </c:pt>
                <c:pt idx="920">
                  <c:v>60567.488422197937</c:v>
                </c:pt>
                <c:pt idx="921">
                  <c:v>60662.0531448314</c:v>
                </c:pt>
                <c:pt idx="922">
                  <c:v>60890.042028276723</c:v>
                </c:pt>
                <c:pt idx="923">
                  <c:v>60935.567308972393</c:v>
                </c:pt>
                <c:pt idx="924">
                  <c:v>61132.123755746834</c:v>
                </c:pt>
                <c:pt idx="925">
                  <c:v>61421.386026114509</c:v>
                </c:pt>
                <c:pt idx="926">
                  <c:v>61613.704622744306</c:v>
                </c:pt>
                <c:pt idx="927">
                  <c:v>61846.898799961353</c:v>
                </c:pt>
                <c:pt idx="928">
                  <c:v>62054.665199638024</c:v>
                </c:pt>
                <c:pt idx="929">
                  <c:v>62248.023121733306</c:v>
                </c:pt>
                <c:pt idx="930">
                  <c:v>62438.526893309026</c:v>
                </c:pt>
                <c:pt idx="931">
                  <c:v>62515.789537399985</c:v>
                </c:pt>
                <c:pt idx="932">
                  <c:v>62822.795045537292</c:v>
                </c:pt>
                <c:pt idx="933">
                  <c:v>63040.093432272377</c:v>
                </c:pt>
                <c:pt idx="934">
                  <c:v>63174.99123628885</c:v>
                </c:pt>
                <c:pt idx="935">
                  <c:v>63283.605916650609</c:v>
                </c:pt>
                <c:pt idx="936">
                  <c:v>63492.05690531314</c:v>
                </c:pt>
                <c:pt idx="937">
                  <c:v>63747.120827705447</c:v>
                </c:pt>
                <c:pt idx="938">
                  <c:v>63900.79431460247</c:v>
                </c:pt>
                <c:pt idx="939">
                  <c:v>64048.831600674777</c:v>
                </c:pt>
                <c:pt idx="940">
                  <c:v>64158.326819548623</c:v>
                </c:pt>
                <c:pt idx="941">
                  <c:v>64308.11156625225</c:v>
                </c:pt>
                <c:pt idx="942">
                  <c:v>64530.5903856816</c:v>
                </c:pt>
                <c:pt idx="943">
                  <c:v>64755.486362153606</c:v>
                </c:pt>
                <c:pt idx="944">
                  <c:v>64798.548587206955</c:v>
                </c:pt>
                <c:pt idx="945">
                  <c:v>65054.455852354731</c:v>
                </c:pt>
                <c:pt idx="946">
                  <c:v>65059.461343121569</c:v>
                </c:pt>
                <c:pt idx="947">
                  <c:v>65264.838450319308</c:v>
                </c:pt>
                <c:pt idx="948">
                  <c:v>65374.327574449708</c:v>
                </c:pt>
                <c:pt idx="949">
                  <c:v>65558.283985746311</c:v>
                </c:pt>
                <c:pt idx="950">
                  <c:v>65738.3177354074</c:v>
                </c:pt>
                <c:pt idx="951">
                  <c:v>65762.702371951193</c:v>
                </c:pt>
                <c:pt idx="952">
                  <c:v>65846.800657720843</c:v>
                </c:pt>
                <c:pt idx="953">
                  <c:v>65973.48775168875</c:v>
                </c:pt>
                <c:pt idx="954">
                  <c:v>66131.043459941488</c:v>
                </c:pt>
                <c:pt idx="955">
                  <c:v>66222.159385536259</c:v>
                </c:pt>
                <c:pt idx="956">
                  <c:v>66464.820981083627</c:v>
                </c:pt>
                <c:pt idx="957">
                  <c:v>66498.982601185256</c:v>
                </c:pt>
                <c:pt idx="958">
                  <c:v>66565.198533181596</c:v>
                </c:pt>
                <c:pt idx="959">
                  <c:v>66571.398239540795</c:v>
                </c:pt>
                <c:pt idx="960">
                  <c:v>66831.290073300363</c:v>
                </c:pt>
                <c:pt idx="961">
                  <c:v>66902.408345129748</c:v>
                </c:pt>
                <c:pt idx="962">
                  <c:v>67078.706649131957</c:v>
                </c:pt>
                <c:pt idx="963">
                  <c:v>67141.26243754293</c:v>
                </c:pt>
                <c:pt idx="964">
                  <c:v>67325.51925322492</c:v>
                </c:pt>
                <c:pt idx="965">
                  <c:v>67406.438378175837</c:v>
                </c:pt>
                <c:pt idx="966">
                  <c:v>67467.428678264274</c:v>
                </c:pt>
                <c:pt idx="967">
                  <c:v>67544.925570414125</c:v>
                </c:pt>
                <c:pt idx="968">
                  <c:v>67558.920481234891</c:v>
                </c:pt>
                <c:pt idx="969">
                  <c:v>67788.013439036964</c:v>
                </c:pt>
                <c:pt idx="970">
                  <c:v>67932.095720038051</c:v>
                </c:pt>
                <c:pt idx="971">
                  <c:v>68077.781896949164</c:v>
                </c:pt>
                <c:pt idx="972">
                  <c:v>68279.238195175276</c:v>
                </c:pt>
                <c:pt idx="973">
                  <c:v>68379.121264805188</c:v>
                </c:pt>
                <c:pt idx="974">
                  <c:v>68365.380202926593</c:v>
                </c:pt>
                <c:pt idx="975">
                  <c:v>68478.352638188546</c:v>
                </c:pt>
                <c:pt idx="976">
                  <c:v>68564.113658588976</c:v>
                </c:pt>
                <c:pt idx="977">
                  <c:v>68843.642697635863</c:v>
                </c:pt>
                <c:pt idx="978">
                  <c:v>68837.033636321008</c:v>
                </c:pt>
                <c:pt idx="979">
                  <c:v>69092.568450219434</c:v>
                </c:pt>
                <c:pt idx="980">
                  <c:v>69155.76714156571</c:v>
                </c:pt>
                <c:pt idx="981">
                  <c:v>69318.936754610782</c:v>
                </c:pt>
                <c:pt idx="982">
                  <c:v>69263.927161180312</c:v>
                </c:pt>
                <c:pt idx="983">
                  <c:v>69462.820766818433</c:v>
                </c:pt>
                <c:pt idx="984">
                  <c:v>69544.557221662864</c:v>
                </c:pt>
                <c:pt idx="985">
                  <c:v>69671.538271310375</c:v>
                </c:pt>
                <c:pt idx="986">
                  <c:v>69928.586503690836</c:v>
                </c:pt>
                <c:pt idx="987">
                  <c:v>69957.694993553218</c:v>
                </c:pt>
                <c:pt idx="988">
                  <c:v>70031.792722366357</c:v>
                </c:pt>
                <c:pt idx="989">
                  <c:v>70081.943768371886</c:v>
                </c:pt>
                <c:pt idx="990">
                  <c:v>70245.512526486287</c:v>
                </c:pt>
                <c:pt idx="991">
                  <c:v>70350.865456343934</c:v>
                </c:pt>
                <c:pt idx="992">
                  <c:v>70509.972262128067</c:v>
                </c:pt>
                <c:pt idx="993">
                  <c:v>70750.52803145381</c:v>
                </c:pt>
                <c:pt idx="994">
                  <c:v>70760.723320695222</c:v>
                </c:pt>
                <c:pt idx="995">
                  <c:v>70762.047390947395</c:v>
                </c:pt>
                <c:pt idx="996">
                  <c:v>70881.882137534005</c:v>
                </c:pt>
                <c:pt idx="997">
                  <c:v>70916.841836029926</c:v>
                </c:pt>
                <c:pt idx="998">
                  <c:v>71067.816505674375</c:v>
                </c:pt>
                <c:pt idx="999">
                  <c:v>71175.629966956665</c:v>
                </c:pt>
                <c:pt idx="1000">
                  <c:v>71469.45350959753</c:v>
                </c:pt>
                <c:pt idx="1001">
                  <c:v>71550.937356096256</c:v>
                </c:pt>
                <c:pt idx="1002">
                  <c:v>71528.54528136614</c:v>
                </c:pt>
                <c:pt idx="1003">
                  <c:v>71690.202051219254</c:v>
                </c:pt>
                <c:pt idx="1004">
                  <c:v>71712.729807316529</c:v>
                </c:pt>
                <c:pt idx="1005">
                  <c:v>71742.546636580766</c:v>
                </c:pt>
                <c:pt idx="1006">
                  <c:v>71857.580610129779</c:v>
                </c:pt>
                <c:pt idx="1007">
                  <c:v>71994.894334929471</c:v>
                </c:pt>
                <c:pt idx="1008">
                  <c:v>72255.119736433364</c:v>
                </c:pt>
                <c:pt idx="1009">
                  <c:v>72284.818077232703</c:v>
                </c:pt>
                <c:pt idx="1010">
                  <c:v>72481.986766359303</c:v>
                </c:pt>
                <c:pt idx="1011">
                  <c:v>72532.643487943802</c:v>
                </c:pt>
                <c:pt idx="1012">
                  <c:v>72563.277298062239</c:v>
                </c:pt>
                <c:pt idx="1013">
                  <c:v>72391.95060607823</c:v>
                </c:pt>
                <c:pt idx="1014">
                  <c:v>72666.722153025941</c:v>
                </c:pt>
                <c:pt idx="1015">
                  <c:v>72744.444519837823</c:v>
                </c:pt>
                <c:pt idx="1016">
                  <c:v>72971.142537239866</c:v>
                </c:pt>
                <c:pt idx="1017">
                  <c:v>73140.963042283081</c:v>
                </c:pt>
                <c:pt idx="1018">
                  <c:v>73277.89897359506</c:v>
                </c:pt>
                <c:pt idx="1019">
                  <c:v>73257.463707777526</c:v>
                </c:pt>
                <c:pt idx="1020">
                  <c:v>73267.150509614497</c:v>
                </c:pt>
                <c:pt idx="1021">
                  <c:v>73206.642499825743</c:v>
                </c:pt>
                <c:pt idx="1022">
                  <c:v>73397.996617932717</c:v>
                </c:pt>
                <c:pt idx="1023">
                  <c:v>73544.784777936948</c:v>
                </c:pt>
                <c:pt idx="1024">
                  <c:v>73739.380706954675</c:v>
                </c:pt>
                <c:pt idx="1025">
                  <c:v>73893.2487230197</c:v>
                </c:pt>
                <c:pt idx="1026">
                  <c:v>73879.706458175482</c:v>
                </c:pt>
                <c:pt idx="1027">
                  <c:v>73849.436083544599</c:v>
                </c:pt>
                <c:pt idx="1028">
                  <c:v>73755.178123939593</c:v>
                </c:pt>
                <c:pt idx="1029">
                  <c:v>73782.658176179379</c:v>
                </c:pt>
                <c:pt idx="1030">
                  <c:v>73868.554123200098</c:v>
                </c:pt>
                <c:pt idx="1031">
                  <c:v>74095.206495063001</c:v>
                </c:pt>
                <c:pt idx="1032">
                  <c:v>74455.79018398776</c:v>
                </c:pt>
                <c:pt idx="1033">
                  <c:v>74771.309323876936</c:v>
                </c:pt>
                <c:pt idx="1034">
                  <c:v>74784.064731988372</c:v>
                </c:pt>
                <c:pt idx="1035">
                  <c:v>74665.949663408392</c:v>
                </c:pt>
                <c:pt idx="1036">
                  <c:v>74817.282593901342</c:v>
                </c:pt>
                <c:pt idx="1037">
                  <c:v>74716.436083080742</c:v>
                </c:pt>
                <c:pt idx="1038">
                  <c:v>74840.004155116287</c:v>
                </c:pt>
                <c:pt idx="1039">
                  <c:v>75028.171592619416</c:v>
                </c:pt>
                <c:pt idx="1040">
                  <c:v>75216.502210410123</c:v>
                </c:pt>
                <c:pt idx="1041">
                  <c:v>75398.614948638089</c:v>
                </c:pt>
                <c:pt idx="1042">
                  <c:v>75554.696114044971</c:v>
                </c:pt>
                <c:pt idx="1043">
                  <c:v>75611.337175131615</c:v>
                </c:pt>
                <c:pt idx="1044">
                  <c:v>75708.404504853665</c:v>
                </c:pt>
                <c:pt idx="1045">
                  <c:v>75467.74544040476</c:v>
                </c:pt>
                <c:pt idx="1046">
                  <c:v>75493.138625227817</c:v>
                </c:pt>
                <c:pt idx="1047">
                  <c:v>75740.850717216876</c:v>
                </c:pt>
                <c:pt idx="1048">
                  <c:v>75794.708089885549</c:v>
                </c:pt>
                <c:pt idx="1049">
                  <c:v>76072.810997238383</c:v>
                </c:pt>
                <c:pt idx="1050">
                  <c:v>76270.089811311773</c:v>
                </c:pt>
                <c:pt idx="1051">
                  <c:v>76338.87246779188</c:v>
                </c:pt>
                <c:pt idx="1052">
                  <c:v>76261.442373017402</c:v>
                </c:pt>
                <c:pt idx="1053">
                  <c:v>76289.912640417737</c:v>
                </c:pt>
                <c:pt idx="1054">
                  <c:v>76224.990793212652</c:v>
                </c:pt>
                <c:pt idx="1055">
                  <c:v>76296.165548402118</c:v>
                </c:pt>
                <c:pt idx="1056">
                  <c:v>76395.817437328224</c:v>
                </c:pt>
                <c:pt idx="1057">
                  <c:v>76690.165708325483</c:v>
                </c:pt>
                <c:pt idx="1058">
                  <c:v>76928.146530883125</c:v>
                </c:pt>
                <c:pt idx="1059">
                  <c:v>77106.530529719981</c:v>
                </c:pt>
                <c:pt idx="1060">
                  <c:v>77182.152182976672</c:v>
                </c:pt>
                <c:pt idx="1061">
                  <c:v>77080.703117186989</c:v>
                </c:pt>
                <c:pt idx="1062">
                  <c:v>76888.879048794101</c:v>
                </c:pt>
                <c:pt idx="1063">
                  <c:v>76836.835010876544</c:v>
                </c:pt>
                <c:pt idx="1064">
                  <c:v>76934.669052809462</c:v>
                </c:pt>
                <c:pt idx="1065">
                  <c:v>77161.914927806196</c:v>
                </c:pt>
                <c:pt idx="1066">
                  <c:v>77557.00351390944</c:v>
                </c:pt>
                <c:pt idx="1067">
                  <c:v>77638.914039780706</c:v>
                </c:pt>
                <c:pt idx="1068">
                  <c:v>77741.077071177162</c:v>
                </c:pt>
                <c:pt idx="1069">
                  <c:v>77609.745250605381</c:v>
                </c:pt>
                <c:pt idx="1070">
                  <c:v>77601.487550595775</c:v>
                </c:pt>
                <c:pt idx="1071">
                  <c:v>77405.184380974621</c:v>
                </c:pt>
                <c:pt idx="1072">
                  <c:v>77616.404728113674</c:v>
                </c:pt>
                <c:pt idx="1073">
                  <c:v>77740.677459335275</c:v>
                </c:pt>
                <c:pt idx="1074">
                  <c:v>77935.437631184497</c:v>
                </c:pt>
                <c:pt idx="1075">
                  <c:v>78109.709885279808</c:v>
                </c:pt>
                <c:pt idx="1076">
                  <c:v>78128.897389602658</c:v>
                </c:pt>
                <c:pt idx="1077">
                  <c:v>78247.626988132281</c:v>
                </c:pt>
                <c:pt idx="1078">
                  <c:v>78095.052973454061</c:v>
                </c:pt>
                <c:pt idx="1079">
                  <c:v>78189.393362809511</c:v>
                </c:pt>
                <c:pt idx="1080">
                  <c:v>78266.150412122646</c:v>
                </c:pt>
                <c:pt idx="1081">
                  <c:v>78210.181239013487</c:v>
                </c:pt>
                <c:pt idx="1082">
                  <c:v>78077.198435159458</c:v>
                </c:pt>
                <c:pt idx="1083">
                  <c:v>78299.06685169015</c:v>
                </c:pt>
                <c:pt idx="1084">
                  <c:v>78251.091779221912</c:v>
                </c:pt>
                <c:pt idx="1085">
                  <c:v>78324.521082056453</c:v>
                </c:pt>
                <c:pt idx="1086">
                  <c:v>78262.685576971344</c:v>
                </c:pt>
                <c:pt idx="1087">
                  <c:v>78480.590128484444</c:v>
                </c:pt>
                <c:pt idx="1088">
                  <c:v>78696.001845579856</c:v>
                </c:pt>
                <c:pt idx="1089">
                  <c:v>78827.72087153641</c:v>
                </c:pt>
                <c:pt idx="1090">
                  <c:v>79215.096917234448</c:v>
                </c:pt>
                <c:pt idx="1091">
                  <c:v>79305.791856776894</c:v>
                </c:pt>
                <c:pt idx="1092">
                  <c:v>79514.950141544818</c:v>
                </c:pt>
                <c:pt idx="1093">
                  <c:v>79647.026971982501</c:v>
                </c:pt>
                <c:pt idx="1094">
                  <c:v>79777.117001730032</c:v>
                </c:pt>
                <c:pt idx="1095">
                  <c:v>79785.523309314958</c:v>
                </c:pt>
                <c:pt idx="1096">
                  <c:v>79693.057199144998</c:v>
                </c:pt>
                <c:pt idx="1097">
                  <c:v>79622.47824722981</c:v>
                </c:pt>
                <c:pt idx="1098">
                  <c:v>79387.023062363136</c:v>
                </c:pt>
                <c:pt idx="1099">
                  <c:v>79535.227649480847</c:v>
                </c:pt>
                <c:pt idx="1100">
                  <c:v>79661.436242502896</c:v>
                </c:pt>
                <c:pt idx="1101">
                  <c:v>79742.158075255909</c:v>
                </c:pt>
                <c:pt idx="1102">
                  <c:v>80041.477161680858</c:v>
                </c:pt>
                <c:pt idx="1103">
                  <c:v>80204.446283217607</c:v>
                </c:pt>
                <c:pt idx="1104">
                  <c:v>80376.248752599116</c:v>
                </c:pt>
                <c:pt idx="1105">
                  <c:v>80388.931349222839</c:v>
                </c:pt>
                <c:pt idx="1106">
                  <c:v>80313.772252766037</c:v>
                </c:pt>
                <c:pt idx="1107">
                  <c:v>80062.964848831776</c:v>
                </c:pt>
                <c:pt idx="1108">
                  <c:v>79977.950621096054</c:v>
                </c:pt>
                <c:pt idx="1109">
                  <c:v>79983.956136016568</c:v>
                </c:pt>
                <c:pt idx="1110">
                  <c:v>80119.822343365056</c:v>
                </c:pt>
                <c:pt idx="1111">
                  <c:v>80495.604019540027</c:v>
                </c:pt>
                <c:pt idx="1112">
                  <c:v>80864.960352110371</c:v>
                </c:pt>
                <c:pt idx="1113">
                  <c:v>80993.180277816442</c:v>
                </c:pt>
                <c:pt idx="1114">
                  <c:v>80931.873400147131</c:v>
                </c:pt>
                <c:pt idx="1115">
                  <c:v>80928.400774039765</c:v>
                </c:pt>
                <c:pt idx="1116">
                  <c:v>80589.067296099631</c:v>
                </c:pt>
                <c:pt idx="1117">
                  <c:v>80561.695146763217</c:v>
                </c:pt>
                <c:pt idx="1118">
                  <c:v>80447.540054017169</c:v>
                </c:pt>
                <c:pt idx="1119">
                  <c:v>80627.122307419981</c:v>
                </c:pt>
                <c:pt idx="1120">
                  <c:v>80869.367682496639</c:v>
                </c:pt>
                <c:pt idx="1121">
                  <c:v>81200.498417443509</c:v>
                </c:pt>
                <c:pt idx="1122">
                  <c:v>81344.386705759083</c:v>
                </c:pt>
                <c:pt idx="1123">
                  <c:v>81419.744624581217</c:v>
                </c:pt>
                <c:pt idx="1124">
                  <c:v>81390.883580616253</c:v>
                </c:pt>
                <c:pt idx="1125">
                  <c:v>80921.989798650713</c:v>
                </c:pt>
                <c:pt idx="1126">
                  <c:v>80758.521609152987</c:v>
                </c:pt>
                <c:pt idx="1127">
                  <c:v>80733.415741776218</c:v>
                </c:pt>
                <c:pt idx="1128">
                  <c:v>80986.635384115056</c:v>
                </c:pt>
                <c:pt idx="1129">
                  <c:v>81350.799959686148</c:v>
                </c:pt>
                <c:pt idx="1130">
                  <c:v>81657.60768704972</c:v>
                </c:pt>
                <c:pt idx="1131">
                  <c:v>81735.792175301875</c:v>
                </c:pt>
                <c:pt idx="1132">
                  <c:v>81650.925490664013</c:v>
                </c:pt>
                <c:pt idx="1133">
                  <c:v>81478.136935066825</c:v>
                </c:pt>
                <c:pt idx="1134">
                  <c:v>81440.054668139332</c:v>
                </c:pt>
                <c:pt idx="1135">
                  <c:v>81200.364824525939</c:v>
                </c:pt>
                <c:pt idx="1136">
                  <c:v>81072.790441423465</c:v>
                </c:pt>
                <c:pt idx="1137">
                  <c:v>81085.747633646301</c:v>
                </c:pt>
                <c:pt idx="1138">
                  <c:v>81250.997615771004</c:v>
                </c:pt>
                <c:pt idx="1139">
                  <c:v>81471.589370754416</c:v>
                </c:pt>
                <c:pt idx="1140">
                  <c:v>81639.699485287332</c:v>
                </c:pt>
                <c:pt idx="1141">
                  <c:v>81673.778757730004</c:v>
                </c:pt>
                <c:pt idx="1142">
                  <c:v>81453.683970867292</c:v>
                </c:pt>
                <c:pt idx="1143">
                  <c:v>81305.507094501343</c:v>
                </c:pt>
                <c:pt idx="1144">
                  <c:v>80901.955723435691</c:v>
                </c:pt>
                <c:pt idx="1145">
                  <c:v>80729.543075406487</c:v>
                </c:pt>
                <c:pt idx="1146">
                  <c:v>80600.149857832323</c:v>
                </c:pt>
                <c:pt idx="1147">
                  <c:v>80587.999102839633</c:v>
                </c:pt>
                <c:pt idx="1148">
                  <c:v>80739.692158899299</c:v>
                </c:pt>
                <c:pt idx="1149">
                  <c:v>80898.616743730483</c:v>
                </c:pt>
                <c:pt idx="1150">
                  <c:v>80893.675070981146</c:v>
                </c:pt>
                <c:pt idx="1151">
                  <c:v>80827.832581247203</c:v>
                </c:pt>
                <c:pt idx="1152">
                  <c:v>80702.835375098104</c:v>
                </c:pt>
                <c:pt idx="1153">
                  <c:v>80423.775811587228</c:v>
                </c:pt>
                <c:pt idx="1154">
                  <c:v>80096.331593146082</c:v>
                </c:pt>
                <c:pt idx="1155">
                  <c:v>79809.274785704998</c:v>
                </c:pt>
                <c:pt idx="1156">
                  <c:v>79743.092078992675</c:v>
                </c:pt>
                <c:pt idx="1157">
                  <c:v>79905.753363248965</c:v>
                </c:pt>
                <c:pt idx="1158">
                  <c:v>80097.799751424565</c:v>
                </c:pt>
                <c:pt idx="1159">
                  <c:v>80276.528210175529</c:v>
                </c:pt>
                <c:pt idx="1160">
                  <c:v>80369.707255683417</c:v>
                </c:pt>
                <c:pt idx="1161">
                  <c:v>80522.040029313095</c:v>
                </c:pt>
                <c:pt idx="1162">
                  <c:v>80581.723486828778</c:v>
                </c:pt>
                <c:pt idx="1163">
                  <c:v>80428.58202452214</c:v>
                </c:pt>
                <c:pt idx="1164">
                  <c:v>80464.762751479037</c:v>
                </c:pt>
                <c:pt idx="1165">
                  <c:v>80458.621295839272</c:v>
                </c:pt>
                <c:pt idx="1166">
                  <c:v>80389.732359870555</c:v>
                </c:pt>
                <c:pt idx="1167">
                  <c:v>80525.77850240469</c:v>
                </c:pt>
                <c:pt idx="1168">
                  <c:v>80708.310404752076</c:v>
                </c:pt>
                <c:pt idx="1169">
                  <c:v>80799.386548742041</c:v>
                </c:pt>
                <c:pt idx="1170">
                  <c:v>81115.269186718346</c:v>
                </c:pt>
                <c:pt idx="1171">
                  <c:v>81633.151031103887</c:v>
                </c:pt>
                <c:pt idx="1172">
                  <c:v>81983.343474121502</c:v>
                </c:pt>
                <c:pt idx="1173">
                  <c:v>82154.066273170378</c:v>
                </c:pt>
                <c:pt idx="1174">
                  <c:v>82070.372941853435</c:v>
                </c:pt>
                <c:pt idx="1175">
                  <c:v>82072.645686123127</c:v>
                </c:pt>
                <c:pt idx="1176">
                  <c:v>82106.469981982838</c:v>
                </c:pt>
                <c:pt idx="1177">
                  <c:v>82161.419802705641</c:v>
                </c:pt>
                <c:pt idx="1178">
                  <c:v>82351.290313803169</c:v>
                </c:pt>
                <c:pt idx="1179">
                  <c:v>82860.346389899365</c:v>
                </c:pt>
                <c:pt idx="1180">
                  <c:v>83345.262509694614</c:v>
                </c:pt>
                <c:pt idx="1181">
                  <c:v>83667.177314535875</c:v>
                </c:pt>
                <c:pt idx="1182">
                  <c:v>83899.197451967004</c:v>
                </c:pt>
                <c:pt idx="1183">
                  <c:v>84275.908309977196</c:v>
                </c:pt>
                <c:pt idx="1184">
                  <c:v>84548.50561664527</c:v>
                </c:pt>
                <c:pt idx="1185">
                  <c:v>84419.767590042567</c:v>
                </c:pt>
                <c:pt idx="1186">
                  <c:v>84305.911041573781</c:v>
                </c:pt>
                <c:pt idx="1187">
                  <c:v>84188.315386487913</c:v>
                </c:pt>
                <c:pt idx="1188">
                  <c:v>84188.851103384994</c:v>
                </c:pt>
                <c:pt idx="1189">
                  <c:v>84413.873571320859</c:v>
                </c:pt>
                <c:pt idx="1190">
                  <c:v>84694.541715159037</c:v>
                </c:pt>
                <c:pt idx="1191">
                  <c:v>85089.867181928101</c:v>
                </c:pt>
                <c:pt idx="1192">
                  <c:v>85392.011441368479</c:v>
                </c:pt>
                <c:pt idx="1193">
                  <c:v>85495.514219369346</c:v>
                </c:pt>
                <c:pt idx="1194">
                  <c:v>85627.050862974895</c:v>
                </c:pt>
                <c:pt idx="1195">
                  <c:v>85544.587346255998</c:v>
                </c:pt>
                <c:pt idx="1196">
                  <c:v>85386.916978309251</c:v>
                </c:pt>
                <c:pt idx="1197">
                  <c:v>85205.943671551417</c:v>
                </c:pt>
                <c:pt idx="1198">
                  <c:v>84980.63697839182</c:v>
                </c:pt>
                <c:pt idx="1199">
                  <c:v>84895.806224211003</c:v>
                </c:pt>
                <c:pt idx="1200">
                  <c:v>84925.556603891833</c:v>
                </c:pt>
                <c:pt idx="1201">
                  <c:v>85032.905391613502</c:v>
                </c:pt>
                <c:pt idx="1202">
                  <c:v>85142.676555353552</c:v>
                </c:pt>
                <c:pt idx="1203">
                  <c:v>85312.647554572424</c:v>
                </c:pt>
                <c:pt idx="1204">
                  <c:v>85696.780588338937</c:v>
                </c:pt>
                <c:pt idx="1205">
                  <c:v>85817.610458321957</c:v>
                </c:pt>
                <c:pt idx="1206">
                  <c:v>85673.447492885301</c:v>
                </c:pt>
                <c:pt idx="1207">
                  <c:v>85620.346297820055</c:v>
                </c:pt>
                <c:pt idx="1208">
                  <c:v>85046.709997948448</c:v>
                </c:pt>
                <c:pt idx="1209">
                  <c:v>84720.133377108592</c:v>
                </c:pt>
                <c:pt idx="1210">
                  <c:v>84556.007950877189</c:v>
                </c:pt>
                <c:pt idx="1211">
                  <c:v>84671.496292820171</c:v>
                </c:pt>
                <c:pt idx="1212">
                  <c:v>84758.186920940425</c:v>
                </c:pt>
                <c:pt idx="1213">
                  <c:v>84945.390604747474</c:v>
                </c:pt>
                <c:pt idx="1214">
                  <c:v>85150.45072253843</c:v>
                </c:pt>
                <c:pt idx="1215">
                  <c:v>85353.803501841408</c:v>
                </c:pt>
                <c:pt idx="1216">
                  <c:v>85470.576195463756</c:v>
                </c:pt>
                <c:pt idx="1217">
                  <c:v>85507.044880852205</c:v>
                </c:pt>
                <c:pt idx="1218">
                  <c:v>85260.366814487556</c:v>
                </c:pt>
                <c:pt idx="1219">
                  <c:v>84900.496549858013</c:v>
                </c:pt>
                <c:pt idx="1220">
                  <c:v>84639.474617402477</c:v>
                </c:pt>
                <c:pt idx="1221">
                  <c:v>84244.566980321368</c:v>
                </c:pt>
                <c:pt idx="1222">
                  <c:v>84276.711944692361</c:v>
                </c:pt>
                <c:pt idx="1223">
                  <c:v>84407.711673943282</c:v>
                </c:pt>
                <c:pt idx="1224">
                  <c:v>84626.746576313948</c:v>
                </c:pt>
                <c:pt idx="1225">
                  <c:v>84897.682352245087</c:v>
                </c:pt>
                <c:pt idx="1226">
                  <c:v>85054.483536284111</c:v>
                </c:pt>
                <c:pt idx="1227">
                  <c:v>85037.060159147979</c:v>
                </c:pt>
                <c:pt idx="1228">
                  <c:v>84976.750444766541</c:v>
                </c:pt>
                <c:pt idx="1229">
                  <c:v>84536.716330077819</c:v>
                </c:pt>
                <c:pt idx="1230">
                  <c:v>83985.831708104568</c:v>
                </c:pt>
                <c:pt idx="1231">
                  <c:v>83836.669388083697</c:v>
                </c:pt>
                <c:pt idx="1232">
                  <c:v>83572.802399519293</c:v>
                </c:pt>
                <c:pt idx="1233">
                  <c:v>83606.00009645411</c:v>
                </c:pt>
                <c:pt idx="1234">
                  <c:v>83746.297382010758</c:v>
                </c:pt>
                <c:pt idx="1235">
                  <c:v>84007.524736749619</c:v>
                </c:pt>
                <c:pt idx="1236">
                  <c:v>84176.931459558327</c:v>
                </c:pt>
                <c:pt idx="1237">
                  <c:v>84418.963858493866</c:v>
                </c:pt>
                <c:pt idx="1238">
                  <c:v>84261.97872800102</c:v>
                </c:pt>
                <c:pt idx="1239">
                  <c:v>83831.179929365768</c:v>
                </c:pt>
                <c:pt idx="1240">
                  <c:v>83491.284571157143</c:v>
                </c:pt>
                <c:pt idx="1241">
                  <c:v>83151.887855098728</c:v>
                </c:pt>
                <c:pt idx="1242">
                  <c:v>82824.092675745531</c:v>
                </c:pt>
                <c:pt idx="1243">
                  <c:v>82716.809564106821</c:v>
                </c:pt>
                <c:pt idx="1244">
                  <c:v>83040.962549784294</c:v>
                </c:pt>
                <c:pt idx="1245">
                  <c:v>83639.60032298461</c:v>
                </c:pt>
                <c:pt idx="1246">
                  <c:v>83951.01656442105</c:v>
                </c:pt>
                <c:pt idx="1247">
                  <c:v>84626.47861902116</c:v>
                </c:pt>
                <c:pt idx="1248">
                  <c:v>84989.884299232712</c:v>
                </c:pt>
                <c:pt idx="1249">
                  <c:v>85020.441176306413</c:v>
                </c:pt>
                <c:pt idx="1250">
                  <c:v>84716.783651749167</c:v>
                </c:pt>
                <c:pt idx="1251">
                  <c:v>84424.05416749182</c:v>
                </c:pt>
                <c:pt idx="1252">
                  <c:v>83774.010732970535</c:v>
                </c:pt>
                <c:pt idx="1253">
                  <c:v>83235.791193589248</c:v>
                </c:pt>
                <c:pt idx="1254">
                  <c:v>83284.10186371053</c:v>
                </c:pt>
                <c:pt idx="1255">
                  <c:v>83432.124066755132</c:v>
                </c:pt>
                <c:pt idx="1256">
                  <c:v>83770.663675581178</c:v>
                </c:pt>
                <c:pt idx="1257">
                  <c:v>84477.637691552765</c:v>
                </c:pt>
                <c:pt idx="1258">
                  <c:v>85133.02593593215</c:v>
                </c:pt>
                <c:pt idx="1259">
                  <c:v>85820.426839694337</c:v>
                </c:pt>
                <c:pt idx="1260">
                  <c:v>85804.199210259467</c:v>
                </c:pt>
                <c:pt idx="1261">
                  <c:v>86048.710099677497</c:v>
                </c:pt>
                <c:pt idx="1262">
                  <c:v>85971.448327360908</c:v>
                </c:pt>
                <c:pt idx="1263">
                  <c:v>85739.022705322088</c:v>
                </c:pt>
                <c:pt idx="1264">
                  <c:v>85329.404689727438</c:v>
                </c:pt>
                <c:pt idx="1265">
                  <c:v>84949.545065840328</c:v>
                </c:pt>
                <c:pt idx="1266">
                  <c:v>84688.914303296129</c:v>
                </c:pt>
                <c:pt idx="1267">
                  <c:v>84550.515165808101</c:v>
                </c:pt>
                <c:pt idx="1268">
                  <c:v>84284.74832175867</c:v>
                </c:pt>
                <c:pt idx="1269">
                  <c:v>84399.94237065893</c:v>
                </c:pt>
                <c:pt idx="1270">
                  <c:v>84697.62340439028</c:v>
                </c:pt>
                <c:pt idx="1271">
                  <c:v>85133.830151218674</c:v>
                </c:pt>
                <c:pt idx="1272">
                  <c:v>85631.073620267038</c:v>
                </c:pt>
                <c:pt idx="1273">
                  <c:v>86016.517082344872</c:v>
                </c:pt>
                <c:pt idx="1274">
                  <c:v>86281.062312589827</c:v>
                </c:pt>
                <c:pt idx="1275">
                  <c:v>86253.692825071019</c:v>
                </c:pt>
                <c:pt idx="1276">
                  <c:v>86013.968505833458</c:v>
                </c:pt>
                <c:pt idx="1277">
                  <c:v>85438.130734360384</c:v>
                </c:pt>
                <c:pt idx="1278">
                  <c:v>84776.678167946709</c:v>
                </c:pt>
                <c:pt idx="1279">
                  <c:v>84504.966220106624</c:v>
                </c:pt>
                <c:pt idx="1280">
                  <c:v>84209.208524563277</c:v>
                </c:pt>
                <c:pt idx="1281">
                  <c:v>84039.93111018576</c:v>
                </c:pt>
                <c:pt idx="1282">
                  <c:v>84402.621435013803</c:v>
                </c:pt>
                <c:pt idx="1283">
                  <c:v>84704.188768999578</c:v>
                </c:pt>
                <c:pt idx="1284">
                  <c:v>85337.984434570506</c:v>
                </c:pt>
                <c:pt idx="1285">
                  <c:v>85402.334499406104</c:v>
                </c:pt>
                <c:pt idx="1286">
                  <c:v>85717.298000012655</c:v>
                </c:pt>
                <c:pt idx="1287">
                  <c:v>85717.566203823793</c:v>
                </c:pt>
                <c:pt idx="1288">
                  <c:v>85326.991647673203</c:v>
                </c:pt>
                <c:pt idx="1289">
                  <c:v>84872.354874059383</c:v>
                </c:pt>
                <c:pt idx="1290">
                  <c:v>84299.615762722489</c:v>
                </c:pt>
                <c:pt idx="1291">
                  <c:v>83627.418457741675</c:v>
                </c:pt>
                <c:pt idx="1292">
                  <c:v>83132.886645766077</c:v>
                </c:pt>
                <c:pt idx="1293">
                  <c:v>82954.263367652209</c:v>
                </c:pt>
                <c:pt idx="1294">
                  <c:v>82914.795927404673</c:v>
                </c:pt>
                <c:pt idx="1295">
                  <c:v>83278.213477484838</c:v>
                </c:pt>
                <c:pt idx="1296">
                  <c:v>83511.897746558359</c:v>
                </c:pt>
                <c:pt idx="1297">
                  <c:v>84204.119136550231</c:v>
                </c:pt>
                <c:pt idx="1298">
                  <c:v>84655.150392407872</c:v>
                </c:pt>
                <c:pt idx="1299">
                  <c:v>84724.019070369686</c:v>
                </c:pt>
                <c:pt idx="1300">
                  <c:v>84394.71821255493</c:v>
                </c:pt>
                <c:pt idx="1301">
                  <c:v>83869.874459692292</c:v>
                </c:pt>
                <c:pt idx="1302">
                  <c:v>83403.080281752598</c:v>
                </c:pt>
                <c:pt idx="1303">
                  <c:v>83005.372305475743</c:v>
                </c:pt>
                <c:pt idx="1304">
                  <c:v>82473.117576578123</c:v>
                </c:pt>
                <c:pt idx="1305">
                  <c:v>81994.706407074089</c:v>
                </c:pt>
                <c:pt idx="1306">
                  <c:v>81721.625031896954</c:v>
                </c:pt>
                <c:pt idx="1307">
                  <c:v>81936.957097986771</c:v>
                </c:pt>
                <c:pt idx="1308">
                  <c:v>82454.394682568964</c:v>
                </c:pt>
                <c:pt idx="1309">
                  <c:v>83013.533883865544</c:v>
                </c:pt>
                <c:pt idx="1310">
                  <c:v>83388.49173593671</c:v>
                </c:pt>
                <c:pt idx="1311">
                  <c:v>83820.201088034242</c:v>
                </c:pt>
                <c:pt idx="1312">
                  <c:v>83924.905876347591</c:v>
                </c:pt>
                <c:pt idx="1313">
                  <c:v>83505.071265748993</c:v>
                </c:pt>
                <c:pt idx="1314">
                  <c:v>82860.346389899365</c:v>
                </c:pt>
                <c:pt idx="1315">
                  <c:v>81862.769393957264</c:v>
                </c:pt>
                <c:pt idx="1316">
                  <c:v>80884.726688831113</c:v>
                </c:pt>
                <c:pt idx="1317">
                  <c:v>80595.476475824165</c:v>
                </c:pt>
                <c:pt idx="1318">
                  <c:v>80220.998042558291</c:v>
                </c:pt>
                <c:pt idx="1319">
                  <c:v>80420.972196353294</c:v>
                </c:pt>
                <c:pt idx="1320">
                  <c:v>80891.938812460343</c:v>
                </c:pt>
                <c:pt idx="1321">
                  <c:v>81555.908722232576</c:v>
                </c:pt>
                <c:pt idx="1322">
                  <c:v>82046.308857309996</c:v>
                </c:pt>
                <c:pt idx="1323">
                  <c:v>82532.36410552483</c:v>
                </c:pt>
                <c:pt idx="1324">
                  <c:v>82612.077412877479</c:v>
                </c:pt>
                <c:pt idx="1325">
                  <c:v>82590.543593164795</c:v>
                </c:pt>
                <c:pt idx="1326">
                  <c:v>82082.672550944844</c:v>
                </c:pt>
                <c:pt idx="1327">
                  <c:v>81110.460195957072</c:v>
                </c:pt>
                <c:pt idx="1328">
                  <c:v>80157.862327534545</c:v>
                </c:pt>
                <c:pt idx="1329">
                  <c:v>79585.522700459274</c:v>
                </c:pt>
                <c:pt idx="1330">
                  <c:v>79145.880003254904</c:v>
                </c:pt>
                <c:pt idx="1331">
                  <c:v>79120.674846937225</c:v>
                </c:pt>
                <c:pt idx="1332">
                  <c:v>79411.433525927583</c:v>
                </c:pt>
                <c:pt idx="1333">
                  <c:v>79971.277862356292</c:v>
                </c:pt>
                <c:pt idx="1334">
                  <c:v>80739.959241214296</c:v>
                </c:pt>
                <c:pt idx="1335">
                  <c:v>81433.373694461377</c:v>
                </c:pt>
                <c:pt idx="1336">
                  <c:v>81878.809586348405</c:v>
                </c:pt>
                <c:pt idx="1337">
                  <c:v>82226.9350736341</c:v>
                </c:pt>
                <c:pt idx="1338">
                  <c:v>81851.140389798224</c:v>
                </c:pt>
                <c:pt idx="1339">
                  <c:v>81119.276693881344</c:v>
                </c:pt>
                <c:pt idx="1340">
                  <c:v>80078.980769124086</c:v>
                </c:pt>
                <c:pt idx="1341">
                  <c:v>78860.119595140364</c:v>
                </c:pt>
                <c:pt idx="1342">
                  <c:v>78084.127029982483</c:v>
                </c:pt>
                <c:pt idx="1343">
                  <c:v>77306.379249807549</c:v>
                </c:pt>
                <c:pt idx="1344">
                  <c:v>77578.046651954952</c:v>
                </c:pt>
                <c:pt idx="1345">
                  <c:v>77901.465525074484</c:v>
                </c:pt>
                <c:pt idx="1346">
                  <c:v>78355.573318505951</c:v>
                </c:pt>
                <c:pt idx="1347">
                  <c:v>78867.719423931339</c:v>
                </c:pt>
                <c:pt idx="1348">
                  <c:v>79728.948672512503</c:v>
                </c:pt>
                <c:pt idx="1349">
                  <c:v>80182.422122341392</c:v>
                </c:pt>
                <c:pt idx="1350">
                  <c:v>80758.788695699564</c:v>
                </c:pt>
                <c:pt idx="1351">
                  <c:v>80905.161152777466</c:v>
                </c:pt>
                <c:pt idx="1352">
                  <c:v>80661.306093415624</c:v>
                </c:pt>
                <c:pt idx="1353">
                  <c:v>80189.763463930038</c:v>
                </c:pt>
                <c:pt idx="1354">
                  <c:v>79427.307266181946</c:v>
                </c:pt>
                <c:pt idx="1355">
                  <c:v>78561.631526237543</c:v>
                </c:pt>
                <c:pt idx="1356">
                  <c:v>77731.619627138571</c:v>
                </c:pt>
                <c:pt idx="1357">
                  <c:v>77188.542967205867</c:v>
                </c:pt>
                <c:pt idx="1358">
                  <c:v>76541.917829065118</c:v>
                </c:pt>
                <c:pt idx="1359">
                  <c:v>76276.475652687674</c:v>
                </c:pt>
                <c:pt idx="1360">
                  <c:v>76568.931088770099</c:v>
                </c:pt>
                <c:pt idx="1361">
                  <c:v>77294.528515595972</c:v>
                </c:pt>
                <c:pt idx="1362">
                  <c:v>78317.591080324419</c:v>
                </c:pt>
                <c:pt idx="1363">
                  <c:v>79103.338277806164</c:v>
                </c:pt>
                <c:pt idx="1364">
                  <c:v>79472.528580929997</c:v>
                </c:pt>
                <c:pt idx="1365">
                  <c:v>79814.07851284802</c:v>
                </c:pt>
                <c:pt idx="1366">
                  <c:v>79780.719697693217</c:v>
                </c:pt>
                <c:pt idx="1367">
                  <c:v>79545.766754230004</c:v>
                </c:pt>
                <c:pt idx="1368">
                  <c:v>78913.452755539969</c:v>
                </c:pt>
                <c:pt idx="1369">
                  <c:v>78015.775550827559</c:v>
                </c:pt>
                <c:pt idx="1370">
                  <c:v>76988.447954954536</c:v>
                </c:pt>
                <c:pt idx="1371">
                  <c:v>76394.753020112592</c:v>
                </c:pt>
                <c:pt idx="1372">
                  <c:v>75736.063514743611</c:v>
                </c:pt>
                <c:pt idx="1373">
                  <c:v>75546.05393905651</c:v>
                </c:pt>
                <c:pt idx="1374">
                  <c:v>75643.381803214419</c:v>
                </c:pt>
                <c:pt idx="1375">
                  <c:v>76229.247853781824</c:v>
                </c:pt>
                <c:pt idx="1376">
                  <c:v>76839.230849659507</c:v>
                </c:pt>
                <c:pt idx="1377">
                  <c:v>77824.066055977979</c:v>
                </c:pt>
                <c:pt idx="1378">
                  <c:v>78384.0941155904</c:v>
                </c:pt>
                <c:pt idx="1379">
                  <c:v>78912.252733050496</c:v>
                </c:pt>
                <c:pt idx="1380">
                  <c:v>79204.294011523016</c:v>
                </c:pt>
                <c:pt idx="1381">
                  <c:v>79079.334215770301</c:v>
                </c:pt>
                <c:pt idx="1382">
                  <c:v>78462.863061631157</c:v>
                </c:pt>
                <c:pt idx="1383">
                  <c:v>77793.160970243713</c:v>
                </c:pt>
                <c:pt idx="1384">
                  <c:v>77156.855668217147</c:v>
                </c:pt>
                <c:pt idx="1385">
                  <c:v>76340.202926306316</c:v>
                </c:pt>
                <c:pt idx="1386">
                  <c:v>75614.661265999937</c:v>
                </c:pt>
                <c:pt idx="1387">
                  <c:v>75288.014640757247</c:v>
                </c:pt>
                <c:pt idx="1388">
                  <c:v>75463.889978745123</c:v>
                </c:pt>
                <c:pt idx="1389">
                  <c:v>75775.425536798342</c:v>
                </c:pt>
                <c:pt idx="1390">
                  <c:v>76260.910225044092</c:v>
                </c:pt>
                <c:pt idx="1391">
                  <c:v>77218.766519586614</c:v>
                </c:pt>
                <c:pt idx="1392">
                  <c:v>77766.785716783634</c:v>
                </c:pt>
                <c:pt idx="1393">
                  <c:v>78145.420211984951</c:v>
                </c:pt>
                <c:pt idx="1394">
                  <c:v>78649.743676770508</c:v>
                </c:pt>
                <c:pt idx="1395">
                  <c:v>78564.43075249609</c:v>
                </c:pt>
                <c:pt idx="1396">
                  <c:v>78209.514955268402</c:v>
                </c:pt>
                <c:pt idx="1397">
                  <c:v>77590.566164985634</c:v>
                </c:pt>
                <c:pt idx="1398">
                  <c:v>76269.55765942797</c:v>
                </c:pt>
                <c:pt idx="1399">
                  <c:v>75153.101718087564</c:v>
                </c:pt>
                <c:pt idx="1400">
                  <c:v>74508.658602074313</c:v>
                </c:pt>
                <c:pt idx="1401">
                  <c:v>74407.307434130023</c:v>
                </c:pt>
                <c:pt idx="1402">
                  <c:v>74716.701806851008</c:v>
                </c:pt>
                <c:pt idx="1403">
                  <c:v>75617.985366284178</c:v>
                </c:pt>
                <c:pt idx="1404">
                  <c:v>76407.393036684589</c:v>
                </c:pt>
                <c:pt idx="1405">
                  <c:v>77423.428280684268</c:v>
                </c:pt>
                <c:pt idx="1406">
                  <c:v>78491.386442020594</c:v>
                </c:pt>
                <c:pt idx="1407">
                  <c:v>79069.065959801432</c:v>
                </c:pt>
                <c:pt idx="1408">
                  <c:v>78783.724022462382</c:v>
                </c:pt>
                <c:pt idx="1409">
                  <c:v>78305.463674868675</c:v>
                </c:pt>
                <c:pt idx="1410">
                  <c:v>77247.39306451242</c:v>
                </c:pt>
                <c:pt idx="1411">
                  <c:v>76086.245658798071</c:v>
                </c:pt>
                <c:pt idx="1412">
                  <c:v>75160.013135463858</c:v>
                </c:pt>
                <c:pt idx="1413">
                  <c:v>74428.427069239842</c:v>
                </c:pt>
                <c:pt idx="1414">
                  <c:v>74048.597744355444</c:v>
                </c:pt>
                <c:pt idx="1415">
                  <c:v>74156.292013346829</c:v>
                </c:pt>
                <c:pt idx="1416">
                  <c:v>74436.795332320427</c:v>
                </c:pt>
                <c:pt idx="1417">
                  <c:v>74849.571260376746</c:v>
                </c:pt>
                <c:pt idx="1418">
                  <c:v>75839.790604464666</c:v>
                </c:pt>
                <c:pt idx="1419">
                  <c:v>77199.860065813569</c:v>
                </c:pt>
                <c:pt idx="1420">
                  <c:v>78380.362383464133</c:v>
                </c:pt>
                <c:pt idx="1421">
                  <c:v>79337.936874269508</c:v>
                </c:pt>
                <c:pt idx="1422">
                  <c:v>79343.538999616212</c:v>
                </c:pt>
                <c:pt idx="1423">
                  <c:v>79119.207896659515</c:v>
                </c:pt>
                <c:pt idx="1424">
                  <c:v>78422.478328405356</c:v>
                </c:pt>
                <c:pt idx="1425">
                  <c:v>77094.282407958061</c:v>
                </c:pt>
                <c:pt idx="1426">
                  <c:v>75690.586064750561</c:v>
                </c:pt>
                <c:pt idx="1427">
                  <c:v>74508.392925643493</c:v>
                </c:pt>
                <c:pt idx="1428">
                  <c:v>73486.518537915603</c:v>
                </c:pt>
                <c:pt idx="1429">
                  <c:v>73051.1408093676</c:v>
                </c:pt>
                <c:pt idx="1430">
                  <c:v>72917.680774898996</c:v>
                </c:pt>
                <c:pt idx="1431">
                  <c:v>73562.172309372923</c:v>
                </c:pt>
                <c:pt idx="1432">
                  <c:v>74335.45040799756</c:v>
                </c:pt>
                <c:pt idx="1433">
                  <c:v>75573.177286497608</c:v>
                </c:pt>
                <c:pt idx="1434">
                  <c:v>76812.211394373313</c:v>
                </c:pt>
                <c:pt idx="1435">
                  <c:v>77995.923716728314</c:v>
                </c:pt>
                <c:pt idx="1436">
                  <c:v>78856.919681801795</c:v>
                </c:pt>
                <c:pt idx="1437">
                  <c:v>79489.737144439991</c:v>
                </c:pt>
                <c:pt idx="1438">
                  <c:v>79371.016473584008</c:v>
                </c:pt>
                <c:pt idx="1439">
                  <c:v>79450.651387550388</c:v>
                </c:pt>
                <c:pt idx="1440">
                  <c:v>78999.457529539213</c:v>
                </c:pt>
                <c:pt idx="1441">
                  <c:v>78240.031135450205</c:v>
                </c:pt>
                <c:pt idx="1442">
                  <c:v>77133.822997296185</c:v>
                </c:pt>
                <c:pt idx="1443">
                  <c:v>76085.713590074607</c:v>
                </c:pt>
                <c:pt idx="1444">
                  <c:v>75300.775682065825</c:v>
                </c:pt>
                <c:pt idx="1445">
                  <c:v>74326.15314960359</c:v>
                </c:pt>
                <c:pt idx="1446">
                  <c:v>73605.708645323699</c:v>
                </c:pt>
                <c:pt idx="1447">
                  <c:v>73628.14111440815</c:v>
                </c:pt>
                <c:pt idx="1448">
                  <c:v>74082.325827504363</c:v>
                </c:pt>
                <c:pt idx="1449">
                  <c:v>74472.394328628026</c:v>
                </c:pt>
                <c:pt idx="1450">
                  <c:v>75973.718483421893</c:v>
                </c:pt>
                <c:pt idx="1451">
                  <c:v>77812.07691823096</c:v>
                </c:pt>
                <c:pt idx="1452">
                  <c:v>79029.193964466453</c:v>
                </c:pt>
                <c:pt idx="1453">
                  <c:v>79742.424933391449</c:v>
                </c:pt>
                <c:pt idx="1454">
                  <c:v>79741.090643313582</c:v>
                </c:pt>
                <c:pt idx="1455">
                  <c:v>79652.230299495815</c:v>
                </c:pt>
                <c:pt idx="1456">
                  <c:v>78927.319770184011</c:v>
                </c:pt>
                <c:pt idx="1457">
                  <c:v>77669.815094616904</c:v>
                </c:pt>
                <c:pt idx="1458">
                  <c:v>75843.647301098419</c:v>
                </c:pt>
                <c:pt idx="1459">
                  <c:v>74332.528404513097</c:v>
                </c:pt>
                <c:pt idx="1460">
                  <c:v>72966.764682102381</c:v>
                </c:pt>
                <c:pt idx="1461">
                  <c:v>72538.611049426734</c:v>
                </c:pt>
                <c:pt idx="1462">
                  <c:v>72865.150038142077</c:v>
                </c:pt>
                <c:pt idx="1463">
                  <c:v>73848.639505381478</c:v>
                </c:pt>
                <c:pt idx="1464">
                  <c:v>75115.08965172965</c:v>
                </c:pt>
                <c:pt idx="1465">
                  <c:v>76143.976545359095</c:v>
                </c:pt>
                <c:pt idx="1466">
                  <c:v>77800.753955274486</c:v>
                </c:pt>
                <c:pt idx="1467">
                  <c:v>78853.586447924172</c:v>
                </c:pt>
                <c:pt idx="1468">
                  <c:v>79271.380313533446</c:v>
                </c:pt>
                <c:pt idx="1469">
                  <c:v>79548.568304147106</c:v>
                </c:pt>
                <c:pt idx="1470">
                  <c:v>79572.581860386214</c:v>
                </c:pt>
                <c:pt idx="1471">
                  <c:v>78734.262847891936</c:v>
                </c:pt>
                <c:pt idx="1472">
                  <c:v>77778.907603664236</c:v>
                </c:pt>
                <c:pt idx="1473">
                  <c:v>76425.754565643874</c:v>
                </c:pt>
                <c:pt idx="1474">
                  <c:v>75354.346986204022</c:v>
                </c:pt>
                <c:pt idx="1475">
                  <c:v>74330.801769532787</c:v>
                </c:pt>
                <c:pt idx="1476">
                  <c:v>73781.728888433849</c:v>
                </c:pt>
                <c:pt idx="1477">
                  <c:v>73815.980270663174</c:v>
                </c:pt>
                <c:pt idx="1478">
                  <c:v>74082.591406839871</c:v>
                </c:pt>
                <c:pt idx="1479">
                  <c:v>74371.046311129132</c:v>
                </c:pt>
                <c:pt idx="1480">
                  <c:v>75508.693884334803</c:v>
                </c:pt>
                <c:pt idx="1481">
                  <c:v>76802.228993622004</c:v>
                </c:pt>
                <c:pt idx="1482">
                  <c:v>78269.615257411919</c:v>
                </c:pt>
                <c:pt idx="1483">
                  <c:v>79186.289387265788</c:v>
                </c:pt>
                <c:pt idx="1484">
                  <c:v>79982.888486700103</c:v>
                </c:pt>
                <c:pt idx="1485">
                  <c:v>79791.127547435346</c:v>
                </c:pt>
                <c:pt idx="1486">
                  <c:v>78931.31990069813</c:v>
                </c:pt>
                <c:pt idx="1487">
                  <c:v>76992.707774752082</c:v>
                </c:pt>
                <c:pt idx="1488">
                  <c:v>75054.485553112696</c:v>
                </c:pt>
                <c:pt idx="1489">
                  <c:v>73198.017712045388</c:v>
                </c:pt>
                <c:pt idx="1490">
                  <c:v>71785.881812260821</c:v>
                </c:pt>
                <c:pt idx="1491">
                  <c:v>70917.768812357419</c:v>
                </c:pt>
                <c:pt idx="1492">
                  <c:v>70730.534937754303</c:v>
                </c:pt>
                <c:pt idx="1493">
                  <c:v>71208.214420411299</c:v>
                </c:pt>
                <c:pt idx="1494">
                  <c:v>72253.396195558234</c:v>
                </c:pt>
                <c:pt idx="1495">
                  <c:v>73742.035720002532</c:v>
                </c:pt>
                <c:pt idx="1496">
                  <c:v>75349.827228244685</c:v>
                </c:pt>
                <c:pt idx="1497">
                  <c:v>76464.075200556515</c:v>
                </c:pt>
                <c:pt idx="1498">
                  <c:v>77770.249100357469</c:v>
                </c:pt>
                <c:pt idx="1499">
                  <c:v>78387.692582703821</c:v>
                </c:pt>
                <c:pt idx="1500">
                  <c:v>78541.237363091699</c:v>
                </c:pt>
                <c:pt idx="1501">
                  <c:v>78663.340991490652</c:v>
                </c:pt>
                <c:pt idx="1502">
                  <c:v>77956.087819397566</c:v>
                </c:pt>
                <c:pt idx="1503">
                  <c:v>76561.346022269456</c:v>
                </c:pt>
                <c:pt idx="1504">
                  <c:v>75295.724419930106</c:v>
                </c:pt>
                <c:pt idx="1505">
                  <c:v>73891.522739319102</c:v>
                </c:pt>
                <c:pt idx="1506">
                  <c:v>72441.277350687669</c:v>
                </c:pt>
                <c:pt idx="1507">
                  <c:v>71243.449064199987</c:v>
                </c:pt>
                <c:pt idx="1508">
                  <c:v>70485.217904889898</c:v>
                </c:pt>
                <c:pt idx="1509">
                  <c:v>70293.555421796496</c:v>
                </c:pt>
                <c:pt idx="1510">
                  <c:v>70365.027967615024</c:v>
                </c:pt>
                <c:pt idx="1511">
                  <c:v>71162.649427832526</c:v>
                </c:pt>
                <c:pt idx="1512">
                  <c:v>72721.631268654484</c:v>
                </c:pt>
                <c:pt idx="1513">
                  <c:v>74768.651964709788</c:v>
                </c:pt>
                <c:pt idx="1514">
                  <c:v>76427.484289650776</c:v>
                </c:pt>
                <c:pt idx="1515">
                  <c:v>78118.104380152057</c:v>
                </c:pt>
                <c:pt idx="1516">
                  <c:v>79384.221893741502</c:v>
                </c:pt>
                <c:pt idx="1517">
                  <c:v>79852.775912543962</c:v>
                </c:pt>
                <c:pt idx="1518">
                  <c:v>79692.523505125719</c:v>
                </c:pt>
                <c:pt idx="1519">
                  <c:v>78745.061472708563</c:v>
                </c:pt>
                <c:pt idx="1520">
                  <c:v>77641.17831379053</c:v>
                </c:pt>
                <c:pt idx="1521">
                  <c:v>76117.505118840199</c:v>
                </c:pt>
                <c:pt idx="1522">
                  <c:v>74578.666449098586</c:v>
                </c:pt>
                <c:pt idx="1523">
                  <c:v>72844.722063411551</c:v>
                </c:pt>
                <c:pt idx="1524">
                  <c:v>71492.241902747803</c:v>
                </c:pt>
                <c:pt idx="1525">
                  <c:v>70729.210904241176</c:v>
                </c:pt>
                <c:pt idx="1526">
                  <c:v>70269.996942591897</c:v>
                </c:pt>
                <c:pt idx="1527">
                  <c:v>70581.193695620997</c:v>
                </c:pt>
                <c:pt idx="1528">
                  <c:v>71236.031153993172</c:v>
                </c:pt>
                <c:pt idx="1529">
                  <c:v>72376.967362916184</c:v>
                </c:pt>
                <c:pt idx="1530">
                  <c:v>73526.733875916208</c:v>
                </c:pt>
                <c:pt idx="1531">
                  <c:v>74754.700928217877</c:v>
                </c:pt>
                <c:pt idx="1532">
                  <c:v>75895.248460213246</c:v>
                </c:pt>
                <c:pt idx="1533">
                  <c:v>77327.551082179256</c:v>
                </c:pt>
                <c:pt idx="1534">
                  <c:v>78463.396202630145</c:v>
                </c:pt>
                <c:pt idx="1535">
                  <c:v>79543.098617599171</c:v>
                </c:pt>
                <c:pt idx="1536">
                  <c:v>80355.022393785417</c:v>
                </c:pt>
                <c:pt idx="1537">
                  <c:v>79706.933327854233</c:v>
                </c:pt>
                <c:pt idx="1538">
                  <c:v>78557.899234845929</c:v>
                </c:pt>
                <c:pt idx="1539">
                  <c:v>76881.158816258889</c:v>
                </c:pt>
                <c:pt idx="1540">
                  <c:v>75217.43264151075</c:v>
                </c:pt>
                <c:pt idx="1541">
                  <c:v>73647.786472934487</c:v>
                </c:pt>
                <c:pt idx="1542">
                  <c:v>72374.448075698048</c:v>
                </c:pt>
                <c:pt idx="1543">
                  <c:v>71490.652000109287</c:v>
                </c:pt>
                <c:pt idx="1544">
                  <c:v>70969.680692280439</c:v>
                </c:pt>
                <c:pt idx="1545">
                  <c:v>70873.142380841004</c:v>
                </c:pt>
                <c:pt idx="1546">
                  <c:v>71722.006071007156</c:v>
                </c:pt>
                <c:pt idx="1547">
                  <c:v>73286.922452468309</c:v>
                </c:pt>
                <c:pt idx="1548">
                  <c:v>74905.646701359467</c:v>
                </c:pt>
                <c:pt idx="1549">
                  <c:v>76277.539962952636</c:v>
                </c:pt>
                <c:pt idx="1550">
                  <c:v>78346.110962785853</c:v>
                </c:pt>
                <c:pt idx="1551">
                  <c:v>79838.230879910217</c:v>
                </c:pt>
                <c:pt idx="1552">
                  <c:v>80995.718103437772</c:v>
                </c:pt>
                <c:pt idx="1553">
                  <c:v>81157.215097727516</c:v>
                </c:pt>
                <c:pt idx="1554">
                  <c:v>80788.702768748815</c:v>
                </c:pt>
                <c:pt idx="1555">
                  <c:v>80052.421152524039</c:v>
                </c:pt>
                <c:pt idx="1556">
                  <c:v>78618.95033483849</c:v>
                </c:pt>
                <c:pt idx="1557">
                  <c:v>76699.34864096134</c:v>
                </c:pt>
                <c:pt idx="1558">
                  <c:v>74712.583095203518</c:v>
                </c:pt>
                <c:pt idx="1559">
                  <c:v>72635.820346083361</c:v>
                </c:pt>
                <c:pt idx="1560">
                  <c:v>71265.173221595178</c:v>
                </c:pt>
                <c:pt idx="1561">
                  <c:v>70593.902823291821</c:v>
                </c:pt>
                <c:pt idx="1562">
                  <c:v>70056.272505960849</c:v>
                </c:pt>
                <c:pt idx="1563">
                  <c:v>70429.88659150376</c:v>
                </c:pt>
                <c:pt idx="1564">
                  <c:v>71082.252851761572</c:v>
                </c:pt>
                <c:pt idx="1565">
                  <c:v>71559.682309072727</c:v>
                </c:pt>
                <c:pt idx="1566">
                  <c:v>72189.361854260598</c:v>
                </c:pt>
                <c:pt idx="1567">
                  <c:v>73159.405988375787</c:v>
                </c:pt>
                <c:pt idx="1568">
                  <c:v>74400.798944418551</c:v>
                </c:pt>
                <c:pt idx="1569">
                  <c:v>75359.265566139817</c:v>
                </c:pt>
                <c:pt idx="1570">
                  <c:v>76173.37515946319</c:v>
                </c:pt>
                <c:pt idx="1571">
                  <c:v>77433.016428499381</c:v>
                </c:pt>
                <c:pt idx="1572">
                  <c:v>78311.060923493642</c:v>
                </c:pt>
                <c:pt idx="1573">
                  <c:v>78266.816727737081</c:v>
                </c:pt>
                <c:pt idx="1574">
                  <c:v>77777.442314033309</c:v>
                </c:pt>
                <c:pt idx="1575">
                  <c:v>76700.812593355717</c:v>
                </c:pt>
                <c:pt idx="1576">
                  <c:v>75764.78702234634</c:v>
                </c:pt>
                <c:pt idx="1577">
                  <c:v>74081.529089861317</c:v>
                </c:pt>
                <c:pt idx="1578">
                  <c:v>72077.873720406191</c:v>
                </c:pt>
                <c:pt idx="1579">
                  <c:v>70736.095895367864</c:v>
                </c:pt>
                <c:pt idx="1580">
                  <c:v>69865.211983011817</c:v>
                </c:pt>
                <c:pt idx="1581">
                  <c:v>69719.424433716529</c:v>
                </c:pt>
                <c:pt idx="1582">
                  <c:v>69923.558749756048</c:v>
                </c:pt>
                <c:pt idx="1583">
                  <c:v>70927.700748989126</c:v>
                </c:pt>
                <c:pt idx="1584">
                  <c:v>72257.506181909775</c:v>
                </c:pt>
                <c:pt idx="1585">
                  <c:v>74060.017379617522</c:v>
                </c:pt>
                <c:pt idx="1586">
                  <c:v>75771.569064173469</c:v>
                </c:pt>
                <c:pt idx="1587">
                  <c:v>77758.660125902708</c:v>
                </c:pt>
                <c:pt idx="1588">
                  <c:v>79590.05869841206</c:v>
                </c:pt>
                <c:pt idx="1589">
                  <c:v>80212.455170230329</c:v>
                </c:pt>
                <c:pt idx="1590">
                  <c:v>79987.692916182234</c:v>
                </c:pt>
                <c:pt idx="1591">
                  <c:v>78512.446200930135</c:v>
                </c:pt>
                <c:pt idx="1592">
                  <c:v>76071.613856626936</c:v>
                </c:pt>
                <c:pt idx="1593">
                  <c:v>73410.736987673867</c:v>
                </c:pt>
                <c:pt idx="1594">
                  <c:v>71397.646545453317</c:v>
                </c:pt>
                <c:pt idx="1595">
                  <c:v>70119.922428353369</c:v>
                </c:pt>
                <c:pt idx="1596">
                  <c:v>69510.83029326098</c:v>
                </c:pt>
                <c:pt idx="1597">
                  <c:v>69481.204337306888</c:v>
                </c:pt>
                <c:pt idx="1598">
                  <c:v>69431.080059226006</c:v>
                </c:pt>
                <c:pt idx="1599">
                  <c:v>69580.136922601276</c:v>
                </c:pt>
                <c:pt idx="1600">
                  <c:v>70764.960350935158</c:v>
                </c:pt>
                <c:pt idx="1601">
                  <c:v>71156.026760737732</c:v>
                </c:pt>
                <c:pt idx="1602">
                  <c:v>72330.029970030591</c:v>
                </c:pt>
                <c:pt idx="1603">
                  <c:v>73317.443563702298</c:v>
                </c:pt>
                <c:pt idx="1604">
                  <c:v>74662.628264928833</c:v>
                </c:pt>
                <c:pt idx="1605">
                  <c:v>76135.19701123453</c:v>
                </c:pt>
                <c:pt idx="1606">
                  <c:v>76930.276329995686</c:v>
                </c:pt>
                <c:pt idx="1607">
                  <c:v>77653.032524975235</c:v>
                </c:pt>
                <c:pt idx="1608">
                  <c:v>77608.146981585567</c:v>
                </c:pt>
                <c:pt idx="1609">
                  <c:v>77226.488961024501</c:v>
                </c:pt>
                <c:pt idx="1610">
                  <c:v>76534.732140145265</c:v>
                </c:pt>
                <c:pt idx="1611">
                  <c:v>75264.619759316338</c:v>
                </c:pt>
                <c:pt idx="1612">
                  <c:v>73641.282229586315</c:v>
                </c:pt>
                <c:pt idx="1613">
                  <c:v>71856.122734078774</c:v>
                </c:pt>
                <c:pt idx="1614">
                  <c:v>69729.874999863227</c:v>
                </c:pt>
                <c:pt idx="1615">
                  <c:v>67625.332722843654</c:v>
                </c:pt>
                <c:pt idx="1616">
                  <c:v>66214.379288797543</c:v>
                </c:pt>
                <c:pt idx="1617">
                  <c:v>65695.87660654528</c:v>
                </c:pt>
                <c:pt idx="1618">
                  <c:v>65547.609433856414</c:v>
                </c:pt>
                <c:pt idx="1619">
                  <c:v>65808.573349098937</c:v>
                </c:pt>
                <c:pt idx="1620">
                  <c:v>66642.895282290294</c:v>
                </c:pt>
                <c:pt idx="1621">
                  <c:v>67824.593499890805</c:v>
                </c:pt>
                <c:pt idx="1622">
                  <c:v>68915.684006660798</c:v>
                </c:pt>
                <c:pt idx="1623">
                  <c:v>70515.532138653973</c:v>
                </c:pt>
                <c:pt idx="1624">
                  <c:v>71600.360469217994</c:v>
                </c:pt>
                <c:pt idx="1625">
                  <c:v>72042.745932163074</c:v>
                </c:pt>
                <c:pt idx="1626">
                  <c:v>72039.166934821144</c:v>
                </c:pt>
                <c:pt idx="1627">
                  <c:v>71454.217337421083</c:v>
                </c:pt>
                <c:pt idx="1628">
                  <c:v>70008.504340178348</c:v>
                </c:pt>
                <c:pt idx="1629">
                  <c:v>68196.537599477451</c:v>
                </c:pt>
                <c:pt idx="1630">
                  <c:v>66430.132869349924</c:v>
                </c:pt>
                <c:pt idx="1631">
                  <c:v>64019.880444853057</c:v>
                </c:pt>
                <c:pt idx="1632">
                  <c:v>61667.008931444499</c:v>
                </c:pt>
                <c:pt idx="1633">
                  <c:v>59462.103326264085</c:v>
                </c:pt>
                <c:pt idx="1634">
                  <c:v>57748.10182761521</c:v>
                </c:pt>
                <c:pt idx="1635">
                  <c:v>56509.438882677459</c:v>
                </c:pt>
                <c:pt idx="1636">
                  <c:v>55594.88634881458</c:v>
                </c:pt>
                <c:pt idx="1637">
                  <c:v>54879.122055344458</c:v>
                </c:pt>
                <c:pt idx="1638">
                  <c:v>54520.797931389367</c:v>
                </c:pt>
                <c:pt idx="1639">
                  <c:v>54249.248630036316</c:v>
                </c:pt>
                <c:pt idx="1640">
                  <c:v>54496.167510861873</c:v>
                </c:pt>
                <c:pt idx="1641">
                  <c:v>54432.313973298449</c:v>
                </c:pt>
                <c:pt idx="1642">
                  <c:v>54200.654575193119</c:v>
                </c:pt>
                <c:pt idx="1643">
                  <c:v>53670.328669110022</c:v>
                </c:pt>
                <c:pt idx="1644">
                  <c:v>52833.541607342129</c:v>
                </c:pt>
                <c:pt idx="1645">
                  <c:v>51292.439459305475</c:v>
                </c:pt>
                <c:pt idx="1646">
                  <c:v>49589.729545309347</c:v>
                </c:pt>
                <c:pt idx="1647">
                  <c:v>47676.929017819915</c:v>
                </c:pt>
                <c:pt idx="1648">
                  <c:v>45459.243002531191</c:v>
                </c:pt>
                <c:pt idx="1649">
                  <c:v>43504.298636500476</c:v>
                </c:pt>
                <c:pt idx="1650">
                  <c:v>41615.057565574483</c:v>
                </c:pt>
                <c:pt idx="1651">
                  <c:v>40125.482868437008</c:v>
                </c:pt>
                <c:pt idx="1652">
                  <c:v>39042.559244693985</c:v>
                </c:pt>
                <c:pt idx="1653">
                  <c:v>38330.120357959473</c:v>
                </c:pt>
                <c:pt idx="1654">
                  <c:v>38090.5253782824</c:v>
                </c:pt>
                <c:pt idx="1655">
                  <c:v>38193.765992543835</c:v>
                </c:pt>
                <c:pt idx="1656">
                  <c:v>38284.87929840845</c:v>
                </c:pt>
                <c:pt idx="1657">
                  <c:v>38656.085438573537</c:v>
                </c:pt>
                <c:pt idx="1658">
                  <c:v>39348.213901740775</c:v>
                </c:pt>
                <c:pt idx="1659">
                  <c:v>40002.523577543012</c:v>
                </c:pt>
                <c:pt idx="1660">
                  <c:v>40652.630445385825</c:v>
                </c:pt>
                <c:pt idx="1661">
                  <c:v>41642.26459382788</c:v>
                </c:pt>
                <c:pt idx="1662">
                  <c:v>42625.5491033051</c:v>
                </c:pt>
                <c:pt idx="1663">
                  <c:v>43549.065437500307</c:v>
                </c:pt>
                <c:pt idx="1664">
                  <c:v>44327.479866187212</c:v>
                </c:pt>
                <c:pt idx="1665">
                  <c:v>44807.413081325911</c:v>
                </c:pt>
                <c:pt idx="1666">
                  <c:v>45141.834279542578</c:v>
                </c:pt>
                <c:pt idx="1667">
                  <c:v>45330.433861872814</c:v>
                </c:pt>
                <c:pt idx="1668">
                  <c:v>44755.619136772126</c:v>
                </c:pt>
                <c:pt idx="1669">
                  <c:v>44390.321241763471</c:v>
                </c:pt>
                <c:pt idx="1670">
                  <c:v>43527.453566731921</c:v>
                </c:pt>
                <c:pt idx="1671">
                  <c:v>43075.667247616468</c:v>
                </c:pt>
                <c:pt idx="1672">
                  <c:v>42558.605716429127</c:v>
                </c:pt>
                <c:pt idx="1673">
                  <c:v>42292.301130862063</c:v>
                </c:pt>
                <c:pt idx="1674">
                  <c:v>42442.59236555767</c:v>
                </c:pt>
                <c:pt idx="1675">
                  <c:v>43213.246707492886</c:v>
                </c:pt>
                <c:pt idx="1676">
                  <c:v>44591.884468660464</c:v>
                </c:pt>
                <c:pt idx="1677">
                  <c:v>46038.684601634064</c:v>
                </c:pt>
                <c:pt idx="1678">
                  <c:v>47668.266188565518</c:v>
                </c:pt>
                <c:pt idx="1679">
                  <c:v>49659.711782482758</c:v>
                </c:pt>
                <c:pt idx="1680">
                  <c:v>51389.571658267174</c:v>
                </c:pt>
                <c:pt idx="1681">
                  <c:v>52821.314467980992</c:v>
                </c:pt>
                <c:pt idx="1682">
                  <c:v>53847.937458345717</c:v>
                </c:pt>
                <c:pt idx="1683">
                  <c:v>54440.262842597978</c:v>
                </c:pt>
                <c:pt idx="1684">
                  <c:v>54499.29514632521</c:v>
                </c:pt>
                <c:pt idx="1685">
                  <c:v>54315.955706811146</c:v>
                </c:pt>
                <c:pt idx="1686">
                  <c:v>53479.34727416635</c:v>
                </c:pt>
                <c:pt idx="1687">
                  <c:v>52525.703204236765</c:v>
                </c:pt>
                <c:pt idx="1688">
                  <c:v>51588.934408559719</c:v>
                </c:pt>
                <c:pt idx="1689">
                  <c:v>50557.289173495934</c:v>
                </c:pt>
                <c:pt idx="1690">
                  <c:v>49987.149571927614</c:v>
                </c:pt>
                <c:pt idx="1691">
                  <c:v>49507.442993819517</c:v>
                </c:pt>
                <c:pt idx="1692">
                  <c:v>49160.501887834434</c:v>
                </c:pt>
                <c:pt idx="1693">
                  <c:v>48948.753814968593</c:v>
                </c:pt>
                <c:pt idx="1694">
                  <c:v>49442.008202949124</c:v>
                </c:pt>
                <c:pt idx="1695">
                  <c:v>50037.974626120063</c:v>
                </c:pt>
                <c:pt idx="1696">
                  <c:v>50821.346894045513</c:v>
                </c:pt>
                <c:pt idx="1697">
                  <c:v>51972.202482484725</c:v>
                </c:pt>
                <c:pt idx="1698">
                  <c:v>53228.412537707867</c:v>
                </c:pt>
                <c:pt idx="1699">
                  <c:v>54646.436482356432</c:v>
                </c:pt>
                <c:pt idx="1700">
                  <c:v>55904.031377040999</c:v>
                </c:pt>
                <c:pt idx="1701">
                  <c:v>57412.857491362927</c:v>
                </c:pt>
                <c:pt idx="1702">
                  <c:v>58360.971512006312</c:v>
                </c:pt>
                <c:pt idx="1703">
                  <c:v>59012.334970205302</c:v>
                </c:pt>
                <c:pt idx="1704">
                  <c:v>59076.369136281726</c:v>
                </c:pt>
                <c:pt idx="1705">
                  <c:v>58588.689512585166</c:v>
                </c:pt>
                <c:pt idx="1706">
                  <c:v>57765.625636874975</c:v>
                </c:pt>
                <c:pt idx="1707">
                  <c:v>56477.833618274497</c:v>
                </c:pt>
                <c:pt idx="1708">
                  <c:v>54709.262257223963</c:v>
                </c:pt>
                <c:pt idx="1709">
                  <c:v>53408.14649692578</c:v>
                </c:pt>
                <c:pt idx="1710">
                  <c:v>51962.846143752082</c:v>
                </c:pt>
                <c:pt idx="1711">
                  <c:v>51380.481286145281</c:v>
                </c:pt>
                <c:pt idx="1712">
                  <c:v>50837.179951912658</c:v>
                </c:pt>
                <c:pt idx="1713">
                  <c:v>50625.274674863678</c:v>
                </c:pt>
                <c:pt idx="1714">
                  <c:v>50658.750425618709</c:v>
                </c:pt>
                <c:pt idx="1715">
                  <c:v>50700.402304552474</c:v>
                </c:pt>
                <c:pt idx="1716">
                  <c:v>50790.200742880603</c:v>
                </c:pt>
                <c:pt idx="1717">
                  <c:v>51051.993141674946</c:v>
                </c:pt>
                <c:pt idx="1718">
                  <c:v>51451.388708694685</c:v>
                </c:pt>
                <c:pt idx="1719">
                  <c:v>52115.678844208698</c:v>
                </c:pt>
                <c:pt idx="1720">
                  <c:v>52826.647561234073</c:v>
                </c:pt>
                <c:pt idx="1721">
                  <c:v>53931.545517473001</c:v>
                </c:pt>
                <c:pt idx="1722">
                  <c:v>55057.619648409498</c:v>
                </c:pt>
                <c:pt idx="1723">
                  <c:v>56287.179861765835</c:v>
                </c:pt>
                <c:pt idx="1724">
                  <c:v>56961.301449428829</c:v>
                </c:pt>
                <c:pt idx="1725">
                  <c:v>57223.060111487925</c:v>
                </c:pt>
                <c:pt idx="1726">
                  <c:v>56973.192058853208</c:v>
                </c:pt>
                <c:pt idx="1727">
                  <c:v>56139.254124703817</c:v>
                </c:pt>
                <c:pt idx="1728">
                  <c:v>55046.796670774034</c:v>
                </c:pt>
                <c:pt idx="1729">
                  <c:v>53693.764769238987</c:v>
                </c:pt>
                <c:pt idx="1730">
                  <c:v>52336.787483453772</c:v>
                </c:pt>
                <c:pt idx="1731">
                  <c:v>51088.341436296636</c:v>
                </c:pt>
                <c:pt idx="1732">
                  <c:v>49998.299707436214</c:v>
                </c:pt>
                <c:pt idx="1733">
                  <c:v>49261.019856672268</c:v>
                </c:pt>
                <c:pt idx="1734">
                  <c:v>48747.027452261165</c:v>
                </c:pt>
                <c:pt idx="1735">
                  <c:v>48557.904382979534</c:v>
                </c:pt>
                <c:pt idx="1736">
                  <c:v>48759.455920360488</c:v>
                </c:pt>
                <c:pt idx="1737">
                  <c:v>49169.180158632851</c:v>
                </c:pt>
                <c:pt idx="1738">
                  <c:v>50021.248700382705</c:v>
                </c:pt>
                <c:pt idx="1739">
                  <c:v>50671.077095821769</c:v>
                </c:pt>
                <c:pt idx="1740">
                  <c:v>51413.336937230481</c:v>
                </c:pt>
                <c:pt idx="1741">
                  <c:v>52163.769466345439</c:v>
                </c:pt>
                <c:pt idx="1742">
                  <c:v>52936.698541376551</c:v>
                </c:pt>
                <c:pt idx="1743">
                  <c:v>53763.165250967162</c:v>
                </c:pt>
                <c:pt idx="1744">
                  <c:v>54085.498389326189</c:v>
                </c:pt>
                <c:pt idx="1745">
                  <c:v>54334.58766198127</c:v>
                </c:pt>
                <c:pt idx="1746">
                  <c:v>54536.566963585014</c:v>
                </c:pt>
                <c:pt idx="1747">
                  <c:v>54597.299839173713</c:v>
                </c:pt>
                <c:pt idx="1748">
                  <c:v>54401.822234802115</c:v>
                </c:pt>
                <c:pt idx="1749">
                  <c:v>54213.551938701959</c:v>
                </c:pt>
                <c:pt idx="1750">
                  <c:v>53868.903859439248</c:v>
                </c:pt>
                <c:pt idx="1751">
                  <c:v>53101.670452211052</c:v>
                </c:pt>
                <c:pt idx="1752">
                  <c:v>52114.379134205337</c:v>
                </c:pt>
                <c:pt idx="1753">
                  <c:v>50845.356152897919</c:v>
                </c:pt>
                <c:pt idx="1754">
                  <c:v>49755.493105601505</c:v>
                </c:pt>
                <c:pt idx="1755">
                  <c:v>48436.634325008788</c:v>
                </c:pt>
                <c:pt idx="1756">
                  <c:v>47270.132232251053</c:v>
                </c:pt>
                <c:pt idx="1757">
                  <c:v>46728.176672215479</c:v>
                </c:pt>
                <c:pt idx="1758">
                  <c:v>46389.61930111947</c:v>
                </c:pt>
                <c:pt idx="1759">
                  <c:v>46097.141767058936</c:v>
                </c:pt>
                <c:pt idx="1760">
                  <c:v>46348.438966907896</c:v>
                </c:pt>
                <c:pt idx="1761">
                  <c:v>46555.910755992147</c:v>
                </c:pt>
                <c:pt idx="1762">
                  <c:v>47106.280733538828</c:v>
                </c:pt>
                <c:pt idx="1763">
                  <c:v>47619.135432871146</c:v>
                </c:pt>
                <c:pt idx="1764">
                  <c:v>48518.816493981867</c:v>
                </c:pt>
                <c:pt idx="1765">
                  <c:v>49371.007449158475</c:v>
                </c:pt>
                <c:pt idx="1766">
                  <c:v>50079.855706132417</c:v>
                </c:pt>
                <c:pt idx="1767">
                  <c:v>50762.68924481143</c:v>
                </c:pt>
                <c:pt idx="1768">
                  <c:v>51261.016661540089</c:v>
                </c:pt>
                <c:pt idx="1769">
                  <c:v>51269.326712309252</c:v>
                </c:pt>
                <c:pt idx="1770">
                  <c:v>50970.215060523449</c:v>
                </c:pt>
                <c:pt idx="1771">
                  <c:v>50547.039917081645</c:v>
                </c:pt>
                <c:pt idx="1772">
                  <c:v>49946.439848738875</c:v>
                </c:pt>
                <c:pt idx="1773">
                  <c:v>49054.167927812006</c:v>
                </c:pt>
                <c:pt idx="1774">
                  <c:v>48102.164953890278</c:v>
                </c:pt>
                <c:pt idx="1775">
                  <c:v>47074.754676002194</c:v>
                </c:pt>
                <c:pt idx="1776">
                  <c:v>46097.012717943682</c:v>
                </c:pt>
                <c:pt idx="1777">
                  <c:v>45274.867849899332</c:v>
                </c:pt>
                <c:pt idx="1778">
                  <c:v>44774.558329177824</c:v>
                </c:pt>
                <c:pt idx="1779">
                  <c:v>43918.358049002323</c:v>
                </c:pt>
                <c:pt idx="1780">
                  <c:v>43463.907745931072</c:v>
                </c:pt>
                <c:pt idx="1781">
                  <c:v>43217.618778550306</c:v>
                </c:pt>
                <c:pt idx="1782">
                  <c:v>43280.116283590323</c:v>
                </c:pt>
                <c:pt idx="1783">
                  <c:v>43296.705945849957</c:v>
                </c:pt>
                <c:pt idx="1784">
                  <c:v>43686.726121215586</c:v>
                </c:pt>
                <c:pt idx="1785">
                  <c:v>43863.661160646618</c:v>
                </c:pt>
                <c:pt idx="1786">
                  <c:v>44399.206995002765</c:v>
                </c:pt>
                <c:pt idx="1787">
                  <c:v>45265.456813413293</c:v>
                </c:pt>
                <c:pt idx="1788">
                  <c:v>45863.983240058551</c:v>
                </c:pt>
                <c:pt idx="1789">
                  <c:v>46290.99649999923</c:v>
                </c:pt>
                <c:pt idx="1790">
                  <c:v>46681.038859476801</c:v>
                </c:pt>
                <c:pt idx="1791">
                  <c:v>46724.560525213521</c:v>
                </c:pt>
                <c:pt idx="1792">
                  <c:v>46455.589598155995</c:v>
                </c:pt>
                <c:pt idx="1793">
                  <c:v>45817.282114669491</c:v>
                </c:pt>
                <c:pt idx="1794">
                  <c:v>45014.235351671421</c:v>
                </c:pt>
                <c:pt idx="1795">
                  <c:v>43856.196932479521</c:v>
                </c:pt>
                <c:pt idx="1796">
                  <c:v>42915.102051249843</c:v>
                </c:pt>
                <c:pt idx="1797">
                  <c:v>41685.515415866234</c:v>
                </c:pt>
                <c:pt idx="1798">
                  <c:v>40737.744922858714</c:v>
                </c:pt>
                <c:pt idx="1799">
                  <c:v>39869.211118975436</c:v>
                </c:pt>
                <c:pt idx="1800">
                  <c:v>39210.661140920049</c:v>
                </c:pt>
                <c:pt idx="1801">
                  <c:v>38726.792765583094</c:v>
                </c:pt>
                <c:pt idx="1802">
                  <c:v>38227.884339038268</c:v>
                </c:pt>
                <c:pt idx="1803">
                  <c:v>38125.278148607467</c:v>
                </c:pt>
                <c:pt idx="1804">
                  <c:v>37954.850782304551</c:v>
                </c:pt>
                <c:pt idx="1805">
                  <c:v>38042.74279731328</c:v>
                </c:pt>
                <c:pt idx="1806">
                  <c:v>37963.537351579151</c:v>
                </c:pt>
                <c:pt idx="1807">
                  <c:v>38004.927601244191</c:v>
                </c:pt>
                <c:pt idx="1808">
                  <c:v>38058.073794108837</c:v>
                </c:pt>
                <c:pt idx="1809">
                  <c:v>38334.721287868073</c:v>
                </c:pt>
                <c:pt idx="1810">
                  <c:v>38396.836447560156</c:v>
                </c:pt>
                <c:pt idx="1811">
                  <c:v>38519.547322974147</c:v>
                </c:pt>
                <c:pt idx="1812">
                  <c:v>38635.756648432354</c:v>
                </c:pt>
                <c:pt idx="1813">
                  <c:v>38797.890021543892</c:v>
                </c:pt>
                <c:pt idx="1814">
                  <c:v>38911.837924540021</c:v>
                </c:pt>
                <c:pt idx="1815">
                  <c:v>38912.733202867486</c:v>
                </c:pt>
                <c:pt idx="1816">
                  <c:v>38721.933832897106</c:v>
                </c:pt>
                <c:pt idx="1817">
                  <c:v>38338.683221066676</c:v>
                </c:pt>
                <c:pt idx="1818">
                  <c:v>37772.965571411005</c:v>
                </c:pt>
                <c:pt idx="1819">
                  <c:v>36885.4655718422</c:v>
                </c:pt>
                <c:pt idx="1820">
                  <c:v>35932.815287474339</c:v>
                </c:pt>
                <c:pt idx="1821">
                  <c:v>34969.200660216047</c:v>
                </c:pt>
                <c:pt idx="1822">
                  <c:v>34298.517584732486</c:v>
                </c:pt>
                <c:pt idx="1823">
                  <c:v>33670.696516485936</c:v>
                </c:pt>
                <c:pt idx="1824">
                  <c:v>33303.81025808573</c:v>
                </c:pt>
                <c:pt idx="1825">
                  <c:v>33137.189941293145</c:v>
                </c:pt>
                <c:pt idx="1826">
                  <c:v>33162.587215504223</c:v>
                </c:pt>
                <c:pt idx="1827">
                  <c:v>33408.727148368795</c:v>
                </c:pt>
                <c:pt idx="1828">
                  <c:v>34294.575518255944</c:v>
                </c:pt>
                <c:pt idx="1829">
                  <c:v>34108.684154722592</c:v>
                </c:pt>
                <c:pt idx="1830">
                  <c:v>34310.97972642698</c:v>
                </c:pt>
                <c:pt idx="1831">
                  <c:v>34704.016337659399</c:v>
                </c:pt>
                <c:pt idx="1832">
                  <c:v>35087.187171297068</c:v>
                </c:pt>
                <c:pt idx="1833">
                  <c:v>35408.523441719131</c:v>
                </c:pt>
                <c:pt idx="1834">
                  <c:v>35697.50416094438</c:v>
                </c:pt>
                <c:pt idx="1835">
                  <c:v>35997.292602749621</c:v>
                </c:pt>
                <c:pt idx="1836">
                  <c:v>36261.754661839608</c:v>
                </c:pt>
                <c:pt idx="1837">
                  <c:v>36506.411830857891</c:v>
                </c:pt>
                <c:pt idx="1838">
                  <c:v>36855.359183501911</c:v>
                </c:pt>
                <c:pt idx="1839">
                  <c:v>37049.412197921018</c:v>
                </c:pt>
                <c:pt idx="1840">
                  <c:v>37185.570875376587</c:v>
                </c:pt>
                <c:pt idx="1841">
                  <c:v>37009.85779421137</c:v>
                </c:pt>
                <c:pt idx="1842">
                  <c:v>36567.87471129145</c:v>
                </c:pt>
                <c:pt idx="1843">
                  <c:v>36091.596799035913</c:v>
                </c:pt>
                <c:pt idx="1844">
                  <c:v>35632.541346717189</c:v>
                </c:pt>
                <c:pt idx="1845">
                  <c:v>34977.727696736285</c:v>
                </c:pt>
                <c:pt idx="1846">
                  <c:v>34379.652080770284</c:v>
                </c:pt>
                <c:pt idx="1847">
                  <c:v>34069.019233695581</c:v>
                </c:pt>
                <c:pt idx="1848">
                  <c:v>33606.149294262555</c:v>
                </c:pt>
                <c:pt idx="1849">
                  <c:v>33304.82633847378</c:v>
                </c:pt>
                <c:pt idx="1850">
                  <c:v>32996.757047760111</c:v>
                </c:pt>
                <c:pt idx="1851">
                  <c:v>32834.387287265534</c:v>
                </c:pt>
                <c:pt idx="1852">
                  <c:v>32867.899639477902</c:v>
                </c:pt>
                <c:pt idx="1853">
                  <c:v>32945.719509418799</c:v>
                </c:pt>
                <c:pt idx="1854">
                  <c:v>33260.754998073826</c:v>
                </c:pt>
                <c:pt idx="1855">
                  <c:v>33417.491994930089</c:v>
                </c:pt>
                <c:pt idx="1856">
                  <c:v>33739.44233126496</c:v>
                </c:pt>
                <c:pt idx="1857">
                  <c:v>34044.483881702552</c:v>
                </c:pt>
                <c:pt idx="1858">
                  <c:v>34155.470890064527</c:v>
                </c:pt>
                <c:pt idx="1859">
                  <c:v>34251.214041855688</c:v>
                </c:pt>
                <c:pt idx="1860">
                  <c:v>34167.803708569416</c:v>
                </c:pt>
                <c:pt idx="1861">
                  <c:v>34027.322284505841</c:v>
                </c:pt>
                <c:pt idx="1862">
                  <c:v>33763.84148756729</c:v>
                </c:pt>
                <c:pt idx="1863">
                  <c:v>33298.475856518875</c:v>
                </c:pt>
                <c:pt idx="1864">
                  <c:v>32856.474822450582</c:v>
                </c:pt>
                <c:pt idx="1865">
                  <c:v>32496.67315017978</c:v>
                </c:pt>
                <c:pt idx="1866">
                  <c:v>31778.926878169506</c:v>
                </c:pt>
                <c:pt idx="1867">
                  <c:v>31095.609904414014</c:v>
                </c:pt>
                <c:pt idx="1868">
                  <c:v>30450.556996440835</c:v>
                </c:pt>
                <c:pt idx="1869">
                  <c:v>29812.179690216948</c:v>
                </c:pt>
                <c:pt idx="1870">
                  <c:v>29192.591506662375</c:v>
                </c:pt>
                <c:pt idx="1871">
                  <c:v>28686.490844497202</c:v>
                </c:pt>
                <c:pt idx="1872">
                  <c:v>28212.995258701896</c:v>
                </c:pt>
                <c:pt idx="1873">
                  <c:v>27800.700337475791</c:v>
                </c:pt>
                <c:pt idx="1874">
                  <c:v>27511.596671727064</c:v>
                </c:pt>
                <c:pt idx="1875">
                  <c:v>27133.535834977258</c:v>
                </c:pt>
                <c:pt idx="1876">
                  <c:v>27012.214809217643</c:v>
                </c:pt>
                <c:pt idx="1877">
                  <c:v>26890.278693194865</c:v>
                </c:pt>
                <c:pt idx="1878">
                  <c:v>26911.209749410762</c:v>
                </c:pt>
                <c:pt idx="1879">
                  <c:v>26902.509435798522</c:v>
                </c:pt>
                <c:pt idx="1880">
                  <c:v>27010.449336097481</c:v>
                </c:pt>
                <c:pt idx="1881">
                  <c:v>27101.879904086167</c:v>
                </c:pt>
                <c:pt idx="1882">
                  <c:v>27123.950661457198</c:v>
                </c:pt>
                <c:pt idx="1883">
                  <c:v>27235.69959260886</c:v>
                </c:pt>
                <c:pt idx="1884">
                  <c:v>27156.994692134227</c:v>
                </c:pt>
                <c:pt idx="1885">
                  <c:v>26995.190739629346</c:v>
                </c:pt>
                <c:pt idx="1886">
                  <c:v>26683.640415434696</c:v>
                </c:pt>
                <c:pt idx="1887">
                  <c:v>26371.05598095843</c:v>
                </c:pt>
                <c:pt idx="1888">
                  <c:v>26029.217781951713</c:v>
                </c:pt>
                <c:pt idx="1889">
                  <c:v>25567.739862648254</c:v>
                </c:pt>
                <c:pt idx="1890">
                  <c:v>25220.385077981937</c:v>
                </c:pt>
                <c:pt idx="1891">
                  <c:v>24579.238244514465</c:v>
                </c:pt>
                <c:pt idx="1892">
                  <c:v>24070.373736015707</c:v>
                </c:pt>
                <c:pt idx="1893">
                  <c:v>23706.920333443271</c:v>
                </c:pt>
                <c:pt idx="1894">
                  <c:v>23145.945975016559</c:v>
                </c:pt>
                <c:pt idx="1895">
                  <c:v>22674.409995614365</c:v>
                </c:pt>
                <c:pt idx="1896">
                  <c:v>22287.426422465553</c:v>
                </c:pt>
                <c:pt idx="1897">
                  <c:v>21883.37528488219</c:v>
                </c:pt>
                <c:pt idx="1898">
                  <c:v>21541.687259021917</c:v>
                </c:pt>
                <c:pt idx="1899">
                  <c:v>21340.583341909642</c:v>
                </c:pt>
                <c:pt idx="1900">
                  <c:v>21093.983171431628</c:v>
                </c:pt>
                <c:pt idx="1901">
                  <c:v>20968.819835292787</c:v>
                </c:pt>
                <c:pt idx="1902">
                  <c:v>20762.038435613726</c:v>
                </c:pt>
                <c:pt idx="1903">
                  <c:v>20657.343549358538</c:v>
                </c:pt>
                <c:pt idx="1904">
                  <c:v>20626.124770942322</c:v>
                </c:pt>
                <c:pt idx="1905">
                  <c:v>20504.516471832121</c:v>
                </c:pt>
                <c:pt idx="1906">
                  <c:v>20416.514097632964</c:v>
                </c:pt>
                <c:pt idx="1907">
                  <c:v>20277.878191692507</c:v>
                </c:pt>
                <c:pt idx="1908">
                  <c:v>20222.979297534392</c:v>
                </c:pt>
                <c:pt idx="1909">
                  <c:v>20192.647983591745</c:v>
                </c:pt>
                <c:pt idx="1910">
                  <c:v>20059.047819962005</c:v>
                </c:pt>
                <c:pt idx="1911">
                  <c:v>20038.620424225068</c:v>
                </c:pt>
                <c:pt idx="1912">
                  <c:v>19935.610801900762</c:v>
                </c:pt>
                <c:pt idx="1913">
                  <c:v>19723.224515777518</c:v>
                </c:pt>
                <c:pt idx="1914">
                  <c:v>19556.345190264463</c:v>
                </c:pt>
                <c:pt idx="1915">
                  <c:v>19185.94738004799</c:v>
                </c:pt>
                <c:pt idx="1916">
                  <c:v>18966.784106724903</c:v>
                </c:pt>
                <c:pt idx="1917">
                  <c:v>18605.171907716071</c:v>
                </c:pt>
                <c:pt idx="1918">
                  <c:v>18378.456354235983</c:v>
                </c:pt>
                <c:pt idx="1919">
                  <c:v>18047.893000850519</c:v>
                </c:pt>
                <c:pt idx="1920">
                  <c:v>17855.544000438036</c:v>
                </c:pt>
                <c:pt idx="1921">
                  <c:v>17466.784122105917</c:v>
                </c:pt>
                <c:pt idx="1922">
                  <c:v>17092.872025659355</c:v>
                </c:pt>
                <c:pt idx="1923">
                  <c:v>16830.092376345616</c:v>
                </c:pt>
                <c:pt idx="1924">
                  <c:v>16519.082988679627</c:v>
                </c:pt>
                <c:pt idx="1925">
                  <c:v>16231.879308252495</c:v>
                </c:pt>
                <c:pt idx="1926">
                  <c:v>15926.841938939004</c:v>
                </c:pt>
                <c:pt idx="1927">
                  <c:v>15708.718510952616</c:v>
                </c:pt>
                <c:pt idx="1928">
                  <c:v>15487.618488894086</c:v>
                </c:pt>
                <c:pt idx="1929">
                  <c:v>15210.931965035839</c:v>
                </c:pt>
                <c:pt idx="1930">
                  <c:v>15056.10769364296</c:v>
                </c:pt>
                <c:pt idx="1931">
                  <c:v>14894.17213799312</c:v>
                </c:pt>
                <c:pt idx="1932">
                  <c:v>14673.653182527711</c:v>
                </c:pt>
                <c:pt idx="1933">
                  <c:v>14572.458753516577</c:v>
                </c:pt>
                <c:pt idx="1934">
                  <c:v>14534.855492918361</c:v>
                </c:pt>
                <c:pt idx="1935">
                  <c:v>14412.180469965686</c:v>
                </c:pt>
                <c:pt idx="1936">
                  <c:v>14393.19262524865</c:v>
                </c:pt>
                <c:pt idx="1937">
                  <c:v>14238.422128221007</c:v>
                </c:pt>
                <c:pt idx="1938">
                  <c:v>14162.351992256965</c:v>
                </c:pt>
                <c:pt idx="1939">
                  <c:v>14126.628543062618</c:v>
                </c:pt>
                <c:pt idx="1940">
                  <c:v>14042.942689214113</c:v>
                </c:pt>
                <c:pt idx="1941">
                  <c:v>14022.833507282216</c:v>
                </c:pt>
                <c:pt idx="1942">
                  <c:v>13764.300573253713</c:v>
                </c:pt>
                <c:pt idx="1943">
                  <c:v>13719.215988203579</c:v>
                </c:pt>
                <c:pt idx="1944">
                  <c:v>13551.248096544601</c:v>
                </c:pt>
                <c:pt idx="1945">
                  <c:v>13331.21914885799</c:v>
                </c:pt>
                <c:pt idx="1946">
                  <c:v>13126.814519204008</c:v>
                </c:pt>
                <c:pt idx="1947">
                  <c:v>12950.765536337789</c:v>
                </c:pt>
                <c:pt idx="1948">
                  <c:v>12729.906910781439</c:v>
                </c:pt>
                <c:pt idx="1949">
                  <c:v>12508.688995321372</c:v>
                </c:pt>
                <c:pt idx="1950">
                  <c:v>12267.513252802077</c:v>
                </c:pt>
                <c:pt idx="1951">
                  <c:v>12089.38850573882</c:v>
                </c:pt>
                <c:pt idx="1952">
                  <c:v>11884.936583323399</c:v>
                </c:pt>
                <c:pt idx="1953">
                  <c:v>11681.369444375083</c:v>
                </c:pt>
                <c:pt idx="1954">
                  <c:v>11506.267754378809</c:v>
                </c:pt>
                <c:pt idx="1955">
                  <c:v>11360.001863998492</c:v>
                </c:pt>
                <c:pt idx="1956">
                  <c:v>11276.637592984478</c:v>
                </c:pt>
                <c:pt idx="1957">
                  <c:v>11144.730676805184</c:v>
                </c:pt>
                <c:pt idx="1958">
                  <c:v>11017.070516863851</c:v>
                </c:pt>
                <c:pt idx="1959">
                  <c:v>10908.25649336027</c:v>
                </c:pt>
                <c:pt idx="1960">
                  <c:v>10809.926751457064</c:v>
                </c:pt>
                <c:pt idx="1961">
                  <c:v>10825.399823367139</c:v>
                </c:pt>
                <c:pt idx="1962">
                  <c:v>10706.233505045617</c:v>
                </c:pt>
                <c:pt idx="1963">
                  <c:v>10676.036852181473</c:v>
                </c:pt>
                <c:pt idx="1964">
                  <c:v>10494.860791588299</c:v>
                </c:pt>
                <c:pt idx="1965">
                  <c:v>10547.640747212321</c:v>
                </c:pt>
                <c:pt idx="1966">
                  <c:v>10554.378653348249</c:v>
                </c:pt>
                <c:pt idx="1967">
                  <c:v>10488.122964155606</c:v>
                </c:pt>
                <c:pt idx="1968">
                  <c:v>10406.146766987405</c:v>
                </c:pt>
                <c:pt idx="1969">
                  <c:v>10366.469252009078</c:v>
                </c:pt>
                <c:pt idx="1970">
                  <c:v>10223.607682413056</c:v>
                </c:pt>
                <c:pt idx="1971">
                  <c:v>10143.756552945906</c:v>
                </c:pt>
                <c:pt idx="1972">
                  <c:v>9984.5567264272067</c:v>
                </c:pt>
                <c:pt idx="1973">
                  <c:v>9817.0023237828445</c:v>
                </c:pt>
                <c:pt idx="1974">
                  <c:v>9655.0665196727259</c:v>
                </c:pt>
                <c:pt idx="1975">
                  <c:v>9463.3188146642406</c:v>
                </c:pt>
                <c:pt idx="1976">
                  <c:v>9243.7574469208721</c:v>
                </c:pt>
                <c:pt idx="1977">
                  <c:v>9086.7002905254212</c:v>
                </c:pt>
                <c:pt idx="1978">
                  <c:v>8905.5708277280919</c:v>
                </c:pt>
                <c:pt idx="1979">
                  <c:v>8792.179853098065</c:v>
                </c:pt>
                <c:pt idx="1980">
                  <c:v>8649.2270399392855</c:v>
                </c:pt>
                <c:pt idx="1981">
                  <c:v>8531.8477753057832</c:v>
                </c:pt>
                <c:pt idx="1982">
                  <c:v>8443.7831120504779</c:v>
                </c:pt>
                <c:pt idx="1983">
                  <c:v>8323.0385250372638</c:v>
                </c:pt>
                <c:pt idx="1984">
                  <c:v>8204.0416501575255</c:v>
                </c:pt>
                <c:pt idx="1985">
                  <c:v>8074.5685720237225</c:v>
                </c:pt>
                <c:pt idx="1986">
                  <c:v>8037.8972812919501</c:v>
                </c:pt>
                <c:pt idx="1987">
                  <c:v>7990.4991887125898</c:v>
                </c:pt>
                <c:pt idx="1988">
                  <c:v>7944.8475240944235</c:v>
                </c:pt>
                <c:pt idx="1989">
                  <c:v>7897.4498065420348</c:v>
                </c:pt>
                <c:pt idx="1990">
                  <c:v>7852.7963368915453</c:v>
                </c:pt>
                <c:pt idx="1991">
                  <c:v>7826.1041165547531</c:v>
                </c:pt>
                <c:pt idx="1992">
                  <c:v>7750.2685837455729</c:v>
                </c:pt>
                <c:pt idx="1993">
                  <c:v>7802.4054639577798</c:v>
                </c:pt>
                <c:pt idx="1994">
                  <c:v>7693.6416832689611</c:v>
                </c:pt>
                <c:pt idx="1995">
                  <c:v>7669.693815827357</c:v>
                </c:pt>
                <c:pt idx="1996">
                  <c:v>7586.6249777188668</c:v>
                </c:pt>
                <c:pt idx="1997">
                  <c:v>7496.5719282259879</c:v>
                </c:pt>
                <c:pt idx="1998">
                  <c:v>7393.4232000651309</c:v>
                </c:pt>
                <c:pt idx="1999">
                  <c:v>7317.2158180375836</c:v>
                </c:pt>
                <c:pt idx="2000">
                  <c:v>7190.8695081352189</c:v>
                </c:pt>
                <c:pt idx="2001">
                  <c:v>6978.090918171788</c:v>
                </c:pt>
                <c:pt idx="2002">
                  <c:v>6865.8405691257894</c:v>
                </c:pt>
                <c:pt idx="2003">
                  <c:v>6726.0273665018485</c:v>
                </c:pt>
                <c:pt idx="2004">
                  <c:v>6474.9080591339089</c:v>
                </c:pt>
                <c:pt idx="2005">
                  <c:v>6325.6773671544952</c:v>
                </c:pt>
                <c:pt idx="2006">
                  <c:v>6198.656433891495</c:v>
                </c:pt>
                <c:pt idx="2007">
                  <c:v>6085.9067779626212</c:v>
                </c:pt>
                <c:pt idx="2008">
                  <c:v>5963.4840918663913</c:v>
                </c:pt>
                <c:pt idx="2009">
                  <c:v>5859.4395483760418</c:v>
                </c:pt>
                <c:pt idx="2010">
                  <c:v>5786.7197901125883</c:v>
                </c:pt>
                <c:pt idx="2011">
                  <c:v>5722.3053047928033</c:v>
                </c:pt>
                <c:pt idx="2012">
                  <c:v>5648.2993305707405</c:v>
                </c:pt>
                <c:pt idx="2013">
                  <c:v>5563.2074454570848</c:v>
                </c:pt>
                <c:pt idx="2014">
                  <c:v>5511.5141797066417</c:v>
                </c:pt>
                <c:pt idx="2015">
                  <c:v>5452.220632553016</c:v>
                </c:pt>
                <c:pt idx="2016">
                  <c:v>5398.0816559701261</c:v>
                </c:pt>
                <c:pt idx="2017">
                  <c:v>5358.7703022572314</c:v>
                </c:pt>
                <c:pt idx="2018">
                  <c:v>5307.7374510025193</c:v>
                </c:pt>
                <c:pt idx="2019">
                  <c:v>5262.5725015096486</c:v>
                </c:pt>
                <c:pt idx="2020">
                  <c:v>5226.472262602616</c:v>
                </c:pt>
                <c:pt idx="2021">
                  <c:v>5181.0871565379948</c:v>
                </c:pt>
                <c:pt idx="2022">
                  <c:v>5108.7840183352246</c:v>
                </c:pt>
                <c:pt idx="2023">
                  <c:v>5006.6390996005039</c:v>
                </c:pt>
                <c:pt idx="2024">
                  <c:v>4885.7119177241311</c:v>
                </c:pt>
                <c:pt idx="2025">
                  <c:v>4752.7187080403337</c:v>
                </c:pt>
                <c:pt idx="2026">
                  <c:v>4604.3297823835892</c:v>
                </c:pt>
                <c:pt idx="2027">
                  <c:v>4471.2370926936856</c:v>
                </c:pt>
                <c:pt idx="2028">
                  <c:v>4341.8924273413058</c:v>
                </c:pt>
                <c:pt idx="2029">
                  <c:v>4231.7848421902572</c:v>
                </c:pt>
                <c:pt idx="2030">
                  <c:v>4154.2171533491864</c:v>
                </c:pt>
                <c:pt idx="2031">
                  <c:v>4004.1347830628583</c:v>
                </c:pt>
                <c:pt idx="2032">
                  <c:v>4033.5737542391453</c:v>
                </c:pt>
                <c:pt idx="2033">
                  <c:v>4002.7992409395083</c:v>
                </c:pt>
                <c:pt idx="2034">
                  <c:v>3959.2266152532238</c:v>
                </c:pt>
                <c:pt idx="2035">
                  <c:v>3972.883825378507</c:v>
                </c:pt>
                <c:pt idx="2036">
                  <c:v>3919.9366985004081</c:v>
                </c:pt>
                <c:pt idx="2037">
                  <c:v>3887.7955068089996</c:v>
                </c:pt>
                <c:pt idx="2038">
                  <c:v>3862.1021640514282</c:v>
                </c:pt>
                <c:pt idx="2039">
                  <c:v>3791.4498784264274</c:v>
                </c:pt>
                <c:pt idx="2040">
                  <c:v>3683.964840894183</c:v>
                </c:pt>
                <c:pt idx="2041">
                  <c:v>3591.2897734747153</c:v>
                </c:pt>
                <c:pt idx="2042">
                  <c:v>3457.8482970176242</c:v>
                </c:pt>
                <c:pt idx="2043">
                  <c:v>3330.4351737510256</c:v>
                </c:pt>
                <c:pt idx="2044">
                  <c:v>3218.353475192936</c:v>
                </c:pt>
                <c:pt idx="2045">
                  <c:v>3128.6513850788488</c:v>
                </c:pt>
                <c:pt idx="2046">
                  <c:v>3044.37595474915</c:v>
                </c:pt>
                <c:pt idx="2047">
                  <c:v>3000.9383986763733</c:v>
                </c:pt>
                <c:pt idx="2048">
                  <c:v>2958.6894580431058</c:v>
                </c:pt>
                <c:pt idx="2049">
                  <c:v>2960.8191521870945</c:v>
                </c:pt>
                <c:pt idx="2050">
                  <c:v>2937.6996133516936</c:v>
                </c:pt>
                <c:pt idx="2051">
                  <c:v>2922.1633605997231</c:v>
                </c:pt>
                <c:pt idx="2052">
                  <c:v>2872.5574540112884</c:v>
                </c:pt>
                <c:pt idx="2053">
                  <c:v>2754.2562310362537</c:v>
                </c:pt>
                <c:pt idx="2054">
                  <c:v>2590.7057271123767</c:v>
                </c:pt>
                <c:pt idx="2055">
                  <c:v>2414.5641341905707</c:v>
                </c:pt>
                <c:pt idx="2056">
                  <c:v>2284.8361694563232</c:v>
                </c:pt>
                <c:pt idx="2057">
                  <c:v>2218.0841045172924</c:v>
                </c:pt>
                <c:pt idx="2058">
                  <c:v>2191.2240092328343</c:v>
                </c:pt>
                <c:pt idx="2059">
                  <c:v>2077.2924868159189</c:v>
                </c:pt>
                <c:pt idx="2060">
                  <c:v>1727.7770915140161</c:v>
                </c:pt>
                <c:pt idx="2061">
                  <c:v>1507.0226909513963</c:v>
                </c:pt>
                <c:pt idx="2062">
                  <c:v>1271.9251024313442</c:v>
                </c:pt>
                <c:pt idx="2063">
                  <c:v>1194.3985226540085</c:v>
                </c:pt>
                <c:pt idx="2064">
                  <c:v>-263.78473058141589</c:v>
                </c:pt>
                <c:pt idx="2065">
                  <c:v>-230.51399923786832</c:v>
                </c:pt>
                <c:pt idx="2066">
                  <c:v>-233.40714768191981</c:v>
                </c:pt>
                <c:pt idx="2067">
                  <c:v>-233.80620205679648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0.29929072113936134</c:v>
                </c:pt>
                <c:pt idx="1">
                  <c:v>0.87293149351492816</c:v>
                </c:pt>
                <c:pt idx="2">
                  <c:v>0.62352242599456909</c:v>
                </c:pt>
                <c:pt idx="3">
                  <c:v>0.69834514043141205</c:v>
                </c:pt>
                <c:pt idx="4">
                  <c:v>30.652749483460461</c:v>
                </c:pt>
                <c:pt idx="5">
                  <c:v>82.03314208355323</c:v>
                </c:pt>
                <c:pt idx="6">
                  <c:v>155.63906252796679</c:v>
                </c:pt>
                <c:pt idx="7">
                  <c:v>206.89725092032944</c:v>
                </c:pt>
                <c:pt idx="8">
                  <c:v>221.28953059265137</c:v>
                </c:pt>
                <c:pt idx="9">
                  <c:v>214.03102939306447</c:v>
                </c:pt>
                <c:pt idx="10">
                  <c:v>223.68408895718443</c:v>
                </c:pt>
                <c:pt idx="11">
                  <c:v>232.61380113214838</c:v>
                </c:pt>
                <c:pt idx="12">
                  <c:v>229.47094069794181</c:v>
                </c:pt>
                <c:pt idx="13">
                  <c:v>235.98115252978471</c:v>
                </c:pt>
                <c:pt idx="14">
                  <c:v>228.69769739325241</c:v>
                </c:pt>
                <c:pt idx="15">
                  <c:v>235.68183236819635</c:v>
                </c:pt>
                <c:pt idx="16">
                  <c:v>226.77706103850667</c:v>
                </c:pt>
                <c:pt idx="17">
                  <c:v>223.26005253682868</c:v>
                </c:pt>
                <c:pt idx="18">
                  <c:v>218.09678706103907</c:v>
                </c:pt>
                <c:pt idx="19">
                  <c:v>214.8791013840974</c:v>
                </c:pt>
                <c:pt idx="20">
                  <c:v>217.39837456451176</c:v>
                </c:pt>
                <c:pt idx="21">
                  <c:v>222.73624286659435</c:v>
                </c:pt>
                <c:pt idx="22">
                  <c:v>219.74304530502977</c:v>
                </c:pt>
                <c:pt idx="23">
                  <c:v>224.00835211452403</c:v>
                </c:pt>
                <c:pt idx="24">
                  <c:v>219.34395236980436</c:v>
                </c:pt>
                <c:pt idx="25">
                  <c:v>218.79519961258231</c:v>
                </c:pt>
                <c:pt idx="26">
                  <c:v>235.78160575460115</c:v>
                </c:pt>
                <c:pt idx="27">
                  <c:v>224.13306871633836</c:v>
                </c:pt>
                <c:pt idx="28">
                  <c:v>222.68635623281278</c:v>
                </c:pt>
                <c:pt idx="29">
                  <c:v>217.57297768344873</c:v>
                </c:pt>
                <c:pt idx="30">
                  <c:v>215.97660644084468</c:v>
                </c:pt>
                <c:pt idx="31">
                  <c:v>203.77934287711685</c:v>
                </c:pt>
                <c:pt idx="32">
                  <c:v>214.35529220295518</c:v>
                </c:pt>
                <c:pt idx="33">
                  <c:v>213.05824104002295</c:v>
                </c:pt>
                <c:pt idx="34">
                  <c:v>212.78386485884963</c:v>
                </c:pt>
                <c:pt idx="35">
                  <c:v>205.05144919486517</c:v>
                </c:pt>
                <c:pt idx="36">
                  <c:v>212.8586947255219</c:v>
                </c:pt>
                <c:pt idx="37">
                  <c:v>217.82241071651873</c:v>
                </c:pt>
                <c:pt idx="38">
                  <c:v>210.04010356594964</c:v>
                </c:pt>
                <c:pt idx="39">
                  <c:v>211.11266468511556</c:v>
                </c:pt>
                <c:pt idx="40">
                  <c:v>211.91084979904497</c:v>
                </c:pt>
                <c:pt idx="41">
                  <c:v>199.78842261645812</c:v>
                </c:pt>
                <c:pt idx="42">
                  <c:v>209.76572748949172</c:v>
                </c:pt>
                <c:pt idx="43">
                  <c:v>200.36211725861932</c:v>
                </c:pt>
                <c:pt idx="44">
                  <c:v>213.03329775044199</c:v>
                </c:pt>
                <c:pt idx="45">
                  <c:v>210.23964980949154</c:v>
                </c:pt>
                <c:pt idx="46">
                  <c:v>206.92219419009376</c:v>
                </c:pt>
                <c:pt idx="47">
                  <c:v>215.65234356837405</c:v>
                </c:pt>
                <c:pt idx="48">
                  <c:v>209.7407842102979</c:v>
                </c:pt>
                <c:pt idx="49">
                  <c:v>214.82921479400272</c:v>
                </c:pt>
                <c:pt idx="50">
                  <c:v>217.17388484528158</c:v>
                </c:pt>
                <c:pt idx="51">
                  <c:v>215.45279719146242</c:v>
                </c:pt>
                <c:pt idx="52">
                  <c:v>209.79067076876635</c:v>
                </c:pt>
                <c:pt idx="53">
                  <c:v>203.330364231668</c:v>
                </c:pt>
                <c:pt idx="54">
                  <c:v>206.97208072987604</c:v>
                </c:pt>
                <c:pt idx="55">
                  <c:v>196.67051783623364</c:v>
                </c:pt>
                <c:pt idx="56">
                  <c:v>202.78161259327453</c:v>
                </c:pt>
                <c:pt idx="57">
                  <c:v>195.32358344436298</c:v>
                </c:pt>
                <c:pt idx="58">
                  <c:v>206.07412306578399</c:v>
                </c:pt>
                <c:pt idx="59">
                  <c:v>203.25553446023909</c:v>
                </c:pt>
                <c:pt idx="60">
                  <c:v>209.59112453683483</c:v>
                </c:pt>
                <c:pt idx="61">
                  <c:v>206.57298842110808</c:v>
                </c:pt>
                <c:pt idx="62">
                  <c:v>210.63874231195658</c:v>
                </c:pt>
                <c:pt idx="63">
                  <c:v>208.74305310919777</c:v>
                </c:pt>
                <c:pt idx="64">
                  <c:v>196.44602875077518</c:v>
                </c:pt>
                <c:pt idx="65">
                  <c:v>208.29407415646773</c:v>
                </c:pt>
                <c:pt idx="66">
                  <c:v>203.75439961827922</c:v>
                </c:pt>
                <c:pt idx="67">
                  <c:v>209.3666350321123</c:v>
                </c:pt>
                <c:pt idx="68">
                  <c:v>205.99929326543662</c:v>
                </c:pt>
                <c:pt idx="69">
                  <c:v>201.48456344036333</c:v>
                </c:pt>
                <c:pt idx="70">
                  <c:v>205.55031447960434</c:v>
                </c:pt>
                <c:pt idx="71">
                  <c:v>200.36211725861932</c:v>
                </c:pt>
                <c:pt idx="72">
                  <c:v>214.50495196563904</c:v>
                </c:pt>
                <c:pt idx="73">
                  <c:v>200.98569844751557</c:v>
                </c:pt>
                <c:pt idx="74">
                  <c:v>211.78613336970008</c:v>
                </c:pt>
                <c:pt idx="75">
                  <c:v>221.46413378641941</c:v>
                </c:pt>
                <c:pt idx="76">
                  <c:v>214.7543849094173</c:v>
                </c:pt>
                <c:pt idx="77">
                  <c:v>217.87229732398012</c:v>
                </c:pt>
                <c:pt idx="78">
                  <c:v>210.23964980949154</c:v>
                </c:pt>
                <c:pt idx="79">
                  <c:v>209.59112453683437</c:v>
                </c:pt>
                <c:pt idx="80">
                  <c:v>210.48908262113463</c:v>
                </c:pt>
                <c:pt idx="81">
                  <c:v>205.35076836154508</c:v>
                </c:pt>
                <c:pt idx="82">
                  <c:v>212.18522595046386</c:v>
                </c:pt>
                <c:pt idx="83">
                  <c:v>217.6478075926278</c:v>
                </c:pt>
                <c:pt idx="84">
                  <c:v>202.9063288709074</c:v>
                </c:pt>
                <c:pt idx="85">
                  <c:v>211.91084979904497</c:v>
                </c:pt>
                <c:pt idx="86">
                  <c:v>222.11265996294674</c:v>
                </c:pt>
                <c:pt idx="87">
                  <c:v>216.10132293353743</c:v>
                </c:pt>
                <c:pt idx="88">
                  <c:v>221.01515415186446</c:v>
                </c:pt>
                <c:pt idx="89">
                  <c:v>221.78839686913619</c:v>
                </c:pt>
                <c:pt idx="90">
                  <c:v>211.66141694230973</c:v>
                </c:pt>
                <c:pt idx="91">
                  <c:v>202.60700980837771</c:v>
                </c:pt>
                <c:pt idx="92">
                  <c:v>202.33263401249835</c:v>
                </c:pt>
                <c:pt idx="93">
                  <c:v>200.76120921281202</c:v>
                </c:pt>
                <c:pt idx="94">
                  <c:v>211.28726767190699</c:v>
                </c:pt>
                <c:pt idx="95">
                  <c:v>210.86323185356531</c:v>
                </c:pt>
                <c:pt idx="96">
                  <c:v>208.61833673076046</c:v>
                </c:pt>
                <c:pt idx="97">
                  <c:v>197.74307691003651</c:v>
                </c:pt>
                <c:pt idx="98">
                  <c:v>219.4187822938249</c:v>
                </c:pt>
                <c:pt idx="99">
                  <c:v>223.38476912914174</c:v>
                </c:pt>
                <c:pt idx="100">
                  <c:v>227.57524753332407</c:v>
                </c:pt>
                <c:pt idx="101">
                  <c:v>216.55030232224598</c:v>
                </c:pt>
                <c:pt idx="102">
                  <c:v>217.27365805311652</c:v>
                </c:pt>
                <c:pt idx="103">
                  <c:v>209.7407842102979</c:v>
                </c:pt>
                <c:pt idx="104">
                  <c:v>220.36662805119306</c:v>
                </c:pt>
                <c:pt idx="105">
                  <c:v>213.85642634685132</c:v>
                </c:pt>
                <c:pt idx="106">
                  <c:v>219.91764846968363</c:v>
                </c:pt>
                <c:pt idx="107">
                  <c:v>212.95846788215917</c:v>
                </c:pt>
                <c:pt idx="108">
                  <c:v>209.56618125820765</c:v>
                </c:pt>
                <c:pt idx="109">
                  <c:v>221.06504077686432</c:v>
                </c:pt>
                <c:pt idx="110">
                  <c:v>213.40744710217766</c:v>
                </c:pt>
                <c:pt idx="111">
                  <c:v>210.98794826835021</c:v>
                </c:pt>
                <c:pt idx="112">
                  <c:v>221.56390704145488</c:v>
                </c:pt>
                <c:pt idx="113">
                  <c:v>223.16027926412841</c:v>
                </c:pt>
                <c:pt idx="114">
                  <c:v>229.9448640406452</c:v>
                </c:pt>
                <c:pt idx="115">
                  <c:v>221.33941721911157</c:v>
                </c:pt>
                <c:pt idx="116">
                  <c:v>222.46186638399541</c:v>
                </c:pt>
                <c:pt idx="117">
                  <c:v>214.70449832006591</c:v>
                </c:pt>
                <c:pt idx="118">
                  <c:v>213.9312562233473</c:v>
                </c:pt>
                <c:pt idx="119">
                  <c:v>211.28726767190699</c:v>
                </c:pt>
                <c:pt idx="120">
                  <c:v>214.40517879021746</c:v>
                </c:pt>
                <c:pt idx="121">
                  <c:v>220.14213825769866</c:v>
                </c:pt>
                <c:pt idx="122">
                  <c:v>-103.37414998381517</c:v>
                </c:pt>
                <c:pt idx="123">
                  <c:v>231.69089758152094</c:v>
                </c:pt>
                <c:pt idx="124">
                  <c:v>228.89724404727528</c:v>
                </c:pt>
                <c:pt idx="125">
                  <c:v>228.94713071135345</c:v>
                </c:pt>
                <c:pt idx="126">
                  <c:v>214.95393126979619</c:v>
                </c:pt>
                <c:pt idx="127">
                  <c:v>221.26458727952104</c:v>
                </c:pt>
                <c:pt idx="128">
                  <c:v>229.29633736629376</c:v>
                </c:pt>
                <c:pt idx="129">
                  <c:v>222.61152628262511</c:v>
                </c:pt>
                <c:pt idx="130">
                  <c:v>218.57070985791341</c:v>
                </c:pt>
                <c:pt idx="131">
                  <c:v>228.59792406761937</c:v>
                </c:pt>
                <c:pt idx="132">
                  <c:v>220.24191149857654</c:v>
                </c:pt>
                <c:pt idx="133">
                  <c:v>230.84282411370734</c:v>
                </c:pt>
                <c:pt idx="134">
                  <c:v>211.38704080895116</c:v>
                </c:pt>
                <c:pt idx="135">
                  <c:v>223.28499585516366</c:v>
                </c:pt>
                <c:pt idx="136">
                  <c:v>226.00381792993684</c:v>
                </c:pt>
                <c:pt idx="137">
                  <c:v>228.9970173756605</c:v>
                </c:pt>
                <c:pt idx="138">
                  <c:v>234.60926851482142</c:v>
                </c:pt>
                <c:pt idx="139">
                  <c:v>228.07411412320263</c:v>
                </c:pt>
                <c:pt idx="140">
                  <c:v>239.29861811856449</c:v>
                </c:pt>
                <c:pt idx="141">
                  <c:v>237.22831994556583</c:v>
                </c:pt>
                <c:pt idx="142">
                  <c:v>236.55484952595225</c:v>
                </c:pt>
                <c:pt idx="143">
                  <c:v>222.83601613493079</c:v>
                </c:pt>
                <c:pt idx="144">
                  <c:v>228.02422746316338</c:v>
                </c:pt>
                <c:pt idx="145">
                  <c:v>226.42785446619041</c:v>
                </c:pt>
                <c:pt idx="146">
                  <c:v>222.28726317187744</c:v>
                </c:pt>
                <c:pt idx="147">
                  <c:v>208.91765604245924</c:v>
                </c:pt>
                <c:pt idx="148">
                  <c:v>227.45053088951849</c:v>
                </c:pt>
                <c:pt idx="149">
                  <c:v>226.40291114004611</c:v>
                </c:pt>
                <c:pt idx="150">
                  <c:v>234.18523166833194</c:v>
                </c:pt>
                <c:pt idx="151">
                  <c:v>235.058248721214</c:v>
                </c:pt>
                <c:pt idx="152">
                  <c:v>226.75211771152397</c:v>
                </c:pt>
                <c:pt idx="153">
                  <c:v>228.32354742688398</c:v>
                </c:pt>
                <c:pt idx="154">
                  <c:v>238.37571407394947</c:v>
                </c:pt>
                <c:pt idx="155">
                  <c:v>237.75213029610615</c:v>
                </c:pt>
                <c:pt idx="156">
                  <c:v>245.16030737389013</c:v>
                </c:pt>
                <c:pt idx="157">
                  <c:v>251.62063975340541</c:v>
                </c:pt>
                <c:pt idx="158">
                  <c:v>238.97435452812601</c:v>
                </c:pt>
                <c:pt idx="159">
                  <c:v>252.04467709620829</c:v>
                </c:pt>
                <c:pt idx="160">
                  <c:v>246.93128627480544</c:v>
                </c:pt>
                <c:pt idx="161">
                  <c:v>236.23058600319644</c:v>
                </c:pt>
                <c:pt idx="162">
                  <c:v>235.23285213921997</c:v>
                </c:pt>
                <c:pt idx="163">
                  <c:v>237.42786674329409</c:v>
                </c:pt>
                <c:pt idx="164">
                  <c:v>232.93806455912679</c:v>
                </c:pt>
                <c:pt idx="165">
                  <c:v>234.95847534060212</c:v>
                </c:pt>
                <c:pt idx="166">
                  <c:v>250.02426396149306</c:v>
                </c:pt>
                <c:pt idx="167">
                  <c:v>250.17392418604732</c:v>
                </c:pt>
                <c:pt idx="168">
                  <c:v>248.32811483844304</c:v>
                </c:pt>
                <c:pt idx="169">
                  <c:v>256.90863549916122</c:v>
                </c:pt>
                <c:pt idx="170">
                  <c:v>266.43700824023813</c:v>
                </c:pt>
                <c:pt idx="171">
                  <c:v>269.52998854930468</c:v>
                </c:pt>
                <c:pt idx="172">
                  <c:v>274.11957270641511</c:v>
                </c:pt>
                <c:pt idx="173">
                  <c:v>251.99479034950284</c:v>
                </c:pt>
                <c:pt idx="174">
                  <c:v>260.57531255042113</c:v>
                </c:pt>
                <c:pt idx="175">
                  <c:v>253.69093980977703</c:v>
                </c:pt>
                <c:pt idx="176">
                  <c:v>246.10815521212547</c:v>
                </c:pt>
                <c:pt idx="177">
                  <c:v>251.74535661794658</c:v>
                </c:pt>
                <c:pt idx="178">
                  <c:v>247.50498370650351</c:v>
                </c:pt>
                <c:pt idx="179">
                  <c:v>253.39161930610737</c:v>
                </c:pt>
                <c:pt idx="180">
                  <c:v>254.3893543357124</c:v>
                </c:pt>
                <c:pt idx="181">
                  <c:v>258.95399269553457</c:v>
                </c:pt>
                <c:pt idx="182">
                  <c:v>267.80889463269722</c:v>
                </c:pt>
                <c:pt idx="183">
                  <c:v>274.91776130519884</c:v>
                </c:pt>
                <c:pt idx="184">
                  <c:v>285.71825181042868</c:v>
                </c:pt>
                <c:pt idx="185">
                  <c:v>278.28511959255434</c:v>
                </c:pt>
                <c:pt idx="186">
                  <c:v>262.94493406352325</c:v>
                </c:pt>
                <c:pt idx="187">
                  <c:v>265.48915949454556</c:v>
                </c:pt>
                <c:pt idx="188">
                  <c:v>275.19213863907856</c:v>
                </c:pt>
                <c:pt idx="189">
                  <c:v>261.22384052204865</c:v>
                </c:pt>
                <c:pt idx="190">
                  <c:v>271.52545985834087</c:v>
                </c:pt>
                <c:pt idx="191">
                  <c:v>252.16939396354397</c:v>
                </c:pt>
                <c:pt idx="192">
                  <c:v>267.85878141168143</c:v>
                </c:pt>
                <c:pt idx="193">
                  <c:v>270.55266758218795</c:v>
                </c:pt>
                <c:pt idx="194">
                  <c:v>263.31908484795218</c:v>
                </c:pt>
                <c:pt idx="195">
                  <c:v>277.76130829006564</c:v>
                </c:pt>
                <c:pt idx="196">
                  <c:v>279.1331950441006</c:v>
                </c:pt>
                <c:pt idx="197">
                  <c:v>295.2965167078064</c:v>
                </c:pt>
                <c:pt idx="198">
                  <c:v>293.99945999652778</c:v>
                </c:pt>
                <c:pt idx="199">
                  <c:v>303.6525549404235</c:v>
                </c:pt>
                <c:pt idx="200">
                  <c:v>294.47338456446954</c:v>
                </c:pt>
                <c:pt idx="201">
                  <c:v>286.14228957158053</c:v>
                </c:pt>
                <c:pt idx="202">
                  <c:v>290.20806345219586</c:v>
                </c:pt>
                <c:pt idx="203">
                  <c:v>283.29874226094103</c:v>
                </c:pt>
                <c:pt idx="204">
                  <c:v>282.99942149582932</c:v>
                </c:pt>
                <c:pt idx="205">
                  <c:v>277.53681773327105</c:v>
                </c:pt>
                <c:pt idx="206">
                  <c:v>282.79987431962064</c:v>
                </c:pt>
                <c:pt idx="207">
                  <c:v>286.24206316263013</c:v>
                </c:pt>
                <c:pt idx="208">
                  <c:v>298.11512069727632</c:v>
                </c:pt>
                <c:pt idx="209">
                  <c:v>292.97678066490096</c:v>
                </c:pt>
                <c:pt idx="210">
                  <c:v>299.66161136516155</c:v>
                </c:pt>
                <c:pt idx="211">
                  <c:v>321.68662834762245</c:v>
                </c:pt>
                <c:pt idx="212">
                  <c:v>319.44172329550224</c:v>
                </c:pt>
                <c:pt idx="213">
                  <c:v>325.85217405175308</c:v>
                </c:pt>
                <c:pt idx="214">
                  <c:v>313.38047909298007</c:v>
                </c:pt>
                <c:pt idx="215">
                  <c:v>326.10160791153936</c:v>
                </c:pt>
                <c:pt idx="216">
                  <c:v>322.48481678086364</c:v>
                </c:pt>
                <c:pt idx="217">
                  <c:v>318.66847819446122</c:v>
                </c:pt>
                <c:pt idx="218">
                  <c:v>310.96096988879953</c:v>
                </c:pt>
                <c:pt idx="219">
                  <c:v>307.09474364181369</c:v>
                </c:pt>
                <c:pt idx="220">
                  <c:v>317.84534629780325</c:v>
                </c:pt>
                <c:pt idx="221">
                  <c:v>302.82942283982572</c:v>
                </c:pt>
                <c:pt idx="222">
                  <c:v>314.57776195831366</c:v>
                </c:pt>
                <c:pt idx="223">
                  <c:v>333.13564201197028</c:v>
                </c:pt>
                <c:pt idx="224">
                  <c:v>336.05401741072541</c:v>
                </c:pt>
                <c:pt idx="225">
                  <c:v>350.22185269413347</c:v>
                </c:pt>
                <c:pt idx="226">
                  <c:v>361.04727085767735</c:v>
                </c:pt>
                <c:pt idx="227">
                  <c:v>360.29897022003092</c:v>
                </c:pt>
                <c:pt idx="228">
                  <c:v>368.13118236564657</c:v>
                </c:pt>
                <c:pt idx="229">
                  <c:v>365.46224413075004</c:v>
                </c:pt>
                <c:pt idx="230">
                  <c:v>368.4554458682386</c:v>
                </c:pt>
                <c:pt idx="231">
                  <c:v>360.12436673448735</c:v>
                </c:pt>
                <c:pt idx="232">
                  <c:v>370.52574350628953</c:v>
                </c:pt>
                <c:pt idx="233">
                  <c:v>363.26722927516647</c:v>
                </c:pt>
                <c:pt idx="234">
                  <c:v>357.18105064165042</c:v>
                </c:pt>
                <c:pt idx="235">
                  <c:v>361.32164775216938</c:v>
                </c:pt>
                <c:pt idx="236">
                  <c:v>365.03820718629754</c:v>
                </c:pt>
                <c:pt idx="237">
                  <c:v>361.47130787508314</c:v>
                </c:pt>
                <c:pt idx="238">
                  <c:v>369.07902951406089</c:v>
                </c:pt>
                <c:pt idx="239">
                  <c:v>367.28310856779831</c:v>
                </c:pt>
                <c:pt idx="240">
                  <c:v>375.639128423876</c:v>
                </c:pt>
                <c:pt idx="241">
                  <c:v>390.05637325518251</c:v>
                </c:pt>
                <c:pt idx="242">
                  <c:v>402.95206714261332</c:v>
                </c:pt>
                <c:pt idx="243">
                  <c:v>400.8069425461</c:v>
                </c:pt>
                <c:pt idx="244">
                  <c:v>448.24907697581193</c:v>
                </c:pt>
                <c:pt idx="245">
                  <c:v>430.73889721771872</c:v>
                </c:pt>
                <c:pt idx="246">
                  <c:v>428.81826443534811</c:v>
                </c:pt>
                <c:pt idx="247">
                  <c:v>432.08583442431194</c:v>
                </c:pt>
                <c:pt idx="248">
                  <c:v>416.84548581720202</c:v>
                </c:pt>
                <c:pt idx="249">
                  <c:v>427.27178080954019</c:v>
                </c:pt>
                <c:pt idx="250">
                  <c:v>416.64593946293479</c:v>
                </c:pt>
                <c:pt idx="251">
                  <c:v>423.65500427462712</c:v>
                </c:pt>
                <c:pt idx="252">
                  <c:v>417.61872792577719</c:v>
                </c:pt>
                <c:pt idx="253">
                  <c:v>426.57336882357231</c:v>
                </c:pt>
                <c:pt idx="254">
                  <c:v>433.33299845482816</c:v>
                </c:pt>
                <c:pt idx="255">
                  <c:v>425.12665822894718</c:v>
                </c:pt>
                <c:pt idx="256">
                  <c:v>439.04500913568847</c:v>
                </c:pt>
                <c:pt idx="257">
                  <c:v>459.9474697312836</c:v>
                </c:pt>
                <c:pt idx="258">
                  <c:v>471.62091768760718</c:v>
                </c:pt>
                <c:pt idx="259">
                  <c:v>479.30344311258978</c:v>
                </c:pt>
                <c:pt idx="260">
                  <c:v>484.11749330967143</c:v>
                </c:pt>
                <c:pt idx="261">
                  <c:v>491.84990616895249</c:v>
                </c:pt>
                <c:pt idx="262">
                  <c:v>483.91794718289395</c:v>
                </c:pt>
                <c:pt idx="263">
                  <c:v>489.97916103020526</c:v>
                </c:pt>
                <c:pt idx="264">
                  <c:v>495.49162358437167</c:v>
                </c:pt>
                <c:pt idx="265">
                  <c:v>486.38733053696859</c:v>
                </c:pt>
                <c:pt idx="266">
                  <c:v>493.52110521981848</c:v>
                </c:pt>
                <c:pt idx="267">
                  <c:v>489.15603318987974</c:v>
                </c:pt>
                <c:pt idx="268">
                  <c:v>499.20817114788491</c:v>
                </c:pt>
                <c:pt idx="269">
                  <c:v>496.93833333026981</c:v>
                </c:pt>
                <c:pt idx="270">
                  <c:v>501.20363308925283</c:v>
                </c:pt>
                <c:pt idx="271">
                  <c:v>509.83400756428597</c:v>
                </c:pt>
                <c:pt idx="272">
                  <c:v>511.40543444830962</c:v>
                </c:pt>
                <c:pt idx="273">
                  <c:v>539.31699261181859</c:v>
                </c:pt>
                <c:pt idx="274">
                  <c:v>517.4167669285697</c:v>
                </c:pt>
                <c:pt idx="275">
                  <c:v>535.05168397833893</c:v>
                </c:pt>
                <c:pt idx="276">
                  <c:v>559.09707203927871</c:v>
                </c:pt>
                <c:pt idx="277">
                  <c:v>574.36243569047997</c:v>
                </c:pt>
                <c:pt idx="278">
                  <c:v>579.20146304384321</c:v>
                </c:pt>
                <c:pt idx="279">
                  <c:v>576.38285389573423</c:v>
                </c:pt>
                <c:pt idx="280">
                  <c:v>590.77523449004264</c:v>
                </c:pt>
                <c:pt idx="281">
                  <c:v>600.92724771051144</c:v>
                </c:pt>
                <c:pt idx="282">
                  <c:v>620.03404315898479</c:v>
                </c:pt>
                <c:pt idx="283">
                  <c:v>594.76619558734888</c:v>
                </c:pt>
                <c:pt idx="284">
                  <c:v>598.13357133790043</c:v>
                </c:pt>
                <c:pt idx="285">
                  <c:v>585.11306331663388</c:v>
                </c:pt>
                <c:pt idx="286">
                  <c:v>563.88620244001834</c:v>
                </c:pt>
                <c:pt idx="287">
                  <c:v>577.63002593443821</c:v>
                </c:pt>
                <c:pt idx="288">
                  <c:v>599.75490118716584</c:v>
                </c:pt>
                <c:pt idx="289">
                  <c:v>615.9432862795926</c:v>
                </c:pt>
                <c:pt idx="290">
                  <c:v>643.33148489065468</c:v>
                </c:pt>
                <c:pt idx="291">
                  <c:v>659.52005798171217</c:v>
                </c:pt>
                <c:pt idx="292">
                  <c:v>686.73402936187495</c:v>
                </c:pt>
                <c:pt idx="293">
                  <c:v>714.32247515043616</c:v>
                </c:pt>
                <c:pt idx="294">
                  <c:v>722.82856984092768</c:v>
                </c:pt>
                <c:pt idx="295">
                  <c:v>742.75942338364689</c:v>
                </c:pt>
                <c:pt idx="296">
                  <c:v>739.21725299710067</c:v>
                </c:pt>
                <c:pt idx="297">
                  <c:v>734.70224336989031</c:v>
                </c:pt>
                <c:pt idx="298">
                  <c:v>725.22325423142388</c:v>
                </c:pt>
                <c:pt idx="299">
                  <c:v>715.7443124860938</c:v>
                </c:pt>
                <c:pt idx="300">
                  <c:v>717.56526352923288</c:v>
                </c:pt>
                <c:pt idx="301">
                  <c:v>694.2172992683677</c:v>
                </c:pt>
                <c:pt idx="302">
                  <c:v>682.11935788147161</c:v>
                </c:pt>
                <c:pt idx="303">
                  <c:v>662.16411662001963</c:v>
                </c:pt>
                <c:pt idx="304">
                  <c:v>709.55808008367694</c:v>
                </c:pt>
                <c:pt idx="305">
                  <c:v>736.39848873346978</c:v>
                </c:pt>
                <c:pt idx="306">
                  <c:v>784.96673295254016</c:v>
                </c:pt>
                <c:pt idx="307">
                  <c:v>816.49831702569054</c:v>
                </c:pt>
                <c:pt idx="308">
                  <c:v>845.41131316366022</c:v>
                </c:pt>
                <c:pt idx="309">
                  <c:v>864.89497169701713</c:v>
                </c:pt>
                <c:pt idx="310">
                  <c:v>891.63886401115406</c:v>
                </c:pt>
                <c:pt idx="311">
                  <c:v>904.93626301272627</c:v>
                </c:pt>
                <c:pt idx="312">
                  <c:v>951.7657979887764</c:v>
                </c:pt>
                <c:pt idx="313">
                  <c:v>951.69094826535547</c:v>
                </c:pt>
                <c:pt idx="314">
                  <c:v>928.71244110546195</c:v>
                </c:pt>
                <c:pt idx="315">
                  <c:v>905.46017976775374</c:v>
                </c:pt>
                <c:pt idx="316">
                  <c:v>915.14022475721731</c:v>
                </c:pt>
                <c:pt idx="317">
                  <c:v>910.1754452911166</c:v>
                </c:pt>
                <c:pt idx="318">
                  <c:v>903.78863697017948</c:v>
                </c:pt>
                <c:pt idx="319">
                  <c:v>898.10042635245463</c:v>
                </c:pt>
                <c:pt idx="320">
                  <c:v>907.5558500507517</c:v>
                </c:pt>
                <c:pt idx="321">
                  <c:v>900.47050952072004</c:v>
                </c:pt>
                <c:pt idx="322">
                  <c:v>904.73667576302068</c:v>
                </c:pt>
                <c:pt idx="323">
                  <c:v>911.32308009477174</c:v>
                </c:pt>
                <c:pt idx="324">
                  <c:v>921.65186587076096</c:v>
                </c:pt>
                <c:pt idx="325">
                  <c:v>945.57824687256971</c:v>
                </c:pt>
                <c:pt idx="326">
                  <c:v>950.39355429043576</c:v>
                </c:pt>
                <c:pt idx="327">
                  <c:v>947.64907467271735</c:v>
                </c:pt>
                <c:pt idx="328">
                  <c:v>952.36459605565301</c:v>
                </c:pt>
                <c:pt idx="329">
                  <c:v>960.12406634675528</c:v>
                </c:pt>
                <c:pt idx="330">
                  <c:v>958.45240481058954</c:v>
                </c:pt>
                <c:pt idx="331">
                  <c:v>965.63808268261005</c:v>
                </c:pt>
                <c:pt idx="332">
                  <c:v>968.5073845516423</c:v>
                </c:pt>
                <c:pt idx="333">
                  <c:v>965.73788428622788</c:v>
                </c:pt>
                <c:pt idx="334">
                  <c:v>957.45439980911203</c:v>
                </c:pt>
                <c:pt idx="335">
                  <c:v>964.3905638516228</c:v>
                </c:pt>
                <c:pt idx="336">
                  <c:v>953.06319442928191</c:v>
                </c:pt>
                <c:pt idx="337">
                  <c:v>969.82976249470494</c:v>
                </c:pt>
                <c:pt idx="338">
                  <c:v>964.19096104700225</c:v>
                </c:pt>
                <c:pt idx="339">
                  <c:v>980.15936975950115</c:v>
                </c:pt>
                <c:pt idx="340">
                  <c:v>995.67903623189693</c:v>
                </c:pt>
                <c:pt idx="341">
                  <c:v>998.99759901148411</c:v>
                </c:pt>
                <c:pt idx="342">
                  <c:v>1007.9802637208516</c:v>
                </c:pt>
                <c:pt idx="343">
                  <c:v>1024.9977884480559</c:v>
                </c:pt>
                <c:pt idx="344">
                  <c:v>1025.9210406224613</c:v>
                </c:pt>
                <c:pt idx="345">
                  <c:v>1035.378222480643</c:v>
                </c:pt>
                <c:pt idx="346">
                  <c:v>1023.8499634634742</c:v>
                </c:pt>
                <c:pt idx="347">
                  <c:v>1048.9529245715128</c:v>
                </c:pt>
                <c:pt idx="348">
                  <c:v>1052.3965603343008</c:v>
                </c:pt>
                <c:pt idx="349">
                  <c:v>1061.0806092491064</c:v>
                </c:pt>
                <c:pt idx="350">
                  <c:v>1060.0075725550348</c:v>
                </c:pt>
                <c:pt idx="351">
                  <c:v>1081.5435932974285</c:v>
                </c:pt>
                <c:pt idx="352">
                  <c:v>1093.9964733466438</c:v>
                </c:pt>
                <c:pt idx="353">
                  <c:v>1093.7718695119884</c:v>
                </c:pt>
                <c:pt idx="354">
                  <c:v>1099.2871715403805</c:v>
                </c:pt>
                <c:pt idx="355">
                  <c:v>1115.2344897810478</c:v>
                </c:pt>
                <c:pt idx="356">
                  <c:v>1124.4187958688397</c:v>
                </c:pt>
                <c:pt idx="357">
                  <c:v>1131.0076516381048</c:v>
                </c:pt>
                <c:pt idx="358">
                  <c:v>1157.3890214876167</c:v>
                </c:pt>
                <c:pt idx="359">
                  <c:v>1163.1796631528221</c:v>
                </c:pt>
                <c:pt idx="360">
                  <c:v>1192.4086799178353</c:v>
                </c:pt>
                <c:pt idx="361">
                  <c:v>1192.2838717054472</c:v>
                </c:pt>
                <c:pt idx="362">
                  <c:v>1211.3550348507197</c:v>
                </c:pt>
                <c:pt idx="363">
                  <c:v>1232.0997686066048</c:v>
                </c:pt>
                <c:pt idx="364">
                  <c:v>1241.2118487780015</c:v>
                </c:pt>
                <c:pt idx="365">
                  <c:v>1248.476715832739</c:v>
                </c:pt>
                <c:pt idx="366">
                  <c:v>1271.6703868990423</c:v>
                </c:pt>
                <c:pt idx="367">
                  <c:v>1271.5455512787723</c:v>
                </c:pt>
                <c:pt idx="368">
                  <c:v>1280.2342220653168</c:v>
                </c:pt>
                <c:pt idx="369">
                  <c:v>1294.8906326518411</c:v>
                </c:pt>
                <c:pt idx="370">
                  <c:v>1312.4692212609309</c:v>
                </c:pt>
                <c:pt idx="371">
                  <c:v>1322.9818889356884</c:v>
                </c:pt>
                <c:pt idx="372">
                  <c:v>1336.6913506196167</c:v>
                </c:pt>
                <c:pt idx="373">
                  <c:v>1347.3047527291808</c:v>
                </c:pt>
                <c:pt idx="374">
                  <c:v>1355.2213513115214</c:v>
                </c:pt>
                <c:pt idx="375">
                  <c:v>1394.8825734641464</c:v>
                </c:pt>
                <c:pt idx="376">
                  <c:v>1405.4482036230679</c:v>
                </c:pt>
                <c:pt idx="377">
                  <c:v>1429.5533977408554</c:v>
                </c:pt>
                <c:pt idx="378">
                  <c:v>1453.2111461744253</c:v>
                </c:pt>
                <c:pt idx="379">
                  <c:v>1473.2482854818727</c:v>
                </c:pt>
                <c:pt idx="380">
                  <c:v>1493.2870783097535</c:v>
                </c:pt>
                <c:pt idx="381">
                  <c:v>1510.5537839091392</c:v>
                </c:pt>
                <c:pt idx="382">
                  <c:v>1523.0985666090833</c:v>
                </c:pt>
                <c:pt idx="383">
                  <c:v>1548.1902232573534</c:v>
                </c:pt>
                <c:pt idx="384">
                  <c:v>1552.6890276317185</c:v>
                </c:pt>
                <c:pt idx="385">
                  <c:v>1575.709370651645</c:v>
                </c:pt>
                <c:pt idx="386">
                  <c:v>1595.6573510494986</c:v>
                </c:pt>
                <c:pt idx="387">
                  <c:v>1406.6471665672366</c:v>
                </c:pt>
                <c:pt idx="388">
                  <c:v>1639.7347614669652</c:v>
                </c:pt>
                <c:pt idx="389">
                  <c:v>1641.2850229669443</c:v>
                </c:pt>
                <c:pt idx="390">
                  <c:v>1671.0424374210679</c:v>
                </c:pt>
                <c:pt idx="391">
                  <c:v>1688.0237455604465</c:v>
                </c:pt>
                <c:pt idx="392">
                  <c:v>1711.8101847502658</c:v>
                </c:pt>
                <c:pt idx="393">
                  <c:v>1749.6598245242346</c:v>
                </c:pt>
                <c:pt idx="394">
                  <c:v>1767.7494697717561</c:v>
                </c:pt>
                <c:pt idx="395">
                  <c:v>1798.3285679721644</c:v>
                </c:pt>
                <c:pt idx="396">
                  <c:v>1835.6466759725561</c:v>
                </c:pt>
                <c:pt idx="397">
                  <c:v>1851.0920248948778</c:v>
                </c:pt>
                <c:pt idx="398">
                  <c:v>1882.7634598937757</c:v>
                </c:pt>
                <c:pt idx="399">
                  <c:v>1903.3721425572621</c:v>
                </c:pt>
                <c:pt idx="400">
                  <c:v>1932.6498037943488</c:v>
                </c:pt>
                <c:pt idx="401">
                  <c:v>1950.1590458255032</c:v>
                </c:pt>
                <c:pt idx="402">
                  <c:v>1977.9927989631879</c:v>
                </c:pt>
                <c:pt idx="403">
                  <c:v>2019.0142775976085</c:v>
                </c:pt>
                <c:pt idx="404">
                  <c:v>2039.0658213074985</c:v>
                </c:pt>
                <c:pt idx="405">
                  <c:v>2068.9731695713726</c:v>
                </c:pt>
                <c:pt idx="406">
                  <c:v>2093.7715053746615</c:v>
                </c:pt>
                <c:pt idx="407">
                  <c:v>2102.3479506766139</c:v>
                </c:pt>
                <c:pt idx="408">
                  <c:v>2148.0484145465052</c:v>
                </c:pt>
                <c:pt idx="409">
                  <c:v>2182.1212615095801</c:v>
                </c:pt>
                <c:pt idx="410">
                  <c:v>2202.8505527258294</c:v>
                </c:pt>
                <c:pt idx="411">
                  <c:v>2247.5334232876535</c:v>
                </c:pt>
                <c:pt idx="412">
                  <c:v>2289.0934844424605</c:v>
                </c:pt>
                <c:pt idx="413">
                  <c:v>2313.5090739284055</c:v>
                </c:pt>
                <c:pt idx="414">
                  <c:v>2349.9411846578673</c:v>
                </c:pt>
                <c:pt idx="415">
                  <c:v>2373.6912054450218</c:v>
                </c:pt>
                <c:pt idx="416">
                  <c:v>2395.9630288554708</c:v>
                </c:pt>
                <c:pt idx="417">
                  <c:v>2463.6862323008618</c:v>
                </c:pt>
                <c:pt idx="418">
                  <c:v>2498.0546141759801</c:v>
                </c:pt>
                <c:pt idx="419">
                  <c:v>2531.880485143814</c:v>
                </c:pt>
                <c:pt idx="420">
                  <c:v>2560.1778900324912</c:v>
                </c:pt>
                <c:pt idx="421">
                  <c:v>2615.9397867326711</c:v>
                </c:pt>
                <c:pt idx="422">
                  <c:v>2640.5312277207454</c:v>
                </c:pt>
                <c:pt idx="423">
                  <c:v>2657.0885416511842</c:v>
                </c:pt>
                <c:pt idx="424">
                  <c:v>2711.4424564111</c:v>
                </c:pt>
                <c:pt idx="425">
                  <c:v>2734.2923279255697</c:v>
                </c:pt>
                <c:pt idx="426">
                  <c:v>2782.961151177426</c:v>
                </c:pt>
                <c:pt idx="427">
                  <c:v>2805.5001239444532</c:v>
                </c:pt>
                <c:pt idx="428">
                  <c:v>2846.932550625183</c:v>
                </c:pt>
                <c:pt idx="429">
                  <c:v>2887.0445576282809</c:v>
                </c:pt>
                <c:pt idx="430">
                  <c:v>2940.4957695176895</c:v>
                </c:pt>
                <c:pt idx="431">
                  <c:v>2986.5170808421476</c:v>
                </c:pt>
                <c:pt idx="432">
                  <c:v>3019.6064684124967</c:v>
                </c:pt>
                <c:pt idx="433">
                  <c:v>3071.9475343467329</c:v>
                </c:pt>
                <c:pt idx="434">
                  <c:v>3102.2832956704397</c:v>
                </c:pt>
                <c:pt idx="435">
                  <c:v>3136.7594723089769</c:v>
                </c:pt>
                <c:pt idx="436">
                  <c:v>3209.7853720611374</c:v>
                </c:pt>
                <c:pt idx="437">
                  <c:v>3235.12211402598</c:v>
                </c:pt>
                <c:pt idx="438">
                  <c:v>3305.5420482392105</c:v>
                </c:pt>
                <c:pt idx="439">
                  <c:v>3332.7870170291299</c:v>
                </c:pt>
                <c:pt idx="440">
                  <c:v>3352.6487236219959</c:v>
                </c:pt>
                <c:pt idx="441">
                  <c:v>3433.8215256871117</c:v>
                </c:pt>
                <c:pt idx="442">
                  <c:v>3465.8654546982389</c:v>
                </c:pt>
                <c:pt idx="443">
                  <c:v>3505.9126251315929</c:v>
                </c:pt>
                <c:pt idx="444">
                  <c:v>3570.910453979363</c:v>
                </c:pt>
                <c:pt idx="445">
                  <c:v>3603.7474739158124</c:v>
                </c:pt>
                <c:pt idx="446">
                  <c:v>3643.3021391835059</c:v>
                </c:pt>
                <c:pt idx="447">
                  <c:v>3701.1400306212822</c:v>
                </c:pt>
                <c:pt idx="448">
                  <c:v>3735.1278010557908</c:v>
                </c:pt>
                <c:pt idx="449">
                  <c:v>3805.6756296568101</c:v>
                </c:pt>
                <c:pt idx="450">
                  <c:v>3833.2938684614705</c:v>
                </c:pt>
                <c:pt idx="451">
                  <c:v>3879.8143323342033</c:v>
                </c:pt>
                <c:pt idx="452">
                  <c:v>3929.02273648152</c:v>
                </c:pt>
                <c:pt idx="453">
                  <c:v>3978.0824545214305</c:v>
                </c:pt>
                <c:pt idx="454">
                  <c:v>4031.3992116195859</c:v>
                </c:pt>
                <c:pt idx="455">
                  <c:v>4091.3400801001894</c:v>
                </c:pt>
                <c:pt idx="456">
                  <c:v>4132.471482092873</c:v>
                </c:pt>
                <c:pt idx="457">
                  <c:v>4196.98087218406</c:v>
                </c:pt>
                <c:pt idx="458">
                  <c:v>4229.3835855640255</c:v>
                </c:pt>
                <c:pt idx="459">
                  <c:v>4282.7149664357412</c:v>
                </c:pt>
                <c:pt idx="460">
                  <c:v>4337.7534760427816</c:v>
                </c:pt>
                <c:pt idx="461">
                  <c:v>4410.9996685687001</c:v>
                </c:pt>
                <c:pt idx="462">
                  <c:v>4442.0471691296825</c:v>
                </c:pt>
                <c:pt idx="463">
                  <c:v>4502.3742327241871</c:v>
                </c:pt>
                <c:pt idx="464">
                  <c:v>4543.8204067708066</c:v>
                </c:pt>
                <c:pt idx="465">
                  <c:v>4593.8262396390774</c:v>
                </c:pt>
                <c:pt idx="466">
                  <c:v>4654.9115542607797</c:v>
                </c:pt>
                <c:pt idx="467">
                  <c:v>4700.697317196812</c:v>
                </c:pt>
                <c:pt idx="468">
                  <c:v>4776.3395447325111</c:v>
                </c:pt>
                <c:pt idx="469">
                  <c:v>4797.2845200575221</c:v>
                </c:pt>
                <c:pt idx="470">
                  <c:v>4882.8774418568382</c:v>
                </c:pt>
                <c:pt idx="471">
                  <c:v>4919.2317159988843</c:v>
                </c:pt>
                <c:pt idx="472">
                  <c:v>4974.1035045688914</c:v>
                </c:pt>
                <c:pt idx="473">
                  <c:v>5017.0049043463005</c:v>
                </c:pt>
                <c:pt idx="474">
                  <c:v>5073.3927591482725</c:v>
                </c:pt>
                <c:pt idx="475">
                  <c:v>5169.5239852874693</c:v>
                </c:pt>
                <c:pt idx="476">
                  <c:v>5204.5450065869491</c:v>
                </c:pt>
                <c:pt idx="477">
                  <c:v>5252.1368223177014</c:v>
                </c:pt>
                <c:pt idx="478">
                  <c:v>5307.324579537667</c:v>
                </c:pt>
                <c:pt idx="479">
                  <c:v>5379.8073477281569</c:v>
                </c:pt>
                <c:pt idx="480">
                  <c:v>5415.2502733493211</c:v>
                </c:pt>
                <c:pt idx="481">
                  <c:v>5491.7304078404077</c:v>
                </c:pt>
                <c:pt idx="482">
                  <c:v>5533.0590294706044</c:v>
                </c:pt>
                <c:pt idx="483">
                  <c:v>5590.6111099512955</c:v>
                </c:pt>
                <c:pt idx="484">
                  <c:v>5666.8979220953115</c:v>
                </c:pt>
                <c:pt idx="485">
                  <c:v>5702.3473129092754</c:v>
                </c:pt>
                <c:pt idx="486">
                  <c:v>5775.3517910158298</c:v>
                </c:pt>
                <c:pt idx="487">
                  <c:v>5819.9452859108615</c:v>
                </c:pt>
                <c:pt idx="488">
                  <c:v>5869.7680502802486</c:v>
                </c:pt>
                <c:pt idx="489">
                  <c:v>5948.1652145106609</c:v>
                </c:pt>
                <c:pt idx="490">
                  <c:v>5995.9570776632781</c:v>
                </c:pt>
                <c:pt idx="491">
                  <c:v>6076.3173701257401</c:v>
                </c:pt>
                <c:pt idx="492">
                  <c:v>6128.9209396007573</c:v>
                </c:pt>
                <c:pt idx="493">
                  <c:v>6199.250635315896</c:v>
                </c:pt>
                <c:pt idx="494">
                  <c:v>6261.2199555785055</c:v>
                </c:pt>
                <c:pt idx="495">
                  <c:v>6351.1537646884935</c:v>
                </c:pt>
                <c:pt idx="496">
                  <c:v>6399.0837109489194</c:v>
                </c:pt>
                <c:pt idx="497">
                  <c:v>6473.9688079587049</c:v>
                </c:pt>
                <c:pt idx="498">
                  <c:v>6528.3826341023214</c:v>
                </c:pt>
                <c:pt idx="499">
                  <c:v>6579.3187271175057</c:v>
                </c:pt>
                <c:pt idx="500">
                  <c:v>6761.7018585910009</c:v>
                </c:pt>
                <c:pt idx="501">
                  <c:v>6891.2867315366175</c:v>
                </c:pt>
                <c:pt idx="502">
                  <c:v>6935.4380399677984</c:v>
                </c:pt>
                <c:pt idx="503">
                  <c:v>6999.91905807277</c:v>
                </c:pt>
                <c:pt idx="504">
                  <c:v>7067.5183156362655</c:v>
                </c:pt>
                <c:pt idx="505">
                  <c:v>7105.4338601269455</c:v>
                </c:pt>
                <c:pt idx="506">
                  <c:v>7160.3117452657652</c:v>
                </c:pt>
                <c:pt idx="507">
                  <c:v>7222.6731611984596</c:v>
                </c:pt>
                <c:pt idx="508">
                  <c:v>7301.3735567579097</c:v>
                </c:pt>
                <c:pt idx="509">
                  <c:v>7408.5114055086342</c:v>
                </c:pt>
                <c:pt idx="510">
                  <c:v>7483.2214239098539</c:v>
                </c:pt>
                <c:pt idx="511">
                  <c:v>7532.1136366085311</c:v>
                </c:pt>
                <c:pt idx="512">
                  <c:v>7645.3645385474929</c:v>
                </c:pt>
                <c:pt idx="513">
                  <c:v>7697.8744169500496</c:v>
                </c:pt>
                <c:pt idx="514">
                  <c:v>7750.3842953526064</c:v>
                </c:pt>
                <c:pt idx="515">
                  <c:v>7809.0061030459001</c:v>
                </c:pt>
                <c:pt idx="516">
                  <c:v>7889.4555780206019</c:v>
                </c:pt>
                <c:pt idx="517">
                  <c:v>8003.2082130536737</c:v>
                </c:pt>
                <c:pt idx="518">
                  <c:v>8006.4511754939322</c:v>
                </c:pt>
                <c:pt idx="519">
                  <c:v>8169.8476778241429</c:v>
                </c:pt>
                <c:pt idx="520">
                  <c:v>8174.3379942627453</c:v>
                </c:pt>
                <c:pt idx="521">
                  <c:v>8273.8737830461523</c:v>
                </c:pt>
                <c:pt idx="522">
                  <c:v>8352.5800139828334</c:v>
                </c:pt>
                <c:pt idx="523">
                  <c:v>8466.461819740729</c:v>
                </c:pt>
                <c:pt idx="524">
                  <c:v>8560.1376985578645</c:v>
                </c:pt>
                <c:pt idx="525">
                  <c:v>8595.6873581678065</c:v>
                </c:pt>
                <c:pt idx="526">
                  <c:v>8709.072915484483</c:v>
                </c:pt>
                <c:pt idx="527">
                  <c:v>8769.8201824941534</c:v>
                </c:pt>
                <c:pt idx="528">
                  <c:v>8863.1247650387577</c:v>
                </c:pt>
                <c:pt idx="529">
                  <c:v>8949.8190575199314</c:v>
                </c:pt>
                <c:pt idx="530">
                  <c:v>8988.1145061862535</c:v>
                </c:pt>
                <c:pt idx="531">
                  <c:v>9081.1719119490572</c:v>
                </c:pt>
                <c:pt idx="532">
                  <c:v>9157.3899416378645</c:v>
                </c:pt>
                <c:pt idx="533">
                  <c:v>9212.1525993054165</c:v>
                </c:pt>
                <c:pt idx="534">
                  <c:v>9297.1040740128101</c:v>
                </c:pt>
                <c:pt idx="535">
                  <c:v>9380.5595122404866</c:v>
                </c:pt>
                <c:pt idx="536">
                  <c:v>9445.303603275599</c:v>
                </c:pt>
                <c:pt idx="537">
                  <c:v>9563.4412089521411</c:v>
                </c:pt>
                <c:pt idx="538">
                  <c:v>9605.9812034051829</c:v>
                </c:pt>
                <c:pt idx="539">
                  <c:v>9707.2798293558226</c:v>
                </c:pt>
                <c:pt idx="540">
                  <c:v>9800.2213963121048</c:v>
                </c:pt>
                <c:pt idx="541">
                  <c:v>9861.6009701074272</c:v>
                </c:pt>
                <c:pt idx="542">
                  <c:v>9925.4762643679096</c:v>
                </c:pt>
                <c:pt idx="543">
                  <c:v>10038.382409833552</c:v>
                </c:pt>
                <c:pt idx="544">
                  <c:v>10126.463109940838</c:v>
                </c:pt>
                <c:pt idx="545">
                  <c:v>10209.92887150073</c:v>
                </c:pt>
                <c:pt idx="546">
                  <c:v>10324.711829110758</c:v>
                </c:pt>
                <c:pt idx="547">
                  <c:v>10342.428533229848</c:v>
                </c:pt>
                <c:pt idx="548">
                  <c:v>10463.702120277991</c:v>
                </c:pt>
                <c:pt idx="549">
                  <c:v>10526.585769944806</c:v>
                </c:pt>
                <c:pt idx="550">
                  <c:v>10585.103156809328</c:v>
                </c:pt>
                <c:pt idx="551">
                  <c:v>10674.939206993118</c:v>
                </c:pt>
                <c:pt idx="552">
                  <c:v>10792.601831602191</c:v>
                </c:pt>
                <c:pt idx="553">
                  <c:v>10875.703487832796</c:v>
                </c:pt>
                <c:pt idx="554">
                  <c:v>10942.709892852714</c:v>
                </c:pt>
                <c:pt idx="555">
                  <c:v>11054.264509720415</c:v>
                </c:pt>
                <c:pt idx="556">
                  <c:v>11111.914565116444</c:v>
                </c:pt>
                <c:pt idx="557">
                  <c:v>11238.198137531654</c:v>
                </c:pt>
                <c:pt idx="558">
                  <c:v>11341.149297800088</c:v>
                </c:pt>
                <c:pt idx="559">
                  <c:v>11424.260703586135</c:v>
                </c:pt>
                <c:pt idx="560">
                  <c:v>11499.386793261885</c:v>
                </c:pt>
                <c:pt idx="561">
                  <c:v>11653.137345743911</c:v>
                </c:pt>
                <c:pt idx="562">
                  <c:v>11706.177610394659</c:v>
                </c:pt>
                <c:pt idx="563">
                  <c:v>11773.321332751315</c:v>
                </c:pt>
                <c:pt idx="564">
                  <c:v>11952.917607404954</c:v>
                </c:pt>
                <c:pt idx="565">
                  <c:v>11968.893212237157</c:v>
                </c:pt>
                <c:pt idx="566">
                  <c:v>12086.964974694287</c:v>
                </c:pt>
                <c:pt idx="567">
                  <c:v>12211.281303561494</c:v>
                </c:pt>
                <c:pt idx="568">
                  <c:v>12286.796775554767</c:v>
                </c:pt>
                <c:pt idx="569">
                  <c:v>12425.474746232143</c:v>
                </c:pt>
                <c:pt idx="570">
                  <c:v>12467.416222644439</c:v>
                </c:pt>
                <c:pt idx="571">
                  <c:v>12596.988610101173</c:v>
                </c:pt>
                <c:pt idx="572">
                  <c:v>12698.977254454503</c:v>
                </c:pt>
                <c:pt idx="573">
                  <c:v>12776.126164172832</c:v>
                </c:pt>
                <c:pt idx="574">
                  <c:v>12851.154576935938</c:v>
                </c:pt>
                <c:pt idx="575">
                  <c:v>12954.898867151865</c:v>
                </c:pt>
                <c:pt idx="576">
                  <c:v>13043.414995522893</c:v>
                </c:pt>
                <c:pt idx="577">
                  <c:v>13166.268012327377</c:v>
                </c:pt>
                <c:pt idx="578">
                  <c:v>13300.113440373645</c:v>
                </c:pt>
                <c:pt idx="579">
                  <c:v>13371.033932775561</c:v>
                </c:pt>
                <c:pt idx="580">
                  <c:v>13392.385325221143</c:v>
                </c:pt>
                <c:pt idx="581">
                  <c:v>13545.220847335797</c:v>
                </c:pt>
                <c:pt idx="582">
                  <c:v>13631.381659680384</c:v>
                </c:pt>
                <c:pt idx="583">
                  <c:v>13744.268739767771</c:v>
                </c:pt>
                <c:pt idx="584">
                  <c:v>13867.026097050089</c:v>
                </c:pt>
                <c:pt idx="585">
                  <c:v>13965.935281413333</c:v>
                </c:pt>
                <c:pt idx="586">
                  <c:v>14095.446825512774</c:v>
                </c:pt>
                <c:pt idx="587">
                  <c:v>14068.719727171609</c:v>
                </c:pt>
                <c:pt idx="588">
                  <c:v>14273.301315227516</c:v>
                </c:pt>
                <c:pt idx="589">
                  <c:v>14340.874213171135</c:v>
                </c:pt>
                <c:pt idx="590">
                  <c:v>14412.69578630773</c:v>
                </c:pt>
                <c:pt idx="591">
                  <c:v>14557.71911961697</c:v>
                </c:pt>
                <c:pt idx="592">
                  <c:v>14626.049137861868</c:v>
                </c:pt>
                <c:pt idx="593">
                  <c:v>14769.086134836753</c:v>
                </c:pt>
                <c:pt idx="594">
                  <c:v>14803.566182247103</c:v>
                </c:pt>
                <c:pt idx="595">
                  <c:v>14958.357738433138</c:v>
                </c:pt>
                <c:pt idx="596">
                  <c:v>15026.074423617352</c:v>
                </c:pt>
                <c:pt idx="597">
                  <c:v>15170.759855147582</c:v>
                </c:pt>
                <c:pt idx="598">
                  <c:v>15313.830006643033</c:v>
                </c:pt>
                <c:pt idx="599">
                  <c:v>15390.429377746948</c:v>
                </c:pt>
                <c:pt idx="600">
                  <c:v>15464.906989311225</c:v>
                </c:pt>
                <c:pt idx="601">
                  <c:v>15586.8757762062</c:v>
                </c:pt>
                <c:pt idx="602">
                  <c:v>15676.232257074818</c:v>
                </c:pt>
                <c:pt idx="603">
                  <c:v>15781.340242078963</c:v>
                </c:pt>
                <c:pt idx="604">
                  <c:v>15881.078920610784</c:v>
                </c:pt>
                <c:pt idx="605">
                  <c:v>15991.82192463576</c:v>
                </c:pt>
                <c:pt idx="606">
                  <c:v>16069.320558092757</c:v>
                </c:pt>
                <c:pt idx="607">
                  <c:v>16178.823639669961</c:v>
                </c:pt>
                <c:pt idx="608">
                  <c:v>16320.461444923605</c:v>
                </c:pt>
                <c:pt idx="609">
                  <c:v>16450.857158471968</c:v>
                </c:pt>
                <c:pt idx="610">
                  <c:v>16561.631574789542</c:v>
                </c:pt>
                <c:pt idx="611">
                  <c:v>16598.641143004988</c:v>
                </c:pt>
                <c:pt idx="612">
                  <c:v>16740.559453926187</c:v>
                </c:pt>
                <c:pt idx="613">
                  <c:v>16839.47091364086</c:v>
                </c:pt>
                <c:pt idx="614">
                  <c:v>16927.757861870221</c:v>
                </c:pt>
                <c:pt idx="615">
                  <c:v>17034.182981985334</c:v>
                </c:pt>
                <c:pt idx="616">
                  <c:v>17088.335847527025</c:v>
                </c:pt>
                <c:pt idx="617">
                  <c:v>17237.671037510841</c:v>
                </c:pt>
                <c:pt idx="618">
                  <c:v>17397.150711661383</c:v>
                </c:pt>
                <c:pt idx="619">
                  <c:v>17513.736313844973</c:v>
                </c:pt>
                <c:pt idx="620">
                  <c:v>17613.565786077335</c:v>
                </c:pt>
                <c:pt idx="621">
                  <c:v>17716.278560854018</c:v>
                </c:pt>
                <c:pt idx="622">
                  <c:v>17843.771078057092</c:v>
                </c:pt>
                <c:pt idx="623">
                  <c:v>17928.979964050661</c:v>
                </c:pt>
                <c:pt idx="624">
                  <c:v>18076.885857366036</c:v>
                </c:pt>
                <c:pt idx="625">
                  <c:v>18166.36156453138</c:v>
                </c:pt>
                <c:pt idx="626">
                  <c:v>18382.500016961865</c:v>
                </c:pt>
                <c:pt idx="627">
                  <c:v>18364.351788410349</c:v>
                </c:pt>
                <c:pt idx="628">
                  <c:v>18544.466418669199</c:v>
                </c:pt>
                <c:pt idx="629">
                  <c:v>18636.722052209552</c:v>
                </c:pt>
                <c:pt idx="630">
                  <c:v>18736.619603297011</c:v>
                </c:pt>
                <c:pt idx="631">
                  <c:v>18788.573864551076</c:v>
                </c:pt>
                <c:pt idx="632">
                  <c:v>18970.114512001936</c:v>
                </c:pt>
                <c:pt idx="633">
                  <c:v>19116.865188440766</c:v>
                </c:pt>
                <c:pt idx="634">
                  <c:v>19188.617930983393</c:v>
                </c:pt>
                <c:pt idx="635">
                  <c:v>19351.796230076929</c:v>
                </c:pt>
                <c:pt idx="636">
                  <c:v>19512.23695118909</c:v>
                </c:pt>
                <c:pt idx="637">
                  <c:v>19577.11961171294</c:v>
                </c:pt>
                <c:pt idx="638">
                  <c:v>19694.993026407163</c:v>
                </c:pt>
                <c:pt idx="639">
                  <c:v>19808.992437757301</c:v>
                </c:pt>
                <c:pt idx="640">
                  <c:v>19872.134487960902</c:v>
                </c:pt>
                <c:pt idx="641">
                  <c:v>20081.625923177799</c:v>
                </c:pt>
                <c:pt idx="642">
                  <c:v>20137.512298498554</c:v>
                </c:pt>
                <c:pt idx="643">
                  <c:v>20274.481021555977</c:v>
                </c:pt>
                <c:pt idx="644">
                  <c:v>20383.263686081664</c:v>
                </c:pt>
                <c:pt idx="645">
                  <c:v>20526.649473429366</c:v>
                </c:pt>
                <c:pt idx="646">
                  <c:v>20665.286902783278</c:v>
                </c:pt>
                <c:pt idx="647">
                  <c:v>20800.804449113813</c:v>
                </c:pt>
                <c:pt idx="648">
                  <c:v>20865.99820383489</c:v>
                </c:pt>
                <c:pt idx="649">
                  <c:v>20941.225769155517</c:v>
                </c:pt>
                <c:pt idx="650">
                  <c:v>21153.014582019605</c:v>
                </c:pt>
                <c:pt idx="651">
                  <c:v>21296.358438617466</c:v>
                </c:pt>
                <c:pt idx="652">
                  <c:v>21286.826767792991</c:v>
                </c:pt>
                <c:pt idx="653">
                  <c:v>21498.54695917288</c:v>
                </c:pt>
                <c:pt idx="654">
                  <c:v>21649.958630643348</c:v>
                </c:pt>
                <c:pt idx="655">
                  <c:v>21765.505437808446</c:v>
                </c:pt>
                <c:pt idx="656">
                  <c:v>21833.132268482979</c:v>
                </c:pt>
                <c:pt idx="657">
                  <c:v>22011.940885907818</c:v>
                </c:pt>
                <c:pt idx="658">
                  <c:v>22041.556614752692</c:v>
                </c:pt>
                <c:pt idx="659">
                  <c:v>22188.139962674864</c:v>
                </c:pt>
                <c:pt idx="660">
                  <c:v>22314.406611177375</c:v>
                </c:pt>
                <c:pt idx="661">
                  <c:v>22424.994950792818</c:v>
                </c:pt>
                <c:pt idx="662">
                  <c:v>22517.389877349509</c:v>
                </c:pt>
                <c:pt idx="663">
                  <c:v>22658.381320785116</c:v>
                </c:pt>
                <c:pt idx="664">
                  <c:v>22811.193412747052</c:v>
                </c:pt>
                <c:pt idx="665">
                  <c:v>23020.165255419364</c:v>
                </c:pt>
                <c:pt idx="666">
                  <c:v>23120.897134576764</c:v>
                </c:pt>
                <c:pt idx="667">
                  <c:v>23300.277048410688</c:v>
                </c:pt>
                <c:pt idx="668">
                  <c:v>23407.064221906498</c:v>
                </c:pt>
                <c:pt idx="669">
                  <c:v>23507.830305671057</c:v>
                </c:pt>
                <c:pt idx="670">
                  <c:v>23506.950762222292</c:v>
                </c:pt>
                <c:pt idx="671">
                  <c:v>23721.956847313639</c:v>
                </c:pt>
                <c:pt idx="672">
                  <c:v>23845.877503163229</c:v>
                </c:pt>
                <c:pt idx="673">
                  <c:v>24049.509594401381</c:v>
                </c:pt>
                <c:pt idx="674">
                  <c:v>24155.237221284009</c:v>
                </c:pt>
                <c:pt idx="675">
                  <c:v>24314.790989420097</c:v>
                </c:pt>
                <c:pt idx="676">
                  <c:v>24383.070594120767</c:v>
                </c:pt>
                <c:pt idx="677">
                  <c:v>24496.250751760468</c:v>
                </c:pt>
                <c:pt idx="678">
                  <c:v>24606.046931608835</c:v>
                </c:pt>
                <c:pt idx="679">
                  <c:v>24814.225432174811</c:v>
                </c:pt>
                <c:pt idx="680">
                  <c:v>24881.782185495998</c:v>
                </c:pt>
                <c:pt idx="681">
                  <c:v>25010.743348099411</c:v>
                </c:pt>
                <c:pt idx="682">
                  <c:v>25130.030845860867</c:v>
                </c:pt>
                <c:pt idx="683">
                  <c:v>25220.386380209769</c:v>
                </c:pt>
                <c:pt idx="684">
                  <c:v>25422.645253536757</c:v>
                </c:pt>
                <c:pt idx="685">
                  <c:v>25505.851011836105</c:v>
                </c:pt>
                <c:pt idx="686">
                  <c:v>25526.244376540228</c:v>
                </c:pt>
                <c:pt idx="687">
                  <c:v>25739.7697523893</c:v>
                </c:pt>
                <c:pt idx="688">
                  <c:v>25875.512648200151</c:v>
                </c:pt>
                <c:pt idx="689">
                  <c:v>26019.96416198674</c:v>
                </c:pt>
                <c:pt idx="690">
                  <c:v>26089.363693678621</c:v>
                </c:pt>
                <c:pt idx="691">
                  <c:v>26266.977926451942</c:v>
                </c:pt>
                <c:pt idx="692">
                  <c:v>26440.465891451822</c:v>
                </c:pt>
                <c:pt idx="693">
                  <c:v>26535.475120686759</c:v>
                </c:pt>
                <c:pt idx="694">
                  <c:v>26659.731820053217</c:v>
                </c:pt>
                <c:pt idx="695">
                  <c:v>26781.735491443444</c:v>
                </c:pt>
                <c:pt idx="696">
                  <c:v>26901.737476871833</c:v>
                </c:pt>
                <c:pt idx="697">
                  <c:v>27086.937763587328</c:v>
                </c:pt>
                <c:pt idx="698">
                  <c:v>27258.806214402663</c:v>
                </c:pt>
                <c:pt idx="699">
                  <c:v>27353.012779658788</c:v>
                </c:pt>
                <c:pt idx="700">
                  <c:v>27543.598284977918</c:v>
                </c:pt>
                <c:pt idx="701">
                  <c:v>27627.866675530127</c:v>
                </c:pt>
                <c:pt idx="702">
                  <c:v>27770.559772941269</c:v>
                </c:pt>
                <c:pt idx="703">
                  <c:v>27983.567266230366</c:v>
                </c:pt>
                <c:pt idx="704">
                  <c:v>28076.07909191207</c:v>
                </c:pt>
                <c:pt idx="705">
                  <c:v>28340.53943837529</c:v>
                </c:pt>
                <c:pt idx="706">
                  <c:v>28402.910055636152</c:v>
                </c:pt>
                <c:pt idx="707">
                  <c:v>28666.453571005612</c:v>
                </c:pt>
                <c:pt idx="708">
                  <c:v>28757.1391306777</c:v>
                </c:pt>
                <c:pt idx="709">
                  <c:v>28971.132134984116</c:v>
                </c:pt>
                <c:pt idx="710">
                  <c:v>29141.83210283751</c:v>
                </c:pt>
                <c:pt idx="711">
                  <c:v>29234.587113281897</c:v>
                </c:pt>
                <c:pt idx="712">
                  <c:v>29418.482559238277</c:v>
                </c:pt>
                <c:pt idx="713">
                  <c:v>29525.677481753424</c:v>
                </c:pt>
                <c:pt idx="714">
                  <c:v>29773.109177074577</c:v>
                </c:pt>
                <c:pt idx="715">
                  <c:v>29917.781742163039</c:v>
                </c:pt>
                <c:pt idx="716">
                  <c:v>30090.939319622506</c:v>
                </c:pt>
                <c:pt idx="717">
                  <c:v>30210.360678614023</c:v>
                </c:pt>
                <c:pt idx="718">
                  <c:v>30403.189557536502</c:v>
                </c:pt>
                <c:pt idx="719">
                  <c:v>30518.983184272354</c:v>
                </c:pt>
                <c:pt idx="720">
                  <c:v>30702.006388765894</c:v>
                </c:pt>
                <c:pt idx="721">
                  <c:v>30828.600962719513</c:v>
                </c:pt>
                <c:pt idx="722">
                  <c:v>30969.395820459071</c:v>
                </c:pt>
                <c:pt idx="723">
                  <c:v>31091.976904319137</c:v>
                </c:pt>
                <c:pt idx="724">
                  <c:v>31334.024409577538</c:v>
                </c:pt>
                <c:pt idx="725">
                  <c:v>31520.134511638469</c:v>
                </c:pt>
                <c:pt idx="726">
                  <c:v>31589.445206913151</c:v>
                </c:pt>
                <c:pt idx="727">
                  <c:v>31808.691589144535</c:v>
                </c:pt>
                <c:pt idx="728">
                  <c:v>31865.223218056854</c:v>
                </c:pt>
                <c:pt idx="729">
                  <c:v>32079.215573174926</c:v>
                </c:pt>
                <c:pt idx="730">
                  <c:v>32126.889475513588</c:v>
                </c:pt>
                <c:pt idx="731">
                  <c:v>32317.865626511262</c:v>
                </c:pt>
                <c:pt idx="732">
                  <c:v>32468.039265068084</c:v>
                </c:pt>
                <c:pt idx="733">
                  <c:v>32601.239336263781</c:v>
                </c:pt>
                <c:pt idx="734">
                  <c:v>32754.889679154567</c:v>
                </c:pt>
                <c:pt idx="735">
                  <c:v>32905.64921575992</c:v>
                </c:pt>
                <c:pt idx="736">
                  <c:v>33102.261257712882</c:v>
                </c:pt>
                <c:pt idx="737">
                  <c:v>33241.529756734119</c:v>
                </c:pt>
                <c:pt idx="738">
                  <c:v>33386.409000774744</c:v>
                </c:pt>
                <c:pt idx="739">
                  <c:v>33472.129496247187</c:v>
                </c:pt>
                <c:pt idx="740">
                  <c:v>33668.113544899184</c:v>
                </c:pt>
                <c:pt idx="741">
                  <c:v>33819.547189250443</c:v>
                </c:pt>
                <c:pt idx="742">
                  <c:v>33904.677304787008</c:v>
                </c:pt>
                <c:pt idx="743">
                  <c:v>34214.396539994734</c:v>
                </c:pt>
                <c:pt idx="744">
                  <c:v>34268.040545900963</c:v>
                </c:pt>
                <c:pt idx="745">
                  <c:v>34439.165515239889</c:v>
                </c:pt>
                <c:pt idx="746">
                  <c:v>34604.984921450457</c:v>
                </c:pt>
                <c:pt idx="747">
                  <c:v>34781.268549803368</c:v>
                </c:pt>
                <c:pt idx="748">
                  <c:v>34927.182902750421</c:v>
                </c:pt>
                <c:pt idx="749">
                  <c:v>35098.955211886991</c:v>
                </c:pt>
                <c:pt idx="750">
                  <c:v>35272.291205639056</c:v>
                </c:pt>
                <c:pt idx="751">
                  <c:v>35344.334533948931</c:v>
                </c:pt>
                <c:pt idx="752">
                  <c:v>35398.689481643065</c:v>
                </c:pt>
                <c:pt idx="753">
                  <c:v>35676.249398723266</c:v>
                </c:pt>
                <c:pt idx="754">
                  <c:v>35793.795466030657</c:v>
                </c:pt>
                <c:pt idx="755">
                  <c:v>35926.517019814855</c:v>
                </c:pt>
                <c:pt idx="756">
                  <c:v>36161.57185556741</c:v>
                </c:pt>
                <c:pt idx="757">
                  <c:v>36237.772379484522</c:v>
                </c:pt>
                <c:pt idx="758">
                  <c:v>36341.253546239903</c:v>
                </c:pt>
                <c:pt idx="759">
                  <c:v>36463.35806861092</c:v>
                </c:pt>
                <c:pt idx="760">
                  <c:v>36584.588753493139</c:v>
                </c:pt>
                <c:pt idx="761">
                  <c:v>36755.311598819986</c:v>
                </c:pt>
                <c:pt idx="762">
                  <c:v>36912.934200395037</c:v>
                </c:pt>
                <c:pt idx="763">
                  <c:v>37083.471909426196</c:v>
                </c:pt>
                <c:pt idx="764">
                  <c:v>37173.666231505456</c:v>
                </c:pt>
                <c:pt idx="765">
                  <c:v>37347.57736245569</c:v>
                </c:pt>
                <c:pt idx="766">
                  <c:v>37370.419567531717</c:v>
                </c:pt>
                <c:pt idx="767">
                  <c:v>37555.350637046016</c:v>
                </c:pt>
                <c:pt idx="768">
                  <c:v>37678.789488367824</c:v>
                </c:pt>
                <c:pt idx="769">
                  <c:v>37868.899709992984</c:v>
                </c:pt>
                <c:pt idx="770">
                  <c:v>37982.042559304864</c:v>
                </c:pt>
                <c:pt idx="771">
                  <c:v>38168.903916898853</c:v>
                </c:pt>
                <c:pt idx="772">
                  <c:v>38371.013893960415</c:v>
                </c:pt>
                <c:pt idx="773">
                  <c:v>38561.417282774652</c:v>
                </c:pt>
                <c:pt idx="774">
                  <c:v>38718.502450401989</c:v>
                </c:pt>
                <c:pt idx="775">
                  <c:v>38888.404105012218</c:v>
                </c:pt>
                <c:pt idx="776">
                  <c:v>39030.464147755745</c:v>
                </c:pt>
                <c:pt idx="777">
                  <c:v>39127.018101086433</c:v>
                </c:pt>
                <c:pt idx="778">
                  <c:v>39265.539170958393</c:v>
                </c:pt>
                <c:pt idx="779">
                  <c:v>39352.015172953223</c:v>
                </c:pt>
                <c:pt idx="780">
                  <c:v>39571.829419142319</c:v>
                </c:pt>
                <c:pt idx="781">
                  <c:v>39640.549852048702</c:v>
                </c:pt>
                <c:pt idx="782">
                  <c:v>39805.016756751829</c:v>
                </c:pt>
                <c:pt idx="783">
                  <c:v>39945.960649952896</c:v>
                </c:pt>
                <c:pt idx="784">
                  <c:v>40177.97731127208</c:v>
                </c:pt>
                <c:pt idx="785">
                  <c:v>40348.191595418051</c:v>
                </c:pt>
                <c:pt idx="786">
                  <c:v>40579.557105775297</c:v>
                </c:pt>
                <c:pt idx="787">
                  <c:v>40772.669533235043</c:v>
                </c:pt>
                <c:pt idx="788">
                  <c:v>40807.145105831383</c:v>
                </c:pt>
                <c:pt idx="789">
                  <c:v>40995.185069475818</c:v>
                </c:pt>
                <c:pt idx="790">
                  <c:v>41106.594429515622</c:v>
                </c:pt>
                <c:pt idx="791">
                  <c:v>41302.015199445115</c:v>
                </c:pt>
                <c:pt idx="792">
                  <c:v>41413.467585043545</c:v>
                </c:pt>
                <c:pt idx="793">
                  <c:v>41648.479389086853</c:v>
                </c:pt>
                <c:pt idx="794">
                  <c:v>41872.908621088936</c:v>
                </c:pt>
                <c:pt idx="795">
                  <c:v>41883.303961184298</c:v>
                </c:pt>
                <c:pt idx="796">
                  <c:v>42023.076713795112</c:v>
                </c:pt>
                <c:pt idx="797">
                  <c:v>42207.552685276678</c:v>
                </c:pt>
                <c:pt idx="798">
                  <c:v>42385.778796178944</c:v>
                </c:pt>
                <c:pt idx="799">
                  <c:v>42563.402506891172</c:v>
                </c:pt>
                <c:pt idx="800">
                  <c:v>42671.948386221586</c:v>
                </c:pt>
                <c:pt idx="801">
                  <c:v>42885.100918931814</c:v>
                </c:pt>
                <c:pt idx="802">
                  <c:v>43040.600656203547</c:v>
                </c:pt>
                <c:pt idx="803">
                  <c:v>43159.109186739188</c:v>
                </c:pt>
                <c:pt idx="804">
                  <c:v>43260.665166844374</c:v>
                </c:pt>
                <c:pt idx="805">
                  <c:v>43388.335451624218</c:v>
                </c:pt>
                <c:pt idx="806">
                  <c:v>43612.611261428472</c:v>
                </c:pt>
                <c:pt idx="807">
                  <c:v>43722.328639177467</c:v>
                </c:pt>
                <c:pt idx="808">
                  <c:v>43865.768462060259</c:v>
                </c:pt>
                <c:pt idx="809">
                  <c:v>44050.927315896348</c:v>
                </c:pt>
                <c:pt idx="810">
                  <c:v>44211.544365114503</c:v>
                </c:pt>
                <c:pt idx="811">
                  <c:v>44279.378658812151</c:v>
                </c:pt>
                <c:pt idx="812">
                  <c:v>44539.570340938095</c:v>
                </c:pt>
                <c:pt idx="813">
                  <c:v>44639.884357619201</c:v>
                </c:pt>
                <c:pt idx="814">
                  <c:v>44797.141034804343</c:v>
                </c:pt>
                <c:pt idx="815">
                  <c:v>44968.599842117001</c:v>
                </c:pt>
                <c:pt idx="816">
                  <c:v>45202.723598693927</c:v>
                </c:pt>
                <c:pt idx="817">
                  <c:v>45203.625692269292</c:v>
                </c:pt>
                <c:pt idx="818">
                  <c:v>45386.384767708703</c:v>
                </c:pt>
                <c:pt idx="819">
                  <c:v>45584.914439673812</c:v>
                </c:pt>
                <c:pt idx="820">
                  <c:v>45687.679033393826</c:v>
                </c:pt>
                <c:pt idx="821">
                  <c:v>45888.216945875814</c:v>
                </c:pt>
                <c:pt idx="822">
                  <c:v>45933.489888462238</c:v>
                </c:pt>
                <c:pt idx="823">
                  <c:v>46222.599439594203</c:v>
                </c:pt>
                <c:pt idx="824">
                  <c:v>46343.382314109018</c:v>
                </c:pt>
                <c:pt idx="825">
                  <c:v>46471.41097424172</c:v>
                </c:pt>
                <c:pt idx="826">
                  <c:v>46683.889760870574</c:v>
                </c:pt>
                <c:pt idx="827">
                  <c:v>46694.347306577918</c:v>
                </c:pt>
                <c:pt idx="828">
                  <c:v>46945.368340930989</c:v>
                </c:pt>
                <c:pt idx="829">
                  <c:v>47024.538496566471</c:v>
                </c:pt>
                <c:pt idx="830">
                  <c:v>47275.143448563635</c:v>
                </c:pt>
                <c:pt idx="831">
                  <c:v>47367.137143720007</c:v>
                </c:pt>
                <c:pt idx="832">
                  <c:v>47413.783927624492</c:v>
                </c:pt>
                <c:pt idx="833">
                  <c:v>47730.172780033812</c:v>
                </c:pt>
                <c:pt idx="834">
                  <c:v>47797.395118244312</c:v>
                </c:pt>
                <c:pt idx="835">
                  <c:v>48009.698302797835</c:v>
                </c:pt>
                <c:pt idx="836">
                  <c:v>48130.225808642695</c:v>
                </c:pt>
                <c:pt idx="837">
                  <c:v>48279.357467830843</c:v>
                </c:pt>
                <c:pt idx="838">
                  <c:v>48549.103810599685</c:v>
                </c:pt>
                <c:pt idx="839">
                  <c:v>48565.149021077879</c:v>
                </c:pt>
                <c:pt idx="840">
                  <c:v>48821.784752488602</c:v>
                </c:pt>
                <c:pt idx="841">
                  <c:v>48951.87973818904</c:v>
                </c:pt>
                <c:pt idx="842">
                  <c:v>49091.187831669085</c:v>
                </c:pt>
                <c:pt idx="843">
                  <c:v>49204.360257349348</c:v>
                </c:pt>
                <c:pt idx="844">
                  <c:v>49381.271151402121</c:v>
                </c:pt>
                <c:pt idx="845">
                  <c:v>49537.102570153271</c:v>
                </c:pt>
                <c:pt idx="846">
                  <c:v>49733.778664984362</c:v>
                </c:pt>
                <c:pt idx="847">
                  <c:v>49861.940656420149</c:v>
                </c:pt>
                <c:pt idx="848">
                  <c:v>49969.772389092672</c:v>
                </c:pt>
                <c:pt idx="849">
                  <c:v>50120.26714963546</c:v>
                </c:pt>
                <c:pt idx="850">
                  <c:v>50329.396551728045</c:v>
                </c:pt>
                <c:pt idx="851">
                  <c:v>50451.034088990222</c:v>
                </c:pt>
                <c:pt idx="852">
                  <c:v>50448.051298661587</c:v>
                </c:pt>
                <c:pt idx="853">
                  <c:v>50710.057687338282</c:v>
                </c:pt>
                <c:pt idx="854">
                  <c:v>50890.525407338821</c:v>
                </c:pt>
                <c:pt idx="855">
                  <c:v>51009.387503326478</c:v>
                </c:pt>
                <c:pt idx="856">
                  <c:v>51087.123871283744</c:v>
                </c:pt>
                <c:pt idx="857">
                  <c:v>51202.119045853557</c:v>
                </c:pt>
                <c:pt idx="858">
                  <c:v>51490.063394840385</c:v>
                </c:pt>
                <c:pt idx="859">
                  <c:v>51588.23039069237</c:v>
                </c:pt>
                <c:pt idx="860">
                  <c:v>51669.784952500901</c:v>
                </c:pt>
                <c:pt idx="861">
                  <c:v>51783.94820460269</c:v>
                </c:pt>
                <c:pt idx="862">
                  <c:v>52049.997487218927</c:v>
                </c:pt>
                <c:pt idx="863">
                  <c:v>52220.997678050626</c:v>
                </c:pt>
                <c:pt idx="864">
                  <c:v>52315.737831577979</c:v>
                </c:pt>
                <c:pt idx="865">
                  <c:v>52324.185667105725</c:v>
                </c:pt>
                <c:pt idx="866">
                  <c:v>52570.638267990631</c:v>
                </c:pt>
                <c:pt idx="867">
                  <c:v>52686.869288083668</c:v>
                </c:pt>
                <c:pt idx="868">
                  <c:v>52752.402251863889</c:v>
                </c:pt>
                <c:pt idx="869">
                  <c:v>52916.2559285846</c:v>
                </c:pt>
                <c:pt idx="870">
                  <c:v>53106.416225328838</c:v>
                </c:pt>
                <c:pt idx="871">
                  <c:v>53181.216841082125</c:v>
                </c:pt>
                <c:pt idx="872">
                  <c:v>53280.483727012535</c:v>
                </c:pt>
                <c:pt idx="873">
                  <c:v>53521.736673289946</c:v>
                </c:pt>
                <c:pt idx="874">
                  <c:v>53608.936903060574</c:v>
                </c:pt>
                <c:pt idx="875">
                  <c:v>53797.292376961617</c:v>
                </c:pt>
                <c:pt idx="876">
                  <c:v>53799.765863642555</c:v>
                </c:pt>
                <c:pt idx="877">
                  <c:v>53979.046710452443</c:v>
                </c:pt>
                <c:pt idx="878">
                  <c:v>54074.235029350937</c:v>
                </c:pt>
                <c:pt idx="879">
                  <c:v>54418.090529922432</c:v>
                </c:pt>
                <c:pt idx="880">
                  <c:v>54545.376284687118</c:v>
                </c:pt>
                <c:pt idx="881">
                  <c:v>54737.576450957342</c:v>
                </c:pt>
                <c:pt idx="882">
                  <c:v>54805.866162781203</c:v>
                </c:pt>
                <c:pt idx="883">
                  <c:v>54991.47323677755</c:v>
                </c:pt>
                <c:pt idx="884">
                  <c:v>55212.582600429851</c:v>
                </c:pt>
                <c:pt idx="885">
                  <c:v>55305.292338457853</c:v>
                </c:pt>
                <c:pt idx="886">
                  <c:v>55431.528258049868</c:v>
                </c:pt>
                <c:pt idx="887">
                  <c:v>55645.308158226304</c:v>
                </c:pt>
                <c:pt idx="888">
                  <c:v>55783.85462859759</c:v>
                </c:pt>
                <c:pt idx="889">
                  <c:v>55860.833872862066</c:v>
                </c:pt>
                <c:pt idx="890">
                  <c:v>55922.030420314994</c:v>
                </c:pt>
                <c:pt idx="891">
                  <c:v>56165.943385344326</c:v>
                </c:pt>
                <c:pt idx="892">
                  <c:v>56236.819360721391</c:v>
                </c:pt>
                <c:pt idx="893">
                  <c:v>56338.639604276075</c:v>
                </c:pt>
                <c:pt idx="894">
                  <c:v>56498.833198218665</c:v>
                </c:pt>
                <c:pt idx="895">
                  <c:v>56523.510939200351</c:v>
                </c:pt>
                <c:pt idx="896">
                  <c:v>56636.331767255979</c:v>
                </c:pt>
                <c:pt idx="897">
                  <c:v>56775.417821644231</c:v>
                </c:pt>
                <c:pt idx="898">
                  <c:v>56785.474608770761</c:v>
                </c:pt>
                <c:pt idx="899">
                  <c:v>57009.102684198275</c:v>
                </c:pt>
                <c:pt idx="900">
                  <c:v>57128.384018946112</c:v>
                </c:pt>
                <c:pt idx="901">
                  <c:v>57211.876865846774</c:v>
                </c:pt>
                <c:pt idx="902">
                  <c:v>57338.632853411829</c:v>
                </c:pt>
                <c:pt idx="903">
                  <c:v>57595.33303606401</c:v>
                </c:pt>
                <c:pt idx="904">
                  <c:v>57671.153907551627</c:v>
                </c:pt>
                <c:pt idx="905">
                  <c:v>57920.359519194768</c:v>
                </c:pt>
                <c:pt idx="906">
                  <c:v>58116.527220784286</c:v>
                </c:pt>
                <c:pt idx="907">
                  <c:v>58340.730708901101</c:v>
                </c:pt>
                <c:pt idx="908">
                  <c:v>58540.517328717637</c:v>
                </c:pt>
                <c:pt idx="909">
                  <c:v>58691.922199842753</c:v>
                </c:pt>
                <c:pt idx="910">
                  <c:v>58849.371784885094</c:v>
                </c:pt>
                <c:pt idx="911">
                  <c:v>59076.887778649114</c:v>
                </c:pt>
                <c:pt idx="912">
                  <c:v>59282.588174713514</c:v>
                </c:pt>
                <c:pt idx="913">
                  <c:v>59471.17408296826</c:v>
                </c:pt>
                <c:pt idx="914">
                  <c:v>59621.283028639024</c:v>
                </c:pt>
                <c:pt idx="915">
                  <c:v>59848.061838881702</c:v>
                </c:pt>
                <c:pt idx="916">
                  <c:v>60087.998581273154</c:v>
                </c:pt>
                <c:pt idx="917">
                  <c:v>60226.404791662033</c:v>
                </c:pt>
                <c:pt idx="918">
                  <c:v>60340.84045573906</c:v>
                </c:pt>
                <c:pt idx="919">
                  <c:v>60581.81460793336</c:v>
                </c:pt>
                <c:pt idx="920">
                  <c:v>60801.469210499003</c:v>
                </c:pt>
                <c:pt idx="921">
                  <c:v>60896.033933132465</c:v>
                </c:pt>
                <c:pt idx="922">
                  <c:v>61124.022816577788</c:v>
                </c:pt>
                <c:pt idx="923">
                  <c:v>61169.548097273459</c:v>
                </c:pt>
                <c:pt idx="924">
                  <c:v>61366.104544047899</c:v>
                </c:pt>
                <c:pt idx="925">
                  <c:v>61655.366814415574</c:v>
                </c:pt>
                <c:pt idx="926">
                  <c:v>61847.685411045371</c:v>
                </c:pt>
                <c:pt idx="927">
                  <c:v>62080.879588262418</c:v>
                </c:pt>
                <c:pt idx="928">
                  <c:v>62288.64598793909</c:v>
                </c:pt>
                <c:pt idx="929">
                  <c:v>62482.003910034371</c:v>
                </c:pt>
                <c:pt idx="930">
                  <c:v>62672.507681610092</c:v>
                </c:pt>
                <c:pt idx="931">
                  <c:v>62749.770325701051</c:v>
                </c:pt>
                <c:pt idx="932">
                  <c:v>63056.775833838357</c:v>
                </c:pt>
                <c:pt idx="933">
                  <c:v>63274.074220573442</c:v>
                </c:pt>
                <c:pt idx="934">
                  <c:v>63408.972024589915</c:v>
                </c:pt>
                <c:pt idx="935">
                  <c:v>63517.586704951675</c:v>
                </c:pt>
                <c:pt idx="936">
                  <c:v>63726.037693614206</c:v>
                </c:pt>
                <c:pt idx="937">
                  <c:v>63981.101616006512</c:v>
                </c:pt>
                <c:pt idx="938">
                  <c:v>64134.775102903535</c:v>
                </c:pt>
                <c:pt idx="939">
                  <c:v>64282.812388975843</c:v>
                </c:pt>
                <c:pt idx="940">
                  <c:v>64392.307607849689</c:v>
                </c:pt>
                <c:pt idx="941">
                  <c:v>64542.092354553315</c:v>
                </c:pt>
                <c:pt idx="942">
                  <c:v>64764.571173982666</c:v>
                </c:pt>
                <c:pt idx="943">
                  <c:v>64989.467150454671</c:v>
                </c:pt>
                <c:pt idx="944">
                  <c:v>65032.52937550802</c:v>
                </c:pt>
                <c:pt idx="945">
                  <c:v>65288.436640655797</c:v>
                </c:pt>
                <c:pt idx="946">
                  <c:v>65293.442131422635</c:v>
                </c:pt>
                <c:pt idx="947">
                  <c:v>65498.819238620374</c:v>
                </c:pt>
                <c:pt idx="948">
                  <c:v>65608.308362750773</c:v>
                </c:pt>
                <c:pt idx="949">
                  <c:v>65792.264774047377</c:v>
                </c:pt>
                <c:pt idx="950">
                  <c:v>65972.298523708465</c:v>
                </c:pt>
                <c:pt idx="951">
                  <c:v>65996.683160252258</c:v>
                </c:pt>
                <c:pt idx="952">
                  <c:v>66080.781446021909</c:v>
                </c:pt>
                <c:pt idx="953">
                  <c:v>66207.468539989815</c:v>
                </c:pt>
                <c:pt idx="954">
                  <c:v>66365.024248242553</c:v>
                </c:pt>
                <c:pt idx="955">
                  <c:v>66456.140173837324</c:v>
                </c:pt>
                <c:pt idx="956">
                  <c:v>66698.801769384692</c:v>
                </c:pt>
                <c:pt idx="957">
                  <c:v>66732.963389486322</c:v>
                </c:pt>
                <c:pt idx="958">
                  <c:v>66799.179321482661</c:v>
                </c:pt>
                <c:pt idx="959">
                  <c:v>66805.37902784186</c:v>
                </c:pt>
                <c:pt idx="960">
                  <c:v>67065.270861601428</c:v>
                </c:pt>
                <c:pt idx="961">
                  <c:v>67136.389133430814</c:v>
                </c:pt>
                <c:pt idx="962">
                  <c:v>67312.687437433022</c:v>
                </c:pt>
                <c:pt idx="963">
                  <c:v>67375.243225843995</c:v>
                </c:pt>
                <c:pt idx="964">
                  <c:v>67559.500041525986</c:v>
                </c:pt>
                <c:pt idx="965">
                  <c:v>67640.419166476902</c:v>
                </c:pt>
                <c:pt idx="966">
                  <c:v>67701.409466565339</c:v>
                </c:pt>
                <c:pt idx="967">
                  <c:v>67778.90635871519</c:v>
                </c:pt>
                <c:pt idx="968">
                  <c:v>67792.901269535956</c:v>
                </c:pt>
                <c:pt idx="969">
                  <c:v>68021.994227338029</c:v>
                </c:pt>
                <c:pt idx="970">
                  <c:v>68166.076508339116</c:v>
                </c:pt>
                <c:pt idx="971">
                  <c:v>68311.762685250229</c:v>
                </c:pt>
                <c:pt idx="972">
                  <c:v>68513.218983476341</c:v>
                </c:pt>
                <c:pt idx="973">
                  <c:v>68613.102053106253</c:v>
                </c:pt>
                <c:pt idx="974">
                  <c:v>68599.360991227659</c:v>
                </c:pt>
                <c:pt idx="975">
                  <c:v>68712.333426489611</c:v>
                </c:pt>
                <c:pt idx="976">
                  <c:v>68798.094446890042</c:v>
                </c:pt>
                <c:pt idx="977">
                  <c:v>69077.623485936929</c:v>
                </c:pt>
                <c:pt idx="978">
                  <c:v>69071.014424622073</c:v>
                </c:pt>
                <c:pt idx="979">
                  <c:v>69326.5492385205</c:v>
                </c:pt>
                <c:pt idx="980">
                  <c:v>69389.747929866775</c:v>
                </c:pt>
                <c:pt idx="981">
                  <c:v>69552.917542911848</c:v>
                </c:pt>
                <c:pt idx="982">
                  <c:v>69497.907949481378</c:v>
                </c:pt>
                <c:pt idx="983">
                  <c:v>69696.801555119499</c:v>
                </c:pt>
                <c:pt idx="984">
                  <c:v>69778.53800996393</c:v>
                </c:pt>
                <c:pt idx="985">
                  <c:v>69905.519059611441</c:v>
                </c:pt>
                <c:pt idx="986">
                  <c:v>70162.567291991902</c:v>
                </c:pt>
                <c:pt idx="987">
                  <c:v>70191.675781854283</c:v>
                </c:pt>
                <c:pt idx="988">
                  <c:v>70265.773510667423</c:v>
                </c:pt>
                <c:pt idx="989">
                  <c:v>70315.924556672951</c:v>
                </c:pt>
                <c:pt idx="990">
                  <c:v>70479.493314787353</c:v>
                </c:pt>
                <c:pt idx="991">
                  <c:v>70584.846244644999</c:v>
                </c:pt>
                <c:pt idx="992">
                  <c:v>70743.953050429132</c:v>
                </c:pt>
                <c:pt idx="993">
                  <c:v>70984.508819754876</c:v>
                </c:pt>
                <c:pt idx="994">
                  <c:v>70994.704108996288</c:v>
                </c:pt>
                <c:pt idx="995">
                  <c:v>70996.02817924846</c:v>
                </c:pt>
                <c:pt idx="996">
                  <c:v>71115.86292583507</c:v>
                </c:pt>
                <c:pt idx="997">
                  <c:v>71150.822624330991</c:v>
                </c:pt>
                <c:pt idx="998">
                  <c:v>71301.79729397544</c:v>
                </c:pt>
                <c:pt idx="999">
                  <c:v>71409.61075525773</c:v>
                </c:pt>
                <c:pt idx="1000">
                  <c:v>71703.434297898595</c:v>
                </c:pt>
                <c:pt idx="1001">
                  <c:v>71784.918144397321</c:v>
                </c:pt>
                <c:pt idx="1002">
                  <c:v>71762.526069667205</c:v>
                </c:pt>
                <c:pt idx="1003">
                  <c:v>71924.182839520319</c:v>
                </c:pt>
                <c:pt idx="1004">
                  <c:v>71946.710595617595</c:v>
                </c:pt>
                <c:pt idx="1005">
                  <c:v>71976.527424881831</c:v>
                </c:pt>
                <c:pt idx="1006">
                  <c:v>72091.561398430844</c:v>
                </c:pt>
                <c:pt idx="1007">
                  <c:v>72228.875123230537</c:v>
                </c:pt>
                <c:pt idx="1008">
                  <c:v>72489.100524734429</c:v>
                </c:pt>
                <c:pt idx="1009">
                  <c:v>72518.798865533769</c:v>
                </c:pt>
                <c:pt idx="1010">
                  <c:v>72715.967554660368</c:v>
                </c:pt>
                <c:pt idx="1011">
                  <c:v>72766.624276244867</c:v>
                </c:pt>
                <c:pt idx="1012">
                  <c:v>72797.258086363305</c:v>
                </c:pt>
                <c:pt idx="1013">
                  <c:v>72625.931394379295</c:v>
                </c:pt>
                <c:pt idx="1014">
                  <c:v>72900.702941327007</c:v>
                </c:pt>
                <c:pt idx="1015">
                  <c:v>72978.425308138889</c:v>
                </c:pt>
                <c:pt idx="1016">
                  <c:v>73205.123325540932</c:v>
                </c:pt>
                <c:pt idx="1017">
                  <c:v>73374.943830584147</c:v>
                </c:pt>
                <c:pt idx="1018">
                  <c:v>73511.879761896125</c:v>
                </c:pt>
                <c:pt idx="1019">
                  <c:v>73491.444496078591</c:v>
                </c:pt>
                <c:pt idx="1020">
                  <c:v>73501.131297915563</c:v>
                </c:pt>
                <c:pt idx="1021">
                  <c:v>73440.623288126808</c:v>
                </c:pt>
                <c:pt idx="1022">
                  <c:v>73631.977406233782</c:v>
                </c:pt>
                <c:pt idx="1023">
                  <c:v>73778.765566238013</c:v>
                </c:pt>
                <c:pt idx="1024">
                  <c:v>73973.36149525574</c:v>
                </c:pt>
                <c:pt idx="1025">
                  <c:v>74127.229511320766</c:v>
                </c:pt>
                <c:pt idx="1026">
                  <c:v>74113.687246476547</c:v>
                </c:pt>
                <c:pt idx="1027">
                  <c:v>74083.416871845664</c:v>
                </c:pt>
                <c:pt idx="1028">
                  <c:v>73989.158912240659</c:v>
                </c:pt>
                <c:pt idx="1029">
                  <c:v>74016.638964480444</c:v>
                </c:pt>
                <c:pt idx="1030">
                  <c:v>74102.534911501163</c:v>
                </c:pt>
                <c:pt idx="1031">
                  <c:v>74329.187283364066</c:v>
                </c:pt>
                <c:pt idx="1032">
                  <c:v>74689.770972288825</c:v>
                </c:pt>
                <c:pt idx="1033">
                  <c:v>75005.290112178001</c:v>
                </c:pt>
                <c:pt idx="1034">
                  <c:v>75018.045520289437</c:v>
                </c:pt>
                <c:pt idx="1035">
                  <c:v>74899.930451709457</c:v>
                </c:pt>
                <c:pt idx="1036">
                  <c:v>75051.263382202407</c:v>
                </c:pt>
                <c:pt idx="1037">
                  <c:v>74950.416871381807</c:v>
                </c:pt>
                <c:pt idx="1038">
                  <c:v>75073.984943417352</c:v>
                </c:pt>
                <c:pt idx="1039">
                  <c:v>75262.152380920481</c:v>
                </c:pt>
                <c:pt idx="1040">
                  <c:v>75450.482998711188</c:v>
                </c:pt>
                <c:pt idx="1041">
                  <c:v>75632.595736939154</c:v>
                </c:pt>
                <c:pt idx="1042">
                  <c:v>75788.676902346037</c:v>
                </c:pt>
                <c:pt idx="1043">
                  <c:v>75845.317963432681</c:v>
                </c:pt>
                <c:pt idx="1044">
                  <c:v>75942.38529315473</c:v>
                </c:pt>
                <c:pt idx="1045">
                  <c:v>75701.726228705826</c:v>
                </c:pt>
                <c:pt idx="1046">
                  <c:v>75727.119413528882</c:v>
                </c:pt>
                <c:pt idx="1047">
                  <c:v>75974.831505517941</c:v>
                </c:pt>
                <c:pt idx="1048">
                  <c:v>76028.688878186615</c:v>
                </c:pt>
                <c:pt idx="1049">
                  <c:v>76306.791785539448</c:v>
                </c:pt>
                <c:pt idx="1050">
                  <c:v>76504.070599612838</c:v>
                </c:pt>
                <c:pt idx="1051">
                  <c:v>76572.853256092945</c:v>
                </c:pt>
                <c:pt idx="1052">
                  <c:v>76495.423161318467</c:v>
                </c:pt>
                <c:pt idx="1053">
                  <c:v>76523.893428718802</c:v>
                </c:pt>
                <c:pt idx="1054">
                  <c:v>76458.971581513717</c:v>
                </c:pt>
                <c:pt idx="1055">
                  <c:v>76530.146336703183</c:v>
                </c:pt>
                <c:pt idx="1056">
                  <c:v>76629.798225629289</c:v>
                </c:pt>
                <c:pt idx="1057">
                  <c:v>76924.146496626548</c:v>
                </c:pt>
                <c:pt idx="1058">
                  <c:v>77162.12731918419</c:v>
                </c:pt>
                <c:pt idx="1059">
                  <c:v>77340.511318021046</c:v>
                </c:pt>
                <c:pt idx="1060">
                  <c:v>77416.132971277737</c:v>
                </c:pt>
                <c:pt idx="1061">
                  <c:v>77314.683905488055</c:v>
                </c:pt>
                <c:pt idx="1062">
                  <c:v>77122.859837095166</c:v>
                </c:pt>
                <c:pt idx="1063">
                  <c:v>77070.81579917761</c:v>
                </c:pt>
                <c:pt idx="1064">
                  <c:v>77168.649841110528</c:v>
                </c:pt>
                <c:pt idx="1065">
                  <c:v>77395.895716107261</c:v>
                </c:pt>
                <c:pt idx="1066">
                  <c:v>77790.984302210505</c:v>
                </c:pt>
                <c:pt idx="1067">
                  <c:v>77872.894828081771</c:v>
                </c:pt>
                <c:pt idx="1068">
                  <c:v>77975.057859478227</c:v>
                </c:pt>
                <c:pt idx="1069">
                  <c:v>77843.726038906447</c:v>
                </c:pt>
                <c:pt idx="1070">
                  <c:v>77835.468338896841</c:v>
                </c:pt>
                <c:pt idx="1071">
                  <c:v>77639.165169275686</c:v>
                </c:pt>
                <c:pt idx="1072">
                  <c:v>77850.385516414739</c:v>
                </c:pt>
                <c:pt idx="1073">
                  <c:v>77974.65824763634</c:v>
                </c:pt>
                <c:pt idx="1074">
                  <c:v>78169.418419485562</c:v>
                </c:pt>
                <c:pt idx="1075">
                  <c:v>78343.690673580873</c:v>
                </c:pt>
                <c:pt idx="1076">
                  <c:v>78362.878177903724</c:v>
                </c:pt>
                <c:pt idx="1077">
                  <c:v>78481.607776433346</c:v>
                </c:pt>
                <c:pt idx="1078">
                  <c:v>78329.033761755127</c:v>
                </c:pt>
                <c:pt idx="1079">
                  <c:v>78423.374151110576</c:v>
                </c:pt>
                <c:pt idx="1080">
                  <c:v>78500.131200423712</c:v>
                </c:pt>
                <c:pt idx="1081">
                  <c:v>78444.162027314553</c:v>
                </c:pt>
                <c:pt idx="1082">
                  <c:v>78311.179223460524</c:v>
                </c:pt>
                <c:pt idx="1083">
                  <c:v>78533.047639991215</c:v>
                </c:pt>
                <c:pt idx="1084">
                  <c:v>78485.072567522977</c:v>
                </c:pt>
                <c:pt idx="1085">
                  <c:v>78558.501870357519</c:v>
                </c:pt>
                <c:pt idx="1086">
                  <c:v>78496.666365272409</c:v>
                </c:pt>
                <c:pt idx="1087">
                  <c:v>78714.570916785509</c:v>
                </c:pt>
                <c:pt idx="1088">
                  <c:v>78929.982633880922</c:v>
                </c:pt>
                <c:pt idx="1089">
                  <c:v>79061.701659837476</c:v>
                </c:pt>
                <c:pt idx="1090">
                  <c:v>79449.077705535514</c:v>
                </c:pt>
                <c:pt idx="1091">
                  <c:v>79539.772645077959</c:v>
                </c:pt>
                <c:pt idx="1092">
                  <c:v>79748.930929845883</c:v>
                </c:pt>
                <c:pt idx="1093">
                  <c:v>79881.007760283566</c:v>
                </c:pt>
                <c:pt idx="1094">
                  <c:v>80011.097790031097</c:v>
                </c:pt>
                <c:pt idx="1095">
                  <c:v>80019.504097616024</c:v>
                </c:pt>
                <c:pt idx="1096">
                  <c:v>79927.037987446063</c:v>
                </c:pt>
                <c:pt idx="1097">
                  <c:v>79856.459035530876</c:v>
                </c:pt>
                <c:pt idx="1098">
                  <c:v>79621.003850664201</c:v>
                </c:pt>
                <c:pt idx="1099">
                  <c:v>79769.208437781912</c:v>
                </c:pt>
                <c:pt idx="1100">
                  <c:v>79895.417030803961</c:v>
                </c:pt>
                <c:pt idx="1101">
                  <c:v>79976.138863556975</c:v>
                </c:pt>
                <c:pt idx="1102">
                  <c:v>80275.457949981923</c:v>
                </c:pt>
                <c:pt idx="1103">
                  <c:v>80438.427071518672</c:v>
                </c:pt>
                <c:pt idx="1104">
                  <c:v>80610.229540900182</c:v>
                </c:pt>
                <c:pt idx="1105">
                  <c:v>80622.912137523905</c:v>
                </c:pt>
                <c:pt idx="1106">
                  <c:v>80547.753041067102</c:v>
                </c:pt>
                <c:pt idx="1107">
                  <c:v>80296.945637132842</c:v>
                </c:pt>
                <c:pt idx="1108">
                  <c:v>80211.931409397119</c:v>
                </c:pt>
                <c:pt idx="1109">
                  <c:v>80217.936924317633</c:v>
                </c:pt>
                <c:pt idx="1110">
                  <c:v>80353.803131666122</c:v>
                </c:pt>
                <c:pt idx="1111">
                  <c:v>80729.584807841093</c:v>
                </c:pt>
                <c:pt idx="1112">
                  <c:v>81098.941140411436</c:v>
                </c:pt>
                <c:pt idx="1113">
                  <c:v>81227.161066117507</c:v>
                </c:pt>
                <c:pt idx="1114">
                  <c:v>81165.854188448197</c:v>
                </c:pt>
                <c:pt idx="1115">
                  <c:v>81162.38156234083</c:v>
                </c:pt>
                <c:pt idx="1116">
                  <c:v>80823.048084400696</c:v>
                </c:pt>
                <c:pt idx="1117">
                  <c:v>80795.675935064282</c:v>
                </c:pt>
                <c:pt idx="1118">
                  <c:v>80681.520842318234</c:v>
                </c:pt>
                <c:pt idx="1119">
                  <c:v>80861.103095721046</c:v>
                </c:pt>
                <c:pt idx="1120">
                  <c:v>81103.348470797704</c:v>
                </c:pt>
                <c:pt idx="1121">
                  <c:v>81434.479205744574</c:v>
                </c:pt>
                <c:pt idx="1122">
                  <c:v>81578.367494060149</c:v>
                </c:pt>
                <c:pt idx="1123">
                  <c:v>81653.725412882282</c:v>
                </c:pt>
                <c:pt idx="1124">
                  <c:v>81624.864368917319</c:v>
                </c:pt>
                <c:pt idx="1125">
                  <c:v>81155.970586951778</c:v>
                </c:pt>
                <c:pt idx="1126">
                  <c:v>80992.502397454053</c:v>
                </c:pt>
                <c:pt idx="1127">
                  <c:v>80967.396530077283</c:v>
                </c:pt>
                <c:pt idx="1128">
                  <c:v>81220.616172416121</c:v>
                </c:pt>
                <c:pt idx="1129">
                  <c:v>81584.780747987214</c:v>
                </c:pt>
                <c:pt idx="1130">
                  <c:v>81891.588475350785</c:v>
                </c:pt>
                <c:pt idx="1131">
                  <c:v>81969.77296360294</c:v>
                </c:pt>
                <c:pt idx="1132">
                  <c:v>81884.906278965078</c:v>
                </c:pt>
                <c:pt idx="1133">
                  <c:v>81712.11772336789</c:v>
                </c:pt>
                <c:pt idx="1134">
                  <c:v>81674.035456440397</c:v>
                </c:pt>
                <c:pt idx="1135">
                  <c:v>81434.345612827005</c:v>
                </c:pt>
                <c:pt idx="1136">
                  <c:v>81306.771229724531</c:v>
                </c:pt>
                <c:pt idx="1137">
                  <c:v>81319.728421947366</c:v>
                </c:pt>
                <c:pt idx="1138">
                  <c:v>81484.97840407207</c:v>
                </c:pt>
                <c:pt idx="1139">
                  <c:v>81705.570159055482</c:v>
                </c:pt>
                <c:pt idx="1140">
                  <c:v>81873.680273588398</c:v>
                </c:pt>
                <c:pt idx="1141">
                  <c:v>81907.759546031069</c:v>
                </c:pt>
                <c:pt idx="1142">
                  <c:v>81687.664759168358</c:v>
                </c:pt>
                <c:pt idx="1143">
                  <c:v>81539.487882802408</c:v>
                </c:pt>
                <c:pt idx="1144">
                  <c:v>81135.936511736756</c:v>
                </c:pt>
                <c:pt idx="1145">
                  <c:v>80963.523863707553</c:v>
                </c:pt>
                <c:pt idx="1146">
                  <c:v>80834.130646133388</c:v>
                </c:pt>
                <c:pt idx="1147">
                  <c:v>80821.979891140698</c:v>
                </c:pt>
                <c:pt idx="1148">
                  <c:v>80973.672947200364</c:v>
                </c:pt>
                <c:pt idx="1149">
                  <c:v>81132.597532031548</c:v>
                </c:pt>
                <c:pt idx="1150">
                  <c:v>81127.655859282211</c:v>
                </c:pt>
                <c:pt idx="1151">
                  <c:v>81061.813369548268</c:v>
                </c:pt>
                <c:pt idx="1152">
                  <c:v>80936.816163399169</c:v>
                </c:pt>
                <c:pt idx="1153">
                  <c:v>80657.756599888293</c:v>
                </c:pt>
                <c:pt idx="1154">
                  <c:v>80330.312381447147</c:v>
                </c:pt>
                <c:pt idx="1155">
                  <c:v>80043.255574006063</c:v>
                </c:pt>
                <c:pt idx="1156">
                  <c:v>79977.07286729374</c:v>
                </c:pt>
                <c:pt idx="1157">
                  <c:v>80139.73415155003</c:v>
                </c:pt>
                <c:pt idx="1158">
                  <c:v>80331.780539725631</c:v>
                </c:pt>
                <c:pt idx="1159">
                  <c:v>80510.508998476595</c:v>
                </c:pt>
                <c:pt idx="1160">
                  <c:v>80603.688043984483</c:v>
                </c:pt>
                <c:pt idx="1161">
                  <c:v>80756.02081761416</c:v>
                </c:pt>
                <c:pt idx="1162">
                  <c:v>80815.704275129843</c:v>
                </c:pt>
                <c:pt idx="1163">
                  <c:v>80662.562812823206</c:v>
                </c:pt>
                <c:pt idx="1164">
                  <c:v>80698.743539780102</c:v>
                </c:pt>
                <c:pt idx="1165">
                  <c:v>80692.602084140337</c:v>
                </c:pt>
                <c:pt idx="1166">
                  <c:v>80623.713148171621</c:v>
                </c:pt>
                <c:pt idx="1167">
                  <c:v>80759.759290705755</c:v>
                </c:pt>
                <c:pt idx="1168">
                  <c:v>80942.291193053141</c:v>
                </c:pt>
                <c:pt idx="1169">
                  <c:v>81033.367337043106</c:v>
                </c:pt>
                <c:pt idx="1170">
                  <c:v>81349.249975019411</c:v>
                </c:pt>
                <c:pt idx="1171">
                  <c:v>81867.131819404953</c:v>
                </c:pt>
                <c:pt idx="1172">
                  <c:v>82217.324262422568</c:v>
                </c:pt>
                <c:pt idx="1173">
                  <c:v>82388.047061471443</c:v>
                </c:pt>
                <c:pt idx="1174">
                  <c:v>82304.3537301545</c:v>
                </c:pt>
                <c:pt idx="1175">
                  <c:v>82306.626474424193</c:v>
                </c:pt>
                <c:pt idx="1176">
                  <c:v>82340.450770283904</c:v>
                </c:pt>
                <c:pt idx="1177">
                  <c:v>82395.400591006706</c:v>
                </c:pt>
                <c:pt idx="1178">
                  <c:v>82585.271102104234</c:v>
                </c:pt>
                <c:pt idx="1179">
                  <c:v>83094.32717820043</c:v>
                </c:pt>
                <c:pt idx="1180">
                  <c:v>83579.243297995679</c:v>
                </c:pt>
                <c:pt idx="1181">
                  <c:v>83901.15810283694</c:v>
                </c:pt>
                <c:pt idx="1182">
                  <c:v>84133.178240268069</c:v>
                </c:pt>
                <c:pt idx="1183">
                  <c:v>84509.889098278261</c:v>
                </c:pt>
                <c:pt idx="1184">
                  <c:v>84782.486404946336</c:v>
                </c:pt>
                <c:pt idx="1185">
                  <c:v>84653.748378343633</c:v>
                </c:pt>
                <c:pt idx="1186">
                  <c:v>84539.891829874847</c:v>
                </c:pt>
                <c:pt idx="1187">
                  <c:v>84422.296174788979</c:v>
                </c:pt>
                <c:pt idx="1188">
                  <c:v>84422.831891686059</c:v>
                </c:pt>
                <c:pt idx="1189">
                  <c:v>84647.854359621924</c:v>
                </c:pt>
                <c:pt idx="1190">
                  <c:v>84928.522503460103</c:v>
                </c:pt>
                <c:pt idx="1191">
                  <c:v>85323.847970229166</c:v>
                </c:pt>
                <c:pt idx="1192">
                  <c:v>85625.992229669544</c:v>
                </c:pt>
                <c:pt idx="1193">
                  <c:v>85729.495007670412</c:v>
                </c:pt>
                <c:pt idx="1194">
                  <c:v>85861.03165127596</c:v>
                </c:pt>
                <c:pt idx="1195">
                  <c:v>85778.568134557063</c:v>
                </c:pt>
                <c:pt idx="1196">
                  <c:v>85620.897766610316</c:v>
                </c:pt>
                <c:pt idx="1197">
                  <c:v>85439.924459852482</c:v>
                </c:pt>
                <c:pt idx="1198">
                  <c:v>85214.617766692885</c:v>
                </c:pt>
                <c:pt idx="1199">
                  <c:v>85129.787012512068</c:v>
                </c:pt>
                <c:pt idx="1200">
                  <c:v>85159.537392192899</c:v>
                </c:pt>
                <c:pt idx="1201">
                  <c:v>85266.886179914567</c:v>
                </c:pt>
                <c:pt idx="1202">
                  <c:v>85376.657343654617</c:v>
                </c:pt>
                <c:pt idx="1203">
                  <c:v>85546.62834287349</c:v>
                </c:pt>
                <c:pt idx="1204">
                  <c:v>85930.761376640003</c:v>
                </c:pt>
                <c:pt idx="1205">
                  <c:v>86051.591246623022</c:v>
                </c:pt>
                <c:pt idx="1206">
                  <c:v>85907.428281186367</c:v>
                </c:pt>
                <c:pt idx="1207">
                  <c:v>85854.32708612112</c:v>
                </c:pt>
                <c:pt idx="1208">
                  <c:v>85280.690786249514</c:v>
                </c:pt>
                <c:pt idx="1209">
                  <c:v>84954.114165409657</c:v>
                </c:pt>
                <c:pt idx="1210">
                  <c:v>84789.988739178254</c:v>
                </c:pt>
                <c:pt idx="1211">
                  <c:v>84905.477081121237</c:v>
                </c:pt>
                <c:pt idx="1212">
                  <c:v>84992.16770924149</c:v>
                </c:pt>
                <c:pt idx="1213">
                  <c:v>85179.371393048539</c:v>
                </c:pt>
                <c:pt idx="1214">
                  <c:v>85384.431510839495</c:v>
                </c:pt>
                <c:pt idx="1215">
                  <c:v>85587.784290142474</c:v>
                </c:pt>
                <c:pt idx="1216">
                  <c:v>85704.556983764822</c:v>
                </c:pt>
                <c:pt idx="1217">
                  <c:v>85741.02566915327</c:v>
                </c:pt>
                <c:pt idx="1218">
                  <c:v>85494.347602788621</c:v>
                </c:pt>
                <c:pt idx="1219">
                  <c:v>85134.477338159078</c:v>
                </c:pt>
                <c:pt idx="1220">
                  <c:v>84873.455405703542</c:v>
                </c:pt>
                <c:pt idx="1221">
                  <c:v>84478.547768622433</c:v>
                </c:pt>
                <c:pt idx="1222">
                  <c:v>84510.692732993426</c:v>
                </c:pt>
                <c:pt idx="1223">
                  <c:v>84641.692462244348</c:v>
                </c:pt>
                <c:pt idx="1224">
                  <c:v>84860.727364615013</c:v>
                </c:pt>
                <c:pt idx="1225">
                  <c:v>85131.663140546152</c:v>
                </c:pt>
                <c:pt idx="1226">
                  <c:v>85288.464324585177</c:v>
                </c:pt>
                <c:pt idx="1227">
                  <c:v>85271.040947449044</c:v>
                </c:pt>
                <c:pt idx="1228">
                  <c:v>85210.731233067607</c:v>
                </c:pt>
                <c:pt idx="1229">
                  <c:v>84770.697118378885</c:v>
                </c:pt>
                <c:pt idx="1230">
                  <c:v>84219.812496405633</c:v>
                </c:pt>
                <c:pt idx="1231">
                  <c:v>84070.650176384763</c:v>
                </c:pt>
                <c:pt idx="1232">
                  <c:v>83806.783187820358</c:v>
                </c:pt>
                <c:pt idx="1233">
                  <c:v>83839.980884755176</c:v>
                </c:pt>
                <c:pt idx="1234">
                  <c:v>83980.278170311823</c:v>
                </c:pt>
                <c:pt idx="1235">
                  <c:v>84241.505525050685</c:v>
                </c:pt>
                <c:pt idx="1236">
                  <c:v>84410.912247859393</c:v>
                </c:pt>
                <c:pt idx="1237">
                  <c:v>84652.944646794931</c:v>
                </c:pt>
                <c:pt idx="1238">
                  <c:v>84495.959516302086</c:v>
                </c:pt>
                <c:pt idx="1239">
                  <c:v>84065.160717666833</c:v>
                </c:pt>
                <c:pt idx="1240">
                  <c:v>83725.265359458208</c:v>
                </c:pt>
                <c:pt idx="1241">
                  <c:v>83385.868643399794</c:v>
                </c:pt>
                <c:pt idx="1242">
                  <c:v>83058.073464046596</c:v>
                </c:pt>
                <c:pt idx="1243">
                  <c:v>82950.790352407887</c:v>
                </c:pt>
                <c:pt idx="1244">
                  <c:v>83274.943338085359</c:v>
                </c:pt>
                <c:pt idx="1245">
                  <c:v>83873.581111285675</c:v>
                </c:pt>
                <c:pt idx="1246">
                  <c:v>84184.997352722115</c:v>
                </c:pt>
                <c:pt idx="1247">
                  <c:v>84860.459407322225</c:v>
                </c:pt>
                <c:pt idx="1248">
                  <c:v>85223.865087533777</c:v>
                </c:pt>
                <c:pt idx="1249">
                  <c:v>85254.421964607478</c:v>
                </c:pt>
                <c:pt idx="1250">
                  <c:v>84950.764440050232</c:v>
                </c:pt>
                <c:pt idx="1251">
                  <c:v>84658.034955792886</c:v>
                </c:pt>
                <c:pt idx="1252">
                  <c:v>84007.991521271601</c:v>
                </c:pt>
                <c:pt idx="1253">
                  <c:v>83469.771981890313</c:v>
                </c:pt>
                <c:pt idx="1254">
                  <c:v>83518.082652011595</c:v>
                </c:pt>
                <c:pt idx="1255">
                  <c:v>83666.104855056197</c:v>
                </c:pt>
                <c:pt idx="1256">
                  <c:v>84004.644463882243</c:v>
                </c:pt>
                <c:pt idx="1257">
                  <c:v>84711.618479853831</c:v>
                </c:pt>
                <c:pt idx="1258">
                  <c:v>85367.006724233215</c:v>
                </c:pt>
                <c:pt idx="1259">
                  <c:v>86054.407627995402</c:v>
                </c:pt>
                <c:pt idx="1260">
                  <c:v>86038.179998560532</c:v>
                </c:pt>
                <c:pt idx="1261">
                  <c:v>86282.690887978562</c:v>
                </c:pt>
                <c:pt idx="1262">
                  <c:v>86205.429115661973</c:v>
                </c:pt>
                <c:pt idx="1263">
                  <c:v>85973.003493623153</c:v>
                </c:pt>
                <c:pt idx="1264">
                  <c:v>85563.385478028504</c:v>
                </c:pt>
                <c:pt idx="1265">
                  <c:v>85183.525854141393</c:v>
                </c:pt>
                <c:pt idx="1266">
                  <c:v>84922.895091597195</c:v>
                </c:pt>
                <c:pt idx="1267">
                  <c:v>84784.495954109167</c:v>
                </c:pt>
                <c:pt idx="1268">
                  <c:v>84518.729110059736</c:v>
                </c:pt>
                <c:pt idx="1269">
                  <c:v>84633.923158959995</c:v>
                </c:pt>
                <c:pt idx="1270">
                  <c:v>84931.604192691346</c:v>
                </c:pt>
                <c:pt idx="1271">
                  <c:v>85367.810939519739</c:v>
                </c:pt>
                <c:pt idx="1272">
                  <c:v>85865.054408568103</c:v>
                </c:pt>
                <c:pt idx="1273">
                  <c:v>86250.497870645937</c:v>
                </c:pt>
                <c:pt idx="1274">
                  <c:v>86515.043100890893</c:v>
                </c:pt>
                <c:pt idx="1275">
                  <c:v>86487.673613372084</c:v>
                </c:pt>
                <c:pt idx="1276">
                  <c:v>86247.949294134523</c:v>
                </c:pt>
                <c:pt idx="1277">
                  <c:v>85672.111522661449</c:v>
                </c:pt>
                <c:pt idx="1278">
                  <c:v>85010.658956247775</c:v>
                </c:pt>
                <c:pt idx="1279">
                  <c:v>84738.947008407689</c:v>
                </c:pt>
                <c:pt idx="1280">
                  <c:v>84443.189312864342</c:v>
                </c:pt>
                <c:pt idx="1281">
                  <c:v>84273.911898486826</c:v>
                </c:pt>
                <c:pt idx="1282">
                  <c:v>84636.602223314869</c:v>
                </c:pt>
                <c:pt idx="1283">
                  <c:v>84938.169557300644</c:v>
                </c:pt>
                <c:pt idx="1284">
                  <c:v>85571.965222871571</c:v>
                </c:pt>
                <c:pt idx="1285">
                  <c:v>85636.31528770717</c:v>
                </c:pt>
                <c:pt idx="1286">
                  <c:v>85951.278788313721</c:v>
                </c:pt>
                <c:pt idx="1287">
                  <c:v>85951.546992124859</c:v>
                </c:pt>
                <c:pt idx="1288">
                  <c:v>85560.972435974269</c:v>
                </c:pt>
                <c:pt idx="1289">
                  <c:v>85106.335662360449</c:v>
                </c:pt>
                <c:pt idx="1290">
                  <c:v>84533.596551023555</c:v>
                </c:pt>
                <c:pt idx="1291">
                  <c:v>83861.39924604274</c:v>
                </c:pt>
                <c:pt idx="1292">
                  <c:v>83366.867434067142</c:v>
                </c:pt>
                <c:pt idx="1293">
                  <c:v>83188.244155953274</c:v>
                </c:pt>
                <c:pt idx="1294">
                  <c:v>83148.776715705739</c:v>
                </c:pt>
                <c:pt idx="1295">
                  <c:v>83512.194265785904</c:v>
                </c:pt>
                <c:pt idx="1296">
                  <c:v>83745.878534859425</c:v>
                </c:pt>
                <c:pt idx="1297">
                  <c:v>84438.099924851296</c:v>
                </c:pt>
                <c:pt idx="1298">
                  <c:v>84889.131180708937</c:v>
                </c:pt>
                <c:pt idx="1299">
                  <c:v>84957.999858670752</c:v>
                </c:pt>
                <c:pt idx="1300">
                  <c:v>84628.699000855995</c:v>
                </c:pt>
                <c:pt idx="1301">
                  <c:v>84103.855247993357</c:v>
                </c:pt>
                <c:pt idx="1302">
                  <c:v>83637.061070053664</c:v>
                </c:pt>
                <c:pt idx="1303">
                  <c:v>83239.353093776808</c:v>
                </c:pt>
                <c:pt idx="1304">
                  <c:v>82707.098364879188</c:v>
                </c:pt>
                <c:pt idx="1305">
                  <c:v>82228.687195375154</c:v>
                </c:pt>
                <c:pt idx="1306">
                  <c:v>81955.60582019802</c:v>
                </c:pt>
                <c:pt idx="1307">
                  <c:v>82170.937886287837</c:v>
                </c:pt>
                <c:pt idx="1308">
                  <c:v>82688.375470870029</c:v>
                </c:pt>
                <c:pt idx="1309">
                  <c:v>83247.51467216661</c:v>
                </c:pt>
                <c:pt idx="1310">
                  <c:v>83622.472524237775</c:v>
                </c:pt>
                <c:pt idx="1311">
                  <c:v>84054.181876335308</c:v>
                </c:pt>
                <c:pt idx="1312">
                  <c:v>84158.886664648657</c:v>
                </c:pt>
                <c:pt idx="1313">
                  <c:v>83739.052054050058</c:v>
                </c:pt>
                <c:pt idx="1314">
                  <c:v>83094.32717820043</c:v>
                </c:pt>
                <c:pt idx="1315">
                  <c:v>82096.750182258329</c:v>
                </c:pt>
                <c:pt idx="1316">
                  <c:v>81118.707477132179</c:v>
                </c:pt>
                <c:pt idx="1317">
                  <c:v>80829.457264125231</c:v>
                </c:pt>
                <c:pt idx="1318">
                  <c:v>80454.978830859356</c:v>
                </c:pt>
                <c:pt idx="1319">
                  <c:v>80654.952984654359</c:v>
                </c:pt>
                <c:pt idx="1320">
                  <c:v>81125.919600761408</c:v>
                </c:pt>
                <c:pt idx="1321">
                  <c:v>81789.889510533641</c:v>
                </c:pt>
                <c:pt idx="1322">
                  <c:v>82280.289645611061</c:v>
                </c:pt>
                <c:pt idx="1323">
                  <c:v>82766.344893825895</c:v>
                </c:pt>
                <c:pt idx="1324">
                  <c:v>82846.058201178545</c:v>
                </c:pt>
                <c:pt idx="1325">
                  <c:v>82824.524381465861</c:v>
                </c:pt>
                <c:pt idx="1326">
                  <c:v>82316.65333924591</c:v>
                </c:pt>
                <c:pt idx="1327">
                  <c:v>81344.440984258137</c:v>
                </c:pt>
                <c:pt idx="1328">
                  <c:v>80391.843115835611</c:v>
                </c:pt>
                <c:pt idx="1329">
                  <c:v>79819.50348876034</c:v>
                </c:pt>
                <c:pt idx="1330">
                  <c:v>79379.86079155597</c:v>
                </c:pt>
                <c:pt idx="1331">
                  <c:v>79354.65563523829</c:v>
                </c:pt>
                <c:pt idx="1332">
                  <c:v>79645.414314228648</c:v>
                </c:pt>
                <c:pt idx="1333">
                  <c:v>80205.258650657357</c:v>
                </c:pt>
                <c:pt idx="1334">
                  <c:v>80973.940029515361</c:v>
                </c:pt>
                <c:pt idx="1335">
                  <c:v>81667.354482762443</c:v>
                </c:pt>
                <c:pt idx="1336">
                  <c:v>82112.79037464947</c:v>
                </c:pt>
                <c:pt idx="1337">
                  <c:v>82460.915861935166</c:v>
                </c:pt>
                <c:pt idx="1338">
                  <c:v>82085.121178099289</c:v>
                </c:pt>
                <c:pt idx="1339">
                  <c:v>81353.257482182409</c:v>
                </c:pt>
                <c:pt idx="1340">
                  <c:v>80312.961557425151</c:v>
                </c:pt>
                <c:pt idx="1341">
                  <c:v>79094.10038344143</c:v>
                </c:pt>
                <c:pt idx="1342">
                  <c:v>78318.107818283548</c:v>
                </c:pt>
                <c:pt idx="1343">
                  <c:v>77540.360038108614</c:v>
                </c:pt>
                <c:pt idx="1344">
                  <c:v>77812.027440256017</c:v>
                </c:pt>
                <c:pt idx="1345">
                  <c:v>78135.446313375549</c:v>
                </c:pt>
                <c:pt idx="1346">
                  <c:v>78589.554106807016</c:v>
                </c:pt>
                <c:pt idx="1347">
                  <c:v>79101.700212232405</c:v>
                </c:pt>
                <c:pt idx="1348">
                  <c:v>79962.929460813568</c:v>
                </c:pt>
                <c:pt idx="1349">
                  <c:v>80416.402910642457</c:v>
                </c:pt>
                <c:pt idx="1350">
                  <c:v>80992.76948400063</c:v>
                </c:pt>
                <c:pt idx="1351">
                  <c:v>81139.141941078531</c:v>
                </c:pt>
                <c:pt idx="1352">
                  <c:v>80895.286881716689</c:v>
                </c:pt>
                <c:pt idx="1353">
                  <c:v>80423.744252231103</c:v>
                </c:pt>
                <c:pt idx="1354">
                  <c:v>79661.288054483011</c:v>
                </c:pt>
                <c:pt idx="1355">
                  <c:v>78795.612314538608</c:v>
                </c:pt>
                <c:pt idx="1356">
                  <c:v>77965.600415439636</c:v>
                </c:pt>
                <c:pt idx="1357">
                  <c:v>77422.523755506933</c:v>
                </c:pt>
                <c:pt idx="1358">
                  <c:v>76775.898617366183</c:v>
                </c:pt>
                <c:pt idx="1359">
                  <c:v>76510.456440988739</c:v>
                </c:pt>
                <c:pt idx="1360">
                  <c:v>76802.911877071165</c:v>
                </c:pt>
                <c:pt idx="1361">
                  <c:v>77528.509303897037</c:v>
                </c:pt>
                <c:pt idx="1362">
                  <c:v>78551.571868625484</c:v>
                </c:pt>
                <c:pt idx="1363">
                  <c:v>79337.319066107229</c:v>
                </c:pt>
                <c:pt idx="1364">
                  <c:v>79706.509369231062</c:v>
                </c:pt>
                <c:pt idx="1365">
                  <c:v>80048.059301149086</c:v>
                </c:pt>
                <c:pt idx="1366">
                  <c:v>80014.700485994283</c:v>
                </c:pt>
                <c:pt idx="1367">
                  <c:v>79779.747542531069</c:v>
                </c:pt>
                <c:pt idx="1368">
                  <c:v>79147.433543841034</c:v>
                </c:pt>
                <c:pt idx="1369">
                  <c:v>78249.756339128624</c:v>
                </c:pt>
                <c:pt idx="1370">
                  <c:v>77222.428743255601</c:v>
                </c:pt>
                <c:pt idx="1371">
                  <c:v>76628.733808413657</c:v>
                </c:pt>
                <c:pt idx="1372">
                  <c:v>75970.044303044677</c:v>
                </c:pt>
                <c:pt idx="1373">
                  <c:v>75780.034727357575</c:v>
                </c:pt>
                <c:pt idx="1374">
                  <c:v>75877.362591515484</c:v>
                </c:pt>
                <c:pt idx="1375">
                  <c:v>76463.22864208289</c:v>
                </c:pt>
                <c:pt idx="1376">
                  <c:v>77073.211637960572</c:v>
                </c:pt>
                <c:pt idx="1377">
                  <c:v>78058.046844279044</c:v>
                </c:pt>
                <c:pt idx="1378">
                  <c:v>78618.074903891466</c:v>
                </c:pt>
                <c:pt idx="1379">
                  <c:v>79146.233521351562</c:v>
                </c:pt>
                <c:pt idx="1380">
                  <c:v>79438.274799824081</c:v>
                </c:pt>
                <c:pt idx="1381">
                  <c:v>79313.315004071366</c:v>
                </c:pt>
                <c:pt idx="1382">
                  <c:v>78696.843849932222</c:v>
                </c:pt>
                <c:pt idx="1383">
                  <c:v>78027.141758544778</c:v>
                </c:pt>
                <c:pt idx="1384">
                  <c:v>77390.836456518213</c:v>
                </c:pt>
                <c:pt idx="1385">
                  <c:v>76574.183714607381</c:v>
                </c:pt>
                <c:pt idx="1386">
                  <c:v>75848.642054301003</c:v>
                </c:pt>
                <c:pt idx="1387">
                  <c:v>75521.995429058312</c:v>
                </c:pt>
                <c:pt idx="1388">
                  <c:v>75697.870767046188</c:v>
                </c:pt>
                <c:pt idx="1389">
                  <c:v>76009.406325099408</c:v>
                </c:pt>
                <c:pt idx="1390">
                  <c:v>76494.891013345157</c:v>
                </c:pt>
                <c:pt idx="1391">
                  <c:v>77452.747307887679</c:v>
                </c:pt>
                <c:pt idx="1392">
                  <c:v>78000.766505084699</c:v>
                </c:pt>
                <c:pt idx="1393">
                  <c:v>78379.401000286016</c:v>
                </c:pt>
                <c:pt idx="1394">
                  <c:v>78883.724465071573</c:v>
                </c:pt>
                <c:pt idx="1395">
                  <c:v>78798.411540797155</c:v>
                </c:pt>
                <c:pt idx="1396">
                  <c:v>78443.495743569467</c:v>
                </c:pt>
                <c:pt idx="1397">
                  <c:v>77824.546953286699</c:v>
                </c:pt>
                <c:pt idx="1398">
                  <c:v>76503.538447729035</c:v>
                </c:pt>
                <c:pt idx="1399">
                  <c:v>75387.08250638863</c:v>
                </c:pt>
                <c:pt idx="1400">
                  <c:v>74742.639390375378</c:v>
                </c:pt>
                <c:pt idx="1401">
                  <c:v>74641.288222431089</c:v>
                </c:pt>
                <c:pt idx="1402">
                  <c:v>74950.682595152073</c:v>
                </c:pt>
                <c:pt idx="1403">
                  <c:v>75851.966154585243</c:v>
                </c:pt>
                <c:pt idx="1404">
                  <c:v>76641.373824985654</c:v>
                </c:pt>
                <c:pt idx="1405">
                  <c:v>77657.409068985333</c:v>
                </c:pt>
                <c:pt idx="1406">
                  <c:v>78725.367230321659</c:v>
                </c:pt>
                <c:pt idx="1407">
                  <c:v>79303.046748102497</c:v>
                </c:pt>
                <c:pt idx="1408">
                  <c:v>79017.704810763447</c:v>
                </c:pt>
                <c:pt idx="1409">
                  <c:v>78539.444463169741</c:v>
                </c:pt>
                <c:pt idx="1410">
                  <c:v>77481.373852813485</c:v>
                </c:pt>
                <c:pt idx="1411">
                  <c:v>76320.226447099136</c:v>
                </c:pt>
                <c:pt idx="1412">
                  <c:v>75393.993923764923</c:v>
                </c:pt>
                <c:pt idx="1413">
                  <c:v>74662.407857540908</c:v>
                </c:pt>
                <c:pt idx="1414">
                  <c:v>74282.578532656509</c:v>
                </c:pt>
                <c:pt idx="1415">
                  <c:v>74390.272801647894</c:v>
                </c:pt>
                <c:pt idx="1416">
                  <c:v>74670.776120621493</c:v>
                </c:pt>
                <c:pt idx="1417">
                  <c:v>75083.552048677811</c:v>
                </c:pt>
                <c:pt idx="1418">
                  <c:v>76073.771392765731</c:v>
                </c:pt>
                <c:pt idx="1419">
                  <c:v>77433.840854114635</c:v>
                </c:pt>
                <c:pt idx="1420">
                  <c:v>78614.343171765198</c:v>
                </c:pt>
                <c:pt idx="1421">
                  <c:v>79571.917662570573</c:v>
                </c:pt>
                <c:pt idx="1422">
                  <c:v>79577.519787917277</c:v>
                </c:pt>
                <c:pt idx="1423">
                  <c:v>79353.18868496058</c:v>
                </c:pt>
                <c:pt idx="1424">
                  <c:v>78656.459116706421</c:v>
                </c:pt>
                <c:pt idx="1425">
                  <c:v>77328.263196259126</c:v>
                </c:pt>
                <c:pt idx="1426">
                  <c:v>75924.566853051627</c:v>
                </c:pt>
                <c:pt idx="1427">
                  <c:v>74742.373713944558</c:v>
                </c:pt>
                <c:pt idx="1428">
                  <c:v>73720.499326216668</c:v>
                </c:pt>
                <c:pt idx="1429">
                  <c:v>73285.121597668665</c:v>
                </c:pt>
                <c:pt idx="1430">
                  <c:v>73151.661563200061</c:v>
                </c:pt>
                <c:pt idx="1431">
                  <c:v>73796.153097673989</c:v>
                </c:pt>
                <c:pt idx="1432">
                  <c:v>74569.431196298625</c:v>
                </c:pt>
                <c:pt idx="1433">
                  <c:v>75807.158074798674</c:v>
                </c:pt>
                <c:pt idx="1434">
                  <c:v>77046.192182674378</c:v>
                </c:pt>
                <c:pt idx="1435">
                  <c:v>78229.904505029379</c:v>
                </c:pt>
                <c:pt idx="1436">
                  <c:v>79090.900470102861</c:v>
                </c:pt>
                <c:pt idx="1437">
                  <c:v>79723.717932741056</c:v>
                </c:pt>
                <c:pt idx="1438">
                  <c:v>79604.997261885073</c:v>
                </c:pt>
                <c:pt idx="1439">
                  <c:v>79684.632175851453</c:v>
                </c:pt>
                <c:pt idx="1440">
                  <c:v>79233.438317840279</c:v>
                </c:pt>
                <c:pt idx="1441">
                  <c:v>78474.01192375127</c:v>
                </c:pt>
                <c:pt idx="1442">
                  <c:v>77367.803785597251</c:v>
                </c:pt>
                <c:pt idx="1443">
                  <c:v>76319.694378375672</c:v>
                </c:pt>
                <c:pt idx="1444">
                  <c:v>75534.75647036689</c:v>
                </c:pt>
                <c:pt idx="1445">
                  <c:v>74560.133937904655</c:v>
                </c:pt>
                <c:pt idx="1446">
                  <c:v>73839.689433624764</c:v>
                </c:pt>
                <c:pt idx="1447">
                  <c:v>73862.121902709216</c:v>
                </c:pt>
                <c:pt idx="1448">
                  <c:v>74316.306615805428</c:v>
                </c:pt>
                <c:pt idx="1449">
                  <c:v>74706.375116929092</c:v>
                </c:pt>
                <c:pt idx="1450">
                  <c:v>76207.699271722959</c:v>
                </c:pt>
                <c:pt idx="1451">
                  <c:v>78046.057706532025</c:v>
                </c:pt>
                <c:pt idx="1452">
                  <c:v>79263.174752767518</c:v>
                </c:pt>
                <c:pt idx="1453">
                  <c:v>79976.405721692514</c:v>
                </c:pt>
                <c:pt idx="1454">
                  <c:v>79975.071431614648</c:v>
                </c:pt>
                <c:pt idx="1455">
                  <c:v>79886.211087796881</c:v>
                </c:pt>
                <c:pt idx="1456">
                  <c:v>79161.300558485076</c:v>
                </c:pt>
                <c:pt idx="1457">
                  <c:v>77903.79588291797</c:v>
                </c:pt>
                <c:pt idx="1458">
                  <c:v>76077.628089399484</c:v>
                </c:pt>
                <c:pt idx="1459">
                  <c:v>74566.509192814163</c:v>
                </c:pt>
                <c:pt idx="1460">
                  <c:v>73200.745470403446</c:v>
                </c:pt>
                <c:pt idx="1461">
                  <c:v>72772.591837727799</c:v>
                </c:pt>
                <c:pt idx="1462">
                  <c:v>73099.130826443143</c:v>
                </c:pt>
                <c:pt idx="1463">
                  <c:v>74082.620293682543</c:v>
                </c:pt>
                <c:pt idx="1464">
                  <c:v>75349.070440030715</c:v>
                </c:pt>
                <c:pt idx="1465">
                  <c:v>76377.957333660161</c:v>
                </c:pt>
                <c:pt idx="1466">
                  <c:v>78034.734743575551</c:v>
                </c:pt>
                <c:pt idx="1467">
                  <c:v>79087.567236225237</c:v>
                </c:pt>
                <c:pt idx="1468">
                  <c:v>79505.361101834511</c:v>
                </c:pt>
                <c:pt idx="1469">
                  <c:v>79782.549092448171</c:v>
                </c:pt>
                <c:pt idx="1470">
                  <c:v>79806.562648687279</c:v>
                </c:pt>
                <c:pt idx="1471">
                  <c:v>78968.243636193001</c:v>
                </c:pt>
                <c:pt idx="1472">
                  <c:v>78012.888391965302</c:v>
                </c:pt>
                <c:pt idx="1473">
                  <c:v>76659.73535394494</c:v>
                </c:pt>
                <c:pt idx="1474">
                  <c:v>75588.327774505087</c:v>
                </c:pt>
                <c:pt idx="1475">
                  <c:v>74564.782557833852</c:v>
                </c:pt>
                <c:pt idx="1476">
                  <c:v>74015.709676734914</c:v>
                </c:pt>
                <c:pt idx="1477">
                  <c:v>74049.96105896424</c:v>
                </c:pt>
                <c:pt idx="1478">
                  <c:v>74316.572195140936</c:v>
                </c:pt>
                <c:pt idx="1479">
                  <c:v>74605.027099430197</c:v>
                </c:pt>
                <c:pt idx="1480">
                  <c:v>75742.674672635869</c:v>
                </c:pt>
                <c:pt idx="1481">
                  <c:v>77036.209781923069</c:v>
                </c:pt>
                <c:pt idx="1482">
                  <c:v>78503.596045712984</c:v>
                </c:pt>
                <c:pt idx="1483">
                  <c:v>79420.270175566853</c:v>
                </c:pt>
                <c:pt idx="1484">
                  <c:v>80216.869275001169</c:v>
                </c:pt>
                <c:pt idx="1485">
                  <c:v>80025.108335736411</c:v>
                </c:pt>
                <c:pt idx="1486">
                  <c:v>79165.300688999196</c:v>
                </c:pt>
                <c:pt idx="1487">
                  <c:v>77226.688563053147</c:v>
                </c:pt>
                <c:pt idx="1488">
                  <c:v>75288.466341413761</c:v>
                </c:pt>
                <c:pt idx="1489">
                  <c:v>73431.998500346454</c:v>
                </c:pt>
                <c:pt idx="1490">
                  <c:v>72019.862600561886</c:v>
                </c:pt>
                <c:pt idx="1491">
                  <c:v>71151.749600658484</c:v>
                </c:pt>
                <c:pt idx="1492">
                  <c:v>70964.515726055368</c:v>
                </c:pt>
                <c:pt idx="1493">
                  <c:v>71442.195208712365</c:v>
                </c:pt>
                <c:pt idx="1494">
                  <c:v>72487.3769838593</c:v>
                </c:pt>
                <c:pt idx="1495">
                  <c:v>73976.016508303597</c:v>
                </c:pt>
                <c:pt idx="1496">
                  <c:v>75583.80801654575</c:v>
                </c:pt>
                <c:pt idx="1497">
                  <c:v>76698.055988857581</c:v>
                </c:pt>
                <c:pt idx="1498">
                  <c:v>78004.229888658534</c:v>
                </c:pt>
                <c:pt idx="1499">
                  <c:v>78621.673371004887</c:v>
                </c:pt>
                <c:pt idx="1500">
                  <c:v>78775.218151392764</c:v>
                </c:pt>
                <c:pt idx="1501">
                  <c:v>78897.321779791717</c:v>
                </c:pt>
                <c:pt idx="1502">
                  <c:v>78190.068607698631</c:v>
                </c:pt>
                <c:pt idx="1503">
                  <c:v>76795.326810570521</c:v>
                </c:pt>
                <c:pt idx="1504">
                  <c:v>75529.705208231171</c:v>
                </c:pt>
                <c:pt idx="1505">
                  <c:v>74125.503527620167</c:v>
                </c:pt>
                <c:pt idx="1506">
                  <c:v>72675.258138988735</c:v>
                </c:pt>
                <c:pt idx="1507">
                  <c:v>71477.429852501053</c:v>
                </c:pt>
                <c:pt idx="1508">
                  <c:v>70719.198693190963</c:v>
                </c:pt>
                <c:pt idx="1509">
                  <c:v>70527.536210097562</c:v>
                </c:pt>
                <c:pt idx="1510">
                  <c:v>70599.008755916089</c:v>
                </c:pt>
                <c:pt idx="1511">
                  <c:v>71396.630216133592</c:v>
                </c:pt>
                <c:pt idx="1512">
                  <c:v>72955.61205695555</c:v>
                </c:pt>
                <c:pt idx="1513">
                  <c:v>75002.632753010854</c:v>
                </c:pt>
                <c:pt idx="1514">
                  <c:v>76661.465077951842</c:v>
                </c:pt>
                <c:pt idx="1515">
                  <c:v>78352.085168453123</c:v>
                </c:pt>
                <c:pt idx="1516">
                  <c:v>79618.202682042567</c:v>
                </c:pt>
                <c:pt idx="1517">
                  <c:v>80086.756700845028</c:v>
                </c:pt>
                <c:pt idx="1518">
                  <c:v>79926.504293426784</c:v>
                </c:pt>
                <c:pt idx="1519">
                  <c:v>78979.042261009628</c:v>
                </c:pt>
                <c:pt idx="1520">
                  <c:v>77875.159102091595</c:v>
                </c:pt>
                <c:pt idx="1521">
                  <c:v>76351.485907141265</c:v>
                </c:pt>
                <c:pt idx="1522">
                  <c:v>74812.647237399651</c:v>
                </c:pt>
                <c:pt idx="1523">
                  <c:v>73078.702851712616</c:v>
                </c:pt>
                <c:pt idx="1524">
                  <c:v>71726.222691048868</c:v>
                </c:pt>
                <c:pt idx="1525">
                  <c:v>70963.191692542241</c:v>
                </c:pt>
                <c:pt idx="1526">
                  <c:v>70503.977730892962</c:v>
                </c:pt>
                <c:pt idx="1527">
                  <c:v>70815.174483922063</c:v>
                </c:pt>
                <c:pt idx="1528">
                  <c:v>71470.011942294237</c:v>
                </c:pt>
                <c:pt idx="1529">
                  <c:v>72610.94815121725</c:v>
                </c:pt>
                <c:pt idx="1530">
                  <c:v>73760.714664217274</c:v>
                </c:pt>
                <c:pt idx="1531">
                  <c:v>74988.681716518942</c:v>
                </c:pt>
                <c:pt idx="1532">
                  <c:v>76129.229248514312</c:v>
                </c:pt>
                <c:pt idx="1533">
                  <c:v>77561.531870480321</c:v>
                </c:pt>
                <c:pt idx="1534">
                  <c:v>78697.37699093121</c:v>
                </c:pt>
                <c:pt idx="1535">
                  <c:v>79777.079405900236</c:v>
                </c:pt>
                <c:pt idx="1536">
                  <c:v>80589.003182086482</c:v>
                </c:pt>
                <c:pt idx="1537">
                  <c:v>79940.914116155298</c:v>
                </c:pt>
                <c:pt idx="1538">
                  <c:v>78791.880023146994</c:v>
                </c:pt>
                <c:pt idx="1539">
                  <c:v>77115.139604559954</c:v>
                </c:pt>
                <c:pt idx="1540">
                  <c:v>75451.413429811815</c:v>
                </c:pt>
                <c:pt idx="1541">
                  <c:v>73881.767261235553</c:v>
                </c:pt>
                <c:pt idx="1542">
                  <c:v>72608.428863999114</c:v>
                </c:pt>
                <c:pt idx="1543">
                  <c:v>71724.632788410352</c:v>
                </c:pt>
                <c:pt idx="1544">
                  <c:v>71203.661480581504</c:v>
                </c:pt>
                <c:pt idx="1545">
                  <c:v>71107.123169142069</c:v>
                </c:pt>
                <c:pt idx="1546">
                  <c:v>71955.986859308221</c:v>
                </c:pt>
                <c:pt idx="1547">
                  <c:v>73520.903240769374</c:v>
                </c:pt>
                <c:pt idx="1548">
                  <c:v>75139.627489660532</c:v>
                </c:pt>
                <c:pt idx="1549">
                  <c:v>76511.520751253702</c:v>
                </c:pt>
                <c:pt idx="1550">
                  <c:v>78580.091751086919</c:v>
                </c:pt>
                <c:pt idx="1551">
                  <c:v>80072.211668211283</c:v>
                </c:pt>
                <c:pt idx="1552">
                  <c:v>81229.698891738837</c:v>
                </c:pt>
                <c:pt idx="1553">
                  <c:v>81391.195886028581</c:v>
                </c:pt>
                <c:pt idx="1554">
                  <c:v>81022.683557049881</c:v>
                </c:pt>
                <c:pt idx="1555">
                  <c:v>80286.401940825104</c:v>
                </c:pt>
                <c:pt idx="1556">
                  <c:v>78852.931123139555</c:v>
                </c:pt>
                <c:pt idx="1557">
                  <c:v>76933.329429262405</c:v>
                </c:pt>
                <c:pt idx="1558">
                  <c:v>74946.563883504583</c:v>
                </c:pt>
                <c:pt idx="1559">
                  <c:v>72869.801134384426</c:v>
                </c:pt>
                <c:pt idx="1560">
                  <c:v>71499.154009896243</c:v>
                </c:pt>
                <c:pt idx="1561">
                  <c:v>70827.883611592886</c:v>
                </c:pt>
                <c:pt idx="1562">
                  <c:v>70290.253294261915</c:v>
                </c:pt>
                <c:pt idx="1563">
                  <c:v>70663.867379804826</c:v>
                </c:pt>
                <c:pt idx="1564">
                  <c:v>71316.233640062637</c:v>
                </c:pt>
                <c:pt idx="1565">
                  <c:v>71793.663097373792</c:v>
                </c:pt>
                <c:pt idx="1566">
                  <c:v>72423.342642561664</c:v>
                </c:pt>
                <c:pt idx="1567">
                  <c:v>73393.386776676853</c:v>
                </c:pt>
                <c:pt idx="1568">
                  <c:v>74634.779732719617</c:v>
                </c:pt>
                <c:pt idx="1569">
                  <c:v>75593.246354440882</c:v>
                </c:pt>
                <c:pt idx="1570">
                  <c:v>76407.355947764256</c:v>
                </c:pt>
                <c:pt idx="1571">
                  <c:v>77666.997216800446</c:v>
                </c:pt>
                <c:pt idx="1572">
                  <c:v>78545.041711794707</c:v>
                </c:pt>
                <c:pt idx="1573">
                  <c:v>78500.797516038147</c:v>
                </c:pt>
                <c:pt idx="1574">
                  <c:v>78011.423102334375</c:v>
                </c:pt>
                <c:pt idx="1575">
                  <c:v>76934.793381656782</c:v>
                </c:pt>
                <c:pt idx="1576">
                  <c:v>75998.767810647405</c:v>
                </c:pt>
                <c:pt idx="1577">
                  <c:v>74315.509878162382</c:v>
                </c:pt>
                <c:pt idx="1578">
                  <c:v>72311.854508707256</c:v>
                </c:pt>
                <c:pt idx="1579">
                  <c:v>70970.076683668929</c:v>
                </c:pt>
                <c:pt idx="1580">
                  <c:v>70099.192771312883</c:v>
                </c:pt>
                <c:pt idx="1581">
                  <c:v>69953.405222017594</c:v>
                </c:pt>
                <c:pt idx="1582">
                  <c:v>70157.539538057114</c:v>
                </c:pt>
                <c:pt idx="1583">
                  <c:v>71161.681537290191</c:v>
                </c:pt>
                <c:pt idx="1584">
                  <c:v>72491.486970210841</c:v>
                </c:pt>
                <c:pt idx="1585">
                  <c:v>74293.998167918588</c:v>
                </c:pt>
                <c:pt idx="1586">
                  <c:v>76005.549852474534</c:v>
                </c:pt>
                <c:pt idx="1587">
                  <c:v>77992.640914203774</c:v>
                </c:pt>
                <c:pt idx="1588">
                  <c:v>79824.039486713125</c:v>
                </c:pt>
                <c:pt idx="1589">
                  <c:v>80446.435958531394</c:v>
                </c:pt>
                <c:pt idx="1590">
                  <c:v>80221.673704483299</c:v>
                </c:pt>
                <c:pt idx="1591">
                  <c:v>78746.4269892312</c:v>
                </c:pt>
                <c:pt idx="1592">
                  <c:v>76305.594644928002</c:v>
                </c:pt>
                <c:pt idx="1593">
                  <c:v>73644.717775974932</c:v>
                </c:pt>
                <c:pt idx="1594">
                  <c:v>71631.627333754383</c:v>
                </c:pt>
                <c:pt idx="1595">
                  <c:v>70353.903216654435</c:v>
                </c:pt>
                <c:pt idx="1596">
                  <c:v>69744.811081562046</c:v>
                </c:pt>
                <c:pt idx="1597">
                  <c:v>69715.185125607954</c:v>
                </c:pt>
                <c:pt idx="1598">
                  <c:v>69665.060847527071</c:v>
                </c:pt>
                <c:pt idx="1599">
                  <c:v>69814.117710902341</c:v>
                </c:pt>
                <c:pt idx="1600">
                  <c:v>70998.941139236224</c:v>
                </c:pt>
                <c:pt idx="1601">
                  <c:v>71390.007549038797</c:v>
                </c:pt>
                <c:pt idx="1602">
                  <c:v>72564.010758331657</c:v>
                </c:pt>
                <c:pt idx="1603">
                  <c:v>73551.424352003363</c:v>
                </c:pt>
                <c:pt idx="1604">
                  <c:v>74896.609053229899</c:v>
                </c:pt>
                <c:pt idx="1605">
                  <c:v>76369.177799535595</c:v>
                </c:pt>
                <c:pt idx="1606">
                  <c:v>77164.257118296751</c:v>
                </c:pt>
                <c:pt idx="1607">
                  <c:v>77887.0133132763</c:v>
                </c:pt>
                <c:pt idx="1608">
                  <c:v>77842.127769886632</c:v>
                </c:pt>
                <c:pt idx="1609">
                  <c:v>77460.469749325566</c:v>
                </c:pt>
                <c:pt idx="1610">
                  <c:v>76768.71292844633</c:v>
                </c:pt>
                <c:pt idx="1611">
                  <c:v>75498.600547617403</c:v>
                </c:pt>
                <c:pt idx="1612">
                  <c:v>73875.263017887381</c:v>
                </c:pt>
                <c:pt idx="1613">
                  <c:v>72090.103522379839</c:v>
                </c:pt>
                <c:pt idx="1614">
                  <c:v>69963.855788164292</c:v>
                </c:pt>
                <c:pt idx="1615">
                  <c:v>67859.313511144719</c:v>
                </c:pt>
                <c:pt idx="1616">
                  <c:v>66448.360077098609</c:v>
                </c:pt>
                <c:pt idx="1617">
                  <c:v>65929.857394846345</c:v>
                </c:pt>
                <c:pt idx="1618">
                  <c:v>65781.59022215748</c:v>
                </c:pt>
                <c:pt idx="1619">
                  <c:v>66042.554137400002</c:v>
                </c:pt>
                <c:pt idx="1620">
                  <c:v>66876.876070591359</c:v>
                </c:pt>
                <c:pt idx="1621">
                  <c:v>68058.57428819187</c:v>
                </c:pt>
                <c:pt idx="1622">
                  <c:v>69149.664794961864</c:v>
                </c:pt>
                <c:pt idx="1623">
                  <c:v>70749.512926955038</c:v>
                </c:pt>
                <c:pt idx="1624">
                  <c:v>71834.34125751906</c:v>
                </c:pt>
                <c:pt idx="1625">
                  <c:v>72276.726720464139</c:v>
                </c:pt>
                <c:pt idx="1626">
                  <c:v>72273.147723122209</c:v>
                </c:pt>
                <c:pt idx="1627">
                  <c:v>71688.198125722149</c:v>
                </c:pt>
                <c:pt idx="1628">
                  <c:v>70242.485128479413</c:v>
                </c:pt>
                <c:pt idx="1629">
                  <c:v>68430.518387778517</c:v>
                </c:pt>
                <c:pt idx="1630">
                  <c:v>66664.113657650989</c:v>
                </c:pt>
                <c:pt idx="1631">
                  <c:v>64253.861233154123</c:v>
                </c:pt>
                <c:pt idx="1632">
                  <c:v>61900.989719745565</c:v>
                </c:pt>
                <c:pt idx="1633">
                  <c:v>59696.08411456515</c:v>
                </c:pt>
                <c:pt idx="1634">
                  <c:v>57982.082615916275</c:v>
                </c:pt>
                <c:pt idx="1635">
                  <c:v>56743.419670978525</c:v>
                </c:pt>
                <c:pt idx="1636">
                  <c:v>55828.867137115645</c:v>
                </c:pt>
                <c:pt idx="1637">
                  <c:v>55113.102843645524</c:v>
                </c:pt>
                <c:pt idx="1638">
                  <c:v>54754.778719690432</c:v>
                </c:pt>
                <c:pt idx="1639">
                  <c:v>54483.229418337382</c:v>
                </c:pt>
                <c:pt idx="1640">
                  <c:v>54730.148299162938</c:v>
                </c:pt>
                <c:pt idx="1641">
                  <c:v>54666.294761599514</c:v>
                </c:pt>
                <c:pt idx="1642">
                  <c:v>54434.635363494184</c:v>
                </c:pt>
                <c:pt idx="1643">
                  <c:v>53904.309457411087</c:v>
                </c:pt>
                <c:pt idx="1644">
                  <c:v>53067.522395643195</c:v>
                </c:pt>
                <c:pt idx="1645">
                  <c:v>51526.42024760654</c:v>
                </c:pt>
                <c:pt idx="1646">
                  <c:v>49823.710333610412</c:v>
                </c:pt>
                <c:pt idx="1647">
                  <c:v>47910.909806120981</c:v>
                </c:pt>
                <c:pt idx="1648">
                  <c:v>45693.223790832257</c:v>
                </c:pt>
                <c:pt idx="1649">
                  <c:v>43738.279424801542</c:v>
                </c:pt>
                <c:pt idx="1650">
                  <c:v>41849.038353875549</c:v>
                </c:pt>
                <c:pt idx="1651">
                  <c:v>40359.463656738073</c:v>
                </c:pt>
                <c:pt idx="1652">
                  <c:v>39276.54003299505</c:v>
                </c:pt>
                <c:pt idx="1653">
                  <c:v>38564.101146260538</c:v>
                </c:pt>
                <c:pt idx="1654">
                  <c:v>38324.506166583466</c:v>
                </c:pt>
                <c:pt idx="1655">
                  <c:v>38427.7467808449</c:v>
                </c:pt>
                <c:pt idx="1656">
                  <c:v>38518.860086709516</c:v>
                </c:pt>
                <c:pt idx="1657">
                  <c:v>38890.066226874602</c:v>
                </c:pt>
                <c:pt idx="1658">
                  <c:v>39582.194690041841</c:v>
                </c:pt>
                <c:pt idx="1659">
                  <c:v>40236.504365844077</c:v>
                </c:pt>
                <c:pt idx="1660">
                  <c:v>40886.61123368689</c:v>
                </c:pt>
                <c:pt idx="1661">
                  <c:v>41876.245382128945</c:v>
                </c:pt>
                <c:pt idx="1662">
                  <c:v>42859.529891606166</c:v>
                </c:pt>
                <c:pt idx="1663">
                  <c:v>43783.046225801372</c:v>
                </c:pt>
                <c:pt idx="1664">
                  <c:v>44561.460654488277</c:v>
                </c:pt>
                <c:pt idx="1665">
                  <c:v>45041.393869626976</c:v>
                </c:pt>
                <c:pt idx="1666">
                  <c:v>45375.815067843643</c:v>
                </c:pt>
                <c:pt idx="1667">
                  <c:v>45564.41465017388</c:v>
                </c:pt>
                <c:pt idx="1668">
                  <c:v>44989.599925073191</c:v>
                </c:pt>
                <c:pt idx="1669">
                  <c:v>44624.302030064537</c:v>
                </c:pt>
                <c:pt idx="1670">
                  <c:v>43761.434355032987</c:v>
                </c:pt>
                <c:pt idx="1671">
                  <c:v>43309.648035917533</c:v>
                </c:pt>
                <c:pt idx="1672">
                  <c:v>42792.586504730192</c:v>
                </c:pt>
                <c:pt idx="1673">
                  <c:v>42526.281919163128</c:v>
                </c:pt>
                <c:pt idx="1674">
                  <c:v>42676.573153858735</c:v>
                </c:pt>
                <c:pt idx="1675">
                  <c:v>43447.227495793952</c:v>
                </c:pt>
                <c:pt idx="1676">
                  <c:v>44825.86525696153</c:v>
                </c:pt>
                <c:pt idx="1677">
                  <c:v>46272.665389935129</c:v>
                </c:pt>
                <c:pt idx="1678">
                  <c:v>47902.246976866583</c:v>
                </c:pt>
                <c:pt idx="1679">
                  <c:v>49893.692570783824</c:v>
                </c:pt>
                <c:pt idx="1680">
                  <c:v>51623.552446568239</c:v>
                </c:pt>
                <c:pt idx="1681">
                  <c:v>53055.295256282057</c:v>
                </c:pt>
                <c:pt idx="1682">
                  <c:v>54081.918246646783</c:v>
                </c:pt>
                <c:pt idx="1683">
                  <c:v>54674.243630899044</c:v>
                </c:pt>
                <c:pt idx="1684">
                  <c:v>54733.275934626276</c:v>
                </c:pt>
                <c:pt idx="1685">
                  <c:v>54549.936495112212</c:v>
                </c:pt>
                <c:pt idx="1686">
                  <c:v>53713.328062467415</c:v>
                </c:pt>
                <c:pt idx="1687">
                  <c:v>52759.68399253783</c:v>
                </c:pt>
                <c:pt idx="1688">
                  <c:v>51822.915196860784</c:v>
                </c:pt>
                <c:pt idx="1689">
                  <c:v>50791.269961796999</c:v>
                </c:pt>
                <c:pt idx="1690">
                  <c:v>50221.130360228679</c:v>
                </c:pt>
                <c:pt idx="1691">
                  <c:v>49741.423782120582</c:v>
                </c:pt>
                <c:pt idx="1692">
                  <c:v>49394.4826761355</c:v>
                </c:pt>
                <c:pt idx="1693">
                  <c:v>49182.734603269659</c:v>
                </c:pt>
                <c:pt idx="1694">
                  <c:v>49675.988991250189</c:v>
                </c:pt>
                <c:pt idx="1695">
                  <c:v>50271.955414421129</c:v>
                </c:pt>
                <c:pt idx="1696">
                  <c:v>51055.327682346579</c:v>
                </c:pt>
                <c:pt idx="1697">
                  <c:v>52206.18327078579</c:v>
                </c:pt>
                <c:pt idx="1698">
                  <c:v>53462.393326008932</c:v>
                </c:pt>
                <c:pt idx="1699">
                  <c:v>54880.417270657497</c:v>
                </c:pt>
                <c:pt idx="1700">
                  <c:v>56138.012165342065</c:v>
                </c:pt>
                <c:pt idx="1701">
                  <c:v>57646.838279663993</c:v>
                </c:pt>
                <c:pt idx="1702">
                  <c:v>58594.952300307377</c:v>
                </c:pt>
                <c:pt idx="1703">
                  <c:v>59246.315758506367</c:v>
                </c:pt>
                <c:pt idx="1704">
                  <c:v>59310.349924582792</c:v>
                </c:pt>
                <c:pt idx="1705">
                  <c:v>58822.670300886231</c:v>
                </c:pt>
                <c:pt idx="1706">
                  <c:v>57999.60642517604</c:v>
                </c:pt>
                <c:pt idx="1707">
                  <c:v>56711.814406575562</c:v>
                </c:pt>
                <c:pt idx="1708">
                  <c:v>54943.243045525029</c:v>
                </c:pt>
                <c:pt idx="1709">
                  <c:v>53642.127285226845</c:v>
                </c:pt>
                <c:pt idx="1710">
                  <c:v>52196.826932053147</c:v>
                </c:pt>
                <c:pt idx="1711">
                  <c:v>51614.462074446346</c:v>
                </c:pt>
                <c:pt idx="1712">
                  <c:v>51071.160740213723</c:v>
                </c:pt>
                <c:pt idx="1713">
                  <c:v>50859.255463164744</c:v>
                </c:pt>
                <c:pt idx="1714">
                  <c:v>50892.731213919775</c:v>
                </c:pt>
                <c:pt idx="1715">
                  <c:v>50934.383092853539</c:v>
                </c:pt>
                <c:pt idx="1716">
                  <c:v>51024.181531181668</c:v>
                </c:pt>
                <c:pt idx="1717">
                  <c:v>51285.973929976011</c:v>
                </c:pt>
                <c:pt idx="1718">
                  <c:v>51685.369496995751</c:v>
                </c:pt>
                <c:pt idx="1719">
                  <c:v>52349.659632509763</c:v>
                </c:pt>
                <c:pt idx="1720">
                  <c:v>53060.628349535138</c:v>
                </c:pt>
                <c:pt idx="1721">
                  <c:v>54165.526305774067</c:v>
                </c:pt>
                <c:pt idx="1722">
                  <c:v>55291.600436710563</c:v>
                </c:pt>
                <c:pt idx="1723">
                  <c:v>56521.1606500669</c:v>
                </c:pt>
                <c:pt idx="1724">
                  <c:v>57195.282237729894</c:v>
                </c:pt>
                <c:pt idx="1725">
                  <c:v>57457.04089978899</c:v>
                </c:pt>
                <c:pt idx="1726">
                  <c:v>57207.172847154274</c:v>
                </c:pt>
                <c:pt idx="1727">
                  <c:v>56373.234913004882</c:v>
                </c:pt>
                <c:pt idx="1728">
                  <c:v>55280.7774590751</c:v>
                </c:pt>
                <c:pt idx="1729">
                  <c:v>53927.745557540053</c:v>
                </c:pt>
                <c:pt idx="1730">
                  <c:v>52570.768271754838</c:v>
                </c:pt>
                <c:pt idx="1731">
                  <c:v>51322.322224597701</c:v>
                </c:pt>
                <c:pt idx="1732">
                  <c:v>50232.280495737279</c:v>
                </c:pt>
                <c:pt idx="1733">
                  <c:v>49495.000644973334</c:v>
                </c:pt>
                <c:pt idx="1734">
                  <c:v>48981.008240562231</c:v>
                </c:pt>
                <c:pt idx="1735">
                  <c:v>48791.885171280599</c:v>
                </c:pt>
                <c:pt idx="1736">
                  <c:v>48993.436708661553</c:v>
                </c:pt>
                <c:pt idx="1737">
                  <c:v>49403.160946933916</c:v>
                </c:pt>
                <c:pt idx="1738">
                  <c:v>50255.22948868377</c:v>
                </c:pt>
                <c:pt idx="1739">
                  <c:v>50905.057884122834</c:v>
                </c:pt>
                <c:pt idx="1740">
                  <c:v>51647.317725531546</c:v>
                </c:pt>
                <c:pt idx="1741">
                  <c:v>52397.750254646504</c:v>
                </c:pt>
                <c:pt idx="1742">
                  <c:v>53170.679329677616</c:v>
                </c:pt>
                <c:pt idx="1743">
                  <c:v>53997.146039268227</c:v>
                </c:pt>
                <c:pt idx="1744">
                  <c:v>54319.479177627254</c:v>
                </c:pt>
                <c:pt idx="1745">
                  <c:v>54568.568450282335</c:v>
                </c:pt>
                <c:pt idx="1746">
                  <c:v>54770.547751886079</c:v>
                </c:pt>
                <c:pt idx="1747">
                  <c:v>54831.280627474778</c:v>
                </c:pt>
                <c:pt idx="1748">
                  <c:v>54635.803023103181</c:v>
                </c:pt>
                <c:pt idx="1749">
                  <c:v>54447.532727003025</c:v>
                </c:pt>
                <c:pt idx="1750">
                  <c:v>54102.884647740313</c:v>
                </c:pt>
                <c:pt idx="1751">
                  <c:v>53335.651240512118</c:v>
                </c:pt>
                <c:pt idx="1752">
                  <c:v>52348.359922506403</c:v>
                </c:pt>
                <c:pt idx="1753">
                  <c:v>51079.336941198984</c:v>
                </c:pt>
                <c:pt idx="1754">
                  <c:v>49989.47389390257</c:v>
                </c:pt>
                <c:pt idx="1755">
                  <c:v>48670.615113309854</c:v>
                </c:pt>
                <c:pt idx="1756">
                  <c:v>47504.113020552119</c:v>
                </c:pt>
                <c:pt idx="1757">
                  <c:v>46962.157460516544</c:v>
                </c:pt>
                <c:pt idx="1758">
                  <c:v>46623.600089420535</c:v>
                </c:pt>
                <c:pt idx="1759">
                  <c:v>46331.122555360002</c:v>
                </c:pt>
                <c:pt idx="1760">
                  <c:v>46582.419755208961</c:v>
                </c:pt>
                <c:pt idx="1761">
                  <c:v>46789.891544293212</c:v>
                </c:pt>
                <c:pt idx="1762">
                  <c:v>47340.261521839893</c:v>
                </c:pt>
                <c:pt idx="1763">
                  <c:v>47853.116221172211</c:v>
                </c:pt>
                <c:pt idx="1764">
                  <c:v>48752.797282282932</c:v>
                </c:pt>
                <c:pt idx="1765">
                  <c:v>49604.98823745954</c:v>
                </c:pt>
                <c:pt idx="1766">
                  <c:v>50313.836494433483</c:v>
                </c:pt>
                <c:pt idx="1767">
                  <c:v>50996.670033112496</c:v>
                </c:pt>
                <c:pt idx="1768">
                  <c:v>51494.997449841154</c:v>
                </c:pt>
                <c:pt idx="1769">
                  <c:v>51503.307500610317</c:v>
                </c:pt>
                <c:pt idx="1770">
                  <c:v>51204.195848824515</c:v>
                </c:pt>
                <c:pt idx="1771">
                  <c:v>50781.020705382711</c:v>
                </c:pt>
                <c:pt idx="1772">
                  <c:v>50180.420637039941</c:v>
                </c:pt>
                <c:pt idx="1773">
                  <c:v>49288.148716113072</c:v>
                </c:pt>
                <c:pt idx="1774">
                  <c:v>48336.145742191344</c:v>
                </c:pt>
                <c:pt idx="1775">
                  <c:v>47308.73546430326</c:v>
                </c:pt>
                <c:pt idx="1776">
                  <c:v>46330.993506244748</c:v>
                </c:pt>
                <c:pt idx="1777">
                  <c:v>45508.848638200398</c:v>
                </c:pt>
                <c:pt idx="1778">
                  <c:v>45008.539117478889</c:v>
                </c:pt>
                <c:pt idx="1779">
                  <c:v>44152.338837303389</c:v>
                </c:pt>
                <c:pt idx="1780">
                  <c:v>43697.888534232137</c:v>
                </c:pt>
                <c:pt idx="1781">
                  <c:v>43451.599566851371</c:v>
                </c:pt>
                <c:pt idx="1782">
                  <c:v>43514.097071891389</c:v>
                </c:pt>
                <c:pt idx="1783">
                  <c:v>43530.686734151022</c:v>
                </c:pt>
                <c:pt idx="1784">
                  <c:v>43920.706909516652</c:v>
                </c:pt>
                <c:pt idx="1785">
                  <c:v>44097.641948947683</c:v>
                </c:pt>
                <c:pt idx="1786">
                  <c:v>44633.187783303831</c:v>
                </c:pt>
                <c:pt idx="1787">
                  <c:v>45499.437601714359</c:v>
                </c:pt>
                <c:pt idx="1788">
                  <c:v>46097.964028359616</c:v>
                </c:pt>
                <c:pt idx="1789">
                  <c:v>46524.977288300295</c:v>
                </c:pt>
                <c:pt idx="1790">
                  <c:v>46915.019647777866</c:v>
                </c:pt>
                <c:pt idx="1791">
                  <c:v>46958.541313514586</c:v>
                </c:pt>
                <c:pt idx="1792">
                  <c:v>46689.570386457061</c:v>
                </c:pt>
                <c:pt idx="1793">
                  <c:v>46051.262902970557</c:v>
                </c:pt>
                <c:pt idx="1794">
                  <c:v>45248.216139972486</c:v>
                </c:pt>
                <c:pt idx="1795">
                  <c:v>44090.177720780586</c:v>
                </c:pt>
                <c:pt idx="1796">
                  <c:v>43149.082839550909</c:v>
                </c:pt>
                <c:pt idx="1797">
                  <c:v>41919.496204167299</c:v>
                </c:pt>
                <c:pt idx="1798">
                  <c:v>40971.725711159779</c:v>
                </c:pt>
                <c:pt idx="1799">
                  <c:v>40103.191907276501</c:v>
                </c:pt>
                <c:pt idx="1800">
                  <c:v>39444.641929221114</c:v>
                </c:pt>
                <c:pt idx="1801">
                  <c:v>38960.773553884159</c:v>
                </c:pt>
                <c:pt idx="1802">
                  <c:v>38461.865127339333</c:v>
                </c:pt>
                <c:pt idx="1803">
                  <c:v>38359.258936908533</c:v>
                </c:pt>
                <c:pt idx="1804">
                  <c:v>38188.831570605616</c:v>
                </c:pt>
                <c:pt idx="1805">
                  <c:v>38276.723585614345</c:v>
                </c:pt>
                <c:pt idx="1806">
                  <c:v>38197.518139880216</c:v>
                </c:pt>
                <c:pt idx="1807">
                  <c:v>38238.908389545257</c:v>
                </c:pt>
                <c:pt idx="1808">
                  <c:v>38292.054582409903</c:v>
                </c:pt>
                <c:pt idx="1809">
                  <c:v>38568.702076169138</c:v>
                </c:pt>
                <c:pt idx="1810">
                  <c:v>38630.817235861221</c:v>
                </c:pt>
                <c:pt idx="1811">
                  <c:v>38753.528111275213</c:v>
                </c:pt>
                <c:pt idx="1812">
                  <c:v>38869.73743673342</c:v>
                </c:pt>
                <c:pt idx="1813">
                  <c:v>39031.870809844957</c:v>
                </c:pt>
                <c:pt idx="1814">
                  <c:v>39145.818712841086</c:v>
                </c:pt>
                <c:pt idx="1815">
                  <c:v>39146.713991168552</c:v>
                </c:pt>
                <c:pt idx="1816">
                  <c:v>38955.914621198172</c:v>
                </c:pt>
                <c:pt idx="1817">
                  <c:v>38572.664009367742</c:v>
                </c:pt>
                <c:pt idx="1818">
                  <c:v>38006.94635971207</c:v>
                </c:pt>
                <c:pt idx="1819">
                  <c:v>37119.446360143265</c:v>
                </c:pt>
                <c:pt idx="1820">
                  <c:v>36166.796075775404</c:v>
                </c:pt>
                <c:pt idx="1821">
                  <c:v>35203.181448517113</c:v>
                </c:pt>
                <c:pt idx="1822">
                  <c:v>34532.498373033552</c:v>
                </c:pt>
                <c:pt idx="1823">
                  <c:v>33904.677304787001</c:v>
                </c:pt>
                <c:pt idx="1824">
                  <c:v>33537.791046386796</c:v>
                </c:pt>
                <c:pt idx="1825">
                  <c:v>33371.170729594211</c:v>
                </c:pt>
                <c:pt idx="1826">
                  <c:v>33396.568003805289</c:v>
                </c:pt>
                <c:pt idx="1827">
                  <c:v>33642.70793666986</c:v>
                </c:pt>
                <c:pt idx="1828">
                  <c:v>34528.55630655701</c:v>
                </c:pt>
                <c:pt idx="1829">
                  <c:v>34342.664943023658</c:v>
                </c:pt>
                <c:pt idx="1830">
                  <c:v>34544.960514728045</c:v>
                </c:pt>
                <c:pt idx="1831">
                  <c:v>34937.997125960464</c:v>
                </c:pt>
                <c:pt idx="1832">
                  <c:v>35321.167959598133</c:v>
                </c:pt>
                <c:pt idx="1833">
                  <c:v>35642.504230020197</c:v>
                </c:pt>
                <c:pt idx="1834">
                  <c:v>35931.484949245445</c:v>
                </c:pt>
                <c:pt idx="1835">
                  <c:v>36231.273391050687</c:v>
                </c:pt>
                <c:pt idx="1836">
                  <c:v>36495.735450140673</c:v>
                </c:pt>
                <c:pt idx="1837">
                  <c:v>36740.392619158956</c:v>
                </c:pt>
                <c:pt idx="1838">
                  <c:v>37089.339971802976</c:v>
                </c:pt>
                <c:pt idx="1839">
                  <c:v>37283.392986222083</c:v>
                </c:pt>
                <c:pt idx="1840">
                  <c:v>37419.551663677652</c:v>
                </c:pt>
                <c:pt idx="1841">
                  <c:v>37243.838582512435</c:v>
                </c:pt>
                <c:pt idx="1842">
                  <c:v>36801.855499592515</c:v>
                </c:pt>
                <c:pt idx="1843">
                  <c:v>36325.577587336978</c:v>
                </c:pt>
                <c:pt idx="1844">
                  <c:v>35866.522135018255</c:v>
                </c:pt>
                <c:pt idx="1845">
                  <c:v>35211.70848503735</c:v>
                </c:pt>
                <c:pt idx="1846">
                  <c:v>34613.632869071349</c:v>
                </c:pt>
                <c:pt idx="1847">
                  <c:v>34303.000021996646</c:v>
                </c:pt>
                <c:pt idx="1848">
                  <c:v>33840.130082563621</c:v>
                </c:pt>
                <c:pt idx="1849">
                  <c:v>33538.807126774846</c:v>
                </c:pt>
                <c:pt idx="1850">
                  <c:v>33230.737836061176</c:v>
                </c:pt>
                <c:pt idx="1851">
                  <c:v>33068.368075566599</c:v>
                </c:pt>
                <c:pt idx="1852">
                  <c:v>33101.880427778968</c:v>
                </c:pt>
                <c:pt idx="1853">
                  <c:v>33179.700297719864</c:v>
                </c:pt>
                <c:pt idx="1854">
                  <c:v>33494.735786374891</c:v>
                </c:pt>
                <c:pt idx="1855">
                  <c:v>33651.472783231155</c:v>
                </c:pt>
                <c:pt idx="1856">
                  <c:v>33973.423119566025</c:v>
                </c:pt>
                <c:pt idx="1857">
                  <c:v>34278.464670003617</c:v>
                </c:pt>
                <c:pt idx="1858">
                  <c:v>34389.451678365593</c:v>
                </c:pt>
                <c:pt idx="1859">
                  <c:v>34485.194830156754</c:v>
                </c:pt>
                <c:pt idx="1860">
                  <c:v>34401.784496870481</c:v>
                </c:pt>
                <c:pt idx="1861">
                  <c:v>34261.303072806906</c:v>
                </c:pt>
                <c:pt idx="1862">
                  <c:v>33997.822275868355</c:v>
                </c:pt>
                <c:pt idx="1863">
                  <c:v>33532.45664481994</c:v>
                </c:pt>
                <c:pt idx="1864">
                  <c:v>33090.455610751647</c:v>
                </c:pt>
                <c:pt idx="1865">
                  <c:v>32730.653938480842</c:v>
                </c:pt>
                <c:pt idx="1866">
                  <c:v>32012.907666470568</c:v>
                </c:pt>
                <c:pt idx="1867">
                  <c:v>31329.590692715075</c:v>
                </c:pt>
                <c:pt idx="1868">
                  <c:v>30684.537784741897</c:v>
                </c:pt>
                <c:pt idx="1869">
                  <c:v>30046.16047851801</c:v>
                </c:pt>
                <c:pt idx="1870">
                  <c:v>29426.572294963436</c:v>
                </c:pt>
                <c:pt idx="1871">
                  <c:v>28920.471632798264</c:v>
                </c:pt>
                <c:pt idx="1872">
                  <c:v>28446.976047002958</c:v>
                </c:pt>
                <c:pt idx="1873">
                  <c:v>28034.681125776853</c:v>
                </c:pt>
                <c:pt idx="1874">
                  <c:v>27745.577460028126</c:v>
                </c:pt>
                <c:pt idx="1875">
                  <c:v>27367.516623278319</c:v>
                </c:pt>
                <c:pt idx="1876">
                  <c:v>27246.195597518705</c:v>
                </c:pt>
                <c:pt idx="1877">
                  <c:v>27124.259481495927</c:v>
                </c:pt>
                <c:pt idx="1878">
                  <c:v>27145.190537711824</c:v>
                </c:pt>
                <c:pt idx="1879">
                  <c:v>27136.490224099583</c:v>
                </c:pt>
                <c:pt idx="1880">
                  <c:v>27244.430124398543</c:v>
                </c:pt>
                <c:pt idx="1881">
                  <c:v>27335.860692387228</c:v>
                </c:pt>
                <c:pt idx="1882">
                  <c:v>27357.93144975826</c:v>
                </c:pt>
                <c:pt idx="1883">
                  <c:v>27469.680380909922</c:v>
                </c:pt>
                <c:pt idx="1884">
                  <c:v>27390.975480435289</c:v>
                </c:pt>
                <c:pt idx="1885">
                  <c:v>27229.171527930408</c:v>
                </c:pt>
                <c:pt idx="1886">
                  <c:v>26917.621203735758</c:v>
                </c:pt>
                <c:pt idx="1887">
                  <c:v>26605.036769259492</c:v>
                </c:pt>
                <c:pt idx="1888">
                  <c:v>26263.198570252775</c:v>
                </c:pt>
                <c:pt idx="1889">
                  <c:v>25801.720650949315</c:v>
                </c:pt>
                <c:pt idx="1890">
                  <c:v>25454.365866282998</c:v>
                </c:pt>
                <c:pt idx="1891">
                  <c:v>24813.219032815527</c:v>
                </c:pt>
                <c:pt idx="1892">
                  <c:v>24304.354524316768</c:v>
                </c:pt>
                <c:pt idx="1893">
                  <c:v>23940.901121744333</c:v>
                </c:pt>
                <c:pt idx="1894">
                  <c:v>23379.92676331762</c:v>
                </c:pt>
                <c:pt idx="1895">
                  <c:v>22908.390783915427</c:v>
                </c:pt>
                <c:pt idx="1896">
                  <c:v>22521.407210766614</c:v>
                </c:pt>
                <c:pt idx="1897">
                  <c:v>22117.356073183251</c:v>
                </c:pt>
                <c:pt idx="1898">
                  <c:v>21775.668047322979</c:v>
                </c:pt>
                <c:pt idx="1899">
                  <c:v>21574.564130210703</c:v>
                </c:pt>
                <c:pt idx="1900">
                  <c:v>21327.96395973269</c:v>
                </c:pt>
                <c:pt idx="1901">
                  <c:v>21202.800623593848</c:v>
                </c:pt>
                <c:pt idx="1902">
                  <c:v>20996.019223914787</c:v>
                </c:pt>
                <c:pt idx="1903">
                  <c:v>20891.3243376596</c:v>
                </c:pt>
                <c:pt idx="1904">
                  <c:v>20860.105559243384</c:v>
                </c:pt>
                <c:pt idx="1905">
                  <c:v>20738.497260133183</c:v>
                </c:pt>
                <c:pt idx="1906">
                  <c:v>20650.494885934026</c:v>
                </c:pt>
                <c:pt idx="1907">
                  <c:v>20511.858979993569</c:v>
                </c:pt>
                <c:pt idx="1908">
                  <c:v>20456.960085835453</c:v>
                </c:pt>
                <c:pt idx="1909">
                  <c:v>20426.628771892807</c:v>
                </c:pt>
                <c:pt idx="1910">
                  <c:v>20293.028608263066</c:v>
                </c:pt>
                <c:pt idx="1911">
                  <c:v>20272.60121252613</c:v>
                </c:pt>
                <c:pt idx="1912">
                  <c:v>20169.591590201824</c:v>
                </c:pt>
                <c:pt idx="1913">
                  <c:v>19957.20530407858</c:v>
                </c:pt>
                <c:pt idx="1914">
                  <c:v>19790.325978565525</c:v>
                </c:pt>
                <c:pt idx="1915">
                  <c:v>19419.928168349052</c:v>
                </c:pt>
                <c:pt idx="1916">
                  <c:v>19200.764895025965</c:v>
                </c:pt>
                <c:pt idx="1917">
                  <c:v>18839.152696017132</c:v>
                </c:pt>
                <c:pt idx="1918">
                  <c:v>18612.437142537045</c:v>
                </c:pt>
                <c:pt idx="1919">
                  <c:v>18281.873789151581</c:v>
                </c:pt>
                <c:pt idx="1920">
                  <c:v>18089.524788739098</c:v>
                </c:pt>
                <c:pt idx="1921">
                  <c:v>17700.764910406979</c:v>
                </c:pt>
                <c:pt idx="1922">
                  <c:v>17326.852813960417</c:v>
                </c:pt>
                <c:pt idx="1923">
                  <c:v>17064.073164646677</c:v>
                </c:pt>
                <c:pt idx="1924">
                  <c:v>16753.063776980689</c:v>
                </c:pt>
                <c:pt idx="1925">
                  <c:v>16465.860096553559</c:v>
                </c:pt>
                <c:pt idx="1926">
                  <c:v>16160.822727240067</c:v>
                </c:pt>
                <c:pt idx="1927">
                  <c:v>15942.69929925368</c:v>
                </c:pt>
                <c:pt idx="1928">
                  <c:v>15721.59927719515</c:v>
                </c:pt>
                <c:pt idx="1929">
                  <c:v>15444.912753336903</c:v>
                </c:pt>
                <c:pt idx="1930">
                  <c:v>15290.088481944023</c:v>
                </c:pt>
                <c:pt idx="1931">
                  <c:v>15128.152926294184</c:v>
                </c:pt>
                <c:pt idx="1932">
                  <c:v>14907.633970828774</c:v>
                </c:pt>
                <c:pt idx="1933">
                  <c:v>14806.439541817641</c:v>
                </c:pt>
                <c:pt idx="1934">
                  <c:v>14768.836281219425</c:v>
                </c:pt>
                <c:pt idx="1935">
                  <c:v>14646.161258266749</c:v>
                </c:pt>
                <c:pt idx="1936">
                  <c:v>14627.173413549714</c:v>
                </c:pt>
                <c:pt idx="1937">
                  <c:v>14472.402916522071</c:v>
                </c:pt>
                <c:pt idx="1938">
                  <c:v>14396.332780558028</c:v>
                </c:pt>
                <c:pt idx="1939">
                  <c:v>14360.609331363681</c:v>
                </c:pt>
                <c:pt idx="1940">
                  <c:v>14276.923477515176</c:v>
                </c:pt>
                <c:pt idx="1941">
                  <c:v>14256.814295583279</c:v>
                </c:pt>
                <c:pt idx="1942">
                  <c:v>13998.281361554777</c:v>
                </c:pt>
                <c:pt idx="1943">
                  <c:v>13953.196776504643</c:v>
                </c:pt>
                <c:pt idx="1944">
                  <c:v>13785.228884845665</c:v>
                </c:pt>
                <c:pt idx="1945">
                  <c:v>13565.199937159054</c:v>
                </c:pt>
                <c:pt idx="1946">
                  <c:v>13360.795307505072</c:v>
                </c:pt>
                <c:pt idx="1947">
                  <c:v>13184.746324638852</c:v>
                </c:pt>
                <c:pt idx="1948">
                  <c:v>12963.887699082503</c:v>
                </c:pt>
                <c:pt idx="1949">
                  <c:v>12742.669783622436</c:v>
                </c:pt>
                <c:pt idx="1950">
                  <c:v>12501.49404110314</c:v>
                </c:pt>
                <c:pt idx="1951">
                  <c:v>12323.369294039883</c:v>
                </c:pt>
                <c:pt idx="1952">
                  <c:v>12118.917371624462</c:v>
                </c:pt>
                <c:pt idx="1953">
                  <c:v>11915.350232676146</c:v>
                </c:pt>
                <c:pt idx="1954">
                  <c:v>11740.248542679872</c:v>
                </c:pt>
                <c:pt idx="1955">
                  <c:v>11593.982652299555</c:v>
                </c:pt>
                <c:pt idx="1956">
                  <c:v>11510.618381285542</c:v>
                </c:pt>
                <c:pt idx="1957">
                  <c:v>11378.711465106247</c:v>
                </c:pt>
                <c:pt idx="1958">
                  <c:v>11251.051305164914</c:v>
                </c:pt>
                <c:pt idx="1959">
                  <c:v>11142.237281661333</c:v>
                </c:pt>
                <c:pt idx="1960">
                  <c:v>11043.907539758127</c:v>
                </c:pt>
                <c:pt idx="1961">
                  <c:v>11059.380611668203</c:v>
                </c:pt>
                <c:pt idx="1962">
                  <c:v>10940.21429334668</c:v>
                </c:pt>
                <c:pt idx="1963">
                  <c:v>10910.017640482536</c:v>
                </c:pt>
                <c:pt idx="1964">
                  <c:v>10728.841579889362</c:v>
                </c:pt>
                <c:pt idx="1965">
                  <c:v>10781.621535513385</c:v>
                </c:pt>
                <c:pt idx="1966">
                  <c:v>10788.359441649312</c:v>
                </c:pt>
                <c:pt idx="1967">
                  <c:v>10722.103752456669</c:v>
                </c:pt>
                <c:pt idx="1968">
                  <c:v>10640.127555288469</c:v>
                </c:pt>
                <c:pt idx="1969">
                  <c:v>10600.450040310141</c:v>
                </c:pt>
                <c:pt idx="1970">
                  <c:v>10457.588470714119</c:v>
                </c:pt>
                <c:pt idx="1971">
                  <c:v>10377.73734124697</c:v>
                </c:pt>
                <c:pt idx="1972">
                  <c:v>10218.53751472827</c:v>
                </c:pt>
                <c:pt idx="1973">
                  <c:v>10050.983112083908</c:v>
                </c:pt>
                <c:pt idx="1974">
                  <c:v>9889.0473079737894</c:v>
                </c:pt>
                <c:pt idx="1975">
                  <c:v>9697.2996029653041</c:v>
                </c:pt>
                <c:pt idx="1976">
                  <c:v>9477.7382352219356</c:v>
                </c:pt>
                <c:pt idx="1977">
                  <c:v>9320.6810788264847</c:v>
                </c:pt>
                <c:pt idx="1978">
                  <c:v>9139.5516160291554</c:v>
                </c:pt>
                <c:pt idx="1979">
                  <c:v>9026.1606413991285</c:v>
                </c:pt>
                <c:pt idx="1980">
                  <c:v>8883.207828240349</c:v>
                </c:pt>
                <c:pt idx="1981">
                  <c:v>8765.8285636068467</c:v>
                </c:pt>
                <c:pt idx="1982">
                  <c:v>8677.7639003515415</c:v>
                </c:pt>
                <c:pt idx="1983">
                  <c:v>8557.0193133383273</c:v>
                </c:pt>
                <c:pt idx="1984">
                  <c:v>8438.022438458589</c:v>
                </c:pt>
                <c:pt idx="1985">
                  <c:v>8308.5493603247851</c:v>
                </c:pt>
                <c:pt idx="1986">
                  <c:v>8271.8780695930127</c:v>
                </c:pt>
                <c:pt idx="1987">
                  <c:v>8224.4799770136524</c:v>
                </c:pt>
                <c:pt idx="1988">
                  <c:v>8178.8283123954861</c:v>
                </c:pt>
                <c:pt idx="1989">
                  <c:v>8131.4305948430974</c:v>
                </c:pt>
                <c:pt idx="1990">
                  <c:v>8086.7771251926079</c:v>
                </c:pt>
                <c:pt idx="1991">
                  <c:v>8060.0849048558157</c:v>
                </c:pt>
                <c:pt idx="1992">
                  <c:v>7984.2493720466355</c:v>
                </c:pt>
                <c:pt idx="1993">
                  <c:v>8036.3862522588424</c:v>
                </c:pt>
                <c:pt idx="1994">
                  <c:v>7927.6224715700237</c:v>
                </c:pt>
                <c:pt idx="1995">
                  <c:v>7903.6746041284196</c:v>
                </c:pt>
                <c:pt idx="1996">
                  <c:v>7820.6057660199294</c:v>
                </c:pt>
                <c:pt idx="1997">
                  <c:v>7730.5527165270505</c:v>
                </c:pt>
                <c:pt idx="1998">
                  <c:v>7627.4039883661935</c:v>
                </c:pt>
                <c:pt idx="1999">
                  <c:v>7551.1966063386462</c:v>
                </c:pt>
                <c:pt idx="2000">
                  <c:v>7424.8502964362815</c:v>
                </c:pt>
                <c:pt idx="2001">
                  <c:v>7212.0717064728506</c:v>
                </c:pt>
                <c:pt idx="2002">
                  <c:v>7099.821357426852</c:v>
                </c:pt>
                <c:pt idx="2003">
                  <c:v>6960.0081548029111</c:v>
                </c:pt>
                <c:pt idx="2004">
                  <c:v>6708.8888474349715</c:v>
                </c:pt>
                <c:pt idx="2005">
                  <c:v>6559.6581554555578</c:v>
                </c:pt>
                <c:pt idx="2006">
                  <c:v>6432.6372221925576</c:v>
                </c:pt>
                <c:pt idx="2007">
                  <c:v>6319.8875662636838</c:v>
                </c:pt>
                <c:pt idx="2008">
                  <c:v>6197.4648801674539</c:v>
                </c:pt>
                <c:pt idx="2009">
                  <c:v>6093.4203366771044</c:v>
                </c:pt>
                <c:pt idx="2010">
                  <c:v>6020.7005784136509</c:v>
                </c:pt>
                <c:pt idx="2011">
                  <c:v>5956.2860930938659</c:v>
                </c:pt>
                <c:pt idx="2012">
                  <c:v>5882.2801188718031</c:v>
                </c:pt>
                <c:pt idx="2013">
                  <c:v>5797.1882337581474</c:v>
                </c:pt>
                <c:pt idx="2014">
                  <c:v>5745.4949680077043</c:v>
                </c:pt>
                <c:pt idx="2015">
                  <c:v>5686.2014208540786</c:v>
                </c:pt>
                <c:pt idx="2016">
                  <c:v>5632.0624442711887</c:v>
                </c:pt>
                <c:pt idx="2017">
                  <c:v>5592.751090558294</c:v>
                </c:pt>
                <c:pt idx="2018">
                  <c:v>5541.7182393035819</c:v>
                </c:pt>
                <c:pt idx="2019">
                  <c:v>5496.5532898107112</c:v>
                </c:pt>
                <c:pt idx="2020">
                  <c:v>5460.4530509036786</c:v>
                </c:pt>
                <c:pt idx="2021">
                  <c:v>5415.0679448390574</c:v>
                </c:pt>
                <c:pt idx="2022">
                  <c:v>5342.7648066362872</c:v>
                </c:pt>
                <c:pt idx="2023">
                  <c:v>5240.6198879015665</c:v>
                </c:pt>
                <c:pt idx="2024">
                  <c:v>5119.6927060251937</c:v>
                </c:pt>
                <c:pt idx="2025">
                  <c:v>4986.6994963413963</c:v>
                </c:pt>
                <c:pt idx="2026">
                  <c:v>4838.3105706846518</c:v>
                </c:pt>
                <c:pt idx="2027">
                  <c:v>4705.2178809947482</c:v>
                </c:pt>
                <c:pt idx="2028">
                  <c:v>4575.8732156423685</c:v>
                </c:pt>
                <c:pt idx="2029">
                  <c:v>4465.7656304913198</c:v>
                </c:pt>
                <c:pt idx="2030">
                  <c:v>4388.197941650249</c:v>
                </c:pt>
                <c:pt idx="2031">
                  <c:v>4238.1155713639209</c:v>
                </c:pt>
                <c:pt idx="2032">
                  <c:v>4267.5545425402079</c:v>
                </c:pt>
                <c:pt idx="2033">
                  <c:v>4236.7800292405709</c:v>
                </c:pt>
                <c:pt idx="2034">
                  <c:v>4193.2074035542864</c:v>
                </c:pt>
                <c:pt idx="2035">
                  <c:v>4206.8646136795696</c:v>
                </c:pt>
                <c:pt idx="2036">
                  <c:v>4153.9174868014707</c:v>
                </c:pt>
                <c:pt idx="2037">
                  <c:v>4121.7762951100622</c:v>
                </c:pt>
                <c:pt idx="2038">
                  <c:v>4096.0829523524908</c:v>
                </c:pt>
                <c:pt idx="2039">
                  <c:v>4025.43066672749</c:v>
                </c:pt>
                <c:pt idx="2040">
                  <c:v>3917.9456291952456</c:v>
                </c:pt>
                <c:pt idx="2041">
                  <c:v>3825.2705617757779</c:v>
                </c:pt>
                <c:pt idx="2042">
                  <c:v>3691.8290853186868</c:v>
                </c:pt>
                <c:pt idx="2043">
                  <c:v>3564.4159620520882</c:v>
                </c:pt>
                <c:pt idx="2044">
                  <c:v>3452.3342634939986</c:v>
                </c:pt>
                <c:pt idx="2045">
                  <c:v>3362.6321733799114</c:v>
                </c:pt>
                <c:pt idx="2046">
                  <c:v>3278.3567430502126</c:v>
                </c:pt>
                <c:pt idx="2047">
                  <c:v>3234.9191869774359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93376"/>
        <c:axId val="107103360"/>
      </c:scatterChart>
      <c:valAx>
        <c:axId val="107093376"/>
        <c:scaling>
          <c:orientation val="minMax"/>
          <c:max val="420"/>
          <c:min val="18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7103360"/>
        <c:crosses val="autoZero"/>
        <c:crossBetween val="midCat"/>
      </c:valAx>
      <c:valAx>
        <c:axId val="107103360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70933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50574712643681"/>
          <c:y val="8.3538083538083563E-2"/>
          <c:w val="0.30138850574712656"/>
          <c:h val="0.2521697072878175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980643941140396E-2"/>
          <c:y val="4.0226520597968725E-2"/>
          <c:w val="0.90433359460141249"/>
          <c:h val="0.86900661873787521"/>
        </c:manualLayout>
      </c:layout>
      <c:scatterChart>
        <c:scatterStyle val="lineMarker"/>
        <c:varyColors val="0"/>
        <c:ser>
          <c:idx val="3"/>
          <c:order val="0"/>
          <c:tx>
            <c:strRef>
              <c:f>front!$P$6</c:f>
              <c:strCache>
                <c:ptCount val="1"/>
                <c:pt idx="0">
                  <c:v>change [%]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front!$L$7:$L$2074</c:f>
              <c:numCache>
                <c:formatCode>General</c:formatCode>
                <c:ptCount val="206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  <c:pt idx="2048">
                  <c:v>1109.25</c:v>
                </c:pt>
                <c:pt idx="2049">
                  <c:v>1109.67</c:v>
                </c:pt>
                <c:pt idx="2050">
                  <c:v>1110.08</c:v>
                </c:pt>
                <c:pt idx="2051">
                  <c:v>1110.5</c:v>
                </c:pt>
                <c:pt idx="2052">
                  <c:v>1110.9100000000001</c:v>
                </c:pt>
                <c:pt idx="2053">
                  <c:v>1111.33</c:v>
                </c:pt>
                <c:pt idx="2054">
                  <c:v>1111.74</c:v>
                </c:pt>
                <c:pt idx="2055">
                  <c:v>1112.1600000000001</c:v>
                </c:pt>
                <c:pt idx="2056">
                  <c:v>1112.57</c:v>
                </c:pt>
                <c:pt idx="2057">
                  <c:v>1112.99</c:v>
                </c:pt>
                <c:pt idx="2058">
                  <c:v>1113.4100000000001</c:v>
                </c:pt>
                <c:pt idx="2059">
                  <c:v>1113.82</c:v>
                </c:pt>
                <c:pt idx="2060">
                  <c:v>1114.24</c:v>
                </c:pt>
                <c:pt idx="2061">
                  <c:v>1114.6500000000001</c:v>
                </c:pt>
                <c:pt idx="2062">
                  <c:v>1115.07</c:v>
                </c:pt>
                <c:pt idx="2063">
                  <c:v>1115.48</c:v>
                </c:pt>
                <c:pt idx="2064">
                  <c:v>1115.9000000000001</c:v>
                </c:pt>
                <c:pt idx="2065">
                  <c:v>1116.31</c:v>
                </c:pt>
                <c:pt idx="2066">
                  <c:v>1116.73</c:v>
                </c:pt>
                <c:pt idx="2067">
                  <c:v>1117.1400000000001</c:v>
                </c:pt>
              </c:numCache>
            </c:numRef>
          </c:xVal>
          <c:yVal>
            <c:numRef>
              <c:f>front!$P$7:$P$2074</c:f>
              <c:numCache>
                <c:formatCode>General</c:formatCode>
                <c:ptCount val="20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-0.60660063561863409</c:v>
                </c:pt>
                <c:pt idx="131">
                  <c:v>0.23411637852219699</c:v>
                </c:pt>
                <c:pt idx="132">
                  <c:v>-0.32609615366050998</c:v>
                </c:pt>
                <c:pt idx="133">
                  <c:v>-1.3805732564930383E-2</c:v>
                </c:pt>
                <c:pt idx="134">
                  <c:v>-0.4289030807845991</c:v>
                </c:pt>
                <c:pt idx="135">
                  <c:v>-0.61441797739069959</c:v>
                </c:pt>
                <c:pt idx="136">
                  <c:v>-0.16168188811262893</c:v>
                </c:pt>
                <c:pt idx="137">
                  <c:v>-1.6006812711041412</c:v>
                </c:pt>
                <c:pt idx="138">
                  <c:v>-0.70493486793019433</c:v>
                </c:pt>
                <c:pt idx="139">
                  <c:v>-0.87525154657919879</c:v>
                </c:pt>
                <c:pt idx="140">
                  <c:v>-1.9852097213744153</c:v>
                </c:pt>
                <c:pt idx="141">
                  <c:v>-1.5328629481833471</c:v>
                </c:pt>
                <c:pt idx="142">
                  <c:v>-0.7093372183607678</c:v>
                </c:pt>
                <c:pt idx="143">
                  <c:v>-0.64738105475439023</c:v>
                </c:pt>
                <c:pt idx="144">
                  <c:v>-0.95667330056442501</c:v>
                </c:pt>
                <c:pt idx="145">
                  <c:v>-1.9206841622712005</c:v>
                </c:pt>
                <c:pt idx="146">
                  <c:v>-0.21706516324636946</c:v>
                </c:pt>
                <c:pt idx="147">
                  <c:v>-1.408553644714027</c:v>
                </c:pt>
                <c:pt idx="148">
                  <c:v>-0.36298741044027577</c:v>
                </c:pt>
                <c:pt idx="149">
                  <c:v>-0.87604753549530301</c:v>
                </c:pt>
                <c:pt idx="150">
                  <c:v>-0.55358581714033639</c:v>
                </c:pt>
                <c:pt idx="151">
                  <c:v>-1.5797717411509731</c:v>
                </c:pt>
                <c:pt idx="152">
                  <c:v>-0.80785239232326189</c:v>
                </c:pt>
                <c:pt idx="153">
                  <c:v>-0.45770093582286409</c:v>
                </c:pt>
                <c:pt idx="154">
                  <c:v>-2.3295751324352794</c:v>
                </c:pt>
                <c:pt idx="155">
                  <c:v>1.738195956789575E-3</c:v>
                </c:pt>
                <c:pt idx="156">
                  <c:v>-0.16620446645329029</c:v>
                </c:pt>
                <c:pt idx="157">
                  <c:v>0.21161933357397461</c:v>
                </c:pt>
                <c:pt idx="158">
                  <c:v>0.61358346192841506</c:v>
                </c:pt>
                <c:pt idx="159">
                  <c:v>-0.75093373524671014</c:v>
                </c:pt>
                <c:pt idx="160">
                  <c:v>-2.4507894817269071</c:v>
                </c:pt>
                <c:pt idx="161">
                  <c:v>-2.5355302885380082</c:v>
                </c:pt>
                <c:pt idx="162">
                  <c:v>-1.9222628316828261</c:v>
                </c:pt>
                <c:pt idx="163">
                  <c:v>-1.3818390937274296</c:v>
                </c:pt>
                <c:pt idx="164">
                  <c:v>-1.4263283307335581</c:v>
                </c:pt>
                <c:pt idx="165">
                  <c:v>-2.0369832205718206</c:v>
                </c:pt>
                <c:pt idx="166">
                  <c:v>-0.2933584860109168</c:v>
                </c:pt>
                <c:pt idx="167">
                  <c:v>-2.2736558170851455</c:v>
                </c:pt>
                <c:pt idx="168">
                  <c:v>-2.1549374443313138</c:v>
                </c:pt>
                <c:pt idx="169">
                  <c:v>-0.45798005004679604</c:v>
                </c:pt>
                <c:pt idx="170">
                  <c:v>-0.18944432993145352</c:v>
                </c:pt>
                <c:pt idx="171">
                  <c:v>-1.6502077147773397</c:v>
                </c:pt>
                <c:pt idx="172">
                  <c:v>0.10190377992591389</c:v>
                </c:pt>
                <c:pt idx="173">
                  <c:v>-0.95216086177229131</c:v>
                </c:pt>
                <c:pt idx="174">
                  <c:v>-1.4087479890260777</c:v>
                </c:pt>
                <c:pt idx="175">
                  <c:v>-0.9182817022219929</c:v>
                </c:pt>
                <c:pt idx="176">
                  <c:v>-1.018406250239881</c:v>
                </c:pt>
                <c:pt idx="177">
                  <c:v>-1.6155370324118841</c:v>
                </c:pt>
                <c:pt idx="178">
                  <c:v>-0.83841149307152751</c:v>
                </c:pt>
                <c:pt idx="179">
                  <c:v>-0.35128292040162024</c:v>
                </c:pt>
                <c:pt idx="180">
                  <c:v>-0.96353774890913513</c:v>
                </c:pt>
                <c:pt idx="181">
                  <c:v>-1.5328668261185312</c:v>
                </c:pt>
                <c:pt idx="182">
                  <c:v>0.40289979989875929</c:v>
                </c:pt>
                <c:pt idx="183">
                  <c:v>-0.1116630248612356</c:v>
                </c:pt>
                <c:pt idx="184">
                  <c:v>3.4146388521337841E-2</c:v>
                </c:pt>
                <c:pt idx="185">
                  <c:v>-2.042688636077957</c:v>
                </c:pt>
                <c:pt idx="186">
                  <c:v>-1.9231371263761712</c:v>
                </c:pt>
                <c:pt idx="187">
                  <c:v>-0.43975271304082142</c:v>
                </c:pt>
                <c:pt idx="188">
                  <c:v>-1.4326591376476505</c:v>
                </c:pt>
                <c:pt idx="189">
                  <c:v>-1.7231231087391892</c:v>
                </c:pt>
                <c:pt idx="190">
                  <c:v>-0.40823615224840815</c:v>
                </c:pt>
                <c:pt idx="191">
                  <c:v>-0.82970722746548664</c:v>
                </c:pt>
                <c:pt idx="192">
                  <c:v>-1.7186889111872408</c:v>
                </c:pt>
                <c:pt idx="193">
                  <c:v>0.99800359785533954</c:v>
                </c:pt>
                <c:pt idx="194">
                  <c:v>-1.7396260135003272</c:v>
                </c:pt>
                <c:pt idx="195">
                  <c:v>-1.5981803019164651</c:v>
                </c:pt>
                <c:pt idx="196">
                  <c:v>-1.820042979251761</c:v>
                </c:pt>
                <c:pt idx="197">
                  <c:v>-0.87205877603216542</c:v>
                </c:pt>
                <c:pt idx="198">
                  <c:v>-1.2572408247052176</c:v>
                </c:pt>
                <c:pt idx="199">
                  <c:v>-1.1113099694136992</c:v>
                </c:pt>
                <c:pt idx="200">
                  <c:v>-1.8643391988707829</c:v>
                </c:pt>
                <c:pt idx="201">
                  <c:v>-0.86003650648835395</c:v>
                </c:pt>
                <c:pt idx="202">
                  <c:v>-0.86858728261310358</c:v>
                </c:pt>
                <c:pt idx="203">
                  <c:v>-1.2927687970012813</c:v>
                </c:pt>
                <c:pt idx="204">
                  <c:v>-1.3786813148014201</c:v>
                </c:pt>
                <c:pt idx="205">
                  <c:v>-0.65173285255060442</c:v>
                </c:pt>
                <c:pt idx="206">
                  <c:v>-0.37885373184402443</c:v>
                </c:pt>
                <c:pt idx="207">
                  <c:v>-1.5366120884445968</c:v>
                </c:pt>
                <c:pt idx="208">
                  <c:v>-0.90913508512414953</c:v>
                </c:pt>
                <c:pt idx="209">
                  <c:v>-1.1559021977754755</c:v>
                </c:pt>
                <c:pt idx="210">
                  <c:v>-1.1988862076837312</c:v>
                </c:pt>
                <c:pt idx="211">
                  <c:v>-1.8083335422182603</c:v>
                </c:pt>
                <c:pt idx="212">
                  <c:v>-2.1222716079252479</c:v>
                </c:pt>
                <c:pt idx="213">
                  <c:v>-0.22611214942579216</c:v>
                </c:pt>
                <c:pt idx="214">
                  <c:v>-2.2958618451197341</c:v>
                </c:pt>
                <c:pt idx="215">
                  <c:v>-1.0876668399388913</c:v>
                </c:pt>
                <c:pt idx="216">
                  <c:v>-0.19524618026605581</c:v>
                </c:pt>
                <c:pt idx="217">
                  <c:v>-0.42386115203506802</c:v>
                </c:pt>
                <c:pt idx="218">
                  <c:v>-1.4208636334208409</c:v>
                </c:pt>
                <c:pt idx="219">
                  <c:v>-1.8262456300219476</c:v>
                </c:pt>
                <c:pt idx="220">
                  <c:v>-1.1565554819447164</c:v>
                </c:pt>
                <c:pt idx="221">
                  <c:v>-2.3612946193633233</c:v>
                </c:pt>
                <c:pt idx="222">
                  <c:v>-2.2129139282829975</c:v>
                </c:pt>
                <c:pt idx="223">
                  <c:v>-0.93573332714856494</c:v>
                </c:pt>
                <c:pt idx="224">
                  <c:v>-1.7889036313219846</c:v>
                </c:pt>
                <c:pt idx="225">
                  <c:v>-0.18572463522005134</c:v>
                </c:pt>
                <c:pt idx="226">
                  <c:v>-0.93591367575784901</c:v>
                </c:pt>
                <c:pt idx="227">
                  <c:v>-1.2234873584225878</c:v>
                </c:pt>
                <c:pt idx="228">
                  <c:v>-1.4751257438945851</c:v>
                </c:pt>
                <c:pt idx="229">
                  <c:v>-1.2403468040954175</c:v>
                </c:pt>
                <c:pt idx="230">
                  <c:v>-1.239083940582544</c:v>
                </c:pt>
                <c:pt idx="231">
                  <c:v>-0.79687816885994178</c:v>
                </c:pt>
                <c:pt idx="232">
                  <c:v>-0.92499849125733324</c:v>
                </c:pt>
                <c:pt idx="233">
                  <c:v>-1.6216216401079007</c:v>
                </c:pt>
                <c:pt idx="234">
                  <c:v>-2.0056020334306837</c:v>
                </c:pt>
                <c:pt idx="235">
                  <c:v>-2.0503444019836317</c:v>
                </c:pt>
                <c:pt idx="236">
                  <c:v>-2.109602754307681</c:v>
                </c:pt>
                <c:pt idx="237">
                  <c:v>-0.67583824391119562</c:v>
                </c:pt>
                <c:pt idx="238">
                  <c:v>-1.6109505060108942</c:v>
                </c:pt>
                <c:pt idx="239">
                  <c:v>-1.5010238928460042</c:v>
                </c:pt>
                <c:pt idx="240">
                  <c:v>-1.8820971916766733</c:v>
                </c:pt>
                <c:pt idx="241">
                  <c:v>-1.7495582854484852</c:v>
                </c:pt>
                <c:pt idx="242">
                  <c:v>-1.3677651348548239</c:v>
                </c:pt>
                <c:pt idx="243">
                  <c:v>-0.79837893701183382</c:v>
                </c:pt>
                <c:pt idx="244">
                  <c:v>-2.0387098107032227</c:v>
                </c:pt>
                <c:pt idx="245">
                  <c:v>-1.3645875371899256</c:v>
                </c:pt>
                <c:pt idx="246">
                  <c:v>-1.6907810546127109</c:v>
                </c:pt>
                <c:pt idx="247">
                  <c:v>-1.5465182759345844</c:v>
                </c:pt>
                <c:pt idx="248">
                  <c:v>-1.3898447718817037</c:v>
                </c:pt>
                <c:pt idx="249">
                  <c:v>-1.2033573122071639</c:v>
                </c:pt>
                <c:pt idx="250">
                  <c:v>-1.2298030054816407</c:v>
                </c:pt>
                <c:pt idx="251">
                  <c:v>-0.96280069576936733</c:v>
                </c:pt>
                <c:pt idx="252">
                  <c:v>-1.510874180730277</c:v>
                </c:pt>
                <c:pt idx="253">
                  <c:v>-1.2465257780974381</c:v>
                </c:pt>
                <c:pt idx="254">
                  <c:v>-1.6091154543933586</c:v>
                </c:pt>
                <c:pt idx="255">
                  <c:v>-1.3069634625397082</c:v>
                </c:pt>
                <c:pt idx="256">
                  <c:v>-1.937937076124842</c:v>
                </c:pt>
                <c:pt idx="257">
                  <c:v>-0.91734193658934737</c:v>
                </c:pt>
                <c:pt idx="258">
                  <c:v>-1.3728081237623988</c:v>
                </c:pt>
                <c:pt idx="259">
                  <c:v>-1.4248652323518585</c:v>
                </c:pt>
                <c:pt idx="260">
                  <c:v>-1.3787677872451591</c:v>
                </c:pt>
                <c:pt idx="261">
                  <c:v>-2.0009357886702364</c:v>
                </c:pt>
                <c:pt idx="262">
                  <c:v>-0.7327562693912526</c:v>
                </c:pt>
                <c:pt idx="263">
                  <c:v>-2.0201239606307286</c:v>
                </c:pt>
                <c:pt idx="264">
                  <c:v>-1.7764346719847608</c:v>
                </c:pt>
                <c:pt idx="265">
                  <c:v>-1.4026767010330832</c:v>
                </c:pt>
                <c:pt idx="266">
                  <c:v>-0.65004302253736801</c:v>
                </c:pt>
                <c:pt idx="267">
                  <c:v>-1.2819897390413186</c:v>
                </c:pt>
                <c:pt idx="268">
                  <c:v>-0.83380098690547089</c:v>
                </c:pt>
                <c:pt idx="269">
                  <c:v>-1.617528243332192</c:v>
                </c:pt>
                <c:pt idx="270">
                  <c:v>-1.4277513127988888</c:v>
                </c:pt>
                <c:pt idx="271">
                  <c:v>-1.8160759021378665</c:v>
                </c:pt>
                <c:pt idx="272">
                  <c:v>-1.7364833542072393</c:v>
                </c:pt>
                <c:pt idx="273">
                  <c:v>0.20810780645889757</c:v>
                </c:pt>
                <c:pt idx="274">
                  <c:v>-1.5856876811265543</c:v>
                </c:pt>
                <c:pt idx="275">
                  <c:v>-1.1266596540067311</c:v>
                </c:pt>
                <c:pt idx="276">
                  <c:v>-1.1169041200269236</c:v>
                </c:pt>
                <c:pt idx="277">
                  <c:v>-1.4592973014092727</c:v>
                </c:pt>
                <c:pt idx="278">
                  <c:v>-2.4049733710257737</c:v>
                </c:pt>
                <c:pt idx="279">
                  <c:v>-1.7489336481587496</c:v>
                </c:pt>
                <c:pt idx="280">
                  <c:v>-1.2962707796757555</c:v>
                </c:pt>
                <c:pt idx="281">
                  <c:v>-1.0489131721173168</c:v>
                </c:pt>
                <c:pt idx="282">
                  <c:v>-2.0368421386308517</c:v>
                </c:pt>
                <c:pt idx="283">
                  <c:v>-0.80378462531878048</c:v>
                </c:pt>
                <c:pt idx="284">
                  <c:v>-0.49729451758022231</c:v>
                </c:pt>
                <c:pt idx="285">
                  <c:v>-0.72323742448923645</c:v>
                </c:pt>
                <c:pt idx="286">
                  <c:v>-0.9757907499453049</c:v>
                </c:pt>
                <c:pt idx="287">
                  <c:v>-0.74167041400971079</c:v>
                </c:pt>
                <c:pt idx="288">
                  <c:v>-0.10042412185364984</c:v>
                </c:pt>
                <c:pt idx="289">
                  <c:v>0.36451470818300408</c:v>
                </c:pt>
                <c:pt idx="290">
                  <c:v>-1.2394476036330364</c:v>
                </c:pt>
                <c:pt idx="291">
                  <c:v>-1.530513041733659</c:v>
                </c:pt>
                <c:pt idx="292">
                  <c:v>-0.62433913146478703</c:v>
                </c:pt>
                <c:pt idx="293">
                  <c:v>-1.2239162781664072</c:v>
                </c:pt>
                <c:pt idx="294">
                  <c:v>0.14160724117794021</c:v>
                </c:pt>
                <c:pt idx="295">
                  <c:v>-1.1314641054982999</c:v>
                </c:pt>
                <c:pt idx="296">
                  <c:v>-0.70111141495437401</c:v>
                </c:pt>
                <c:pt idx="297">
                  <c:v>-0.37651335015914578</c:v>
                </c:pt>
                <c:pt idx="298">
                  <c:v>-0.22103551444938332</c:v>
                </c:pt>
                <c:pt idx="299">
                  <c:v>-0.34167173998449973</c:v>
                </c:pt>
                <c:pt idx="300">
                  <c:v>0.11320888518743413</c:v>
                </c:pt>
                <c:pt idx="301">
                  <c:v>-0.50600952136604049</c:v>
                </c:pt>
                <c:pt idx="302">
                  <c:v>-0.23967974915805107</c:v>
                </c:pt>
                <c:pt idx="303">
                  <c:v>-0.74514707195032071</c:v>
                </c:pt>
                <c:pt idx="304">
                  <c:v>6.3859096657486916E-2</c:v>
                </c:pt>
                <c:pt idx="305">
                  <c:v>-1.403811531949039</c:v>
                </c:pt>
                <c:pt idx="306">
                  <c:v>2.4274447368034E-2</c:v>
                </c:pt>
                <c:pt idx="307">
                  <c:v>-0.94791458916074711</c:v>
                </c:pt>
                <c:pt idx="308">
                  <c:v>-0.51246337252398066</c:v>
                </c:pt>
                <c:pt idx="309">
                  <c:v>-0.28709996401326909</c:v>
                </c:pt>
                <c:pt idx="310">
                  <c:v>-1.3117359975543437</c:v>
                </c:pt>
                <c:pt idx="311">
                  <c:v>0.14878785361108404</c:v>
                </c:pt>
                <c:pt idx="312">
                  <c:v>8.7703961578826484E-2</c:v>
                </c:pt>
                <c:pt idx="313">
                  <c:v>-0.12699605136241099</c:v>
                </c:pt>
                <c:pt idx="314">
                  <c:v>0.86060153537019191</c:v>
                </c:pt>
                <c:pt idx="315">
                  <c:v>-6.816243740410112E-2</c:v>
                </c:pt>
                <c:pt idx="316">
                  <c:v>0.31088870472853603</c:v>
                </c:pt>
                <c:pt idx="317">
                  <c:v>-3.5620793432088939E-2</c:v>
                </c:pt>
                <c:pt idx="318">
                  <c:v>-1.2024349332758113</c:v>
                </c:pt>
                <c:pt idx="319">
                  <c:v>-0.26125720221095944</c:v>
                </c:pt>
                <c:pt idx="320">
                  <c:v>-0.96019574960302256</c:v>
                </c:pt>
                <c:pt idx="321">
                  <c:v>-0.83099320259721465</c:v>
                </c:pt>
                <c:pt idx="322">
                  <c:v>-1.0690037986601841</c:v>
                </c:pt>
                <c:pt idx="323">
                  <c:v>-0.47413269493690652</c:v>
                </c:pt>
                <c:pt idx="324">
                  <c:v>-1.1235389355853109</c:v>
                </c:pt>
                <c:pt idx="325">
                  <c:v>-1.6299101103567775</c:v>
                </c:pt>
                <c:pt idx="326">
                  <c:v>2.0087235770768994</c:v>
                </c:pt>
                <c:pt idx="327">
                  <c:v>0.2761479759975986</c:v>
                </c:pt>
                <c:pt idx="328">
                  <c:v>-0.59197488473861448</c:v>
                </c:pt>
                <c:pt idx="329">
                  <c:v>1.2643982231959723</c:v>
                </c:pt>
                <c:pt idx="330">
                  <c:v>-0.76607591702831046</c:v>
                </c:pt>
                <c:pt idx="331">
                  <c:v>-1.9142572141771279</c:v>
                </c:pt>
                <c:pt idx="332">
                  <c:v>-0.7989720848981049</c:v>
                </c:pt>
                <c:pt idx="333">
                  <c:v>-3.1767153809527988</c:v>
                </c:pt>
                <c:pt idx="334">
                  <c:v>-6.7497276910511939E-2</c:v>
                </c:pt>
                <c:pt idx="335">
                  <c:v>-2.0586901268164621</c:v>
                </c:pt>
                <c:pt idx="336">
                  <c:v>-0.38194467252920977</c:v>
                </c:pt>
                <c:pt idx="337">
                  <c:v>0.28995576482792829</c:v>
                </c:pt>
                <c:pt idx="338">
                  <c:v>-0.65051407861858301</c:v>
                </c:pt>
                <c:pt idx="339">
                  <c:v>0.23497565805218903</c:v>
                </c:pt>
                <c:pt idx="340">
                  <c:v>0.18902351122945368</c:v>
                </c:pt>
                <c:pt idx="341">
                  <c:v>1.0175273726540928</c:v>
                </c:pt>
                <c:pt idx="342">
                  <c:v>-1.0960283035162401</c:v>
                </c:pt>
                <c:pt idx="343">
                  <c:v>-1.3456152893762099</c:v>
                </c:pt>
                <c:pt idx="344">
                  <c:v>-1.8053297460836177</c:v>
                </c:pt>
                <c:pt idx="345">
                  <c:v>-1.6194503703048984</c:v>
                </c:pt>
                <c:pt idx="346">
                  <c:v>0.37052946669380338</c:v>
                </c:pt>
                <c:pt idx="347">
                  <c:v>1.0283353646652749</c:v>
                </c:pt>
                <c:pt idx="348">
                  <c:v>-0.44052264820040704</c:v>
                </c:pt>
                <c:pt idx="349">
                  <c:v>1.0673868998751879E-2</c:v>
                </c:pt>
                <c:pt idx="350">
                  <c:v>-0.1857344680264848</c:v>
                </c:pt>
                <c:pt idx="351">
                  <c:v>-1.2111645657984755</c:v>
                </c:pt>
                <c:pt idx="352">
                  <c:v>-0.43140738105603843</c:v>
                </c:pt>
                <c:pt idx="353">
                  <c:v>-0.11127373966147978</c:v>
                </c:pt>
                <c:pt idx="354">
                  <c:v>0.38400848427618345</c:v>
                </c:pt>
                <c:pt idx="355">
                  <c:v>1.4642459295024743</c:v>
                </c:pt>
                <c:pt idx="356">
                  <c:v>0.65061844061810603</c:v>
                </c:pt>
                <c:pt idx="357">
                  <c:v>2.1942133296691972</c:v>
                </c:pt>
                <c:pt idx="358">
                  <c:v>0.35919427635672496</c:v>
                </c:pt>
                <c:pt idx="359">
                  <c:v>-0.5384338480163372</c:v>
                </c:pt>
                <c:pt idx="360">
                  <c:v>0.1807734007567624</c:v>
                </c:pt>
                <c:pt idx="361">
                  <c:v>3.9310428414783403E-2</c:v>
                </c:pt>
                <c:pt idx="362">
                  <c:v>-0.88264392243756895</c:v>
                </c:pt>
                <c:pt idx="363">
                  <c:v>0.34834687611017645</c:v>
                </c:pt>
                <c:pt idx="364">
                  <c:v>0.78205763592891164</c:v>
                </c:pt>
                <c:pt idx="365">
                  <c:v>-0.65453191046870363</c:v>
                </c:pt>
                <c:pt idx="366">
                  <c:v>-1.1842052413142765</c:v>
                </c:pt>
                <c:pt idx="367">
                  <c:v>0.76205424877572991</c:v>
                </c:pt>
                <c:pt idx="368">
                  <c:v>1.9700636690793174</c:v>
                </c:pt>
                <c:pt idx="369">
                  <c:v>1.4854042124367568</c:v>
                </c:pt>
                <c:pt idx="370">
                  <c:v>-0.97618558509735764</c:v>
                </c:pt>
                <c:pt idx="371">
                  <c:v>-7.8524993522239808E-2</c:v>
                </c:pt>
                <c:pt idx="372">
                  <c:v>-1.2544656079692544</c:v>
                </c:pt>
                <c:pt idx="373">
                  <c:v>0.78203555578100481</c:v>
                </c:pt>
                <c:pt idx="374">
                  <c:v>1.3203232406724019</c:v>
                </c:pt>
                <c:pt idx="375">
                  <c:v>0.11070274119375506</c:v>
                </c:pt>
                <c:pt idx="376">
                  <c:v>0.88070581961234262</c:v>
                </c:pt>
                <c:pt idx="377">
                  <c:v>-0.14779790181712457</c:v>
                </c:pt>
                <c:pt idx="378">
                  <c:v>1.5607360835073012</c:v>
                </c:pt>
                <c:pt idx="379">
                  <c:v>2.619317333184044</c:v>
                </c:pt>
                <c:pt idx="380">
                  <c:v>3.6584866189650924</c:v>
                </c:pt>
                <c:pt idx="381">
                  <c:v>0.38976475268997957</c:v>
                </c:pt>
                <c:pt idx="382">
                  <c:v>1.3657042726091504</c:v>
                </c:pt>
                <c:pt idx="383">
                  <c:v>0.89849370514844473</c:v>
                </c:pt>
                <c:pt idx="384">
                  <c:v>1.5160634410515348</c:v>
                </c:pt>
                <c:pt idx="385">
                  <c:v>0.90618294650045472</c:v>
                </c:pt>
                <c:pt idx="386">
                  <c:v>0.59296701285807474</c:v>
                </c:pt>
                <c:pt idx="387">
                  <c:v>11.909146194168269</c:v>
                </c:pt>
                <c:pt idx="388">
                  <c:v>0.51317581218242747</c:v>
                </c:pt>
                <c:pt idx="389">
                  <c:v>2.8188762207402709</c:v>
                </c:pt>
                <c:pt idx="390">
                  <c:v>1.2013443134670869</c:v>
                </c:pt>
                <c:pt idx="391">
                  <c:v>0.63635940269118241</c:v>
                </c:pt>
                <c:pt idx="392">
                  <c:v>1.5411700789471603</c:v>
                </c:pt>
                <c:pt idx="393">
                  <c:v>0.80051081970975946</c:v>
                </c:pt>
                <c:pt idx="394">
                  <c:v>1.2194113393319583</c:v>
                </c:pt>
                <c:pt idx="395">
                  <c:v>1.2482961474821712</c:v>
                </c:pt>
                <c:pt idx="396">
                  <c:v>1.1117443580336055</c:v>
                </c:pt>
                <c:pt idx="397">
                  <c:v>1.4747581932456926</c:v>
                </c:pt>
                <c:pt idx="398">
                  <c:v>1.7088250357330532</c:v>
                </c:pt>
                <c:pt idx="399">
                  <c:v>1.655092844829108</c:v>
                </c:pt>
                <c:pt idx="400">
                  <c:v>2.4494782918019471</c:v>
                </c:pt>
                <c:pt idx="401">
                  <c:v>2.0980570932879128</c:v>
                </c:pt>
                <c:pt idx="402">
                  <c:v>1.2710874931180209</c:v>
                </c:pt>
                <c:pt idx="403">
                  <c:v>0.29946729853938747</c:v>
                </c:pt>
                <c:pt idx="404">
                  <c:v>0.56786455117723433</c:v>
                </c:pt>
                <c:pt idx="405">
                  <c:v>1.3445769942370054</c:v>
                </c:pt>
                <c:pt idx="406">
                  <c:v>0.90385181550449267</c:v>
                </c:pt>
                <c:pt idx="407">
                  <c:v>2.173167487165216</c:v>
                </c:pt>
                <c:pt idx="408">
                  <c:v>1.1151759939493902</c:v>
                </c:pt>
                <c:pt idx="409">
                  <c:v>1.5348307725713353</c:v>
                </c:pt>
                <c:pt idx="410">
                  <c:v>1.7191242088489607</c:v>
                </c:pt>
                <c:pt idx="411">
                  <c:v>1.3890820649670199</c:v>
                </c:pt>
                <c:pt idx="412">
                  <c:v>0.97995448630251869</c:v>
                </c:pt>
                <c:pt idx="413">
                  <c:v>1.4470358708825257</c:v>
                </c:pt>
                <c:pt idx="414">
                  <c:v>1.4433339051834864</c:v>
                </c:pt>
                <c:pt idx="415">
                  <c:v>2.0990943522392373</c:v>
                </c:pt>
                <c:pt idx="416">
                  <c:v>1.8517747654910253</c:v>
                </c:pt>
                <c:pt idx="417">
                  <c:v>1.2693138405694024</c:v>
                </c:pt>
                <c:pt idx="418">
                  <c:v>1.1375122519188261</c:v>
                </c:pt>
                <c:pt idx="419">
                  <c:v>1.1642196715380237</c:v>
                </c:pt>
                <c:pt idx="420">
                  <c:v>1.3300630685762862</c:v>
                </c:pt>
                <c:pt idx="421">
                  <c:v>1.1477916793567631</c:v>
                </c:pt>
                <c:pt idx="422">
                  <c:v>1.5511625052080078</c:v>
                </c:pt>
                <c:pt idx="423">
                  <c:v>1.832588154061191</c:v>
                </c:pt>
                <c:pt idx="424">
                  <c:v>0.84328227649974596</c:v>
                </c:pt>
                <c:pt idx="425">
                  <c:v>0.94886022771326284</c:v>
                </c:pt>
                <c:pt idx="426">
                  <c:v>1.5688696327365985</c:v>
                </c:pt>
                <c:pt idx="427">
                  <c:v>1.3885366021473475</c:v>
                </c:pt>
                <c:pt idx="428">
                  <c:v>1.5363451606875305</c:v>
                </c:pt>
                <c:pt idx="429">
                  <c:v>1.2185436890861194</c:v>
                </c:pt>
                <c:pt idx="430">
                  <c:v>1.6131290140768308</c:v>
                </c:pt>
                <c:pt idx="431">
                  <c:v>1.4046668813588465</c:v>
                </c:pt>
                <c:pt idx="432">
                  <c:v>1.5588428059441537</c:v>
                </c:pt>
                <c:pt idx="433">
                  <c:v>1.3951544276849241</c:v>
                </c:pt>
                <c:pt idx="434">
                  <c:v>2.0524972612881318</c:v>
                </c:pt>
                <c:pt idx="435">
                  <c:v>1.9559106682625396</c:v>
                </c:pt>
                <c:pt idx="436">
                  <c:v>1.3653358800498727</c:v>
                </c:pt>
                <c:pt idx="437">
                  <c:v>1.5222051519062076</c:v>
                </c:pt>
                <c:pt idx="438">
                  <c:v>0.75050013388120873</c:v>
                </c:pt>
                <c:pt idx="439">
                  <c:v>1.6473463382840887</c:v>
                </c:pt>
                <c:pt idx="440">
                  <c:v>1.4025517347035301</c:v>
                </c:pt>
                <c:pt idx="441">
                  <c:v>1.9956334136296148</c:v>
                </c:pt>
                <c:pt idx="442">
                  <c:v>0.86662742367774348</c:v>
                </c:pt>
                <c:pt idx="443">
                  <c:v>1.6991832628178736</c:v>
                </c:pt>
                <c:pt idx="444">
                  <c:v>1.8920901803931078</c:v>
                </c:pt>
                <c:pt idx="445">
                  <c:v>1.6009210313393993</c:v>
                </c:pt>
                <c:pt idx="446">
                  <c:v>2.0254404198574405</c:v>
                </c:pt>
                <c:pt idx="447">
                  <c:v>1.8271984759277002</c:v>
                </c:pt>
                <c:pt idx="448">
                  <c:v>1.7165068251685216</c:v>
                </c:pt>
                <c:pt idx="449">
                  <c:v>1.9228786380852096</c:v>
                </c:pt>
                <c:pt idx="450">
                  <c:v>1.7433646982822382</c:v>
                </c:pt>
                <c:pt idx="451">
                  <c:v>2.1807025572410144</c:v>
                </c:pt>
                <c:pt idx="452">
                  <c:v>1.3654214584943083</c:v>
                </c:pt>
                <c:pt idx="453">
                  <c:v>1.8558769489422013</c:v>
                </c:pt>
                <c:pt idx="454">
                  <c:v>1.9006040646293927</c:v>
                </c:pt>
                <c:pt idx="455">
                  <c:v>1.6247162128650157</c:v>
                </c:pt>
                <c:pt idx="456">
                  <c:v>1.3627516590819011</c:v>
                </c:pt>
                <c:pt idx="457">
                  <c:v>1.5497594051758417</c:v>
                </c:pt>
                <c:pt idx="458">
                  <c:v>1.6611711551861943</c:v>
                </c:pt>
                <c:pt idx="459">
                  <c:v>3.8483695201684478</c:v>
                </c:pt>
                <c:pt idx="460">
                  <c:v>4.0203933711851123</c:v>
                </c:pt>
                <c:pt idx="461">
                  <c:v>1.5750953114536241</c:v>
                </c:pt>
                <c:pt idx="462">
                  <c:v>3.7916836086514096</c:v>
                </c:pt>
                <c:pt idx="463">
                  <c:v>3.6654854130645513</c:v>
                </c:pt>
                <c:pt idx="464">
                  <c:v>5.0854689481131388</c:v>
                </c:pt>
                <c:pt idx="465">
                  <c:v>3.8070587465549246</c:v>
                </c:pt>
                <c:pt idx="466">
                  <c:v>5.1017203417857546</c:v>
                </c:pt>
                <c:pt idx="467">
                  <c:v>4.6530307730151375</c:v>
                </c:pt>
                <c:pt idx="468">
                  <c:v>4.0804831657745027</c:v>
                </c:pt>
                <c:pt idx="469">
                  <c:v>4.7444174142612798</c:v>
                </c:pt>
                <c:pt idx="470">
                  <c:v>4.6777001296219485</c:v>
                </c:pt>
                <c:pt idx="471">
                  <c:v>3.9994240416011215</c:v>
                </c:pt>
                <c:pt idx="472">
                  <c:v>5.0037938235801604</c:v>
                </c:pt>
                <c:pt idx="473">
                  <c:v>4.397343709986278</c:v>
                </c:pt>
                <c:pt idx="474">
                  <c:v>4.9236510315319286</c:v>
                </c:pt>
                <c:pt idx="475">
                  <c:v>4.2526307748841843</c:v>
                </c:pt>
                <c:pt idx="476">
                  <c:v>4.0221217326668377</c:v>
                </c:pt>
                <c:pt idx="477">
                  <c:v>4.5365238725194175</c:v>
                </c:pt>
                <c:pt idx="478">
                  <c:v>4.8508780248432437</c:v>
                </c:pt>
                <c:pt idx="479">
                  <c:v>4.5010896974265693</c:v>
                </c:pt>
                <c:pt idx="480">
                  <c:v>4.0586112712323761</c:v>
                </c:pt>
                <c:pt idx="481">
                  <c:v>4.2913782005406986</c:v>
                </c:pt>
                <c:pt idx="482">
                  <c:v>4.3534318690891052</c:v>
                </c:pt>
                <c:pt idx="483">
                  <c:v>4.3226926216530766</c:v>
                </c:pt>
                <c:pt idx="484">
                  <c:v>3.7032309704367732</c:v>
                </c:pt>
                <c:pt idx="485">
                  <c:v>4.5070670140118008</c:v>
                </c:pt>
                <c:pt idx="486">
                  <c:v>4.254925136551277</c:v>
                </c:pt>
                <c:pt idx="487">
                  <c:v>4.2880320888423258</c:v>
                </c:pt>
                <c:pt idx="488">
                  <c:v>4.8117426784921076</c:v>
                </c:pt>
                <c:pt idx="489">
                  <c:v>5.0428748557525704</c:v>
                </c:pt>
                <c:pt idx="490">
                  <c:v>4.8000518999163795</c:v>
                </c:pt>
                <c:pt idx="491">
                  <c:v>4.7036363428172114</c:v>
                </c:pt>
                <c:pt idx="492">
                  <c:v>4.2055224025496711</c:v>
                </c:pt>
                <c:pt idx="493">
                  <c:v>4.011428225005238</c:v>
                </c:pt>
                <c:pt idx="494">
                  <c:v>4.4959999618851541</c:v>
                </c:pt>
                <c:pt idx="495">
                  <c:v>3.9391359601172673</c:v>
                </c:pt>
                <c:pt idx="496">
                  <c:v>4.5342273654849583</c:v>
                </c:pt>
                <c:pt idx="497">
                  <c:v>3.9659691289133638</c:v>
                </c:pt>
                <c:pt idx="498">
                  <c:v>3.9483963518121947</c:v>
                </c:pt>
                <c:pt idx="499">
                  <c:v>4.4827359218964355</c:v>
                </c:pt>
                <c:pt idx="500">
                  <c:v>3.0171247591117081</c:v>
                </c:pt>
                <c:pt idx="501">
                  <c:v>2.0167687216959673</c:v>
                </c:pt>
                <c:pt idx="502">
                  <c:v>1.7298923574087199</c:v>
                </c:pt>
                <c:pt idx="503">
                  <c:v>1.842398307123484</c:v>
                </c:pt>
                <c:pt idx="504">
                  <c:v>1.8780112618400988</c:v>
                </c:pt>
                <c:pt idx="505">
                  <c:v>2.3288485242139232</c:v>
                </c:pt>
                <c:pt idx="506">
                  <c:v>2.6803966923701124</c:v>
                </c:pt>
                <c:pt idx="507">
                  <c:v>3.0569788997809009</c:v>
                </c:pt>
                <c:pt idx="508">
                  <c:v>2.4537761034110832</c:v>
                </c:pt>
                <c:pt idx="509">
                  <c:v>1.892934352437496</c:v>
                </c:pt>
                <c:pt idx="510">
                  <c:v>1.8887364327846174</c:v>
                </c:pt>
                <c:pt idx="511">
                  <c:v>2.5572132477701914</c:v>
                </c:pt>
                <c:pt idx="512">
                  <c:v>1.7037864753606968</c:v>
                </c:pt>
                <c:pt idx="513">
                  <c:v>1.7470027640948604</c:v>
                </c:pt>
                <c:pt idx="514">
                  <c:v>1.8160635903333144</c:v>
                </c:pt>
                <c:pt idx="515">
                  <c:v>3.1026409897329597</c:v>
                </c:pt>
                <c:pt idx="516">
                  <c:v>2.4109035863715467</c:v>
                </c:pt>
                <c:pt idx="517">
                  <c:v>1.622282176835844</c:v>
                </c:pt>
                <c:pt idx="518">
                  <c:v>2.4616492765842124</c:v>
                </c:pt>
                <c:pt idx="519">
                  <c:v>1.5639955352721759</c:v>
                </c:pt>
                <c:pt idx="520">
                  <c:v>2.7858221727671957</c:v>
                </c:pt>
                <c:pt idx="521">
                  <c:v>2.4452195256553937</c:v>
                </c:pt>
                <c:pt idx="522">
                  <c:v>2.9160213086826539</c:v>
                </c:pt>
                <c:pt idx="523">
                  <c:v>1.8171905540761317</c:v>
                </c:pt>
                <c:pt idx="524">
                  <c:v>2.3284975645278085</c:v>
                </c:pt>
                <c:pt idx="525">
                  <c:v>2.4581116559145668</c:v>
                </c:pt>
                <c:pt idx="526">
                  <c:v>2.1150877881599044</c:v>
                </c:pt>
                <c:pt idx="527">
                  <c:v>2.1041090081121148</c:v>
                </c:pt>
                <c:pt idx="528">
                  <c:v>1.8574068801869605</c:v>
                </c:pt>
                <c:pt idx="529">
                  <c:v>2.019382529007677</c:v>
                </c:pt>
                <c:pt idx="530">
                  <c:v>2.3890051064278284</c:v>
                </c:pt>
                <c:pt idx="531">
                  <c:v>2.5607363412750312</c:v>
                </c:pt>
                <c:pt idx="532">
                  <c:v>2.1714464352966072</c:v>
                </c:pt>
                <c:pt idx="533">
                  <c:v>2.557666279190776</c:v>
                </c:pt>
                <c:pt idx="534">
                  <c:v>3.0711677502213726</c:v>
                </c:pt>
                <c:pt idx="535">
                  <c:v>2.4696100482521133</c:v>
                </c:pt>
                <c:pt idx="536">
                  <c:v>2.8180848864544976</c:v>
                </c:pt>
                <c:pt idx="537">
                  <c:v>1.7766991895087636</c:v>
                </c:pt>
                <c:pt idx="538">
                  <c:v>2.3465865725900215</c:v>
                </c:pt>
                <c:pt idx="539">
                  <c:v>2.0637467866927386</c:v>
                </c:pt>
                <c:pt idx="540">
                  <c:v>2.3083675578418785</c:v>
                </c:pt>
                <c:pt idx="541">
                  <c:v>2.5671283757782524</c:v>
                </c:pt>
                <c:pt idx="542">
                  <c:v>2.2617308045164832</c:v>
                </c:pt>
                <c:pt idx="543">
                  <c:v>2.5934906080097617</c:v>
                </c:pt>
                <c:pt idx="544">
                  <c:v>1.9939926572247417</c:v>
                </c:pt>
                <c:pt idx="545">
                  <c:v>2.4080821541745068</c:v>
                </c:pt>
                <c:pt idx="546">
                  <c:v>1.7426565804916303</c:v>
                </c:pt>
                <c:pt idx="547">
                  <c:v>2.6550402671164814</c:v>
                </c:pt>
                <c:pt idx="548">
                  <c:v>2.3115655214807269</c:v>
                </c:pt>
                <c:pt idx="549">
                  <c:v>2.2165302099853053</c:v>
                </c:pt>
                <c:pt idx="550">
                  <c:v>2.5422792223911057</c:v>
                </c:pt>
                <c:pt idx="551">
                  <c:v>2.8641735736230305</c:v>
                </c:pt>
                <c:pt idx="552">
                  <c:v>2.1483586256837706</c:v>
                </c:pt>
                <c:pt idx="553">
                  <c:v>2.1974957504975863</c:v>
                </c:pt>
                <c:pt idx="554">
                  <c:v>2.5877313793741137</c:v>
                </c:pt>
                <c:pt idx="555">
                  <c:v>2.2879988653799632</c:v>
                </c:pt>
                <c:pt idx="556">
                  <c:v>2.4713800325461213</c:v>
                </c:pt>
                <c:pt idx="557">
                  <c:v>2.2504186394089509</c:v>
                </c:pt>
                <c:pt idx="558">
                  <c:v>2.2755579065913225</c:v>
                </c:pt>
                <c:pt idx="559">
                  <c:v>2.750567377766489</c:v>
                </c:pt>
                <c:pt idx="560">
                  <c:v>2.6766987053925502</c:v>
                </c:pt>
                <c:pt idx="561">
                  <c:v>2.406772365249457</c:v>
                </c:pt>
                <c:pt idx="562">
                  <c:v>2.517788265026228</c:v>
                </c:pt>
                <c:pt idx="563">
                  <c:v>3.1899689510577844</c:v>
                </c:pt>
                <c:pt idx="564">
                  <c:v>2.2784632028811509</c:v>
                </c:pt>
                <c:pt idx="565">
                  <c:v>2.6988490840556749</c:v>
                </c:pt>
                <c:pt idx="566">
                  <c:v>2.6537303109568855</c:v>
                </c:pt>
                <c:pt idx="567">
                  <c:v>2.2314939731965633</c:v>
                </c:pt>
                <c:pt idx="568">
                  <c:v>2.5771590954465577</c:v>
                </c:pt>
                <c:pt idx="569">
                  <c:v>2.1715188293322432</c:v>
                </c:pt>
                <c:pt idx="570">
                  <c:v>2.6817371095597275</c:v>
                </c:pt>
                <c:pt idx="571">
                  <c:v>2.4666207474102468</c:v>
                </c:pt>
                <c:pt idx="572">
                  <c:v>2.5732272137813168</c:v>
                </c:pt>
                <c:pt idx="573">
                  <c:v>2.5448106090190499</c:v>
                </c:pt>
                <c:pt idx="574">
                  <c:v>2.6895836311200969</c:v>
                </c:pt>
                <c:pt idx="575">
                  <c:v>2.8525996237368911</c:v>
                </c:pt>
                <c:pt idx="576">
                  <c:v>2.7342896806216888</c:v>
                </c:pt>
                <c:pt idx="577">
                  <c:v>2.5703536849779098</c:v>
                </c:pt>
                <c:pt idx="578">
                  <c:v>2.0913141640773039</c:v>
                </c:pt>
                <c:pt idx="579">
                  <c:v>2.5620483267277314</c:v>
                </c:pt>
                <c:pt idx="580">
                  <c:v>2.8659940540007156</c:v>
                </c:pt>
                <c:pt idx="581">
                  <c:v>2.7533894043997269</c:v>
                </c:pt>
                <c:pt idx="582">
                  <c:v>2.8155075567904113</c:v>
                </c:pt>
                <c:pt idx="583">
                  <c:v>2.9052721134795982</c:v>
                </c:pt>
                <c:pt idx="584">
                  <c:v>2.375505628231334</c:v>
                </c:pt>
                <c:pt idx="585">
                  <c:v>2.5028961670796281</c:v>
                </c:pt>
                <c:pt idx="586">
                  <c:v>2.1907346957161984</c:v>
                </c:pt>
                <c:pt idx="587">
                  <c:v>3.2056995543117037</c:v>
                </c:pt>
                <c:pt idx="588">
                  <c:v>2.6424071597823238</c:v>
                </c:pt>
                <c:pt idx="589">
                  <c:v>2.5651301343335842</c:v>
                </c:pt>
                <c:pt idx="590">
                  <c:v>2.6753503145516255</c:v>
                </c:pt>
                <c:pt idx="591">
                  <c:v>2.4649400591006185</c:v>
                </c:pt>
                <c:pt idx="592">
                  <c:v>2.7560278083701819</c:v>
                </c:pt>
                <c:pt idx="593">
                  <c:v>2.2942461951531632</c:v>
                </c:pt>
                <c:pt idx="594">
                  <c:v>2.7045680771518019</c:v>
                </c:pt>
                <c:pt idx="595">
                  <c:v>2.5140596967670708</c:v>
                </c:pt>
                <c:pt idx="596">
                  <c:v>2.6686906757695628</c:v>
                </c:pt>
                <c:pt idx="597">
                  <c:v>2.6249753294038829</c:v>
                </c:pt>
                <c:pt idx="598">
                  <c:v>2.2587269755755996</c:v>
                </c:pt>
                <c:pt idx="599">
                  <c:v>2.403366963066877</c:v>
                </c:pt>
                <c:pt idx="600">
                  <c:v>2.8465433471872879</c:v>
                </c:pt>
                <c:pt idx="601">
                  <c:v>2.4793556107233816</c:v>
                </c:pt>
                <c:pt idx="602">
                  <c:v>2.4535000404057046</c:v>
                </c:pt>
                <c:pt idx="603">
                  <c:v>2.8506919211552688</c:v>
                </c:pt>
                <c:pt idx="604">
                  <c:v>2.3961472164521571</c:v>
                </c:pt>
                <c:pt idx="605">
                  <c:v>2.8139434397289302</c:v>
                </c:pt>
                <c:pt idx="606">
                  <c:v>2.7487950441484412</c:v>
                </c:pt>
                <c:pt idx="607">
                  <c:v>2.7184726238672665</c:v>
                </c:pt>
                <c:pt idx="608">
                  <c:v>2.5844323809648944</c:v>
                </c:pt>
                <c:pt idx="609">
                  <c:v>2.3702711478733915</c:v>
                </c:pt>
                <c:pt idx="610">
                  <c:v>2.5915236884482633</c:v>
                </c:pt>
                <c:pt idx="611">
                  <c:v>2.5620435084106812</c:v>
                </c:pt>
                <c:pt idx="612">
                  <c:v>3.0362743825734233</c:v>
                </c:pt>
                <c:pt idx="613">
                  <c:v>2.5967950045693837</c:v>
                </c:pt>
                <c:pt idx="614">
                  <c:v>2.628025609207179</c:v>
                </c:pt>
                <c:pt idx="615">
                  <c:v>2.7468646350417902</c:v>
                </c:pt>
                <c:pt idx="616">
                  <c:v>3.0947647687498336</c:v>
                </c:pt>
                <c:pt idx="617">
                  <c:v>2.9663766241135412</c:v>
                </c:pt>
                <c:pt idx="618">
                  <c:v>2.4462925960194482</c:v>
                </c:pt>
                <c:pt idx="619">
                  <c:v>2.5219727783843768</c:v>
                </c:pt>
                <c:pt idx="620">
                  <c:v>2.8294270846155136</c:v>
                </c:pt>
                <c:pt idx="621">
                  <c:v>2.9083158170648522</c:v>
                </c:pt>
                <c:pt idx="622">
                  <c:v>2.7315495175808699</c:v>
                </c:pt>
                <c:pt idx="623">
                  <c:v>3.0464385028539218</c:v>
                </c:pt>
                <c:pt idx="624">
                  <c:v>2.8946645067734216</c:v>
                </c:pt>
                <c:pt idx="625">
                  <c:v>2.8633598473032826</c:v>
                </c:pt>
                <c:pt idx="626">
                  <c:v>2.5475755669458509</c:v>
                </c:pt>
                <c:pt idx="627">
                  <c:v>3.0928264922548343</c:v>
                </c:pt>
                <c:pt idx="628">
                  <c:v>2.647871238335286</c:v>
                </c:pt>
                <c:pt idx="629">
                  <c:v>2.7067844871387927</c:v>
                </c:pt>
                <c:pt idx="630">
                  <c:v>2.6522812896133585</c:v>
                </c:pt>
                <c:pt idx="631">
                  <c:v>3.2890044741510369</c:v>
                </c:pt>
                <c:pt idx="632">
                  <c:v>2.8920545094291339</c:v>
                </c:pt>
                <c:pt idx="633">
                  <c:v>2.3494675807647973</c:v>
                </c:pt>
                <c:pt idx="634">
                  <c:v>2.9484532871597593</c:v>
                </c:pt>
                <c:pt idx="635">
                  <c:v>2.9469635065532271</c:v>
                </c:pt>
                <c:pt idx="636">
                  <c:v>2.388036255126385</c:v>
                </c:pt>
                <c:pt idx="637">
                  <c:v>2.5758608529162434</c:v>
                </c:pt>
                <c:pt idx="638">
                  <c:v>2.5616071671753891</c:v>
                </c:pt>
                <c:pt idx="639">
                  <c:v>2.4722084655049201</c:v>
                </c:pt>
                <c:pt idx="640">
                  <c:v>2.6634988175714462</c:v>
                </c:pt>
                <c:pt idx="641">
                  <c:v>2.7046236712270737</c:v>
                </c:pt>
                <c:pt idx="642">
                  <c:v>3.0718468084152288</c:v>
                </c:pt>
                <c:pt idx="643">
                  <c:v>2.997984106455311</c:v>
                </c:pt>
                <c:pt idx="644">
                  <c:v>3.0083986974945245</c:v>
                </c:pt>
                <c:pt idx="645">
                  <c:v>3.0020474989817223</c:v>
                </c:pt>
                <c:pt idx="646">
                  <c:v>2.5535772835925399</c:v>
                </c:pt>
                <c:pt idx="647">
                  <c:v>2.8908160471466648</c:v>
                </c:pt>
                <c:pt idx="648">
                  <c:v>3.1571498673587035</c:v>
                </c:pt>
                <c:pt idx="649">
                  <c:v>3.2027838648175297</c:v>
                </c:pt>
                <c:pt idx="650">
                  <c:v>2.8525815531508005</c:v>
                </c:pt>
                <c:pt idx="651">
                  <c:v>2.7823819441194275</c:v>
                </c:pt>
                <c:pt idx="652">
                  <c:v>3.3845625052497743</c:v>
                </c:pt>
                <c:pt idx="653">
                  <c:v>2.7813891031232663</c:v>
                </c:pt>
                <c:pt idx="654">
                  <c:v>2.6825717550449037</c:v>
                </c:pt>
                <c:pt idx="655">
                  <c:v>3.0010040052052789</c:v>
                </c:pt>
                <c:pt idx="656">
                  <c:v>2.8414943865004316</c:v>
                </c:pt>
                <c:pt idx="657">
                  <c:v>2.6981001067161965</c:v>
                </c:pt>
                <c:pt idx="658">
                  <c:v>3.0844958504840383</c:v>
                </c:pt>
                <c:pt idx="659">
                  <c:v>2.9692240195304893</c:v>
                </c:pt>
                <c:pt idx="660">
                  <c:v>3.1071411056883096</c:v>
                </c:pt>
                <c:pt idx="661">
                  <c:v>3.0789310560272063</c:v>
                </c:pt>
                <c:pt idx="662">
                  <c:v>3.112311005623126</c:v>
                </c:pt>
                <c:pt idx="663">
                  <c:v>3.1162483671400385</c:v>
                </c:pt>
                <c:pt idx="664">
                  <c:v>3.0112829224954232</c:v>
                </c:pt>
                <c:pt idx="665">
                  <c:v>2.6546362149818985</c:v>
                </c:pt>
                <c:pt idx="666">
                  <c:v>2.8914362174355532</c:v>
                </c:pt>
                <c:pt idx="667">
                  <c:v>2.5272316271930735</c:v>
                </c:pt>
                <c:pt idx="668">
                  <c:v>2.7251314363799035</c:v>
                </c:pt>
                <c:pt idx="669">
                  <c:v>3.0986569494806582</c:v>
                </c:pt>
                <c:pt idx="670">
                  <c:v>3.4905368092886171</c:v>
                </c:pt>
                <c:pt idx="671">
                  <c:v>3.1050134838608909</c:v>
                </c:pt>
                <c:pt idx="672">
                  <c:v>3.0619728335153984</c:v>
                </c:pt>
                <c:pt idx="673">
                  <c:v>2.7897956264549304</c:v>
                </c:pt>
                <c:pt idx="674">
                  <c:v>2.8834248711191588</c:v>
                </c:pt>
                <c:pt idx="675">
                  <c:v>2.635738192526428</c:v>
                </c:pt>
                <c:pt idx="676">
                  <c:v>3.0798764315191134</c:v>
                </c:pt>
                <c:pt idx="677">
                  <c:v>2.835629807098635</c:v>
                </c:pt>
                <c:pt idx="678">
                  <c:v>3.0997465624469673</c:v>
                </c:pt>
                <c:pt idx="679">
                  <c:v>2.9004042299036414</c:v>
                </c:pt>
                <c:pt idx="680">
                  <c:v>3.2416752866005725</c:v>
                </c:pt>
                <c:pt idx="681">
                  <c:v>3.0751648765117801</c:v>
                </c:pt>
                <c:pt idx="682">
                  <c:v>2.7623211935605267</c:v>
                </c:pt>
                <c:pt idx="683">
                  <c:v>3.2123330859271828</c:v>
                </c:pt>
                <c:pt idx="684">
                  <c:v>2.627826834165981</c:v>
                </c:pt>
                <c:pt idx="685">
                  <c:v>2.9779050581641875</c:v>
                </c:pt>
                <c:pt idx="686">
                  <c:v>3.3057649617346625</c:v>
                </c:pt>
                <c:pt idx="687">
                  <c:v>3.1162630327277117</c:v>
                </c:pt>
                <c:pt idx="688">
                  <c:v>3.0457197297691661</c:v>
                </c:pt>
                <c:pt idx="689">
                  <c:v>3.0298541185325307</c:v>
                </c:pt>
                <c:pt idx="690">
                  <c:v>3.1674697500592224</c:v>
                </c:pt>
                <c:pt idx="691">
                  <c:v>3.1395262725628381</c:v>
                </c:pt>
                <c:pt idx="692">
                  <c:v>3.0372685829038875</c:v>
                </c:pt>
                <c:pt idx="693">
                  <c:v>3.0700032907919281</c:v>
                </c:pt>
                <c:pt idx="694">
                  <c:v>3.0946486454473185</c:v>
                </c:pt>
                <c:pt idx="695">
                  <c:v>3.1564022315602158</c:v>
                </c:pt>
                <c:pt idx="696">
                  <c:v>3.1281026345821443</c:v>
                </c:pt>
                <c:pt idx="697">
                  <c:v>2.8981037131282155</c:v>
                </c:pt>
                <c:pt idx="698">
                  <c:v>3.0485966150797208</c:v>
                </c:pt>
                <c:pt idx="699">
                  <c:v>3.2473806953488622</c:v>
                </c:pt>
                <c:pt idx="700">
                  <c:v>2.9616549058682855</c:v>
                </c:pt>
                <c:pt idx="701">
                  <c:v>3.0578599245004829</c:v>
                </c:pt>
                <c:pt idx="702">
                  <c:v>3.2232186020937821</c:v>
                </c:pt>
                <c:pt idx="703">
                  <c:v>3.2273819646027775</c:v>
                </c:pt>
                <c:pt idx="704">
                  <c:v>3.0870520202261651</c:v>
                </c:pt>
                <c:pt idx="705">
                  <c:v>3.0000888178623191</c:v>
                </c:pt>
                <c:pt idx="706">
                  <c:v>3.2515539184373696</c:v>
                </c:pt>
                <c:pt idx="707">
                  <c:v>3.0644382266194783</c:v>
                </c:pt>
                <c:pt idx="708">
                  <c:v>3.2359596708639398</c:v>
                </c:pt>
                <c:pt idx="709">
                  <c:v>3.3488440478667121</c:v>
                </c:pt>
                <c:pt idx="710">
                  <c:v>3.0187472518921221</c:v>
                </c:pt>
                <c:pt idx="711">
                  <c:v>3.3269374999297456</c:v>
                </c:pt>
                <c:pt idx="712">
                  <c:v>3.3743583973339275</c:v>
                </c:pt>
                <c:pt idx="713">
                  <c:v>3.5993782530736547</c:v>
                </c:pt>
                <c:pt idx="714">
                  <c:v>3.1009135167396695</c:v>
                </c:pt>
                <c:pt idx="715">
                  <c:v>3.1234967491203154</c:v>
                </c:pt>
                <c:pt idx="716">
                  <c:v>3.0257287283025178</c:v>
                </c:pt>
                <c:pt idx="717">
                  <c:v>3.0640239295269716</c:v>
                </c:pt>
                <c:pt idx="718">
                  <c:v>3.2094461130174401</c:v>
                </c:pt>
                <c:pt idx="719">
                  <c:v>3.2188860598426934</c:v>
                </c:pt>
                <c:pt idx="720">
                  <c:v>3.1088436705333922</c:v>
                </c:pt>
                <c:pt idx="721">
                  <c:v>3.426897544353146</c:v>
                </c:pt>
                <c:pt idx="722">
                  <c:v>3.3993728504091583</c:v>
                </c:pt>
                <c:pt idx="723">
                  <c:v>3.3689202167775338</c:v>
                </c:pt>
                <c:pt idx="724">
                  <c:v>3.1871897947330114</c:v>
                </c:pt>
                <c:pt idx="725">
                  <c:v>3.0315441437360229</c:v>
                </c:pt>
                <c:pt idx="726">
                  <c:v>3.341755487471227</c:v>
                </c:pt>
                <c:pt idx="727">
                  <c:v>3.171201394230883</c:v>
                </c:pt>
                <c:pt idx="728">
                  <c:v>3.3544164733882584</c:v>
                </c:pt>
                <c:pt idx="729">
                  <c:v>3.1357489305593838</c:v>
                </c:pt>
                <c:pt idx="730">
                  <c:v>3.396806317177977</c:v>
                </c:pt>
                <c:pt idx="731">
                  <c:v>3.1145453693326712</c:v>
                </c:pt>
                <c:pt idx="732">
                  <c:v>3.1374990322293947</c:v>
                </c:pt>
                <c:pt idx="733">
                  <c:v>3.353150299956539</c:v>
                </c:pt>
                <c:pt idx="734">
                  <c:v>3.2664428171920825</c:v>
                </c:pt>
                <c:pt idx="735">
                  <c:v>3.4762434920139054</c:v>
                </c:pt>
                <c:pt idx="736">
                  <c:v>3.0176516187137774</c:v>
                </c:pt>
                <c:pt idx="737">
                  <c:v>3.4036593367111743</c:v>
                </c:pt>
                <c:pt idx="738">
                  <c:v>3.1393201089456677</c:v>
                </c:pt>
                <c:pt idx="739">
                  <c:v>3.4724951947380025</c:v>
                </c:pt>
                <c:pt idx="740">
                  <c:v>3.0619687674626292</c:v>
                </c:pt>
                <c:pt idx="741">
                  <c:v>3.4156437167046492</c:v>
                </c:pt>
                <c:pt idx="742">
                  <c:v>3.4843441852953361</c:v>
                </c:pt>
                <c:pt idx="743">
                  <c:v>3.2303334738384568</c:v>
                </c:pt>
                <c:pt idx="744">
                  <c:v>3.3904089104476207</c:v>
                </c:pt>
                <c:pt idx="745">
                  <c:v>3.2720047840111124</c:v>
                </c:pt>
                <c:pt idx="746">
                  <c:v>3.1640455622468142</c:v>
                </c:pt>
                <c:pt idx="747">
                  <c:v>3.296507012246777</c:v>
                </c:pt>
                <c:pt idx="748">
                  <c:v>3.1173982844784689</c:v>
                </c:pt>
                <c:pt idx="749">
                  <c:v>3.0587408320488279</c:v>
                </c:pt>
                <c:pt idx="750">
                  <c:v>2.9331256477902423</c:v>
                </c:pt>
                <c:pt idx="751">
                  <c:v>3.4569705983469938</c:v>
                </c:pt>
                <c:pt idx="752">
                  <c:v>3.4943705748982916</c:v>
                </c:pt>
                <c:pt idx="753">
                  <c:v>3.0959703034614985</c:v>
                </c:pt>
                <c:pt idx="754">
                  <c:v>3.2041917923640613</c:v>
                </c:pt>
                <c:pt idx="755">
                  <c:v>3.4650913373072303</c:v>
                </c:pt>
                <c:pt idx="756">
                  <c:v>3.2650345334834174</c:v>
                </c:pt>
                <c:pt idx="757">
                  <c:v>3.2159300644049109</c:v>
                </c:pt>
                <c:pt idx="758">
                  <c:v>3.2633070264281434</c:v>
                </c:pt>
                <c:pt idx="759">
                  <c:v>3.2915096440062777</c:v>
                </c:pt>
                <c:pt idx="760">
                  <c:v>3.2530029838975869</c:v>
                </c:pt>
                <c:pt idx="761">
                  <c:v>3.1108171485359586</c:v>
                </c:pt>
                <c:pt idx="762">
                  <c:v>3.3327286682185413</c:v>
                </c:pt>
                <c:pt idx="763">
                  <c:v>3.1227992684037238</c:v>
                </c:pt>
                <c:pt idx="764">
                  <c:v>3.3074623231931035</c:v>
                </c:pt>
                <c:pt idx="765">
                  <c:v>3.4820217761352841</c:v>
                </c:pt>
                <c:pt idx="766">
                  <c:v>3.5023918248447492</c:v>
                </c:pt>
                <c:pt idx="767">
                  <c:v>3.3122726987519937</c:v>
                </c:pt>
                <c:pt idx="768">
                  <c:v>3.4382713611669784</c:v>
                </c:pt>
                <c:pt idx="769">
                  <c:v>3.4579516665389876</c:v>
                </c:pt>
                <c:pt idx="770">
                  <c:v>3.7376502753516547</c:v>
                </c:pt>
                <c:pt idx="771">
                  <c:v>3.4691797876037151</c:v>
                </c:pt>
                <c:pt idx="772">
                  <c:v>3.5150825827950865</c:v>
                </c:pt>
                <c:pt idx="773">
                  <c:v>3.3553622461758668</c:v>
                </c:pt>
                <c:pt idx="774">
                  <c:v>3.2389175075054544</c:v>
                </c:pt>
                <c:pt idx="775">
                  <c:v>3.3653757814921326</c:v>
                </c:pt>
                <c:pt idx="776">
                  <c:v>3.2863793815816051</c:v>
                </c:pt>
                <c:pt idx="777">
                  <c:v>3.1968151926847601</c:v>
                </c:pt>
                <c:pt idx="778">
                  <c:v>3.5865459333164296</c:v>
                </c:pt>
                <c:pt idx="779">
                  <c:v>3.6389590910435641</c:v>
                </c:pt>
                <c:pt idx="780">
                  <c:v>3.2788000487147291</c:v>
                </c:pt>
                <c:pt idx="781">
                  <c:v>3.3993762538153409</c:v>
                </c:pt>
                <c:pt idx="782">
                  <c:v>3.449113888982112</c:v>
                </c:pt>
                <c:pt idx="783">
                  <c:v>3.5458473608878842</c:v>
                </c:pt>
                <c:pt idx="784">
                  <c:v>3.4114672501519543</c:v>
                </c:pt>
                <c:pt idx="785">
                  <c:v>3.5984862593104876</c:v>
                </c:pt>
                <c:pt idx="786">
                  <c:v>3.5191996954994766</c:v>
                </c:pt>
                <c:pt idx="787">
                  <c:v>3.2999519187986137</c:v>
                </c:pt>
                <c:pt idx="788">
                  <c:v>3.7466006196577308</c:v>
                </c:pt>
                <c:pt idx="789">
                  <c:v>3.5616980600611465</c:v>
                </c:pt>
                <c:pt idx="790">
                  <c:v>3.5244401681481041</c:v>
                </c:pt>
                <c:pt idx="791">
                  <c:v>3.476051443895614</c:v>
                </c:pt>
                <c:pt idx="792">
                  <c:v>3.5607704947967269</c:v>
                </c:pt>
                <c:pt idx="793">
                  <c:v>3.459102333332011</c:v>
                </c:pt>
                <c:pt idx="794">
                  <c:v>3.4694241882539845</c:v>
                </c:pt>
                <c:pt idx="795">
                  <c:v>3.8084878041303458</c:v>
                </c:pt>
                <c:pt idx="796">
                  <c:v>3.6398453502291517</c:v>
                </c:pt>
                <c:pt idx="797">
                  <c:v>3.4701105337325377</c:v>
                </c:pt>
                <c:pt idx="798">
                  <c:v>3.6495428836494805</c:v>
                </c:pt>
                <c:pt idx="799">
                  <c:v>3.5705750899995357</c:v>
                </c:pt>
                <c:pt idx="800">
                  <c:v>3.5076104117239479</c:v>
                </c:pt>
                <c:pt idx="801">
                  <c:v>3.3703124724883748</c:v>
                </c:pt>
                <c:pt idx="802">
                  <c:v>3.2255274879519602</c:v>
                </c:pt>
                <c:pt idx="803">
                  <c:v>3.5944537895603039</c:v>
                </c:pt>
                <c:pt idx="804">
                  <c:v>3.6217558628086604</c:v>
                </c:pt>
                <c:pt idx="805">
                  <c:v>3.7603716482686189</c:v>
                </c:pt>
                <c:pt idx="806">
                  <c:v>3.4185571904391381</c:v>
                </c:pt>
                <c:pt idx="807">
                  <c:v>3.6025669672641123</c:v>
                </c:pt>
                <c:pt idx="808">
                  <c:v>3.5334922402373978</c:v>
                </c:pt>
                <c:pt idx="809">
                  <c:v>3.5133760757493979</c:v>
                </c:pt>
                <c:pt idx="810">
                  <c:v>3.5283304557220481</c:v>
                </c:pt>
                <c:pt idx="811">
                  <c:v>3.6879312702744929</c:v>
                </c:pt>
                <c:pt idx="812">
                  <c:v>3.3971275584540606</c:v>
                </c:pt>
                <c:pt idx="813">
                  <c:v>3.8494370829722597</c:v>
                </c:pt>
                <c:pt idx="814">
                  <c:v>3.7400401640966039</c:v>
                </c:pt>
                <c:pt idx="815">
                  <c:v>3.6140237852719301</c:v>
                </c:pt>
                <c:pt idx="816">
                  <c:v>3.4384627492845818</c:v>
                </c:pt>
                <c:pt idx="817">
                  <c:v>3.9090049710492591</c:v>
                </c:pt>
                <c:pt idx="818">
                  <c:v>3.7352787540725605</c:v>
                </c:pt>
                <c:pt idx="819">
                  <c:v>3.4620867457986049</c:v>
                </c:pt>
                <c:pt idx="820">
                  <c:v>3.7285152573618108</c:v>
                </c:pt>
                <c:pt idx="821">
                  <c:v>3.7148024649982867</c:v>
                </c:pt>
                <c:pt idx="822">
                  <c:v>3.8948043004294184</c:v>
                </c:pt>
                <c:pt idx="823">
                  <c:v>3.5571147652982265</c:v>
                </c:pt>
                <c:pt idx="824">
                  <c:v>3.5761156366100195</c:v>
                </c:pt>
                <c:pt idx="825">
                  <c:v>3.6081850276756189</c:v>
                </c:pt>
                <c:pt idx="826">
                  <c:v>3.5546742588147642</c:v>
                </c:pt>
                <c:pt idx="827">
                  <c:v>3.9192487762000621</c:v>
                </c:pt>
                <c:pt idx="828">
                  <c:v>3.7035523626102576</c:v>
                </c:pt>
                <c:pt idx="829">
                  <c:v>3.7406926962749139</c:v>
                </c:pt>
                <c:pt idx="830">
                  <c:v>3.5154234164684581</c:v>
                </c:pt>
                <c:pt idx="831">
                  <c:v>3.6110333870313243</c:v>
                </c:pt>
                <c:pt idx="832">
                  <c:v>3.9806332114399638</c:v>
                </c:pt>
                <c:pt idx="833">
                  <c:v>3.6504117121609898</c:v>
                </c:pt>
                <c:pt idx="834">
                  <c:v>3.8075334645694952</c:v>
                </c:pt>
                <c:pt idx="835">
                  <c:v>3.6499683813285881</c:v>
                </c:pt>
                <c:pt idx="836">
                  <c:v>3.5579697613274806</c:v>
                </c:pt>
                <c:pt idx="837">
                  <c:v>3.8537487683100866</c:v>
                </c:pt>
                <c:pt idx="838">
                  <c:v>3.6364905944963115</c:v>
                </c:pt>
                <c:pt idx="839">
                  <c:v>4.0069807112672979</c:v>
                </c:pt>
                <c:pt idx="840">
                  <c:v>3.59696588606506</c:v>
                </c:pt>
                <c:pt idx="841">
                  <c:v>3.691800710036059</c:v>
                </c:pt>
                <c:pt idx="842">
                  <c:v>3.6011667047728024</c:v>
                </c:pt>
                <c:pt idx="843">
                  <c:v>3.7589806954615317</c:v>
                </c:pt>
                <c:pt idx="844">
                  <c:v>3.7538948651421506</c:v>
                </c:pt>
                <c:pt idx="845">
                  <c:v>3.8975910775228781</c:v>
                </c:pt>
                <c:pt idx="846">
                  <c:v>3.7333158306678302</c:v>
                </c:pt>
                <c:pt idx="847">
                  <c:v>3.8431505424246337</c:v>
                </c:pt>
                <c:pt idx="848">
                  <c:v>3.7567723342774513</c:v>
                </c:pt>
                <c:pt idx="849">
                  <c:v>3.8328182360549023</c:v>
                </c:pt>
                <c:pt idx="850">
                  <c:v>3.6473408660598112</c:v>
                </c:pt>
                <c:pt idx="851">
                  <c:v>3.7995863643894432</c:v>
                </c:pt>
                <c:pt idx="852">
                  <c:v>3.8896729004361013</c:v>
                </c:pt>
                <c:pt idx="853">
                  <c:v>3.779050896124645</c:v>
                </c:pt>
                <c:pt idx="854">
                  <c:v>3.756344712951099</c:v>
                </c:pt>
                <c:pt idx="855">
                  <c:v>3.6677049027877113</c:v>
                </c:pt>
                <c:pt idx="856">
                  <c:v>3.8338351225191691</c:v>
                </c:pt>
                <c:pt idx="857">
                  <c:v>3.8834670140972576</c:v>
                </c:pt>
                <c:pt idx="858">
                  <c:v>3.5752548943235944</c:v>
                </c:pt>
                <c:pt idx="859">
                  <c:v>3.9259490889384629</c:v>
                </c:pt>
                <c:pt idx="860">
                  <c:v>3.9895994540207864</c:v>
                </c:pt>
                <c:pt idx="861">
                  <c:v>4.0580784503210632</c:v>
                </c:pt>
                <c:pt idx="862">
                  <c:v>3.9457007820410972</c:v>
                </c:pt>
                <c:pt idx="863">
                  <c:v>3.9383878350938457</c:v>
                </c:pt>
                <c:pt idx="864">
                  <c:v>3.5599633334344469</c:v>
                </c:pt>
                <c:pt idx="865">
                  <c:v>4.1531763628995844</c:v>
                </c:pt>
                <c:pt idx="866">
                  <c:v>3.9207448748738223</c:v>
                </c:pt>
                <c:pt idx="867">
                  <c:v>3.9422496840940635</c:v>
                </c:pt>
                <c:pt idx="868">
                  <c:v>3.880597000935027</c:v>
                </c:pt>
                <c:pt idx="869">
                  <c:v>4.008475816845344</c:v>
                </c:pt>
                <c:pt idx="870">
                  <c:v>3.7451097217952807</c:v>
                </c:pt>
                <c:pt idx="871">
                  <c:v>3.9884915990402088</c:v>
                </c:pt>
                <c:pt idx="872">
                  <c:v>3.9560256739131496</c:v>
                </c:pt>
                <c:pt idx="873">
                  <c:v>4.0893371722739404</c:v>
                </c:pt>
                <c:pt idx="874">
                  <c:v>4.0883531033023806</c:v>
                </c:pt>
                <c:pt idx="875">
                  <c:v>3.8463500333749332</c:v>
                </c:pt>
                <c:pt idx="876">
                  <c:v>4.1456968497433309</c:v>
                </c:pt>
                <c:pt idx="877">
                  <c:v>3.9544479723878818</c:v>
                </c:pt>
                <c:pt idx="878">
                  <c:v>4.1045675083753421</c:v>
                </c:pt>
                <c:pt idx="879">
                  <c:v>3.7341924700716147</c:v>
                </c:pt>
                <c:pt idx="880">
                  <c:v>3.9488958669633512</c:v>
                </c:pt>
                <c:pt idx="881">
                  <c:v>3.9180341292398291</c:v>
                </c:pt>
                <c:pt idx="882">
                  <c:v>4.0568859616224762</c:v>
                </c:pt>
                <c:pt idx="883">
                  <c:v>3.9400495667587552</c:v>
                </c:pt>
                <c:pt idx="884">
                  <c:v>3.9986306527450246</c:v>
                </c:pt>
                <c:pt idx="885">
                  <c:v>3.9718438750692502</c:v>
                </c:pt>
                <c:pt idx="886">
                  <c:v>3.8576014410128114</c:v>
                </c:pt>
                <c:pt idx="887">
                  <c:v>3.8314265041335647</c:v>
                </c:pt>
                <c:pt idx="888">
                  <c:v>3.9935290094578129</c:v>
                </c:pt>
                <c:pt idx="889">
                  <c:v>3.9401529072142636</c:v>
                </c:pt>
                <c:pt idx="890">
                  <c:v>4.2331127205097872</c:v>
                </c:pt>
                <c:pt idx="891">
                  <c:v>3.9534613017533085</c:v>
                </c:pt>
                <c:pt idx="892">
                  <c:v>4.0049999479033129</c:v>
                </c:pt>
                <c:pt idx="893">
                  <c:v>4.0055658660727929</c:v>
                </c:pt>
                <c:pt idx="894">
                  <c:v>3.9665660464749206</c:v>
                </c:pt>
                <c:pt idx="895">
                  <c:v>3.875952806486731</c:v>
                </c:pt>
                <c:pt idx="896">
                  <c:v>3.9809658222947353</c:v>
                </c:pt>
                <c:pt idx="897">
                  <c:v>4.0174652793060215</c:v>
                </c:pt>
                <c:pt idx="898">
                  <c:v>4.1324769177947971</c:v>
                </c:pt>
                <c:pt idx="899">
                  <c:v>3.814083563584918</c:v>
                </c:pt>
                <c:pt idx="900">
                  <c:v>4.0057736958821399</c:v>
                </c:pt>
                <c:pt idx="901">
                  <c:v>4.0039880105007661</c:v>
                </c:pt>
                <c:pt idx="902">
                  <c:v>4.1192026191020537</c:v>
                </c:pt>
                <c:pt idx="903">
                  <c:v>3.8960126857232087</c:v>
                </c:pt>
                <c:pt idx="904">
                  <c:v>4.1605230520683598</c:v>
                </c:pt>
                <c:pt idx="905">
                  <c:v>4.0391323309836453</c:v>
                </c:pt>
                <c:pt idx="906">
                  <c:v>3.9984945304050852</c:v>
                </c:pt>
                <c:pt idx="907">
                  <c:v>4.0954634362557316</c:v>
                </c:pt>
                <c:pt idx="908">
                  <c:v>4.1242070896785359</c:v>
                </c:pt>
                <c:pt idx="909">
                  <c:v>4.1479616023642425</c:v>
                </c:pt>
                <c:pt idx="910">
                  <c:v>4.1556517041906433</c:v>
                </c:pt>
                <c:pt idx="911">
                  <c:v>4.0726777502334421</c:v>
                </c:pt>
                <c:pt idx="912">
                  <c:v>4.2213441911874634</c:v>
                </c:pt>
                <c:pt idx="913">
                  <c:v>4.2271838479829533</c:v>
                </c:pt>
                <c:pt idx="914">
                  <c:v>4.264079344098155</c:v>
                </c:pt>
                <c:pt idx="915">
                  <c:v>4.2354732183472006</c:v>
                </c:pt>
                <c:pt idx="916">
                  <c:v>4.1999418751870525</c:v>
                </c:pt>
                <c:pt idx="917">
                  <c:v>4.2403000398228148</c:v>
                </c:pt>
                <c:pt idx="918">
                  <c:v>4.2678186793127617</c:v>
                </c:pt>
                <c:pt idx="919">
                  <c:v>4.262769092667857</c:v>
                </c:pt>
                <c:pt idx="920">
                  <c:v>4.1949737562771992</c:v>
                </c:pt>
                <c:pt idx="921">
                  <c:v>4.226222074573255</c:v>
                </c:pt>
                <c:pt idx="922">
                  <c:v>4.0773458599226498</c:v>
                </c:pt>
                <c:pt idx="923">
                  <c:v>4.3468062478086686</c:v>
                </c:pt>
                <c:pt idx="924">
                  <c:v>4.3905640063696234</c:v>
                </c:pt>
                <c:pt idx="925">
                  <c:v>4.3806897092014081</c:v>
                </c:pt>
                <c:pt idx="926">
                  <c:v>4.3837357240558621</c:v>
                </c:pt>
                <c:pt idx="927">
                  <c:v>4.3819210801185964</c:v>
                </c:pt>
                <c:pt idx="928">
                  <c:v>4.3994712044977913</c:v>
                </c:pt>
                <c:pt idx="929">
                  <c:v>4.3991577041415448</c:v>
                </c:pt>
                <c:pt idx="930">
                  <c:v>4.3621353022236189</c:v>
                </c:pt>
                <c:pt idx="931">
                  <c:v>4.4728980150880577</c:v>
                </c:pt>
                <c:pt idx="932">
                  <c:v>4.1503765310174154</c:v>
                </c:pt>
                <c:pt idx="933">
                  <c:v>4.1620076691408361</c:v>
                </c:pt>
                <c:pt idx="934">
                  <c:v>4.2485113906360343</c:v>
                </c:pt>
                <c:pt idx="935">
                  <c:v>4.4032445671714546</c:v>
                </c:pt>
                <c:pt idx="936">
                  <c:v>4.3201223334138543</c:v>
                </c:pt>
                <c:pt idx="937">
                  <c:v>4.1493338518473504</c:v>
                </c:pt>
                <c:pt idx="938">
                  <c:v>4.2270373300780504</c:v>
                </c:pt>
                <c:pt idx="939">
                  <c:v>4.2202219966289887</c:v>
                </c:pt>
                <c:pt idx="940">
                  <c:v>4.2567179503560872</c:v>
                </c:pt>
                <c:pt idx="941">
                  <c:v>4.3289240856880227</c:v>
                </c:pt>
                <c:pt idx="942">
                  <c:v>4.358038719158376</c:v>
                </c:pt>
                <c:pt idx="943">
                  <c:v>4.0640609152695646</c:v>
                </c:pt>
                <c:pt idx="944">
                  <c:v>4.3239696232034666</c:v>
                </c:pt>
                <c:pt idx="945">
                  <c:v>4.1296541453492814</c:v>
                </c:pt>
                <c:pt idx="946">
                  <c:v>4.1846371068395092</c:v>
                </c:pt>
                <c:pt idx="947">
                  <c:v>4.3215321430002467</c:v>
                </c:pt>
                <c:pt idx="948">
                  <c:v>4.3073533270473936</c:v>
                </c:pt>
                <c:pt idx="949">
                  <c:v>4.2896379846533881</c:v>
                </c:pt>
                <c:pt idx="950">
                  <c:v>3.9798069107324139</c:v>
                </c:pt>
                <c:pt idx="951">
                  <c:v>4.3909503892407935</c:v>
                </c:pt>
                <c:pt idx="952">
                  <c:v>4.2276652938049644</c:v>
                </c:pt>
                <c:pt idx="953">
                  <c:v>4.374733671235834</c:v>
                </c:pt>
                <c:pt idx="954">
                  <c:v>4.2649138588039044</c:v>
                </c:pt>
                <c:pt idx="955">
                  <c:v>4.327254607128423</c:v>
                </c:pt>
                <c:pt idx="956">
                  <c:v>4.2462266107801421</c:v>
                </c:pt>
                <c:pt idx="957">
                  <c:v>4.3117109533003086</c:v>
                </c:pt>
                <c:pt idx="958">
                  <c:v>4.3321214235924241</c:v>
                </c:pt>
                <c:pt idx="959">
                  <c:v>4.5117375233890167</c:v>
                </c:pt>
                <c:pt idx="960">
                  <c:v>4.2036692182149764</c:v>
                </c:pt>
                <c:pt idx="961">
                  <c:v>4.4063269790481474</c:v>
                </c:pt>
                <c:pt idx="962">
                  <c:v>4.2902557840454749</c:v>
                </c:pt>
                <c:pt idx="963">
                  <c:v>4.3635859888479578</c:v>
                </c:pt>
                <c:pt idx="964">
                  <c:v>4.2431109812709824</c:v>
                </c:pt>
                <c:pt idx="965">
                  <c:v>4.2261824998869786</c:v>
                </c:pt>
                <c:pt idx="966">
                  <c:v>4.2587927422363574</c:v>
                </c:pt>
                <c:pt idx="967">
                  <c:v>4.2732003366859264</c:v>
                </c:pt>
                <c:pt idx="968">
                  <c:v>4.4128483663332361</c:v>
                </c:pt>
                <c:pt idx="969">
                  <c:v>4.3233074003054792</c:v>
                </c:pt>
                <c:pt idx="970">
                  <c:v>4.3704413225579906</c:v>
                </c:pt>
                <c:pt idx="971">
                  <c:v>4.3786210384474629</c:v>
                </c:pt>
                <c:pt idx="972">
                  <c:v>4.2571275054743012</c:v>
                </c:pt>
                <c:pt idx="973">
                  <c:v>4.4451946175101273</c:v>
                </c:pt>
                <c:pt idx="974">
                  <c:v>4.3518460800690955</c:v>
                </c:pt>
                <c:pt idx="975">
                  <c:v>4.3926334097753523</c:v>
                </c:pt>
                <c:pt idx="976">
                  <c:v>4.4664381840112437</c:v>
                </c:pt>
                <c:pt idx="977">
                  <c:v>4.5425904038047022</c:v>
                </c:pt>
                <c:pt idx="978">
                  <c:v>4.4979368815441934</c:v>
                </c:pt>
                <c:pt idx="979">
                  <c:v>4.2523549082401795</c:v>
                </c:pt>
                <c:pt idx="980">
                  <c:v>4.5689400782369942</c:v>
                </c:pt>
                <c:pt idx="981">
                  <c:v>4.3559291807512501</c:v>
                </c:pt>
                <c:pt idx="982">
                  <c:v>4.653588382060855</c:v>
                </c:pt>
                <c:pt idx="983">
                  <c:v>4.4055598287616942</c:v>
                </c:pt>
                <c:pt idx="984">
                  <c:v>4.4975605759230364</c:v>
                </c:pt>
                <c:pt idx="985">
                  <c:v>4.526957671340714</c:v>
                </c:pt>
                <c:pt idx="986">
                  <c:v>4.3859590066038789</c:v>
                </c:pt>
                <c:pt idx="987">
                  <c:v>4.47405217846869</c:v>
                </c:pt>
                <c:pt idx="988">
                  <c:v>4.5145496555255376</c:v>
                </c:pt>
                <c:pt idx="989">
                  <c:v>4.6173445271339402</c:v>
                </c:pt>
                <c:pt idx="990">
                  <c:v>4.4374541099973257</c:v>
                </c:pt>
                <c:pt idx="991">
                  <c:v>4.5679276285873298</c:v>
                </c:pt>
                <c:pt idx="992">
                  <c:v>4.5623954194274052</c:v>
                </c:pt>
                <c:pt idx="993">
                  <c:v>4.4533624525154032</c:v>
                </c:pt>
                <c:pt idx="994">
                  <c:v>4.3720056233419431</c:v>
                </c:pt>
                <c:pt idx="995">
                  <c:v>4.5247740324761185</c:v>
                </c:pt>
                <c:pt idx="996">
                  <c:v>4.3906507686738623</c:v>
                </c:pt>
                <c:pt idx="997">
                  <c:v>4.6835123191684378</c:v>
                </c:pt>
                <c:pt idx="998">
                  <c:v>4.6147242876063173</c:v>
                </c:pt>
                <c:pt idx="999">
                  <c:v>4.7612815304757925</c:v>
                </c:pt>
                <c:pt idx="1000">
                  <c:v>4.5562348949728841</c:v>
                </c:pt>
                <c:pt idx="1001">
                  <c:v>4.3914285498024013</c:v>
                </c:pt>
                <c:pt idx="1002">
                  <c:v>4.5228478649119559</c:v>
                </c:pt>
                <c:pt idx="1003">
                  <c:v>4.4439613868097032</c:v>
                </c:pt>
                <c:pt idx="1004">
                  <c:v>4.5105227421560192</c:v>
                </c:pt>
                <c:pt idx="1005">
                  <c:v>4.5746646266488158</c:v>
                </c:pt>
                <c:pt idx="1006">
                  <c:v>4.7011191780573887</c:v>
                </c:pt>
                <c:pt idx="1007">
                  <c:v>4.7668707669081183</c:v>
                </c:pt>
                <c:pt idx="1008">
                  <c:v>4.5904159180321225</c:v>
                </c:pt>
                <c:pt idx="1009">
                  <c:v>4.7048542727610547</c:v>
                </c:pt>
                <c:pt idx="1010">
                  <c:v>4.5669654336760752</c:v>
                </c:pt>
                <c:pt idx="1011">
                  <c:v>4.4131418118114443</c:v>
                </c:pt>
                <c:pt idx="1012">
                  <c:v>4.5131853397138659</c:v>
                </c:pt>
                <c:pt idx="1013">
                  <c:v>4.6567252698058157</c:v>
                </c:pt>
                <c:pt idx="1014">
                  <c:v>4.5948718451989343</c:v>
                </c:pt>
                <c:pt idx="1015">
                  <c:v>4.6848742139333872</c:v>
                </c:pt>
                <c:pt idx="1016">
                  <c:v>4.7591033487603216</c:v>
                </c:pt>
                <c:pt idx="1017">
                  <c:v>4.7551416179557684</c:v>
                </c:pt>
                <c:pt idx="1018">
                  <c:v>4.3826668579795429</c:v>
                </c:pt>
                <c:pt idx="1019">
                  <c:v>4.5631108522374673</c:v>
                </c:pt>
                <c:pt idx="1020">
                  <c:v>4.5002026519867941</c:v>
                </c:pt>
                <c:pt idx="1021">
                  <c:v>4.916321239865928</c:v>
                </c:pt>
                <c:pt idx="1022">
                  <c:v>4.6268426764874357</c:v>
                </c:pt>
                <c:pt idx="1023">
                  <c:v>4.680906184826239</c:v>
                </c:pt>
                <c:pt idx="1024">
                  <c:v>4.8674137328610536</c:v>
                </c:pt>
                <c:pt idx="1025">
                  <c:v>4.5830144370251187</c:v>
                </c:pt>
                <c:pt idx="1026">
                  <c:v>4.5837228904526741</c:v>
                </c:pt>
                <c:pt idx="1027">
                  <c:v>4.5929096992522034</c:v>
                </c:pt>
                <c:pt idx="1028">
                  <c:v>4.7568783711358336</c:v>
                </c:pt>
                <c:pt idx="1029">
                  <c:v>4.7759471524558874</c:v>
                </c:pt>
                <c:pt idx="1030">
                  <c:v>5.0013975244042008</c:v>
                </c:pt>
                <c:pt idx="1031">
                  <c:v>4.9857630754347833</c:v>
                </c:pt>
                <c:pt idx="1032">
                  <c:v>4.903332183050602</c:v>
                </c:pt>
                <c:pt idx="1033">
                  <c:v>4.4534087688267707</c:v>
                </c:pt>
                <c:pt idx="1034">
                  <c:v>4.6163818543087345</c:v>
                </c:pt>
                <c:pt idx="1035">
                  <c:v>4.7135449612693447</c:v>
                </c:pt>
                <c:pt idx="1036">
                  <c:v>4.5556790880343083</c:v>
                </c:pt>
                <c:pt idx="1037">
                  <c:v>4.8256116257941981</c:v>
                </c:pt>
                <c:pt idx="1038">
                  <c:v>4.8451102684967209</c:v>
                </c:pt>
                <c:pt idx="1039">
                  <c:v>5.0678459375043676</c:v>
                </c:pt>
                <c:pt idx="1040">
                  <c:v>4.7718005854480525</c:v>
                </c:pt>
                <c:pt idx="1041">
                  <c:v>4.8190320074766939</c:v>
                </c:pt>
                <c:pt idx="1042">
                  <c:v>4.8490794359292053</c:v>
                </c:pt>
                <c:pt idx="1043">
                  <c:v>4.7259227588286592</c:v>
                </c:pt>
                <c:pt idx="1044">
                  <c:v>4.4654228245474359</c:v>
                </c:pt>
                <c:pt idx="1045">
                  <c:v>4.8835928626484435</c:v>
                </c:pt>
                <c:pt idx="1046">
                  <c:v>4.9064454429292343</c:v>
                </c:pt>
                <c:pt idx="1047">
                  <c:v>4.7616098995002556</c:v>
                </c:pt>
                <c:pt idx="1048">
                  <c:v>4.9965005049757627</c:v>
                </c:pt>
                <c:pt idx="1049">
                  <c:v>4.8963001957820662</c:v>
                </c:pt>
                <c:pt idx="1050">
                  <c:v>4.8090229170377654</c:v>
                </c:pt>
                <c:pt idx="1051">
                  <c:v>4.8896801111008399</c:v>
                </c:pt>
                <c:pt idx="1052">
                  <c:v>4.8137102500953386</c:v>
                </c:pt>
                <c:pt idx="1053">
                  <c:v>4.80248923554411</c:v>
                </c:pt>
                <c:pt idx="1054">
                  <c:v>4.887926714290777</c:v>
                </c:pt>
                <c:pt idx="1055">
                  <c:v>5.0248934379541943</c:v>
                </c:pt>
                <c:pt idx="1056">
                  <c:v>5.0660918044346124</c:v>
                </c:pt>
                <c:pt idx="1057">
                  <c:v>4.960423560279156</c:v>
                </c:pt>
                <c:pt idx="1058">
                  <c:v>4.9760306795479803</c:v>
                </c:pt>
                <c:pt idx="1059">
                  <c:v>4.8407373496008068</c:v>
                </c:pt>
                <c:pt idx="1060">
                  <c:v>4.8210936478054975</c:v>
                </c:pt>
                <c:pt idx="1061">
                  <c:v>4.7468374537589355</c:v>
                </c:pt>
                <c:pt idx="1062">
                  <c:v>4.9529697842335709</c:v>
                </c:pt>
                <c:pt idx="1063">
                  <c:v>5.1568590624668591</c:v>
                </c:pt>
                <c:pt idx="1064">
                  <c:v>5.2513600632377706</c:v>
                </c:pt>
                <c:pt idx="1065">
                  <c:v>5.2652367920397039</c:v>
                </c:pt>
                <c:pt idx="1066">
                  <c:v>5.1146542004489683</c:v>
                </c:pt>
                <c:pt idx="1067">
                  <c:v>5.0763030772643107</c:v>
                </c:pt>
                <c:pt idx="1068">
                  <c:v>4.9183626610554256</c:v>
                </c:pt>
                <c:pt idx="1069">
                  <c:v>4.9209349174323149</c:v>
                </c:pt>
                <c:pt idx="1070">
                  <c:v>4.8018371643569644</c:v>
                </c:pt>
                <c:pt idx="1071">
                  <c:v>5.3332985805937252</c:v>
                </c:pt>
                <c:pt idx="1072">
                  <c:v>4.9072287865635174</c:v>
                </c:pt>
                <c:pt idx="1073">
                  <c:v>5.2772780713720833</c:v>
                </c:pt>
                <c:pt idx="1074">
                  <c:v>5.2429218942522118</c:v>
                </c:pt>
                <c:pt idx="1075">
                  <c:v>5.194828900049786</c:v>
                </c:pt>
                <c:pt idx="1076">
                  <c:v>5.1171062910721234</c:v>
                </c:pt>
                <c:pt idx="1077">
                  <c:v>5.0311635959025107</c:v>
                </c:pt>
                <c:pt idx="1078">
                  <c:v>5.0065363727580641</c:v>
                </c:pt>
                <c:pt idx="1079">
                  <c:v>5.0174797487786877</c:v>
                </c:pt>
                <c:pt idx="1080">
                  <c:v>4.9628404333241347</c:v>
                </c:pt>
                <c:pt idx="1081">
                  <c:v>5.1400233409826441</c:v>
                </c:pt>
                <c:pt idx="1082">
                  <c:v>5.3523702805969773</c:v>
                </c:pt>
                <c:pt idx="1083">
                  <c:v>4.9879578885090776</c:v>
                </c:pt>
                <c:pt idx="1084">
                  <c:v>5.061567448632748</c:v>
                </c:pt>
                <c:pt idx="1085">
                  <c:v>4.8317446068370673</c:v>
                </c:pt>
                <c:pt idx="1086">
                  <c:v>5.152706132849957</c:v>
                </c:pt>
                <c:pt idx="1087">
                  <c:v>5.1224462497569609</c:v>
                </c:pt>
                <c:pt idx="1088">
                  <c:v>5.0418481322675479</c:v>
                </c:pt>
                <c:pt idx="1089">
                  <c:v>5.2970932381428231</c:v>
                </c:pt>
                <c:pt idx="1090">
                  <c:v>5.1397447307345239</c:v>
                </c:pt>
                <c:pt idx="1091">
                  <c:v>5.3042675388202785</c:v>
                </c:pt>
                <c:pt idx="1092">
                  <c:v>5.153791440823249</c:v>
                </c:pt>
                <c:pt idx="1093">
                  <c:v>5.2365247253336653</c:v>
                </c:pt>
                <c:pt idx="1094">
                  <c:v>4.9759407735058332</c:v>
                </c:pt>
                <c:pt idx="1095">
                  <c:v>4.9227916516620258</c:v>
                </c:pt>
                <c:pt idx="1096">
                  <c:v>4.946416941790611</c:v>
                </c:pt>
                <c:pt idx="1097">
                  <c:v>5.0340560286085587</c:v>
                </c:pt>
                <c:pt idx="1098">
                  <c:v>5.139590382000101</c:v>
                </c:pt>
                <c:pt idx="1099">
                  <c:v>5.2524612135325697</c:v>
                </c:pt>
                <c:pt idx="1100">
                  <c:v>5.2360578041714732</c:v>
                </c:pt>
                <c:pt idx="1101">
                  <c:v>5.2956747366532717</c:v>
                </c:pt>
                <c:pt idx="1102">
                  <c:v>5.5088382575978603</c:v>
                </c:pt>
                <c:pt idx="1103">
                  <c:v>5.3409011950902094</c:v>
                </c:pt>
                <c:pt idx="1104">
                  <c:v>5.1532313119282627</c:v>
                </c:pt>
                <c:pt idx="1105">
                  <c:v>5.0314121282341109</c:v>
                </c:pt>
                <c:pt idx="1106">
                  <c:v>4.8546294533077585</c:v>
                </c:pt>
                <c:pt idx="1107">
                  <c:v>5.1210925737049422</c:v>
                </c:pt>
                <c:pt idx="1108">
                  <c:v>5.1290634847128382</c:v>
                </c:pt>
                <c:pt idx="1109">
                  <c:v>5.3590291921732458</c:v>
                </c:pt>
                <c:pt idx="1110">
                  <c:v>5.4668028761400098</c:v>
                </c:pt>
                <c:pt idx="1111">
                  <c:v>5.4079164124873413</c:v>
                </c:pt>
                <c:pt idx="1112">
                  <c:v>5.212116907147669</c:v>
                </c:pt>
                <c:pt idx="1113">
                  <c:v>5.2190790664037898</c:v>
                </c:pt>
                <c:pt idx="1114">
                  <c:v>5.2955882414952669</c:v>
                </c:pt>
                <c:pt idx="1115">
                  <c:v>4.6904955779219213</c:v>
                </c:pt>
                <c:pt idx="1116">
                  <c:v>5.0964707980388368</c:v>
                </c:pt>
                <c:pt idx="1117">
                  <c:v>5.1017275887950104</c:v>
                </c:pt>
                <c:pt idx="1118">
                  <c:v>5.3527300069396109</c:v>
                </c:pt>
                <c:pt idx="1119">
                  <c:v>5.3733959818972572</c:v>
                </c:pt>
                <c:pt idx="1120">
                  <c:v>5.592273500347587</c:v>
                </c:pt>
                <c:pt idx="1121">
                  <c:v>5.4241490926299143</c:v>
                </c:pt>
                <c:pt idx="1122">
                  <c:v>5.3314609159129924</c:v>
                </c:pt>
                <c:pt idx="1123">
                  <c:v>4.9743775655247857</c:v>
                </c:pt>
                <c:pt idx="1124">
                  <c:v>4.7998426348702088</c:v>
                </c:pt>
                <c:pt idx="1125">
                  <c:v>5.2586664968419026</c:v>
                </c:pt>
                <c:pt idx="1126">
                  <c:v>5.3791045780499092</c:v>
                </c:pt>
                <c:pt idx="1127">
                  <c:v>5.4032405421386622</c:v>
                </c:pt>
                <c:pt idx="1128">
                  <c:v>5.5856956250066387</c:v>
                </c:pt>
                <c:pt idx="1129">
                  <c:v>5.4540978038420826</c:v>
                </c:pt>
                <c:pt idx="1130">
                  <c:v>5.4352194030026553</c:v>
                </c:pt>
                <c:pt idx="1131">
                  <c:v>5.2302774994572614</c:v>
                </c:pt>
                <c:pt idx="1132">
                  <c:v>5.2462003991302382</c:v>
                </c:pt>
                <c:pt idx="1133">
                  <c:v>5.3646122983072368</c:v>
                </c:pt>
                <c:pt idx="1134">
                  <c:v>5.2147316921323581</c:v>
                </c:pt>
                <c:pt idx="1135">
                  <c:v>5.260204667692947</c:v>
                </c:pt>
                <c:pt idx="1136">
                  <c:v>5.514175960105054</c:v>
                </c:pt>
                <c:pt idx="1137">
                  <c:v>5.6992829912019554</c:v>
                </c:pt>
                <c:pt idx="1138">
                  <c:v>5.7888038822437915</c:v>
                </c:pt>
                <c:pt idx="1139">
                  <c:v>5.6730939720359732</c:v>
                </c:pt>
                <c:pt idx="1140">
                  <c:v>5.729763033570479</c:v>
                </c:pt>
                <c:pt idx="1141">
                  <c:v>5.496620265202278</c:v>
                </c:pt>
                <c:pt idx="1142">
                  <c:v>5.561803033142585</c:v>
                </c:pt>
                <c:pt idx="1143">
                  <c:v>5.5373514412960256</c:v>
                </c:pt>
                <c:pt idx="1144">
                  <c:v>5.726828729728326</c:v>
                </c:pt>
                <c:pt idx="1145">
                  <c:v>5.8921467657016233</c:v>
                </c:pt>
                <c:pt idx="1146">
                  <c:v>6.0000553701011521</c:v>
                </c:pt>
                <c:pt idx="1147">
                  <c:v>6.2827644914074749</c:v>
                </c:pt>
                <c:pt idx="1148">
                  <c:v>6.3813636537926515</c:v>
                </c:pt>
                <c:pt idx="1149">
                  <c:v>6.136415734287433</c:v>
                </c:pt>
                <c:pt idx="1150">
                  <c:v>6.1877754314781575</c:v>
                </c:pt>
                <c:pt idx="1151">
                  <c:v>6.0585220396928463</c:v>
                </c:pt>
                <c:pt idx="1152">
                  <c:v>6.0427914467818722</c:v>
                </c:pt>
                <c:pt idx="1153">
                  <c:v>6.2886346115274616</c:v>
                </c:pt>
                <c:pt idx="1154">
                  <c:v>6.4439880117755912</c:v>
                </c:pt>
                <c:pt idx="1155">
                  <c:v>6.582631930391714</c:v>
                </c:pt>
                <c:pt idx="1156">
                  <c:v>6.7882629353236652</c:v>
                </c:pt>
                <c:pt idx="1157">
                  <c:v>6.983453936927182</c:v>
                </c:pt>
                <c:pt idx="1158">
                  <c:v>6.7975090754044141</c:v>
                </c:pt>
                <c:pt idx="1159">
                  <c:v>6.7623041126196259</c:v>
                </c:pt>
                <c:pt idx="1160">
                  <c:v>6.7165184583618149</c:v>
                </c:pt>
                <c:pt idx="1161">
                  <c:v>6.6844544773322596</c:v>
                </c:pt>
                <c:pt idx="1162">
                  <c:v>6.570091223894452</c:v>
                </c:pt>
                <c:pt idx="1163">
                  <c:v>6.5885896847992704</c:v>
                </c:pt>
                <c:pt idx="1164">
                  <c:v>6.4207995233173625</c:v>
                </c:pt>
                <c:pt idx="1165">
                  <c:v>6.3406049736303283</c:v>
                </c:pt>
                <c:pt idx="1166">
                  <c:v>6.5852226498718238</c:v>
                </c:pt>
                <c:pt idx="1167">
                  <c:v>6.5981730543280497</c:v>
                </c:pt>
                <c:pt idx="1168">
                  <c:v>6.5209154554454472</c:v>
                </c:pt>
                <c:pt idx="1169">
                  <c:v>6.8371872658853023</c:v>
                </c:pt>
                <c:pt idx="1170">
                  <c:v>6.8191383796582556</c:v>
                </c:pt>
                <c:pt idx="1171">
                  <c:v>6.6160532960544476</c:v>
                </c:pt>
                <c:pt idx="1172">
                  <c:v>6.455782519233952</c:v>
                </c:pt>
                <c:pt idx="1173">
                  <c:v>6.3978706590036492</c:v>
                </c:pt>
                <c:pt idx="1174">
                  <c:v>6.3718756716782279</c:v>
                </c:pt>
                <c:pt idx="1175">
                  <c:v>6.5069829660114413</c:v>
                </c:pt>
                <c:pt idx="1176">
                  <c:v>6.2799963467961826</c:v>
                </c:pt>
                <c:pt idx="1177">
                  <c:v>6.556778368915956</c:v>
                </c:pt>
                <c:pt idx="1178">
                  <c:v>6.5938495579480492</c:v>
                </c:pt>
                <c:pt idx="1179">
                  <c:v>6.6412265047670225</c:v>
                </c:pt>
                <c:pt idx="1180">
                  <c:v>6.3980819831483862</c:v>
                </c:pt>
                <c:pt idx="1181">
                  <c:v>6.4200705878683859</c:v>
                </c:pt>
                <c:pt idx="1182">
                  <c:v>6.5570086711060354</c:v>
                </c:pt>
                <c:pt idx="1183">
                  <c:v>6.1320833752090067</c:v>
                </c:pt>
                <c:pt idx="1184">
                  <c:v>5.9801887169736077</c:v>
                </c:pt>
                <c:pt idx="1185">
                  <c:v>5.853397994550348</c:v>
                </c:pt>
                <c:pt idx="1186">
                  <c:v>5.7699451918354203</c:v>
                </c:pt>
                <c:pt idx="1187">
                  <c:v>5.9054110101792592</c:v>
                </c:pt>
                <c:pt idx="1188">
                  <c:v>6.0593627596079651</c:v>
                </c:pt>
                <c:pt idx="1189">
                  <c:v>6.024850783673859</c:v>
                </c:pt>
                <c:pt idx="1190">
                  <c:v>6.1560168659175369</c:v>
                </c:pt>
                <c:pt idx="1191">
                  <c:v>6.077858896128931</c:v>
                </c:pt>
                <c:pt idx="1192">
                  <c:v>5.831573034254955</c:v>
                </c:pt>
                <c:pt idx="1193">
                  <c:v>5.7534507209628627</c:v>
                </c:pt>
                <c:pt idx="1194">
                  <c:v>5.5415578495842359</c:v>
                </c:pt>
                <c:pt idx="1195">
                  <c:v>5.4957902489387811</c:v>
                </c:pt>
                <c:pt idx="1196">
                  <c:v>5.5900118231390081</c:v>
                </c:pt>
                <c:pt idx="1197">
                  <c:v>5.6126739730953012</c:v>
                </c:pt>
                <c:pt idx="1198">
                  <c:v>5.6680067539336996</c:v>
                </c:pt>
                <c:pt idx="1199">
                  <c:v>5.7772123630333869</c:v>
                </c:pt>
                <c:pt idx="1200">
                  <c:v>5.7806351901007247</c:v>
                </c:pt>
                <c:pt idx="1201">
                  <c:v>5.9351480014185736</c:v>
                </c:pt>
                <c:pt idx="1202">
                  <c:v>5.8578471293290644</c:v>
                </c:pt>
                <c:pt idx="1203">
                  <c:v>5.953965589294679</c:v>
                </c:pt>
                <c:pt idx="1204">
                  <c:v>5.6064496213661279</c:v>
                </c:pt>
                <c:pt idx="1205">
                  <c:v>5.5191852385577009</c:v>
                </c:pt>
                <c:pt idx="1206">
                  <c:v>5.5561226446458862</c:v>
                </c:pt>
                <c:pt idx="1207">
                  <c:v>5.193394261595472</c:v>
                </c:pt>
                <c:pt idx="1208">
                  <c:v>5.5180285958718054</c:v>
                </c:pt>
                <c:pt idx="1209">
                  <c:v>5.7905779347767439</c:v>
                </c:pt>
                <c:pt idx="1210">
                  <c:v>5.7420976975856082</c:v>
                </c:pt>
                <c:pt idx="1211">
                  <c:v>5.861820142017935</c:v>
                </c:pt>
                <c:pt idx="1212">
                  <c:v>5.9123061778811001</c:v>
                </c:pt>
                <c:pt idx="1213">
                  <c:v>5.7577390967035607</c:v>
                </c:pt>
                <c:pt idx="1214">
                  <c:v>5.7187922245415574</c:v>
                </c:pt>
                <c:pt idx="1215">
                  <c:v>5.6561747680799694</c:v>
                </c:pt>
                <c:pt idx="1216">
                  <c:v>5.4183492544992697</c:v>
                </c:pt>
                <c:pt idx="1217">
                  <c:v>5.4384700115088718</c:v>
                </c:pt>
                <c:pt idx="1218">
                  <c:v>5.2146916511262607</c:v>
                </c:pt>
                <c:pt idx="1219">
                  <c:v>5.2913965550960684</c:v>
                </c:pt>
                <c:pt idx="1220">
                  <c:v>5.4367213418722713</c:v>
                </c:pt>
                <c:pt idx="1221">
                  <c:v>5.6357510788067726</c:v>
                </c:pt>
                <c:pt idx="1222">
                  <c:v>5.7462628275263432</c:v>
                </c:pt>
                <c:pt idx="1223">
                  <c:v>5.6849732844731218</c:v>
                </c:pt>
                <c:pt idx="1224">
                  <c:v>5.7937326628979395</c:v>
                </c:pt>
                <c:pt idx="1225">
                  <c:v>5.8131952346163382</c:v>
                </c:pt>
                <c:pt idx="1226">
                  <c:v>5.7355146620258406</c:v>
                </c:pt>
                <c:pt idx="1227">
                  <c:v>5.5564707938733031</c:v>
                </c:pt>
                <c:pt idx="1228">
                  <c:v>5.1935045097510226</c:v>
                </c:pt>
                <c:pt idx="1229">
                  <c:v>5.0994925678748579</c:v>
                </c:pt>
                <c:pt idx="1230">
                  <c:v>5.4459322814890223</c:v>
                </c:pt>
                <c:pt idx="1231">
                  <c:v>5.5887368483819619</c:v>
                </c:pt>
                <c:pt idx="1232">
                  <c:v>5.6797670735218135</c:v>
                </c:pt>
                <c:pt idx="1233">
                  <c:v>5.9271834935294292</c:v>
                </c:pt>
                <c:pt idx="1234">
                  <c:v>5.9877615346545685</c:v>
                </c:pt>
                <c:pt idx="1235">
                  <c:v>5.6858604660542751</c:v>
                </c:pt>
                <c:pt idx="1236">
                  <c:v>5.5996856829717032</c:v>
                </c:pt>
                <c:pt idx="1237">
                  <c:v>5.3339285557176437</c:v>
                </c:pt>
                <c:pt idx="1238">
                  <c:v>5.2599829931533444</c:v>
                </c:pt>
                <c:pt idx="1239">
                  <c:v>5.0932110156236341</c:v>
                </c:pt>
                <c:pt idx="1240">
                  <c:v>5.2156288697071673</c:v>
                </c:pt>
                <c:pt idx="1241">
                  <c:v>5.3679193438594206</c:v>
                </c:pt>
                <c:pt idx="1242">
                  <c:v>5.735127555732574</c:v>
                </c:pt>
                <c:pt idx="1243">
                  <c:v>6.0215540814462081</c:v>
                </c:pt>
                <c:pt idx="1244">
                  <c:v>6.2571713316336455</c:v>
                </c:pt>
                <c:pt idx="1245">
                  <c:v>6.2066114073174523</c:v>
                </c:pt>
                <c:pt idx="1246">
                  <c:v>6.3350436031811048</c:v>
                </c:pt>
                <c:pt idx="1247">
                  <c:v>5.8832387667495638</c:v>
                </c:pt>
                <c:pt idx="1248">
                  <c:v>5.6748826610217256</c:v>
                </c:pt>
                <c:pt idx="1249">
                  <c:v>5.258283850979498</c:v>
                </c:pt>
                <c:pt idx="1250">
                  <c:v>5.2303271144414882</c:v>
                </c:pt>
                <c:pt idx="1251">
                  <c:v>5.1313788177683834</c:v>
                </c:pt>
                <c:pt idx="1252">
                  <c:v>5.3505737225705126</c:v>
                </c:pt>
                <c:pt idx="1253">
                  <c:v>5.7608238294777276</c:v>
                </c:pt>
                <c:pt idx="1254">
                  <c:v>5.8447938589681421</c:v>
                </c:pt>
                <c:pt idx="1255">
                  <c:v>6.1119087861833199</c:v>
                </c:pt>
                <c:pt idx="1256">
                  <c:v>6.4731209221369808</c:v>
                </c:pt>
                <c:pt idx="1257">
                  <c:v>6.4249834083698483</c:v>
                </c:pt>
                <c:pt idx="1258">
                  <c:v>6.433219436699126</c:v>
                </c:pt>
                <c:pt idx="1259">
                  <c:v>5.8918207378542542</c:v>
                </c:pt>
                <c:pt idx="1260">
                  <c:v>6.1166684239612037</c:v>
                </c:pt>
                <c:pt idx="1261">
                  <c:v>5.5077301711558642</c:v>
                </c:pt>
                <c:pt idx="1262">
                  <c:v>5.3835157204768658</c:v>
                </c:pt>
                <c:pt idx="1263">
                  <c:v>5.1803384062573192</c:v>
                </c:pt>
                <c:pt idx="1264">
                  <c:v>5.3654221087731759</c:v>
                </c:pt>
                <c:pt idx="1265">
                  <c:v>5.6228679158671957</c:v>
                </c:pt>
                <c:pt idx="1266">
                  <c:v>5.6936382359580593</c:v>
                </c:pt>
                <c:pt idx="1267">
                  <c:v>5.747855677029083</c:v>
                </c:pt>
                <c:pt idx="1268">
                  <c:v>6.0093860322291137</c:v>
                </c:pt>
                <c:pt idx="1269">
                  <c:v>6.2044120076408307</c:v>
                </c:pt>
                <c:pt idx="1270">
                  <c:v>6.2842105777877695</c:v>
                </c:pt>
                <c:pt idx="1271">
                  <c:v>6.1278099848861558</c:v>
                </c:pt>
                <c:pt idx="1272">
                  <c:v>5.9385877477142817</c:v>
                </c:pt>
                <c:pt idx="1273">
                  <c:v>6.0220925051416243</c:v>
                </c:pt>
                <c:pt idx="1274">
                  <c:v>5.6140770769924311</c:v>
                </c:pt>
                <c:pt idx="1275">
                  <c:v>5.1731824489457736</c:v>
                </c:pt>
                <c:pt idx="1276">
                  <c:v>5.0801064114244534</c:v>
                </c:pt>
                <c:pt idx="1277">
                  <c:v>5.2046217263945698</c:v>
                </c:pt>
                <c:pt idx="1278">
                  <c:v>5.3834009832252532</c:v>
                </c:pt>
                <c:pt idx="1279">
                  <c:v>5.4006957346085436</c:v>
                </c:pt>
                <c:pt idx="1280">
                  <c:v>5.7506147954719644</c:v>
                </c:pt>
                <c:pt idx="1281">
                  <c:v>6.1350463486489186</c:v>
                </c:pt>
                <c:pt idx="1282">
                  <c:v>6.2571925558115646</c:v>
                </c:pt>
                <c:pt idx="1283">
                  <c:v>6.2070561209881303</c:v>
                </c:pt>
                <c:pt idx="1284">
                  <c:v>5.971682409097455</c:v>
                </c:pt>
                <c:pt idx="1285">
                  <c:v>6.0339822447114058</c:v>
                </c:pt>
                <c:pt idx="1286">
                  <c:v>5.6752704567449381</c:v>
                </c:pt>
                <c:pt idx="1287">
                  <c:v>5.315249460915382</c:v>
                </c:pt>
                <c:pt idx="1288">
                  <c:v>5.348495940703879</c:v>
                </c:pt>
                <c:pt idx="1289">
                  <c:v>5.190208270688891</c:v>
                </c:pt>
                <c:pt idx="1290">
                  <c:v>5.0386479537364481</c:v>
                </c:pt>
                <c:pt idx="1291">
                  <c:v>5.1796100707645056</c:v>
                </c:pt>
                <c:pt idx="1292">
                  <c:v>5.5253044264680575</c:v>
                </c:pt>
                <c:pt idx="1293">
                  <c:v>5.8013537392377792</c:v>
                </c:pt>
                <c:pt idx="1294">
                  <c:v>6.2851445958462673</c:v>
                </c:pt>
                <c:pt idx="1295">
                  <c:v>6.4136117180141161</c:v>
                </c:pt>
                <c:pt idx="1296">
                  <c:v>6.5578785589361228</c:v>
                </c:pt>
                <c:pt idx="1297">
                  <c:v>6.1441190264819392</c:v>
                </c:pt>
                <c:pt idx="1298">
                  <c:v>5.9681050127143411</c:v>
                </c:pt>
                <c:pt idx="1299">
                  <c:v>5.5034013606559258</c:v>
                </c:pt>
                <c:pt idx="1300">
                  <c:v>5.2754160968816795</c:v>
                </c:pt>
                <c:pt idx="1301">
                  <c:v>5.3047077180456084</c:v>
                </c:pt>
                <c:pt idx="1302">
                  <c:v>5.3440855543325991</c:v>
                </c:pt>
                <c:pt idx="1303">
                  <c:v>5.4093980672924999</c:v>
                </c:pt>
                <c:pt idx="1304">
                  <c:v>5.4704991228801738</c:v>
                </c:pt>
                <c:pt idx="1305">
                  <c:v>5.8329303989503476</c:v>
                </c:pt>
                <c:pt idx="1306">
                  <c:v>6.1700377311433279</c:v>
                </c:pt>
                <c:pt idx="1307">
                  <c:v>6.3120919641745665</c:v>
                </c:pt>
                <c:pt idx="1308">
                  <c:v>6.4275679711047236</c:v>
                </c:pt>
                <c:pt idx="1309">
                  <c:v>6.391813952541348</c:v>
                </c:pt>
                <c:pt idx="1310">
                  <c:v>6.3098261974271477</c:v>
                </c:pt>
                <c:pt idx="1311">
                  <c:v>6.0585001205722895</c:v>
                </c:pt>
                <c:pt idx="1312">
                  <c:v>5.504816223219624</c:v>
                </c:pt>
                <c:pt idx="1313">
                  <c:v>5.1458228367887413</c:v>
                </c:pt>
                <c:pt idx="1314">
                  <c:v>5.1117300898169624</c:v>
                </c:pt>
                <c:pt idx="1315">
                  <c:v>5.1876069520690091</c:v>
                </c:pt>
                <c:pt idx="1316">
                  <c:v>5.5366085764308011</c:v>
                </c:pt>
                <c:pt idx="1317">
                  <c:v>5.7591449052884895</c:v>
                </c:pt>
                <c:pt idx="1318">
                  <c:v>6.2298265450885042</c:v>
                </c:pt>
                <c:pt idx="1319">
                  <c:v>6.6293324106979057</c:v>
                </c:pt>
                <c:pt idx="1320">
                  <c:v>6.7516775388782584</c:v>
                </c:pt>
                <c:pt idx="1321">
                  <c:v>6.6370496924818712</c:v>
                </c:pt>
                <c:pt idx="1322">
                  <c:v>6.3422418609983424</c:v>
                </c:pt>
                <c:pt idx="1323">
                  <c:v>6.021021067546739</c:v>
                </c:pt>
                <c:pt idx="1324">
                  <c:v>5.7349635173437337</c:v>
                </c:pt>
                <c:pt idx="1325">
                  <c:v>5.3601825643154744</c:v>
                </c:pt>
                <c:pt idx="1326">
                  <c:v>5.1070499091861068</c:v>
                </c:pt>
                <c:pt idx="1327">
                  <c:v>5.3266873004492492</c:v>
                </c:pt>
                <c:pt idx="1328">
                  <c:v>5.6519112991896021</c:v>
                </c:pt>
                <c:pt idx="1329">
                  <c:v>5.9223725351186314</c:v>
                </c:pt>
                <c:pt idx="1330">
                  <c:v>6.2547090826773175</c:v>
                </c:pt>
                <c:pt idx="1331">
                  <c:v>6.5115400542985098</c:v>
                </c:pt>
                <c:pt idx="1332">
                  <c:v>6.577667676133979</c:v>
                </c:pt>
                <c:pt idx="1333">
                  <c:v>6.9238219156355321</c:v>
                </c:pt>
                <c:pt idx="1334">
                  <c:v>6.7543428488057113</c:v>
                </c:pt>
                <c:pt idx="1335">
                  <c:v>6.5041379867981881</c:v>
                </c:pt>
                <c:pt idx="1336">
                  <c:v>6.3409872233757607</c:v>
                </c:pt>
                <c:pt idx="1337">
                  <c:v>5.6005493030664235</c:v>
                </c:pt>
                <c:pt idx="1338">
                  <c:v>5.3031653939838437</c:v>
                </c:pt>
                <c:pt idx="1339">
                  <c:v>4.9261114222270335</c:v>
                </c:pt>
                <c:pt idx="1340">
                  <c:v>4.882543410064379</c:v>
                </c:pt>
                <c:pt idx="1341">
                  <c:v>5.3064269783829783</c:v>
                </c:pt>
                <c:pt idx="1342">
                  <c:v>5.7363126321137701</c:v>
                </c:pt>
                <c:pt idx="1343">
                  <c:v>6.6725754347848092</c:v>
                </c:pt>
                <c:pt idx="1344">
                  <c:v>6.3838728440220143</c:v>
                </c:pt>
                <c:pt idx="1345">
                  <c:v>6.7121530338069126</c:v>
                </c:pt>
                <c:pt idx="1346">
                  <c:v>6.9582208589343191</c:v>
                </c:pt>
                <c:pt idx="1347">
                  <c:v>7.1705578807534947</c:v>
                </c:pt>
                <c:pt idx="1348">
                  <c:v>6.7833753937603456</c:v>
                </c:pt>
                <c:pt idx="1349">
                  <c:v>6.7279743728604506</c:v>
                </c:pt>
                <c:pt idx="1350">
                  <c:v>6.2381306889045609</c:v>
                </c:pt>
                <c:pt idx="1351">
                  <c:v>5.9204898828817623</c:v>
                </c:pt>
                <c:pt idx="1352">
                  <c:v>5.5768442100042819</c:v>
                </c:pt>
                <c:pt idx="1353">
                  <c:v>5.2776420347722359</c:v>
                </c:pt>
                <c:pt idx="1354">
                  <c:v>5.2051669482032654</c:v>
                </c:pt>
                <c:pt idx="1355">
                  <c:v>5.1326504845513554</c:v>
                </c:pt>
                <c:pt idx="1356">
                  <c:v>5.6244812036246126</c:v>
                </c:pt>
                <c:pt idx="1357">
                  <c:v>5.6808403052754466</c:v>
                </c:pt>
                <c:pt idx="1358">
                  <c:v>6.215232005306687</c:v>
                </c:pt>
                <c:pt idx="1359">
                  <c:v>6.6132941062565589</c:v>
                </c:pt>
                <c:pt idx="1360">
                  <c:v>6.9981047428088496</c:v>
                </c:pt>
                <c:pt idx="1361">
                  <c:v>7.3479179235792893</c:v>
                </c:pt>
                <c:pt idx="1362">
                  <c:v>7.1192826131464795</c:v>
                </c:pt>
                <c:pt idx="1363">
                  <c:v>6.8318947172000239</c:v>
                </c:pt>
                <c:pt idx="1364">
                  <c:v>6.6671751737065028</c:v>
                </c:pt>
                <c:pt idx="1365">
                  <c:v>6.2667434054960856</c:v>
                </c:pt>
                <c:pt idx="1366">
                  <c:v>5.8437384425825307</c:v>
                </c:pt>
                <c:pt idx="1367">
                  <c:v>5.5529273301202169</c:v>
                </c:pt>
                <c:pt idx="1368">
                  <c:v>5.5882048989255759</c:v>
                </c:pt>
                <c:pt idx="1369">
                  <c:v>5.1903377784914344</c:v>
                </c:pt>
                <c:pt idx="1370">
                  <c:v>5.4540075175971499</c:v>
                </c:pt>
                <c:pt idx="1371">
                  <c:v>5.7712777044838388</c:v>
                </c:pt>
                <c:pt idx="1372">
                  <c:v>6.2545135305812911</c:v>
                </c:pt>
                <c:pt idx="1373">
                  <c:v>6.7183405765330111</c:v>
                </c:pt>
                <c:pt idx="1374">
                  <c:v>7.1498798010426645</c:v>
                </c:pt>
                <c:pt idx="1375">
                  <c:v>7.1886182292382994</c:v>
                </c:pt>
                <c:pt idx="1376">
                  <c:v>7.3524079122433648</c:v>
                </c:pt>
                <c:pt idx="1377">
                  <c:v>7.0134497360207915</c:v>
                </c:pt>
                <c:pt idx="1378">
                  <c:v>6.8511804775347596</c:v>
                </c:pt>
                <c:pt idx="1379">
                  <c:v>6.5924327180884559</c:v>
                </c:pt>
                <c:pt idx="1380">
                  <c:v>6.0493934453288345</c:v>
                </c:pt>
                <c:pt idx="1381">
                  <c:v>5.7300100503132763</c:v>
                </c:pt>
                <c:pt idx="1382">
                  <c:v>5.6891629596168265</c:v>
                </c:pt>
                <c:pt idx="1383">
                  <c:v>5.5707037925803489</c:v>
                </c:pt>
                <c:pt idx="1384">
                  <c:v>5.6342993464640321</c:v>
                </c:pt>
                <c:pt idx="1385">
                  <c:v>5.9313549050479883</c:v>
                </c:pt>
                <c:pt idx="1386">
                  <c:v>6.4401646355863544</c:v>
                </c:pt>
                <c:pt idx="1387">
                  <c:v>6.6449116842734508</c:v>
                </c:pt>
                <c:pt idx="1388">
                  <c:v>6.8312039518612782</c:v>
                </c:pt>
                <c:pt idx="1389">
                  <c:v>7.0708440268128712</c:v>
                </c:pt>
                <c:pt idx="1390">
                  <c:v>7.4188140386070058</c:v>
                </c:pt>
                <c:pt idx="1391">
                  <c:v>7.1977233472938167</c:v>
                </c:pt>
                <c:pt idx="1392">
                  <c:v>6.8945145266543282</c:v>
                </c:pt>
                <c:pt idx="1393">
                  <c:v>6.5539251768580913</c:v>
                </c:pt>
                <c:pt idx="1394">
                  <c:v>5.9805136849817506</c:v>
                </c:pt>
                <c:pt idx="1395">
                  <c:v>5.9243150220296394</c:v>
                </c:pt>
                <c:pt idx="1396">
                  <c:v>5.545667979920073</c:v>
                </c:pt>
                <c:pt idx="1397">
                  <c:v>5.4469322415075121</c:v>
                </c:pt>
                <c:pt idx="1398">
                  <c:v>5.8660292006706269</c:v>
                </c:pt>
                <c:pt idx="1399">
                  <c:v>6.3795275894291574</c:v>
                </c:pt>
                <c:pt idx="1400">
                  <c:v>6.9131200403519477</c:v>
                </c:pt>
                <c:pt idx="1401">
                  <c:v>7.1904066741160051</c:v>
                </c:pt>
                <c:pt idx="1402">
                  <c:v>7.5836294000982782</c:v>
                </c:pt>
                <c:pt idx="1403">
                  <c:v>7.5640841350765786</c:v>
                </c:pt>
                <c:pt idx="1404">
                  <c:v>7.5614827625325001</c:v>
                </c:pt>
                <c:pt idx="1405">
                  <c:v>7.2480958220760883</c:v>
                </c:pt>
                <c:pt idx="1406">
                  <c:v>6.8202208413908547</c:v>
                </c:pt>
                <c:pt idx="1407">
                  <c:v>6.2298807260507942</c:v>
                </c:pt>
                <c:pt idx="1408">
                  <c:v>5.8045861998496413</c:v>
                </c:pt>
                <c:pt idx="1409">
                  <c:v>5.4015001128170805</c:v>
                </c:pt>
                <c:pt idx="1410">
                  <c:v>5.2750625824287818</c:v>
                </c:pt>
                <c:pt idx="1411">
                  <c:v>5.5551797060352852</c:v>
                </c:pt>
                <c:pt idx="1412">
                  <c:v>5.7719146298342503</c:v>
                </c:pt>
                <c:pt idx="1413">
                  <c:v>6.4103584905204194</c:v>
                </c:pt>
                <c:pt idx="1414">
                  <c:v>6.8710368375335698</c:v>
                </c:pt>
                <c:pt idx="1415">
                  <c:v>7.1623101167944956</c:v>
                </c:pt>
                <c:pt idx="1416">
                  <c:v>7.4284827964849374</c:v>
                </c:pt>
                <c:pt idx="1417">
                  <c:v>7.711185984147515</c:v>
                </c:pt>
                <c:pt idx="1418">
                  <c:v>7.9378635792496945</c:v>
                </c:pt>
                <c:pt idx="1419">
                  <c:v>7.7637791358423334</c:v>
                </c:pt>
                <c:pt idx="1420">
                  <c:v>7.2772277912535106</c:v>
                </c:pt>
                <c:pt idx="1421">
                  <c:v>6.6395595020317648</c:v>
                </c:pt>
                <c:pt idx="1422">
                  <c:v>6.1558476736140397</c:v>
                </c:pt>
                <c:pt idx="1423">
                  <c:v>5.7248547494687809</c:v>
                </c:pt>
                <c:pt idx="1424">
                  <c:v>5.4574154610556178</c:v>
                </c:pt>
                <c:pt idx="1425">
                  <c:v>5.3104854270985919</c:v>
                </c:pt>
                <c:pt idx="1426">
                  <c:v>5.6433279423900746</c:v>
                </c:pt>
                <c:pt idx="1427">
                  <c:v>5.7651641101479614</c:v>
                </c:pt>
                <c:pt idx="1428">
                  <c:v>6.4365667494140677</c:v>
                </c:pt>
                <c:pt idx="1429">
                  <c:v>7.1934150058767772</c:v>
                </c:pt>
                <c:pt idx="1430">
                  <c:v>7.8682120203013257</c:v>
                </c:pt>
                <c:pt idx="1431">
                  <c:v>8.1779476225471424</c:v>
                </c:pt>
                <c:pt idx="1432">
                  <c:v>8.4739627322199063</c:v>
                </c:pt>
                <c:pt idx="1433">
                  <c:v>8.1419403373283359</c:v>
                </c:pt>
                <c:pt idx="1434">
                  <c:v>8.2170542744722646</c:v>
                </c:pt>
                <c:pt idx="1435">
                  <c:v>7.7181727079681357</c:v>
                </c:pt>
                <c:pt idx="1436">
                  <c:v>7.4363523693928801</c:v>
                </c:pt>
                <c:pt idx="1437">
                  <c:v>6.8360876329994911</c:v>
                </c:pt>
                <c:pt idx="1438">
                  <c:v>6.6806778411198273</c:v>
                </c:pt>
                <c:pt idx="1439">
                  <c:v>6.1741524741045577</c:v>
                </c:pt>
                <c:pt idx="1440">
                  <c:v>5.7632248006825337</c:v>
                </c:pt>
                <c:pt idx="1441">
                  <c:v>5.6868507047270027</c:v>
                </c:pt>
                <c:pt idx="1442">
                  <c:v>5.472122638687587</c:v>
                </c:pt>
                <c:pt idx="1443">
                  <c:v>5.8548439217148216</c:v>
                </c:pt>
                <c:pt idx="1444">
                  <c:v>5.9978427930635023</c:v>
                </c:pt>
                <c:pt idx="1445">
                  <c:v>6.5568805298754409</c:v>
                </c:pt>
                <c:pt idx="1446">
                  <c:v>7.2406872325795808</c:v>
                </c:pt>
                <c:pt idx="1447">
                  <c:v>7.5955798452700343</c:v>
                </c:pt>
                <c:pt idx="1448">
                  <c:v>7.8175677321779897</c:v>
                </c:pt>
                <c:pt idx="1449">
                  <c:v>8.5315910262385586</c:v>
                </c:pt>
                <c:pt idx="1450">
                  <c:v>8.493776422654145</c:v>
                </c:pt>
                <c:pt idx="1451">
                  <c:v>8.0008137592829698</c:v>
                </c:pt>
                <c:pt idx="1452">
                  <c:v>7.5943149495793651</c:v>
                </c:pt>
                <c:pt idx="1453">
                  <c:v>7.1767232318912333</c:v>
                </c:pt>
                <c:pt idx="1454">
                  <c:v>6.629768623096556</c:v>
                </c:pt>
                <c:pt idx="1455">
                  <c:v>5.917253406148399</c:v>
                </c:pt>
                <c:pt idx="1456">
                  <c:v>5.4815897146423067</c:v>
                </c:pt>
                <c:pt idx="1457">
                  <c:v>5.0348361029339497</c:v>
                </c:pt>
                <c:pt idx="1458">
                  <c:v>5.3316454032803282</c:v>
                </c:pt>
                <c:pt idx="1459">
                  <c:v>6.1404125700234724</c:v>
                </c:pt>
                <c:pt idx="1460">
                  <c:v>7.1668461770899059</c:v>
                </c:pt>
                <c:pt idx="1461">
                  <c:v>7.7296773920179174</c:v>
                </c:pt>
                <c:pt idx="1462">
                  <c:v>8.2029505804429039</c:v>
                </c:pt>
                <c:pt idx="1463">
                  <c:v>8.6676627318742092</c:v>
                </c:pt>
                <c:pt idx="1464">
                  <c:v>8.6726466267177571</c:v>
                </c:pt>
                <c:pt idx="1465">
                  <c:v>8.6390743169617696</c:v>
                </c:pt>
                <c:pt idx="1466">
                  <c:v>8.2796489874302424</c:v>
                </c:pt>
                <c:pt idx="1467">
                  <c:v>7.7296562185192768</c:v>
                </c:pt>
                <c:pt idx="1468">
                  <c:v>7.3569308098811392</c:v>
                </c:pt>
                <c:pt idx="1469">
                  <c:v>7.0251511972475624</c:v>
                </c:pt>
                <c:pt idx="1470">
                  <c:v>6.4287649145535868</c:v>
                </c:pt>
                <c:pt idx="1471">
                  <c:v>5.9045706393490489</c:v>
                </c:pt>
                <c:pt idx="1472">
                  <c:v>5.9686659363392023</c:v>
                </c:pt>
                <c:pt idx="1473">
                  <c:v>5.9133020542399075</c:v>
                </c:pt>
                <c:pt idx="1474">
                  <c:v>6.3485301480369403</c:v>
                </c:pt>
                <c:pt idx="1475">
                  <c:v>6.9852051611828028</c:v>
                </c:pt>
                <c:pt idx="1476">
                  <c:v>7.5883764214635532</c:v>
                </c:pt>
                <c:pt idx="1477">
                  <c:v>8.0711620124825796</c:v>
                </c:pt>
                <c:pt idx="1478">
                  <c:v>8.4575829419266242</c:v>
                </c:pt>
                <c:pt idx="1479">
                  <c:v>8.6998009523514259</c:v>
                </c:pt>
                <c:pt idx="1480">
                  <c:v>8.7109603236830786</c:v>
                </c:pt>
                <c:pt idx="1481">
                  <c:v>8.599615926236881</c:v>
                </c:pt>
                <c:pt idx="1482">
                  <c:v>7.9288304773509228</c:v>
                </c:pt>
                <c:pt idx="1483">
                  <c:v>7.4537673624199776</c:v>
                </c:pt>
                <c:pt idx="1484">
                  <c:v>6.7531008206293137</c:v>
                </c:pt>
                <c:pt idx="1485">
                  <c:v>6.4399055987867611</c:v>
                </c:pt>
                <c:pt idx="1486">
                  <c:v>5.6105897490819814</c:v>
                </c:pt>
                <c:pt idx="1487">
                  <c:v>5.7896290470641318</c:v>
                </c:pt>
                <c:pt idx="1488">
                  <c:v>6.0323229294855434</c:v>
                </c:pt>
                <c:pt idx="1489">
                  <c:v>6.7254616315212514</c:v>
                </c:pt>
                <c:pt idx="1490">
                  <c:v>7.7856211450069175</c:v>
                </c:pt>
                <c:pt idx="1491">
                  <c:v>8.7326785224051413</c:v>
                </c:pt>
                <c:pt idx="1492">
                  <c:v>9.5624553683734064</c:v>
                </c:pt>
                <c:pt idx="1493">
                  <c:v>10.095982300215322</c:v>
                </c:pt>
                <c:pt idx="1494">
                  <c:v>10.24582846731759</c:v>
                </c:pt>
                <c:pt idx="1495">
                  <c:v>10.340352780114353</c:v>
                </c:pt>
                <c:pt idx="1496">
                  <c:v>10.105115195497945</c:v>
                </c:pt>
                <c:pt idx="1497">
                  <c:v>9.9167165673237534</c:v>
                </c:pt>
                <c:pt idx="1498">
                  <c:v>9.299565675873934</c:v>
                </c:pt>
                <c:pt idx="1499">
                  <c:v>8.6812243407276952</c:v>
                </c:pt>
                <c:pt idx="1500">
                  <c:v>8.2927146189725374</c:v>
                </c:pt>
                <c:pt idx="1501">
                  <c:v>7.828552868264997</c:v>
                </c:pt>
                <c:pt idx="1502">
                  <c:v>7.2061285453040522</c:v>
                </c:pt>
                <c:pt idx="1503">
                  <c:v>7.227263698673621</c:v>
                </c:pt>
                <c:pt idx="1504">
                  <c:v>7.3268731839990817</c:v>
                </c:pt>
                <c:pt idx="1505">
                  <c:v>7.5028518806503266</c:v>
                </c:pt>
                <c:pt idx="1506">
                  <c:v>8.2072545487909565</c:v>
                </c:pt>
                <c:pt idx="1507">
                  <c:v>8.6711273537747662</c:v>
                </c:pt>
                <c:pt idx="1508">
                  <c:v>9.3478711650301705</c:v>
                </c:pt>
                <c:pt idx="1509">
                  <c:v>9.9246695260027664</c:v>
                </c:pt>
                <c:pt idx="1510">
                  <c:v>10.499733097911507</c:v>
                </c:pt>
                <c:pt idx="1511">
                  <c:v>10.786403255730587</c:v>
                </c:pt>
                <c:pt idx="1512">
                  <c:v>11.080943412951703</c:v>
                </c:pt>
                <c:pt idx="1513">
                  <c:v>10.616896452961992</c:v>
                </c:pt>
                <c:pt idx="1514">
                  <c:v>10.428192422724591</c:v>
                </c:pt>
                <c:pt idx="1515">
                  <c:v>9.8390405658962976</c:v>
                </c:pt>
                <c:pt idx="1516">
                  <c:v>9.0067952043362673</c:v>
                </c:pt>
                <c:pt idx="1517">
                  <c:v>8.1787491724365182</c:v>
                </c:pt>
                <c:pt idx="1518">
                  <c:v>7.6404892577640036</c:v>
                </c:pt>
                <c:pt idx="1519">
                  <c:v>6.797884470536351</c:v>
                </c:pt>
                <c:pt idx="1520">
                  <c:v>6.4321318369982174</c:v>
                </c:pt>
                <c:pt idx="1521">
                  <c:v>6.4218590430752061</c:v>
                </c:pt>
                <c:pt idx="1522">
                  <c:v>6.6269169185824959</c:v>
                </c:pt>
                <c:pt idx="1523">
                  <c:v>7.0345601498412886</c:v>
                </c:pt>
                <c:pt idx="1524">
                  <c:v>7.8375670684611789</c:v>
                </c:pt>
                <c:pt idx="1525">
                  <c:v>8.272843919363428</c:v>
                </c:pt>
                <c:pt idx="1526">
                  <c:v>8.9950380858954357</c:v>
                </c:pt>
                <c:pt idx="1527">
                  <c:v>9.653171816635318</c:v>
                </c:pt>
                <c:pt idx="1528">
                  <c:v>10.052270296131992</c:v>
                </c:pt>
                <c:pt idx="1529">
                  <c:v>9.9660076589504918</c:v>
                </c:pt>
                <c:pt idx="1530">
                  <c:v>10.171194752814376</c:v>
                </c:pt>
                <c:pt idx="1531">
                  <c:v>10.017915068637564</c:v>
                </c:pt>
                <c:pt idx="1532">
                  <c:v>9.7228387517606158</c:v>
                </c:pt>
                <c:pt idx="1533">
                  <c:v>9.6528034252889938</c:v>
                </c:pt>
                <c:pt idx="1534">
                  <c:v>9.3857910956391635</c:v>
                </c:pt>
                <c:pt idx="1535">
                  <c:v>8.9017499769897572</c:v>
                </c:pt>
                <c:pt idx="1536">
                  <c:v>7.9486933635460222</c:v>
                </c:pt>
                <c:pt idx="1537">
                  <c:v>7.2328745184314807</c:v>
                </c:pt>
                <c:pt idx="1538">
                  <c:v>6.4506103781753827</c:v>
                </c:pt>
                <c:pt idx="1539">
                  <c:v>6.2308186085271666</c:v>
                </c:pt>
                <c:pt idx="1540">
                  <c:v>6.3940176854047062</c:v>
                </c:pt>
                <c:pt idx="1541">
                  <c:v>6.7816652735056939</c:v>
                </c:pt>
                <c:pt idx="1542">
                  <c:v>7.412976265747135</c:v>
                </c:pt>
                <c:pt idx="1543">
                  <c:v>8.2709478404715462</c:v>
                </c:pt>
                <c:pt idx="1544">
                  <c:v>8.7450413308868882</c:v>
                </c:pt>
                <c:pt idx="1545">
                  <c:v>9.5682976430234223</c:v>
                </c:pt>
                <c:pt idx="1546">
                  <c:v>10.167110304775102</c:v>
                </c:pt>
                <c:pt idx="1547">
                  <c:v>10.248574339475896</c:v>
                </c:pt>
                <c:pt idx="1548">
                  <c:v>10.306281965426603</c:v>
                </c:pt>
                <c:pt idx="1549">
                  <c:v>10.164211503251256</c:v>
                </c:pt>
                <c:pt idx="1550">
                  <c:v>9.5295996191118668</c:v>
                </c:pt>
                <c:pt idx="1551">
                  <c:v>9.0655008814817197</c:v>
                </c:pt>
                <c:pt idx="1552">
                  <c:v>8.2624218467440098</c:v>
                </c:pt>
                <c:pt idx="1553">
                  <c:v>7.6645378282706709</c:v>
                </c:pt>
                <c:pt idx="1554">
                  <c:v>6.6912063883690944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23840"/>
        <c:axId val="107125376"/>
      </c:scatterChart>
      <c:valAx>
        <c:axId val="107123840"/>
        <c:scaling>
          <c:orientation val="minMax"/>
          <c:max val="900"/>
          <c:min val="250"/>
        </c:scaling>
        <c:delete val="0"/>
        <c:axPos val="b"/>
        <c:numFmt formatCode="General" sourceLinked="1"/>
        <c:majorTickMark val="out"/>
        <c:minorTickMark val="none"/>
        <c:tickLblPos val="nextTo"/>
        <c:crossAx val="107125376"/>
        <c:crossesAt val="-10"/>
        <c:crossBetween val="midCat"/>
      </c:valAx>
      <c:valAx>
        <c:axId val="107125376"/>
        <c:scaling>
          <c:orientation val="minMax"/>
          <c:max val="40"/>
          <c:min val="-10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107123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66675</xdr:rowOff>
    </xdr:from>
    <xdr:to>
      <xdr:col>11</xdr:col>
      <xdr:colOff>381000</xdr:colOff>
      <xdr:row>24</xdr:row>
      <xdr:rowOff>19050</xdr:rowOff>
    </xdr:to>
    <xdr:graphicFrame macro="">
      <xdr:nvGraphicFramePr>
        <xdr:cNvPr id="10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24</xdr:row>
      <xdr:rowOff>57150</xdr:rowOff>
    </xdr:from>
    <xdr:to>
      <xdr:col>11</xdr:col>
      <xdr:colOff>371475</xdr:colOff>
      <xdr:row>48</xdr:row>
      <xdr:rowOff>47625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11</xdr:col>
      <xdr:colOff>209550</xdr:colOff>
      <xdr:row>73</xdr:row>
      <xdr:rowOff>0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161924</xdr:rowOff>
    </xdr:from>
    <xdr:to>
      <xdr:col>11</xdr:col>
      <xdr:colOff>466724</xdr:colOff>
      <xdr:row>101</xdr:row>
      <xdr:rowOff>161924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23</xdr:col>
      <xdr:colOff>200025</xdr:colOff>
      <xdr:row>47</xdr:row>
      <xdr:rowOff>152400</xdr:rowOff>
    </xdr:to>
    <xdr:graphicFrame macro="">
      <xdr:nvGraphicFramePr>
        <xdr:cNvPr id="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104</xdr:row>
      <xdr:rowOff>0</xdr:rowOff>
    </xdr:from>
    <xdr:to>
      <xdr:col>11</xdr:col>
      <xdr:colOff>104774</xdr:colOff>
      <xdr:row>125</xdr:row>
      <xdr:rowOff>104775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74"/>
  <sheetViews>
    <sheetView workbookViewId="0">
      <selection activeCell="E5" sqref="E5"/>
    </sheetView>
  </sheetViews>
  <sheetFormatPr defaultRowHeight="12.75" x14ac:dyDescent="0.2"/>
  <sheetData>
    <row r="1" spans="1:16" x14ac:dyDescent="0.2">
      <c r="A1" t="s">
        <v>18</v>
      </c>
      <c r="C1" t="s">
        <v>0</v>
      </c>
      <c r="H1" t="s">
        <v>1</v>
      </c>
    </row>
    <row r="2" spans="1:16" x14ac:dyDescent="0.2">
      <c r="A2" s="18" t="s">
        <v>79</v>
      </c>
      <c r="C2" t="s">
        <v>19</v>
      </c>
      <c r="D2">
        <v>400</v>
      </c>
      <c r="E2" t="s">
        <v>10</v>
      </c>
      <c r="H2" t="s">
        <v>21</v>
      </c>
      <c r="I2">
        <v>4000</v>
      </c>
      <c r="K2" t="s">
        <v>10</v>
      </c>
    </row>
    <row r="3" spans="1:16" x14ac:dyDescent="0.2">
      <c r="A3" s="19"/>
      <c r="C3" t="s">
        <v>20</v>
      </c>
      <c r="D3">
        <v>4000</v>
      </c>
      <c r="E3" t="s">
        <v>10</v>
      </c>
      <c r="O3" t="s">
        <v>74</v>
      </c>
      <c r="P3">
        <f>AVERAGE(P137:P456)</f>
        <v>-0.28570987464098574</v>
      </c>
    </row>
    <row r="5" spans="1:16" x14ac:dyDescent="0.2">
      <c r="A5" s="13"/>
      <c r="B5" s="13" t="s">
        <v>23</v>
      </c>
      <c r="C5" s="13"/>
      <c r="D5" s="13" t="s">
        <v>24</v>
      </c>
      <c r="E5" s="13"/>
      <c r="F5" s="13"/>
      <c r="G5" s="13"/>
      <c r="H5" s="13" t="s">
        <v>1</v>
      </c>
      <c r="I5" s="13"/>
      <c r="J5" s="13"/>
      <c r="M5" t="s">
        <v>64</v>
      </c>
      <c r="O5" t="s">
        <v>80</v>
      </c>
    </row>
    <row r="6" spans="1:16" x14ac:dyDescent="0.2">
      <c r="A6" s="13" t="s">
        <v>22</v>
      </c>
      <c r="B6" s="13" t="s">
        <v>19</v>
      </c>
      <c r="C6" s="13" t="s">
        <v>20</v>
      </c>
      <c r="D6" s="13" t="s">
        <v>19</v>
      </c>
      <c r="E6" s="13" t="s">
        <v>20</v>
      </c>
      <c r="F6" s="13" t="s">
        <v>56</v>
      </c>
      <c r="G6" s="13"/>
      <c r="H6" s="13" t="s">
        <v>25</v>
      </c>
      <c r="I6" s="13" t="s">
        <v>26</v>
      </c>
      <c r="J6" s="13" t="s">
        <v>57</v>
      </c>
      <c r="L6" s="13" t="s">
        <v>22</v>
      </c>
      <c r="M6" s="13" t="s">
        <v>65</v>
      </c>
      <c r="O6" s="13" t="s">
        <v>72</v>
      </c>
      <c r="P6" s="13" t="s">
        <v>73</v>
      </c>
    </row>
    <row r="7" spans="1:16" x14ac:dyDescent="0.2">
      <c r="A7">
        <v>187.82</v>
      </c>
      <c r="B7">
        <v>2303.9</v>
      </c>
      <c r="C7">
        <v>2303</v>
      </c>
      <c r="D7">
        <v>2304.5</v>
      </c>
      <c r="E7">
        <v>2304.1999999999998</v>
      </c>
      <c r="F7">
        <v>2307.4</v>
      </c>
      <c r="H7">
        <v>2304.5</v>
      </c>
      <c r="I7">
        <v>2302.4</v>
      </c>
      <c r="J7">
        <v>2303</v>
      </c>
      <c r="L7">
        <f>A7</f>
        <v>187.82</v>
      </c>
      <c r="M7">
        <v>0</v>
      </c>
      <c r="O7">
        <v>0</v>
      </c>
      <c r="P7" t="e">
        <f>(M7-O7)/O7%</f>
        <v>#DIV/0!</v>
      </c>
    </row>
    <row r="8" spans="1:16" x14ac:dyDescent="0.2">
      <c r="A8">
        <v>188.3</v>
      </c>
      <c r="B8">
        <v>2219.9499999999998</v>
      </c>
      <c r="C8">
        <v>2219.6</v>
      </c>
      <c r="D8">
        <v>2221.3000000000002</v>
      </c>
      <c r="E8">
        <v>2223.1</v>
      </c>
      <c r="F8">
        <v>2222.6</v>
      </c>
      <c r="H8">
        <v>2220.1999999999998</v>
      </c>
      <c r="I8">
        <v>2220.4</v>
      </c>
      <c r="J8">
        <v>2220.1999999999998</v>
      </c>
      <c r="L8">
        <f t="shared" ref="L8:L71" si="0">A8</f>
        <v>188.3</v>
      </c>
      <c r="M8">
        <v>0</v>
      </c>
      <c r="O8">
        <v>0</v>
      </c>
      <c r="P8" t="e">
        <f t="shared" ref="P8:P71" si="1">(M8-O8)/O8%</f>
        <v>#DIV/0!</v>
      </c>
    </row>
    <row r="9" spans="1:16" x14ac:dyDescent="0.2">
      <c r="A9">
        <v>188.78</v>
      </c>
      <c r="B9">
        <v>2192</v>
      </c>
      <c r="C9">
        <v>2191.9</v>
      </c>
      <c r="D9">
        <v>2192.6</v>
      </c>
      <c r="E9">
        <v>2194.4</v>
      </c>
      <c r="F9">
        <v>2193.1999999999998</v>
      </c>
      <c r="H9">
        <v>2192.3000000000002</v>
      </c>
      <c r="I9">
        <v>2193.4</v>
      </c>
      <c r="J9">
        <v>2190.5</v>
      </c>
      <c r="L9">
        <f t="shared" si="0"/>
        <v>188.78</v>
      </c>
      <c r="M9">
        <v>0</v>
      </c>
      <c r="O9">
        <v>0</v>
      </c>
      <c r="P9" t="e">
        <f t="shared" si="1"/>
        <v>#DIV/0!</v>
      </c>
    </row>
    <row r="10" spans="1:16" x14ac:dyDescent="0.2">
      <c r="A10">
        <v>189.26</v>
      </c>
      <c r="B10">
        <v>2194.0500000000002</v>
      </c>
      <c r="C10">
        <v>2192.5</v>
      </c>
      <c r="D10">
        <v>2192.65</v>
      </c>
      <c r="E10">
        <v>2195.3000000000002</v>
      </c>
      <c r="F10">
        <v>2194.5</v>
      </c>
      <c r="H10">
        <v>2193.3000000000002</v>
      </c>
      <c r="I10">
        <v>2193.8000000000002</v>
      </c>
      <c r="J10">
        <v>2195.1999999999998</v>
      </c>
      <c r="L10">
        <f t="shared" si="0"/>
        <v>189.26</v>
      </c>
      <c r="M10">
        <v>0</v>
      </c>
      <c r="O10">
        <v>0</v>
      </c>
      <c r="P10" t="e">
        <f t="shared" si="1"/>
        <v>#DIV/0!</v>
      </c>
    </row>
    <row r="11" spans="1:16" x14ac:dyDescent="0.2">
      <c r="A11">
        <v>189.73</v>
      </c>
      <c r="B11">
        <v>2781.2</v>
      </c>
      <c r="C11">
        <v>7860.8</v>
      </c>
      <c r="D11">
        <v>2790.15</v>
      </c>
      <c r="E11">
        <v>7983.7</v>
      </c>
      <c r="F11">
        <v>8044</v>
      </c>
      <c r="H11">
        <v>7873.4</v>
      </c>
      <c r="I11">
        <v>7858.6</v>
      </c>
      <c r="J11">
        <v>7881.3</v>
      </c>
      <c r="L11">
        <f t="shared" si="0"/>
        <v>189.73</v>
      </c>
      <c r="M11">
        <v>0</v>
      </c>
      <c r="O11">
        <v>0</v>
      </c>
      <c r="P11" t="e">
        <f t="shared" si="1"/>
        <v>#DIV/0!</v>
      </c>
    </row>
    <row r="12" spans="1:16" x14ac:dyDescent="0.2">
      <c r="A12">
        <v>190.21</v>
      </c>
      <c r="B12">
        <v>2820.8</v>
      </c>
      <c r="C12">
        <v>8325.7000000000007</v>
      </c>
      <c r="D12">
        <v>2857.75</v>
      </c>
      <c r="E12">
        <v>8654.6</v>
      </c>
      <c r="F12">
        <v>8725.1</v>
      </c>
      <c r="H12">
        <v>8328.2000000000007</v>
      </c>
      <c r="I12">
        <v>8342</v>
      </c>
      <c r="J12">
        <v>8349.9</v>
      </c>
      <c r="L12">
        <f t="shared" si="0"/>
        <v>190.21</v>
      </c>
      <c r="M12">
        <v>0</v>
      </c>
      <c r="O12">
        <v>0</v>
      </c>
      <c r="P12" t="e">
        <f t="shared" si="1"/>
        <v>#DIV/0!</v>
      </c>
    </row>
    <row r="13" spans="1:16" x14ac:dyDescent="0.2">
      <c r="A13">
        <v>190.69</v>
      </c>
      <c r="B13">
        <v>2833.6</v>
      </c>
      <c r="C13">
        <v>8389.7999999999993</v>
      </c>
      <c r="D13">
        <v>2893.85</v>
      </c>
      <c r="E13">
        <v>9013.7999999999993</v>
      </c>
      <c r="F13">
        <v>9133.7000000000007</v>
      </c>
      <c r="H13">
        <v>8421.2999999999993</v>
      </c>
      <c r="I13">
        <v>8496</v>
      </c>
      <c r="J13">
        <v>8440.2000000000007</v>
      </c>
      <c r="L13">
        <f t="shared" si="0"/>
        <v>190.69</v>
      </c>
      <c r="M13">
        <v>0</v>
      </c>
      <c r="O13">
        <v>0</v>
      </c>
      <c r="P13" t="e">
        <f t="shared" si="1"/>
        <v>#DIV/0!</v>
      </c>
    </row>
    <row r="14" spans="1:16" x14ac:dyDescent="0.2">
      <c r="A14">
        <v>191.17</v>
      </c>
      <c r="B14">
        <v>2838.75</v>
      </c>
      <c r="C14">
        <v>8463.4</v>
      </c>
      <c r="D14">
        <v>2918.8</v>
      </c>
      <c r="E14">
        <v>9292.9</v>
      </c>
      <c r="F14">
        <v>9336.9</v>
      </c>
      <c r="H14">
        <v>8468.7000000000007</v>
      </c>
      <c r="I14">
        <v>8581.2000000000007</v>
      </c>
      <c r="J14">
        <v>8493.7000000000007</v>
      </c>
      <c r="L14">
        <f t="shared" si="0"/>
        <v>191.17</v>
      </c>
      <c r="M14">
        <v>0</v>
      </c>
      <c r="O14">
        <v>0</v>
      </c>
      <c r="P14" t="e">
        <f t="shared" si="1"/>
        <v>#DIV/0!</v>
      </c>
    </row>
    <row r="15" spans="1:16" x14ac:dyDescent="0.2">
      <c r="A15">
        <v>191.64</v>
      </c>
      <c r="B15">
        <v>2873.65</v>
      </c>
      <c r="C15">
        <v>8773.7000000000007</v>
      </c>
      <c r="D15">
        <v>2954.65</v>
      </c>
      <c r="E15">
        <v>9660.9</v>
      </c>
      <c r="F15">
        <v>9720.7000000000007</v>
      </c>
      <c r="H15">
        <v>8796.2000000000007</v>
      </c>
      <c r="I15">
        <v>8912.9</v>
      </c>
      <c r="J15">
        <v>8845.7999999999993</v>
      </c>
      <c r="L15">
        <f t="shared" si="0"/>
        <v>191.64</v>
      </c>
      <c r="M15">
        <v>0</v>
      </c>
      <c r="O15">
        <v>0</v>
      </c>
      <c r="P15" t="e">
        <f t="shared" si="1"/>
        <v>#DIV/0!</v>
      </c>
    </row>
    <row r="16" spans="1:16" x14ac:dyDescent="0.2">
      <c r="A16">
        <v>192.12</v>
      </c>
      <c r="B16">
        <v>2836</v>
      </c>
      <c r="C16">
        <v>8438.4</v>
      </c>
      <c r="D16">
        <v>2923.1</v>
      </c>
      <c r="E16">
        <v>9296.5</v>
      </c>
      <c r="F16">
        <v>9362.6</v>
      </c>
      <c r="H16">
        <v>8441.5</v>
      </c>
      <c r="I16">
        <v>8529.4</v>
      </c>
      <c r="J16">
        <v>8477.4</v>
      </c>
      <c r="L16">
        <f t="shared" si="0"/>
        <v>192.12</v>
      </c>
      <c r="M16">
        <v>0</v>
      </c>
      <c r="O16">
        <v>0</v>
      </c>
      <c r="P16" t="e">
        <f t="shared" si="1"/>
        <v>#DIV/0!</v>
      </c>
    </row>
    <row r="17" spans="1:16" x14ac:dyDescent="0.2">
      <c r="A17">
        <v>192.6</v>
      </c>
      <c r="B17">
        <v>2819</v>
      </c>
      <c r="C17">
        <v>8294.4</v>
      </c>
      <c r="D17">
        <v>2907.05</v>
      </c>
      <c r="E17">
        <v>9191.2000000000007</v>
      </c>
      <c r="F17">
        <v>9241.4</v>
      </c>
      <c r="H17">
        <v>8305.2999999999993</v>
      </c>
      <c r="I17">
        <v>8438.1</v>
      </c>
      <c r="J17">
        <v>8342.2000000000007</v>
      </c>
      <c r="L17">
        <f t="shared" si="0"/>
        <v>192.6</v>
      </c>
      <c r="M17">
        <v>0</v>
      </c>
      <c r="O17">
        <v>0</v>
      </c>
      <c r="P17" t="e">
        <f t="shared" si="1"/>
        <v>#DIV/0!</v>
      </c>
    </row>
    <row r="18" spans="1:16" x14ac:dyDescent="0.2">
      <c r="A18">
        <v>193.07</v>
      </c>
      <c r="B18">
        <v>2800.05</v>
      </c>
      <c r="C18">
        <v>8009.4</v>
      </c>
      <c r="D18">
        <v>2884.7</v>
      </c>
      <c r="E18">
        <v>8942</v>
      </c>
      <c r="F18">
        <v>9002.1</v>
      </c>
      <c r="H18">
        <v>8050.2</v>
      </c>
      <c r="I18">
        <v>8165.5</v>
      </c>
      <c r="J18">
        <v>8057.7</v>
      </c>
      <c r="L18">
        <f t="shared" si="0"/>
        <v>193.07</v>
      </c>
      <c r="M18">
        <v>0</v>
      </c>
      <c r="O18">
        <v>0</v>
      </c>
      <c r="P18" t="e">
        <f t="shared" si="1"/>
        <v>#DIV/0!</v>
      </c>
    </row>
    <row r="19" spans="1:16" x14ac:dyDescent="0.2">
      <c r="A19">
        <v>193.55</v>
      </c>
      <c r="B19">
        <v>2838.45</v>
      </c>
      <c r="C19">
        <v>8411.9</v>
      </c>
      <c r="D19">
        <v>2927.95</v>
      </c>
      <c r="E19">
        <v>9331.9</v>
      </c>
      <c r="F19">
        <v>9357.6</v>
      </c>
      <c r="H19">
        <v>8428.2000000000007</v>
      </c>
      <c r="I19">
        <v>8550.1</v>
      </c>
      <c r="J19">
        <v>8436.7999999999993</v>
      </c>
      <c r="L19">
        <f t="shared" si="0"/>
        <v>193.55</v>
      </c>
      <c r="M19">
        <v>0</v>
      </c>
      <c r="O19">
        <v>0</v>
      </c>
      <c r="P19" t="e">
        <f t="shared" si="1"/>
        <v>#DIV/0!</v>
      </c>
    </row>
    <row r="20" spans="1:16" x14ac:dyDescent="0.2">
      <c r="A20">
        <v>194.03</v>
      </c>
      <c r="B20">
        <v>2832.65</v>
      </c>
      <c r="C20">
        <v>8331.6</v>
      </c>
      <c r="D20">
        <v>2916.3</v>
      </c>
      <c r="E20">
        <v>9277.7000000000007</v>
      </c>
      <c r="F20">
        <v>9311.4</v>
      </c>
      <c r="H20">
        <v>8360</v>
      </c>
      <c r="I20">
        <v>8467.4</v>
      </c>
      <c r="J20">
        <v>8376.1</v>
      </c>
      <c r="L20">
        <f t="shared" si="0"/>
        <v>194.03</v>
      </c>
      <c r="M20">
        <v>0</v>
      </c>
      <c r="O20">
        <v>0</v>
      </c>
      <c r="P20" t="e">
        <f t="shared" si="1"/>
        <v>#DIV/0!</v>
      </c>
    </row>
    <row r="21" spans="1:16" x14ac:dyDescent="0.2">
      <c r="A21">
        <v>194.51</v>
      </c>
      <c r="B21">
        <v>2845.85</v>
      </c>
      <c r="C21">
        <v>8532.6</v>
      </c>
      <c r="D21">
        <v>2935.8</v>
      </c>
      <c r="E21">
        <v>9449.5</v>
      </c>
      <c r="F21">
        <v>9466</v>
      </c>
      <c r="H21">
        <v>8565.1</v>
      </c>
      <c r="I21">
        <v>8685.6</v>
      </c>
      <c r="J21">
        <v>8564.7999999999993</v>
      </c>
      <c r="L21">
        <f t="shared" si="0"/>
        <v>194.51</v>
      </c>
      <c r="M21">
        <v>0</v>
      </c>
      <c r="O21">
        <v>0</v>
      </c>
      <c r="P21" t="e">
        <f t="shared" si="1"/>
        <v>#DIV/0!</v>
      </c>
    </row>
    <row r="22" spans="1:16" x14ac:dyDescent="0.2">
      <c r="A22">
        <v>194.98</v>
      </c>
      <c r="B22">
        <v>2825</v>
      </c>
      <c r="C22">
        <v>8272.5</v>
      </c>
      <c r="D22">
        <v>2911.75</v>
      </c>
      <c r="E22">
        <v>9217.4</v>
      </c>
      <c r="F22">
        <v>9250.7999999999993</v>
      </c>
      <c r="H22">
        <v>8328.2999999999993</v>
      </c>
      <c r="I22">
        <v>8443.5</v>
      </c>
      <c r="J22">
        <v>8328.4</v>
      </c>
      <c r="L22">
        <f t="shared" si="0"/>
        <v>194.98</v>
      </c>
      <c r="M22">
        <v>0</v>
      </c>
      <c r="O22">
        <v>0</v>
      </c>
      <c r="P22" t="e">
        <f t="shared" si="1"/>
        <v>#DIV/0!</v>
      </c>
    </row>
    <row r="23" spans="1:16" x14ac:dyDescent="0.2">
      <c r="A23">
        <v>195.46</v>
      </c>
      <c r="B23">
        <v>2868.25</v>
      </c>
      <c r="C23">
        <v>8801.2000000000007</v>
      </c>
      <c r="D23">
        <v>2956.9</v>
      </c>
      <c r="E23">
        <v>9710.4</v>
      </c>
      <c r="F23">
        <v>9716</v>
      </c>
      <c r="H23">
        <v>8826</v>
      </c>
      <c r="I23">
        <v>8981.2999999999993</v>
      </c>
      <c r="J23">
        <v>8838</v>
      </c>
      <c r="L23">
        <f t="shared" si="0"/>
        <v>195.46</v>
      </c>
      <c r="M23">
        <v>0</v>
      </c>
      <c r="O23">
        <v>0</v>
      </c>
      <c r="P23" t="e">
        <f t="shared" si="1"/>
        <v>#DIV/0!</v>
      </c>
    </row>
    <row r="24" spans="1:16" x14ac:dyDescent="0.2">
      <c r="A24">
        <v>195.94</v>
      </c>
      <c r="B24">
        <v>2819.3</v>
      </c>
      <c r="C24">
        <v>8273.2000000000007</v>
      </c>
      <c r="D24">
        <v>2908.2</v>
      </c>
      <c r="E24">
        <v>9168.2999999999993</v>
      </c>
      <c r="F24">
        <v>9221.6</v>
      </c>
      <c r="H24">
        <v>8314.7999999999993</v>
      </c>
      <c r="I24">
        <v>8486</v>
      </c>
      <c r="J24">
        <v>8321.4</v>
      </c>
      <c r="L24">
        <f t="shared" si="0"/>
        <v>195.94</v>
      </c>
      <c r="M24">
        <v>0</v>
      </c>
      <c r="O24">
        <v>0</v>
      </c>
      <c r="P24" t="e">
        <f t="shared" si="1"/>
        <v>#DIV/0!</v>
      </c>
    </row>
    <row r="25" spans="1:16" x14ac:dyDescent="0.2">
      <c r="A25">
        <v>196.42</v>
      </c>
      <c r="B25">
        <v>2835</v>
      </c>
      <c r="C25">
        <v>8397.9</v>
      </c>
      <c r="D25">
        <v>2916.45</v>
      </c>
      <c r="E25">
        <v>9272.2999999999993</v>
      </c>
      <c r="F25">
        <v>9333.2000000000007</v>
      </c>
      <c r="H25">
        <v>8432.2999999999993</v>
      </c>
      <c r="I25">
        <v>8593.7000000000007</v>
      </c>
      <c r="J25">
        <v>8441.2000000000007</v>
      </c>
      <c r="L25">
        <f t="shared" si="0"/>
        <v>196.42</v>
      </c>
      <c r="M25">
        <v>0</v>
      </c>
      <c r="O25">
        <v>0</v>
      </c>
      <c r="P25" t="e">
        <f t="shared" si="1"/>
        <v>#DIV/0!</v>
      </c>
    </row>
    <row r="26" spans="1:16" x14ac:dyDescent="0.2">
      <c r="A26">
        <v>196.89</v>
      </c>
      <c r="B26">
        <v>2938.35</v>
      </c>
      <c r="C26">
        <v>9445</v>
      </c>
      <c r="D26">
        <v>3024.7</v>
      </c>
      <c r="E26">
        <v>10306.5</v>
      </c>
      <c r="F26">
        <v>10339.200000000001</v>
      </c>
      <c r="H26">
        <v>9471.1</v>
      </c>
      <c r="I26">
        <v>9670</v>
      </c>
      <c r="J26">
        <v>9507</v>
      </c>
      <c r="L26">
        <f t="shared" si="0"/>
        <v>196.89</v>
      </c>
      <c r="M26">
        <v>0</v>
      </c>
      <c r="O26">
        <v>0</v>
      </c>
      <c r="P26" t="e">
        <f t="shared" si="1"/>
        <v>#DIV/0!</v>
      </c>
    </row>
    <row r="27" spans="1:16" x14ac:dyDescent="0.2">
      <c r="A27">
        <v>197.37</v>
      </c>
      <c r="B27">
        <v>2832.8</v>
      </c>
      <c r="C27">
        <v>8383.7000000000007</v>
      </c>
      <c r="D27">
        <v>2919.2</v>
      </c>
      <c r="E27">
        <v>9255.2999999999993</v>
      </c>
      <c r="F27">
        <v>9320.4</v>
      </c>
      <c r="H27">
        <v>8414.6</v>
      </c>
      <c r="I27">
        <v>8596.2999999999993</v>
      </c>
      <c r="J27">
        <v>8429.1</v>
      </c>
      <c r="L27">
        <f t="shared" si="0"/>
        <v>197.37</v>
      </c>
      <c r="M27">
        <v>0</v>
      </c>
      <c r="O27">
        <v>0</v>
      </c>
      <c r="P27" t="e">
        <f t="shared" si="1"/>
        <v>#DIV/0!</v>
      </c>
    </row>
    <row r="28" spans="1:16" x14ac:dyDescent="0.2">
      <c r="A28">
        <v>197.85</v>
      </c>
      <c r="B28">
        <v>2808.95</v>
      </c>
      <c r="C28">
        <v>8133.1</v>
      </c>
      <c r="D28">
        <v>2887.75</v>
      </c>
      <c r="E28">
        <v>9026.1</v>
      </c>
      <c r="F28">
        <v>9066.6</v>
      </c>
      <c r="H28">
        <v>8171.1</v>
      </c>
      <c r="I28">
        <v>8337.4</v>
      </c>
      <c r="J28">
        <v>8142.4</v>
      </c>
      <c r="L28">
        <f t="shared" si="0"/>
        <v>197.85</v>
      </c>
      <c r="M28">
        <v>0</v>
      </c>
      <c r="O28">
        <v>0</v>
      </c>
      <c r="P28" t="e">
        <f t="shared" si="1"/>
        <v>#DIV/0!</v>
      </c>
    </row>
    <row r="29" spans="1:16" x14ac:dyDescent="0.2">
      <c r="A29">
        <v>198.32</v>
      </c>
      <c r="B29">
        <v>2818.8</v>
      </c>
      <c r="C29">
        <v>8320</v>
      </c>
      <c r="D29">
        <v>2907.7</v>
      </c>
      <c r="E29">
        <v>9201</v>
      </c>
      <c r="F29">
        <v>9239</v>
      </c>
      <c r="H29">
        <v>8317.2000000000007</v>
      </c>
      <c r="I29">
        <v>8530.2999999999993</v>
      </c>
      <c r="J29">
        <v>8342.5</v>
      </c>
      <c r="L29">
        <f t="shared" si="0"/>
        <v>198.32</v>
      </c>
      <c r="M29">
        <v>0</v>
      </c>
      <c r="O29">
        <v>0</v>
      </c>
      <c r="P29" t="e">
        <f t="shared" si="1"/>
        <v>#DIV/0!</v>
      </c>
    </row>
    <row r="30" spans="1:16" x14ac:dyDescent="0.2">
      <c r="A30">
        <v>198.8</v>
      </c>
      <c r="B30">
        <v>2802.65</v>
      </c>
      <c r="C30">
        <v>8152.8</v>
      </c>
      <c r="D30">
        <v>2892.3</v>
      </c>
      <c r="E30">
        <v>9050.9</v>
      </c>
      <c r="F30">
        <v>9069.1</v>
      </c>
      <c r="H30">
        <v>8220.7000000000007</v>
      </c>
      <c r="I30">
        <v>8382.4</v>
      </c>
      <c r="J30">
        <v>8185.2</v>
      </c>
      <c r="L30">
        <f t="shared" si="0"/>
        <v>198.8</v>
      </c>
      <c r="M30">
        <v>0</v>
      </c>
      <c r="O30">
        <v>0</v>
      </c>
      <c r="P30" t="e">
        <f t="shared" si="1"/>
        <v>#DIV/0!</v>
      </c>
    </row>
    <row r="31" spans="1:16" x14ac:dyDescent="0.2">
      <c r="A31">
        <v>199.28</v>
      </c>
      <c r="B31">
        <v>2848.5</v>
      </c>
      <c r="C31">
        <v>8599.6</v>
      </c>
      <c r="D31">
        <v>2938.9</v>
      </c>
      <c r="E31">
        <v>9479</v>
      </c>
      <c r="F31">
        <v>9522.1</v>
      </c>
      <c r="H31">
        <v>8603.7999999999993</v>
      </c>
      <c r="I31">
        <v>8819.7999999999993</v>
      </c>
      <c r="J31">
        <v>8620</v>
      </c>
      <c r="L31">
        <f t="shared" si="0"/>
        <v>199.28</v>
      </c>
      <c r="M31">
        <v>0</v>
      </c>
      <c r="O31">
        <v>0</v>
      </c>
      <c r="P31" t="e">
        <f t="shared" si="1"/>
        <v>#DIV/0!</v>
      </c>
    </row>
    <row r="32" spans="1:16" x14ac:dyDescent="0.2">
      <c r="A32">
        <v>199.76</v>
      </c>
      <c r="B32">
        <v>2865.35</v>
      </c>
      <c r="C32">
        <v>8755</v>
      </c>
      <c r="D32">
        <v>2952.8</v>
      </c>
      <c r="E32">
        <v>9632.2000000000007</v>
      </c>
      <c r="F32">
        <v>9676.5</v>
      </c>
      <c r="H32">
        <v>8735.4</v>
      </c>
      <c r="I32">
        <v>8992.7999999999993</v>
      </c>
      <c r="J32">
        <v>8764.9</v>
      </c>
      <c r="L32">
        <f t="shared" si="0"/>
        <v>199.76</v>
      </c>
      <c r="M32">
        <v>0</v>
      </c>
      <c r="O32">
        <v>0</v>
      </c>
      <c r="P32" t="e">
        <f t="shared" si="1"/>
        <v>#DIV/0!</v>
      </c>
    </row>
    <row r="33" spans="1:16" x14ac:dyDescent="0.2">
      <c r="A33">
        <v>200.23</v>
      </c>
      <c r="B33">
        <v>2826.25</v>
      </c>
      <c r="C33">
        <v>8302.2000000000007</v>
      </c>
      <c r="D33">
        <v>2916.35</v>
      </c>
      <c r="E33">
        <v>9247.5</v>
      </c>
      <c r="F33">
        <v>9252.1</v>
      </c>
      <c r="H33">
        <v>8331.7000000000007</v>
      </c>
      <c r="I33">
        <v>8602.1</v>
      </c>
      <c r="J33">
        <v>8336.7999999999993</v>
      </c>
      <c r="L33">
        <f t="shared" si="0"/>
        <v>200.23</v>
      </c>
      <c r="M33">
        <v>0</v>
      </c>
      <c r="O33">
        <v>0</v>
      </c>
      <c r="P33" t="e">
        <f t="shared" si="1"/>
        <v>#DIV/0!</v>
      </c>
    </row>
    <row r="34" spans="1:16" x14ac:dyDescent="0.2">
      <c r="A34">
        <v>200.71</v>
      </c>
      <c r="B34">
        <v>2828.95</v>
      </c>
      <c r="C34">
        <v>8370.4</v>
      </c>
      <c r="D34">
        <v>2915.6</v>
      </c>
      <c r="E34">
        <v>9269</v>
      </c>
      <c r="F34">
        <v>9310.7000000000007</v>
      </c>
      <c r="H34">
        <v>8394.2000000000007</v>
      </c>
      <c r="I34">
        <v>8668.5</v>
      </c>
      <c r="J34">
        <v>8409.7999999999993</v>
      </c>
      <c r="L34">
        <f t="shared" si="0"/>
        <v>200.71</v>
      </c>
      <c r="M34">
        <v>0</v>
      </c>
      <c r="O34">
        <v>0</v>
      </c>
      <c r="P34" t="e">
        <f t="shared" si="1"/>
        <v>#DIV/0!</v>
      </c>
    </row>
    <row r="35" spans="1:16" x14ac:dyDescent="0.2">
      <c r="A35">
        <v>201.19</v>
      </c>
      <c r="B35">
        <v>2869.65</v>
      </c>
      <c r="C35">
        <v>8776.2000000000007</v>
      </c>
      <c r="D35">
        <v>2956.3</v>
      </c>
      <c r="E35">
        <v>9669</v>
      </c>
      <c r="F35">
        <v>9674.7999999999993</v>
      </c>
      <c r="H35">
        <v>8806.2000000000007</v>
      </c>
      <c r="I35">
        <v>9041.1</v>
      </c>
      <c r="J35">
        <v>8772.7999999999993</v>
      </c>
      <c r="L35">
        <f t="shared" si="0"/>
        <v>201.19</v>
      </c>
      <c r="M35">
        <v>0</v>
      </c>
      <c r="O35">
        <v>0</v>
      </c>
      <c r="P35" t="e">
        <f t="shared" si="1"/>
        <v>#DIV/0!</v>
      </c>
    </row>
    <row r="36" spans="1:16" x14ac:dyDescent="0.2">
      <c r="A36">
        <v>201.66</v>
      </c>
      <c r="B36">
        <v>2866.5</v>
      </c>
      <c r="C36">
        <v>8691</v>
      </c>
      <c r="D36">
        <v>2948.3</v>
      </c>
      <c r="E36">
        <v>9563.2999999999993</v>
      </c>
      <c r="F36">
        <v>9640.1</v>
      </c>
      <c r="H36">
        <v>8730.5</v>
      </c>
      <c r="I36">
        <v>9020.9</v>
      </c>
      <c r="J36">
        <v>8739.7000000000007</v>
      </c>
      <c r="L36">
        <f t="shared" si="0"/>
        <v>201.66</v>
      </c>
      <c r="M36">
        <v>0</v>
      </c>
      <c r="O36">
        <v>0</v>
      </c>
      <c r="P36" t="e">
        <f t="shared" si="1"/>
        <v>#DIV/0!</v>
      </c>
    </row>
    <row r="37" spans="1:16" x14ac:dyDescent="0.2">
      <c r="A37">
        <v>202.14</v>
      </c>
      <c r="B37">
        <v>2866.55</v>
      </c>
      <c r="C37">
        <v>8688</v>
      </c>
      <c r="D37">
        <v>2947.3</v>
      </c>
      <c r="E37">
        <v>9553.9</v>
      </c>
      <c r="F37">
        <v>9592.1</v>
      </c>
      <c r="H37">
        <v>8722.1</v>
      </c>
      <c r="I37">
        <v>9000.9</v>
      </c>
      <c r="J37">
        <v>8717.5</v>
      </c>
      <c r="L37">
        <f t="shared" si="0"/>
        <v>202.14</v>
      </c>
      <c r="M37">
        <v>0</v>
      </c>
      <c r="O37">
        <v>0</v>
      </c>
      <c r="P37" t="e">
        <f t="shared" si="1"/>
        <v>#DIV/0!</v>
      </c>
    </row>
    <row r="38" spans="1:16" x14ac:dyDescent="0.2">
      <c r="A38">
        <v>202.62</v>
      </c>
      <c r="B38">
        <v>2808.75</v>
      </c>
      <c r="C38">
        <v>8182.7</v>
      </c>
      <c r="D38">
        <v>2894.05</v>
      </c>
      <c r="E38">
        <v>8999.7000000000007</v>
      </c>
      <c r="F38">
        <v>9049.2000000000007</v>
      </c>
      <c r="H38">
        <v>8112.9</v>
      </c>
      <c r="I38">
        <v>8423.2999999999993</v>
      </c>
      <c r="J38">
        <v>8123.2</v>
      </c>
      <c r="L38">
        <f t="shared" si="0"/>
        <v>202.62</v>
      </c>
      <c r="M38">
        <v>0</v>
      </c>
      <c r="O38">
        <v>0</v>
      </c>
      <c r="P38" t="e">
        <f t="shared" si="1"/>
        <v>#DIV/0!</v>
      </c>
    </row>
    <row r="39" spans="1:16" x14ac:dyDescent="0.2">
      <c r="A39">
        <v>203.09</v>
      </c>
      <c r="B39">
        <v>2863.05</v>
      </c>
      <c r="C39">
        <v>8616</v>
      </c>
      <c r="D39">
        <v>2938.4</v>
      </c>
      <c r="E39">
        <v>9475.4</v>
      </c>
      <c r="F39">
        <v>9522.6</v>
      </c>
      <c r="H39">
        <v>8653.2999999999993</v>
      </c>
      <c r="I39">
        <v>8970.7999999999993</v>
      </c>
      <c r="J39">
        <v>8643.2999999999993</v>
      </c>
      <c r="L39">
        <f t="shared" si="0"/>
        <v>203.09</v>
      </c>
      <c r="M39">
        <v>0</v>
      </c>
      <c r="O39">
        <v>0</v>
      </c>
      <c r="P39" t="e">
        <f t="shared" si="1"/>
        <v>#DIV/0!</v>
      </c>
    </row>
    <row r="40" spans="1:16" x14ac:dyDescent="0.2">
      <c r="A40">
        <v>203.57</v>
      </c>
      <c r="B40">
        <v>2813.9</v>
      </c>
      <c r="C40">
        <v>8194</v>
      </c>
      <c r="D40">
        <v>2890.1</v>
      </c>
      <c r="E40">
        <v>9048.2000000000007</v>
      </c>
      <c r="F40">
        <v>9080.2000000000007</v>
      </c>
      <c r="H40">
        <v>8200.6</v>
      </c>
      <c r="I40">
        <v>8549.4</v>
      </c>
      <c r="J40">
        <v>8240</v>
      </c>
      <c r="L40">
        <f t="shared" si="0"/>
        <v>203.57</v>
      </c>
      <c r="M40">
        <v>0</v>
      </c>
      <c r="O40">
        <v>0</v>
      </c>
      <c r="P40" t="e">
        <f t="shared" si="1"/>
        <v>#DIV/0!</v>
      </c>
    </row>
    <row r="41" spans="1:16" x14ac:dyDescent="0.2">
      <c r="A41">
        <v>204.05</v>
      </c>
      <c r="B41">
        <v>2877.35</v>
      </c>
      <c r="C41">
        <v>8840.2000000000007</v>
      </c>
      <c r="D41">
        <v>2956.3</v>
      </c>
      <c r="E41">
        <v>9693.2999999999993</v>
      </c>
      <c r="F41">
        <v>9725.2000000000007</v>
      </c>
      <c r="H41">
        <v>8857.6</v>
      </c>
      <c r="I41">
        <v>9203.1</v>
      </c>
      <c r="J41">
        <v>8883.4</v>
      </c>
      <c r="L41">
        <f t="shared" si="0"/>
        <v>204.05</v>
      </c>
      <c r="M41">
        <v>0</v>
      </c>
      <c r="O41">
        <v>0</v>
      </c>
      <c r="P41" t="e">
        <f t="shared" si="1"/>
        <v>#DIV/0!</v>
      </c>
    </row>
    <row r="42" spans="1:16" x14ac:dyDescent="0.2">
      <c r="A42">
        <v>204.53</v>
      </c>
      <c r="B42">
        <v>2893.8</v>
      </c>
      <c r="C42">
        <v>9028.5</v>
      </c>
      <c r="D42">
        <v>2971.45</v>
      </c>
      <c r="E42">
        <v>9850.6</v>
      </c>
      <c r="F42">
        <v>9871.9</v>
      </c>
      <c r="H42">
        <v>9003.2000000000007</v>
      </c>
      <c r="I42">
        <v>9393.5</v>
      </c>
      <c r="J42">
        <v>9035.2000000000007</v>
      </c>
      <c r="L42">
        <f t="shared" si="0"/>
        <v>204.53</v>
      </c>
      <c r="M42">
        <v>0</v>
      </c>
      <c r="O42">
        <v>0</v>
      </c>
      <c r="P42" t="e">
        <f t="shared" si="1"/>
        <v>#DIV/0!</v>
      </c>
    </row>
    <row r="43" spans="1:16" x14ac:dyDescent="0.2">
      <c r="A43">
        <v>205</v>
      </c>
      <c r="B43">
        <v>2824.5</v>
      </c>
      <c r="C43">
        <v>8308.7999999999993</v>
      </c>
      <c r="D43">
        <v>2908.95</v>
      </c>
      <c r="E43">
        <v>9162.2000000000007</v>
      </c>
      <c r="F43">
        <v>9199.2000000000007</v>
      </c>
      <c r="H43">
        <v>8325</v>
      </c>
      <c r="I43">
        <v>8718.9</v>
      </c>
      <c r="J43">
        <v>8338</v>
      </c>
      <c r="L43">
        <f t="shared" si="0"/>
        <v>205</v>
      </c>
      <c r="M43">
        <v>0</v>
      </c>
      <c r="O43">
        <v>0</v>
      </c>
      <c r="P43" t="e">
        <f t="shared" si="1"/>
        <v>#DIV/0!</v>
      </c>
    </row>
    <row r="44" spans="1:16" x14ac:dyDescent="0.2">
      <c r="A44">
        <v>205.48</v>
      </c>
      <c r="B44">
        <v>2822.85</v>
      </c>
      <c r="C44">
        <v>8284.6</v>
      </c>
      <c r="D44">
        <v>2901.95</v>
      </c>
      <c r="E44">
        <v>9157.9</v>
      </c>
      <c r="F44">
        <v>9169</v>
      </c>
      <c r="H44">
        <v>8292.2000000000007</v>
      </c>
      <c r="I44">
        <v>8747.9</v>
      </c>
      <c r="J44">
        <v>8327.4</v>
      </c>
      <c r="L44">
        <f t="shared" si="0"/>
        <v>205.48</v>
      </c>
      <c r="M44">
        <v>0</v>
      </c>
      <c r="O44">
        <v>0</v>
      </c>
      <c r="P44" t="e">
        <f t="shared" si="1"/>
        <v>#DIV/0!</v>
      </c>
    </row>
    <row r="45" spans="1:16" x14ac:dyDescent="0.2">
      <c r="A45">
        <v>205.96</v>
      </c>
      <c r="B45">
        <v>2902.15</v>
      </c>
      <c r="C45">
        <v>9100.7000000000007</v>
      </c>
      <c r="D45">
        <v>2992.4</v>
      </c>
      <c r="E45">
        <v>9942.7999999999993</v>
      </c>
      <c r="F45">
        <v>9996.7999999999993</v>
      </c>
      <c r="H45">
        <v>9112.2999999999993</v>
      </c>
      <c r="I45">
        <v>9559.5</v>
      </c>
      <c r="J45">
        <v>9102</v>
      </c>
      <c r="L45">
        <f t="shared" si="0"/>
        <v>205.96</v>
      </c>
      <c r="M45">
        <v>0</v>
      </c>
      <c r="O45">
        <v>0</v>
      </c>
      <c r="P45" t="e">
        <f t="shared" si="1"/>
        <v>#DIV/0!</v>
      </c>
    </row>
    <row r="46" spans="1:16" x14ac:dyDescent="0.2">
      <c r="A46">
        <v>206.43</v>
      </c>
      <c r="B46">
        <v>2833.1</v>
      </c>
      <c r="C46">
        <v>8431.5</v>
      </c>
      <c r="D46">
        <v>2918.65</v>
      </c>
      <c r="E46">
        <v>9277.9</v>
      </c>
      <c r="F46">
        <v>9328.7999999999993</v>
      </c>
      <c r="H46">
        <v>8457.7999999999993</v>
      </c>
      <c r="I46">
        <v>8907</v>
      </c>
      <c r="J46">
        <v>8495.9</v>
      </c>
      <c r="L46">
        <f t="shared" si="0"/>
        <v>206.43</v>
      </c>
      <c r="M46">
        <v>0</v>
      </c>
      <c r="O46">
        <v>0</v>
      </c>
      <c r="P46" t="e">
        <f t="shared" si="1"/>
        <v>#DIV/0!</v>
      </c>
    </row>
    <row r="47" spans="1:16" x14ac:dyDescent="0.2">
      <c r="A47">
        <v>206.91</v>
      </c>
      <c r="B47">
        <v>2854.7</v>
      </c>
      <c r="C47">
        <v>8618.1</v>
      </c>
      <c r="D47">
        <v>2946.65</v>
      </c>
      <c r="E47">
        <v>9467.7000000000007</v>
      </c>
      <c r="F47">
        <v>9525.6</v>
      </c>
      <c r="H47">
        <v>8666.2999999999993</v>
      </c>
      <c r="I47">
        <v>9160.9</v>
      </c>
      <c r="J47">
        <v>8666.4</v>
      </c>
      <c r="L47">
        <f t="shared" si="0"/>
        <v>206.91</v>
      </c>
      <c r="M47">
        <v>0</v>
      </c>
      <c r="O47">
        <v>0</v>
      </c>
      <c r="P47" t="e">
        <f t="shared" si="1"/>
        <v>#DIV/0!</v>
      </c>
    </row>
    <row r="48" spans="1:16" x14ac:dyDescent="0.2">
      <c r="A48">
        <v>207.39</v>
      </c>
      <c r="B48">
        <v>2955.2</v>
      </c>
      <c r="C48">
        <v>9598.4</v>
      </c>
      <c r="D48">
        <v>3028.45</v>
      </c>
      <c r="E48">
        <v>10399.4</v>
      </c>
      <c r="F48">
        <v>10405.6</v>
      </c>
      <c r="H48">
        <v>9593.1</v>
      </c>
      <c r="I48">
        <v>10112.9</v>
      </c>
      <c r="J48">
        <v>9616.5</v>
      </c>
      <c r="L48">
        <f t="shared" si="0"/>
        <v>207.39</v>
      </c>
      <c r="M48">
        <v>0</v>
      </c>
      <c r="O48">
        <v>0</v>
      </c>
      <c r="P48" t="e">
        <f t="shared" si="1"/>
        <v>#DIV/0!</v>
      </c>
    </row>
    <row r="49" spans="1:16" x14ac:dyDescent="0.2">
      <c r="A49">
        <v>207.86</v>
      </c>
      <c r="B49">
        <v>2856.05</v>
      </c>
      <c r="C49">
        <v>8613.9</v>
      </c>
      <c r="D49">
        <v>2929.75</v>
      </c>
      <c r="E49">
        <v>9454.9</v>
      </c>
      <c r="F49">
        <v>9464.5</v>
      </c>
      <c r="H49">
        <v>8619.7000000000007</v>
      </c>
      <c r="I49">
        <v>9165.7000000000007</v>
      </c>
      <c r="J49">
        <v>8671.2000000000007</v>
      </c>
      <c r="L49">
        <f t="shared" si="0"/>
        <v>207.86</v>
      </c>
      <c r="M49">
        <v>0</v>
      </c>
      <c r="O49">
        <v>0</v>
      </c>
      <c r="P49" t="e">
        <f t="shared" si="1"/>
        <v>#DIV/0!</v>
      </c>
    </row>
    <row r="50" spans="1:16" x14ac:dyDescent="0.2">
      <c r="A50">
        <v>208.34</v>
      </c>
      <c r="B50">
        <v>2876.25</v>
      </c>
      <c r="C50">
        <v>8768.5</v>
      </c>
      <c r="D50">
        <v>2946.05</v>
      </c>
      <c r="E50">
        <v>9571.7999999999993</v>
      </c>
      <c r="F50">
        <v>9612</v>
      </c>
      <c r="H50">
        <v>8785.4</v>
      </c>
      <c r="I50">
        <v>9364.2999999999993</v>
      </c>
      <c r="J50">
        <v>8794.7000000000007</v>
      </c>
      <c r="L50">
        <f t="shared" si="0"/>
        <v>208.34</v>
      </c>
      <c r="M50">
        <v>0</v>
      </c>
      <c r="O50">
        <v>0</v>
      </c>
      <c r="P50" t="e">
        <f t="shared" si="1"/>
        <v>#DIV/0!</v>
      </c>
    </row>
    <row r="51" spans="1:16" x14ac:dyDescent="0.2">
      <c r="A51">
        <v>208.82</v>
      </c>
      <c r="B51">
        <v>2832.8</v>
      </c>
      <c r="C51">
        <v>8458.5</v>
      </c>
      <c r="D51">
        <v>2914.95</v>
      </c>
      <c r="E51">
        <v>9312.6</v>
      </c>
      <c r="F51">
        <v>9290.1</v>
      </c>
      <c r="H51">
        <v>8489.2000000000007</v>
      </c>
      <c r="I51">
        <v>9045.6</v>
      </c>
      <c r="J51">
        <v>8479.1</v>
      </c>
      <c r="L51">
        <f t="shared" si="0"/>
        <v>208.82</v>
      </c>
      <c r="M51">
        <v>0</v>
      </c>
      <c r="O51">
        <v>0</v>
      </c>
      <c r="P51" t="e">
        <f t="shared" si="1"/>
        <v>#DIV/0!</v>
      </c>
    </row>
    <row r="52" spans="1:16" x14ac:dyDescent="0.2">
      <c r="A52">
        <v>209.29</v>
      </c>
      <c r="B52">
        <v>2880</v>
      </c>
      <c r="C52">
        <v>8873.9</v>
      </c>
      <c r="D52">
        <v>2968.45</v>
      </c>
      <c r="E52">
        <v>9716.7999999999993</v>
      </c>
      <c r="F52">
        <v>9755.9</v>
      </c>
      <c r="H52">
        <v>8905.4</v>
      </c>
      <c r="I52">
        <v>9509.6</v>
      </c>
      <c r="J52">
        <v>8908.4</v>
      </c>
      <c r="L52">
        <f t="shared" si="0"/>
        <v>209.29</v>
      </c>
      <c r="M52">
        <v>0</v>
      </c>
      <c r="O52">
        <v>0</v>
      </c>
      <c r="P52" t="e">
        <f t="shared" si="1"/>
        <v>#DIV/0!</v>
      </c>
    </row>
    <row r="53" spans="1:16" x14ac:dyDescent="0.2">
      <c r="A53">
        <v>209.77</v>
      </c>
      <c r="B53">
        <v>2862.8</v>
      </c>
      <c r="C53">
        <v>8764</v>
      </c>
      <c r="D53">
        <v>2947.05</v>
      </c>
      <c r="E53">
        <v>9593.6</v>
      </c>
      <c r="F53">
        <v>9658.7000000000007</v>
      </c>
      <c r="H53">
        <v>8775.1</v>
      </c>
      <c r="I53">
        <v>9402.9</v>
      </c>
      <c r="J53">
        <v>8797.7999999999993</v>
      </c>
      <c r="L53">
        <f t="shared" si="0"/>
        <v>209.77</v>
      </c>
      <c r="M53">
        <v>0</v>
      </c>
      <c r="O53">
        <v>0</v>
      </c>
      <c r="P53" t="e">
        <f t="shared" si="1"/>
        <v>#DIV/0!</v>
      </c>
    </row>
    <row r="54" spans="1:16" x14ac:dyDescent="0.2">
      <c r="A54">
        <v>210.25</v>
      </c>
      <c r="B54">
        <v>2846.05</v>
      </c>
      <c r="C54">
        <v>8531.7999999999993</v>
      </c>
      <c r="D54">
        <v>2927.8</v>
      </c>
      <c r="E54">
        <v>9396.4</v>
      </c>
      <c r="F54">
        <v>9393.9</v>
      </c>
      <c r="H54">
        <v>8552.2000000000007</v>
      </c>
      <c r="I54">
        <v>9216.2999999999993</v>
      </c>
      <c r="J54">
        <v>8564</v>
      </c>
      <c r="L54">
        <f t="shared" si="0"/>
        <v>210.25</v>
      </c>
      <c r="M54">
        <v>0</v>
      </c>
      <c r="O54">
        <v>0</v>
      </c>
      <c r="P54" t="e">
        <f t="shared" si="1"/>
        <v>#DIV/0!</v>
      </c>
    </row>
    <row r="55" spans="1:16" x14ac:dyDescent="0.2">
      <c r="A55">
        <v>210.72</v>
      </c>
      <c r="B55">
        <v>2838.2</v>
      </c>
      <c r="C55">
        <v>8499.5</v>
      </c>
      <c r="D55">
        <v>2923.85</v>
      </c>
      <c r="E55">
        <v>9340.4</v>
      </c>
      <c r="F55">
        <v>9396.1</v>
      </c>
      <c r="H55">
        <v>8509.5</v>
      </c>
      <c r="I55">
        <v>9222</v>
      </c>
      <c r="J55">
        <v>8538.9</v>
      </c>
      <c r="L55">
        <f t="shared" si="0"/>
        <v>210.72</v>
      </c>
      <c r="M55">
        <v>0</v>
      </c>
      <c r="O55">
        <v>0</v>
      </c>
      <c r="P55" t="e">
        <f t="shared" si="1"/>
        <v>#DIV/0!</v>
      </c>
    </row>
    <row r="56" spans="1:16" x14ac:dyDescent="0.2">
      <c r="A56">
        <v>211.2</v>
      </c>
      <c r="B56">
        <v>2865.2</v>
      </c>
      <c r="C56">
        <v>8716.2999999999993</v>
      </c>
      <c r="D56">
        <v>2953.7</v>
      </c>
      <c r="E56">
        <v>9577.6</v>
      </c>
      <c r="F56">
        <v>9580</v>
      </c>
      <c r="H56">
        <v>8755.9</v>
      </c>
      <c r="I56">
        <v>9422.1</v>
      </c>
      <c r="J56">
        <v>8758.7000000000007</v>
      </c>
      <c r="L56">
        <f t="shared" si="0"/>
        <v>211.2</v>
      </c>
      <c r="M56">
        <v>0</v>
      </c>
      <c r="O56">
        <v>0</v>
      </c>
      <c r="P56" t="e">
        <f t="shared" si="1"/>
        <v>#DIV/0!</v>
      </c>
    </row>
    <row r="57" spans="1:16" x14ac:dyDescent="0.2">
      <c r="A57">
        <v>211.68</v>
      </c>
      <c r="B57">
        <v>2852.45</v>
      </c>
      <c r="C57">
        <v>8615.5</v>
      </c>
      <c r="D57">
        <v>2930</v>
      </c>
      <c r="E57">
        <v>9486.2000000000007</v>
      </c>
      <c r="F57">
        <v>9495.1</v>
      </c>
      <c r="H57">
        <v>8621.1</v>
      </c>
      <c r="I57">
        <v>9400.2000000000007</v>
      </c>
      <c r="J57">
        <v>8649</v>
      </c>
      <c r="L57">
        <f t="shared" si="0"/>
        <v>211.68</v>
      </c>
      <c r="M57">
        <v>0</v>
      </c>
      <c r="O57">
        <v>0</v>
      </c>
      <c r="P57" t="e">
        <f t="shared" si="1"/>
        <v>#DIV/0!</v>
      </c>
    </row>
    <row r="58" spans="1:16" x14ac:dyDescent="0.2">
      <c r="A58">
        <v>212.15</v>
      </c>
      <c r="B58">
        <v>2832.75</v>
      </c>
      <c r="C58">
        <v>8317.5</v>
      </c>
      <c r="D58">
        <v>2913.9</v>
      </c>
      <c r="E58">
        <v>9181.2999999999993</v>
      </c>
      <c r="F58">
        <v>9219</v>
      </c>
      <c r="H58">
        <v>8362</v>
      </c>
      <c r="I58">
        <v>9124</v>
      </c>
      <c r="J58">
        <v>8381.2999999999993</v>
      </c>
      <c r="L58">
        <f t="shared" si="0"/>
        <v>212.15</v>
      </c>
      <c r="M58">
        <v>0</v>
      </c>
      <c r="O58">
        <v>0</v>
      </c>
      <c r="P58" t="e">
        <f t="shared" si="1"/>
        <v>#DIV/0!</v>
      </c>
    </row>
    <row r="59" spans="1:16" x14ac:dyDescent="0.2">
      <c r="A59">
        <v>212.63</v>
      </c>
      <c r="B59">
        <v>2920.15</v>
      </c>
      <c r="C59">
        <v>9251.1</v>
      </c>
      <c r="D59">
        <v>3002.35</v>
      </c>
      <c r="E59">
        <v>10092.200000000001</v>
      </c>
      <c r="F59">
        <v>10138</v>
      </c>
      <c r="H59">
        <v>9302.2000000000007</v>
      </c>
      <c r="I59">
        <v>10072.9</v>
      </c>
      <c r="J59">
        <v>9290.7999999999993</v>
      </c>
      <c r="L59">
        <f t="shared" si="0"/>
        <v>212.63</v>
      </c>
      <c r="M59">
        <v>0</v>
      </c>
      <c r="O59">
        <v>0</v>
      </c>
      <c r="P59" t="e">
        <f t="shared" si="1"/>
        <v>#DIV/0!</v>
      </c>
    </row>
    <row r="60" spans="1:16" x14ac:dyDescent="0.2">
      <c r="A60">
        <v>213.11</v>
      </c>
      <c r="B60">
        <v>2875.85</v>
      </c>
      <c r="C60">
        <v>8786.1</v>
      </c>
      <c r="D60">
        <v>2953.5</v>
      </c>
      <c r="E60">
        <v>9601.2999999999993</v>
      </c>
      <c r="F60">
        <v>9655.6</v>
      </c>
      <c r="H60">
        <v>8803.2999999999993</v>
      </c>
      <c r="I60">
        <v>9648.4</v>
      </c>
      <c r="J60">
        <v>8802.2999999999993</v>
      </c>
      <c r="L60">
        <f t="shared" si="0"/>
        <v>213.11</v>
      </c>
      <c r="M60">
        <v>0</v>
      </c>
      <c r="O60">
        <v>0</v>
      </c>
      <c r="P60" t="e">
        <f t="shared" si="1"/>
        <v>#DIV/0!</v>
      </c>
    </row>
    <row r="61" spans="1:16" x14ac:dyDescent="0.2">
      <c r="A61">
        <v>213.58</v>
      </c>
      <c r="B61">
        <v>2841.8</v>
      </c>
      <c r="C61">
        <v>8424.7999999999993</v>
      </c>
      <c r="D61">
        <v>2923.6</v>
      </c>
      <c r="E61">
        <v>9254.6</v>
      </c>
      <c r="F61">
        <v>9305.4</v>
      </c>
      <c r="H61">
        <v>8467.6</v>
      </c>
      <c r="I61">
        <v>9333.1</v>
      </c>
      <c r="J61">
        <v>8489.7000000000007</v>
      </c>
      <c r="L61">
        <f t="shared" si="0"/>
        <v>213.58</v>
      </c>
      <c r="M61">
        <v>0</v>
      </c>
      <c r="O61">
        <v>0</v>
      </c>
      <c r="P61" t="e">
        <f t="shared" si="1"/>
        <v>#DIV/0!</v>
      </c>
    </row>
    <row r="62" spans="1:16" x14ac:dyDescent="0.2">
      <c r="A62">
        <v>214.06</v>
      </c>
      <c r="B62">
        <v>2936.75</v>
      </c>
      <c r="C62">
        <v>9305.6</v>
      </c>
      <c r="D62">
        <v>3003.15</v>
      </c>
      <c r="E62">
        <v>10094.1</v>
      </c>
      <c r="F62">
        <v>10152.5</v>
      </c>
      <c r="H62">
        <v>9307.9</v>
      </c>
      <c r="I62">
        <v>10258.200000000001</v>
      </c>
      <c r="J62">
        <v>9343.7000000000007</v>
      </c>
      <c r="L62">
        <f t="shared" si="0"/>
        <v>214.06</v>
      </c>
      <c r="M62">
        <v>0</v>
      </c>
      <c r="O62">
        <v>0</v>
      </c>
      <c r="P62" t="e">
        <f t="shared" si="1"/>
        <v>#DIV/0!</v>
      </c>
    </row>
    <row r="63" spans="1:16" x14ac:dyDescent="0.2">
      <c r="A63">
        <v>214.53</v>
      </c>
      <c r="B63">
        <v>2859.35</v>
      </c>
      <c r="C63">
        <v>8698.9</v>
      </c>
      <c r="D63">
        <v>2940.55</v>
      </c>
      <c r="E63">
        <v>9511.9</v>
      </c>
      <c r="F63">
        <v>9522.4</v>
      </c>
      <c r="H63">
        <v>8705.1</v>
      </c>
      <c r="I63">
        <v>9659.1</v>
      </c>
      <c r="J63">
        <v>8726.7000000000007</v>
      </c>
      <c r="L63">
        <f t="shared" si="0"/>
        <v>214.53</v>
      </c>
      <c r="M63">
        <v>0</v>
      </c>
      <c r="O63">
        <v>0</v>
      </c>
      <c r="P63" t="e">
        <f t="shared" si="1"/>
        <v>#DIV/0!</v>
      </c>
    </row>
    <row r="64" spans="1:16" x14ac:dyDescent="0.2">
      <c r="A64">
        <v>215.01</v>
      </c>
      <c r="B64">
        <v>2908.05</v>
      </c>
      <c r="C64">
        <v>9155.2000000000007</v>
      </c>
      <c r="D64">
        <v>2984.8</v>
      </c>
      <c r="E64">
        <v>9938.2999999999993</v>
      </c>
      <c r="F64">
        <v>10004.200000000001</v>
      </c>
      <c r="H64">
        <v>9164.7000000000007</v>
      </c>
      <c r="I64">
        <v>10155.700000000001</v>
      </c>
      <c r="J64">
        <v>9201.2000000000007</v>
      </c>
      <c r="L64">
        <f t="shared" si="0"/>
        <v>215.01</v>
      </c>
      <c r="M64">
        <v>0</v>
      </c>
      <c r="O64">
        <v>0</v>
      </c>
      <c r="P64" t="e">
        <f t="shared" si="1"/>
        <v>#DIV/0!</v>
      </c>
    </row>
    <row r="65" spans="1:16" x14ac:dyDescent="0.2">
      <c r="A65">
        <v>215.49</v>
      </c>
      <c r="B65">
        <v>2865.35</v>
      </c>
      <c r="C65">
        <v>8749.2000000000007</v>
      </c>
      <c r="D65">
        <v>2942.35</v>
      </c>
      <c r="E65">
        <v>9575.4</v>
      </c>
      <c r="F65">
        <v>9602</v>
      </c>
      <c r="H65">
        <v>8741.7999999999993</v>
      </c>
      <c r="I65">
        <v>9770.4</v>
      </c>
      <c r="J65">
        <v>8776</v>
      </c>
      <c r="L65">
        <f t="shared" si="0"/>
        <v>215.49</v>
      </c>
      <c r="M65">
        <v>0</v>
      </c>
      <c r="O65">
        <v>0</v>
      </c>
      <c r="P65" t="e">
        <f t="shared" si="1"/>
        <v>#DIV/0!</v>
      </c>
    </row>
    <row r="66" spans="1:16" x14ac:dyDescent="0.2">
      <c r="A66">
        <v>215.96</v>
      </c>
      <c r="B66">
        <v>2870.3</v>
      </c>
      <c r="C66">
        <v>8825.5</v>
      </c>
      <c r="D66">
        <v>2951.2</v>
      </c>
      <c r="E66">
        <v>9640.4</v>
      </c>
      <c r="F66">
        <v>9727.2999999999993</v>
      </c>
      <c r="H66">
        <v>8836.2999999999993</v>
      </c>
      <c r="I66">
        <v>9867.5</v>
      </c>
      <c r="J66">
        <v>8855.7999999999993</v>
      </c>
      <c r="L66">
        <f t="shared" si="0"/>
        <v>215.96</v>
      </c>
      <c r="M66">
        <v>0</v>
      </c>
      <c r="O66">
        <v>0</v>
      </c>
      <c r="P66" t="e">
        <f t="shared" si="1"/>
        <v>#DIV/0!</v>
      </c>
    </row>
    <row r="67" spans="1:16" x14ac:dyDescent="0.2">
      <c r="A67">
        <v>216.44</v>
      </c>
      <c r="B67">
        <v>2876</v>
      </c>
      <c r="C67">
        <v>8861.9</v>
      </c>
      <c r="D67">
        <v>2955.05</v>
      </c>
      <c r="E67">
        <v>9702.2000000000007</v>
      </c>
      <c r="F67">
        <v>9713.1</v>
      </c>
      <c r="H67">
        <v>8875.6</v>
      </c>
      <c r="I67">
        <v>9967.5</v>
      </c>
      <c r="J67">
        <v>8876.2000000000007</v>
      </c>
      <c r="L67">
        <f t="shared" si="0"/>
        <v>216.44</v>
      </c>
      <c r="M67">
        <v>0</v>
      </c>
      <c r="O67">
        <v>0</v>
      </c>
      <c r="P67" t="e">
        <f t="shared" si="1"/>
        <v>#DIV/0!</v>
      </c>
    </row>
    <row r="68" spans="1:16" x14ac:dyDescent="0.2">
      <c r="A68">
        <v>216.92</v>
      </c>
      <c r="B68">
        <v>2871.7</v>
      </c>
      <c r="C68">
        <v>8777.9</v>
      </c>
      <c r="D68">
        <v>2956.85</v>
      </c>
      <c r="E68">
        <v>9606.1</v>
      </c>
      <c r="F68">
        <v>9674.2000000000007</v>
      </c>
      <c r="H68">
        <v>8789.9</v>
      </c>
      <c r="I68">
        <v>9903</v>
      </c>
      <c r="J68">
        <v>8795.2000000000007</v>
      </c>
      <c r="L68">
        <f t="shared" si="0"/>
        <v>216.92</v>
      </c>
      <c r="M68">
        <v>0</v>
      </c>
      <c r="O68">
        <v>0</v>
      </c>
      <c r="P68" t="e">
        <f t="shared" si="1"/>
        <v>#DIV/0!</v>
      </c>
    </row>
    <row r="69" spans="1:16" x14ac:dyDescent="0.2">
      <c r="A69">
        <v>217.39</v>
      </c>
      <c r="B69">
        <v>2829.25</v>
      </c>
      <c r="C69">
        <v>8385.2000000000007</v>
      </c>
      <c r="D69">
        <v>2913.4</v>
      </c>
      <c r="E69">
        <v>9229.7000000000007</v>
      </c>
      <c r="F69">
        <v>9261.2000000000007</v>
      </c>
      <c r="H69">
        <v>8409.1</v>
      </c>
      <c r="I69">
        <v>9552.2000000000007</v>
      </c>
      <c r="J69">
        <v>8408.9</v>
      </c>
      <c r="L69">
        <f t="shared" si="0"/>
        <v>217.39</v>
      </c>
      <c r="M69">
        <v>0</v>
      </c>
      <c r="O69">
        <v>0</v>
      </c>
      <c r="P69" t="e">
        <f t="shared" si="1"/>
        <v>#DIV/0!</v>
      </c>
    </row>
    <row r="70" spans="1:16" x14ac:dyDescent="0.2">
      <c r="A70">
        <v>217.87</v>
      </c>
      <c r="B70">
        <v>2853.6</v>
      </c>
      <c r="C70">
        <v>8571.2999999999993</v>
      </c>
      <c r="D70">
        <v>2927.7</v>
      </c>
      <c r="E70">
        <v>9408.2000000000007</v>
      </c>
      <c r="F70">
        <v>9456.7999999999993</v>
      </c>
      <c r="H70">
        <v>8592.2999999999993</v>
      </c>
      <c r="I70">
        <v>9779.2000000000007</v>
      </c>
      <c r="J70">
        <v>8597.9</v>
      </c>
      <c r="L70">
        <f t="shared" si="0"/>
        <v>217.87</v>
      </c>
      <c r="M70">
        <v>0</v>
      </c>
      <c r="O70">
        <v>0</v>
      </c>
      <c r="P70" t="e">
        <f t="shared" si="1"/>
        <v>#DIV/0!</v>
      </c>
    </row>
    <row r="71" spans="1:16" x14ac:dyDescent="0.2">
      <c r="A71">
        <v>218.35</v>
      </c>
      <c r="B71">
        <v>2892.25</v>
      </c>
      <c r="C71">
        <v>9075.2999999999993</v>
      </c>
      <c r="D71">
        <v>2978.6</v>
      </c>
      <c r="E71">
        <v>9862.9</v>
      </c>
      <c r="F71">
        <v>9898.5</v>
      </c>
      <c r="H71">
        <v>9087.2000000000007</v>
      </c>
      <c r="I71">
        <v>10295</v>
      </c>
      <c r="J71">
        <v>9088.2999999999993</v>
      </c>
      <c r="L71">
        <f t="shared" si="0"/>
        <v>218.35</v>
      </c>
      <c r="M71">
        <v>0</v>
      </c>
      <c r="O71">
        <v>0</v>
      </c>
      <c r="P71" t="e">
        <f t="shared" si="1"/>
        <v>#DIV/0!</v>
      </c>
    </row>
    <row r="72" spans="1:16" x14ac:dyDescent="0.2">
      <c r="A72">
        <v>218.82</v>
      </c>
      <c r="B72">
        <v>2805.1</v>
      </c>
      <c r="C72">
        <v>8108.3</v>
      </c>
      <c r="D72">
        <v>2887</v>
      </c>
      <c r="E72">
        <v>8943.4</v>
      </c>
      <c r="F72">
        <v>9000.6</v>
      </c>
      <c r="H72">
        <v>8142.1</v>
      </c>
      <c r="I72">
        <v>9386.2999999999993</v>
      </c>
      <c r="J72">
        <v>8167.7</v>
      </c>
      <c r="L72">
        <f t="shared" ref="L72:L135" si="2">A72</f>
        <v>218.82</v>
      </c>
      <c r="M72">
        <v>0</v>
      </c>
      <c r="O72">
        <v>0</v>
      </c>
      <c r="P72" t="e">
        <f t="shared" ref="P72:P135" si="3">(M72-O72)/O72%</f>
        <v>#DIV/0!</v>
      </c>
    </row>
    <row r="73" spans="1:16" x14ac:dyDescent="0.2">
      <c r="A73">
        <v>219.3</v>
      </c>
      <c r="B73">
        <v>2826.25</v>
      </c>
      <c r="C73">
        <v>8334.2000000000007</v>
      </c>
      <c r="D73">
        <v>2908.35</v>
      </c>
      <c r="E73">
        <v>9151.1</v>
      </c>
      <c r="F73">
        <v>9211.4</v>
      </c>
      <c r="H73">
        <v>8369.7000000000007</v>
      </c>
      <c r="I73">
        <v>9644.7999999999993</v>
      </c>
      <c r="J73">
        <v>8376.1</v>
      </c>
      <c r="L73">
        <f t="shared" si="2"/>
        <v>219.3</v>
      </c>
      <c r="M73">
        <v>0</v>
      </c>
      <c r="O73">
        <v>0</v>
      </c>
      <c r="P73" t="e">
        <f t="shared" si="3"/>
        <v>#DIV/0!</v>
      </c>
    </row>
    <row r="74" spans="1:16" x14ac:dyDescent="0.2">
      <c r="A74">
        <v>219.77</v>
      </c>
      <c r="B74">
        <v>2834.3</v>
      </c>
      <c r="C74">
        <v>8364</v>
      </c>
      <c r="D74">
        <v>2906.8</v>
      </c>
      <c r="E74">
        <v>9203.4</v>
      </c>
      <c r="F74">
        <v>9253.7000000000007</v>
      </c>
      <c r="H74">
        <v>8407.4</v>
      </c>
      <c r="I74">
        <v>9730.4</v>
      </c>
      <c r="J74">
        <v>8444.2999999999993</v>
      </c>
      <c r="L74">
        <f t="shared" si="2"/>
        <v>219.77</v>
      </c>
      <c r="M74">
        <v>0</v>
      </c>
      <c r="O74">
        <v>0</v>
      </c>
      <c r="P74" t="e">
        <f t="shared" si="3"/>
        <v>#DIV/0!</v>
      </c>
    </row>
    <row r="75" spans="1:16" x14ac:dyDescent="0.2">
      <c r="A75">
        <v>220.25</v>
      </c>
      <c r="B75">
        <v>2849.1</v>
      </c>
      <c r="C75">
        <v>8568.1</v>
      </c>
      <c r="D75">
        <v>2931.5</v>
      </c>
      <c r="E75">
        <v>9394</v>
      </c>
      <c r="F75">
        <v>9422.5</v>
      </c>
      <c r="H75">
        <v>8594.4</v>
      </c>
      <c r="I75">
        <v>9971.1</v>
      </c>
      <c r="J75">
        <v>8617.5</v>
      </c>
      <c r="L75">
        <f t="shared" si="2"/>
        <v>220.25</v>
      </c>
      <c r="M75">
        <v>0</v>
      </c>
      <c r="O75">
        <v>0</v>
      </c>
      <c r="P75" t="e">
        <f t="shared" si="3"/>
        <v>#DIV/0!</v>
      </c>
    </row>
    <row r="76" spans="1:16" x14ac:dyDescent="0.2">
      <c r="A76">
        <v>220.73</v>
      </c>
      <c r="B76">
        <v>2947.85</v>
      </c>
      <c r="C76">
        <v>9507.4</v>
      </c>
      <c r="D76">
        <v>3026.3</v>
      </c>
      <c r="E76">
        <v>10315.200000000001</v>
      </c>
      <c r="F76">
        <v>10368.200000000001</v>
      </c>
      <c r="H76">
        <v>9549.7000000000007</v>
      </c>
      <c r="I76">
        <v>10934</v>
      </c>
      <c r="J76">
        <v>9570.9</v>
      </c>
      <c r="L76">
        <f t="shared" si="2"/>
        <v>220.73</v>
      </c>
      <c r="M76">
        <v>0</v>
      </c>
      <c r="O76">
        <v>0</v>
      </c>
      <c r="P76" t="e">
        <f t="shared" si="3"/>
        <v>#DIV/0!</v>
      </c>
    </row>
    <row r="77" spans="1:16" x14ac:dyDescent="0.2">
      <c r="A77">
        <v>221.2</v>
      </c>
      <c r="B77">
        <v>2836.15</v>
      </c>
      <c r="C77">
        <v>8380.5</v>
      </c>
      <c r="D77">
        <v>2917.95</v>
      </c>
      <c r="E77">
        <v>9204.6</v>
      </c>
      <c r="F77">
        <v>9254.9</v>
      </c>
      <c r="H77">
        <v>8387.4</v>
      </c>
      <c r="I77">
        <v>9829</v>
      </c>
      <c r="J77">
        <v>8391.2000000000007</v>
      </c>
      <c r="L77">
        <f t="shared" si="2"/>
        <v>221.2</v>
      </c>
      <c r="M77">
        <v>0</v>
      </c>
      <c r="O77">
        <v>0</v>
      </c>
      <c r="P77" t="e">
        <f t="shared" si="3"/>
        <v>#DIV/0!</v>
      </c>
    </row>
    <row r="78" spans="1:16" x14ac:dyDescent="0.2">
      <c r="A78">
        <v>221.68</v>
      </c>
      <c r="B78">
        <v>2888.2</v>
      </c>
      <c r="C78">
        <v>8957</v>
      </c>
      <c r="D78">
        <v>2970.15</v>
      </c>
      <c r="E78">
        <v>9760.2999999999993</v>
      </c>
      <c r="F78">
        <v>9850.2999999999993</v>
      </c>
      <c r="H78">
        <v>8975</v>
      </c>
      <c r="I78">
        <v>10469.1</v>
      </c>
      <c r="J78">
        <v>8973.7999999999993</v>
      </c>
      <c r="L78">
        <f t="shared" si="2"/>
        <v>221.68</v>
      </c>
      <c r="M78">
        <v>0</v>
      </c>
      <c r="O78">
        <v>0</v>
      </c>
      <c r="P78" t="e">
        <f t="shared" si="3"/>
        <v>#DIV/0!</v>
      </c>
    </row>
    <row r="79" spans="1:16" x14ac:dyDescent="0.2">
      <c r="A79">
        <v>222.15</v>
      </c>
      <c r="B79">
        <v>2828.95</v>
      </c>
      <c r="C79">
        <v>8359.1</v>
      </c>
      <c r="D79">
        <v>2913.85</v>
      </c>
      <c r="E79">
        <v>9219.1</v>
      </c>
      <c r="F79">
        <v>9251</v>
      </c>
      <c r="H79">
        <v>8391.1</v>
      </c>
      <c r="I79">
        <v>9914.1</v>
      </c>
      <c r="J79">
        <v>8376.5</v>
      </c>
      <c r="L79">
        <f t="shared" si="2"/>
        <v>222.15</v>
      </c>
      <c r="M79">
        <v>0</v>
      </c>
      <c r="O79">
        <v>0</v>
      </c>
      <c r="P79" t="e">
        <f t="shared" si="3"/>
        <v>#DIV/0!</v>
      </c>
    </row>
    <row r="80" spans="1:16" x14ac:dyDescent="0.2">
      <c r="A80">
        <v>222.63</v>
      </c>
      <c r="B80">
        <v>2888.25</v>
      </c>
      <c r="C80">
        <v>8944.2000000000007</v>
      </c>
      <c r="D80">
        <v>2966.85</v>
      </c>
      <c r="E80">
        <v>9750</v>
      </c>
      <c r="F80">
        <v>9813.1</v>
      </c>
      <c r="H80">
        <v>8933.7000000000007</v>
      </c>
      <c r="I80">
        <v>10517.9</v>
      </c>
      <c r="J80">
        <v>8950.2999999999993</v>
      </c>
      <c r="L80">
        <f t="shared" si="2"/>
        <v>222.63</v>
      </c>
      <c r="M80">
        <v>0</v>
      </c>
      <c r="O80">
        <v>0</v>
      </c>
      <c r="P80" t="e">
        <f t="shared" si="3"/>
        <v>#DIV/0!</v>
      </c>
    </row>
    <row r="81" spans="1:16" x14ac:dyDescent="0.2">
      <c r="A81">
        <v>223.11</v>
      </c>
      <c r="B81">
        <v>2838.4</v>
      </c>
      <c r="C81">
        <v>8450.4</v>
      </c>
      <c r="D81">
        <v>2918.5</v>
      </c>
      <c r="E81">
        <v>9299.5</v>
      </c>
      <c r="F81">
        <v>9338</v>
      </c>
      <c r="H81">
        <v>8471.9</v>
      </c>
      <c r="I81">
        <v>10065.9</v>
      </c>
      <c r="J81">
        <v>8468.5</v>
      </c>
      <c r="L81">
        <f t="shared" si="2"/>
        <v>223.11</v>
      </c>
      <c r="M81">
        <v>0</v>
      </c>
      <c r="O81">
        <v>0</v>
      </c>
      <c r="P81" t="e">
        <f t="shared" si="3"/>
        <v>#DIV/0!</v>
      </c>
    </row>
    <row r="82" spans="1:16" x14ac:dyDescent="0.2">
      <c r="A82">
        <v>223.58</v>
      </c>
      <c r="B82">
        <v>2884.85</v>
      </c>
      <c r="C82">
        <v>8901.5</v>
      </c>
      <c r="D82">
        <v>2968.2</v>
      </c>
      <c r="E82">
        <v>9789.4</v>
      </c>
      <c r="F82">
        <v>9814.4</v>
      </c>
      <c r="H82">
        <v>8953.7000000000007</v>
      </c>
      <c r="I82">
        <v>10606.7</v>
      </c>
      <c r="J82">
        <v>8959.6</v>
      </c>
      <c r="L82">
        <f t="shared" si="2"/>
        <v>223.58</v>
      </c>
      <c r="M82">
        <v>0</v>
      </c>
      <c r="O82">
        <v>0</v>
      </c>
      <c r="P82" t="e">
        <f t="shared" si="3"/>
        <v>#DIV/0!</v>
      </c>
    </row>
    <row r="83" spans="1:16" x14ac:dyDescent="0.2">
      <c r="A83">
        <v>224.06</v>
      </c>
      <c r="B83">
        <v>2856.8</v>
      </c>
      <c r="C83">
        <v>8549.2999999999993</v>
      </c>
      <c r="D83">
        <v>2941.55</v>
      </c>
      <c r="E83">
        <v>9410.2999999999993</v>
      </c>
      <c r="F83">
        <v>9458.5</v>
      </c>
      <c r="H83">
        <v>8584</v>
      </c>
      <c r="I83">
        <v>10298.6</v>
      </c>
      <c r="J83">
        <v>8591.1</v>
      </c>
      <c r="L83">
        <f t="shared" si="2"/>
        <v>224.06</v>
      </c>
      <c r="M83">
        <v>0</v>
      </c>
      <c r="O83">
        <v>0</v>
      </c>
      <c r="P83" t="e">
        <f t="shared" si="3"/>
        <v>#DIV/0!</v>
      </c>
    </row>
    <row r="84" spans="1:16" x14ac:dyDescent="0.2">
      <c r="A84">
        <v>224.53</v>
      </c>
      <c r="B84">
        <v>2839.7</v>
      </c>
      <c r="C84">
        <v>8452</v>
      </c>
      <c r="D84">
        <v>2922.55</v>
      </c>
      <c r="E84">
        <v>9325.5</v>
      </c>
      <c r="F84">
        <v>9373.2999999999993</v>
      </c>
      <c r="H84">
        <v>8481.1</v>
      </c>
      <c r="I84">
        <v>10252.4</v>
      </c>
      <c r="J84">
        <v>8493</v>
      </c>
      <c r="L84">
        <f t="shared" si="2"/>
        <v>224.53</v>
      </c>
      <c r="M84">
        <v>0</v>
      </c>
      <c r="O84">
        <v>0</v>
      </c>
      <c r="P84" t="e">
        <f t="shared" si="3"/>
        <v>#DIV/0!</v>
      </c>
    </row>
    <row r="85" spans="1:16" x14ac:dyDescent="0.2">
      <c r="A85">
        <v>225.01</v>
      </c>
      <c r="B85">
        <v>2819.2</v>
      </c>
      <c r="C85">
        <v>8260.9</v>
      </c>
      <c r="D85">
        <v>2901.55</v>
      </c>
      <c r="E85">
        <v>9103.7999999999993</v>
      </c>
      <c r="F85">
        <v>9155.2999999999993</v>
      </c>
      <c r="H85">
        <v>8311.9</v>
      </c>
      <c r="I85">
        <v>10075.700000000001</v>
      </c>
      <c r="J85">
        <v>8286.1</v>
      </c>
      <c r="L85">
        <f t="shared" si="2"/>
        <v>225.01</v>
      </c>
      <c r="M85">
        <v>0</v>
      </c>
      <c r="O85">
        <v>0</v>
      </c>
      <c r="P85" t="e">
        <f t="shared" si="3"/>
        <v>#DIV/0!</v>
      </c>
    </row>
    <row r="86" spans="1:16" x14ac:dyDescent="0.2">
      <c r="A86">
        <v>225.49</v>
      </c>
      <c r="B86">
        <v>2855.5</v>
      </c>
      <c r="C86">
        <v>8551.1</v>
      </c>
      <c r="D86">
        <v>2932.65</v>
      </c>
      <c r="E86">
        <v>9391.4</v>
      </c>
      <c r="F86">
        <v>9408</v>
      </c>
      <c r="H86">
        <v>8552</v>
      </c>
      <c r="I86">
        <v>10396.9</v>
      </c>
      <c r="J86">
        <v>8590.2999999999993</v>
      </c>
      <c r="L86">
        <f t="shared" si="2"/>
        <v>225.49</v>
      </c>
      <c r="M86">
        <v>0</v>
      </c>
      <c r="O86">
        <v>0</v>
      </c>
      <c r="P86" t="e">
        <f t="shared" si="3"/>
        <v>#DIV/0!</v>
      </c>
    </row>
    <row r="87" spans="1:16" x14ac:dyDescent="0.2">
      <c r="A87">
        <v>225.96</v>
      </c>
      <c r="B87">
        <v>2836.3</v>
      </c>
      <c r="C87">
        <v>8370</v>
      </c>
      <c r="D87">
        <v>2913.2</v>
      </c>
      <c r="E87">
        <v>9213.9</v>
      </c>
      <c r="F87">
        <v>9255.7000000000007</v>
      </c>
      <c r="H87">
        <v>8422.2999999999993</v>
      </c>
      <c r="I87">
        <v>10267</v>
      </c>
      <c r="J87">
        <v>8400</v>
      </c>
      <c r="L87">
        <f t="shared" si="2"/>
        <v>225.96</v>
      </c>
      <c r="M87">
        <v>0</v>
      </c>
      <c r="O87">
        <v>0</v>
      </c>
      <c r="P87" t="e">
        <f t="shared" si="3"/>
        <v>#DIV/0!</v>
      </c>
    </row>
    <row r="88" spans="1:16" x14ac:dyDescent="0.2">
      <c r="A88">
        <v>226.44</v>
      </c>
      <c r="B88">
        <v>2855.8</v>
      </c>
      <c r="C88">
        <v>8623.4</v>
      </c>
      <c r="D88">
        <v>2935</v>
      </c>
      <c r="E88">
        <v>9446.7000000000007</v>
      </c>
      <c r="F88">
        <v>9528.7000000000007</v>
      </c>
      <c r="H88">
        <v>8669.9</v>
      </c>
      <c r="I88">
        <v>10592.1</v>
      </c>
      <c r="J88">
        <v>8697.7999999999993</v>
      </c>
      <c r="L88">
        <f t="shared" si="2"/>
        <v>226.44</v>
      </c>
      <c r="M88">
        <v>0</v>
      </c>
      <c r="O88">
        <v>0</v>
      </c>
      <c r="P88" t="e">
        <f t="shared" si="3"/>
        <v>#DIV/0!</v>
      </c>
    </row>
    <row r="89" spans="1:16" x14ac:dyDescent="0.2">
      <c r="A89">
        <v>226.91</v>
      </c>
      <c r="B89">
        <v>2889.65</v>
      </c>
      <c r="C89">
        <v>8981.1</v>
      </c>
      <c r="D89">
        <v>2976.65</v>
      </c>
      <c r="E89">
        <v>9831.7999999999993</v>
      </c>
      <c r="F89">
        <v>9860.7000000000007</v>
      </c>
      <c r="H89">
        <v>9046.5</v>
      </c>
      <c r="I89">
        <v>10992.7</v>
      </c>
      <c r="J89">
        <v>9052.6</v>
      </c>
      <c r="L89">
        <f t="shared" si="2"/>
        <v>226.91</v>
      </c>
      <c r="M89">
        <v>0</v>
      </c>
      <c r="O89">
        <v>0</v>
      </c>
      <c r="P89" t="e">
        <f t="shared" si="3"/>
        <v>#DIV/0!</v>
      </c>
    </row>
    <row r="90" spans="1:16" x14ac:dyDescent="0.2">
      <c r="A90">
        <v>227.39</v>
      </c>
      <c r="B90">
        <v>2847.35</v>
      </c>
      <c r="C90">
        <v>8547.9</v>
      </c>
      <c r="D90">
        <v>2935.25</v>
      </c>
      <c r="E90">
        <v>9420.5</v>
      </c>
      <c r="F90">
        <v>9465.9</v>
      </c>
      <c r="H90">
        <v>8587.7999999999993</v>
      </c>
      <c r="I90">
        <v>10618.2</v>
      </c>
      <c r="J90">
        <v>8571.2999999999993</v>
      </c>
      <c r="L90">
        <f t="shared" si="2"/>
        <v>227.39</v>
      </c>
      <c r="M90">
        <v>0</v>
      </c>
      <c r="O90">
        <v>0</v>
      </c>
      <c r="P90" t="e">
        <f t="shared" si="3"/>
        <v>#DIV/0!</v>
      </c>
    </row>
    <row r="91" spans="1:16" x14ac:dyDescent="0.2">
      <c r="A91">
        <v>227.87</v>
      </c>
      <c r="B91">
        <v>2898.2</v>
      </c>
      <c r="C91">
        <v>9113.5</v>
      </c>
      <c r="D91">
        <v>2985.8</v>
      </c>
      <c r="E91">
        <v>9927</v>
      </c>
      <c r="F91">
        <v>10002.4</v>
      </c>
      <c r="H91">
        <v>9087.4</v>
      </c>
      <c r="I91">
        <v>11171.5</v>
      </c>
      <c r="J91">
        <v>9107</v>
      </c>
      <c r="L91">
        <f t="shared" si="2"/>
        <v>227.87</v>
      </c>
      <c r="M91">
        <v>0</v>
      </c>
      <c r="O91">
        <v>0</v>
      </c>
      <c r="P91" t="e">
        <f t="shared" si="3"/>
        <v>#DIV/0!</v>
      </c>
    </row>
    <row r="92" spans="1:16" x14ac:dyDescent="0.2">
      <c r="A92">
        <v>228.34</v>
      </c>
      <c r="B92">
        <v>2885.35</v>
      </c>
      <c r="C92">
        <v>8868</v>
      </c>
      <c r="D92">
        <v>2965.05</v>
      </c>
      <c r="E92">
        <v>9717.6</v>
      </c>
      <c r="F92">
        <v>9793.2000000000007</v>
      </c>
      <c r="H92">
        <v>8933.4</v>
      </c>
      <c r="I92">
        <v>11023.5</v>
      </c>
      <c r="J92">
        <v>8942.9</v>
      </c>
      <c r="L92">
        <f t="shared" si="2"/>
        <v>228.34</v>
      </c>
      <c r="M92">
        <v>0</v>
      </c>
      <c r="O92">
        <v>0</v>
      </c>
      <c r="P92" t="e">
        <f t="shared" si="3"/>
        <v>#DIV/0!</v>
      </c>
    </row>
    <row r="93" spans="1:16" x14ac:dyDescent="0.2">
      <c r="A93">
        <v>228.82</v>
      </c>
      <c r="B93">
        <v>2882.6</v>
      </c>
      <c r="C93">
        <v>8813.6</v>
      </c>
      <c r="D93">
        <v>2958.85</v>
      </c>
      <c r="E93">
        <v>9704.1</v>
      </c>
      <c r="F93">
        <v>9734.9</v>
      </c>
      <c r="H93">
        <v>8867.1</v>
      </c>
      <c r="I93">
        <v>11030.9</v>
      </c>
      <c r="J93">
        <v>8862.2000000000007</v>
      </c>
      <c r="L93">
        <f t="shared" si="2"/>
        <v>228.82</v>
      </c>
      <c r="M93">
        <v>0</v>
      </c>
      <c r="O93">
        <v>0</v>
      </c>
      <c r="P93" t="e">
        <f t="shared" si="3"/>
        <v>#DIV/0!</v>
      </c>
    </row>
    <row r="94" spans="1:16" x14ac:dyDescent="0.2">
      <c r="A94">
        <v>229.29</v>
      </c>
      <c r="B94">
        <v>2853.75</v>
      </c>
      <c r="C94">
        <v>8556.7000000000007</v>
      </c>
      <c r="D94">
        <v>2934.6</v>
      </c>
      <c r="E94">
        <v>9423.1</v>
      </c>
      <c r="F94">
        <v>9475.4</v>
      </c>
      <c r="H94">
        <v>8545.4</v>
      </c>
      <c r="I94">
        <v>10746.3</v>
      </c>
      <c r="J94">
        <v>8567.2000000000007</v>
      </c>
      <c r="L94">
        <f t="shared" si="2"/>
        <v>229.29</v>
      </c>
      <c r="M94">
        <v>0</v>
      </c>
      <c r="O94">
        <v>0</v>
      </c>
      <c r="P94" t="e">
        <f t="shared" si="3"/>
        <v>#DIV/0!</v>
      </c>
    </row>
    <row r="95" spans="1:16" x14ac:dyDescent="0.2">
      <c r="A95">
        <v>229.77</v>
      </c>
      <c r="B95">
        <v>2854.7</v>
      </c>
      <c r="C95">
        <v>8601.2999999999993</v>
      </c>
      <c r="D95">
        <v>2938.5</v>
      </c>
      <c r="E95">
        <v>9487.4</v>
      </c>
      <c r="F95">
        <v>9545.9</v>
      </c>
      <c r="H95">
        <v>8624.2000000000007</v>
      </c>
      <c r="I95">
        <v>10881.6</v>
      </c>
      <c r="J95">
        <v>8611</v>
      </c>
      <c r="L95">
        <f t="shared" si="2"/>
        <v>229.77</v>
      </c>
      <c r="M95">
        <v>0</v>
      </c>
      <c r="O95">
        <v>0</v>
      </c>
      <c r="P95" t="e">
        <f t="shared" si="3"/>
        <v>#DIV/0!</v>
      </c>
    </row>
    <row r="96" spans="1:16" x14ac:dyDescent="0.2">
      <c r="A96">
        <v>230.24</v>
      </c>
      <c r="B96">
        <v>2841.4</v>
      </c>
      <c r="C96">
        <v>8458.7000000000007</v>
      </c>
      <c r="D96">
        <v>2927.05</v>
      </c>
      <c r="E96">
        <v>9347.9</v>
      </c>
      <c r="F96">
        <v>9381.4</v>
      </c>
      <c r="H96">
        <v>8496.5</v>
      </c>
      <c r="I96">
        <v>10815.3</v>
      </c>
      <c r="J96">
        <v>8480.2999999999993</v>
      </c>
      <c r="L96">
        <f t="shared" si="2"/>
        <v>230.24</v>
      </c>
      <c r="M96">
        <v>0</v>
      </c>
      <c r="O96">
        <v>0</v>
      </c>
      <c r="P96" t="e">
        <f t="shared" si="3"/>
        <v>#DIV/0!</v>
      </c>
    </row>
    <row r="97" spans="1:16" x14ac:dyDescent="0.2">
      <c r="A97">
        <v>230.72</v>
      </c>
      <c r="B97">
        <v>2887.65</v>
      </c>
      <c r="C97">
        <v>8889.1</v>
      </c>
      <c r="D97">
        <v>2967.25</v>
      </c>
      <c r="E97">
        <v>9737.7000000000007</v>
      </c>
      <c r="F97">
        <v>9818</v>
      </c>
      <c r="H97">
        <v>8934.9</v>
      </c>
      <c r="I97">
        <v>11296.9</v>
      </c>
      <c r="J97">
        <v>8929.5</v>
      </c>
      <c r="L97">
        <f t="shared" si="2"/>
        <v>230.72</v>
      </c>
      <c r="M97">
        <v>0</v>
      </c>
      <c r="O97">
        <v>0</v>
      </c>
      <c r="P97" t="e">
        <f t="shared" si="3"/>
        <v>#DIV/0!</v>
      </c>
    </row>
    <row r="98" spans="1:16" x14ac:dyDescent="0.2">
      <c r="A98">
        <v>231.2</v>
      </c>
      <c r="B98">
        <v>2906.6</v>
      </c>
      <c r="C98">
        <v>8938.1</v>
      </c>
      <c r="D98">
        <v>2988.8</v>
      </c>
      <c r="E98">
        <v>9750.4</v>
      </c>
      <c r="F98">
        <v>9840.6</v>
      </c>
      <c r="H98">
        <v>8974.6</v>
      </c>
      <c r="I98">
        <v>11382.3</v>
      </c>
      <c r="J98">
        <v>8951.7000000000007</v>
      </c>
      <c r="L98">
        <f t="shared" si="2"/>
        <v>231.2</v>
      </c>
      <c r="M98">
        <v>0</v>
      </c>
      <c r="O98">
        <v>0</v>
      </c>
      <c r="P98" t="e">
        <f t="shared" si="3"/>
        <v>#DIV/0!</v>
      </c>
    </row>
    <row r="99" spans="1:16" x14ac:dyDescent="0.2">
      <c r="A99">
        <v>231.67</v>
      </c>
      <c r="B99">
        <v>2861.35</v>
      </c>
      <c r="C99">
        <v>8696.9</v>
      </c>
      <c r="D99">
        <v>2946</v>
      </c>
      <c r="E99">
        <v>9508.1</v>
      </c>
      <c r="F99">
        <v>9548.7999999999993</v>
      </c>
      <c r="H99">
        <v>8699.7999999999993</v>
      </c>
      <c r="I99">
        <v>11181.3</v>
      </c>
      <c r="J99">
        <v>8724.9</v>
      </c>
      <c r="L99">
        <f t="shared" si="2"/>
        <v>231.67</v>
      </c>
      <c r="M99">
        <v>0</v>
      </c>
      <c r="O99">
        <v>0</v>
      </c>
      <c r="P99" t="e">
        <f t="shared" si="3"/>
        <v>#DIV/0!</v>
      </c>
    </row>
    <row r="100" spans="1:16" x14ac:dyDescent="0.2">
      <c r="A100">
        <v>232.15</v>
      </c>
      <c r="B100">
        <v>2859.55</v>
      </c>
      <c r="C100">
        <v>8729.7000000000007</v>
      </c>
      <c r="D100">
        <v>2936.35</v>
      </c>
      <c r="E100">
        <v>9534.6</v>
      </c>
      <c r="F100">
        <v>9588.4</v>
      </c>
      <c r="H100">
        <v>8770.7999999999993</v>
      </c>
      <c r="I100">
        <v>11300.3</v>
      </c>
      <c r="J100">
        <v>8794.5</v>
      </c>
      <c r="L100">
        <f t="shared" si="2"/>
        <v>232.15</v>
      </c>
      <c r="M100">
        <v>0</v>
      </c>
      <c r="O100">
        <v>0</v>
      </c>
      <c r="P100" t="e">
        <f t="shared" si="3"/>
        <v>#DIV/0!</v>
      </c>
    </row>
    <row r="101" spans="1:16" x14ac:dyDescent="0.2">
      <c r="A101">
        <v>232.62</v>
      </c>
      <c r="B101">
        <v>2826.4</v>
      </c>
      <c r="C101">
        <v>8293.5</v>
      </c>
      <c r="D101">
        <v>2901.45</v>
      </c>
      <c r="E101">
        <v>9140.6</v>
      </c>
      <c r="F101">
        <v>9190.9</v>
      </c>
      <c r="H101">
        <v>8322.6</v>
      </c>
      <c r="I101">
        <v>10938.3</v>
      </c>
      <c r="J101">
        <v>8341.1</v>
      </c>
      <c r="L101">
        <f t="shared" si="2"/>
        <v>232.62</v>
      </c>
      <c r="M101">
        <v>0</v>
      </c>
      <c r="O101">
        <v>0</v>
      </c>
      <c r="P101" t="e">
        <f t="shared" si="3"/>
        <v>#DIV/0!</v>
      </c>
    </row>
    <row r="102" spans="1:16" x14ac:dyDescent="0.2">
      <c r="A102">
        <v>233.1</v>
      </c>
      <c r="B102">
        <v>2858.8</v>
      </c>
      <c r="C102">
        <v>8680</v>
      </c>
      <c r="D102">
        <v>2940.8</v>
      </c>
      <c r="E102">
        <v>9525.4</v>
      </c>
      <c r="F102">
        <v>9643.7000000000007</v>
      </c>
      <c r="H102">
        <v>8695.7000000000007</v>
      </c>
      <c r="I102">
        <v>11337.9</v>
      </c>
      <c r="J102">
        <v>8718.2000000000007</v>
      </c>
      <c r="L102">
        <f t="shared" si="2"/>
        <v>233.1</v>
      </c>
      <c r="M102">
        <v>0</v>
      </c>
      <c r="O102">
        <v>0</v>
      </c>
      <c r="P102" t="e">
        <f t="shared" si="3"/>
        <v>#DIV/0!</v>
      </c>
    </row>
    <row r="103" spans="1:16" x14ac:dyDescent="0.2">
      <c r="A103">
        <v>233.57</v>
      </c>
      <c r="B103">
        <v>2873.55</v>
      </c>
      <c r="C103">
        <v>8793.5</v>
      </c>
      <c r="D103">
        <v>2946.75</v>
      </c>
      <c r="E103">
        <v>9629.9</v>
      </c>
      <c r="F103">
        <v>9689.7999999999993</v>
      </c>
      <c r="H103">
        <v>8799.7999999999993</v>
      </c>
      <c r="I103">
        <v>11466.1</v>
      </c>
      <c r="J103">
        <v>8792.2999999999993</v>
      </c>
      <c r="L103">
        <f t="shared" si="2"/>
        <v>233.57</v>
      </c>
      <c r="M103">
        <v>0</v>
      </c>
      <c r="O103">
        <v>0</v>
      </c>
      <c r="P103" t="e">
        <f t="shared" si="3"/>
        <v>#DIV/0!</v>
      </c>
    </row>
    <row r="104" spans="1:16" x14ac:dyDescent="0.2">
      <c r="A104">
        <v>234.05</v>
      </c>
      <c r="B104">
        <v>3008.35</v>
      </c>
      <c r="C104">
        <v>10076</v>
      </c>
      <c r="D104">
        <v>3083.95</v>
      </c>
      <c r="E104">
        <v>10868.8</v>
      </c>
      <c r="F104">
        <v>10964</v>
      </c>
      <c r="H104">
        <v>10114.5</v>
      </c>
      <c r="I104">
        <v>12848.6</v>
      </c>
      <c r="J104">
        <v>10121.6</v>
      </c>
      <c r="L104">
        <f t="shared" si="2"/>
        <v>234.05</v>
      </c>
      <c r="M104">
        <v>0</v>
      </c>
      <c r="O104">
        <v>0</v>
      </c>
      <c r="P104" t="e">
        <f t="shared" si="3"/>
        <v>#DIV/0!</v>
      </c>
    </row>
    <row r="105" spans="1:16" x14ac:dyDescent="0.2">
      <c r="A105">
        <v>234.53</v>
      </c>
      <c r="B105">
        <v>2870.3</v>
      </c>
      <c r="C105">
        <v>8760.2999999999993</v>
      </c>
      <c r="D105">
        <v>2955.9</v>
      </c>
      <c r="E105">
        <v>9640</v>
      </c>
      <c r="F105">
        <v>9662.2999999999993</v>
      </c>
      <c r="H105">
        <v>8768.7000000000007</v>
      </c>
      <c r="I105">
        <v>11610.2</v>
      </c>
      <c r="J105">
        <v>8810.7999999999993</v>
      </c>
      <c r="L105">
        <f t="shared" si="2"/>
        <v>234.53</v>
      </c>
      <c r="M105">
        <v>0</v>
      </c>
      <c r="O105">
        <v>0</v>
      </c>
      <c r="P105" t="e">
        <f t="shared" si="3"/>
        <v>#DIV/0!</v>
      </c>
    </row>
    <row r="106" spans="1:16" x14ac:dyDescent="0.2">
      <c r="A106">
        <v>235</v>
      </c>
      <c r="B106">
        <v>2846</v>
      </c>
      <c r="C106">
        <v>8426.5</v>
      </c>
      <c r="D106">
        <v>2924.55</v>
      </c>
      <c r="E106">
        <v>9322.1</v>
      </c>
      <c r="F106">
        <v>9353</v>
      </c>
      <c r="H106">
        <v>8466.6</v>
      </c>
      <c r="I106">
        <v>11310.1</v>
      </c>
      <c r="J106">
        <v>8482.4</v>
      </c>
      <c r="L106">
        <f t="shared" si="2"/>
        <v>235</v>
      </c>
      <c r="M106">
        <v>0</v>
      </c>
      <c r="O106">
        <v>0</v>
      </c>
      <c r="P106" t="e">
        <f t="shared" si="3"/>
        <v>#DIV/0!</v>
      </c>
    </row>
    <row r="107" spans="1:16" x14ac:dyDescent="0.2">
      <c r="A107">
        <v>235.48</v>
      </c>
      <c r="B107">
        <v>2846</v>
      </c>
      <c r="C107">
        <v>8378.7000000000007</v>
      </c>
      <c r="D107">
        <v>2928.55</v>
      </c>
      <c r="E107">
        <v>9291.1</v>
      </c>
      <c r="F107">
        <v>9297.2999999999993</v>
      </c>
      <c r="H107">
        <v>8398.7999999999993</v>
      </c>
      <c r="I107">
        <v>11293.9</v>
      </c>
      <c r="J107">
        <v>8427.2999999999993</v>
      </c>
      <c r="L107">
        <f t="shared" si="2"/>
        <v>235.48</v>
      </c>
      <c r="M107">
        <v>0</v>
      </c>
      <c r="O107">
        <v>0</v>
      </c>
      <c r="P107" t="e">
        <f t="shared" si="3"/>
        <v>#DIV/0!</v>
      </c>
    </row>
    <row r="108" spans="1:16" x14ac:dyDescent="0.2">
      <c r="A108">
        <v>235.95</v>
      </c>
      <c r="B108">
        <v>2826.05</v>
      </c>
      <c r="C108">
        <v>8270.2000000000007</v>
      </c>
      <c r="D108">
        <v>2908.6</v>
      </c>
      <c r="E108">
        <v>9138.4</v>
      </c>
      <c r="F108">
        <v>9188.7000000000007</v>
      </c>
      <c r="H108">
        <v>8280.2999999999993</v>
      </c>
      <c r="I108">
        <v>11215.8</v>
      </c>
      <c r="J108">
        <v>8274.1</v>
      </c>
      <c r="L108">
        <f t="shared" si="2"/>
        <v>235.95</v>
      </c>
      <c r="M108">
        <v>0</v>
      </c>
      <c r="O108">
        <v>0</v>
      </c>
      <c r="P108" t="e">
        <f t="shared" si="3"/>
        <v>#DIV/0!</v>
      </c>
    </row>
    <row r="109" spans="1:16" x14ac:dyDescent="0.2">
      <c r="A109">
        <v>236.43</v>
      </c>
      <c r="B109">
        <v>2888.35</v>
      </c>
      <c r="C109">
        <v>8949.6</v>
      </c>
      <c r="D109">
        <v>2974.55</v>
      </c>
      <c r="E109">
        <v>9820.7000000000007</v>
      </c>
      <c r="F109">
        <v>9845.2000000000007</v>
      </c>
      <c r="H109">
        <v>8939.7000000000007</v>
      </c>
      <c r="I109">
        <v>11948.3</v>
      </c>
      <c r="J109">
        <v>8967.9</v>
      </c>
      <c r="L109">
        <f t="shared" si="2"/>
        <v>236.43</v>
      </c>
      <c r="M109">
        <v>0</v>
      </c>
      <c r="O109">
        <v>0</v>
      </c>
      <c r="P109" t="e">
        <f t="shared" si="3"/>
        <v>#DIV/0!</v>
      </c>
    </row>
    <row r="110" spans="1:16" x14ac:dyDescent="0.2">
      <c r="A110">
        <v>236.9</v>
      </c>
      <c r="B110">
        <v>2942.65</v>
      </c>
      <c r="C110">
        <v>9510.9</v>
      </c>
      <c r="D110">
        <v>3031.95</v>
      </c>
      <c r="E110">
        <v>10351.799999999999</v>
      </c>
      <c r="F110">
        <v>10396.799999999999</v>
      </c>
      <c r="H110">
        <v>9525.5</v>
      </c>
      <c r="I110">
        <v>12564.6</v>
      </c>
      <c r="J110">
        <v>9553.6</v>
      </c>
      <c r="L110">
        <f t="shared" si="2"/>
        <v>236.9</v>
      </c>
      <c r="M110">
        <v>0</v>
      </c>
      <c r="O110">
        <v>0</v>
      </c>
      <c r="P110" t="e">
        <f t="shared" si="3"/>
        <v>#DIV/0!</v>
      </c>
    </row>
    <row r="111" spans="1:16" x14ac:dyDescent="0.2">
      <c r="A111">
        <v>237.38</v>
      </c>
      <c r="B111">
        <v>2837.8</v>
      </c>
      <c r="C111">
        <v>8459.9</v>
      </c>
      <c r="D111">
        <v>2922.55</v>
      </c>
      <c r="E111">
        <v>9343.4</v>
      </c>
      <c r="F111">
        <v>9377.9</v>
      </c>
      <c r="H111">
        <v>8497.7999999999993</v>
      </c>
      <c r="I111">
        <v>11576.3</v>
      </c>
      <c r="J111">
        <v>8473</v>
      </c>
      <c r="L111">
        <f t="shared" si="2"/>
        <v>237.38</v>
      </c>
      <c r="M111">
        <v>0</v>
      </c>
      <c r="O111">
        <v>0</v>
      </c>
      <c r="P111" t="e">
        <f t="shared" si="3"/>
        <v>#DIV/0!</v>
      </c>
    </row>
    <row r="112" spans="1:16" x14ac:dyDescent="0.2">
      <c r="A112">
        <v>237.85</v>
      </c>
      <c r="B112">
        <v>2864.05</v>
      </c>
      <c r="C112">
        <v>8722.2999999999993</v>
      </c>
      <c r="D112">
        <v>2955</v>
      </c>
      <c r="E112">
        <v>9579.7000000000007</v>
      </c>
      <c r="F112">
        <v>9623.2999999999993</v>
      </c>
      <c r="H112">
        <v>8765.1</v>
      </c>
      <c r="I112">
        <v>11886.4</v>
      </c>
      <c r="J112">
        <v>8752.9</v>
      </c>
      <c r="L112">
        <f t="shared" si="2"/>
        <v>237.85</v>
      </c>
      <c r="M112">
        <v>0</v>
      </c>
      <c r="O112">
        <v>0</v>
      </c>
      <c r="P112" t="e">
        <f t="shared" si="3"/>
        <v>#DIV/0!</v>
      </c>
    </row>
    <row r="113" spans="1:16" x14ac:dyDescent="0.2">
      <c r="A113">
        <v>238.33</v>
      </c>
      <c r="B113">
        <v>2861.25</v>
      </c>
      <c r="C113">
        <v>8690.9</v>
      </c>
      <c r="D113">
        <v>2944.6</v>
      </c>
      <c r="E113">
        <v>9572.6</v>
      </c>
      <c r="F113">
        <v>9591.4</v>
      </c>
      <c r="H113">
        <v>8727.4</v>
      </c>
      <c r="I113">
        <v>11856.9</v>
      </c>
      <c r="J113">
        <v>8739.6</v>
      </c>
      <c r="L113">
        <f t="shared" si="2"/>
        <v>238.33</v>
      </c>
      <c r="M113">
        <v>0</v>
      </c>
      <c r="O113">
        <v>0</v>
      </c>
      <c r="P113" t="e">
        <f t="shared" si="3"/>
        <v>#DIV/0!</v>
      </c>
    </row>
    <row r="114" spans="1:16" x14ac:dyDescent="0.2">
      <c r="A114">
        <v>238.8</v>
      </c>
      <c r="B114">
        <v>2869.25</v>
      </c>
      <c r="C114">
        <v>8736.7999999999993</v>
      </c>
      <c r="D114">
        <v>2949.15</v>
      </c>
      <c r="E114">
        <v>9590.6</v>
      </c>
      <c r="F114">
        <v>9607.5</v>
      </c>
      <c r="H114">
        <v>8769.7000000000007</v>
      </c>
      <c r="I114">
        <v>11964</v>
      </c>
      <c r="J114">
        <v>8772.7999999999993</v>
      </c>
      <c r="L114">
        <f t="shared" si="2"/>
        <v>238.8</v>
      </c>
      <c r="M114">
        <v>0</v>
      </c>
      <c r="O114">
        <v>0</v>
      </c>
      <c r="P114" t="e">
        <f t="shared" si="3"/>
        <v>#DIV/0!</v>
      </c>
    </row>
    <row r="115" spans="1:16" x14ac:dyDescent="0.2">
      <c r="A115">
        <v>239.28</v>
      </c>
      <c r="B115">
        <v>2852.85</v>
      </c>
      <c r="C115">
        <v>8605.7999999999993</v>
      </c>
      <c r="D115">
        <v>2935.45</v>
      </c>
      <c r="E115">
        <v>9446</v>
      </c>
      <c r="F115">
        <v>9468.4</v>
      </c>
      <c r="H115">
        <v>8564.7999999999993</v>
      </c>
      <c r="I115">
        <v>11800.2</v>
      </c>
      <c r="J115">
        <v>8567.7999999999993</v>
      </c>
      <c r="L115">
        <f t="shared" si="2"/>
        <v>239.28</v>
      </c>
      <c r="M115">
        <v>0</v>
      </c>
      <c r="O115">
        <v>0</v>
      </c>
      <c r="P115" t="e">
        <f t="shared" si="3"/>
        <v>#DIV/0!</v>
      </c>
    </row>
    <row r="116" spans="1:16" x14ac:dyDescent="0.2">
      <c r="A116">
        <v>239.75</v>
      </c>
      <c r="B116">
        <v>2810.2</v>
      </c>
      <c r="C116">
        <v>8201.2999999999993</v>
      </c>
      <c r="D116">
        <v>2895.75</v>
      </c>
      <c r="E116">
        <v>9087.6</v>
      </c>
      <c r="F116">
        <v>9081.7999999999993</v>
      </c>
      <c r="H116">
        <v>8249</v>
      </c>
      <c r="I116">
        <v>11526.6</v>
      </c>
      <c r="J116">
        <v>8233.4</v>
      </c>
      <c r="L116">
        <f t="shared" si="2"/>
        <v>239.75</v>
      </c>
      <c r="M116">
        <v>0</v>
      </c>
      <c r="O116">
        <v>0</v>
      </c>
      <c r="P116" t="e">
        <f t="shared" si="3"/>
        <v>#DIV/0!</v>
      </c>
    </row>
    <row r="117" spans="1:16" x14ac:dyDescent="0.2">
      <c r="A117">
        <v>240.23</v>
      </c>
      <c r="B117">
        <v>2881.7</v>
      </c>
      <c r="C117">
        <v>8875.5</v>
      </c>
      <c r="D117">
        <v>2970.5</v>
      </c>
      <c r="E117">
        <v>9731.1</v>
      </c>
      <c r="F117">
        <v>9697.9</v>
      </c>
      <c r="H117">
        <v>8899.5</v>
      </c>
      <c r="I117">
        <v>12148.9</v>
      </c>
      <c r="J117">
        <v>8873</v>
      </c>
      <c r="L117">
        <f t="shared" si="2"/>
        <v>240.23</v>
      </c>
      <c r="M117">
        <v>0</v>
      </c>
      <c r="O117">
        <v>0</v>
      </c>
      <c r="P117" t="e">
        <f t="shared" si="3"/>
        <v>#DIV/0!</v>
      </c>
    </row>
    <row r="118" spans="1:16" x14ac:dyDescent="0.2">
      <c r="A118">
        <v>240.71</v>
      </c>
      <c r="B118">
        <v>2910.2</v>
      </c>
      <c r="C118">
        <v>9150.4</v>
      </c>
      <c r="D118">
        <v>2991.05</v>
      </c>
      <c r="E118">
        <v>9996.2999999999993</v>
      </c>
      <c r="F118">
        <v>10043.9</v>
      </c>
      <c r="H118">
        <v>9172.9</v>
      </c>
      <c r="I118">
        <v>12502.9</v>
      </c>
      <c r="J118">
        <v>9186.4</v>
      </c>
      <c r="L118">
        <f t="shared" si="2"/>
        <v>240.71</v>
      </c>
      <c r="M118">
        <v>0</v>
      </c>
      <c r="O118">
        <v>0</v>
      </c>
      <c r="P118" t="e">
        <f t="shared" si="3"/>
        <v>#DIV/0!</v>
      </c>
    </row>
    <row r="119" spans="1:16" x14ac:dyDescent="0.2">
      <c r="A119">
        <v>241.18</v>
      </c>
      <c r="B119">
        <v>2866.35</v>
      </c>
      <c r="C119">
        <v>8706.4</v>
      </c>
      <c r="D119">
        <v>2947.4</v>
      </c>
      <c r="E119">
        <v>9594.7000000000007</v>
      </c>
      <c r="F119">
        <v>9646.7000000000007</v>
      </c>
      <c r="H119">
        <v>8772.1</v>
      </c>
      <c r="I119">
        <v>12139.4</v>
      </c>
      <c r="J119">
        <v>8770.2000000000007</v>
      </c>
      <c r="L119">
        <f t="shared" si="2"/>
        <v>241.18</v>
      </c>
      <c r="M119">
        <v>0</v>
      </c>
      <c r="O119">
        <v>0</v>
      </c>
      <c r="P119" t="e">
        <f t="shared" si="3"/>
        <v>#DIV/0!</v>
      </c>
    </row>
    <row r="120" spans="1:16" x14ac:dyDescent="0.2">
      <c r="A120">
        <v>241.66</v>
      </c>
      <c r="B120">
        <v>2852.2</v>
      </c>
      <c r="C120">
        <v>8583.5</v>
      </c>
      <c r="D120">
        <v>2931.6</v>
      </c>
      <c r="E120">
        <v>9478.2000000000007</v>
      </c>
      <c r="F120">
        <v>9530.1</v>
      </c>
      <c r="H120">
        <v>8618.2000000000007</v>
      </c>
      <c r="I120">
        <v>11995.2</v>
      </c>
      <c r="J120">
        <v>8622</v>
      </c>
      <c r="L120">
        <f t="shared" si="2"/>
        <v>241.66</v>
      </c>
      <c r="M120">
        <v>0</v>
      </c>
      <c r="O120">
        <v>0</v>
      </c>
      <c r="P120" t="e">
        <f t="shared" si="3"/>
        <v>#DIV/0!</v>
      </c>
    </row>
    <row r="121" spans="1:16" x14ac:dyDescent="0.2">
      <c r="A121">
        <v>242.13</v>
      </c>
      <c r="B121">
        <v>2895.65</v>
      </c>
      <c r="C121">
        <v>8986.1</v>
      </c>
      <c r="D121">
        <v>2979.95</v>
      </c>
      <c r="E121">
        <v>9908</v>
      </c>
      <c r="F121">
        <v>9911</v>
      </c>
      <c r="H121">
        <v>9008.4</v>
      </c>
      <c r="I121">
        <v>12461.8</v>
      </c>
      <c r="J121">
        <v>9035.2999999999993</v>
      </c>
      <c r="L121">
        <f t="shared" si="2"/>
        <v>242.13</v>
      </c>
      <c r="M121">
        <v>0</v>
      </c>
      <c r="O121">
        <v>0</v>
      </c>
      <c r="P121" t="e">
        <f t="shared" si="3"/>
        <v>#DIV/0!</v>
      </c>
    </row>
    <row r="122" spans="1:16" x14ac:dyDescent="0.2">
      <c r="A122">
        <v>242.61</v>
      </c>
      <c r="B122">
        <v>2906.9</v>
      </c>
      <c r="C122">
        <v>9057.4</v>
      </c>
      <c r="D122">
        <v>2984.45</v>
      </c>
      <c r="E122">
        <v>9944.7999999999993</v>
      </c>
      <c r="F122">
        <v>9971.2999999999993</v>
      </c>
      <c r="H122">
        <v>9073.9</v>
      </c>
      <c r="I122">
        <v>12563.5</v>
      </c>
      <c r="J122">
        <v>9099.5</v>
      </c>
      <c r="L122">
        <f t="shared" si="2"/>
        <v>242.61</v>
      </c>
      <c r="M122">
        <v>0</v>
      </c>
      <c r="O122">
        <v>0</v>
      </c>
      <c r="P122" t="e">
        <f t="shared" si="3"/>
        <v>#DIV/0!</v>
      </c>
    </row>
    <row r="123" spans="1:16" x14ac:dyDescent="0.2">
      <c r="A123">
        <v>243.08</v>
      </c>
      <c r="B123">
        <v>2815.15</v>
      </c>
      <c r="C123">
        <v>8217.6</v>
      </c>
      <c r="D123">
        <v>2902.45</v>
      </c>
      <c r="E123">
        <v>9109.5</v>
      </c>
      <c r="F123">
        <v>9126.6</v>
      </c>
      <c r="H123">
        <v>8233.2000000000007</v>
      </c>
      <c r="I123">
        <v>11712.2</v>
      </c>
      <c r="J123">
        <v>8271.7999999999993</v>
      </c>
      <c r="L123">
        <f t="shared" si="2"/>
        <v>243.08</v>
      </c>
      <c r="M123">
        <v>0</v>
      </c>
      <c r="O123">
        <v>0</v>
      </c>
      <c r="P123" t="e">
        <f t="shared" si="3"/>
        <v>#DIV/0!</v>
      </c>
    </row>
    <row r="124" spans="1:16" x14ac:dyDescent="0.2">
      <c r="A124">
        <v>243.56</v>
      </c>
      <c r="B124">
        <v>2828.1</v>
      </c>
      <c r="C124">
        <v>8352.4</v>
      </c>
      <c r="D124">
        <v>2912.3</v>
      </c>
      <c r="E124">
        <v>9213.2000000000007</v>
      </c>
      <c r="F124">
        <v>9281.7999999999993</v>
      </c>
      <c r="H124">
        <v>8393.7000000000007</v>
      </c>
      <c r="I124">
        <v>11875.9</v>
      </c>
      <c r="J124">
        <v>8374.7999999999993</v>
      </c>
      <c r="L124">
        <f t="shared" si="2"/>
        <v>243.56</v>
      </c>
      <c r="M124">
        <v>0</v>
      </c>
      <c r="O124">
        <v>0</v>
      </c>
      <c r="P124" t="e">
        <f t="shared" si="3"/>
        <v>#DIV/0!</v>
      </c>
    </row>
    <row r="125" spans="1:16" x14ac:dyDescent="0.2">
      <c r="A125">
        <v>244.03</v>
      </c>
      <c r="B125">
        <v>2882.2</v>
      </c>
      <c r="C125">
        <v>8957.7999999999993</v>
      </c>
      <c r="D125">
        <v>2967.15</v>
      </c>
      <c r="E125">
        <v>9815.5</v>
      </c>
      <c r="F125">
        <v>9857.1</v>
      </c>
      <c r="H125">
        <v>8982</v>
      </c>
      <c r="I125">
        <v>12499.5</v>
      </c>
      <c r="J125">
        <v>8987</v>
      </c>
      <c r="L125">
        <f t="shared" si="2"/>
        <v>244.03</v>
      </c>
      <c r="M125">
        <v>0</v>
      </c>
      <c r="O125">
        <v>0</v>
      </c>
      <c r="P125" t="e">
        <f t="shared" si="3"/>
        <v>#DIV/0!</v>
      </c>
    </row>
    <row r="126" spans="1:16" x14ac:dyDescent="0.2">
      <c r="A126">
        <v>244.51</v>
      </c>
      <c r="B126">
        <v>2917.15</v>
      </c>
      <c r="C126">
        <v>9178</v>
      </c>
      <c r="D126">
        <v>2997.8</v>
      </c>
      <c r="E126">
        <v>10025.1</v>
      </c>
      <c r="F126">
        <v>10097.5</v>
      </c>
      <c r="H126">
        <v>9203.4</v>
      </c>
      <c r="I126">
        <v>12772.5</v>
      </c>
      <c r="J126">
        <v>9209.5</v>
      </c>
      <c r="L126">
        <f t="shared" si="2"/>
        <v>244.51</v>
      </c>
      <c r="M126">
        <v>0</v>
      </c>
      <c r="O126">
        <v>0</v>
      </c>
      <c r="P126" t="e">
        <f t="shared" si="3"/>
        <v>#DIV/0!</v>
      </c>
    </row>
    <row r="127" spans="1:16" x14ac:dyDescent="0.2">
      <c r="A127">
        <v>244.98</v>
      </c>
      <c r="B127">
        <v>2844.7</v>
      </c>
      <c r="C127">
        <v>8575.9</v>
      </c>
      <c r="D127">
        <v>2933.6</v>
      </c>
      <c r="E127">
        <v>9435.5</v>
      </c>
      <c r="F127">
        <v>9476</v>
      </c>
      <c r="H127">
        <v>8597.5</v>
      </c>
      <c r="I127">
        <v>12155.2</v>
      </c>
      <c r="J127">
        <v>8613.4</v>
      </c>
      <c r="L127">
        <f t="shared" si="2"/>
        <v>244.98</v>
      </c>
      <c r="M127">
        <v>0</v>
      </c>
      <c r="O127">
        <v>0</v>
      </c>
      <c r="P127" t="e">
        <f t="shared" si="3"/>
        <v>#DIV/0!</v>
      </c>
    </row>
    <row r="128" spans="1:16" x14ac:dyDescent="0.2">
      <c r="A128">
        <v>245.46</v>
      </c>
      <c r="B128">
        <v>2910.85</v>
      </c>
      <c r="C128">
        <v>9134.2999999999993</v>
      </c>
      <c r="D128">
        <v>2982.85</v>
      </c>
      <c r="E128">
        <v>10016.9</v>
      </c>
      <c r="F128">
        <v>10056.700000000001</v>
      </c>
      <c r="H128">
        <v>9178.4</v>
      </c>
      <c r="I128">
        <v>12798.2</v>
      </c>
      <c r="J128">
        <v>9191.2000000000007</v>
      </c>
      <c r="L128">
        <f t="shared" si="2"/>
        <v>245.46</v>
      </c>
      <c r="M128">
        <v>0</v>
      </c>
      <c r="O128">
        <v>0</v>
      </c>
      <c r="P128" t="e">
        <f t="shared" si="3"/>
        <v>#DIV/0!</v>
      </c>
    </row>
    <row r="129" spans="1:16" x14ac:dyDescent="0.2">
      <c r="A129">
        <v>245.93</v>
      </c>
      <c r="B129">
        <v>4981.6499999999996</v>
      </c>
      <c r="C129">
        <v>27441.1</v>
      </c>
      <c r="D129">
        <v>4252.8500000000004</v>
      </c>
      <c r="E129">
        <v>27026.6</v>
      </c>
      <c r="F129">
        <v>29320.2</v>
      </c>
      <c r="H129">
        <v>28156.2</v>
      </c>
      <c r="I129">
        <v>31433.599999999999</v>
      </c>
      <c r="J129">
        <v>28614.3</v>
      </c>
      <c r="L129">
        <f t="shared" si="2"/>
        <v>245.93</v>
      </c>
      <c r="M129">
        <v>0</v>
      </c>
      <c r="O129">
        <v>0</v>
      </c>
      <c r="P129" t="e">
        <f t="shared" si="3"/>
        <v>#DIV/0!</v>
      </c>
    </row>
    <row r="130" spans="1:16" x14ac:dyDescent="0.2">
      <c r="A130">
        <v>246.41</v>
      </c>
      <c r="B130">
        <v>2781.55</v>
      </c>
      <c r="C130">
        <v>8007.9</v>
      </c>
      <c r="D130">
        <v>2895.05</v>
      </c>
      <c r="E130">
        <v>8936.7999999999993</v>
      </c>
      <c r="F130">
        <v>8939.7000000000007</v>
      </c>
      <c r="H130">
        <v>8017.6</v>
      </c>
      <c r="I130">
        <v>11707.1</v>
      </c>
      <c r="J130">
        <v>8009</v>
      </c>
      <c r="L130">
        <f t="shared" si="2"/>
        <v>246.41</v>
      </c>
      <c r="M130">
        <v>0</v>
      </c>
      <c r="O130">
        <v>0</v>
      </c>
      <c r="P130" t="e">
        <f t="shared" si="3"/>
        <v>#DIV/0!</v>
      </c>
    </row>
    <row r="131" spans="1:16" x14ac:dyDescent="0.2">
      <c r="A131">
        <v>246.88</v>
      </c>
      <c r="B131">
        <v>2866.35</v>
      </c>
      <c r="C131">
        <v>8733</v>
      </c>
      <c r="D131">
        <v>2949</v>
      </c>
      <c r="E131">
        <v>9650.7000000000007</v>
      </c>
      <c r="F131">
        <v>9700.5</v>
      </c>
      <c r="H131">
        <v>8738</v>
      </c>
      <c r="I131">
        <v>12430.6</v>
      </c>
      <c r="J131">
        <v>8770.1</v>
      </c>
      <c r="L131">
        <f t="shared" si="2"/>
        <v>246.88</v>
      </c>
      <c r="M131">
        <v>0</v>
      </c>
      <c r="O131">
        <v>0</v>
      </c>
      <c r="P131" t="e">
        <f t="shared" si="3"/>
        <v>#DIV/0!</v>
      </c>
    </row>
    <row r="132" spans="1:16" x14ac:dyDescent="0.2">
      <c r="A132">
        <v>247.36</v>
      </c>
      <c r="B132">
        <v>2862.8</v>
      </c>
      <c r="C132">
        <v>8669.2000000000007</v>
      </c>
      <c r="D132">
        <v>2938.95</v>
      </c>
      <c r="E132">
        <v>9587.1</v>
      </c>
      <c r="F132">
        <v>9615</v>
      </c>
      <c r="H132">
        <v>8672.9</v>
      </c>
      <c r="I132">
        <v>12371.5</v>
      </c>
      <c r="J132">
        <v>8654.6</v>
      </c>
      <c r="L132">
        <f t="shared" si="2"/>
        <v>247.36</v>
      </c>
      <c r="M132">
        <v>0</v>
      </c>
      <c r="O132">
        <v>0</v>
      </c>
      <c r="P132" t="e">
        <f t="shared" si="3"/>
        <v>#DIV/0!</v>
      </c>
    </row>
    <row r="133" spans="1:16" x14ac:dyDescent="0.2">
      <c r="A133">
        <v>247.83</v>
      </c>
      <c r="B133">
        <v>2866</v>
      </c>
      <c r="C133">
        <v>8779.7000000000007</v>
      </c>
      <c r="D133">
        <v>2958.6</v>
      </c>
      <c r="E133">
        <v>9641.5</v>
      </c>
      <c r="F133">
        <v>9656.4</v>
      </c>
      <c r="H133">
        <v>8783</v>
      </c>
      <c r="I133">
        <v>12458</v>
      </c>
      <c r="J133">
        <v>8777.7999999999993</v>
      </c>
      <c r="L133">
        <f t="shared" si="2"/>
        <v>247.83</v>
      </c>
      <c r="M133">
        <v>0</v>
      </c>
      <c r="O133">
        <v>0</v>
      </c>
      <c r="P133" t="e">
        <f t="shared" si="3"/>
        <v>#DIV/0!</v>
      </c>
    </row>
    <row r="134" spans="1:16" x14ac:dyDescent="0.2">
      <c r="A134">
        <v>248.31</v>
      </c>
      <c r="B134">
        <v>2873.2</v>
      </c>
      <c r="C134">
        <v>8799.5</v>
      </c>
      <c r="D134">
        <v>2956.05</v>
      </c>
      <c r="E134">
        <v>9686.6</v>
      </c>
      <c r="F134">
        <v>9710.9</v>
      </c>
      <c r="H134">
        <v>8807.4</v>
      </c>
      <c r="I134">
        <v>12518.1</v>
      </c>
      <c r="J134">
        <v>8798.6</v>
      </c>
      <c r="L134">
        <f t="shared" si="2"/>
        <v>248.31</v>
      </c>
      <c r="M134">
        <v>0</v>
      </c>
      <c r="O134">
        <v>0</v>
      </c>
      <c r="P134" t="e">
        <f t="shared" si="3"/>
        <v>#DIV/0!</v>
      </c>
    </row>
    <row r="135" spans="1:16" x14ac:dyDescent="0.2">
      <c r="A135">
        <v>248.78</v>
      </c>
      <c r="B135">
        <v>2798.5</v>
      </c>
      <c r="C135">
        <v>8127.6</v>
      </c>
      <c r="D135">
        <v>2887.45</v>
      </c>
      <c r="E135">
        <v>9046.9</v>
      </c>
      <c r="F135">
        <v>9081.7999999999993</v>
      </c>
      <c r="H135">
        <v>8133.4</v>
      </c>
      <c r="I135">
        <v>11894.2</v>
      </c>
      <c r="J135">
        <v>8139.4</v>
      </c>
      <c r="L135">
        <f t="shared" si="2"/>
        <v>248.78</v>
      </c>
      <c r="M135">
        <v>0</v>
      </c>
      <c r="O135">
        <v>0</v>
      </c>
      <c r="P135" t="e">
        <f t="shared" si="3"/>
        <v>#DIV/0!</v>
      </c>
    </row>
    <row r="136" spans="1:16" x14ac:dyDescent="0.2">
      <c r="A136">
        <v>249.26</v>
      </c>
      <c r="B136">
        <v>2857.15</v>
      </c>
      <c r="C136">
        <v>8696.6</v>
      </c>
      <c r="D136">
        <v>2954.8</v>
      </c>
      <c r="E136">
        <v>9589.1</v>
      </c>
      <c r="F136">
        <v>9623</v>
      </c>
      <c r="H136">
        <v>8714.7000000000007</v>
      </c>
      <c r="I136">
        <v>12459.8</v>
      </c>
      <c r="J136">
        <v>8728</v>
      </c>
      <c r="L136">
        <f t="shared" ref="L136:L199" si="4">A136</f>
        <v>249.26</v>
      </c>
      <c r="M136">
        <v>0</v>
      </c>
      <c r="O136">
        <v>0</v>
      </c>
      <c r="P136" t="e">
        <f t="shared" ref="P136:P199" si="5">(M136-O136)/O136%</f>
        <v>#DIV/0!</v>
      </c>
    </row>
    <row r="137" spans="1:16" x14ac:dyDescent="0.2">
      <c r="A137">
        <v>249.73</v>
      </c>
      <c r="B137">
        <v>2901.85</v>
      </c>
      <c r="C137">
        <v>8979.5</v>
      </c>
      <c r="D137">
        <v>2973.95</v>
      </c>
      <c r="E137">
        <v>9855.7999999999993</v>
      </c>
      <c r="F137">
        <v>9870.6</v>
      </c>
      <c r="H137">
        <v>8990</v>
      </c>
      <c r="I137">
        <v>12748.7</v>
      </c>
      <c r="J137">
        <v>9004.5</v>
      </c>
      <c r="L137">
        <f t="shared" si="4"/>
        <v>249.73</v>
      </c>
      <c r="M137">
        <f>data!AQ137</f>
        <v>6.1251438680852641E-9</v>
      </c>
      <c r="O137">
        <v>6.1625257886896176E-9</v>
      </c>
      <c r="P137">
        <f t="shared" si="5"/>
        <v>-0.60660063561863409</v>
      </c>
    </row>
    <row r="138" spans="1:16" x14ac:dyDescent="0.2">
      <c r="A138">
        <v>250.21</v>
      </c>
      <c r="B138">
        <v>2880.45</v>
      </c>
      <c r="C138">
        <v>8743.6</v>
      </c>
      <c r="D138">
        <v>2964.55</v>
      </c>
      <c r="E138">
        <v>9660.1</v>
      </c>
      <c r="F138">
        <v>9672</v>
      </c>
      <c r="H138">
        <v>8801.9</v>
      </c>
      <c r="I138">
        <v>12526.5</v>
      </c>
      <c r="J138">
        <v>8793.7999999999993</v>
      </c>
      <c r="L138">
        <f t="shared" si="4"/>
        <v>250.21</v>
      </c>
      <c r="M138">
        <f>data!AQ138</f>
        <v>6.10367725834154E-9</v>
      </c>
      <c r="O138">
        <v>6.0894209265952225E-9</v>
      </c>
      <c r="P138">
        <f t="shared" si="5"/>
        <v>0.23411637852219699</v>
      </c>
    </row>
    <row r="139" spans="1:16" x14ac:dyDescent="0.2">
      <c r="A139">
        <v>250.68</v>
      </c>
      <c r="B139">
        <v>2915.9</v>
      </c>
      <c r="C139">
        <v>9226.9</v>
      </c>
      <c r="D139">
        <v>3002.7</v>
      </c>
      <c r="E139">
        <v>10109.9</v>
      </c>
      <c r="F139">
        <v>10135.1</v>
      </c>
      <c r="H139">
        <v>9228.2999999999993</v>
      </c>
      <c r="I139">
        <v>13007.1</v>
      </c>
      <c r="J139">
        <v>9267.4</v>
      </c>
      <c r="L139">
        <f t="shared" si="4"/>
        <v>250.68</v>
      </c>
      <c r="M139">
        <f>data!AQ139</f>
        <v>6.0348859235390547E-9</v>
      </c>
      <c r="O139">
        <v>6.0546298385609836E-9</v>
      </c>
      <c r="P139">
        <f t="shared" si="5"/>
        <v>-0.32609615366050998</v>
      </c>
    </row>
    <row r="140" spans="1:16" x14ac:dyDescent="0.2">
      <c r="A140">
        <v>251.16</v>
      </c>
      <c r="B140">
        <v>2864.5</v>
      </c>
      <c r="C140">
        <v>8686.7999999999993</v>
      </c>
      <c r="D140">
        <v>2944.65</v>
      </c>
      <c r="E140">
        <v>9612.2999999999993</v>
      </c>
      <c r="F140">
        <v>9605</v>
      </c>
      <c r="H140">
        <v>8748.7000000000007</v>
      </c>
      <c r="I140">
        <v>12519</v>
      </c>
      <c r="J140">
        <v>8741.9</v>
      </c>
      <c r="L140">
        <f t="shared" si="4"/>
        <v>251.16</v>
      </c>
      <c r="M140">
        <f>data!AQ140</f>
        <v>5.928246399464112E-9</v>
      </c>
      <c r="O140">
        <v>5.9290649503147535E-9</v>
      </c>
      <c r="P140">
        <f t="shared" si="5"/>
        <v>-1.3805732564930383E-2</v>
      </c>
    </row>
    <row r="141" spans="1:16" x14ac:dyDescent="0.2">
      <c r="A141">
        <v>251.63</v>
      </c>
      <c r="B141">
        <v>2945.95</v>
      </c>
      <c r="C141">
        <v>9475.1</v>
      </c>
      <c r="D141">
        <v>3027.65</v>
      </c>
      <c r="E141">
        <v>10322.6</v>
      </c>
      <c r="F141">
        <v>10362.299999999999</v>
      </c>
      <c r="H141">
        <v>9473.7000000000007</v>
      </c>
      <c r="I141">
        <v>13252.8</v>
      </c>
      <c r="J141">
        <v>9484.5</v>
      </c>
      <c r="L141">
        <f t="shared" si="4"/>
        <v>251.63</v>
      </c>
      <c r="M141">
        <f>data!AQ141</f>
        <v>5.8846960630397026E-9</v>
      </c>
      <c r="O141">
        <v>5.9100444256570843E-9</v>
      </c>
      <c r="P141">
        <f t="shared" si="5"/>
        <v>-0.4289030807845991</v>
      </c>
    </row>
    <row r="142" spans="1:16" x14ac:dyDescent="0.2">
      <c r="A142">
        <v>252.1</v>
      </c>
      <c r="B142">
        <v>2914.85</v>
      </c>
      <c r="C142">
        <v>9182.1</v>
      </c>
      <c r="D142">
        <v>3001</v>
      </c>
      <c r="E142">
        <v>10077.299999999999</v>
      </c>
      <c r="F142">
        <v>10092.9</v>
      </c>
      <c r="H142">
        <v>9214.9</v>
      </c>
      <c r="I142">
        <v>13007.7</v>
      </c>
      <c r="J142">
        <v>9192.2000000000007</v>
      </c>
      <c r="L142">
        <f t="shared" si="4"/>
        <v>252.1</v>
      </c>
      <c r="M142">
        <f>data!AQ142</f>
        <v>5.7964801265462593E-9</v>
      </c>
      <c r="O142">
        <v>5.8323149178998758E-9</v>
      </c>
      <c r="P142">
        <f t="shared" si="5"/>
        <v>-0.61441797739069959</v>
      </c>
    </row>
    <row r="143" spans="1:16" x14ac:dyDescent="0.2">
      <c r="A143">
        <v>252.58</v>
      </c>
      <c r="B143">
        <v>2846.25</v>
      </c>
      <c r="C143">
        <v>8493.9</v>
      </c>
      <c r="D143">
        <v>2928.75</v>
      </c>
      <c r="E143">
        <v>9400</v>
      </c>
      <c r="F143">
        <v>9443.2999999999993</v>
      </c>
      <c r="H143">
        <v>8527.9</v>
      </c>
      <c r="I143">
        <v>12343.9</v>
      </c>
      <c r="J143">
        <v>8508.2000000000007</v>
      </c>
      <c r="L143">
        <f t="shared" si="4"/>
        <v>252.58</v>
      </c>
      <c r="M143">
        <f>data!AQ143</f>
        <v>5.712692758557684E-9</v>
      </c>
      <c r="O143">
        <v>5.7219441058247307E-9</v>
      </c>
      <c r="P143">
        <f t="shared" si="5"/>
        <v>-0.16168188811262893</v>
      </c>
    </row>
    <row r="144" spans="1:16" x14ac:dyDescent="0.2">
      <c r="A144">
        <v>253.05</v>
      </c>
      <c r="B144">
        <v>2904.55</v>
      </c>
      <c r="C144">
        <v>9140.7000000000007</v>
      </c>
      <c r="D144">
        <v>2998.3</v>
      </c>
      <c r="E144">
        <v>10058.799999999999</v>
      </c>
      <c r="F144">
        <v>10108.1</v>
      </c>
      <c r="H144">
        <v>9174.9</v>
      </c>
      <c r="I144">
        <v>13014.6</v>
      </c>
      <c r="J144">
        <v>9159</v>
      </c>
      <c r="L144">
        <f t="shared" si="4"/>
        <v>253.05</v>
      </c>
      <c r="M144">
        <f>data!AQ144</f>
        <v>5.6307303596761191E-9</v>
      </c>
      <c r="O144">
        <v>5.7223265693430087E-9</v>
      </c>
      <c r="P144">
        <f t="shared" si="5"/>
        <v>-1.6006812711041412</v>
      </c>
    </row>
    <row r="145" spans="1:16" x14ac:dyDescent="0.2">
      <c r="A145">
        <v>253.53</v>
      </c>
      <c r="B145">
        <v>2863.4</v>
      </c>
      <c r="C145">
        <v>8709.7999999999993</v>
      </c>
      <c r="D145">
        <v>2954.5</v>
      </c>
      <c r="E145">
        <v>9650.4</v>
      </c>
      <c r="F145">
        <v>9687.9</v>
      </c>
      <c r="H145">
        <v>8741.1</v>
      </c>
      <c r="I145">
        <v>12562.3</v>
      </c>
      <c r="J145">
        <v>8741.9</v>
      </c>
      <c r="L145">
        <f t="shared" si="4"/>
        <v>253.53</v>
      </c>
      <c r="M145">
        <f>data!AQ145</f>
        <v>5.6134102018498865E-9</v>
      </c>
      <c r="O145">
        <v>5.6532620169830538E-9</v>
      </c>
      <c r="P145">
        <f t="shared" si="5"/>
        <v>-0.70493486793019433</v>
      </c>
    </row>
    <row r="146" spans="1:16" x14ac:dyDescent="0.2">
      <c r="A146">
        <v>254</v>
      </c>
      <c r="B146">
        <v>2848.85</v>
      </c>
      <c r="C146">
        <v>8580.9</v>
      </c>
      <c r="D146">
        <v>2937.45</v>
      </c>
      <c r="E146">
        <v>9495.2999999999993</v>
      </c>
      <c r="F146">
        <v>9543</v>
      </c>
      <c r="H146">
        <v>8589.9</v>
      </c>
      <c r="I146">
        <v>12442.4</v>
      </c>
      <c r="J146">
        <v>8594.5</v>
      </c>
      <c r="L146">
        <f t="shared" si="4"/>
        <v>254</v>
      </c>
      <c r="M146">
        <f>data!AQ146</f>
        <v>5.5282310914095234E-9</v>
      </c>
      <c r="O146">
        <v>5.5770442575269342E-9</v>
      </c>
      <c r="P146">
        <f t="shared" si="5"/>
        <v>-0.87525154657919879</v>
      </c>
    </row>
    <row r="147" spans="1:16" x14ac:dyDescent="0.2">
      <c r="A147">
        <v>254.48</v>
      </c>
      <c r="B147">
        <v>2868.3</v>
      </c>
      <c r="C147">
        <v>8748.7000000000007</v>
      </c>
      <c r="D147">
        <v>2955.2</v>
      </c>
      <c r="E147">
        <v>9708.1</v>
      </c>
      <c r="F147">
        <v>9716.4</v>
      </c>
      <c r="H147">
        <v>8783.2000000000007</v>
      </c>
      <c r="I147">
        <v>12648</v>
      </c>
      <c r="J147">
        <v>8785.1</v>
      </c>
      <c r="L147">
        <f t="shared" si="4"/>
        <v>254.48</v>
      </c>
      <c r="M147">
        <f>data!AQ147</f>
        <v>5.4609497226685974E-9</v>
      </c>
      <c r="O147">
        <v>5.5715568100944915E-9</v>
      </c>
      <c r="P147">
        <f t="shared" si="5"/>
        <v>-1.9852097213744153</v>
      </c>
    </row>
    <row r="148" spans="1:16" x14ac:dyDescent="0.2">
      <c r="A148">
        <v>254.95</v>
      </c>
      <c r="B148">
        <v>2877.65</v>
      </c>
      <c r="C148">
        <v>8781.7000000000007</v>
      </c>
      <c r="D148">
        <v>2960.85</v>
      </c>
      <c r="E148">
        <v>9732.7999999999993</v>
      </c>
      <c r="F148">
        <v>9750.5</v>
      </c>
      <c r="H148">
        <v>8808.7999999999993</v>
      </c>
      <c r="I148">
        <v>12663.7</v>
      </c>
      <c r="J148">
        <v>8813.5</v>
      </c>
      <c r="L148">
        <f t="shared" si="4"/>
        <v>254.95</v>
      </c>
      <c r="M148">
        <f>data!AQ148</f>
        <v>5.4361909051373031E-9</v>
      </c>
      <c r="O148">
        <v>5.5208174705806672E-9</v>
      </c>
      <c r="P148">
        <f t="shared" si="5"/>
        <v>-1.5328629481833471</v>
      </c>
    </row>
    <row r="149" spans="1:16" x14ac:dyDescent="0.2">
      <c r="A149">
        <v>255.43</v>
      </c>
      <c r="B149">
        <v>2896.2</v>
      </c>
      <c r="C149">
        <v>8996.1</v>
      </c>
      <c r="D149">
        <v>2983.1</v>
      </c>
      <c r="E149">
        <v>9944.5</v>
      </c>
      <c r="F149">
        <v>9915.4</v>
      </c>
      <c r="H149">
        <v>9033.1</v>
      </c>
      <c r="I149">
        <v>12880.9</v>
      </c>
      <c r="J149">
        <v>9049.4</v>
      </c>
      <c r="L149">
        <f t="shared" si="4"/>
        <v>255.43</v>
      </c>
      <c r="M149">
        <f>data!AQ149</f>
        <v>5.4208334113912449E-9</v>
      </c>
      <c r="O149">
        <v>5.4595601031617467E-9</v>
      </c>
      <c r="P149">
        <f t="shared" si="5"/>
        <v>-0.7093372183607678</v>
      </c>
    </row>
    <row r="150" spans="1:16" x14ac:dyDescent="0.2">
      <c r="A150">
        <v>255.9</v>
      </c>
      <c r="B150">
        <v>2837.75</v>
      </c>
      <c r="C150">
        <v>8445.7000000000007</v>
      </c>
      <c r="D150">
        <v>2929.25</v>
      </c>
      <c r="E150">
        <v>9339.1</v>
      </c>
      <c r="F150">
        <v>9379.5</v>
      </c>
      <c r="H150">
        <v>8467.7000000000007</v>
      </c>
      <c r="I150">
        <v>12332.3</v>
      </c>
      <c r="J150">
        <v>8480.4</v>
      </c>
      <c r="L150">
        <f t="shared" si="4"/>
        <v>255.9</v>
      </c>
      <c r="M150">
        <f>data!AQ150</f>
        <v>5.3483779609444629E-9</v>
      </c>
      <c r="O150">
        <v>5.3832279588845228E-9</v>
      </c>
      <c r="P150">
        <f t="shared" si="5"/>
        <v>-0.64738105475439023</v>
      </c>
    </row>
    <row r="151" spans="1:16" x14ac:dyDescent="0.2">
      <c r="A151">
        <v>256.38</v>
      </c>
      <c r="B151">
        <v>2879.25</v>
      </c>
      <c r="C151">
        <v>8802.2000000000007</v>
      </c>
      <c r="D151">
        <v>2963.6</v>
      </c>
      <c r="E151">
        <v>9716.4</v>
      </c>
      <c r="F151">
        <v>9753.5</v>
      </c>
      <c r="H151">
        <v>8799.4</v>
      </c>
      <c r="I151">
        <v>12700.8</v>
      </c>
      <c r="J151">
        <v>8815.7999999999993</v>
      </c>
      <c r="L151">
        <f t="shared" si="4"/>
        <v>256.38</v>
      </c>
      <c r="M151">
        <f>data!AQ151</f>
        <v>5.2596949172602046E-9</v>
      </c>
      <c r="O151">
        <v>5.3104990437383788E-9</v>
      </c>
      <c r="P151">
        <f t="shared" si="5"/>
        <v>-0.95667330056442501</v>
      </c>
    </row>
    <row r="152" spans="1:16" x14ac:dyDescent="0.2">
      <c r="A152">
        <v>256.85000000000002</v>
      </c>
      <c r="B152">
        <v>2878.8</v>
      </c>
      <c r="C152">
        <v>8892.9</v>
      </c>
      <c r="D152">
        <v>2972.6</v>
      </c>
      <c r="E152">
        <v>9800.7000000000007</v>
      </c>
      <c r="F152">
        <v>9833.2999999999993</v>
      </c>
      <c r="H152">
        <v>8929.4</v>
      </c>
      <c r="I152">
        <v>12861.5</v>
      </c>
      <c r="J152">
        <v>8957.7999999999993</v>
      </c>
      <c r="L152">
        <f t="shared" si="4"/>
        <v>256.85000000000002</v>
      </c>
      <c r="M152">
        <f>data!AQ152</f>
        <v>5.1945789183408368E-9</v>
      </c>
      <c r="O152">
        <v>5.2963041941842388E-9</v>
      </c>
      <c r="P152">
        <f t="shared" si="5"/>
        <v>-1.9206841622712005</v>
      </c>
    </row>
    <row r="153" spans="1:16" x14ac:dyDescent="0.2">
      <c r="A153">
        <v>257.33</v>
      </c>
      <c r="B153">
        <v>2899.4</v>
      </c>
      <c r="C153">
        <v>9059.7000000000007</v>
      </c>
      <c r="D153">
        <v>2979.9</v>
      </c>
      <c r="E153">
        <v>9950.9</v>
      </c>
      <c r="F153">
        <v>9979.2999999999993</v>
      </c>
      <c r="H153">
        <v>9085.2999999999993</v>
      </c>
      <c r="I153">
        <v>12934.2</v>
      </c>
      <c r="J153">
        <v>9066.7999999999993</v>
      </c>
      <c r="L153">
        <f t="shared" si="4"/>
        <v>257.33</v>
      </c>
      <c r="M153">
        <f>data!AQ153</f>
        <v>5.2244575113129228E-9</v>
      </c>
      <c r="O153">
        <v>5.2358226583134814E-9</v>
      </c>
      <c r="P153">
        <f t="shared" si="5"/>
        <v>-0.21706516324636946</v>
      </c>
    </row>
    <row r="154" spans="1:16" x14ac:dyDescent="0.2">
      <c r="A154">
        <v>257.8</v>
      </c>
      <c r="B154">
        <v>2984.6</v>
      </c>
      <c r="C154">
        <v>9950.5</v>
      </c>
      <c r="D154">
        <v>3070.15</v>
      </c>
      <c r="E154">
        <v>10788.1</v>
      </c>
      <c r="F154">
        <v>10811.1</v>
      </c>
      <c r="H154">
        <v>9895.2999999999993</v>
      </c>
      <c r="I154">
        <v>13781.9</v>
      </c>
      <c r="J154">
        <v>9914.1</v>
      </c>
      <c r="L154">
        <f t="shared" si="4"/>
        <v>257.8</v>
      </c>
      <c r="M154">
        <f>data!AQ154</f>
        <v>5.1605702511198257E-9</v>
      </c>
      <c r="O154">
        <v>5.2342981484652316E-9</v>
      </c>
      <c r="P154">
        <f t="shared" si="5"/>
        <v>-1.408553644714027</v>
      </c>
    </row>
    <row r="155" spans="1:16" x14ac:dyDescent="0.2">
      <c r="A155">
        <v>258.27</v>
      </c>
      <c r="B155">
        <v>2871.5</v>
      </c>
      <c r="C155">
        <v>8722.7999999999993</v>
      </c>
      <c r="D155">
        <v>2957.05</v>
      </c>
      <c r="E155">
        <v>9634.7000000000007</v>
      </c>
      <c r="F155">
        <v>9655.7999999999993</v>
      </c>
      <c r="H155">
        <v>8730.9</v>
      </c>
      <c r="I155">
        <v>12613.8</v>
      </c>
      <c r="J155">
        <v>8753.2000000000007</v>
      </c>
      <c r="L155">
        <f t="shared" si="4"/>
        <v>258.27</v>
      </c>
      <c r="M155">
        <f>data!AQ155</f>
        <v>5.1309695318207712E-9</v>
      </c>
      <c r="O155">
        <v>5.1496621571313652E-9</v>
      </c>
      <c r="P155">
        <f t="shared" si="5"/>
        <v>-0.36298741044027577</v>
      </c>
    </row>
    <row r="156" spans="1:16" x14ac:dyDescent="0.2">
      <c r="A156">
        <v>258.75</v>
      </c>
      <c r="B156">
        <v>2851.8</v>
      </c>
      <c r="C156">
        <v>8507.4</v>
      </c>
      <c r="D156">
        <v>2943.15</v>
      </c>
      <c r="E156">
        <v>9415.1</v>
      </c>
      <c r="F156">
        <v>9445</v>
      </c>
      <c r="H156">
        <v>8507.7000000000007</v>
      </c>
      <c r="I156">
        <v>12413.9</v>
      </c>
      <c r="J156">
        <v>8530.1</v>
      </c>
      <c r="L156">
        <f t="shared" si="4"/>
        <v>258.75</v>
      </c>
      <c r="M156">
        <f>data!AQ156</f>
        <v>5.0595251908739623E-9</v>
      </c>
      <c r="O156">
        <v>5.1042407663129939E-9</v>
      </c>
      <c r="P156">
        <f t="shared" si="5"/>
        <v>-0.87604753549530301</v>
      </c>
    </row>
    <row r="157" spans="1:16" x14ac:dyDescent="0.2">
      <c r="A157">
        <v>259.22000000000003</v>
      </c>
      <c r="B157">
        <v>2873.6</v>
      </c>
      <c r="C157">
        <v>8800.9</v>
      </c>
      <c r="D157">
        <v>2961.35</v>
      </c>
      <c r="E157">
        <v>9739.7999999999993</v>
      </c>
      <c r="F157">
        <v>9734.2000000000007</v>
      </c>
      <c r="H157">
        <v>8833.5</v>
      </c>
      <c r="I157">
        <v>12704</v>
      </c>
      <c r="J157">
        <v>8841.7999999999993</v>
      </c>
      <c r="L157">
        <f t="shared" si="4"/>
        <v>259.22000000000003</v>
      </c>
      <c r="M157">
        <f>data!AQ157</f>
        <v>5.0476637164947973E-9</v>
      </c>
      <c r="O157">
        <v>5.0757624173489807E-9</v>
      </c>
      <c r="P157">
        <f t="shared" si="5"/>
        <v>-0.55358581714033639</v>
      </c>
    </row>
    <row r="158" spans="1:16" x14ac:dyDescent="0.2">
      <c r="A158">
        <v>259.7</v>
      </c>
      <c r="B158">
        <v>2897.8</v>
      </c>
      <c r="C158">
        <v>8941.9</v>
      </c>
      <c r="D158">
        <v>2979.05</v>
      </c>
      <c r="E158">
        <v>9884.2999999999993</v>
      </c>
      <c r="F158">
        <v>9888.4</v>
      </c>
      <c r="H158">
        <v>8968.7999999999993</v>
      </c>
      <c r="I158">
        <v>12856.5</v>
      </c>
      <c r="J158">
        <v>9007.1</v>
      </c>
      <c r="L158">
        <f t="shared" si="4"/>
        <v>259.7</v>
      </c>
      <c r="M158">
        <f>data!AQ158</f>
        <v>5.0294768061120075E-9</v>
      </c>
      <c r="O158">
        <v>5.1102064027775753E-9</v>
      </c>
      <c r="P158">
        <f t="shared" si="5"/>
        <v>-1.5797717411509731</v>
      </c>
    </row>
    <row r="159" spans="1:16" x14ac:dyDescent="0.2">
      <c r="A159">
        <v>260.17</v>
      </c>
      <c r="B159">
        <v>2934.25</v>
      </c>
      <c r="C159">
        <v>9367.5</v>
      </c>
      <c r="D159">
        <v>3017.55</v>
      </c>
      <c r="E159">
        <v>10276.6</v>
      </c>
      <c r="F159">
        <v>10299.5</v>
      </c>
      <c r="H159">
        <v>9399.9</v>
      </c>
      <c r="I159">
        <v>13284.5</v>
      </c>
      <c r="J159">
        <v>9411.5</v>
      </c>
      <c r="L159">
        <f t="shared" si="4"/>
        <v>260.17</v>
      </c>
      <c r="M159">
        <f>data!AQ159</f>
        <v>4.9565992473818383E-9</v>
      </c>
      <c r="O159">
        <v>4.996967367806274E-9</v>
      </c>
      <c r="P159">
        <f t="shared" si="5"/>
        <v>-0.80785239232326189</v>
      </c>
    </row>
    <row r="160" spans="1:16" x14ac:dyDescent="0.2">
      <c r="A160">
        <v>260.64999999999998</v>
      </c>
      <c r="B160">
        <v>2862.4</v>
      </c>
      <c r="C160">
        <v>8717</v>
      </c>
      <c r="D160">
        <v>2955.4</v>
      </c>
      <c r="E160">
        <v>9632.4</v>
      </c>
      <c r="F160">
        <v>9655.2999999999993</v>
      </c>
      <c r="H160">
        <v>8732.6</v>
      </c>
      <c r="I160">
        <v>12601.4</v>
      </c>
      <c r="J160">
        <v>8725.7000000000007</v>
      </c>
      <c r="L160">
        <f t="shared" si="4"/>
        <v>260.64999999999998</v>
      </c>
      <c r="M160">
        <f>data!AQ160</f>
        <v>4.9223155098255225E-9</v>
      </c>
      <c r="O160">
        <v>4.9449485857785905E-9</v>
      </c>
      <c r="P160">
        <f t="shared" si="5"/>
        <v>-0.45770093582286409</v>
      </c>
    </row>
    <row r="161" spans="1:16" x14ac:dyDescent="0.2">
      <c r="A161">
        <v>261.12</v>
      </c>
      <c r="B161">
        <v>2841.15</v>
      </c>
      <c r="C161">
        <v>8558.4</v>
      </c>
      <c r="D161">
        <v>2944.6</v>
      </c>
      <c r="E161">
        <v>9514.1</v>
      </c>
      <c r="F161">
        <v>9522.6</v>
      </c>
      <c r="H161">
        <v>8575.7000000000007</v>
      </c>
      <c r="I161">
        <v>12486.7</v>
      </c>
      <c r="J161">
        <v>8553.7999999999993</v>
      </c>
      <c r="L161">
        <f t="shared" si="4"/>
        <v>261.12</v>
      </c>
      <c r="M161">
        <f>data!AQ161</f>
        <v>4.8312984204555822E-9</v>
      </c>
      <c r="O161">
        <v>4.9465315903012965E-9</v>
      </c>
      <c r="P161">
        <f t="shared" si="5"/>
        <v>-2.3295751324352794</v>
      </c>
    </row>
    <row r="162" spans="1:16" x14ac:dyDescent="0.2">
      <c r="A162">
        <v>261.58999999999997</v>
      </c>
      <c r="B162">
        <v>2914.7</v>
      </c>
      <c r="C162">
        <v>9123.5</v>
      </c>
      <c r="D162">
        <v>3003.15</v>
      </c>
      <c r="E162">
        <v>10076.700000000001</v>
      </c>
      <c r="F162">
        <v>10078.5</v>
      </c>
      <c r="H162">
        <v>9112.1</v>
      </c>
      <c r="I162">
        <v>13014.7</v>
      </c>
      <c r="J162">
        <v>9151.7000000000007</v>
      </c>
      <c r="L162">
        <f t="shared" si="4"/>
        <v>261.58999999999997</v>
      </c>
      <c r="M162">
        <f>data!AQ162</f>
        <v>4.8613290693091106E-9</v>
      </c>
      <c r="O162">
        <v>4.8612445713525217E-9</v>
      </c>
      <c r="P162">
        <f t="shared" si="5"/>
        <v>1.738195956789575E-3</v>
      </c>
    </row>
    <row r="163" spans="1:16" x14ac:dyDescent="0.2">
      <c r="A163">
        <v>262.07</v>
      </c>
      <c r="B163">
        <v>2839.05</v>
      </c>
      <c r="C163">
        <v>8442.1</v>
      </c>
      <c r="D163">
        <v>2937.65</v>
      </c>
      <c r="E163">
        <v>9425</v>
      </c>
      <c r="F163">
        <v>9424</v>
      </c>
      <c r="H163">
        <v>8471.1</v>
      </c>
      <c r="I163">
        <v>12353.7</v>
      </c>
      <c r="J163">
        <v>8490.4</v>
      </c>
      <c r="L163">
        <f t="shared" si="4"/>
        <v>262.07</v>
      </c>
      <c r="M163">
        <f>data!AQ163</f>
        <v>4.8213460659418087E-9</v>
      </c>
      <c r="O163">
        <v>4.8293726990693377E-9</v>
      </c>
      <c r="P163">
        <f t="shared" si="5"/>
        <v>-0.16620446645329029</v>
      </c>
    </row>
    <row r="164" spans="1:16" x14ac:dyDescent="0.2">
      <c r="A164">
        <v>262.54000000000002</v>
      </c>
      <c r="B164">
        <v>2877.2</v>
      </c>
      <c r="C164">
        <v>8805.9</v>
      </c>
      <c r="D164">
        <v>2977.35</v>
      </c>
      <c r="E164">
        <v>9814.7000000000007</v>
      </c>
      <c r="F164">
        <v>9825.9</v>
      </c>
      <c r="H164">
        <v>8845.6</v>
      </c>
      <c r="I164">
        <v>12755.3</v>
      </c>
      <c r="J164">
        <v>8865.2999999999993</v>
      </c>
      <c r="L164">
        <f t="shared" si="4"/>
        <v>262.54000000000002</v>
      </c>
      <c r="M164">
        <f>data!AQ164</f>
        <v>4.7519598315020707E-9</v>
      </c>
      <c r="O164">
        <v>4.7419250014154976E-9</v>
      </c>
      <c r="P164">
        <f t="shared" si="5"/>
        <v>0.21161933357397461</v>
      </c>
    </row>
    <row r="165" spans="1:16" x14ac:dyDescent="0.2">
      <c r="A165">
        <v>263.02</v>
      </c>
      <c r="B165">
        <v>2865.7</v>
      </c>
      <c r="C165">
        <v>8697.6</v>
      </c>
      <c r="D165">
        <v>2964.75</v>
      </c>
      <c r="E165">
        <v>9655.7000000000007</v>
      </c>
      <c r="F165">
        <v>9642.2999999999993</v>
      </c>
      <c r="H165">
        <v>8673.6</v>
      </c>
      <c r="I165">
        <v>12578.9</v>
      </c>
      <c r="J165">
        <v>8695.9</v>
      </c>
      <c r="L165">
        <f t="shared" si="4"/>
        <v>263.02</v>
      </c>
      <c r="M165">
        <f>data!AQ165</f>
        <v>4.7251873402233591E-9</v>
      </c>
      <c r="O165">
        <v>4.6963711833316642E-9</v>
      </c>
      <c r="P165">
        <f t="shared" si="5"/>
        <v>0.61358346192841506</v>
      </c>
    </row>
    <row r="166" spans="1:16" x14ac:dyDescent="0.2">
      <c r="A166">
        <v>263.49</v>
      </c>
      <c r="B166">
        <v>2811.15</v>
      </c>
      <c r="C166">
        <v>8234.2999999999993</v>
      </c>
      <c r="D166">
        <v>2917.65</v>
      </c>
      <c r="E166">
        <v>9244.7999999999993</v>
      </c>
      <c r="F166">
        <v>9250.5</v>
      </c>
      <c r="H166">
        <v>8254.2000000000007</v>
      </c>
      <c r="I166">
        <v>12211.5</v>
      </c>
      <c r="J166">
        <v>8282.2999999999993</v>
      </c>
      <c r="L166">
        <f t="shared" si="4"/>
        <v>263.49</v>
      </c>
      <c r="M166">
        <f>data!AQ166</f>
        <v>4.634621653746928E-9</v>
      </c>
      <c r="O166">
        <v>4.669687915636179E-9</v>
      </c>
      <c r="P166">
        <f t="shared" si="5"/>
        <v>-0.75093373524671014</v>
      </c>
    </row>
    <row r="167" spans="1:16" x14ac:dyDescent="0.2">
      <c r="A167">
        <v>263.97000000000003</v>
      </c>
      <c r="B167">
        <v>2893.95</v>
      </c>
      <c r="C167">
        <v>8956.9</v>
      </c>
      <c r="D167">
        <v>2984.05</v>
      </c>
      <c r="E167">
        <v>9946.9</v>
      </c>
      <c r="F167">
        <v>9952.7000000000007</v>
      </c>
      <c r="H167">
        <v>8989.9</v>
      </c>
      <c r="I167">
        <v>12933.6</v>
      </c>
      <c r="J167">
        <v>8986.1</v>
      </c>
      <c r="L167">
        <f t="shared" si="4"/>
        <v>263.97000000000003</v>
      </c>
      <c r="M167">
        <f>data!AQ167</f>
        <v>4.5793018533025859E-9</v>
      </c>
      <c r="O167">
        <v>4.6943505016319767E-9</v>
      </c>
      <c r="P167">
        <f t="shared" si="5"/>
        <v>-2.4507894817269071</v>
      </c>
    </row>
    <row r="168" spans="1:16" x14ac:dyDescent="0.2">
      <c r="A168">
        <v>264.44</v>
      </c>
      <c r="B168">
        <v>2907.05</v>
      </c>
      <c r="C168">
        <v>9137.6</v>
      </c>
      <c r="D168">
        <v>2994.8</v>
      </c>
      <c r="E168">
        <v>10084.700000000001</v>
      </c>
      <c r="F168">
        <v>10090.1</v>
      </c>
      <c r="H168">
        <v>9121.6</v>
      </c>
      <c r="I168">
        <v>13092.5</v>
      </c>
      <c r="J168">
        <v>9161</v>
      </c>
      <c r="L168">
        <f t="shared" si="4"/>
        <v>264.44</v>
      </c>
      <c r="M168">
        <f>data!AQ168</f>
        <v>4.5651472136068692E-9</v>
      </c>
      <c r="O168">
        <v>4.6839091487613152E-9</v>
      </c>
      <c r="P168">
        <f t="shared" si="5"/>
        <v>-2.5355302885380082</v>
      </c>
    </row>
    <row r="169" spans="1:16" x14ac:dyDescent="0.2">
      <c r="A169">
        <v>264.91000000000003</v>
      </c>
      <c r="B169">
        <v>2848.7</v>
      </c>
      <c r="C169">
        <v>8552.7999999999993</v>
      </c>
      <c r="D169">
        <v>2939.3</v>
      </c>
      <c r="E169">
        <v>9495.9</v>
      </c>
      <c r="F169">
        <v>9491.6</v>
      </c>
      <c r="H169">
        <v>8576.5</v>
      </c>
      <c r="I169">
        <v>12520.4</v>
      </c>
      <c r="J169">
        <v>8580.4</v>
      </c>
      <c r="L169">
        <f t="shared" si="4"/>
        <v>264.91000000000003</v>
      </c>
      <c r="M169">
        <f>data!AQ169</f>
        <v>4.5178486716078916E-9</v>
      </c>
      <c r="O169">
        <v>4.6063957041081979E-9</v>
      </c>
      <c r="P169">
        <f t="shared" si="5"/>
        <v>-1.9222628316828261</v>
      </c>
    </row>
    <row r="170" spans="1:16" x14ac:dyDescent="0.2">
      <c r="A170">
        <v>265.39</v>
      </c>
      <c r="B170">
        <v>2867.8</v>
      </c>
      <c r="C170">
        <v>8739.5</v>
      </c>
      <c r="D170">
        <v>2962.5</v>
      </c>
      <c r="E170">
        <v>9691.4</v>
      </c>
      <c r="F170">
        <v>9693.9</v>
      </c>
      <c r="H170">
        <v>8781.2000000000007</v>
      </c>
      <c r="I170">
        <v>12730.4</v>
      </c>
      <c r="J170">
        <v>8813.7999999999993</v>
      </c>
      <c r="L170">
        <f t="shared" si="4"/>
        <v>265.39</v>
      </c>
      <c r="M170">
        <f>data!AQ170</f>
        <v>4.5154800643924507E-9</v>
      </c>
      <c r="O170">
        <v>4.5787510362153238E-9</v>
      </c>
      <c r="P170">
        <f t="shared" si="5"/>
        <v>-1.3818390937274296</v>
      </c>
    </row>
    <row r="171" spans="1:16" x14ac:dyDescent="0.2">
      <c r="A171">
        <v>265.86</v>
      </c>
      <c r="B171">
        <v>2886.85</v>
      </c>
      <c r="C171">
        <v>8902.2000000000007</v>
      </c>
      <c r="D171">
        <v>2980.65</v>
      </c>
      <c r="E171">
        <v>9836.1</v>
      </c>
      <c r="F171">
        <v>9833.2999999999993</v>
      </c>
      <c r="H171">
        <v>8911.7999999999993</v>
      </c>
      <c r="I171">
        <v>12842.9</v>
      </c>
      <c r="J171">
        <v>8931.9</v>
      </c>
      <c r="L171">
        <f t="shared" si="4"/>
        <v>265.86</v>
      </c>
      <c r="M171">
        <f>data!AQ171</f>
        <v>4.4882005532601145E-9</v>
      </c>
      <c r="O171">
        <v>4.5531433264643803E-9</v>
      </c>
      <c r="P171">
        <f t="shared" si="5"/>
        <v>-1.4263283307335581</v>
      </c>
    </row>
    <row r="172" spans="1:16" x14ac:dyDescent="0.2">
      <c r="A172">
        <v>266.33999999999997</v>
      </c>
      <c r="B172">
        <v>2890.6</v>
      </c>
      <c r="C172">
        <v>8954.1</v>
      </c>
      <c r="D172">
        <v>2988.9</v>
      </c>
      <c r="E172">
        <v>9896.1</v>
      </c>
      <c r="F172">
        <v>9880.7999999999993</v>
      </c>
      <c r="H172">
        <v>8977.9</v>
      </c>
      <c r="I172">
        <v>12913.3</v>
      </c>
      <c r="J172">
        <v>8993.9</v>
      </c>
      <c r="L172">
        <f t="shared" si="4"/>
        <v>266.33999999999997</v>
      </c>
      <c r="M172">
        <f>data!AQ172</f>
        <v>4.445209316594129E-9</v>
      </c>
      <c r="O172">
        <v>4.5376402878679051E-9</v>
      </c>
      <c r="P172">
        <f t="shared" si="5"/>
        <v>-2.0369832205718206</v>
      </c>
    </row>
    <row r="173" spans="1:16" x14ac:dyDescent="0.2">
      <c r="A173">
        <v>266.81</v>
      </c>
      <c r="B173">
        <v>2847.3</v>
      </c>
      <c r="C173">
        <v>8547.5</v>
      </c>
      <c r="D173">
        <v>2940.85</v>
      </c>
      <c r="E173">
        <v>9549.9</v>
      </c>
      <c r="F173">
        <v>9512</v>
      </c>
      <c r="H173">
        <v>8595.1</v>
      </c>
      <c r="I173">
        <v>12487.2</v>
      </c>
      <c r="J173">
        <v>8606.7999999999993</v>
      </c>
      <c r="L173">
        <f t="shared" si="4"/>
        <v>266.81</v>
      </c>
      <c r="M173">
        <f>data!AQ173</f>
        <v>4.4586585670717438E-9</v>
      </c>
      <c r="O173">
        <v>4.4717769040953839E-9</v>
      </c>
      <c r="P173">
        <f t="shared" si="5"/>
        <v>-0.2933584860109168</v>
      </c>
    </row>
    <row r="174" spans="1:16" x14ac:dyDescent="0.2">
      <c r="A174">
        <v>267.27999999999997</v>
      </c>
      <c r="B174">
        <v>2855.85</v>
      </c>
      <c r="C174">
        <v>8658.6</v>
      </c>
      <c r="D174">
        <v>2956.55</v>
      </c>
      <c r="E174">
        <v>9661.6</v>
      </c>
      <c r="F174">
        <v>9625.6</v>
      </c>
      <c r="H174">
        <v>8688.1</v>
      </c>
      <c r="I174">
        <v>12614.9</v>
      </c>
      <c r="J174">
        <v>8680.7000000000007</v>
      </c>
      <c r="L174">
        <f t="shared" si="4"/>
        <v>267.27999999999997</v>
      </c>
      <c r="M174">
        <f>data!AQ174</f>
        <v>4.372130198641534E-9</v>
      </c>
      <c r="O174">
        <v>4.4738501528903993E-9</v>
      </c>
      <c r="P174">
        <f t="shared" si="5"/>
        <v>-2.2736558170851455</v>
      </c>
    </row>
    <row r="175" spans="1:16" x14ac:dyDescent="0.2">
      <c r="A175">
        <v>267.76</v>
      </c>
      <c r="B175">
        <v>2881.3</v>
      </c>
      <c r="C175">
        <v>8827.7000000000007</v>
      </c>
      <c r="D175">
        <v>2978.4</v>
      </c>
      <c r="E175">
        <v>9823.2999999999993</v>
      </c>
      <c r="F175">
        <v>9813.9</v>
      </c>
      <c r="H175">
        <v>8835.1</v>
      </c>
      <c r="I175">
        <v>12772.8</v>
      </c>
      <c r="J175">
        <v>8842.6</v>
      </c>
      <c r="L175">
        <f t="shared" si="4"/>
        <v>267.76</v>
      </c>
      <c r="M175">
        <f>data!AQ175</f>
        <v>4.3377323101322904E-9</v>
      </c>
      <c r="O175">
        <v>4.4332664284049583E-9</v>
      </c>
      <c r="P175">
        <f t="shared" si="5"/>
        <v>-2.1549374443313138</v>
      </c>
    </row>
    <row r="176" spans="1:16" x14ac:dyDescent="0.2">
      <c r="A176">
        <v>268.23</v>
      </c>
      <c r="B176">
        <v>2878</v>
      </c>
      <c r="C176">
        <v>8863.4</v>
      </c>
      <c r="D176">
        <v>2989.4</v>
      </c>
      <c r="E176">
        <v>9893.4</v>
      </c>
      <c r="F176">
        <v>9889.7999999999993</v>
      </c>
      <c r="H176">
        <v>8890.4</v>
      </c>
      <c r="I176">
        <v>12797.6</v>
      </c>
      <c r="J176">
        <v>8911.9</v>
      </c>
      <c r="L176">
        <f t="shared" si="4"/>
        <v>268.23</v>
      </c>
      <c r="M176">
        <f>data!AQ176</f>
        <v>4.3596346485105637E-9</v>
      </c>
      <c r="O176">
        <v>4.3796927676396959E-9</v>
      </c>
      <c r="P176">
        <f t="shared" si="5"/>
        <v>-0.45798005004679604</v>
      </c>
    </row>
    <row r="177" spans="1:16" x14ac:dyDescent="0.2">
      <c r="A177">
        <v>268.70999999999998</v>
      </c>
      <c r="B177">
        <v>2806.15</v>
      </c>
      <c r="C177">
        <v>8148.6</v>
      </c>
      <c r="D177">
        <v>2917.6</v>
      </c>
      <c r="E177">
        <v>9216.7999999999993</v>
      </c>
      <c r="F177">
        <v>9174.2000000000007</v>
      </c>
      <c r="H177">
        <v>8181</v>
      </c>
      <c r="I177">
        <v>12102.6</v>
      </c>
      <c r="J177">
        <v>8200.7000000000007</v>
      </c>
      <c r="L177">
        <f t="shared" si="4"/>
        <v>268.70999999999998</v>
      </c>
      <c r="M177">
        <f>data!AQ177</f>
        <v>4.3099845860172044E-9</v>
      </c>
      <c r="O177">
        <v>4.3181651049656404E-9</v>
      </c>
      <c r="P177">
        <f t="shared" si="5"/>
        <v>-0.18944432993145352</v>
      </c>
    </row>
    <row r="178" spans="1:16" x14ac:dyDescent="0.2">
      <c r="A178">
        <v>269.18</v>
      </c>
      <c r="B178">
        <v>2831.75</v>
      </c>
      <c r="C178">
        <v>8388</v>
      </c>
      <c r="D178">
        <v>2937.5</v>
      </c>
      <c r="E178">
        <v>9468.6</v>
      </c>
      <c r="F178">
        <v>9418.2999999999993</v>
      </c>
      <c r="H178">
        <v>8436.1</v>
      </c>
      <c r="I178">
        <v>12388.2</v>
      </c>
      <c r="J178">
        <v>8417.6</v>
      </c>
      <c r="L178">
        <f t="shared" si="4"/>
        <v>269.18</v>
      </c>
      <c r="M178">
        <f>data!AQ178</f>
        <v>4.2221491590862606E-9</v>
      </c>
      <c r="O178">
        <v>4.2929924517193421E-9</v>
      </c>
      <c r="P178">
        <f t="shared" si="5"/>
        <v>-1.6502077147773397</v>
      </c>
    </row>
    <row r="179" spans="1:16" x14ac:dyDescent="0.2">
      <c r="A179">
        <v>269.64999999999998</v>
      </c>
      <c r="B179">
        <v>2846.95</v>
      </c>
      <c r="C179">
        <v>8475.7999999999993</v>
      </c>
      <c r="D179">
        <v>2951.8</v>
      </c>
      <c r="E179">
        <v>9574.7999999999993</v>
      </c>
      <c r="F179">
        <v>9538</v>
      </c>
      <c r="H179">
        <v>8529.2000000000007</v>
      </c>
      <c r="I179">
        <v>12434</v>
      </c>
      <c r="J179">
        <v>8545.1</v>
      </c>
      <c r="L179">
        <f t="shared" si="4"/>
        <v>269.64999999999998</v>
      </c>
      <c r="M179">
        <f>data!AQ179</f>
        <v>4.2647997581928909E-9</v>
      </c>
      <c r="O179">
        <v>4.2604581902548581E-9</v>
      </c>
      <c r="P179">
        <f t="shared" si="5"/>
        <v>0.10190377992591389</v>
      </c>
    </row>
    <row r="180" spans="1:16" x14ac:dyDescent="0.2">
      <c r="A180">
        <v>270.13</v>
      </c>
      <c r="B180">
        <v>2894</v>
      </c>
      <c r="C180">
        <v>8942</v>
      </c>
      <c r="D180">
        <v>2993.9</v>
      </c>
      <c r="E180">
        <v>9952.2999999999993</v>
      </c>
      <c r="F180">
        <v>9955.7000000000007</v>
      </c>
      <c r="H180">
        <v>8935.9</v>
      </c>
      <c r="I180">
        <v>12923.3</v>
      </c>
      <c r="J180">
        <v>8973.1</v>
      </c>
      <c r="L180">
        <f t="shared" si="4"/>
        <v>270.13</v>
      </c>
      <c r="M180">
        <f>data!AQ180</f>
        <v>4.1697868239707141E-9</v>
      </c>
      <c r="O180">
        <v>4.2098715734237322E-9</v>
      </c>
      <c r="P180">
        <f t="shared" si="5"/>
        <v>-0.95216086177229131</v>
      </c>
    </row>
    <row r="181" spans="1:16" x14ac:dyDescent="0.2">
      <c r="A181">
        <v>270.60000000000002</v>
      </c>
      <c r="B181">
        <v>2917.3</v>
      </c>
      <c r="C181">
        <v>9135.1</v>
      </c>
      <c r="D181">
        <v>3012.4</v>
      </c>
      <c r="E181">
        <v>10179.799999999999</v>
      </c>
      <c r="F181">
        <v>10155.5</v>
      </c>
      <c r="H181">
        <v>9156.4</v>
      </c>
      <c r="I181">
        <v>13114</v>
      </c>
      <c r="J181">
        <v>9167.6</v>
      </c>
      <c r="L181">
        <f t="shared" si="4"/>
        <v>270.60000000000002</v>
      </c>
      <c r="M181">
        <f>data!AQ181</f>
        <v>4.1426167765321065E-9</v>
      </c>
      <c r="O181">
        <v>4.2018096859861392E-9</v>
      </c>
      <c r="P181">
        <f t="shared" si="5"/>
        <v>-1.4087479890260777</v>
      </c>
    </row>
    <row r="182" spans="1:16" x14ac:dyDescent="0.2">
      <c r="A182">
        <v>271.08</v>
      </c>
      <c r="B182">
        <v>2858.4</v>
      </c>
      <c r="C182">
        <v>8596.5</v>
      </c>
      <c r="D182">
        <v>2954.95</v>
      </c>
      <c r="E182">
        <v>9613.6</v>
      </c>
      <c r="F182">
        <v>9573.9</v>
      </c>
      <c r="H182">
        <v>8618.7999999999993</v>
      </c>
      <c r="I182">
        <v>12582.8</v>
      </c>
      <c r="J182">
        <v>8594.7999999999993</v>
      </c>
      <c r="L182">
        <f t="shared" si="4"/>
        <v>271.08</v>
      </c>
      <c r="M182">
        <f>data!AQ182</f>
        <v>4.0939552354352105E-9</v>
      </c>
      <c r="O182">
        <v>4.1318976959314814E-9</v>
      </c>
      <c r="P182">
        <f t="shared" si="5"/>
        <v>-0.9182817022219929</v>
      </c>
    </row>
    <row r="183" spans="1:16" x14ac:dyDescent="0.2">
      <c r="A183">
        <v>271.55</v>
      </c>
      <c r="B183">
        <v>2867.2</v>
      </c>
      <c r="C183">
        <v>8770.2999999999993</v>
      </c>
      <c r="D183">
        <v>2970.15</v>
      </c>
      <c r="E183">
        <v>9757</v>
      </c>
      <c r="F183">
        <v>9741.6</v>
      </c>
      <c r="H183">
        <v>8776.7999999999993</v>
      </c>
      <c r="I183">
        <v>12740.5</v>
      </c>
      <c r="J183">
        <v>8806.2000000000007</v>
      </c>
      <c r="L183">
        <f t="shared" si="4"/>
        <v>271.55</v>
      </c>
      <c r="M183">
        <f>data!AQ183</f>
        <v>4.1009865050859866E-9</v>
      </c>
      <c r="O183">
        <v>4.1431809185189295E-9</v>
      </c>
      <c r="P183">
        <f t="shared" si="5"/>
        <v>-1.018406250239881</v>
      </c>
    </row>
    <row r="184" spans="1:16" x14ac:dyDescent="0.2">
      <c r="A184">
        <v>272.02</v>
      </c>
      <c r="B184">
        <v>2817.8</v>
      </c>
      <c r="C184">
        <v>8245.6</v>
      </c>
      <c r="D184">
        <v>2913.65</v>
      </c>
      <c r="E184">
        <v>9254.9</v>
      </c>
      <c r="F184">
        <v>9228.6</v>
      </c>
      <c r="H184">
        <v>8275.6</v>
      </c>
      <c r="I184">
        <v>12246.6</v>
      </c>
      <c r="J184">
        <v>8282.2000000000007</v>
      </c>
      <c r="L184">
        <f t="shared" si="4"/>
        <v>272.02</v>
      </c>
      <c r="M184">
        <f>data!AQ184</f>
        <v>4.0392611895008078E-9</v>
      </c>
      <c r="O184">
        <v>4.1055884919873033E-9</v>
      </c>
      <c r="P184">
        <f t="shared" si="5"/>
        <v>-1.6155370324118841</v>
      </c>
    </row>
    <row r="185" spans="1:16" x14ac:dyDescent="0.2">
      <c r="A185">
        <v>272.5</v>
      </c>
      <c r="B185">
        <v>2824.55</v>
      </c>
      <c r="C185">
        <v>8329.2999999999993</v>
      </c>
      <c r="D185">
        <v>2921.65</v>
      </c>
      <c r="E185">
        <v>9321.6</v>
      </c>
      <c r="F185">
        <v>9278.6</v>
      </c>
      <c r="H185">
        <v>8314.7999999999993</v>
      </c>
      <c r="I185">
        <v>12314.9</v>
      </c>
      <c r="J185">
        <v>8349</v>
      </c>
      <c r="L185">
        <f t="shared" si="4"/>
        <v>272.5</v>
      </c>
      <c r="M185">
        <f>data!AQ185</f>
        <v>4.0130140399166762E-9</v>
      </c>
      <c r="O185">
        <v>4.0469440842370983E-9</v>
      </c>
      <c r="P185">
        <f t="shared" si="5"/>
        <v>-0.83841149307152751</v>
      </c>
    </row>
    <row r="186" spans="1:16" x14ac:dyDescent="0.2">
      <c r="A186">
        <v>272.97000000000003</v>
      </c>
      <c r="B186">
        <v>2795.6</v>
      </c>
      <c r="C186">
        <v>8071.6</v>
      </c>
      <c r="D186">
        <v>2904.65</v>
      </c>
      <c r="E186">
        <v>9087.5</v>
      </c>
      <c r="F186">
        <v>9052.9</v>
      </c>
      <c r="H186">
        <v>8096.6</v>
      </c>
      <c r="I186">
        <v>12103.5</v>
      </c>
      <c r="J186">
        <v>8120.7</v>
      </c>
      <c r="L186">
        <f t="shared" si="4"/>
        <v>272.97000000000003</v>
      </c>
      <c r="M186">
        <f>data!AQ186</f>
        <v>3.9679072192336985E-9</v>
      </c>
      <c r="O186">
        <v>3.9818949360523875E-9</v>
      </c>
      <c r="P186">
        <f t="shared" si="5"/>
        <v>-0.35128292040162024</v>
      </c>
    </row>
    <row r="187" spans="1:16" x14ac:dyDescent="0.2">
      <c r="A187">
        <v>273.44</v>
      </c>
      <c r="B187">
        <v>2871.55</v>
      </c>
      <c r="C187">
        <v>8736</v>
      </c>
      <c r="D187">
        <v>2966.8</v>
      </c>
      <c r="E187">
        <v>9755.9</v>
      </c>
      <c r="F187">
        <v>9696.2000000000007</v>
      </c>
      <c r="H187">
        <v>8743</v>
      </c>
      <c r="I187">
        <v>12795.4</v>
      </c>
      <c r="J187">
        <v>8749.1</v>
      </c>
      <c r="L187">
        <f t="shared" si="4"/>
        <v>273.44</v>
      </c>
      <c r="M187">
        <f>data!AQ187</f>
        <v>3.8763429137006202E-9</v>
      </c>
      <c r="O187">
        <v>3.9140563238949129E-9</v>
      </c>
      <c r="P187">
        <f t="shared" si="5"/>
        <v>-0.96353774890913513</v>
      </c>
    </row>
    <row r="188" spans="1:16" x14ac:dyDescent="0.2">
      <c r="A188">
        <v>273.92</v>
      </c>
      <c r="B188">
        <v>3006.1</v>
      </c>
      <c r="C188">
        <v>10066.1</v>
      </c>
      <c r="D188">
        <v>3112.85</v>
      </c>
      <c r="E188">
        <v>11104.3</v>
      </c>
      <c r="F188">
        <v>11053.1</v>
      </c>
      <c r="H188">
        <v>10113.799999999999</v>
      </c>
      <c r="I188">
        <v>14139.8</v>
      </c>
      <c r="J188">
        <v>10138.5</v>
      </c>
      <c r="L188">
        <f t="shared" si="4"/>
        <v>273.92</v>
      </c>
      <c r="M188">
        <f>data!AQ188</f>
        <v>3.8966238708838497E-9</v>
      </c>
      <c r="O188">
        <v>3.9572837608695955E-9</v>
      </c>
      <c r="P188">
        <f t="shared" si="5"/>
        <v>-1.5328668261185312</v>
      </c>
    </row>
    <row r="189" spans="1:16" x14ac:dyDescent="0.2">
      <c r="A189">
        <v>274.39</v>
      </c>
      <c r="B189">
        <v>2888.55</v>
      </c>
      <c r="C189">
        <v>8958.7000000000007</v>
      </c>
      <c r="D189">
        <v>2998.2</v>
      </c>
      <c r="E189">
        <v>10032.4</v>
      </c>
      <c r="F189">
        <v>9968.4</v>
      </c>
      <c r="H189">
        <v>9008.2000000000007</v>
      </c>
      <c r="I189">
        <v>13036</v>
      </c>
      <c r="J189">
        <v>9006</v>
      </c>
      <c r="L189">
        <f t="shared" si="4"/>
        <v>274.39</v>
      </c>
      <c r="M189">
        <f>data!AQ189</f>
        <v>3.8425074202624254E-9</v>
      </c>
      <c r="O189">
        <v>3.8270880900058426E-9</v>
      </c>
      <c r="P189">
        <f t="shared" si="5"/>
        <v>0.40289979989875929</v>
      </c>
    </row>
    <row r="190" spans="1:16" x14ac:dyDescent="0.2">
      <c r="A190">
        <v>274.87</v>
      </c>
      <c r="B190">
        <v>2910.6</v>
      </c>
      <c r="C190">
        <v>9058</v>
      </c>
      <c r="D190">
        <v>3006.15</v>
      </c>
      <c r="E190">
        <v>10160.200000000001</v>
      </c>
      <c r="F190">
        <v>10076.5</v>
      </c>
      <c r="H190">
        <v>9083.1</v>
      </c>
      <c r="I190">
        <v>13134.2</v>
      </c>
      <c r="J190">
        <v>9108.9</v>
      </c>
      <c r="L190">
        <f t="shared" si="4"/>
        <v>274.87</v>
      </c>
      <c r="M190">
        <f>data!AQ190</f>
        <v>3.8219055671213052E-9</v>
      </c>
      <c r="O190">
        <v>3.8261779932050929E-9</v>
      </c>
      <c r="P190">
        <f t="shared" si="5"/>
        <v>-0.1116630248612356</v>
      </c>
    </row>
    <row r="191" spans="1:16" x14ac:dyDescent="0.2">
      <c r="A191">
        <v>275.33999999999997</v>
      </c>
      <c r="B191">
        <v>2848.85</v>
      </c>
      <c r="C191">
        <v>8487.1</v>
      </c>
      <c r="D191">
        <v>2957.6</v>
      </c>
      <c r="E191">
        <v>9632.6</v>
      </c>
      <c r="F191">
        <v>9568.4</v>
      </c>
      <c r="H191">
        <v>8545.4</v>
      </c>
      <c r="I191">
        <v>12618.7</v>
      </c>
      <c r="J191">
        <v>8542.2000000000007</v>
      </c>
      <c r="L191">
        <f t="shared" si="4"/>
        <v>275.33999999999997</v>
      </c>
      <c r="M191">
        <f>data!AQ191</f>
        <v>3.7487128933177303E-9</v>
      </c>
      <c r="O191">
        <v>3.7474332801902986E-9</v>
      </c>
      <c r="P191">
        <f t="shared" si="5"/>
        <v>3.4146388521337841E-2</v>
      </c>
    </row>
    <row r="192" spans="1:16" x14ac:dyDescent="0.2">
      <c r="A192">
        <v>275.81</v>
      </c>
      <c r="B192">
        <v>2854.7</v>
      </c>
      <c r="C192">
        <v>8640.4</v>
      </c>
      <c r="D192">
        <v>2966.25</v>
      </c>
      <c r="E192">
        <v>9756.1</v>
      </c>
      <c r="F192">
        <v>9674</v>
      </c>
      <c r="H192">
        <v>8643.5</v>
      </c>
      <c r="I192">
        <v>12789.8</v>
      </c>
      <c r="J192">
        <v>8631.4</v>
      </c>
      <c r="L192">
        <f t="shared" si="4"/>
        <v>275.81</v>
      </c>
      <c r="M192">
        <f>data!AQ192</f>
        <v>3.657230959664924E-9</v>
      </c>
      <c r="O192">
        <v>3.733494630204696E-9</v>
      </c>
      <c r="P192">
        <f t="shared" si="5"/>
        <v>-2.042688636077957</v>
      </c>
    </row>
    <row r="193" spans="1:16" x14ac:dyDescent="0.2">
      <c r="A193">
        <v>276.29000000000002</v>
      </c>
      <c r="B193">
        <v>2894.95</v>
      </c>
      <c r="C193">
        <v>8963.7000000000007</v>
      </c>
      <c r="D193">
        <v>2995.2</v>
      </c>
      <c r="E193">
        <v>10017.9</v>
      </c>
      <c r="F193">
        <v>9966.9</v>
      </c>
      <c r="H193">
        <v>8955.2000000000007</v>
      </c>
      <c r="I193">
        <v>13076.6</v>
      </c>
      <c r="J193">
        <v>8960</v>
      </c>
      <c r="L193">
        <f t="shared" si="4"/>
        <v>276.29000000000002</v>
      </c>
      <c r="M193">
        <f>data!AQ193</f>
        <v>3.6606160042959303E-9</v>
      </c>
      <c r="O193">
        <v>3.7323950797781821E-9</v>
      </c>
      <c r="P193">
        <f t="shared" si="5"/>
        <v>-1.9231371263761712</v>
      </c>
    </row>
    <row r="194" spans="1:16" x14ac:dyDescent="0.2">
      <c r="A194">
        <v>276.76</v>
      </c>
      <c r="B194">
        <v>2894.45</v>
      </c>
      <c r="C194">
        <v>9066.2000000000007</v>
      </c>
      <c r="D194">
        <v>3000.4</v>
      </c>
      <c r="E194">
        <v>10130.6</v>
      </c>
      <c r="F194">
        <v>10074.4</v>
      </c>
      <c r="H194">
        <v>9079.1</v>
      </c>
      <c r="I194">
        <v>13208.8</v>
      </c>
      <c r="J194">
        <v>9083.6</v>
      </c>
      <c r="L194">
        <f t="shared" si="4"/>
        <v>276.76</v>
      </c>
      <c r="M194">
        <f>data!AQ194</f>
        <v>3.6294330368841226E-9</v>
      </c>
      <c r="O194">
        <v>3.6454640640085282E-9</v>
      </c>
      <c r="P194">
        <f t="shared" si="5"/>
        <v>-0.43975271304082142</v>
      </c>
    </row>
    <row r="195" spans="1:16" x14ac:dyDescent="0.2">
      <c r="A195">
        <v>277.23</v>
      </c>
      <c r="B195">
        <v>2817.9</v>
      </c>
      <c r="C195">
        <v>8282.9</v>
      </c>
      <c r="D195">
        <v>2927.45</v>
      </c>
      <c r="E195">
        <v>9386.2000000000007</v>
      </c>
      <c r="F195">
        <v>9306.2999999999993</v>
      </c>
      <c r="H195">
        <v>8313.2000000000007</v>
      </c>
      <c r="I195">
        <v>12512.6</v>
      </c>
      <c r="J195">
        <v>8328.2999999999993</v>
      </c>
      <c r="L195">
        <f t="shared" si="4"/>
        <v>277.23</v>
      </c>
      <c r="M195">
        <f>data!AQ195</f>
        <v>3.5550140570609595E-9</v>
      </c>
      <c r="O195">
        <v>3.6066855674086586E-9</v>
      </c>
      <c r="P195">
        <f t="shared" si="5"/>
        <v>-1.4326591376476505</v>
      </c>
    </row>
    <row r="196" spans="1:16" x14ac:dyDescent="0.2">
      <c r="A196">
        <v>277.70999999999998</v>
      </c>
      <c r="B196">
        <v>2861.5</v>
      </c>
      <c r="C196">
        <v>8661.7999999999993</v>
      </c>
      <c r="D196">
        <v>2960.35</v>
      </c>
      <c r="E196">
        <v>9709.1</v>
      </c>
      <c r="F196">
        <v>9611.4</v>
      </c>
      <c r="H196">
        <v>8652.7000000000007</v>
      </c>
      <c r="I196">
        <v>12873.3</v>
      </c>
      <c r="J196">
        <v>8680.2999999999993</v>
      </c>
      <c r="L196">
        <f t="shared" si="4"/>
        <v>277.70999999999998</v>
      </c>
      <c r="M196">
        <f>data!AQ196</f>
        <v>3.5256259521900263E-9</v>
      </c>
      <c r="O196">
        <v>3.587441994204783E-9</v>
      </c>
      <c r="P196">
        <f t="shared" si="5"/>
        <v>-1.7231231087391892</v>
      </c>
    </row>
    <row r="197" spans="1:16" x14ac:dyDescent="0.2">
      <c r="A197">
        <v>278.18</v>
      </c>
      <c r="B197">
        <v>2830.95</v>
      </c>
      <c r="C197">
        <v>8320.1</v>
      </c>
      <c r="D197">
        <v>2932.25</v>
      </c>
      <c r="E197">
        <v>9408.7000000000007</v>
      </c>
      <c r="F197">
        <v>9314.7999999999993</v>
      </c>
      <c r="H197">
        <v>8386.2999999999993</v>
      </c>
      <c r="I197">
        <v>12592.2</v>
      </c>
      <c r="J197">
        <v>8347.4</v>
      </c>
      <c r="L197">
        <f t="shared" si="4"/>
        <v>278.18</v>
      </c>
      <c r="M197">
        <f>data!AQ197</f>
        <v>3.4900548933233698E-9</v>
      </c>
      <c r="O197">
        <v>3.5043609616742039E-9</v>
      </c>
      <c r="P197">
        <f t="shared" si="5"/>
        <v>-0.40823615224840815</v>
      </c>
    </row>
    <row r="198" spans="1:16" x14ac:dyDescent="0.2">
      <c r="A198">
        <v>278.64999999999998</v>
      </c>
      <c r="B198">
        <v>3040.1</v>
      </c>
      <c r="C198">
        <v>10335.9</v>
      </c>
      <c r="D198">
        <v>3139.65</v>
      </c>
      <c r="E198">
        <v>11346.9</v>
      </c>
      <c r="F198">
        <v>11300</v>
      </c>
      <c r="H198">
        <v>10391.799999999999</v>
      </c>
      <c r="I198">
        <v>14620</v>
      </c>
      <c r="J198">
        <v>10395.4</v>
      </c>
      <c r="L198">
        <f t="shared" si="4"/>
        <v>278.64999999999998</v>
      </c>
      <c r="M198">
        <f>data!AQ198</f>
        <v>3.4527606521755365E-9</v>
      </c>
      <c r="O198">
        <v>3.4816481384148823E-9</v>
      </c>
      <c r="P198">
        <f t="shared" si="5"/>
        <v>-0.82970722746548664</v>
      </c>
    </row>
    <row r="199" spans="1:16" x14ac:dyDescent="0.2">
      <c r="A199">
        <v>279.13</v>
      </c>
      <c r="B199">
        <v>2852</v>
      </c>
      <c r="C199">
        <v>8558.2000000000007</v>
      </c>
      <c r="D199">
        <v>2951.1</v>
      </c>
      <c r="E199">
        <v>9632.1</v>
      </c>
      <c r="F199">
        <v>9519.7999999999993</v>
      </c>
      <c r="H199">
        <v>8594.2999999999993</v>
      </c>
      <c r="I199">
        <v>12889.9</v>
      </c>
      <c r="J199">
        <v>8596.9</v>
      </c>
      <c r="L199">
        <f t="shared" si="4"/>
        <v>279.13</v>
      </c>
      <c r="M199">
        <f>data!AQ199</f>
        <v>3.3746213150072377E-9</v>
      </c>
      <c r="O199">
        <v>3.4336348158377047E-9</v>
      </c>
      <c r="P199">
        <f t="shared" si="5"/>
        <v>-1.7186889111872408</v>
      </c>
    </row>
    <row r="200" spans="1:16" x14ac:dyDescent="0.2">
      <c r="A200">
        <v>279.60000000000002</v>
      </c>
      <c r="B200">
        <v>2846.1</v>
      </c>
      <c r="C200">
        <v>8504.2000000000007</v>
      </c>
      <c r="D200">
        <v>2951.6</v>
      </c>
      <c r="E200">
        <v>9588.9</v>
      </c>
      <c r="F200">
        <v>9482.5</v>
      </c>
      <c r="H200">
        <v>8530.7000000000007</v>
      </c>
      <c r="I200">
        <v>12826.9</v>
      </c>
      <c r="J200">
        <v>8564.4</v>
      </c>
      <c r="L200">
        <f t="shared" ref="L200:L263" si="6">A200</f>
        <v>279.60000000000002</v>
      </c>
      <c r="M200">
        <f>data!AQ200</f>
        <v>3.3808947939182763E-9</v>
      </c>
      <c r="O200">
        <v>3.3474867556590678E-9</v>
      </c>
      <c r="P200">
        <f t="shared" ref="P200:P263" si="7">(M200-O200)/O200%</f>
        <v>0.99800359785533954</v>
      </c>
    </row>
    <row r="201" spans="1:16" x14ac:dyDescent="0.2">
      <c r="A201">
        <v>280.07</v>
      </c>
      <c r="B201">
        <v>3028.45</v>
      </c>
      <c r="C201">
        <v>10252.700000000001</v>
      </c>
      <c r="D201">
        <v>3125.6</v>
      </c>
      <c r="E201">
        <v>11308.4</v>
      </c>
      <c r="F201">
        <v>11247.8</v>
      </c>
      <c r="H201">
        <v>10279.5</v>
      </c>
      <c r="I201">
        <v>14593.4</v>
      </c>
      <c r="J201">
        <v>10280.700000000001</v>
      </c>
      <c r="L201">
        <f t="shared" si="6"/>
        <v>280.07</v>
      </c>
      <c r="M201">
        <f>data!AQ201</f>
        <v>3.317300419822068E-9</v>
      </c>
      <c r="O201">
        <v>3.3760307286005681E-9</v>
      </c>
      <c r="P201">
        <f t="shared" si="7"/>
        <v>-1.7396260135003272</v>
      </c>
    </row>
    <row r="202" spans="1:16" x14ac:dyDescent="0.2">
      <c r="A202">
        <v>280.55</v>
      </c>
      <c r="B202">
        <v>2910.25</v>
      </c>
      <c r="C202">
        <v>9077.5</v>
      </c>
      <c r="D202">
        <v>3020.05</v>
      </c>
      <c r="E202">
        <v>10191.1</v>
      </c>
      <c r="F202">
        <v>10073.799999999999</v>
      </c>
      <c r="H202">
        <v>9088.7999999999993</v>
      </c>
      <c r="I202">
        <v>13465.4</v>
      </c>
      <c r="J202">
        <v>9096.9</v>
      </c>
      <c r="L202">
        <f t="shared" si="6"/>
        <v>280.55</v>
      </c>
      <c r="M202">
        <f>data!AQ202</f>
        <v>3.2538356412507447E-9</v>
      </c>
      <c r="O202">
        <v>3.3066823878198221E-9</v>
      </c>
      <c r="P202">
        <f t="shared" si="7"/>
        <v>-1.5981803019164651</v>
      </c>
    </row>
    <row r="203" spans="1:16" x14ac:dyDescent="0.2">
      <c r="A203">
        <v>281.02</v>
      </c>
      <c r="B203">
        <v>2994.95</v>
      </c>
      <c r="C203">
        <v>9984.6</v>
      </c>
      <c r="D203">
        <v>3100.9</v>
      </c>
      <c r="E203">
        <v>11103.7</v>
      </c>
      <c r="F203">
        <v>11021.8</v>
      </c>
      <c r="H203">
        <v>9985.5</v>
      </c>
      <c r="I203">
        <v>14379.5</v>
      </c>
      <c r="J203">
        <v>10014.5</v>
      </c>
      <c r="L203">
        <f t="shared" si="6"/>
        <v>281.02</v>
      </c>
      <c r="M203">
        <f>data!AQ203</f>
        <v>3.2382318423197526E-9</v>
      </c>
      <c r="O203">
        <v>3.2982616213973503E-9</v>
      </c>
      <c r="P203">
        <f t="shared" si="7"/>
        <v>-1.820042979251761</v>
      </c>
    </row>
    <row r="204" spans="1:16" x14ac:dyDescent="0.2">
      <c r="A204">
        <v>281.5</v>
      </c>
      <c r="B204">
        <v>2837.7</v>
      </c>
      <c r="C204">
        <v>8473.5</v>
      </c>
      <c r="D204">
        <v>2950.7</v>
      </c>
      <c r="E204">
        <v>9657.4</v>
      </c>
      <c r="F204">
        <v>9499.9</v>
      </c>
      <c r="H204">
        <v>8490.2000000000007</v>
      </c>
      <c r="I204">
        <v>12904.9</v>
      </c>
      <c r="J204">
        <v>8471.5</v>
      </c>
      <c r="L204">
        <f t="shared" si="6"/>
        <v>281.5</v>
      </c>
      <c r="M204">
        <f>data!AQ204</f>
        <v>3.1787905341246394E-9</v>
      </c>
      <c r="O204">
        <v>3.2067553253653669E-9</v>
      </c>
      <c r="P204">
        <f t="shared" si="7"/>
        <v>-0.87205877603216542</v>
      </c>
    </row>
    <row r="205" spans="1:16" x14ac:dyDescent="0.2">
      <c r="A205">
        <v>281.97000000000003</v>
      </c>
      <c r="B205">
        <v>2917.7</v>
      </c>
      <c r="C205">
        <v>9159.2000000000007</v>
      </c>
      <c r="D205">
        <v>3023.8</v>
      </c>
      <c r="E205">
        <v>10337.9</v>
      </c>
      <c r="F205">
        <v>10228.1</v>
      </c>
      <c r="H205">
        <v>9183</v>
      </c>
      <c r="I205">
        <v>13640</v>
      </c>
      <c r="J205">
        <v>9201.2999999999993</v>
      </c>
      <c r="L205">
        <f t="shared" si="6"/>
        <v>281.97000000000003</v>
      </c>
      <c r="M205">
        <f>data!AQ205</f>
        <v>3.1433763962723028E-9</v>
      </c>
      <c r="O205">
        <v>3.183399393055211E-9</v>
      </c>
      <c r="P205">
        <f t="shared" si="7"/>
        <v>-1.2572408247052176</v>
      </c>
    </row>
    <row r="206" spans="1:16" x14ac:dyDescent="0.2">
      <c r="A206">
        <v>282.44</v>
      </c>
      <c r="B206">
        <v>2852.55</v>
      </c>
      <c r="C206">
        <v>8581.7999999999993</v>
      </c>
      <c r="D206">
        <v>2971.65</v>
      </c>
      <c r="E206">
        <v>9799.2000000000007</v>
      </c>
      <c r="F206">
        <v>9659.2999999999993</v>
      </c>
      <c r="H206">
        <v>8623.4</v>
      </c>
      <c r="I206">
        <v>13118.1</v>
      </c>
      <c r="J206">
        <v>8633.1</v>
      </c>
      <c r="L206">
        <f t="shared" si="6"/>
        <v>282.44</v>
      </c>
      <c r="M206">
        <f>data!AQ206</f>
        <v>3.0907453418164901E-9</v>
      </c>
      <c r="O206">
        <v>3.1254791026764756E-9</v>
      </c>
      <c r="P206">
        <f t="shared" si="7"/>
        <v>-1.1113099694136992</v>
      </c>
    </row>
    <row r="207" spans="1:16" x14ac:dyDescent="0.2">
      <c r="A207">
        <v>282.91000000000003</v>
      </c>
      <c r="B207">
        <v>2863</v>
      </c>
      <c r="C207">
        <v>8649.9</v>
      </c>
      <c r="D207">
        <v>2974.5</v>
      </c>
      <c r="E207">
        <v>9830.5</v>
      </c>
      <c r="F207">
        <v>9705.6</v>
      </c>
      <c r="H207">
        <v>8659.6</v>
      </c>
      <c r="I207">
        <v>13197.2</v>
      </c>
      <c r="J207">
        <v>8672.1</v>
      </c>
      <c r="L207">
        <f t="shared" si="6"/>
        <v>282.91000000000003</v>
      </c>
      <c r="M207">
        <f>data!AQ207</f>
        <v>3.0444925348746506E-9</v>
      </c>
      <c r="O207">
        <v>3.1023304984355071E-9</v>
      </c>
      <c r="P207">
        <f t="shared" si="7"/>
        <v>-1.8643391988707829</v>
      </c>
    </row>
    <row r="208" spans="1:16" x14ac:dyDescent="0.2">
      <c r="A208">
        <v>283.39</v>
      </c>
      <c r="B208">
        <v>2878.8</v>
      </c>
      <c r="C208">
        <v>8883.2999999999993</v>
      </c>
      <c r="D208">
        <v>2993.35</v>
      </c>
      <c r="E208">
        <v>10030.5</v>
      </c>
      <c r="F208">
        <v>9912.9</v>
      </c>
      <c r="H208">
        <v>8906.7999999999993</v>
      </c>
      <c r="I208">
        <v>13477</v>
      </c>
      <c r="J208">
        <v>8914.7000000000007</v>
      </c>
      <c r="L208">
        <f t="shared" si="6"/>
        <v>283.39</v>
      </c>
      <c r="M208">
        <f>data!AQ208</f>
        <v>3.0003329981128563E-9</v>
      </c>
      <c r="O208">
        <v>3.0263608058613188E-9</v>
      </c>
      <c r="P208">
        <f t="shared" si="7"/>
        <v>-0.86003650648835395</v>
      </c>
    </row>
    <row r="209" spans="1:16" x14ac:dyDescent="0.2">
      <c r="A209">
        <v>283.86</v>
      </c>
      <c r="B209">
        <v>2841.8</v>
      </c>
      <c r="C209">
        <v>8379</v>
      </c>
      <c r="D209">
        <v>2948.85</v>
      </c>
      <c r="E209">
        <v>9542.5</v>
      </c>
      <c r="F209">
        <v>9411.6</v>
      </c>
      <c r="H209">
        <v>8427.7999999999993</v>
      </c>
      <c r="I209">
        <v>13022.3</v>
      </c>
      <c r="J209">
        <v>8415</v>
      </c>
      <c r="L209">
        <f t="shared" si="6"/>
        <v>283.86</v>
      </c>
      <c r="M209">
        <f>data!AQ209</f>
        <v>2.9605651207968521E-9</v>
      </c>
      <c r="O209">
        <v>2.9865055280076639E-9</v>
      </c>
      <c r="P209">
        <f t="shared" si="7"/>
        <v>-0.86858728261310358</v>
      </c>
    </row>
    <row r="210" spans="1:16" x14ac:dyDescent="0.2">
      <c r="A210">
        <v>284.33</v>
      </c>
      <c r="B210">
        <v>2824.2</v>
      </c>
      <c r="C210">
        <v>8330.2999999999993</v>
      </c>
      <c r="D210">
        <v>2937.5</v>
      </c>
      <c r="E210">
        <v>9466.1</v>
      </c>
      <c r="F210">
        <v>9321.1</v>
      </c>
      <c r="H210">
        <v>8339.2000000000007</v>
      </c>
      <c r="I210">
        <v>12990.9</v>
      </c>
      <c r="J210">
        <v>8359.7999999999993</v>
      </c>
      <c r="L210">
        <f t="shared" si="6"/>
        <v>284.33</v>
      </c>
      <c r="M210">
        <f>data!AQ210</f>
        <v>2.9205596802672835E-9</v>
      </c>
      <c r="O210">
        <v>2.9588102560195783E-9</v>
      </c>
      <c r="P210">
        <f t="shared" si="7"/>
        <v>-1.2927687970012813</v>
      </c>
    </row>
    <row r="211" spans="1:16" x14ac:dyDescent="0.2">
      <c r="A211">
        <v>284.81</v>
      </c>
      <c r="B211">
        <v>2899.8</v>
      </c>
      <c r="C211">
        <v>8975.6</v>
      </c>
      <c r="D211">
        <v>3009.3</v>
      </c>
      <c r="E211">
        <v>10110.200000000001</v>
      </c>
      <c r="F211">
        <v>9982.7000000000007</v>
      </c>
      <c r="H211">
        <v>9020.4</v>
      </c>
      <c r="I211">
        <v>13680.2</v>
      </c>
      <c r="J211">
        <v>8991.4</v>
      </c>
      <c r="L211">
        <f t="shared" si="6"/>
        <v>284.81</v>
      </c>
      <c r="M211">
        <f>data!AQ211</f>
        <v>2.8833730609022056E-9</v>
      </c>
      <c r="O211">
        <v>2.9236813088111262E-9</v>
      </c>
      <c r="P211">
        <f t="shared" si="7"/>
        <v>-1.3786813148014201</v>
      </c>
    </row>
    <row r="212" spans="1:16" x14ac:dyDescent="0.2">
      <c r="A212">
        <v>285.27999999999997</v>
      </c>
      <c r="B212">
        <v>2866.4</v>
      </c>
      <c r="C212">
        <v>8658.7999999999993</v>
      </c>
      <c r="D212">
        <v>2972.45</v>
      </c>
      <c r="E212">
        <v>9771.5</v>
      </c>
      <c r="F212">
        <v>9657.6</v>
      </c>
      <c r="H212">
        <v>8707</v>
      </c>
      <c r="I212">
        <v>13397.4</v>
      </c>
      <c r="J212">
        <v>8708.9</v>
      </c>
      <c r="L212">
        <f t="shared" si="6"/>
        <v>285.27999999999997</v>
      </c>
      <c r="M212">
        <f>data!AQ212</f>
        <v>2.848625525227986E-9</v>
      </c>
      <c r="O212">
        <v>2.8673127443684052E-9</v>
      </c>
      <c r="P212">
        <f t="shared" si="7"/>
        <v>-0.65173285255060442</v>
      </c>
    </row>
    <row r="213" spans="1:16" x14ac:dyDescent="0.2">
      <c r="A213">
        <v>285.75</v>
      </c>
      <c r="B213">
        <v>2870.05</v>
      </c>
      <c r="C213">
        <v>8796.1</v>
      </c>
      <c r="D213">
        <v>2983.55</v>
      </c>
      <c r="E213">
        <v>9929.9</v>
      </c>
      <c r="F213">
        <v>9798.7999999999993</v>
      </c>
      <c r="H213">
        <v>8849.1</v>
      </c>
      <c r="I213">
        <v>13565.8</v>
      </c>
      <c r="J213">
        <v>8858.2000000000007</v>
      </c>
      <c r="L213">
        <f t="shared" si="6"/>
        <v>285.75</v>
      </c>
      <c r="M213">
        <f>data!AQ213</f>
        <v>2.8206932020404026E-9</v>
      </c>
      <c r="O213">
        <v>2.8314201429160233E-9</v>
      </c>
      <c r="P213">
        <f t="shared" si="7"/>
        <v>-0.37885373184402443</v>
      </c>
    </row>
    <row r="214" spans="1:16" x14ac:dyDescent="0.2">
      <c r="A214">
        <v>286.23</v>
      </c>
      <c r="B214">
        <v>2886.35</v>
      </c>
      <c r="C214">
        <v>8840.5</v>
      </c>
      <c r="D214">
        <v>2992</v>
      </c>
      <c r="E214">
        <v>9988.1</v>
      </c>
      <c r="F214">
        <v>9816.5</v>
      </c>
      <c r="H214">
        <v>8872.4</v>
      </c>
      <c r="I214">
        <v>13616</v>
      </c>
      <c r="J214">
        <v>8877.2999999999993</v>
      </c>
      <c r="L214">
        <f t="shared" si="6"/>
        <v>286.23</v>
      </c>
      <c r="M214">
        <f>data!AQ214</f>
        <v>2.7848634077998467E-9</v>
      </c>
      <c r="O214">
        <v>2.8283237727929353E-9</v>
      </c>
      <c r="P214">
        <f t="shared" si="7"/>
        <v>-1.5366120884445968</v>
      </c>
    </row>
    <row r="215" spans="1:16" x14ac:dyDescent="0.2">
      <c r="A215">
        <v>286.7</v>
      </c>
      <c r="B215">
        <v>2819.75</v>
      </c>
      <c r="C215">
        <v>8202.2999999999993</v>
      </c>
      <c r="D215">
        <v>2936.15</v>
      </c>
      <c r="E215">
        <v>9397.5</v>
      </c>
      <c r="F215">
        <v>9188.2999999999993</v>
      </c>
      <c r="H215">
        <v>8250.1</v>
      </c>
      <c r="I215">
        <v>13075.9</v>
      </c>
      <c r="J215">
        <v>8227.1</v>
      </c>
      <c r="L215">
        <f t="shared" si="6"/>
        <v>286.7</v>
      </c>
      <c r="M215">
        <f>data!AQ215</f>
        <v>2.7172615233356608E-9</v>
      </c>
      <c r="O215">
        <v>2.7421917506421285E-9</v>
      </c>
      <c r="P215">
        <f t="shared" si="7"/>
        <v>-0.90913508512414953</v>
      </c>
    </row>
    <row r="216" spans="1:16" x14ac:dyDescent="0.2">
      <c r="A216">
        <v>287.17</v>
      </c>
      <c r="B216">
        <v>2882.9</v>
      </c>
      <c r="C216">
        <v>8864.7999999999993</v>
      </c>
      <c r="D216">
        <v>2994.2</v>
      </c>
      <c r="E216">
        <v>10039.4</v>
      </c>
      <c r="F216">
        <v>9889.7999999999993</v>
      </c>
      <c r="H216">
        <v>8906.2000000000007</v>
      </c>
      <c r="I216">
        <v>13748.4</v>
      </c>
      <c r="J216">
        <v>8924.6</v>
      </c>
      <c r="L216">
        <f t="shared" si="6"/>
        <v>287.17</v>
      </c>
      <c r="M216">
        <f>data!AQ216</f>
        <v>2.7038540512716731E-9</v>
      </c>
      <c r="O216">
        <v>2.7354734489880911E-9</v>
      </c>
      <c r="P216">
        <f t="shared" si="7"/>
        <v>-1.1559021977754755</v>
      </c>
    </row>
    <row r="217" spans="1:16" x14ac:dyDescent="0.2">
      <c r="A217">
        <v>287.64999999999998</v>
      </c>
      <c r="B217">
        <v>2932.2</v>
      </c>
      <c r="C217">
        <v>9405.7000000000007</v>
      </c>
      <c r="D217">
        <v>3050.55</v>
      </c>
      <c r="E217">
        <v>10607.1</v>
      </c>
      <c r="F217">
        <v>10443.6</v>
      </c>
      <c r="H217">
        <v>9439.7000000000007</v>
      </c>
      <c r="I217">
        <v>14343.9</v>
      </c>
      <c r="J217">
        <v>9453.4</v>
      </c>
      <c r="L217">
        <f t="shared" si="6"/>
        <v>287.64999999999998</v>
      </c>
      <c r="M217">
        <f>data!AQ217</f>
        <v>2.6501931806839965E-9</v>
      </c>
      <c r="O217">
        <v>2.6823515231364742E-9</v>
      </c>
      <c r="P217">
        <f t="shared" si="7"/>
        <v>-1.1988862076837312</v>
      </c>
    </row>
    <row r="218" spans="1:16" x14ac:dyDescent="0.2">
      <c r="A218">
        <v>288.12</v>
      </c>
      <c r="B218">
        <v>2849.1</v>
      </c>
      <c r="C218">
        <v>8580</v>
      </c>
      <c r="D218">
        <v>2977.5</v>
      </c>
      <c r="E218">
        <v>9869.7000000000007</v>
      </c>
      <c r="F218">
        <v>9643.7000000000007</v>
      </c>
      <c r="H218">
        <v>8618.2999999999993</v>
      </c>
      <c r="I218">
        <v>13534.4</v>
      </c>
      <c r="J218">
        <v>8629.2999999999993</v>
      </c>
      <c r="L218">
        <f t="shared" si="6"/>
        <v>288.12</v>
      </c>
      <c r="M218">
        <f>data!AQ218</f>
        <v>2.62690461690034E-9</v>
      </c>
      <c r="O218">
        <v>2.6752826504169759E-9</v>
      </c>
      <c r="P218">
        <f t="shared" si="7"/>
        <v>-1.8083335422182603</v>
      </c>
    </row>
    <row r="219" spans="1:16" x14ac:dyDescent="0.2">
      <c r="A219">
        <v>288.58999999999997</v>
      </c>
      <c r="B219">
        <v>2896.5</v>
      </c>
      <c r="C219">
        <v>8970.2000000000007</v>
      </c>
      <c r="D219">
        <v>3011.6</v>
      </c>
      <c r="E219">
        <v>10250.9</v>
      </c>
      <c r="F219">
        <v>10081</v>
      </c>
      <c r="H219">
        <v>8997.6</v>
      </c>
      <c r="I219">
        <v>13986.2</v>
      </c>
      <c r="J219">
        <v>8985.5</v>
      </c>
      <c r="L219">
        <f t="shared" si="6"/>
        <v>288.58999999999997</v>
      </c>
      <c r="M219">
        <f>data!AQ219</f>
        <v>2.5665985318871709E-9</v>
      </c>
      <c r="O219">
        <v>2.6222497947704625E-9</v>
      </c>
      <c r="P219">
        <f t="shared" si="7"/>
        <v>-2.1222716079252479</v>
      </c>
    </row>
    <row r="220" spans="1:16" x14ac:dyDescent="0.2">
      <c r="A220">
        <v>289.07</v>
      </c>
      <c r="B220">
        <v>2797.15</v>
      </c>
      <c r="C220">
        <v>8040.1</v>
      </c>
      <c r="D220">
        <v>2920.35</v>
      </c>
      <c r="E220">
        <v>9346.5</v>
      </c>
      <c r="F220">
        <v>9121.7000000000007</v>
      </c>
      <c r="H220">
        <v>8051.4</v>
      </c>
      <c r="I220">
        <v>13056.7</v>
      </c>
      <c r="J220">
        <v>8075.6</v>
      </c>
      <c r="L220">
        <f t="shared" si="6"/>
        <v>289.07</v>
      </c>
      <c r="M220">
        <f>data!AQ220</f>
        <v>2.5570062252638877E-9</v>
      </c>
      <c r="O220">
        <v>2.5628010297577793E-9</v>
      </c>
      <c r="P220">
        <f t="shared" si="7"/>
        <v>-0.22611214942579216</v>
      </c>
    </row>
    <row r="221" spans="1:16" x14ac:dyDescent="0.2">
      <c r="A221">
        <v>289.54000000000002</v>
      </c>
      <c r="B221">
        <v>2930.45</v>
      </c>
      <c r="C221">
        <v>9319.6</v>
      </c>
      <c r="D221">
        <v>3054.15</v>
      </c>
      <c r="E221">
        <v>10576</v>
      </c>
      <c r="F221">
        <v>10424.700000000001</v>
      </c>
      <c r="H221">
        <v>9334.7999999999993</v>
      </c>
      <c r="I221">
        <v>14397.2</v>
      </c>
      <c r="J221">
        <v>9344.1</v>
      </c>
      <c r="L221">
        <f t="shared" si="6"/>
        <v>289.54000000000002</v>
      </c>
      <c r="M221">
        <f>data!AQ221</f>
        <v>2.5047153080136114E-9</v>
      </c>
      <c r="O221">
        <v>2.5635713648516558E-9</v>
      </c>
      <c r="P221">
        <f t="shared" si="7"/>
        <v>-2.2958618451197341</v>
      </c>
    </row>
    <row r="222" spans="1:16" x14ac:dyDescent="0.2">
      <c r="A222">
        <v>290.01</v>
      </c>
      <c r="B222">
        <v>2833</v>
      </c>
      <c r="C222">
        <v>8418.1</v>
      </c>
      <c r="D222">
        <v>2959.45</v>
      </c>
      <c r="E222">
        <v>9725.5</v>
      </c>
      <c r="F222">
        <v>9477</v>
      </c>
      <c r="H222">
        <v>8428.1</v>
      </c>
      <c r="I222">
        <v>13539.6</v>
      </c>
      <c r="J222">
        <v>8463.1</v>
      </c>
      <c r="L222">
        <f t="shared" si="6"/>
        <v>290.01</v>
      </c>
      <c r="M222">
        <f>data!AQ222</f>
        <v>2.480199639609674E-9</v>
      </c>
      <c r="O222">
        <v>2.5074725874640785E-9</v>
      </c>
      <c r="P222">
        <f t="shared" si="7"/>
        <v>-1.0876668399388913</v>
      </c>
    </row>
    <row r="223" spans="1:16" x14ac:dyDescent="0.2">
      <c r="A223">
        <v>290.48</v>
      </c>
      <c r="B223">
        <v>2875.15</v>
      </c>
      <c r="C223">
        <v>8823.4</v>
      </c>
      <c r="D223">
        <v>3003.85</v>
      </c>
      <c r="E223">
        <v>10116.299999999999</v>
      </c>
      <c r="F223">
        <v>9858.6</v>
      </c>
      <c r="H223">
        <v>8851.2999999999993</v>
      </c>
      <c r="I223">
        <v>13956.4</v>
      </c>
      <c r="J223">
        <v>8879.7999999999993</v>
      </c>
      <c r="L223">
        <f t="shared" si="6"/>
        <v>290.48</v>
      </c>
      <c r="M223">
        <f>data!AQ223</f>
        <v>2.4659914777471062E-9</v>
      </c>
      <c r="O223">
        <v>2.470815650926957E-9</v>
      </c>
      <c r="P223">
        <f t="shared" si="7"/>
        <v>-0.19524618026605581</v>
      </c>
    </row>
    <row r="224" spans="1:16" x14ac:dyDescent="0.2">
      <c r="A224">
        <v>290.95999999999998</v>
      </c>
      <c r="B224">
        <v>2842.95</v>
      </c>
      <c r="C224">
        <v>8487.9</v>
      </c>
      <c r="D224">
        <v>2971.75</v>
      </c>
      <c r="E224">
        <v>9765.5</v>
      </c>
      <c r="F224">
        <v>9517.5</v>
      </c>
      <c r="H224">
        <v>8525.9</v>
      </c>
      <c r="I224">
        <v>13670.8</v>
      </c>
      <c r="J224">
        <v>8532</v>
      </c>
      <c r="L224">
        <f t="shared" si="6"/>
        <v>290.95999999999998</v>
      </c>
      <c r="M224">
        <f>data!AQ224</f>
        <v>2.4204850189117851E-9</v>
      </c>
      <c r="O224">
        <v>2.4307881857193073E-9</v>
      </c>
      <c r="P224">
        <f t="shared" si="7"/>
        <v>-0.42386115203506802</v>
      </c>
    </row>
    <row r="225" spans="1:16" x14ac:dyDescent="0.2">
      <c r="A225">
        <v>291.43</v>
      </c>
      <c r="B225">
        <v>2889.75</v>
      </c>
      <c r="C225">
        <v>8905.4</v>
      </c>
      <c r="D225">
        <v>3016.1</v>
      </c>
      <c r="E225">
        <v>10152.1</v>
      </c>
      <c r="F225">
        <v>9922.2000000000007</v>
      </c>
      <c r="H225">
        <v>8924.4</v>
      </c>
      <c r="I225">
        <v>14107.4</v>
      </c>
      <c r="J225">
        <v>8945.2999999999993</v>
      </c>
      <c r="L225">
        <f t="shared" si="6"/>
        <v>291.43</v>
      </c>
      <c r="M225">
        <f>data!AQ225</f>
        <v>2.396656713492751E-9</v>
      </c>
      <c r="O225">
        <v>2.4312007609606922E-9</v>
      </c>
      <c r="P225">
        <f t="shared" si="7"/>
        <v>-1.4208636334208409</v>
      </c>
    </row>
    <row r="226" spans="1:16" x14ac:dyDescent="0.2">
      <c r="A226">
        <v>291.89999999999998</v>
      </c>
      <c r="B226">
        <v>2952.45</v>
      </c>
      <c r="C226">
        <v>9579.7999999999993</v>
      </c>
      <c r="D226">
        <v>3074.25</v>
      </c>
      <c r="E226">
        <v>10811</v>
      </c>
      <c r="F226">
        <v>10580.8</v>
      </c>
      <c r="H226">
        <v>9614.7000000000007</v>
      </c>
      <c r="I226">
        <v>14872</v>
      </c>
      <c r="J226">
        <v>9631.1</v>
      </c>
      <c r="L226">
        <f t="shared" si="6"/>
        <v>291.89999999999998</v>
      </c>
      <c r="M226">
        <f>data!AQ226</f>
        <v>2.3465027209672966E-9</v>
      </c>
      <c r="O226">
        <v>2.3901527816938281E-9</v>
      </c>
      <c r="P226">
        <f t="shared" si="7"/>
        <v>-1.8262456300219476</v>
      </c>
    </row>
    <row r="227" spans="1:16" x14ac:dyDescent="0.2">
      <c r="A227">
        <v>292.38</v>
      </c>
      <c r="B227">
        <v>2841</v>
      </c>
      <c r="C227">
        <v>8500</v>
      </c>
      <c r="D227">
        <v>2961.25</v>
      </c>
      <c r="E227">
        <v>9774.2999999999993</v>
      </c>
      <c r="F227">
        <v>9493.1</v>
      </c>
      <c r="H227">
        <v>8512</v>
      </c>
      <c r="I227">
        <v>13799</v>
      </c>
      <c r="J227">
        <v>8516</v>
      </c>
      <c r="L227">
        <f t="shared" si="6"/>
        <v>292.38</v>
      </c>
      <c r="M227">
        <f>data!AQ227</f>
        <v>2.3137313429337538E-9</v>
      </c>
      <c r="O227">
        <v>2.3408040403844031E-9</v>
      </c>
      <c r="P227">
        <f t="shared" si="7"/>
        <v>-1.1565554819447164</v>
      </c>
    </row>
    <row r="228" spans="1:16" x14ac:dyDescent="0.2">
      <c r="A228">
        <v>292.85000000000002</v>
      </c>
      <c r="B228">
        <v>2903.7</v>
      </c>
      <c r="C228">
        <v>9159</v>
      </c>
      <c r="D228">
        <v>3033.8</v>
      </c>
      <c r="E228">
        <v>10373.1</v>
      </c>
      <c r="F228">
        <v>10136.1</v>
      </c>
      <c r="H228">
        <v>9175.2000000000007</v>
      </c>
      <c r="I228">
        <v>14496.1</v>
      </c>
      <c r="J228">
        <v>9168.7999999999993</v>
      </c>
      <c r="L228">
        <f t="shared" si="6"/>
        <v>292.85000000000002</v>
      </c>
      <c r="M228">
        <f>data!AQ228</f>
        <v>2.2841047875385893E-9</v>
      </c>
      <c r="O228">
        <v>2.3393435816607662E-9</v>
      </c>
      <c r="P228">
        <f t="shared" si="7"/>
        <v>-2.3612946193633233</v>
      </c>
    </row>
    <row r="229" spans="1:16" x14ac:dyDescent="0.2">
      <c r="A229">
        <v>293.32</v>
      </c>
      <c r="B229">
        <v>2845.85</v>
      </c>
      <c r="C229">
        <v>8539.7999999999993</v>
      </c>
      <c r="D229">
        <v>2967.05</v>
      </c>
      <c r="E229">
        <v>9801</v>
      </c>
      <c r="F229">
        <v>9564.5</v>
      </c>
      <c r="H229">
        <v>8571.1</v>
      </c>
      <c r="I229">
        <v>13926.4</v>
      </c>
      <c r="J229">
        <v>8547.7000000000007</v>
      </c>
      <c r="L229">
        <f t="shared" si="6"/>
        <v>293.32</v>
      </c>
      <c r="M229">
        <f>data!AQ229</f>
        <v>2.2567063804689049E-9</v>
      </c>
      <c r="O229">
        <v>2.3077754651711755E-9</v>
      </c>
      <c r="P229">
        <f t="shared" si="7"/>
        <v>-2.2129139282829975</v>
      </c>
    </row>
    <row r="230" spans="1:16" x14ac:dyDescent="0.2">
      <c r="A230">
        <v>293.79000000000002</v>
      </c>
      <c r="B230">
        <v>2893.55</v>
      </c>
      <c r="C230">
        <v>8910.1</v>
      </c>
      <c r="D230">
        <v>3012.8</v>
      </c>
      <c r="E230">
        <v>10245.700000000001</v>
      </c>
      <c r="F230">
        <v>9925.5</v>
      </c>
      <c r="H230">
        <v>8952.2000000000007</v>
      </c>
      <c r="I230">
        <v>14298.6</v>
      </c>
      <c r="J230">
        <v>8969.6</v>
      </c>
      <c r="L230">
        <f t="shared" si="6"/>
        <v>293.79000000000002</v>
      </c>
      <c r="M230">
        <f>data!AQ230</f>
        <v>2.2565580750707791E-9</v>
      </c>
      <c r="O230">
        <v>2.2778728908606446E-9</v>
      </c>
      <c r="P230">
        <f t="shared" si="7"/>
        <v>-0.93573332714856494</v>
      </c>
    </row>
    <row r="231" spans="1:16" x14ac:dyDescent="0.2">
      <c r="A231">
        <v>294.27</v>
      </c>
      <c r="B231">
        <v>2881.6</v>
      </c>
      <c r="C231">
        <v>8886.7000000000007</v>
      </c>
      <c r="D231">
        <v>3013.55</v>
      </c>
      <c r="E231">
        <v>10234</v>
      </c>
      <c r="F231">
        <v>9954.2000000000007</v>
      </c>
      <c r="H231">
        <v>8933.6</v>
      </c>
      <c r="I231">
        <v>14333.9</v>
      </c>
      <c r="J231">
        <v>8913.2999999999993</v>
      </c>
      <c r="L231">
        <f t="shared" si="6"/>
        <v>294.27</v>
      </c>
      <c r="M231">
        <f>data!AQ231</f>
        <v>2.2129995971212038E-9</v>
      </c>
      <c r="O231">
        <v>2.2533091258993266E-9</v>
      </c>
      <c r="P231">
        <f t="shared" si="7"/>
        <v>-1.7889036313219846</v>
      </c>
    </row>
    <row r="232" spans="1:16" x14ac:dyDescent="0.2">
      <c r="A232">
        <v>294.74</v>
      </c>
      <c r="B232">
        <v>2843.35</v>
      </c>
      <c r="C232">
        <v>8558.5</v>
      </c>
      <c r="D232">
        <v>2987.05</v>
      </c>
      <c r="E232">
        <v>9962.6</v>
      </c>
      <c r="F232">
        <v>9646</v>
      </c>
      <c r="H232">
        <v>8603.7999999999993</v>
      </c>
      <c r="I232">
        <v>14040</v>
      </c>
      <c r="J232">
        <v>8629.7999999999993</v>
      </c>
      <c r="L232">
        <f t="shared" si="6"/>
        <v>294.74</v>
      </c>
      <c r="M232">
        <f>data!AQ232</f>
        <v>2.1980229551382685E-9</v>
      </c>
      <c r="O232">
        <v>2.2021128211424693E-9</v>
      </c>
      <c r="P232">
        <f t="shared" si="7"/>
        <v>-0.18572463522005134</v>
      </c>
    </row>
    <row r="233" spans="1:16" x14ac:dyDescent="0.2">
      <c r="A233">
        <v>295.20999999999998</v>
      </c>
      <c r="B233">
        <v>2882.95</v>
      </c>
      <c r="C233">
        <v>8697.7999999999993</v>
      </c>
      <c r="D233">
        <v>3011.45</v>
      </c>
      <c r="E233">
        <v>10145.299999999999</v>
      </c>
      <c r="F233">
        <v>9822.2999999999993</v>
      </c>
      <c r="H233">
        <v>8761</v>
      </c>
      <c r="I233">
        <v>14221.2</v>
      </c>
      <c r="J233">
        <v>8763.1</v>
      </c>
      <c r="L233">
        <f t="shared" si="6"/>
        <v>295.20999999999998</v>
      </c>
      <c r="M233">
        <f>data!AQ233</f>
        <v>2.1655851305579844E-9</v>
      </c>
      <c r="O233">
        <v>2.1860446211252646E-9</v>
      </c>
      <c r="P233">
        <f t="shared" si="7"/>
        <v>-0.93591367575784901</v>
      </c>
    </row>
    <row r="234" spans="1:16" x14ac:dyDescent="0.2">
      <c r="A234">
        <v>295.69</v>
      </c>
      <c r="B234">
        <v>2883.55</v>
      </c>
      <c r="C234">
        <v>8805</v>
      </c>
      <c r="D234">
        <v>3026</v>
      </c>
      <c r="E234">
        <v>10249.5</v>
      </c>
      <c r="F234">
        <v>9968.9</v>
      </c>
      <c r="H234">
        <v>8860.7999999999993</v>
      </c>
      <c r="I234">
        <v>14359</v>
      </c>
      <c r="J234">
        <v>8867</v>
      </c>
      <c r="L234">
        <f t="shared" si="6"/>
        <v>295.69</v>
      </c>
      <c r="M234">
        <f>data!AQ234</f>
        <v>2.1402924718704534E-9</v>
      </c>
      <c r="O234">
        <v>2.1668030330618827E-9</v>
      </c>
      <c r="P234">
        <f t="shared" si="7"/>
        <v>-1.2234873584225878</v>
      </c>
    </row>
    <row r="235" spans="1:16" x14ac:dyDescent="0.2">
      <c r="A235">
        <v>296.16000000000003</v>
      </c>
      <c r="B235">
        <v>2950.4</v>
      </c>
      <c r="C235">
        <v>9458.7000000000007</v>
      </c>
      <c r="D235">
        <v>3088.65</v>
      </c>
      <c r="E235">
        <v>10934.6</v>
      </c>
      <c r="F235">
        <v>10607.9</v>
      </c>
      <c r="H235">
        <v>9500.2000000000007</v>
      </c>
      <c r="I235">
        <v>15033.2</v>
      </c>
      <c r="J235">
        <v>9523.7999999999993</v>
      </c>
      <c r="L235">
        <f t="shared" si="6"/>
        <v>296.16000000000003</v>
      </c>
      <c r="M235">
        <f>data!AQ235</f>
        <v>2.1226719367967824E-9</v>
      </c>
      <c r="O235">
        <v>2.1544528250592962E-9</v>
      </c>
      <c r="P235">
        <f t="shared" si="7"/>
        <v>-1.4751257438945851</v>
      </c>
    </row>
    <row r="236" spans="1:16" x14ac:dyDescent="0.2">
      <c r="A236">
        <v>296.63</v>
      </c>
      <c r="B236">
        <v>2925.8</v>
      </c>
      <c r="C236">
        <v>9356.7999999999993</v>
      </c>
      <c r="D236">
        <v>3072.75</v>
      </c>
      <c r="E236">
        <v>10822</v>
      </c>
      <c r="F236">
        <v>10505.6</v>
      </c>
      <c r="H236">
        <v>9377.7000000000007</v>
      </c>
      <c r="I236">
        <v>14943.2</v>
      </c>
      <c r="J236">
        <v>9398.1</v>
      </c>
      <c r="L236">
        <f t="shared" si="6"/>
        <v>296.63</v>
      </c>
      <c r="M236">
        <f>data!AQ236</f>
        <v>2.0973342022020143E-9</v>
      </c>
      <c r="O236">
        <v>2.1236751389169395E-9</v>
      </c>
      <c r="P236">
        <f t="shared" si="7"/>
        <v>-1.2403468040954175</v>
      </c>
    </row>
    <row r="237" spans="1:16" x14ac:dyDescent="0.2">
      <c r="A237">
        <v>297.10000000000002</v>
      </c>
      <c r="B237">
        <v>2896.15</v>
      </c>
      <c r="C237">
        <v>9017.4</v>
      </c>
      <c r="D237">
        <v>3048.1</v>
      </c>
      <c r="E237">
        <v>10494.6</v>
      </c>
      <c r="F237">
        <v>10139.6</v>
      </c>
      <c r="H237">
        <v>9034</v>
      </c>
      <c r="I237">
        <v>14658.4</v>
      </c>
      <c r="J237">
        <v>9093.7999999999993</v>
      </c>
      <c r="L237">
        <f t="shared" si="6"/>
        <v>297.10000000000002</v>
      </c>
      <c r="M237">
        <f>data!AQ237</f>
        <v>2.0802308106840263E-9</v>
      </c>
      <c r="O237">
        <v>2.1063300075431648E-9</v>
      </c>
      <c r="P237">
        <f t="shared" si="7"/>
        <v>-1.239083940582544</v>
      </c>
    </row>
    <row r="238" spans="1:16" x14ac:dyDescent="0.2">
      <c r="A238">
        <v>297.58</v>
      </c>
      <c r="B238">
        <v>2890.4</v>
      </c>
      <c r="C238">
        <v>8908.7000000000007</v>
      </c>
      <c r="D238">
        <v>3028.35</v>
      </c>
      <c r="E238">
        <v>10352.5</v>
      </c>
      <c r="F238">
        <v>9995.6</v>
      </c>
      <c r="H238">
        <v>8914.9</v>
      </c>
      <c r="I238">
        <v>14508.1</v>
      </c>
      <c r="J238">
        <v>8913.6</v>
      </c>
      <c r="L238">
        <f t="shared" si="6"/>
        <v>297.58</v>
      </c>
      <c r="M238">
        <f>data!AQ238</f>
        <v>2.0559249034033995E-9</v>
      </c>
      <c r="O238">
        <v>2.0724397231197219E-9</v>
      </c>
      <c r="P238">
        <f t="shared" si="7"/>
        <v>-0.79687816885994178</v>
      </c>
    </row>
    <row r="239" spans="1:16" x14ac:dyDescent="0.2">
      <c r="A239">
        <v>298.05</v>
      </c>
      <c r="B239">
        <v>2883.65</v>
      </c>
      <c r="C239">
        <v>8838</v>
      </c>
      <c r="D239">
        <v>3024.1</v>
      </c>
      <c r="E239">
        <v>10323.5</v>
      </c>
      <c r="F239">
        <v>9953</v>
      </c>
      <c r="H239">
        <v>8887.2999999999993</v>
      </c>
      <c r="I239">
        <v>14484.4</v>
      </c>
      <c r="J239">
        <v>8902.1</v>
      </c>
      <c r="L239">
        <f t="shared" si="6"/>
        <v>298.05</v>
      </c>
      <c r="M239">
        <f>data!AQ239</f>
        <v>2.0497505096245298E-9</v>
      </c>
      <c r="O239">
        <v>2.0688876895385702E-9</v>
      </c>
      <c r="P239">
        <f t="shared" si="7"/>
        <v>-0.92499849125733324</v>
      </c>
    </row>
    <row r="240" spans="1:16" x14ac:dyDescent="0.2">
      <c r="A240">
        <v>298.52</v>
      </c>
      <c r="B240">
        <v>2852.3</v>
      </c>
      <c r="C240">
        <v>8558.6</v>
      </c>
      <c r="D240">
        <v>2990.3</v>
      </c>
      <c r="E240">
        <v>10015</v>
      </c>
      <c r="F240">
        <v>9647.9</v>
      </c>
      <c r="H240">
        <v>8588.5</v>
      </c>
      <c r="I240">
        <v>14273.7</v>
      </c>
      <c r="J240">
        <v>8592.7000000000007</v>
      </c>
      <c r="L240">
        <f t="shared" si="6"/>
        <v>298.52</v>
      </c>
      <c r="M240">
        <f>data!AQ240</f>
        <v>2.0023212963337525E-9</v>
      </c>
      <c r="O240">
        <v>2.0353265928096242E-9</v>
      </c>
      <c r="P240">
        <f t="shared" si="7"/>
        <v>-1.6216216401079007</v>
      </c>
    </row>
    <row r="241" spans="1:16" x14ac:dyDescent="0.2">
      <c r="A241">
        <v>298.99</v>
      </c>
      <c r="B241">
        <v>2935.05</v>
      </c>
      <c r="C241">
        <v>9426</v>
      </c>
      <c r="D241">
        <v>3077.85</v>
      </c>
      <c r="E241">
        <v>10858</v>
      </c>
      <c r="F241">
        <v>10454.299999999999</v>
      </c>
      <c r="H241">
        <v>9466.2000000000007</v>
      </c>
      <c r="I241">
        <v>15130.7</v>
      </c>
      <c r="J241">
        <v>9440.9</v>
      </c>
      <c r="L241">
        <f t="shared" si="6"/>
        <v>298.99</v>
      </c>
      <c r="M241">
        <f>data!AQ241</f>
        <v>1.9976427701751248E-9</v>
      </c>
      <c r="O241">
        <v>2.0385275195594532E-9</v>
      </c>
      <c r="P241">
        <f t="shared" si="7"/>
        <v>-2.0056020334306837</v>
      </c>
    </row>
    <row r="242" spans="1:16" x14ac:dyDescent="0.2">
      <c r="A242">
        <v>299.47000000000003</v>
      </c>
      <c r="B242">
        <v>2848.5</v>
      </c>
      <c r="C242">
        <v>8645.6</v>
      </c>
      <c r="D242">
        <v>3000.5</v>
      </c>
      <c r="E242">
        <v>10094.200000000001</v>
      </c>
      <c r="F242">
        <v>9652</v>
      </c>
      <c r="H242">
        <v>8677.2999999999993</v>
      </c>
      <c r="I242">
        <v>14396.3</v>
      </c>
      <c r="J242">
        <v>8632.9</v>
      </c>
      <c r="L242">
        <f t="shared" si="6"/>
        <v>299.47000000000003</v>
      </c>
      <c r="M242">
        <f>data!AQ242</f>
        <v>1.9676095948379027E-9</v>
      </c>
      <c r="O242">
        <v>2.0087968485697768E-9</v>
      </c>
      <c r="P242">
        <f t="shared" si="7"/>
        <v>-2.0503444019836317</v>
      </c>
    </row>
    <row r="243" spans="1:16" x14ac:dyDescent="0.2">
      <c r="A243">
        <v>299.94</v>
      </c>
      <c r="B243">
        <v>2885.95</v>
      </c>
      <c r="C243">
        <v>8902.2000000000007</v>
      </c>
      <c r="D243">
        <v>3035.3</v>
      </c>
      <c r="E243">
        <v>10365.700000000001</v>
      </c>
      <c r="F243">
        <v>9920.9</v>
      </c>
      <c r="H243">
        <v>8936.2999999999993</v>
      </c>
      <c r="I243">
        <v>14648.3</v>
      </c>
      <c r="J243">
        <v>8928.5</v>
      </c>
      <c r="L243">
        <f t="shared" si="6"/>
        <v>299.94</v>
      </c>
      <c r="M243">
        <f>data!AQ243</f>
        <v>1.9598383606105038E-9</v>
      </c>
      <c r="O243">
        <v>2.0020741724967786E-9</v>
      </c>
      <c r="P243">
        <f t="shared" si="7"/>
        <v>-2.109602754307681</v>
      </c>
    </row>
    <row r="244" spans="1:16" x14ac:dyDescent="0.2">
      <c r="A244">
        <v>300.41000000000003</v>
      </c>
      <c r="B244">
        <v>2851.65</v>
      </c>
      <c r="C244">
        <v>8556.2999999999993</v>
      </c>
      <c r="D244">
        <v>2991.85</v>
      </c>
      <c r="E244">
        <v>10005.5</v>
      </c>
      <c r="F244">
        <v>9563.2000000000007</v>
      </c>
      <c r="H244">
        <v>8549.2000000000007</v>
      </c>
      <c r="I244">
        <v>14280.1</v>
      </c>
      <c r="J244">
        <v>8567.6</v>
      </c>
      <c r="L244">
        <f t="shared" si="6"/>
        <v>300.41000000000003</v>
      </c>
      <c r="M244">
        <f>data!AQ244</f>
        <v>1.9501439893214102E-9</v>
      </c>
      <c r="O244">
        <v>1.9634134885632315E-9</v>
      </c>
      <c r="P244">
        <f t="shared" si="7"/>
        <v>-0.67583824391119562</v>
      </c>
    </row>
    <row r="245" spans="1:16" x14ac:dyDescent="0.2">
      <c r="A245">
        <v>300.88</v>
      </c>
      <c r="B245">
        <v>2906.7</v>
      </c>
      <c r="C245">
        <v>9108.2999999999993</v>
      </c>
      <c r="D245">
        <v>3047.45</v>
      </c>
      <c r="E245">
        <v>10588</v>
      </c>
      <c r="F245">
        <v>10162.299999999999</v>
      </c>
      <c r="H245">
        <v>9135.1</v>
      </c>
      <c r="I245">
        <v>14894.1</v>
      </c>
      <c r="J245">
        <v>9137.9</v>
      </c>
      <c r="L245">
        <f t="shared" si="6"/>
        <v>300.88</v>
      </c>
      <c r="M245">
        <f>data!AQ245</f>
        <v>1.9244412463973621E-9</v>
      </c>
      <c r="O245">
        <v>1.9559506431810099E-9</v>
      </c>
      <c r="P245">
        <f t="shared" si="7"/>
        <v>-1.6109505060108942</v>
      </c>
    </row>
    <row r="246" spans="1:16" x14ac:dyDescent="0.2">
      <c r="A246">
        <v>301.36</v>
      </c>
      <c r="B246">
        <v>2904.85</v>
      </c>
      <c r="C246">
        <v>9115.6</v>
      </c>
      <c r="D246">
        <v>3051.1</v>
      </c>
      <c r="E246">
        <v>10588.1</v>
      </c>
      <c r="F246">
        <v>10144.1</v>
      </c>
      <c r="H246">
        <v>9125</v>
      </c>
      <c r="I246">
        <v>14892.5</v>
      </c>
      <c r="J246">
        <v>9127.7999999999993</v>
      </c>
      <c r="L246">
        <f t="shared" si="6"/>
        <v>301.36</v>
      </c>
      <c r="M246">
        <f>data!AQ246</f>
        <v>1.9114211137333066E-9</v>
      </c>
      <c r="O246">
        <v>1.940549221195894E-9</v>
      </c>
      <c r="P246">
        <f t="shared" si="7"/>
        <v>-1.5010238928460042</v>
      </c>
    </row>
    <row r="247" spans="1:16" x14ac:dyDescent="0.2">
      <c r="A247">
        <v>301.83</v>
      </c>
      <c r="B247">
        <v>2897.15</v>
      </c>
      <c r="C247">
        <v>9055.2999999999993</v>
      </c>
      <c r="D247">
        <v>3047.45</v>
      </c>
      <c r="E247">
        <v>10561.3</v>
      </c>
      <c r="F247">
        <v>10082</v>
      </c>
      <c r="H247">
        <v>9067.7999999999993</v>
      </c>
      <c r="I247">
        <v>14850.7</v>
      </c>
      <c r="J247">
        <v>9041.9</v>
      </c>
      <c r="L247">
        <f t="shared" si="6"/>
        <v>301.83</v>
      </c>
      <c r="M247">
        <f>data!AQ247</f>
        <v>1.8953725807281714E-9</v>
      </c>
      <c r="O247">
        <v>1.9317296094585781E-9</v>
      </c>
      <c r="P247">
        <f t="shared" si="7"/>
        <v>-1.8820971916766733</v>
      </c>
    </row>
    <row r="248" spans="1:16" x14ac:dyDescent="0.2">
      <c r="A248">
        <v>302.3</v>
      </c>
      <c r="B248">
        <v>2821.1</v>
      </c>
      <c r="C248">
        <v>8409.6</v>
      </c>
      <c r="D248">
        <v>2985.5</v>
      </c>
      <c r="E248">
        <v>9973.4</v>
      </c>
      <c r="F248">
        <v>9440.7999999999993</v>
      </c>
      <c r="H248">
        <v>8384.9</v>
      </c>
      <c r="I248">
        <v>14246.8</v>
      </c>
      <c r="J248">
        <v>8409.2000000000007</v>
      </c>
      <c r="L248">
        <f t="shared" si="6"/>
        <v>302.3</v>
      </c>
      <c r="M248">
        <f>data!AQ248</f>
        <v>1.8683465882709981E-9</v>
      </c>
      <c r="O248">
        <v>1.9016164769000566E-9</v>
      </c>
      <c r="P248">
        <f t="shared" si="7"/>
        <v>-1.7495582854484852</v>
      </c>
    </row>
    <row r="249" spans="1:16" x14ac:dyDescent="0.2">
      <c r="A249">
        <v>302.77</v>
      </c>
      <c r="B249">
        <v>2892.45</v>
      </c>
      <c r="C249">
        <v>8994.5</v>
      </c>
      <c r="D249">
        <v>3053.6</v>
      </c>
      <c r="E249">
        <v>10610</v>
      </c>
      <c r="F249">
        <v>10114.9</v>
      </c>
      <c r="H249">
        <v>9013</v>
      </c>
      <c r="I249">
        <v>14814.4</v>
      </c>
      <c r="J249">
        <v>9025.2000000000007</v>
      </c>
      <c r="L249">
        <f t="shared" si="6"/>
        <v>302.77</v>
      </c>
      <c r="M249">
        <f>data!AQ249</f>
        <v>1.874327598813618E-9</v>
      </c>
      <c r="O249">
        <v>1.9003195064740148E-9</v>
      </c>
      <c r="P249">
        <f t="shared" si="7"/>
        <v>-1.3677651348548239</v>
      </c>
    </row>
    <row r="250" spans="1:16" x14ac:dyDescent="0.2">
      <c r="A250">
        <v>303.25</v>
      </c>
      <c r="B250">
        <v>2897.5</v>
      </c>
      <c r="C250">
        <v>9045.9</v>
      </c>
      <c r="D250">
        <v>3056.35</v>
      </c>
      <c r="E250">
        <v>10652.8</v>
      </c>
      <c r="F250">
        <v>10175.5</v>
      </c>
      <c r="H250">
        <v>9040.2999999999993</v>
      </c>
      <c r="I250">
        <v>14867.1</v>
      </c>
      <c r="J250">
        <v>9046</v>
      </c>
      <c r="L250">
        <f t="shared" si="6"/>
        <v>303.25</v>
      </c>
      <c r="M250">
        <f>data!AQ250</f>
        <v>1.8538867593174998E-9</v>
      </c>
      <c r="O250">
        <v>1.8688069201413277E-9</v>
      </c>
      <c r="P250">
        <f t="shared" si="7"/>
        <v>-0.79837893701183382</v>
      </c>
    </row>
    <row r="251" spans="1:16" x14ac:dyDescent="0.2">
      <c r="A251">
        <v>303.72000000000003</v>
      </c>
      <c r="B251">
        <v>2844.15</v>
      </c>
      <c r="C251">
        <v>8391.2999999999993</v>
      </c>
      <c r="D251">
        <v>3007.6</v>
      </c>
      <c r="E251">
        <v>10188.4</v>
      </c>
      <c r="F251">
        <v>9597.4</v>
      </c>
      <c r="H251">
        <v>8458.9</v>
      </c>
      <c r="I251">
        <v>14343</v>
      </c>
      <c r="J251">
        <v>8441.5</v>
      </c>
      <c r="L251">
        <f t="shared" si="6"/>
        <v>303.72000000000003</v>
      </c>
      <c r="M251">
        <f>data!AQ251</f>
        <v>1.8240456806351805E-9</v>
      </c>
      <c r="O251">
        <v>1.8620065916960281E-9</v>
      </c>
      <c r="P251">
        <f t="shared" si="7"/>
        <v>-2.0387098107032227</v>
      </c>
    </row>
    <row r="252" spans="1:16" x14ac:dyDescent="0.2">
      <c r="A252">
        <v>304.19</v>
      </c>
      <c r="B252">
        <v>2855.25</v>
      </c>
      <c r="C252">
        <v>8550.9</v>
      </c>
      <c r="D252">
        <v>3014.1</v>
      </c>
      <c r="E252">
        <v>10277.799999999999</v>
      </c>
      <c r="F252">
        <v>9744.7000000000007</v>
      </c>
      <c r="H252">
        <v>8564.5</v>
      </c>
      <c r="I252">
        <v>14449.4</v>
      </c>
      <c r="J252">
        <v>8588.7999999999993</v>
      </c>
      <c r="L252">
        <f t="shared" si="6"/>
        <v>304.19</v>
      </c>
      <c r="M252">
        <f>data!AQ252</f>
        <v>1.8230137146951395E-9</v>
      </c>
      <c r="O252">
        <v>1.8482344922342131E-9</v>
      </c>
      <c r="P252">
        <f t="shared" si="7"/>
        <v>-1.3645875371899256</v>
      </c>
    </row>
    <row r="253" spans="1:16" x14ac:dyDescent="0.2">
      <c r="A253">
        <v>304.66000000000003</v>
      </c>
      <c r="B253">
        <v>2834.4</v>
      </c>
      <c r="C253">
        <v>8454.4</v>
      </c>
      <c r="D253">
        <v>2999.55</v>
      </c>
      <c r="E253">
        <v>10173.6</v>
      </c>
      <c r="F253">
        <v>9581.7999999999993</v>
      </c>
      <c r="H253">
        <v>8452.9</v>
      </c>
      <c r="I253">
        <v>14377</v>
      </c>
      <c r="J253">
        <v>8466.5</v>
      </c>
      <c r="L253">
        <f t="shared" si="6"/>
        <v>304.66000000000003</v>
      </c>
      <c r="M253">
        <f>data!AQ253</f>
        <v>1.7977612185335724E-9</v>
      </c>
      <c r="O253">
        <v>1.8286801968513901E-9</v>
      </c>
      <c r="P253">
        <f t="shared" si="7"/>
        <v>-1.6907810546127109</v>
      </c>
    </row>
    <row r="254" spans="1:16" x14ac:dyDescent="0.2">
      <c r="A254">
        <v>305.13</v>
      </c>
      <c r="B254">
        <v>2876.8</v>
      </c>
      <c r="C254">
        <v>8808.6</v>
      </c>
      <c r="D254">
        <v>3041.9</v>
      </c>
      <c r="E254">
        <v>10540.9</v>
      </c>
      <c r="F254">
        <v>9968.9</v>
      </c>
      <c r="H254">
        <v>8837.1</v>
      </c>
      <c r="I254">
        <v>14745.1</v>
      </c>
      <c r="J254">
        <v>8846.2000000000007</v>
      </c>
      <c r="L254">
        <f t="shared" si="6"/>
        <v>305.13</v>
      </c>
      <c r="M254">
        <f>data!AQ254</f>
        <v>1.792148165717225E-9</v>
      </c>
      <c r="O254">
        <v>1.8202994290644394E-9</v>
      </c>
      <c r="P254">
        <f t="shared" si="7"/>
        <v>-1.5465182759345844</v>
      </c>
    </row>
    <row r="255" spans="1:16" x14ac:dyDescent="0.2">
      <c r="A255">
        <v>305.61</v>
      </c>
      <c r="B255">
        <v>2880.2</v>
      </c>
      <c r="C255">
        <v>8893.2999999999993</v>
      </c>
      <c r="D255">
        <v>3050.1</v>
      </c>
      <c r="E255">
        <v>10564.5</v>
      </c>
      <c r="F255">
        <v>10009</v>
      </c>
      <c r="H255">
        <v>8915.1</v>
      </c>
      <c r="I255">
        <v>14868.2</v>
      </c>
      <c r="J255">
        <v>8913.7000000000007</v>
      </c>
      <c r="L255">
        <f t="shared" si="6"/>
        <v>305.61</v>
      </c>
      <c r="M255">
        <f>data!AQ255</f>
        <v>1.7660208174007258E-9</v>
      </c>
      <c r="O255">
        <v>1.7909117101735906E-9</v>
      </c>
      <c r="P255">
        <f t="shared" si="7"/>
        <v>-1.3898447718817037</v>
      </c>
    </row>
    <row r="256" spans="1:16" x14ac:dyDescent="0.2">
      <c r="A256">
        <v>306.08</v>
      </c>
      <c r="B256">
        <v>2872.5</v>
      </c>
      <c r="C256">
        <v>8861</v>
      </c>
      <c r="D256">
        <v>3047.25</v>
      </c>
      <c r="E256">
        <v>10574</v>
      </c>
      <c r="F256">
        <v>9974.6</v>
      </c>
      <c r="H256">
        <v>8924.7999999999993</v>
      </c>
      <c r="I256">
        <v>14850.2</v>
      </c>
      <c r="J256">
        <v>8900.5</v>
      </c>
      <c r="L256">
        <f t="shared" si="6"/>
        <v>306.08</v>
      </c>
      <c r="M256">
        <f>data!AQ256</f>
        <v>1.7655581971905258E-9</v>
      </c>
      <c r="O256">
        <v>1.7870629498715502E-9</v>
      </c>
      <c r="P256">
        <f t="shared" si="7"/>
        <v>-1.2033573122071639</v>
      </c>
    </row>
    <row r="257" spans="1:16" x14ac:dyDescent="0.2">
      <c r="A257">
        <v>306.55</v>
      </c>
      <c r="B257">
        <v>2895.35</v>
      </c>
      <c r="C257">
        <v>8957.9</v>
      </c>
      <c r="D257">
        <v>3064.9</v>
      </c>
      <c r="E257">
        <v>10628.3</v>
      </c>
      <c r="F257">
        <v>10051</v>
      </c>
      <c r="H257">
        <v>9000.1</v>
      </c>
      <c r="I257">
        <v>14951.9</v>
      </c>
      <c r="J257">
        <v>8992.6</v>
      </c>
      <c r="L257">
        <f t="shared" si="6"/>
        <v>306.55</v>
      </c>
      <c r="M257">
        <f>data!AQ257</f>
        <v>1.7487169833158365E-9</v>
      </c>
      <c r="O257">
        <v>1.7704905290539093E-9</v>
      </c>
      <c r="P257">
        <f t="shared" si="7"/>
        <v>-1.2298030054816407</v>
      </c>
    </row>
    <row r="258" spans="1:16" x14ac:dyDescent="0.2">
      <c r="A258">
        <v>307.02</v>
      </c>
      <c r="B258">
        <v>2848.95</v>
      </c>
      <c r="C258">
        <v>8592.1</v>
      </c>
      <c r="D258">
        <v>3020.25</v>
      </c>
      <c r="E258">
        <v>10290.6</v>
      </c>
      <c r="F258">
        <v>9688.5</v>
      </c>
      <c r="H258">
        <v>8598.4</v>
      </c>
      <c r="I258">
        <v>14589.4</v>
      </c>
      <c r="J258">
        <v>8618.5</v>
      </c>
      <c r="L258">
        <f t="shared" si="6"/>
        <v>307.02</v>
      </c>
      <c r="M258">
        <f>data!AQ258</f>
        <v>1.7348510073116291E-9</v>
      </c>
      <c r="O258">
        <v>1.7517165464083559E-9</v>
      </c>
      <c r="P258">
        <f t="shared" si="7"/>
        <v>-0.96280069576936733</v>
      </c>
    </row>
    <row r="259" spans="1:16" x14ac:dyDescent="0.2">
      <c r="A259">
        <v>307.49</v>
      </c>
      <c r="B259">
        <v>2848.7</v>
      </c>
      <c r="C259">
        <v>8619.5</v>
      </c>
      <c r="D259">
        <v>3026.15</v>
      </c>
      <c r="E259">
        <v>10293.799999999999</v>
      </c>
      <c r="F259">
        <v>9649.4</v>
      </c>
      <c r="H259">
        <v>8636.4</v>
      </c>
      <c r="I259">
        <v>14641.8</v>
      </c>
      <c r="J259">
        <v>8640.6</v>
      </c>
      <c r="L259">
        <f t="shared" si="6"/>
        <v>307.49</v>
      </c>
      <c r="M259">
        <f>data!AQ259</f>
        <v>1.7167889832605754E-9</v>
      </c>
      <c r="O259">
        <v>1.7431254150949931E-9</v>
      </c>
      <c r="P259">
        <f t="shared" si="7"/>
        <v>-1.510874180730277</v>
      </c>
    </row>
    <row r="260" spans="1:16" x14ac:dyDescent="0.2">
      <c r="A260">
        <v>307.97000000000003</v>
      </c>
      <c r="B260">
        <v>2883.55</v>
      </c>
      <c r="C260">
        <v>8835.6</v>
      </c>
      <c r="D260">
        <v>3047.7</v>
      </c>
      <c r="E260">
        <v>10545.8</v>
      </c>
      <c r="F260">
        <v>9902.2999999999993</v>
      </c>
      <c r="H260">
        <v>8882.6</v>
      </c>
      <c r="I260">
        <v>14880.5</v>
      </c>
      <c r="J260">
        <v>8864.2999999999993</v>
      </c>
      <c r="L260">
        <f t="shared" si="6"/>
        <v>307.97000000000003</v>
      </c>
      <c r="M260">
        <f>data!AQ260</f>
        <v>1.7088874362119153E-9</v>
      </c>
      <c r="O260">
        <v>1.7304580417818866E-9</v>
      </c>
      <c r="P260">
        <f t="shared" si="7"/>
        <v>-1.2465257780974381</v>
      </c>
    </row>
    <row r="261" spans="1:16" x14ac:dyDescent="0.2">
      <c r="A261">
        <v>308.44</v>
      </c>
      <c r="B261">
        <v>2858.35</v>
      </c>
      <c r="C261">
        <v>8586.1</v>
      </c>
      <c r="D261">
        <v>3023.75</v>
      </c>
      <c r="E261">
        <v>10323.4</v>
      </c>
      <c r="F261">
        <v>9650</v>
      </c>
      <c r="H261">
        <v>8623.7000000000007</v>
      </c>
      <c r="I261">
        <v>14678.5</v>
      </c>
      <c r="J261">
        <v>8636</v>
      </c>
      <c r="L261">
        <f t="shared" si="6"/>
        <v>308.44</v>
      </c>
      <c r="M261">
        <f>data!AQ261</f>
        <v>1.6878711396764756E-9</v>
      </c>
      <c r="O261">
        <v>1.7154751148660575E-9</v>
      </c>
      <c r="P261">
        <f t="shared" si="7"/>
        <v>-1.6091154543933586</v>
      </c>
    </row>
    <row r="262" spans="1:16" x14ac:dyDescent="0.2">
      <c r="A262">
        <v>308.91000000000003</v>
      </c>
      <c r="B262">
        <v>2902.55</v>
      </c>
      <c r="C262">
        <v>9103.5</v>
      </c>
      <c r="D262">
        <v>3073.45</v>
      </c>
      <c r="E262">
        <v>10807.9</v>
      </c>
      <c r="F262">
        <v>10136.700000000001</v>
      </c>
      <c r="H262">
        <v>9100.5</v>
      </c>
      <c r="I262">
        <v>15149.7</v>
      </c>
      <c r="J262">
        <v>9119.2999999999993</v>
      </c>
      <c r="L262">
        <f t="shared" si="6"/>
        <v>308.91000000000003</v>
      </c>
      <c r="M262">
        <f>data!AQ262</f>
        <v>1.6831215489575448E-9</v>
      </c>
      <c r="O262">
        <v>1.7054106429471272E-9</v>
      </c>
      <c r="P262">
        <f t="shared" si="7"/>
        <v>-1.3069634625397082</v>
      </c>
    </row>
    <row r="263" spans="1:16" x14ac:dyDescent="0.2">
      <c r="A263">
        <v>309.38</v>
      </c>
      <c r="B263">
        <v>2906.7</v>
      </c>
      <c r="C263">
        <v>9144.7999999999993</v>
      </c>
      <c r="D263">
        <v>3083.7</v>
      </c>
      <c r="E263">
        <v>10905</v>
      </c>
      <c r="F263">
        <v>10242</v>
      </c>
      <c r="H263">
        <v>9149.2999999999993</v>
      </c>
      <c r="I263">
        <v>15183.8</v>
      </c>
      <c r="J263">
        <v>9156.4</v>
      </c>
      <c r="L263">
        <f t="shared" si="6"/>
        <v>309.38</v>
      </c>
      <c r="M263">
        <f>data!AQ263</f>
        <v>1.6752979830537613E-9</v>
      </c>
      <c r="O263">
        <v>1.7084058127089194E-9</v>
      </c>
      <c r="P263">
        <f t="shared" si="7"/>
        <v>-1.937937076124842</v>
      </c>
    </row>
    <row r="264" spans="1:16" x14ac:dyDescent="0.2">
      <c r="A264">
        <v>309.86</v>
      </c>
      <c r="B264">
        <v>2890</v>
      </c>
      <c r="C264">
        <v>8863.2999999999993</v>
      </c>
      <c r="D264">
        <v>3071.65</v>
      </c>
      <c r="E264">
        <v>10707.3</v>
      </c>
      <c r="F264">
        <v>10006.6</v>
      </c>
      <c r="H264">
        <v>8884.5</v>
      </c>
      <c r="I264">
        <v>14948.8</v>
      </c>
      <c r="J264">
        <v>8925.6</v>
      </c>
      <c r="L264">
        <f t="shared" ref="L264:L327" si="8">A264</f>
        <v>309.86</v>
      </c>
      <c r="M264">
        <f>data!AQ264</f>
        <v>1.66897243844658E-9</v>
      </c>
      <c r="O264">
        <v>1.6844243695788576E-9</v>
      </c>
      <c r="P264">
        <f t="shared" ref="P264:P327" si="9">(M264-O264)/O264%</f>
        <v>-0.91734193658934737</v>
      </c>
    </row>
    <row r="265" spans="1:16" x14ac:dyDescent="0.2">
      <c r="A265">
        <v>310.33</v>
      </c>
      <c r="B265">
        <v>2869.65</v>
      </c>
      <c r="C265">
        <v>8767.4</v>
      </c>
      <c r="D265">
        <v>3062.8</v>
      </c>
      <c r="E265">
        <v>10658.2</v>
      </c>
      <c r="F265">
        <v>9936.7000000000007</v>
      </c>
      <c r="H265">
        <v>8779.5</v>
      </c>
      <c r="I265">
        <v>14844.1</v>
      </c>
      <c r="J265">
        <v>8764.7999999999993</v>
      </c>
      <c r="L265">
        <f t="shared" si="8"/>
        <v>310.33</v>
      </c>
      <c r="M265">
        <f>data!AQ265</f>
        <v>1.6479664918680831E-9</v>
      </c>
      <c r="O265">
        <v>1.6709048088239549E-9</v>
      </c>
      <c r="P265">
        <f t="shared" si="9"/>
        <v>-1.3728081237623988</v>
      </c>
    </row>
    <row r="266" spans="1:16" x14ac:dyDescent="0.2">
      <c r="A266">
        <v>310.8</v>
      </c>
      <c r="B266">
        <v>2887.7</v>
      </c>
      <c r="C266">
        <v>8923.7000000000007</v>
      </c>
      <c r="D266">
        <v>3064.85</v>
      </c>
      <c r="E266">
        <v>10845.3</v>
      </c>
      <c r="F266">
        <v>10087.700000000001</v>
      </c>
      <c r="H266">
        <v>8936.7000000000007</v>
      </c>
      <c r="I266">
        <v>15047.4</v>
      </c>
      <c r="J266">
        <v>8964.5</v>
      </c>
      <c r="L266">
        <f t="shared" si="8"/>
        <v>310.8</v>
      </c>
      <c r="M266">
        <f>data!AQ266</f>
        <v>1.6355342868454952E-9</v>
      </c>
      <c r="O266">
        <v>1.6591752988221825E-9</v>
      </c>
      <c r="P266">
        <f t="shared" si="9"/>
        <v>-1.4248652323518585</v>
      </c>
    </row>
    <row r="267" spans="1:16" x14ac:dyDescent="0.2">
      <c r="A267">
        <v>311.27</v>
      </c>
      <c r="B267">
        <v>2851.4</v>
      </c>
      <c r="C267">
        <v>8523.7000000000007</v>
      </c>
      <c r="D267">
        <v>3042.25</v>
      </c>
      <c r="E267">
        <v>10464.6</v>
      </c>
      <c r="F267">
        <v>9690.2999999999993</v>
      </c>
      <c r="H267">
        <v>8526.9</v>
      </c>
      <c r="I267">
        <v>14648.9</v>
      </c>
      <c r="J267">
        <v>8551.2999999999993</v>
      </c>
      <c r="L267">
        <f t="shared" si="8"/>
        <v>311.27</v>
      </c>
      <c r="M267">
        <f>data!AQ267</f>
        <v>1.6233599374441623E-9</v>
      </c>
      <c r="O267">
        <v>1.6460552165299457E-9</v>
      </c>
      <c r="P267">
        <f t="shared" si="9"/>
        <v>-1.3787677872451591</v>
      </c>
    </row>
    <row r="268" spans="1:16" x14ac:dyDescent="0.2">
      <c r="A268">
        <v>311.74</v>
      </c>
      <c r="B268">
        <v>2899.85</v>
      </c>
      <c r="C268">
        <v>9151.7999999999993</v>
      </c>
      <c r="D268">
        <v>3099.35</v>
      </c>
      <c r="E268">
        <v>11123.7</v>
      </c>
      <c r="F268">
        <v>10321.6</v>
      </c>
      <c r="H268">
        <v>9185.7999999999993</v>
      </c>
      <c r="I268">
        <v>15318.4</v>
      </c>
      <c r="J268">
        <v>9205</v>
      </c>
      <c r="L268">
        <f t="shared" si="8"/>
        <v>311.74</v>
      </c>
      <c r="M268">
        <f>data!AQ268</f>
        <v>1.6109524891418092E-9</v>
      </c>
      <c r="O268">
        <v>1.643844767402958E-9</v>
      </c>
      <c r="P268">
        <f t="shared" si="9"/>
        <v>-2.0009357886702364</v>
      </c>
    </row>
    <row r="269" spans="1:16" x14ac:dyDescent="0.2">
      <c r="A269">
        <v>312.20999999999998</v>
      </c>
      <c r="B269">
        <v>2868.45</v>
      </c>
      <c r="C269">
        <v>8724.2999999999993</v>
      </c>
      <c r="D269">
        <v>3066.6</v>
      </c>
      <c r="E269">
        <v>10664.4</v>
      </c>
      <c r="F269">
        <v>9866.9</v>
      </c>
      <c r="H269">
        <v>8741</v>
      </c>
      <c r="I269">
        <v>14861.7</v>
      </c>
      <c r="J269">
        <v>8762.5</v>
      </c>
      <c r="L269">
        <f t="shared" si="8"/>
        <v>312.20999999999998</v>
      </c>
      <c r="M269">
        <f>data!AQ269</f>
        <v>1.6069218331976074E-9</v>
      </c>
      <c r="O269">
        <v>1.6187835713042147E-9</v>
      </c>
      <c r="P269">
        <f t="shared" si="9"/>
        <v>-0.7327562693912526</v>
      </c>
    </row>
    <row r="270" spans="1:16" x14ac:dyDescent="0.2">
      <c r="A270">
        <v>312.69</v>
      </c>
      <c r="B270">
        <v>2958.15</v>
      </c>
      <c r="C270">
        <v>9487.5</v>
      </c>
      <c r="D270">
        <v>3151.15</v>
      </c>
      <c r="E270">
        <v>11451.9</v>
      </c>
      <c r="F270">
        <v>10634.5</v>
      </c>
      <c r="H270">
        <v>9498</v>
      </c>
      <c r="I270">
        <v>15603.3</v>
      </c>
      <c r="J270">
        <v>9502.5</v>
      </c>
      <c r="L270">
        <f t="shared" si="8"/>
        <v>312.69</v>
      </c>
      <c r="M270">
        <f>data!AQ270</f>
        <v>1.5979870912504349E-9</v>
      </c>
      <c r="O270">
        <v>1.6309339793493391E-9</v>
      </c>
      <c r="P270">
        <f t="shared" si="9"/>
        <v>-2.0201239606307286</v>
      </c>
    </row>
    <row r="271" spans="1:16" x14ac:dyDescent="0.2">
      <c r="A271">
        <v>313.16000000000003</v>
      </c>
      <c r="B271">
        <v>2847.75</v>
      </c>
      <c r="C271">
        <v>8473.2000000000007</v>
      </c>
      <c r="D271">
        <v>3036</v>
      </c>
      <c r="E271">
        <v>10459.700000000001</v>
      </c>
      <c r="F271">
        <v>9610.9</v>
      </c>
      <c r="H271">
        <v>8507</v>
      </c>
      <c r="I271">
        <v>14638.6</v>
      </c>
      <c r="J271">
        <v>8528.9</v>
      </c>
      <c r="L271">
        <f t="shared" si="8"/>
        <v>313.16000000000003</v>
      </c>
      <c r="M271">
        <f>data!AQ271</f>
        <v>1.5882379367210829E-9</v>
      </c>
      <c r="O271">
        <v>1.6169622141257044E-9</v>
      </c>
      <c r="P271">
        <f t="shared" si="9"/>
        <v>-1.7764346719847608</v>
      </c>
    </row>
    <row r="272" spans="1:16" x14ac:dyDescent="0.2">
      <c r="A272">
        <v>313.63</v>
      </c>
      <c r="B272">
        <v>2864.5</v>
      </c>
      <c r="C272">
        <v>8634.1</v>
      </c>
      <c r="D272">
        <v>3050.35</v>
      </c>
      <c r="E272">
        <v>10584.1</v>
      </c>
      <c r="F272">
        <v>9727.6</v>
      </c>
      <c r="H272">
        <v>8668.1</v>
      </c>
      <c r="I272">
        <v>14713.6</v>
      </c>
      <c r="J272">
        <v>8650.7000000000007</v>
      </c>
      <c r="L272">
        <f t="shared" si="8"/>
        <v>313.63</v>
      </c>
      <c r="M272">
        <f>data!AQ272</f>
        <v>1.5970852573988266E-9</v>
      </c>
      <c r="O272">
        <v>1.6198058973225296E-9</v>
      </c>
      <c r="P272">
        <f t="shared" si="9"/>
        <v>-1.4026767010330832</v>
      </c>
    </row>
    <row r="273" spans="1:16" x14ac:dyDescent="0.2">
      <c r="A273">
        <v>314.10000000000002</v>
      </c>
      <c r="B273">
        <v>2873.45</v>
      </c>
      <c r="C273">
        <v>8784.6</v>
      </c>
      <c r="D273">
        <v>3063.95</v>
      </c>
      <c r="E273">
        <v>10763.2</v>
      </c>
      <c r="F273">
        <v>9864.6</v>
      </c>
      <c r="H273">
        <v>8842.9</v>
      </c>
      <c r="I273">
        <v>14877.3</v>
      </c>
      <c r="J273">
        <v>8853.2000000000007</v>
      </c>
      <c r="L273">
        <f t="shared" si="8"/>
        <v>314.10000000000002</v>
      </c>
      <c r="M273">
        <f>data!AQ273</f>
        <v>1.5953393972563315E-9</v>
      </c>
      <c r="O273">
        <v>1.6057776427806924E-9</v>
      </c>
      <c r="P273">
        <f t="shared" si="9"/>
        <v>-0.65004302253736801</v>
      </c>
    </row>
    <row r="274" spans="1:16" x14ac:dyDescent="0.2">
      <c r="A274">
        <v>314.57</v>
      </c>
      <c r="B274">
        <v>2847.15</v>
      </c>
      <c r="C274">
        <v>8563.2000000000007</v>
      </c>
      <c r="D274">
        <v>3045.05</v>
      </c>
      <c r="E274">
        <v>10524.3</v>
      </c>
      <c r="F274">
        <v>9651</v>
      </c>
      <c r="H274">
        <v>8574.1</v>
      </c>
      <c r="I274">
        <v>14642.8</v>
      </c>
      <c r="J274">
        <v>8578</v>
      </c>
      <c r="L274">
        <f t="shared" si="8"/>
        <v>314.57</v>
      </c>
      <c r="M274">
        <f>data!AQ274</f>
        <v>1.5764579015327559E-9</v>
      </c>
      <c r="O274">
        <v>1.5969303852107912E-9</v>
      </c>
      <c r="P274">
        <f t="shared" si="9"/>
        <v>-1.2819897390413186</v>
      </c>
    </row>
    <row r="275" spans="1:16" x14ac:dyDescent="0.2">
      <c r="A275">
        <v>315.05</v>
      </c>
      <c r="B275">
        <v>2841</v>
      </c>
      <c r="C275">
        <v>8518.4</v>
      </c>
      <c r="D275">
        <v>3037.2</v>
      </c>
      <c r="E275">
        <v>10519.8</v>
      </c>
      <c r="F275">
        <v>9583.2000000000007</v>
      </c>
      <c r="H275">
        <v>8535.4</v>
      </c>
      <c r="I275">
        <v>14593</v>
      </c>
      <c r="J275">
        <v>8540.6</v>
      </c>
      <c r="L275">
        <f t="shared" si="8"/>
        <v>315.05</v>
      </c>
      <c r="M275">
        <f>data!AQ275</f>
        <v>1.5719320277022758E-9</v>
      </c>
      <c r="O275">
        <v>1.5851490158402744E-9</v>
      </c>
      <c r="P275">
        <f t="shared" si="9"/>
        <v>-0.83380098690547089</v>
      </c>
    </row>
    <row r="276" spans="1:16" x14ac:dyDescent="0.2">
      <c r="A276">
        <v>315.52</v>
      </c>
      <c r="B276">
        <v>2902.05</v>
      </c>
      <c r="C276">
        <v>9120.7999999999993</v>
      </c>
      <c r="D276">
        <v>3114.35</v>
      </c>
      <c r="E276">
        <v>11113.1</v>
      </c>
      <c r="F276">
        <v>10161.799999999999</v>
      </c>
      <c r="H276">
        <v>9124.5</v>
      </c>
      <c r="I276">
        <v>15159.5</v>
      </c>
      <c r="J276">
        <v>9128.4</v>
      </c>
      <c r="L276">
        <f t="shared" si="8"/>
        <v>315.52</v>
      </c>
      <c r="M276">
        <f>data!AQ276</f>
        <v>1.5699001942444862E-9</v>
      </c>
      <c r="O276">
        <v>1.5957112747963534E-9</v>
      </c>
      <c r="P276">
        <f t="shared" si="9"/>
        <v>-1.617528243332192</v>
      </c>
    </row>
    <row r="277" spans="1:16" x14ac:dyDescent="0.2">
      <c r="A277">
        <v>315.99</v>
      </c>
      <c r="B277">
        <v>2901.85</v>
      </c>
      <c r="C277">
        <v>9075.1</v>
      </c>
      <c r="D277">
        <v>3099.95</v>
      </c>
      <c r="E277">
        <v>11084.5</v>
      </c>
      <c r="F277">
        <v>10167.299999999999</v>
      </c>
      <c r="H277">
        <v>9088</v>
      </c>
      <c r="I277">
        <v>15181.4</v>
      </c>
      <c r="J277">
        <v>9122.7000000000007</v>
      </c>
      <c r="L277">
        <f t="shared" si="8"/>
        <v>315.99</v>
      </c>
      <c r="M277">
        <f>data!AQ277</f>
        <v>1.5557622308929847E-9</v>
      </c>
      <c r="O277">
        <v>1.5782963781519059E-9</v>
      </c>
      <c r="P277">
        <f t="shared" si="9"/>
        <v>-1.4277513127988888</v>
      </c>
    </row>
    <row r="278" spans="1:16" x14ac:dyDescent="0.2">
      <c r="A278">
        <v>316.45999999999998</v>
      </c>
      <c r="B278">
        <v>2878.85</v>
      </c>
      <c r="C278">
        <v>8830</v>
      </c>
      <c r="D278">
        <v>3075.9</v>
      </c>
      <c r="E278">
        <v>10874</v>
      </c>
      <c r="F278">
        <v>9934.2999999999993</v>
      </c>
      <c r="H278">
        <v>8823.7000000000007</v>
      </c>
      <c r="I278">
        <v>14918.2</v>
      </c>
      <c r="J278">
        <v>8863</v>
      </c>
      <c r="L278">
        <f t="shared" si="8"/>
        <v>316.45999999999998</v>
      </c>
      <c r="M278">
        <f>data!AQ278</f>
        <v>1.549231338244201E-9</v>
      </c>
      <c r="O278">
        <v>1.5778869631448496E-9</v>
      </c>
      <c r="P278">
        <f t="shared" si="9"/>
        <v>-1.8160759021378665</v>
      </c>
    </row>
    <row r="279" spans="1:16" x14ac:dyDescent="0.2">
      <c r="A279">
        <v>316.93</v>
      </c>
      <c r="B279">
        <v>2895.3</v>
      </c>
      <c r="C279">
        <v>8987.4</v>
      </c>
      <c r="D279">
        <v>3101.85</v>
      </c>
      <c r="E279">
        <v>11037.7</v>
      </c>
      <c r="F279">
        <v>10058.799999999999</v>
      </c>
      <c r="H279">
        <v>9007.2000000000007</v>
      </c>
      <c r="I279">
        <v>15101.7</v>
      </c>
      <c r="J279">
        <v>9009.1</v>
      </c>
      <c r="L279">
        <f t="shared" si="8"/>
        <v>316.93</v>
      </c>
      <c r="M279">
        <f>data!AQ279</f>
        <v>1.531042711204259E-9</v>
      </c>
      <c r="O279">
        <v>1.5580988381711982E-9</v>
      </c>
      <c r="P279">
        <f t="shared" si="9"/>
        <v>-1.7364833542072393</v>
      </c>
    </row>
    <row r="280" spans="1:16" x14ac:dyDescent="0.2">
      <c r="A280">
        <v>317.39999999999998</v>
      </c>
      <c r="B280">
        <v>2884.3</v>
      </c>
      <c r="C280">
        <v>8855.7999999999993</v>
      </c>
      <c r="D280">
        <v>3093.7</v>
      </c>
      <c r="E280">
        <v>11018</v>
      </c>
      <c r="F280">
        <v>9992.2999999999993</v>
      </c>
      <c r="H280">
        <v>8899.5</v>
      </c>
      <c r="I280">
        <v>15002.8</v>
      </c>
      <c r="J280">
        <v>8926.2999999999993</v>
      </c>
      <c r="L280">
        <f t="shared" si="8"/>
        <v>317.39999999999998</v>
      </c>
      <c r="M280">
        <f>data!AQ280</f>
        <v>1.5283796197070765E-9</v>
      </c>
      <c r="O280">
        <v>1.5252055478973579E-9</v>
      </c>
      <c r="P280">
        <f t="shared" si="9"/>
        <v>0.20810780645889757</v>
      </c>
    </row>
    <row r="281" spans="1:16" x14ac:dyDescent="0.2">
      <c r="A281">
        <v>317.88</v>
      </c>
      <c r="B281">
        <v>2992.65</v>
      </c>
      <c r="C281">
        <v>9980.9</v>
      </c>
      <c r="D281">
        <v>3207.7</v>
      </c>
      <c r="E281">
        <v>12055.3</v>
      </c>
      <c r="F281">
        <v>11043.5</v>
      </c>
      <c r="H281">
        <v>9975.7999999999993</v>
      </c>
      <c r="I281">
        <v>16165.5</v>
      </c>
      <c r="J281">
        <v>10002.5</v>
      </c>
      <c r="L281">
        <f t="shared" si="8"/>
        <v>317.88</v>
      </c>
      <c r="M281">
        <f>data!AQ281</f>
        <v>1.4989192461644082E-9</v>
      </c>
      <c r="O281">
        <v>1.5230703856444591E-9</v>
      </c>
      <c r="P281">
        <f t="shared" si="9"/>
        <v>-1.5856876811265543</v>
      </c>
    </row>
    <row r="282" spans="1:16" x14ac:dyDescent="0.2">
      <c r="A282">
        <v>318.35000000000002</v>
      </c>
      <c r="B282">
        <v>2869.6</v>
      </c>
      <c r="C282">
        <v>8791.5</v>
      </c>
      <c r="D282">
        <v>3087.05</v>
      </c>
      <c r="E282">
        <v>10936.6</v>
      </c>
      <c r="F282">
        <v>9886.4</v>
      </c>
      <c r="H282">
        <v>8786.1</v>
      </c>
      <c r="I282">
        <v>14973.6</v>
      </c>
      <c r="J282">
        <v>8789.7000000000007</v>
      </c>
      <c r="L282">
        <f t="shared" si="8"/>
        <v>318.35000000000002</v>
      </c>
      <c r="M282">
        <f>data!AQ282</f>
        <v>1.4859197359581811E-9</v>
      </c>
      <c r="O282">
        <v>1.5028517604021622E-9</v>
      </c>
      <c r="P282">
        <f t="shared" si="9"/>
        <v>-1.1266596540067311</v>
      </c>
    </row>
    <row r="283" spans="1:16" x14ac:dyDescent="0.2">
      <c r="A283">
        <v>318.82</v>
      </c>
      <c r="B283">
        <v>2856.65</v>
      </c>
      <c r="C283">
        <v>8672.2999999999993</v>
      </c>
      <c r="D283">
        <v>3087.85</v>
      </c>
      <c r="E283">
        <v>10913.8</v>
      </c>
      <c r="F283">
        <v>9825.9</v>
      </c>
      <c r="H283">
        <v>8721.9</v>
      </c>
      <c r="I283">
        <v>14899.7</v>
      </c>
      <c r="J283">
        <v>8733.6</v>
      </c>
      <c r="L283">
        <f t="shared" si="8"/>
        <v>318.82</v>
      </c>
      <c r="M283">
        <f>data!AQ283</f>
        <v>1.4832897419062388E-9</v>
      </c>
      <c r="O283">
        <v>1.5000437928305716E-9</v>
      </c>
      <c r="P283">
        <f t="shared" si="9"/>
        <v>-1.1169041200269236</v>
      </c>
    </row>
    <row r="284" spans="1:16" x14ac:dyDescent="0.2">
      <c r="A284">
        <v>319.29000000000002</v>
      </c>
      <c r="B284">
        <v>2818.8</v>
      </c>
      <c r="C284">
        <v>8245.7999999999993</v>
      </c>
      <c r="D284">
        <v>3046.7</v>
      </c>
      <c r="E284">
        <v>10548.5</v>
      </c>
      <c r="F284">
        <v>9446.7999999999993</v>
      </c>
      <c r="H284">
        <v>8280.7999999999993</v>
      </c>
      <c r="I284">
        <v>14515.5</v>
      </c>
      <c r="J284">
        <v>8299.7000000000007</v>
      </c>
      <c r="L284">
        <f t="shared" si="8"/>
        <v>319.29000000000002</v>
      </c>
      <c r="M284">
        <f>data!AQ284</f>
        <v>1.4641794974828653E-9</v>
      </c>
      <c r="O284">
        <v>1.48586265105232E-9</v>
      </c>
      <c r="P284">
        <f t="shared" si="9"/>
        <v>-1.4592973014092727</v>
      </c>
    </row>
    <row r="285" spans="1:16" x14ac:dyDescent="0.2">
      <c r="A285">
        <v>319.76</v>
      </c>
      <c r="B285">
        <v>2886.4</v>
      </c>
      <c r="C285">
        <v>8928.7999999999993</v>
      </c>
      <c r="D285">
        <v>3118.15</v>
      </c>
      <c r="E285">
        <v>11250.9</v>
      </c>
      <c r="F285">
        <v>10062.4</v>
      </c>
      <c r="H285">
        <v>8907.1</v>
      </c>
      <c r="I285">
        <v>15186.2</v>
      </c>
      <c r="J285">
        <v>8935.4</v>
      </c>
      <c r="L285">
        <f t="shared" si="8"/>
        <v>319.76</v>
      </c>
      <c r="M285">
        <f>data!AQ285</f>
        <v>1.4489480279159881E-9</v>
      </c>
      <c r="O285">
        <v>1.4846535504564545E-9</v>
      </c>
      <c r="P285">
        <f t="shared" si="9"/>
        <v>-2.4049733710257737</v>
      </c>
    </row>
    <row r="286" spans="1:16" x14ac:dyDescent="0.2">
      <c r="A286">
        <v>320.23</v>
      </c>
      <c r="B286">
        <v>2945.1</v>
      </c>
      <c r="C286">
        <v>9572.2000000000007</v>
      </c>
      <c r="D286">
        <v>3180.1</v>
      </c>
      <c r="E286">
        <v>11883</v>
      </c>
      <c r="F286">
        <v>10715.2</v>
      </c>
      <c r="H286">
        <v>9561.5</v>
      </c>
      <c r="I286">
        <v>15828</v>
      </c>
      <c r="J286">
        <v>9552.2000000000007</v>
      </c>
      <c r="L286">
        <f t="shared" si="8"/>
        <v>320.23</v>
      </c>
      <c r="M286">
        <f>data!AQ286</f>
        <v>1.4375760823374695E-9</v>
      </c>
      <c r="O286">
        <v>1.4631658827899622E-9</v>
      </c>
      <c r="P286">
        <f t="shared" si="9"/>
        <v>-1.7489336481587496</v>
      </c>
    </row>
    <row r="287" spans="1:16" x14ac:dyDescent="0.2">
      <c r="A287">
        <v>320.7</v>
      </c>
      <c r="B287">
        <v>2905.85</v>
      </c>
      <c r="C287">
        <v>9069.9</v>
      </c>
      <c r="D287">
        <v>3142.1</v>
      </c>
      <c r="E287">
        <v>11438.4</v>
      </c>
      <c r="F287">
        <v>10267.200000000001</v>
      </c>
      <c r="H287">
        <v>9102.6</v>
      </c>
      <c r="I287">
        <v>15338</v>
      </c>
      <c r="J287">
        <v>9121.2000000000007</v>
      </c>
      <c r="L287">
        <f t="shared" si="8"/>
        <v>320.7</v>
      </c>
      <c r="M287">
        <f>data!AQ287</f>
        <v>1.4427776744802228E-9</v>
      </c>
      <c r="O287">
        <v>1.4617255962636294E-9</v>
      </c>
      <c r="P287">
        <f t="shared" si="9"/>
        <v>-1.2962707796757555</v>
      </c>
    </row>
    <row r="288" spans="1:16" x14ac:dyDescent="0.2">
      <c r="A288">
        <v>321.18</v>
      </c>
      <c r="B288">
        <v>2870.35</v>
      </c>
      <c r="C288">
        <v>8654.9</v>
      </c>
      <c r="D288">
        <v>3104.75</v>
      </c>
      <c r="E288">
        <v>11064.1</v>
      </c>
      <c r="F288">
        <v>9858.6</v>
      </c>
      <c r="H288">
        <v>8684</v>
      </c>
      <c r="I288">
        <v>14907</v>
      </c>
      <c r="J288">
        <v>8703.2999999999993</v>
      </c>
      <c r="L288">
        <f t="shared" si="8"/>
        <v>321.18</v>
      </c>
      <c r="M288">
        <f>data!AQ288</f>
        <v>1.4387763654077007E-9</v>
      </c>
      <c r="O288">
        <v>1.4540278551061641E-9</v>
      </c>
      <c r="P288">
        <f t="shared" si="9"/>
        <v>-1.0489131721173168</v>
      </c>
    </row>
    <row r="289" spans="1:16" x14ac:dyDescent="0.2">
      <c r="A289">
        <v>321.64999999999998</v>
      </c>
      <c r="B289">
        <v>2806.8</v>
      </c>
      <c r="C289">
        <v>8097.3</v>
      </c>
      <c r="D289">
        <v>3047.3</v>
      </c>
      <c r="E289">
        <v>10583.1</v>
      </c>
      <c r="F289">
        <v>9332.2000000000007</v>
      </c>
      <c r="H289">
        <v>8147.3</v>
      </c>
      <c r="I289">
        <v>14377.3</v>
      </c>
      <c r="J289">
        <v>8159.6</v>
      </c>
      <c r="L289">
        <f t="shared" si="8"/>
        <v>321.64999999999998</v>
      </c>
      <c r="M289">
        <f>data!AQ289</f>
        <v>1.4283527854337125E-9</v>
      </c>
      <c r="O289">
        <v>1.458050982242754E-9</v>
      </c>
      <c r="P289">
        <f t="shared" si="9"/>
        <v>-2.0368421386308517</v>
      </c>
    </row>
    <row r="290" spans="1:16" x14ac:dyDescent="0.2">
      <c r="A290">
        <v>322.12</v>
      </c>
      <c r="B290">
        <v>2832.95</v>
      </c>
      <c r="C290">
        <v>8391.7999999999993</v>
      </c>
      <c r="D290">
        <v>3072.4</v>
      </c>
      <c r="E290">
        <v>10776.3</v>
      </c>
      <c r="F290">
        <v>9553.1</v>
      </c>
      <c r="H290">
        <v>8382</v>
      </c>
      <c r="I290">
        <v>14493</v>
      </c>
      <c r="J290">
        <v>8385.7000000000007</v>
      </c>
      <c r="L290">
        <f t="shared" si="8"/>
        <v>322.12</v>
      </c>
      <c r="M290">
        <f>data!AQ290</f>
        <v>1.4475904110012783E-9</v>
      </c>
      <c r="O290">
        <v>1.4593202024225214E-9</v>
      </c>
      <c r="P290">
        <f t="shared" si="9"/>
        <v>-0.80378462531878048</v>
      </c>
    </row>
    <row r="291" spans="1:16" x14ac:dyDescent="0.2">
      <c r="A291">
        <v>322.58999999999997</v>
      </c>
      <c r="B291">
        <v>2949.4</v>
      </c>
      <c r="C291">
        <v>9436.1</v>
      </c>
      <c r="D291">
        <v>3181.05</v>
      </c>
      <c r="E291">
        <v>11834.1</v>
      </c>
      <c r="F291">
        <v>10606.8</v>
      </c>
      <c r="H291">
        <v>9490.5</v>
      </c>
      <c r="I291">
        <v>15384.5</v>
      </c>
      <c r="J291">
        <v>9504.9</v>
      </c>
      <c r="L291">
        <f t="shared" si="8"/>
        <v>322.58999999999997</v>
      </c>
      <c r="M291">
        <f>data!AQ291</f>
        <v>1.4981170620194799E-9</v>
      </c>
      <c r="O291">
        <v>1.5056043499080219E-9</v>
      </c>
      <c r="P291">
        <f t="shared" si="9"/>
        <v>-0.49729451758022231</v>
      </c>
    </row>
    <row r="292" spans="1:16" x14ac:dyDescent="0.2">
      <c r="A292">
        <v>323.06</v>
      </c>
      <c r="B292">
        <v>2855.9</v>
      </c>
      <c r="C292">
        <v>8636.2999999999993</v>
      </c>
      <c r="D292">
        <v>3095.4</v>
      </c>
      <c r="E292">
        <v>10982.1</v>
      </c>
      <c r="F292">
        <v>9787.2999999999993</v>
      </c>
      <c r="H292">
        <v>8694</v>
      </c>
      <c r="I292">
        <v>14504.4</v>
      </c>
      <c r="J292">
        <v>8679.1</v>
      </c>
      <c r="L292">
        <f t="shared" si="8"/>
        <v>323.06</v>
      </c>
      <c r="M292">
        <f>data!AQ292</f>
        <v>1.508726481478343E-9</v>
      </c>
      <c r="O292">
        <v>1.5197176482571061E-9</v>
      </c>
      <c r="P292">
        <f t="shared" si="9"/>
        <v>-0.72323742448923645</v>
      </c>
    </row>
    <row r="293" spans="1:16" x14ac:dyDescent="0.2">
      <c r="A293">
        <v>323.52999999999997</v>
      </c>
      <c r="B293">
        <v>2975.5</v>
      </c>
      <c r="C293">
        <v>9843.2000000000007</v>
      </c>
      <c r="D293">
        <v>3202.1</v>
      </c>
      <c r="E293">
        <v>12103.9</v>
      </c>
      <c r="F293">
        <v>10930.9</v>
      </c>
      <c r="H293">
        <v>9860.4</v>
      </c>
      <c r="I293">
        <v>15501.3</v>
      </c>
      <c r="J293">
        <v>9853.4</v>
      </c>
      <c r="L293">
        <f t="shared" si="8"/>
        <v>323.52999999999997</v>
      </c>
      <c r="M293">
        <f>data!AQ293</f>
        <v>1.5477700910133489E-9</v>
      </c>
      <c r="O293">
        <v>1.5630219142724374E-9</v>
      </c>
      <c r="P293">
        <f t="shared" si="9"/>
        <v>-0.9757907499453049</v>
      </c>
    </row>
    <row r="294" spans="1:16" x14ac:dyDescent="0.2">
      <c r="A294">
        <v>324</v>
      </c>
      <c r="B294">
        <v>2830.35</v>
      </c>
      <c r="C294">
        <v>8340.7999999999993</v>
      </c>
      <c r="D294">
        <v>3059.2</v>
      </c>
      <c r="E294">
        <v>10656.6</v>
      </c>
      <c r="F294">
        <v>9453.2000000000007</v>
      </c>
      <c r="H294">
        <v>8347.2999999999993</v>
      </c>
      <c r="I294">
        <v>13995.1</v>
      </c>
      <c r="J294">
        <v>8354.4</v>
      </c>
      <c r="L294">
        <f t="shared" si="8"/>
        <v>324</v>
      </c>
      <c r="M294">
        <f>data!AQ294</f>
        <v>1.5405553163737299E-9</v>
      </c>
      <c r="O294">
        <v>1.5520665346671015E-9</v>
      </c>
      <c r="P294">
        <f t="shared" si="9"/>
        <v>-0.74167041400971079</v>
      </c>
    </row>
    <row r="295" spans="1:16" x14ac:dyDescent="0.2">
      <c r="A295">
        <v>324.48</v>
      </c>
      <c r="B295">
        <v>2877.3</v>
      </c>
      <c r="C295">
        <v>8812.4</v>
      </c>
      <c r="D295">
        <v>3117.7</v>
      </c>
      <c r="E295">
        <v>11216.9</v>
      </c>
      <c r="F295">
        <v>10008.799999999999</v>
      </c>
      <c r="H295">
        <v>8882.2000000000007</v>
      </c>
      <c r="I295">
        <v>14466.9</v>
      </c>
      <c r="J295">
        <v>8863.5</v>
      </c>
      <c r="L295">
        <f t="shared" si="8"/>
        <v>324.48</v>
      </c>
      <c r="M295">
        <f>data!AQ295</f>
        <v>1.5485558979641296E-9</v>
      </c>
      <c r="O295">
        <v>1.5501125849152737E-9</v>
      </c>
      <c r="P295">
        <f t="shared" si="9"/>
        <v>-0.10042412185364984</v>
      </c>
    </row>
    <row r="296" spans="1:16" x14ac:dyDescent="0.2">
      <c r="A296">
        <v>324.95</v>
      </c>
      <c r="B296">
        <v>2856.4</v>
      </c>
      <c r="C296">
        <v>8649.2999999999993</v>
      </c>
      <c r="D296">
        <v>3101.55</v>
      </c>
      <c r="E296">
        <v>11118.7</v>
      </c>
      <c r="F296">
        <v>9843.2000000000007</v>
      </c>
      <c r="H296">
        <v>8686.7999999999993</v>
      </c>
      <c r="I296">
        <v>14323.2</v>
      </c>
      <c r="J296">
        <v>8672.9</v>
      </c>
      <c r="L296">
        <f t="shared" si="8"/>
        <v>324.95</v>
      </c>
      <c r="M296">
        <f>data!AQ296</f>
        <v>1.5265756746396867E-9</v>
      </c>
      <c r="O296">
        <v>1.5210312918647737E-9</v>
      </c>
      <c r="P296">
        <f t="shared" si="9"/>
        <v>0.36451470818300408</v>
      </c>
    </row>
    <row r="297" spans="1:16" x14ac:dyDescent="0.2">
      <c r="A297">
        <v>325.42</v>
      </c>
      <c r="B297">
        <v>2851.65</v>
      </c>
      <c r="C297">
        <v>8592.6</v>
      </c>
      <c r="D297">
        <v>3107.2</v>
      </c>
      <c r="E297">
        <v>11171.8</v>
      </c>
      <c r="F297">
        <v>9861.2999999999993</v>
      </c>
      <c r="H297">
        <v>8589.1</v>
      </c>
      <c r="I297">
        <v>14339.9</v>
      </c>
      <c r="J297">
        <v>8612.9</v>
      </c>
      <c r="L297">
        <f t="shared" si="8"/>
        <v>325.42</v>
      </c>
      <c r="M297">
        <f>data!AQ297</f>
        <v>1.4951818881092626E-9</v>
      </c>
      <c r="O297">
        <v>1.5139464612434314E-9</v>
      </c>
      <c r="P297">
        <f t="shared" si="9"/>
        <v>-1.2394476036330364</v>
      </c>
    </row>
    <row r="298" spans="1:16" x14ac:dyDescent="0.2">
      <c r="A298">
        <v>325.89</v>
      </c>
      <c r="B298">
        <v>2854.55</v>
      </c>
      <c r="C298">
        <v>8658.7000000000007</v>
      </c>
      <c r="D298">
        <v>3125</v>
      </c>
      <c r="E298">
        <v>11302.8</v>
      </c>
      <c r="F298">
        <v>9950.2000000000007</v>
      </c>
      <c r="H298">
        <v>8681.7000000000007</v>
      </c>
      <c r="I298">
        <v>14501.5</v>
      </c>
      <c r="J298">
        <v>8680</v>
      </c>
      <c r="L298">
        <f t="shared" si="8"/>
        <v>325.89</v>
      </c>
      <c r="M298">
        <f>data!AQ298</f>
        <v>1.4630121847666505E-9</v>
      </c>
      <c r="O298">
        <v>1.4857518099862845E-9</v>
      </c>
      <c r="P298">
        <f t="shared" si="9"/>
        <v>-1.530513041733659</v>
      </c>
    </row>
    <row r="299" spans="1:16" x14ac:dyDescent="0.2">
      <c r="A299">
        <v>326.36</v>
      </c>
      <c r="B299">
        <v>2858.3</v>
      </c>
      <c r="C299">
        <v>8607.2000000000007</v>
      </c>
      <c r="D299">
        <v>3128.1</v>
      </c>
      <c r="E299">
        <v>11360.4</v>
      </c>
      <c r="F299">
        <v>9956</v>
      </c>
      <c r="H299">
        <v>8625.7999999999993</v>
      </c>
      <c r="I299">
        <v>14535.2</v>
      </c>
      <c r="J299">
        <v>8630.4</v>
      </c>
      <c r="L299">
        <f t="shared" si="8"/>
        <v>326.36</v>
      </c>
      <c r="M299">
        <f>data!AQ299</f>
        <v>1.4345774321707917E-9</v>
      </c>
      <c r="O299">
        <v>1.4435903315084412E-9</v>
      </c>
      <c r="P299">
        <f t="shared" si="9"/>
        <v>-0.62433913146478703</v>
      </c>
    </row>
    <row r="300" spans="1:16" x14ac:dyDescent="0.2">
      <c r="A300">
        <v>326.83</v>
      </c>
      <c r="B300">
        <v>2893.8</v>
      </c>
      <c r="C300">
        <v>8943.5</v>
      </c>
      <c r="D300">
        <v>3175</v>
      </c>
      <c r="E300">
        <v>11807.3</v>
      </c>
      <c r="F300">
        <v>10307.700000000001</v>
      </c>
      <c r="H300">
        <v>8983.9</v>
      </c>
      <c r="I300">
        <v>15101.1</v>
      </c>
      <c r="J300">
        <v>8982.9</v>
      </c>
      <c r="L300">
        <f t="shared" si="8"/>
        <v>326.83</v>
      </c>
      <c r="M300">
        <f>data!AQ300</f>
        <v>1.3767440406220381E-9</v>
      </c>
      <c r="O300">
        <v>1.3938030227024691E-9</v>
      </c>
      <c r="P300">
        <f t="shared" si="9"/>
        <v>-1.2239162781664072</v>
      </c>
    </row>
    <row r="301" spans="1:16" x14ac:dyDescent="0.2">
      <c r="A301">
        <v>327.3</v>
      </c>
      <c r="B301">
        <v>2888.8</v>
      </c>
      <c r="C301">
        <v>8920.5</v>
      </c>
      <c r="D301">
        <v>3173.1</v>
      </c>
      <c r="E301">
        <v>11818.4</v>
      </c>
      <c r="F301">
        <v>10317.200000000001</v>
      </c>
      <c r="H301">
        <v>8925.2000000000007</v>
      </c>
      <c r="I301">
        <v>15173.1</v>
      </c>
      <c r="J301">
        <v>8986.6</v>
      </c>
      <c r="L301">
        <f t="shared" si="8"/>
        <v>327.3</v>
      </c>
      <c r="M301">
        <f>data!AQ301</f>
        <v>1.3557406513241988E-9</v>
      </c>
      <c r="O301">
        <v>1.3538235391599768E-9</v>
      </c>
      <c r="P301">
        <f t="shared" si="9"/>
        <v>0.14160724117794021</v>
      </c>
    </row>
    <row r="302" spans="1:16" x14ac:dyDescent="0.2">
      <c r="A302">
        <v>327.77</v>
      </c>
      <c r="B302">
        <v>2887.5</v>
      </c>
      <c r="C302">
        <v>8900.9</v>
      </c>
      <c r="D302">
        <v>3173.9</v>
      </c>
      <c r="E302">
        <v>11878.7</v>
      </c>
      <c r="F302">
        <v>10271.200000000001</v>
      </c>
      <c r="H302">
        <v>8936.6</v>
      </c>
      <c r="I302">
        <v>15310.2</v>
      </c>
      <c r="J302">
        <v>8967.7000000000007</v>
      </c>
      <c r="L302">
        <f t="shared" si="8"/>
        <v>327.77</v>
      </c>
      <c r="M302">
        <f>data!AQ302</f>
        <v>1.3145416783008696E-9</v>
      </c>
      <c r="O302">
        <v>1.3295854605387903E-9</v>
      </c>
      <c r="P302">
        <f t="shared" si="9"/>
        <v>-1.1314641054982999</v>
      </c>
    </row>
    <row r="303" spans="1:16" x14ac:dyDescent="0.2">
      <c r="A303">
        <v>328.24</v>
      </c>
      <c r="B303">
        <v>2876</v>
      </c>
      <c r="C303">
        <v>8793.2000000000007</v>
      </c>
      <c r="D303">
        <v>3175.55</v>
      </c>
      <c r="E303">
        <v>11756.8</v>
      </c>
      <c r="F303">
        <v>10158.4</v>
      </c>
      <c r="H303">
        <v>8820.7000000000007</v>
      </c>
      <c r="I303">
        <v>15128</v>
      </c>
      <c r="J303">
        <v>8831.7000000000007</v>
      </c>
      <c r="L303">
        <f t="shared" si="8"/>
        <v>328.24</v>
      </c>
      <c r="M303">
        <f>data!AQ303</f>
        <v>1.3176219193895009E-9</v>
      </c>
      <c r="O303">
        <v>1.3269251430352205E-9</v>
      </c>
      <c r="P303">
        <f t="shared" si="9"/>
        <v>-0.70111141495437401</v>
      </c>
    </row>
    <row r="304" spans="1:16" x14ac:dyDescent="0.2">
      <c r="A304">
        <v>328.72</v>
      </c>
      <c r="B304">
        <v>2860.8</v>
      </c>
      <c r="C304">
        <v>8634.4</v>
      </c>
      <c r="D304">
        <v>3151.6</v>
      </c>
      <c r="E304">
        <v>11579.9</v>
      </c>
      <c r="F304">
        <v>10021.700000000001</v>
      </c>
      <c r="H304">
        <v>8675.9</v>
      </c>
      <c r="I304">
        <v>14914.8</v>
      </c>
      <c r="J304">
        <v>8695.7999999999993</v>
      </c>
      <c r="L304">
        <f t="shared" si="8"/>
        <v>328.72</v>
      </c>
      <c r="M304">
        <f>data!AQ304</f>
        <v>1.32803326002953E-9</v>
      </c>
      <c r="O304">
        <v>1.3330523802056184E-9</v>
      </c>
      <c r="P304">
        <f t="shared" si="9"/>
        <v>-0.37651335015914578</v>
      </c>
    </row>
    <row r="305" spans="1:16" x14ac:dyDescent="0.2">
      <c r="A305">
        <v>329.19</v>
      </c>
      <c r="B305">
        <v>2849.5</v>
      </c>
      <c r="C305">
        <v>8583.5</v>
      </c>
      <c r="D305">
        <v>3140.45</v>
      </c>
      <c r="E305">
        <v>11491</v>
      </c>
      <c r="F305">
        <v>9868.1</v>
      </c>
      <c r="H305">
        <v>8579.2999999999993</v>
      </c>
      <c r="I305">
        <v>14703.3</v>
      </c>
      <c r="J305">
        <v>8592</v>
      </c>
      <c r="L305">
        <f t="shared" si="8"/>
        <v>329.19</v>
      </c>
      <c r="M305">
        <f>data!AQ305</f>
        <v>1.3453568198568027E-9</v>
      </c>
      <c r="O305">
        <v>1.3483371237548062E-9</v>
      </c>
      <c r="P305">
        <f t="shared" si="9"/>
        <v>-0.22103551444938332</v>
      </c>
    </row>
    <row r="306" spans="1:16" x14ac:dyDescent="0.2">
      <c r="A306">
        <v>329.66</v>
      </c>
      <c r="B306">
        <v>2852.4</v>
      </c>
      <c r="C306">
        <v>8606.2999999999993</v>
      </c>
      <c r="D306">
        <v>3136.6</v>
      </c>
      <c r="E306">
        <v>11475.8</v>
      </c>
      <c r="F306">
        <v>9892.1</v>
      </c>
      <c r="H306">
        <v>8607</v>
      </c>
      <c r="I306">
        <v>14622.6</v>
      </c>
      <c r="J306">
        <v>8672.7999999999993</v>
      </c>
      <c r="L306">
        <f t="shared" si="8"/>
        <v>329.66</v>
      </c>
      <c r="M306">
        <f>data!AQ306</f>
        <v>1.3774046772081906E-9</v>
      </c>
      <c r="O306">
        <v>1.3821270146278654E-9</v>
      </c>
      <c r="P306">
        <f t="shared" si="9"/>
        <v>-0.34167173998449973</v>
      </c>
    </row>
    <row r="307" spans="1:16" x14ac:dyDescent="0.2">
      <c r="A307">
        <v>330.13</v>
      </c>
      <c r="B307">
        <v>2843.7</v>
      </c>
      <c r="C307">
        <v>8450.5</v>
      </c>
      <c r="D307">
        <v>3121.6</v>
      </c>
      <c r="E307">
        <v>11327.3</v>
      </c>
      <c r="F307">
        <v>9718.7000000000007</v>
      </c>
      <c r="H307">
        <v>8467.4</v>
      </c>
      <c r="I307">
        <v>14281.7</v>
      </c>
      <c r="J307">
        <v>8487.5</v>
      </c>
      <c r="L307">
        <f t="shared" si="8"/>
        <v>330.13</v>
      </c>
      <c r="M307">
        <f>data!AQ307</f>
        <v>1.4074580580894924E-9</v>
      </c>
      <c r="O307">
        <v>1.4058664923063288E-9</v>
      </c>
      <c r="P307">
        <f t="shared" si="9"/>
        <v>0.11320888518743413</v>
      </c>
    </row>
    <row r="308" spans="1:16" x14ac:dyDescent="0.2">
      <c r="A308">
        <v>330.6</v>
      </c>
      <c r="B308">
        <v>2908.2</v>
      </c>
      <c r="C308">
        <v>9128.7000000000007</v>
      </c>
      <c r="D308">
        <v>3186.25</v>
      </c>
      <c r="E308">
        <v>11911.9</v>
      </c>
      <c r="F308">
        <v>10364.799999999999</v>
      </c>
      <c r="H308">
        <v>9130.5</v>
      </c>
      <c r="I308">
        <v>14715.5</v>
      </c>
      <c r="J308">
        <v>9155.9</v>
      </c>
      <c r="L308">
        <f t="shared" si="8"/>
        <v>330.6</v>
      </c>
      <c r="M308">
        <f>data!AQ308</f>
        <v>1.4615529873129613E-9</v>
      </c>
      <c r="O308">
        <v>1.4689861973390499E-9</v>
      </c>
      <c r="P308">
        <f t="shared" si="9"/>
        <v>-0.50600952136604049</v>
      </c>
    </row>
    <row r="309" spans="1:16" x14ac:dyDescent="0.2">
      <c r="A309">
        <v>331.07</v>
      </c>
      <c r="B309">
        <v>2891.15</v>
      </c>
      <c r="C309">
        <v>8899.9</v>
      </c>
      <c r="D309">
        <v>3151.3</v>
      </c>
      <c r="E309">
        <v>11634.6</v>
      </c>
      <c r="F309">
        <v>10142.9</v>
      </c>
      <c r="H309">
        <v>8948.1</v>
      </c>
      <c r="I309">
        <v>14320.8</v>
      </c>
      <c r="J309">
        <v>8968</v>
      </c>
      <c r="L309">
        <f t="shared" si="8"/>
        <v>331.07</v>
      </c>
      <c r="M309">
        <f>data!AQ309</f>
        <v>1.5121505370436248E-9</v>
      </c>
      <c r="O309">
        <v>1.5157835632858874E-9</v>
      </c>
      <c r="P309">
        <f t="shared" si="9"/>
        <v>-0.23967974915805107</v>
      </c>
    </row>
    <row r="310" spans="1:16" x14ac:dyDescent="0.2">
      <c r="A310">
        <v>331.54</v>
      </c>
      <c r="B310">
        <v>2954.15</v>
      </c>
      <c r="C310">
        <v>9450.1</v>
      </c>
      <c r="D310">
        <v>3217.05</v>
      </c>
      <c r="E310">
        <v>12104.8</v>
      </c>
      <c r="F310">
        <v>10702.5</v>
      </c>
      <c r="H310">
        <v>9475.2000000000007</v>
      </c>
      <c r="I310">
        <v>14644.1</v>
      </c>
      <c r="J310">
        <v>9496.9</v>
      </c>
      <c r="L310">
        <f t="shared" si="8"/>
        <v>331.54</v>
      </c>
      <c r="M310">
        <f>data!AQ310</f>
        <v>1.5668034822695414E-9</v>
      </c>
      <c r="O310">
        <v>1.5785661215027187E-9</v>
      </c>
      <c r="P310">
        <f t="shared" si="9"/>
        <v>-0.74514707195032071</v>
      </c>
    </row>
    <row r="311" spans="1:16" x14ac:dyDescent="0.2">
      <c r="A311">
        <v>332.01</v>
      </c>
      <c r="B311">
        <v>2838.55</v>
      </c>
      <c r="C311">
        <v>8440.2999999999993</v>
      </c>
      <c r="D311">
        <v>3117.1</v>
      </c>
      <c r="E311">
        <v>11285</v>
      </c>
      <c r="F311">
        <v>9753.4</v>
      </c>
      <c r="H311">
        <v>8482.1</v>
      </c>
      <c r="I311">
        <v>13775.8</v>
      </c>
      <c r="J311">
        <v>8505.7000000000007</v>
      </c>
      <c r="L311">
        <f t="shared" si="8"/>
        <v>332.01</v>
      </c>
      <c r="M311">
        <f>data!AQ311</f>
        <v>1.5218945699712206E-9</v>
      </c>
      <c r="O311">
        <v>1.5209233220768893E-9</v>
      </c>
      <c r="P311">
        <f t="shared" si="9"/>
        <v>6.3859096657486916E-2</v>
      </c>
    </row>
    <row r="312" spans="1:16" x14ac:dyDescent="0.2">
      <c r="A312">
        <v>332.48</v>
      </c>
      <c r="B312">
        <v>2957.45</v>
      </c>
      <c r="C312">
        <v>9564.5</v>
      </c>
      <c r="D312">
        <v>3249.15</v>
      </c>
      <c r="E312">
        <v>12516.8</v>
      </c>
      <c r="F312">
        <v>10899.7</v>
      </c>
      <c r="H312">
        <v>9584.2999999999993</v>
      </c>
      <c r="I312">
        <v>15158.8</v>
      </c>
      <c r="J312">
        <v>9589.2999999999993</v>
      </c>
      <c r="L312">
        <f t="shared" si="8"/>
        <v>332.48</v>
      </c>
      <c r="M312">
        <f>data!AQ312</f>
        <v>1.4304143773759199E-9</v>
      </c>
      <c r="O312">
        <v>1.45078060278104E-9</v>
      </c>
      <c r="P312">
        <f t="shared" si="9"/>
        <v>-1.403811531949039</v>
      </c>
    </row>
    <row r="313" spans="1:16" x14ac:dyDescent="0.2">
      <c r="A313">
        <v>332.95</v>
      </c>
      <c r="B313">
        <v>2901.05</v>
      </c>
      <c r="C313">
        <v>9050.1</v>
      </c>
      <c r="D313">
        <v>3210.7</v>
      </c>
      <c r="E313">
        <v>12197.1</v>
      </c>
      <c r="F313">
        <v>10453.1</v>
      </c>
      <c r="H313">
        <v>9067.2000000000007</v>
      </c>
      <c r="I313">
        <v>14920.4</v>
      </c>
      <c r="J313">
        <v>9093.4</v>
      </c>
      <c r="L313">
        <f t="shared" si="8"/>
        <v>332.95</v>
      </c>
      <c r="M313">
        <f>data!AQ313</f>
        <v>1.3594707875209092E-9</v>
      </c>
      <c r="O313">
        <v>1.3591408635873202E-9</v>
      </c>
      <c r="P313">
        <f t="shared" si="9"/>
        <v>2.4274447368034E-2</v>
      </c>
    </row>
    <row r="314" spans="1:16" x14ac:dyDescent="0.2">
      <c r="A314">
        <v>333.43</v>
      </c>
      <c r="B314">
        <v>2901.15</v>
      </c>
      <c r="C314">
        <v>9018.9</v>
      </c>
      <c r="D314">
        <v>3224.65</v>
      </c>
      <c r="E314">
        <v>12292.3</v>
      </c>
      <c r="F314">
        <v>10467</v>
      </c>
      <c r="H314">
        <v>9002.4</v>
      </c>
      <c r="I314">
        <v>15077.3</v>
      </c>
      <c r="J314">
        <v>9019.2000000000007</v>
      </c>
      <c r="L314">
        <f t="shared" si="8"/>
        <v>333.43</v>
      </c>
      <c r="M314">
        <f>data!AQ314</f>
        <v>1.2996390128228736E-9</v>
      </c>
      <c r="O314">
        <v>1.3120763762139371E-9</v>
      </c>
      <c r="P314">
        <f t="shared" si="9"/>
        <v>-0.94791458916074711</v>
      </c>
    </row>
    <row r="315" spans="1:16" x14ac:dyDescent="0.2">
      <c r="A315">
        <v>333.9</v>
      </c>
      <c r="B315">
        <v>2924.7</v>
      </c>
      <c r="C315">
        <v>9281.7999999999993</v>
      </c>
      <c r="D315">
        <v>3262.75</v>
      </c>
      <c r="E315">
        <v>12671.1</v>
      </c>
      <c r="F315">
        <v>10744.2</v>
      </c>
      <c r="H315">
        <v>9309.4</v>
      </c>
      <c r="I315">
        <v>15587</v>
      </c>
      <c r="J315">
        <v>9329.7000000000007</v>
      </c>
      <c r="L315">
        <f t="shared" si="8"/>
        <v>333.9</v>
      </c>
      <c r="M315">
        <f>data!AQ315</f>
        <v>1.2512384655863643E-9</v>
      </c>
      <c r="O315">
        <v>1.2576836335505396E-9</v>
      </c>
      <c r="P315">
        <f t="shared" si="9"/>
        <v>-0.51246337252398066</v>
      </c>
    </row>
    <row r="316" spans="1:16" x14ac:dyDescent="0.2">
      <c r="A316">
        <v>334.37</v>
      </c>
      <c r="B316">
        <v>2871.05</v>
      </c>
      <c r="C316">
        <v>8783.4</v>
      </c>
      <c r="D316">
        <v>3226.1</v>
      </c>
      <c r="E316">
        <v>12250.8</v>
      </c>
      <c r="F316">
        <v>10204.700000000001</v>
      </c>
      <c r="H316">
        <v>8831</v>
      </c>
      <c r="I316">
        <v>15297.9</v>
      </c>
      <c r="J316">
        <v>8848.5</v>
      </c>
      <c r="L316">
        <f t="shared" si="8"/>
        <v>334.37</v>
      </c>
      <c r="M316">
        <f>data!AQ316</f>
        <v>1.207149765531673E-9</v>
      </c>
      <c r="O316">
        <v>1.2106254708227406E-9</v>
      </c>
      <c r="P316">
        <f t="shared" si="9"/>
        <v>-0.28709996401326909</v>
      </c>
    </row>
    <row r="317" spans="1:16" x14ac:dyDescent="0.2">
      <c r="A317">
        <v>334.84</v>
      </c>
      <c r="B317">
        <v>2894.4</v>
      </c>
      <c r="C317">
        <v>8977.9</v>
      </c>
      <c r="D317">
        <v>3248.75</v>
      </c>
      <c r="E317">
        <v>12552.5</v>
      </c>
      <c r="F317">
        <v>10436.200000000001</v>
      </c>
      <c r="H317">
        <v>9003.6</v>
      </c>
      <c r="I317">
        <v>15734.1</v>
      </c>
      <c r="J317">
        <v>9012.7999999999993</v>
      </c>
      <c r="L317">
        <f t="shared" si="8"/>
        <v>334.84</v>
      </c>
      <c r="M317">
        <f>data!AQ317</f>
        <v>1.1514276637973909E-9</v>
      </c>
      <c r="O317">
        <v>1.1667321088643901E-9</v>
      </c>
      <c r="P317">
        <f t="shared" si="9"/>
        <v>-1.3117359975543437</v>
      </c>
    </row>
    <row r="318" spans="1:16" x14ac:dyDescent="0.2">
      <c r="A318">
        <v>335.31</v>
      </c>
      <c r="B318">
        <v>3025.55</v>
      </c>
      <c r="C318">
        <v>10331.200000000001</v>
      </c>
      <c r="D318">
        <v>3389.85</v>
      </c>
      <c r="E318">
        <v>13959.1</v>
      </c>
      <c r="F318">
        <v>11767.7</v>
      </c>
      <c r="H318">
        <v>10368.799999999999</v>
      </c>
      <c r="I318">
        <v>17203.900000000001</v>
      </c>
      <c r="J318">
        <v>10368.799999999999</v>
      </c>
      <c r="L318">
        <f t="shared" si="8"/>
        <v>335.31</v>
      </c>
      <c r="M318">
        <f>data!AQ318</f>
        <v>1.1261882804903119E-9</v>
      </c>
      <c r="O318">
        <v>1.1245151385521285E-9</v>
      </c>
      <c r="P318">
        <f t="shared" si="9"/>
        <v>0.14878785361108404</v>
      </c>
    </row>
    <row r="319" spans="1:16" x14ac:dyDescent="0.2">
      <c r="A319">
        <v>335.78</v>
      </c>
      <c r="B319">
        <v>2837.4</v>
      </c>
      <c r="C319">
        <v>8353.2999999999993</v>
      </c>
      <c r="D319">
        <v>3209.8</v>
      </c>
      <c r="E319">
        <v>12168.9</v>
      </c>
      <c r="F319">
        <v>9818.6</v>
      </c>
      <c r="H319">
        <v>8368.1</v>
      </c>
      <c r="I319">
        <v>15497.3</v>
      </c>
      <c r="J319">
        <v>8405.5</v>
      </c>
      <c r="L319">
        <f t="shared" si="8"/>
        <v>335.78</v>
      </c>
      <c r="M319">
        <f>data!AQ319</f>
        <v>1.0798229155472004E-9</v>
      </c>
      <c r="O319">
        <v>1.078876697942554E-9</v>
      </c>
      <c r="P319">
        <f t="shared" si="9"/>
        <v>8.7703961578826484E-2</v>
      </c>
    </row>
    <row r="320" spans="1:16" x14ac:dyDescent="0.2">
      <c r="A320">
        <v>336.25</v>
      </c>
      <c r="B320">
        <v>2865.75</v>
      </c>
      <c r="C320">
        <v>8696.9</v>
      </c>
      <c r="D320">
        <v>3255.05</v>
      </c>
      <c r="E320">
        <v>12512.2</v>
      </c>
      <c r="F320">
        <v>10134.6</v>
      </c>
      <c r="H320">
        <v>8738.4</v>
      </c>
      <c r="I320">
        <v>15767</v>
      </c>
      <c r="J320">
        <v>8740</v>
      </c>
      <c r="L320">
        <f t="shared" si="8"/>
        <v>336.25</v>
      </c>
      <c r="M320">
        <f>data!AQ320</f>
        <v>1.0841919192409793E-9</v>
      </c>
      <c r="O320">
        <v>1.0855705509754713E-9</v>
      </c>
      <c r="P320">
        <f t="shared" si="9"/>
        <v>-0.12699605136241099</v>
      </c>
    </row>
    <row r="321" spans="1:16" x14ac:dyDescent="0.2">
      <c r="A321">
        <v>336.72</v>
      </c>
      <c r="B321">
        <v>2860.85</v>
      </c>
      <c r="C321">
        <v>8655.2999999999993</v>
      </c>
      <c r="D321">
        <v>3236.5</v>
      </c>
      <c r="E321">
        <v>12378.5</v>
      </c>
      <c r="F321">
        <v>10083</v>
      </c>
      <c r="H321">
        <v>8644.7999999999993</v>
      </c>
      <c r="I321">
        <v>15299.7</v>
      </c>
      <c r="J321">
        <v>8696.4</v>
      </c>
      <c r="L321">
        <f t="shared" si="8"/>
        <v>336.72</v>
      </c>
      <c r="M321">
        <f>data!AQ321</f>
        <v>1.1507250490379313E-9</v>
      </c>
      <c r="O321">
        <v>1.1409063911188261E-9</v>
      </c>
      <c r="P321">
        <f t="shared" si="9"/>
        <v>0.86060153537019191</v>
      </c>
    </row>
    <row r="322" spans="1:16" x14ac:dyDescent="0.2">
      <c r="A322">
        <v>337.19</v>
      </c>
      <c r="B322">
        <v>2874.15</v>
      </c>
      <c r="C322">
        <v>8843.7000000000007</v>
      </c>
      <c r="D322">
        <v>3247.55</v>
      </c>
      <c r="E322">
        <v>12473.7</v>
      </c>
      <c r="F322">
        <v>10302.6</v>
      </c>
      <c r="H322">
        <v>8839.6</v>
      </c>
      <c r="I322">
        <v>15277.8</v>
      </c>
      <c r="J322">
        <v>8891.1</v>
      </c>
      <c r="L322">
        <f t="shared" si="8"/>
        <v>337.19</v>
      </c>
      <c r="M322">
        <f>data!AQ322</f>
        <v>1.1849743510280025E-9</v>
      </c>
      <c r="O322">
        <v>1.1857826093568541E-9</v>
      </c>
      <c r="P322">
        <f t="shared" si="9"/>
        <v>-6.816243740410112E-2</v>
      </c>
    </row>
    <row r="323" spans="1:16" x14ac:dyDescent="0.2">
      <c r="A323">
        <v>337.66</v>
      </c>
      <c r="B323">
        <v>2850.45</v>
      </c>
      <c r="C323">
        <v>8626.6</v>
      </c>
      <c r="D323">
        <v>3215.6</v>
      </c>
      <c r="E323">
        <v>12295.4</v>
      </c>
      <c r="F323">
        <v>9972</v>
      </c>
      <c r="H323">
        <v>8652</v>
      </c>
      <c r="I323">
        <v>14984.4</v>
      </c>
      <c r="J323">
        <v>8646.5</v>
      </c>
      <c r="L323">
        <f t="shared" si="8"/>
        <v>337.66</v>
      </c>
      <c r="M323">
        <f>data!AQ323</f>
        <v>1.1886236337144287E-9</v>
      </c>
      <c r="O323">
        <v>1.1849397897502611E-9</v>
      </c>
      <c r="P323">
        <f t="shared" si="9"/>
        <v>0.31088870472853603</v>
      </c>
    </row>
    <row r="324" spans="1:16" x14ac:dyDescent="0.2">
      <c r="A324">
        <v>338.13</v>
      </c>
      <c r="B324">
        <v>2863.85</v>
      </c>
      <c r="C324">
        <v>8629.7999999999993</v>
      </c>
      <c r="D324">
        <v>3230.2</v>
      </c>
      <c r="E324">
        <v>12278.7</v>
      </c>
      <c r="F324">
        <v>9992.6</v>
      </c>
      <c r="H324">
        <v>8660</v>
      </c>
      <c r="I324">
        <v>14978.2</v>
      </c>
      <c r="J324">
        <v>8650</v>
      </c>
      <c r="L324">
        <f t="shared" si="8"/>
        <v>338.13</v>
      </c>
      <c r="M324">
        <f>data!AQ324</f>
        <v>1.185582493678051E-9</v>
      </c>
      <c r="O324">
        <v>1.1860049580542539E-9</v>
      </c>
      <c r="P324">
        <f t="shared" si="9"/>
        <v>-3.5620793432088939E-2</v>
      </c>
    </row>
    <row r="325" spans="1:16" x14ac:dyDescent="0.2">
      <c r="A325">
        <v>338.6</v>
      </c>
      <c r="B325">
        <v>2937.5</v>
      </c>
      <c r="C325">
        <v>9404.2000000000007</v>
      </c>
      <c r="D325">
        <v>3298.15</v>
      </c>
      <c r="E325">
        <v>13027.5</v>
      </c>
      <c r="F325">
        <v>10705.9</v>
      </c>
      <c r="H325">
        <v>9419.9</v>
      </c>
      <c r="I325">
        <v>15717.4</v>
      </c>
      <c r="J325">
        <v>9423.2000000000007</v>
      </c>
      <c r="L325">
        <f t="shared" si="8"/>
        <v>338.6</v>
      </c>
      <c r="M325">
        <f>data!AQ325</f>
        <v>1.1845020645359397E-9</v>
      </c>
      <c r="O325">
        <v>1.1989182767166085E-9</v>
      </c>
      <c r="P325">
        <f t="shared" si="9"/>
        <v>-1.2024349332758113</v>
      </c>
    </row>
    <row r="326" spans="1:16" x14ac:dyDescent="0.2">
      <c r="A326">
        <v>339.07</v>
      </c>
      <c r="B326">
        <v>2905.2</v>
      </c>
      <c r="C326">
        <v>9087.2999999999993</v>
      </c>
      <c r="D326">
        <v>3270.35</v>
      </c>
      <c r="E326">
        <v>12687.8</v>
      </c>
      <c r="F326">
        <v>10377.9</v>
      </c>
      <c r="H326">
        <v>9108.7000000000007</v>
      </c>
      <c r="I326">
        <v>15357.7</v>
      </c>
      <c r="J326">
        <v>9132.7000000000007</v>
      </c>
      <c r="L326">
        <f t="shared" si="8"/>
        <v>339.07</v>
      </c>
      <c r="M326">
        <f>data!AQ326</f>
        <v>1.1925830511401975E-9</v>
      </c>
      <c r="O326">
        <v>1.1957069215901868E-9</v>
      </c>
      <c r="P326">
        <f t="shared" si="9"/>
        <v>-0.26125720221095944</v>
      </c>
    </row>
    <row r="327" spans="1:16" x14ac:dyDescent="0.2">
      <c r="A327">
        <v>339.54</v>
      </c>
      <c r="B327">
        <v>2834.4</v>
      </c>
      <c r="C327">
        <v>8403.1</v>
      </c>
      <c r="D327">
        <v>3191.35</v>
      </c>
      <c r="E327">
        <v>12041.5</v>
      </c>
      <c r="F327">
        <v>9679.6</v>
      </c>
      <c r="H327">
        <v>8420.1</v>
      </c>
      <c r="I327">
        <v>14648.8</v>
      </c>
      <c r="J327">
        <v>8449</v>
      </c>
      <c r="L327">
        <f t="shared" si="8"/>
        <v>339.54</v>
      </c>
      <c r="M327">
        <f>data!AQ327</f>
        <v>1.1918326822669625E-9</v>
      </c>
      <c r="O327">
        <v>1.2033875584544941E-9</v>
      </c>
      <c r="P327">
        <f t="shared" si="9"/>
        <v>-0.96019574960302256</v>
      </c>
    </row>
    <row r="328" spans="1:16" x14ac:dyDescent="0.2">
      <c r="A328">
        <v>340.01</v>
      </c>
      <c r="B328">
        <v>2846.7</v>
      </c>
      <c r="C328">
        <v>8486</v>
      </c>
      <c r="D328">
        <v>3200.25</v>
      </c>
      <c r="E328">
        <v>12096</v>
      </c>
      <c r="F328">
        <v>9695.9</v>
      </c>
      <c r="H328">
        <v>8507.9</v>
      </c>
      <c r="I328">
        <v>14715.6</v>
      </c>
      <c r="J328">
        <v>8485.1</v>
      </c>
      <c r="L328">
        <f t="shared" ref="L328:L391" si="10">A328</f>
        <v>340.01</v>
      </c>
      <c r="M328">
        <f>data!AQ328</f>
        <v>1.176741540063093E-9</v>
      </c>
      <c r="O328">
        <v>1.1866021230474919E-9</v>
      </c>
      <c r="P328">
        <f t="shared" ref="P328:P391" si="11">(M328-O328)/O328%</f>
        <v>-0.83099320259721465</v>
      </c>
    </row>
    <row r="329" spans="1:16" x14ac:dyDescent="0.2">
      <c r="A329">
        <v>340.49</v>
      </c>
      <c r="B329">
        <v>2831.9</v>
      </c>
      <c r="C329">
        <v>8401.4</v>
      </c>
      <c r="D329">
        <v>3200</v>
      </c>
      <c r="E329">
        <v>12028.5</v>
      </c>
      <c r="F329">
        <v>9567.5</v>
      </c>
      <c r="H329">
        <v>8417.7999999999993</v>
      </c>
      <c r="I329">
        <v>14627.3</v>
      </c>
      <c r="J329">
        <v>8415.9</v>
      </c>
      <c r="L329">
        <f t="shared" si="10"/>
        <v>340.49</v>
      </c>
      <c r="M329">
        <f>data!AQ329</f>
        <v>1.1622553524452448E-9</v>
      </c>
      <c r="O329">
        <v>1.1748141604476277E-9</v>
      </c>
      <c r="P329">
        <f t="shared" si="11"/>
        <v>-1.0690037986601841</v>
      </c>
    </row>
    <row r="330" spans="1:16" x14ac:dyDescent="0.2">
      <c r="A330">
        <v>340.96</v>
      </c>
      <c r="B330">
        <v>2887.2</v>
      </c>
      <c r="C330">
        <v>8931.6</v>
      </c>
      <c r="D330">
        <v>3263.7</v>
      </c>
      <c r="E330">
        <v>12585.1</v>
      </c>
      <c r="F330">
        <v>10117.200000000001</v>
      </c>
      <c r="H330">
        <v>8964.7000000000007</v>
      </c>
      <c r="I330">
        <v>15175.7</v>
      </c>
      <c r="J330">
        <v>9001.6</v>
      </c>
      <c r="L330">
        <f t="shared" si="10"/>
        <v>340.96</v>
      </c>
      <c r="M330">
        <f>data!AQ330</f>
        <v>1.1726355489222215E-9</v>
      </c>
      <c r="O330">
        <v>1.178221884093611E-9</v>
      </c>
      <c r="P330">
        <f t="shared" si="11"/>
        <v>-0.47413269493690652</v>
      </c>
    </row>
    <row r="331" spans="1:16" x14ac:dyDescent="0.2">
      <c r="A331">
        <v>341.43</v>
      </c>
      <c r="B331">
        <v>2923.75</v>
      </c>
      <c r="C331">
        <v>9217.9</v>
      </c>
      <c r="D331">
        <v>3295.15</v>
      </c>
      <c r="E331">
        <v>12912.8</v>
      </c>
      <c r="F331">
        <v>10396</v>
      </c>
      <c r="H331">
        <v>9245.7000000000007</v>
      </c>
      <c r="I331">
        <v>15470.7</v>
      </c>
      <c r="J331">
        <v>9261.7999999999993</v>
      </c>
      <c r="L331">
        <f t="shared" si="10"/>
        <v>341.43</v>
      </c>
      <c r="M331">
        <f>data!AQ331</f>
        <v>1.1634950601606369E-9</v>
      </c>
      <c r="O331">
        <v>1.1767159217021926E-9</v>
      </c>
      <c r="P331">
        <f t="shared" si="11"/>
        <v>-1.1235389355853109</v>
      </c>
    </row>
    <row r="332" spans="1:16" x14ac:dyDescent="0.2">
      <c r="A332">
        <v>341.9</v>
      </c>
      <c r="B332">
        <v>2847</v>
      </c>
      <c r="C332">
        <v>8571.1</v>
      </c>
      <c r="D332">
        <v>3229.9</v>
      </c>
      <c r="E332">
        <v>12361.9</v>
      </c>
      <c r="F332">
        <v>9762.9</v>
      </c>
      <c r="H332">
        <v>8584.2000000000007</v>
      </c>
      <c r="I332">
        <v>14789.9</v>
      </c>
      <c r="J332">
        <v>8566.2000000000007</v>
      </c>
      <c r="L332">
        <f t="shared" si="10"/>
        <v>341.9</v>
      </c>
      <c r="M332">
        <f>data!AQ332</f>
        <v>1.1393741910039814E-9</v>
      </c>
      <c r="O332">
        <v>1.1582526683488769E-9</v>
      </c>
      <c r="P332">
        <f t="shared" si="11"/>
        <v>-1.6299101103567775</v>
      </c>
    </row>
    <row r="333" spans="1:16" x14ac:dyDescent="0.2">
      <c r="A333">
        <v>342.37</v>
      </c>
      <c r="B333">
        <v>2879.9</v>
      </c>
      <c r="C333">
        <v>8842.5</v>
      </c>
      <c r="D333">
        <v>3257.7</v>
      </c>
      <c r="E333">
        <v>12652.6</v>
      </c>
      <c r="F333">
        <v>10080.799999999999</v>
      </c>
      <c r="H333">
        <v>8876</v>
      </c>
      <c r="I333">
        <v>15061.2</v>
      </c>
      <c r="J333">
        <v>8903.9</v>
      </c>
      <c r="L333">
        <f t="shared" si="10"/>
        <v>342.37</v>
      </c>
      <c r="M333">
        <f>data!AQ333</f>
        <v>1.1645884327037795E-9</v>
      </c>
      <c r="O333">
        <v>1.141655724986919E-9</v>
      </c>
      <c r="P333">
        <f t="shared" si="11"/>
        <v>2.0087235770768994</v>
      </c>
    </row>
    <row r="334" spans="1:16" x14ac:dyDescent="0.2">
      <c r="A334">
        <v>342.84</v>
      </c>
      <c r="B334">
        <v>2904.25</v>
      </c>
      <c r="C334">
        <v>9055</v>
      </c>
      <c r="D334">
        <v>3284.9</v>
      </c>
      <c r="E334">
        <v>12854.1</v>
      </c>
      <c r="F334">
        <v>10241.700000000001</v>
      </c>
      <c r="H334">
        <v>9068.2999999999993</v>
      </c>
      <c r="I334">
        <v>15231.5</v>
      </c>
      <c r="J334">
        <v>9088.7000000000007</v>
      </c>
      <c r="L334">
        <f t="shared" si="10"/>
        <v>342.84</v>
      </c>
      <c r="M334">
        <f>data!AQ334</f>
        <v>1.1608165343844162E-9</v>
      </c>
      <c r="O334">
        <v>1.157619790762478E-9</v>
      </c>
      <c r="P334">
        <f t="shared" si="11"/>
        <v>0.2761479759975986</v>
      </c>
    </row>
    <row r="335" spans="1:16" x14ac:dyDescent="0.2">
      <c r="A335">
        <v>343.31</v>
      </c>
      <c r="B335">
        <v>2881.05</v>
      </c>
      <c r="C335">
        <v>8876.1</v>
      </c>
      <c r="D335">
        <v>3266.2</v>
      </c>
      <c r="E335">
        <v>12694.1</v>
      </c>
      <c r="F335">
        <v>10017.5</v>
      </c>
      <c r="H335">
        <v>8887.2000000000007</v>
      </c>
      <c r="I335">
        <v>15064</v>
      </c>
      <c r="J335">
        <v>8905.7999999999993</v>
      </c>
      <c r="L335">
        <f t="shared" si="10"/>
        <v>343.31</v>
      </c>
      <c r="M335">
        <f>data!AQ335</f>
        <v>1.1467561674056439E-9</v>
      </c>
      <c r="O335">
        <v>1.1535851014804949E-9</v>
      </c>
      <c r="P335">
        <f t="shared" si="11"/>
        <v>-0.59197488473861448</v>
      </c>
    </row>
    <row r="336" spans="1:16" x14ac:dyDescent="0.2">
      <c r="A336">
        <v>343.78</v>
      </c>
      <c r="B336">
        <v>2852.45</v>
      </c>
      <c r="C336">
        <v>8614.7000000000007</v>
      </c>
      <c r="D336">
        <v>3236.9</v>
      </c>
      <c r="E336">
        <v>12463.8</v>
      </c>
      <c r="F336">
        <v>9768.5</v>
      </c>
      <c r="H336">
        <v>8617.2000000000007</v>
      </c>
      <c r="I336">
        <v>14782.7</v>
      </c>
      <c r="J336">
        <v>8617.4</v>
      </c>
      <c r="L336">
        <f t="shared" si="10"/>
        <v>343.78</v>
      </c>
      <c r="M336">
        <f>data!AQ336</f>
        <v>1.1519367877578196E-9</v>
      </c>
      <c r="O336">
        <v>1.1375535804980995E-9</v>
      </c>
      <c r="P336">
        <f t="shared" si="11"/>
        <v>1.2643982231959723</v>
      </c>
    </row>
    <row r="337" spans="1:16" x14ac:dyDescent="0.2">
      <c r="A337">
        <v>344.25</v>
      </c>
      <c r="B337">
        <v>2859.45</v>
      </c>
      <c r="C337">
        <v>8706.2999999999993</v>
      </c>
      <c r="D337">
        <v>3251.65</v>
      </c>
      <c r="E337">
        <v>12548.7</v>
      </c>
      <c r="F337">
        <v>9787.9</v>
      </c>
      <c r="H337">
        <v>8701.2000000000007</v>
      </c>
      <c r="I337">
        <v>14799.1</v>
      </c>
      <c r="J337">
        <v>8717.9</v>
      </c>
      <c r="L337">
        <f t="shared" si="10"/>
        <v>344.25</v>
      </c>
      <c r="M337">
        <f>data!AQ337</f>
        <v>1.1386031962573094E-9</v>
      </c>
      <c r="O337">
        <v>1.1473930984582429E-9</v>
      </c>
      <c r="P337">
        <f t="shared" si="11"/>
        <v>-0.76607591702831046</v>
      </c>
    </row>
    <row r="338" spans="1:16" x14ac:dyDescent="0.2">
      <c r="A338">
        <v>344.72</v>
      </c>
      <c r="B338">
        <v>2843.8</v>
      </c>
      <c r="C338">
        <v>8537.9</v>
      </c>
      <c r="D338">
        <v>3234.95</v>
      </c>
      <c r="E338">
        <v>12409.1</v>
      </c>
      <c r="F338">
        <v>9612</v>
      </c>
      <c r="H338">
        <v>8501.5</v>
      </c>
      <c r="I338">
        <v>14616.3</v>
      </c>
      <c r="J338">
        <v>8548.7999999999993</v>
      </c>
      <c r="L338">
        <f t="shared" si="10"/>
        <v>344.72</v>
      </c>
      <c r="M338">
        <f>data!AQ338</f>
        <v>1.1368828740485636E-9</v>
      </c>
      <c r="O338">
        <v>1.1590704640235304E-9</v>
      </c>
      <c r="P338">
        <f t="shared" si="11"/>
        <v>-1.9142572141771279</v>
      </c>
    </row>
    <row r="339" spans="1:16" x14ac:dyDescent="0.2">
      <c r="A339">
        <v>345.19</v>
      </c>
      <c r="B339">
        <v>2872.95</v>
      </c>
      <c r="C339">
        <v>8757</v>
      </c>
      <c r="D339">
        <v>3258.4</v>
      </c>
      <c r="E339">
        <v>12639.7</v>
      </c>
      <c r="F339">
        <v>9824</v>
      </c>
      <c r="H339">
        <v>8849.4</v>
      </c>
      <c r="I339">
        <v>14904.6</v>
      </c>
      <c r="J339">
        <v>8847.5</v>
      </c>
      <c r="L339">
        <f t="shared" si="10"/>
        <v>345.19</v>
      </c>
      <c r="M339">
        <f>data!AQ339</f>
        <v>1.1425772514353409E-9</v>
      </c>
      <c r="O339">
        <v>1.1517796493128882E-9</v>
      </c>
      <c r="P339">
        <f t="shared" si="11"/>
        <v>-0.7989720848981049</v>
      </c>
    </row>
    <row r="340" spans="1:16" x14ac:dyDescent="0.2">
      <c r="A340">
        <v>345.66</v>
      </c>
      <c r="B340">
        <v>2895.8</v>
      </c>
      <c r="C340">
        <v>8937.9</v>
      </c>
      <c r="D340">
        <v>3281.35</v>
      </c>
      <c r="E340">
        <v>12809.5</v>
      </c>
      <c r="F340">
        <v>9938.9</v>
      </c>
      <c r="H340">
        <v>8985.6</v>
      </c>
      <c r="I340">
        <v>15004.8</v>
      </c>
      <c r="J340">
        <v>8986.2999999999993</v>
      </c>
      <c r="L340">
        <f t="shared" si="10"/>
        <v>345.66</v>
      </c>
      <c r="M340">
        <f>data!AQ340</f>
        <v>1.1344429788770495E-9</v>
      </c>
      <c r="O340">
        <v>1.1716633900001781E-9</v>
      </c>
      <c r="P340">
        <f t="shared" si="11"/>
        <v>-3.1767153809527988</v>
      </c>
    </row>
    <row r="341" spans="1:16" x14ac:dyDescent="0.2">
      <c r="A341">
        <v>346.13</v>
      </c>
      <c r="B341">
        <v>2851.8</v>
      </c>
      <c r="C341">
        <v>8624.2000000000007</v>
      </c>
      <c r="D341">
        <v>3239.5</v>
      </c>
      <c r="E341">
        <v>12462.6</v>
      </c>
      <c r="F341">
        <v>9594</v>
      </c>
      <c r="H341">
        <v>8636.2999999999993</v>
      </c>
      <c r="I341">
        <v>14696.4</v>
      </c>
      <c r="J341">
        <v>8658.6</v>
      </c>
      <c r="L341">
        <f t="shared" si="10"/>
        <v>346.13</v>
      </c>
      <c r="M341">
        <f>data!AQ341</f>
        <v>1.148966655053722E-9</v>
      </c>
      <c r="O341">
        <v>1.1497427000677451E-9</v>
      </c>
      <c r="P341">
        <f t="shared" si="11"/>
        <v>-6.7497276910511939E-2</v>
      </c>
    </row>
    <row r="342" spans="1:16" x14ac:dyDescent="0.2">
      <c r="A342">
        <v>346.6</v>
      </c>
      <c r="B342">
        <v>2843.35</v>
      </c>
      <c r="C342">
        <v>8474.1</v>
      </c>
      <c r="D342">
        <v>3237.1</v>
      </c>
      <c r="E342">
        <v>12340.3</v>
      </c>
      <c r="F342">
        <v>9407.4</v>
      </c>
      <c r="H342">
        <v>8494.7999999999993</v>
      </c>
      <c r="I342">
        <v>14508</v>
      </c>
      <c r="J342">
        <v>8523.5</v>
      </c>
      <c r="L342">
        <f t="shared" si="10"/>
        <v>346.6</v>
      </c>
      <c r="M342">
        <f>data!AQ342</f>
        <v>1.1368395128789292E-9</v>
      </c>
      <c r="O342">
        <v>1.1607354591754315E-9</v>
      </c>
      <c r="P342">
        <f t="shared" si="11"/>
        <v>-2.0586901268164621</v>
      </c>
    </row>
    <row r="343" spans="1:16" x14ac:dyDescent="0.2">
      <c r="A343">
        <v>347.07</v>
      </c>
      <c r="B343">
        <v>2938.2</v>
      </c>
      <c r="C343">
        <v>9413.1</v>
      </c>
      <c r="D343">
        <v>3327.1</v>
      </c>
      <c r="E343">
        <v>13233.9</v>
      </c>
      <c r="F343">
        <v>10336.1</v>
      </c>
      <c r="H343">
        <v>9409.9</v>
      </c>
      <c r="I343">
        <v>15375.1</v>
      </c>
      <c r="J343">
        <v>9456.4</v>
      </c>
      <c r="L343">
        <f t="shared" si="10"/>
        <v>347.07</v>
      </c>
      <c r="M343">
        <f>data!AQ343</f>
        <v>1.1643746300355091E-9</v>
      </c>
      <c r="O343">
        <v>1.1688389481283318E-9</v>
      </c>
      <c r="P343">
        <f t="shared" si="11"/>
        <v>-0.38194467252920977</v>
      </c>
    </row>
    <row r="344" spans="1:16" x14ac:dyDescent="0.2">
      <c r="A344">
        <v>347.54</v>
      </c>
      <c r="B344">
        <v>2843.95</v>
      </c>
      <c r="C344">
        <v>8550.2000000000007</v>
      </c>
      <c r="D344">
        <v>3235.45</v>
      </c>
      <c r="E344">
        <v>12438.2</v>
      </c>
      <c r="F344">
        <v>9454.4</v>
      </c>
      <c r="H344">
        <v>8572.9</v>
      </c>
      <c r="I344">
        <v>14553</v>
      </c>
      <c r="J344">
        <v>8598.9</v>
      </c>
      <c r="L344">
        <f t="shared" si="10"/>
        <v>347.54</v>
      </c>
      <c r="M344">
        <f>data!AQ344</f>
        <v>1.1433705128326711E-9</v>
      </c>
      <c r="O344">
        <v>1.1400648291378103E-9</v>
      </c>
      <c r="P344">
        <f t="shared" si="11"/>
        <v>0.28995576482792829</v>
      </c>
    </row>
    <row r="345" spans="1:16" x14ac:dyDescent="0.2">
      <c r="A345">
        <v>348.01</v>
      </c>
      <c r="B345">
        <v>2924.2</v>
      </c>
      <c r="C345">
        <v>9217.2999999999993</v>
      </c>
      <c r="D345">
        <v>3312.05</v>
      </c>
      <c r="E345">
        <v>13082.7</v>
      </c>
      <c r="F345">
        <v>10072.799999999999</v>
      </c>
      <c r="H345">
        <v>9251.7999999999993</v>
      </c>
      <c r="I345">
        <v>15204</v>
      </c>
      <c r="J345">
        <v>9239.2000000000007</v>
      </c>
      <c r="L345">
        <f t="shared" si="10"/>
        <v>348.01</v>
      </c>
      <c r="M345">
        <f>data!AQ345</f>
        <v>1.1469803132276638E-9</v>
      </c>
      <c r="O345">
        <v>1.1544904360504772E-9</v>
      </c>
      <c r="P345">
        <f t="shared" si="11"/>
        <v>-0.65051407861858301</v>
      </c>
    </row>
    <row r="346" spans="1:16" x14ac:dyDescent="0.2">
      <c r="A346">
        <v>348.48</v>
      </c>
      <c r="B346">
        <v>2874</v>
      </c>
      <c r="C346">
        <v>8816.5</v>
      </c>
      <c r="D346">
        <v>3271.25</v>
      </c>
      <c r="E346">
        <v>12745.9</v>
      </c>
      <c r="F346">
        <v>9702.2000000000007</v>
      </c>
      <c r="H346">
        <v>8850.2000000000007</v>
      </c>
      <c r="I346">
        <v>14794.8</v>
      </c>
      <c r="J346">
        <v>8849</v>
      </c>
      <c r="L346">
        <f t="shared" si="10"/>
        <v>348.48</v>
      </c>
      <c r="M346">
        <f>data!AQ346</f>
        <v>1.1464268402553847E-9</v>
      </c>
      <c r="O346">
        <v>1.1437393312354126E-9</v>
      </c>
      <c r="P346">
        <f t="shared" si="11"/>
        <v>0.23497565805218903</v>
      </c>
    </row>
    <row r="347" spans="1:16" x14ac:dyDescent="0.2">
      <c r="A347">
        <v>348.95</v>
      </c>
      <c r="B347">
        <v>2813</v>
      </c>
      <c r="C347">
        <v>8266</v>
      </c>
      <c r="D347">
        <v>3213.5</v>
      </c>
      <c r="E347">
        <v>12257.6</v>
      </c>
      <c r="F347">
        <v>9147.9</v>
      </c>
      <c r="H347">
        <v>8288</v>
      </c>
      <c r="I347">
        <v>14184.7</v>
      </c>
      <c r="J347">
        <v>8288.6</v>
      </c>
      <c r="L347">
        <f t="shared" si="10"/>
        <v>348.95</v>
      </c>
      <c r="M347">
        <f>data!AQ347</f>
        <v>1.1343577193365159E-9</v>
      </c>
      <c r="O347">
        <v>1.1322175619461688E-9</v>
      </c>
      <c r="P347">
        <f t="shared" si="11"/>
        <v>0.18902351122945368</v>
      </c>
    </row>
    <row r="348" spans="1:16" x14ac:dyDescent="0.2">
      <c r="A348">
        <v>349.42</v>
      </c>
      <c r="B348">
        <v>2871.9</v>
      </c>
      <c r="C348">
        <v>8796.6</v>
      </c>
      <c r="D348">
        <v>3274.5</v>
      </c>
      <c r="E348">
        <v>12801.5</v>
      </c>
      <c r="F348">
        <v>9684.2000000000007</v>
      </c>
      <c r="H348">
        <v>8816.2000000000007</v>
      </c>
      <c r="I348">
        <v>14722.9</v>
      </c>
      <c r="J348">
        <v>8841</v>
      </c>
      <c r="L348">
        <f t="shared" si="10"/>
        <v>349.42</v>
      </c>
      <c r="M348">
        <f>data!AQ348</f>
        <v>1.1442623366198704E-9</v>
      </c>
      <c r="O348">
        <v>1.1327364333505033E-9</v>
      </c>
      <c r="P348">
        <f t="shared" si="11"/>
        <v>1.0175273726540928</v>
      </c>
    </row>
    <row r="349" spans="1:16" x14ac:dyDescent="0.2">
      <c r="A349">
        <v>349.89</v>
      </c>
      <c r="B349">
        <v>2909.75</v>
      </c>
      <c r="C349">
        <v>9076.6</v>
      </c>
      <c r="D349">
        <v>3310.35</v>
      </c>
      <c r="E349">
        <v>13117.5</v>
      </c>
      <c r="F349">
        <v>9971.2999999999993</v>
      </c>
      <c r="H349">
        <v>9092.7000000000007</v>
      </c>
      <c r="I349">
        <v>14958</v>
      </c>
      <c r="J349">
        <v>9111.7000000000007</v>
      </c>
      <c r="L349">
        <f t="shared" si="10"/>
        <v>349.89</v>
      </c>
      <c r="M349">
        <f>data!AQ349</f>
        <v>1.1462006009029737E-9</v>
      </c>
      <c r="O349">
        <v>1.1589025003166011E-9</v>
      </c>
      <c r="P349">
        <f t="shared" si="11"/>
        <v>-1.0960283035162401</v>
      </c>
    </row>
    <row r="350" spans="1:16" x14ac:dyDescent="0.2">
      <c r="A350">
        <v>350.36</v>
      </c>
      <c r="B350">
        <v>2868.65</v>
      </c>
      <c r="C350">
        <v>8737.2999999999993</v>
      </c>
      <c r="D350">
        <v>3273.4</v>
      </c>
      <c r="E350">
        <v>12846.4</v>
      </c>
      <c r="F350">
        <v>9630.1</v>
      </c>
      <c r="H350">
        <v>8778.1</v>
      </c>
      <c r="I350">
        <v>14608.3</v>
      </c>
      <c r="J350">
        <v>8785.9</v>
      </c>
      <c r="L350">
        <f t="shared" si="10"/>
        <v>350.36</v>
      </c>
      <c r="M350">
        <f>data!AQ350</f>
        <v>1.1332846737869139E-9</v>
      </c>
      <c r="O350">
        <v>1.1487423261633032E-9</v>
      </c>
      <c r="P350">
        <f t="shared" si="11"/>
        <v>-1.3456152893762099</v>
      </c>
    </row>
    <row r="351" spans="1:16" x14ac:dyDescent="0.2">
      <c r="A351">
        <v>350.83</v>
      </c>
      <c r="B351">
        <v>2845.45</v>
      </c>
      <c r="C351">
        <v>8481.4</v>
      </c>
      <c r="D351">
        <v>3256.9</v>
      </c>
      <c r="E351">
        <v>12594.2</v>
      </c>
      <c r="F351">
        <v>9319.2999999999993</v>
      </c>
      <c r="H351">
        <v>8495.4</v>
      </c>
      <c r="I351">
        <v>14260.2</v>
      </c>
      <c r="J351">
        <v>8490.7999999999993</v>
      </c>
      <c r="L351">
        <f t="shared" si="10"/>
        <v>350.83</v>
      </c>
      <c r="M351">
        <f>data!AQ351</f>
        <v>1.1257876705491874E-9</v>
      </c>
      <c r="O351">
        <v>1.1464855145784113E-9</v>
      </c>
      <c r="P351">
        <f t="shared" si="11"/>
        <v>-1.8053297460836177</v>
      </c>
    </row>
    <row r="352" spans="1:16" x14ac:dyDescent="0.2">
      <c r="A352">
        <v>351.3</v>
      </c>
      <c r="B352">
        <v>2874.25</v>
      </c>
      <c r="C352">
        <v>8844.6</v>
      </c>
      <c r="D352">
        <v>3296.65</v>
      </c>
      <c r="E352">
        <v>12995.3</v>
      </c>
      <c r="F352">
        <v>9715.6</v>
      </c>
      <c r="H352">
        <v>8853.1</v>
      </c>
      <c r="I352">
        <v>14611</v>
      </c>
      <c r="J352">
        <v>8841.5</v>
      </c>
      <c r="L352">
        <f t="shared" si="10"/>
        <v>351.3</v>
      </c>
      <c r="M352">
        <f>data!AQ352</f>
        <v>1.1361736035264378E-9</v>
      </c>
      <c r="O352">
        <v>1.1548762512539329E-9</v>
      </c>
      <c r="P352">
        <f t="shared" si="11"/>
        <v>-1.6194503703048984</v>
      </c>
    </row>
    <row r="353" spans="1:16" x14ac:dyDescent="0.2">
      <c r="A353">
        <v>351.77</v>
      </c>
      <c r="B353">
        <v>2946</v>
      </c>
      <c r="C353">
        <v>9527.9</v>
      </c>
      <c r="D353">
        <v>3359.8</v>
      </c>
      <c r="E353">
        <v>13632.4</v>
      </c>
      <c r="F353">
        <v>10351.200000000001</v>
      </c>
      <c r="H353">
        <v>9532.7999999999993</v>
      </c>
      <c r="I353">
        <v>15290.5</v>
      </c>
      <c r="J353">
        <v>9561.5</v>
      </c>
      <c r="L353">
        <f t="shared" si="10"/>
        <v>351.77</v>
      </c>
      <c r="M353">
        <f>data!AQ353</f>
        <v>1.148958755919219E-9</v>
      </c>
      <c r="O353">
        <v>1.144717241230137E-9</v>
      </c>
      <c r="P353">
        <f t="shared" si="11"/>
        <v>0.37052946669380338</v>
      </c>
    </row>
    <row r="354" spans="1:16" x14ac:dyDescent="0.2">
      <c r="A354">
        <v>352.24</v>
      </c>
      <c r="B354">
        <v>2883.1</v>
      </c>
      <c r="C354">
        <v>8854.6</v>
      </c>
      <c r="D354">
        <v>3301.85</v>
      </c>
      <c r="E354">
        <v>13059.7</v>
      </c>
      <c r="F354">
        <v>9707.2999999999993</v>
      </c>
      <c r="H354">
        <v>8890.1</v>
      </c>
      <c r="I354">
        <v>14644.5</v>
      </c>
      <c r="J354">
        <v>8882.1</v>
      </c>
      <c r="L354">
        <f t="shared" si="10"/>
        <v>352.24</v>
      </c>
      <c r="M354">
        <f>data!AQ354</f>
        <v>1.1360220634562452E-9</v>
      </c>
      <c r="O354">
        <v>1.1244588553852087E-9</v>
      </c>
      <c r="P354">
        <f t="shared" si="11"/>
        <v>1.0283353646652749</v>
      </c>
    </row>
    <row r="355" spans="1:16" x14ac:dyDescent="0.2">
      <c r="A355">
        <v>352.71</v>
      </c>
      <c r="B355">
        <v>2864</v>
      </c>
      <c r="C355">
        <v>8677.9</v>
      </c>
      <c r="D355">
        <v>3290.85</v>
      </c>
      <c r="E355">
        <v>12896.8</v>
      </c>
      <c r="F355">
        <v>9516.2000000000007</v>
      </c>
      <c r="H355">
        <v>8713.7000000000007</v>
      </c>
      <c r="I355">
        <v>14416.5</v>
      </c>
      <c r="J355">
        <v>8759.7000000000007</v>
      </c>
      <c r="L355">
        <f t="shared" si="10"/>
        <v>352.71</v>
      </c>
      <c r="M355">
        <f>data!AQ355</f>
        <v>1.1389555588780573E-9</v>
      </c>
      <c r="O355">
        <v>1.1439951164603719E-9</v>
      </c>
      <c r="P355">
        <f t="shared" si="11"/>
        <v>-0.44052264820040704</v>
      </c>
    </row>
    <row r="356" spans="1:16" x14ac:dyDescent="0.2">
      <c r="A356">
        <v>353.18</v>
      </c>
      <c r="B356">
        <v>2876.65</v>
      </c>
      <c r="C356">
        <v>8798.4</v>
      </c>
      <c r="D356">
        <v>3298.85</v>
      </c>
      <c r="E356">
        <v>13052.1</v>
      </c>
      <c r="F356">
        <v>9640.4</v>
      </c>
      <c r="H356">
        <v>8832.6</v>
      </c>
      <c r="I356">
        <v>14531.2</v>
      </c>
      <c r="J356">
        <v>8836.5</v>
      </c>
      <c r="L356">
        <f t="shared" si="10"/>
        <v>353.18</v>
      </c>
      <c r="M356">
        <f>data!AQ356</f>
        <v>1.1406851780720659E-9</v>
      </c>
      <c r="O356">
        <v>1.1405634358250783E-9</v>
      </c>
      <c r="P356">
        <f t="shared" si="11"/>
        <v>1.0673868998751879E-2</v>
      </c>
    </row>
    <row r="357" spans="1:16" x14ac:dyDescent="0.2">
      <c r="A357">
        <v>353.65</v>
      </c>
      <c r="B357">
        <v>2898.3</v>
      </c>
      <c r="C357">
        <v>8996.5</v>
      </c>
      <c r="D357">
        <v>3326.6</v>
      </c>
      <c r="E357">
        <v>13245.9</v>
      </c>
      <c r="F357">
        <v>9808.5</v>
      </c>
      <c r="H357">
        <v>9021.7999999999993</v>
      </c>
      <c r="I357">
        <v>14709.5</v>
      </c>
      <c r="J357">
        <v>9036.7999999999993</v>
      </c>
      <c r="L357">
        <f t="shared" si="10"/>
        <v>353.65</v>
      </c>
      <c r="M357">
        <f>data!AQ357</f>
        <v>1.1447698257839401E-9</v>
      </c>
      <c r="O357">
        <v>1.1469000144245271E-9</v>
      </c>
      <c r="P357">
        <f t="shared" si="11"/>
        <v>-0.1857344680264848</v>
      </c>
    </row>
    <row r="358" spans="1:16" x14ac:dyDescent="0.2">
      <c r="A358">
        <v>354.12</v>
      </c>
      <c r="B358">
        <v>2886.6</v>
      </c>
      <c r="C358">
        <v>8866.4</v>
      </c>
      <c r="D358">
        <v>3310.95</v>
      </c>
      <c r="E358">
        <v>13202.1</v>
      </c>
      <c r="F358">
        <v>9676.2000000000007</v>
      </c>
      <c r="H358">
        <v>8916.4</v>
      </c>
      <c r="I358">
        <v>14494</v>
      </c>
      <c r="J358">
        <v>8909.4</v>
      </c>
      <c r="L358">
        <f t="shared" si="10"/>
        <v>354.12</v>
      </c>
      <c r="M358">
        <f>data!AQ358</f>
        <v>1.1275575452394352E-9</v>
      </c>
      <c r="O358">
        <v>1.1413815541842751E-9</v>
      </c>
      <c r="P358">
        <f t="shared" si="11"/>
        <v>-1.2111645657984755</v>
      </c>
    </row>
    <row r="359" spans="1:16" x14ac:dyDescent="0.2">
      <c r="A359">
        <v>354.59</v>
      </c>
      <c r="B359">
        <v>2892.05</v>
      </c>
      <c r="C359">
        <v>8997.2000000000007</v>
      </c>
      <c r="D359">
        <v>3340.55</v>
      </c>
      <c r="E359">
        <v>13382.8</v>
      </c>
      <c r="F359">
        <v>9842.4</v>
      </c>
      <c r="H359">
        <v>9010.4</v>
      </c>
      <c r="I359">
        <v>14616.1</v>
      </c>
      <c r="J359">
        <v>9020.7000000000007</v>
      </c>
      <c r="L359">
        <f t="shared" si="10"/>
        <v>354.59</v>
      </c>
      <c r="M359">
        <f>data!AQ359</f>
        <v>1.134570104710879E-9</v>
      </c>
      <c r="O359">
        <v>1.1394859311238423E-9</v>
      </c>
      <c r="P359">
        <f t="shared" si="11"/>
        <v>-0.43140738105603843</v>
      </c>
    </row>
    <row r="360" spans="1:16" x14ac:dyDescent="0.2">
      <c r="A360">
        <v>355.06</v>
      </c>
      <c r="B360">
        <v>2875.05</v>
      </c>
      <c r="C360">
        <v>8875.4</v>
      </c>
      <c r="D360">
        <v>3322.8</v>
      </c>
      <c r="E360">
        <v>13260.1</v>
      </c>
      <c r="F360">
        <v>9655.4</v>
      </c>
      <c r="H360">
        <v>8874.7000000000007</v>
      </c>
      <c r="I360">
        <v>14492.4</v>
      </c>
      <c r="J360">
        <v>8897.1</v>
      </c>
      <c r="L360">
        <f t="shared" si="10"/>
        <v>355.06</v>
      </c>
      <c r="M360">
        <f>data!AQ360</f>
        <v>1.1267670436444828E-9</v>
      </c>
      <c r="O360">
        <v>1.1280222361708832E-9</v>
      </c>
      <c r="P360">
        <f t="shared" si="11"/>
        <v>-0.11127373966147978</v>
      </c>
    </row>
    <row r="361" spans="1:16" x14ac:dyDescent="0.2">
      <c r="A361">
        <v>355.53</v>
      </c>
      <c r="B361">
        <v>2939</v>
      </c>
      <c r="C361">
        <v>9450.4</v>
      </c>
      <c r="D361">
        <v>3379.1</v>
      </c>
      <c r="E361">
        <v>13857.2</v>
      </c>
      <c r="F361">
        <v>10303.6</v>
      </c>
      <c r="H361">
        <v>9496.2000000000007</v>
      </c>
      <c r="I361">
        <v>15000.9</v>
      </c>
      <c r="J361">
        <v>9475.2999999999993</v>
      </c>
      <c r="L361">
        <f t="shared" si="10"/>
        <v>355.53</v>
      </c>
      <c r="M361">
        <f>data!AQ361</f>
        <v>1.1547325394928503E-9</v>
      </c>
      <c r="O361">
        <v>1.1503152314083212E-9</v>
      </c>
      <c r="P361">
        <f t="shared" si="11"/>
        <v>0.38400848427618345</v>
      </c>
    </row>
    <row r="362" spans="1:16" x14ac:dyDescent="0.2">
      <c r="A362">
        <v>356</v>
      </c>
      <c r="B362">
        <v>2844.2</v>
      </c>
      <c r="C362">
        <v>8504.7999999999993</v>
      </c>
      <c r="D362">
        <v>3296.95</v>
      </c>
      <c r="E362">
        <v>12975.5</v>
      </c>
      <c r="F362">
        <v>9362.1</v>
      </c>
      <c r="H362">
        <v>8553.5</v>
      </c>
      <c r="I362">
        <v>14092.8</v>
      </c>
      <c r="J362">
        <v>8568.9</v>
      </c>
      <c r="L362">
        <f t="shared" si="10"/>
        <v>356</v>
      </c>
      <c r="M362">
        <f>data!AQ362</f>
        <v>1.1473271686855441E-9</v>
      </c>
      <c r="O362">
        <v>1.1307699162153227E-9</v>
      </c>
      <c r="P362">
        <f t="shared" si="11"/>
        <v>1.4642459295024743</v>
      </c>
    </row>
    <row r="363" spans="1:16" x14ac:dyDescent="0.2">
      <c r="A363">
        <v>356.47</v>
      </c>
      <c r="B363">
        <v>2933.45</v>
      </c>
      <c r="C363">
        <v>9392.1</v>
      </c>
      <c r="D363">
        <v>3383.15</v>
      </c>
      <c r="E363">
        <v>13899.6</v>
      </c>
      <c r="F363">
        <v>10260.700000000001</v>
      </c>
      <c r="H363">
        <v>9478.5</v>
      </c>
      <c r="I363">
        <v>14967.5</v>
      </c>
      <c r="J363">
        <v>9448.1</v>
      </c>
      <c r="L363">
        <f t="shared" si="10"/>
        <v>356.47</v>
      </c>
      <c r="M363">
        <f>data!AQ363</f>
        <v>1.1511581497996838E-9</v>
      </c>
      <c r="O363">
        <v>1.1437169166316097E-9</v>
      </c>
      <c r="P363">
        <f t="shared" si="11"/>
        <v>0.65061844061810603</v>
      </c>
    </row>
    <row r="364" spans="1:16" x14ac:dyDescent="0.2">
      <c r="A364">
        <v>356.94</v>
      </c>
      <c r="B364">
        <v>2830.2</v>
      </c>
      <c r="C364">
        <v>8443.9</v>
      </c>
      <c r="D364">
        <v>3294.95</v>
      </c>
      <c r="E364">
        <v>12977.8</v>
      </c>
      <c r="F364">
        <v>9269.7999999999993</v>
      </c>
      <c r="H364">
        <v>8419.7000000000007</v>
      </c>
      <c r="I364">
        <v>13927.4</v>
      </c>
      <c r="J364">
        <v>8468.5</v>
      </c>
      <c r="L364">
        <f t="shared" si="10"/>
        <v>356.94</v>
      </c>
      <c r="M364">
        <f>data!AQ364</f>
        <v>1.1418037527985287E-9</v>
      </c>
      <c r="O364">
        <v>1.1172880690564877E-9</v>
      </c>
      <c r="P364">
        <f t="shared" si="11"/>
        <v>2.1942133296691972</v>
      </c>
    </row>
    <row r="365" spans="1:16" x14ac:dyDescent="0.2">
      <c r="A365">
        <v>357.41</v>
      </c>
      <c r="B365">
        <v>3003.25</v>
      </c>
      <c r="C365">
        <v>9978.2000000000007</v>
      </c>
      <c r="D365">
        <v>3452.45</v>
      </c>
      <c r="E365">
        <v>14617.8</v>
      </c>
      <c r="F365">
        <v>10872.3</v>
      </c>
      <c r="H365">
        <v>10042.299999999999</v>
      </c>
      <c r="I365">
        <v>15491</v>
      </c>
      <c r="J365">
        <v>10061.4</v>
      </c>
      <c r="L365">
        <f t="shared" si="10"/>
        <v>357.41</v>
      </c>
      <c r="M365">
        <f>data!AQ365</f>
        <v>1.1412598396810881E-9</v>
      </c>
      <c r="O365">
        <v>1.137175171552721E-9</v>
      </c>
      <c r="P365">
        <f t="shared" si="11"/>
        <v>0.35919427635672496</v>
      </c>
    </row>
    <row r="366" spans="1:16" x14ac:dyDescent="0.2">
      <c r="A366">
        <v>357.88</v>
      </c>
      <c r="B366">
        <v>2900.15</v>
      </c>
      <c r="C366">
        <v>9045</v>
      </c>
      <c r="D366">
        <v>3363.95</v>
      </c>
      <c r="E366">
        <v>13707.8</v>
      </c>
      <c r="F366">
        <v>9888.2000000000007</v>
      </c>
      <c r="H366">
        <v>9057.6</v>
      </c>
      <c r="I366">
        <v>14489.4</v>
      </c>
      <c r="J366">
        <v>9056.2999999999993</v>
      </c>
      <c r="L366">
        <f t="shared" si="10"/>
        <v>357.88</v>
      </c>
      <c r="M366">
        <f>data!AQ366</f>
        <v>1.1310877022599442E-9</v>
      </c>
      <c r="O366">
        <v>1.1372108302935524E-9</v>
      </c>
      <c r="P366">
        <f t="shared" si="11"/>
        <v>-0.5384338480163372</v>
      </c>
    </row>
    <row r="367" spans="1:16" x14ac:dyDescent="0.2">
      <c r="A367">
        <v>358.35</v>
      </c>
      <c r="B367">
        <v>2828.5</v>
      </c>
      <c r="C367">
        <v>8313.2000000000007</v>
      </c>
      <c r="D367">
        <v>3302.5</v>
      </c>
      <c r="E367">
        <v>13093.1</v>
      </c>
      <c r="F367">
        <v>9209.5</v>
      </c>
      <c r="H367">
        <v>8383.2999999999993</v>
      </c>
      <c r="I367">
        <v>13802.9</v>
      </c>
      <c r="J367">
        <v>8363.1</v>
      </c>
      <c r="L367">
        <f t="shared" si="10"/>
        <v>358.35</v>
      </c>
      <c r="M367">
        <f>data!AQ367</f>
        <v>1.1231121839407408E-9</v>
      </c>
      <c r="O367">
        <v>1.1210855594495309E-9</v>
      </c>
      <c r="P367">
        <f t="shared" si="11"/>
        <v>0.1807734007567624</v>
      </c>
    </row>
    <row r="368" spans="1:16" x14ac:dyDescent="0.2">
      <c r="A368">
        <v>358.82</v>
      </c>
      <c r="B368">
        <v>2846.05</v>
      </c>
      <c r="C368">
        <v>8470.2000000000007</v>
      </c>
      <c r="D368">
        <v>3318.1</v>
      </c>
      <c r="E368">
        <v>13249.6</v>
      </c>
      <c r="F368">
        <v>9352.2000000000007</v>
      </c>
      <c r="H368">
        <v>8489.2000000000007</v>
      </c>
      <c r="I368">
        <v>13901.2</v>
      </c>
      <c r="J368">
        <v>8492.1</v>
      </c>
      <c r="L368">
        <f t="shared" si="10"/>
        <v>358.82</v>
      </c>
      <c r="M368">
        <f>data!AQ368</f>
        <v>1.1309882925530736E-9</v>
      </c>
      <c r="O368">
        <v>1.1305438709140002E-9</v>
      </c>
      <c r="P368">
        <f t="shared" si="11"/>
        <v>3.9310428414783403E-2</v>
      </c>
    </row>
    <row r="369" spans="1:16" x14ac:dyDescent="0.2">
      <c r="A369">
        <v>359.28</v>
      </c>
      <c r="B369">
        <v>2854.2</v>
      </c>
      <c r="C369">
        <v>8588.9</v>
      </c>
      <c r="D369">
        <v>3342.6</v>
      </c>
      <c r="E369">
        <v>13444.7</v>
      </c>
      <c r="F369">
        <v>9462.5</v>
      </c>
      <c r="H369">
        <v>8620</v>
      </c>
      <c r="I369">
        <v>14006.8</v>
      </c>
      <c r="J369">
        <v>8608.5</v>
      </c>
      <c r="L369">
        <f t="shared" si="10"/>
        <v>359.28</v>
      </c>
      <c r="M369">
        <f>data!AQ369</f>
        <v>1.117792108993326E-9</v>
      </c>
      <c r="O369">
        <v>1.1277460913289683E-9</v>
      </c>
      <c r="P369">
        <f t="shared" si="11"/>
        <v>-0.88264392243756895</v>
      </c>
    </row>
    <row r="370" spans="1:16" x14ac:dyDescent="0.2">
      <c r="A370">
        <v>359.75</v>
      </c>
      <c r="B370">
        <v>2851.75</v>
      </c>
      <c r="C370">
        <v>8522.7000000000007</v>
      </c>
      <c r="D370">
        <v>3351.35</v>
      </c>
      <c r="E370">
        <v>13461.6</v>
      </c>
      <c r="F370">
        <v>9487.5</v>
      </c>
      <c r="H370">
        <v>8564.7999999999993</v>
      </c>
      <c r="I370">
        <v>13963.8</v>
      </c>
      <c r="J370">
        <v>8571.2999999999993</v>
      </c>
      <c r="L370">
        <f t="shared" si="10"/>
        <v>359.75</v>
      </c>
      <c r="M370">
        <f>data!AQ370</f>
        <v>1.1307440454098511E-9</v>
      </c>
      <c r="O370">
        <v>1.1268188072952163E-9</v>
      </c>
      <c r="P370">
        <f t="shared" si="11"/>
        <v>0.34834687611017645</v>
      </c>
    </row>
    <row r="371" spans="1:16" x14ac:dyDescent="0.2">
      <c r="A371">
        <v>360.22</v>
      </c>
      <c r="B371">
        <v>2900.15</v>
      </c>
      <c r="C371">
        <v>9112.4</v>
      </c>
      <c r="D371">
        <v>3405.25</v>
      </c>
      <c r="E371">
        <v>14087.8</v>
      </c>
      <c r="F371">
        <v>10003.6</v>
      </c>
      <c r="H371">
        <v>9117.1</v>
      </c>
      <c r="I371">
        <v>14482.1</v>
      </c>
      <c r="J371">
        <v>9157</v>
      </c>
      <c r="L371">
        <f t="shared" si="10"/>
        <v>360.22</v>
      </c>
      <c r="M371">
        <f>data!AQ371</f>
        <v>1.1118563141485538E-9</v>
      </c>
      <c r="O371">
        <v>1.1032284319547132E-9</v>
      </c>
      <c r="P371">
        <f t="shared" si="11"/>
        <v>0.78205763592891164</v>
      </c>
    </row>
    <row r="372" spans="1:16" x14ac:dyDescent="0.2">
      <c r="A372">
        <v>360.69</v>
      </c>
      <c r="B372">
        <v>2928.5</v>
      </c>
      <c r="C372">
        <v>9362.9</v>
      </c>
      <c r="D372">
        <v>3437.4</v>
      </c>
      <c r="E372">
        <v>14367.4</v>
      </c>
      <c r="F372">
        <v>10259.200000000001</v>
      </c>
      <c r="H372">
        <v>9363.9</v>
      </c>
      <c r="I372">
        <v>14718.3</v>
      </c>
      <c r="J372">
        <v>9408.2999999999993</v>
      </c>
      <c r="L372">
        <f t="shared" si="10"/>
        <v>360.69</v>
      </c>
      <c r="M372">
        <f>data!AQ372</f>
        <v>1.116609056370947E-9</v>
      </c>
      <c r="O372">
        <v>1.1239657710049198E-9</v>
      </c>
      <c r="P372">
        <f t="shared" si="11"/>
        <v>-0.65453191046870363</v>
      </c>
    </row>
    <row r="373" spans="1:16" x14ac:dyDescent="0.2">
      <c r="A373">
        <v>361.16</v>
      </c>
      <c r="B373">
        <v>2856</v>
      </c>
      <c r="C373">
        <v>8616.2999999999993</v>
      </c>
      <c r="D373">
        <v>3363.2</v>
      </c>
      <c r="E373">
        <v>13713.7</v>
      </c>
      <c r="F373">
        <v>9521.7000000000007</v>
      </c>
      <c r="H373">
        <v>8613.5</v>
      </c>
      <c r="I373">
        <v>13969.6</v>
      </c>
      <c r="J373">
        <v>8648.2999999999993</v>
      </c>
      <c r="L373">
        <f t="shared" si="10"/>
        <v>361.16</v>
      </c>
      <c r="M373">
        <f>data!AQ373</f>
        <v>1.1049706184684491E-9</v>
      </c>
      <c r="O373">
        <v>1.1182125500957166E-9</v>
      </c>
      <c r="P373">
        <f t="shared" si="11"/>
        <v>-1.1842052413142765</v>
      </c>
    </row>
    <row r="374" spans="1:16" x14ac:dyDescent="0.2">
      <c r="A374">
        <v>361.63</v>
      </c>
      <c r="B374">
        <v>2869.65</v>
      </c>
      <c r="C374">
        <v>8739.1</v>
      </c>
      <c r="D374">
        <v>3382.3</v>
      </c>
      <c r="E374">
        <v>13836</v>
      </c>
      <c r="F374">
        <v>9657.1</v>
      </c>
      <c r="H374">
        <v>8700.7000000000007</v>
      </c>
      <c r="I374">
        <v>14050.5</v>
      </c>
      <c r="J374">
        <v>8741.5</v>
      </c>
      <c r="L374">
        <f t="shared" si="10"/>
        <v>361.63</v>
      </c>
      <c r="M374">
        <f>data!AQ374</f>
        <v>1.1197809100227094E-9</v>
      </c>
      <c r="O374">
        <v>1.1113121088798314E-9</v>
      </c>
      <c r="P374">
        <f t="shared" si="11"/>
        <v>0.76205424877572991</v>
      </c>
    </row>
    <row r="375" spans="1:16" x14ac:dyDescent="0.2">
      <c r="A375">
        <v>362.1</v>
      </c>
      <c r="B375">
        <v>2872.7</v>
      </c>
      <c r="C375">
        <v>8746.6</v>
      </c>
      <c r="D375">
        <v>3395.8</v>
      </c>
      <c r="E375">
        <v>13878.3</v>
      </c>
      <c r="F375">
        <v>9670</v>
      </c>
      <c r="H375">
        <v>8747.1</v>
      </c>
      <c r="I375">
        <v>14064.8</v>
      </c>
      <c r="J375">
        <v>8740.5</v>
      </c>
      <c r="L375">
        <f t="shared" si="10"/>
        <v>362.1</v>
      </c>
      <c r="M375">
        <f>data!AQ375</f>
        <v>1.1231171853580291E-9</v>
      </c>
      <c r="O375">
        <v>1.1014185388790683E-9</v>
      </c>
      <c r="P375">
        <f t="shared" si="11"/>
        <v>1.9700636690793174</v>
      </c>
    </row>
    <row r="376" spans="1:16" x14ac:dyDescent="0.2">
      <c r="A376">
        <v>362.57</v>
      </c>
      <c r="B376">
        <v>2860.2</v>
      </c>
      <c r="C376">
        <v>8648.7999999999993</v>
      </c>
      <c r="D376">
        <v>3386.7</v>
      </c>
      <c r="E376">
        <v>13839.2</v>
      </c>
      <c r="F376">
        <v>9592.7999999999993</v>
      </c>
      <c r="H376">
        <v>8689.6</v>
      </c>
      <c r="I376">
        <v>13975.6</v>
      </c>
      <c r="J376">
        <v>8695.1</v>
      </c>
      <c r="L376">
        <f t="shared" si="10"/>
        <v>362.57</v>
      </c>
      <c r="M376">
        <f>data!AQ376</f>
        <v>1.1239492795760955E-9</v>
      </c>
      <c r="O376">
        <v>1.107498450933261E-9</v>
      </c>
      <c r="P376">
        <f t="shared" si="11"/>
        <v>1.4854042124367568</v>
      </c>
    </row>
    <row r="377" spans="1:16" x14ac:dyDescent="0.2">
      <c r="A377">
        <v>363.04</v>
      </c>
      <c r="B377">
        <v>2879.1</v>
      </c>
      <c r="C377">
        <v>8765.7999999999993</v>
      </c>
      <c r="D377">
        <v>3402.4</v>
      </c>
      <c r="E377">
        <v>14026.6</v>
      </c>
      <c r="F377">
        <v>9639.1</v>
      </c>
      <c r="H377">
        <v>8774.7000000000007</v>
      </c>
      <c r="I377">
        <v>14083.6</v>
      </c>
      <c r="J377">
        <v>8815</v>
      </c>
      <c r="L377">
        <f t="shared" si="10"/>
        <v>363.04</v>
      </c>
      <c r="M377">
        <f>data!AQ377</f>
        <v>1.0987929009479345E-9</v>
      </c>
      <c r="O377">
        <v>1.1096248992631929E-9</v>
      </c>
      <c r="P377">
        <f t="shared" si="11"/>
        <v>-0.97618558509735764</v>
      </c>
    </row>
    <row r="378" spans="1:16" x14ac:dyDescent="0.2">
      <c r="A378">
        <v>363.51</v>
      </c>
      <c r="B378">
        <v>2967.35</v>
      </c>
      <c r="C378">
        <v>9706.4</v>
      </c>
      <c r="D378">
        <v>3492.95</v>
      </c>
      <c r="E378">
        <v>15009.3</v>
      </c>
      <c r="F378">
        <v>10597.4</v>
      </c>
      <c r="H378">
        <v>9735.7999999999993</v>
      </c>
      <c r="I378">
        <v>15021.2</v>
      </c>
      <c r="J378">
        <v>9720.1</v>
      </c>
      <c r="L378">
        <f t="shared" si="10"/>
        <v>363.51</v>
      </c>
      <c r="M378">
        <f>data!AQ378</f>
        <v>1.1034664523832064E-9</v>
      </c>
      <c r="O378">
        <v>1.1043336302948594E-9</v>
      </c>
      <c r="P378">
        <f t="shared" si="11"/>
        <v>-7.8524993522239808E-2</v>
      </c>
    </row>
    <row r="379" spans="1:16" x14ac:dyDescent="0.2">
      <c r="A379">
        <v>363.98</v>
      </c>
      <c r="B379">
        <v>2896.05</v>
      </c>
      <c r="C379">
        <v>9002.2000000000007</v>
      </c>
      <c r="D379">
        <v>3438.7</v>
      </c>
      <c r="E379">
        <v>14360</v>
      </c>
      <c r="F379">
        <v>9892.1</v>
      </c>
      <c r="H379">
        <v>9022.1</v>
      </c>
      <c r="I379">
        <v>14313.4</v>
      </c>
      <c r="J379">
        <v>9014.2000000000007</v>
      </c>
      <c r="L379">
        <f t="shared" si="10"/>
        <v>363.98</v>
      </c>
      <c r="M379">
        <f>data!AQ379</f>
        <v>1.1003313810088227E-9</v>
      </c>
      <c r="O379">
        <v>1.1143100169374595E-9</v>
      </c>
      <c r="P379">
        <f t="shared" si="11"/>
        <v>-1.2544656079692544</v>
      </c>
    </row>
    <row r="380" spans="1:16" x14ac:dyDescent="0.2">
      <c r="A380">
        <v>364.45</v>
      </c>
      <c r="B380">
        <v>2845.15</v>
      </c>
      <c r="C380">
        <v>8536</v>
      </c>
      <c r="D380">
        <v>3384.2</v>
      </c>
      <c r="E380">
        <v>13936.3</v>
      </c>
      <c r="F380">
        <v>9423.4</v>
      </c>
      <c r="H380">
        <v>8520.6</v>
      </c>
      <c r="I380">
        <v>13784</v>
      </c>
      <c r="J380">
        <v>8517.9</v>
      </c>
      <c r="L380">
        <f t="shared" si="10"/>
        <v>364.45</v>
      </c>
      <c r="M380">
        <f>data!AQ380</f>
        <v>1.100092498530321E-9</v>
      </c>
      <c r="O380">
        <v>1.0915561413933141E-9</v>
      </c>
      <c r="P380">
        <f t="shared" si="11"/>
        <v>0.78203555578100481</v>
      </c>
    </row>
    <row r="381" spans="1:16" x14ac:dyDescent="0.2">
      <c r="A381">
        <v>364.92</v>
      </c>
      <c r="B381">
        <v>2891.6</v>
      </c>
      <c r="C381">
        <v>8972.4</v>
      </c>
      <c r="D381">
        <v>3442.3</v>
      </c>
      <c r="E381">
        <v>14404.4</v>
      </c>
      <c r="F381">
        <v>9876.5</v>
      </c>
      <c r="H381">
        <v>9007.7000000000007</v>
      </c>
      <c r="I381">
        <v>14239.9</v>
      </c>
      <c r="J381">
        <v>9000.6</v>
      </c>
      <c r="L381">
        <f t="shared" si="10"/>
        <v>364.92</v>
      </c>
      <c r="M381">
        <f>data!AQ381</f>
        <v>1.1071870783806058E-9</v>
      </c>
      <c r="O381">
        <v>1.0927591256796883E-9</v>
      </c>
      <c r="P381">
        <f t="shared" si="11"/>
        <v>1.3203232406724019</v>
      </c>
    </row>
    <row r="382" spans="1:16" x14ac:dyDescent="0.2">
      <c r="A382">
        <v>365.39</v>
      </c>
      <c r="B382">
        <v>2847.25</v>
      </c>
      <c r="C382">
        <v>8562.7999999999993</v>
      </c>
      <c r="D382">
        <v>3405.5</v>
      </c>
      <c r="E382">
        <v>14153.6</v>
      </c>
      <c r="F382">
        <v>9523.9</v>
      </c>
      <c r="H382">
        <v>8595.5</v>
      </c>
      <c r="I382">
        <v>13843.1</v>
      </c>
      <c r="J382">
        <v>8598.7000000000007</v>
      </c>
      <c r="L382">
        <f t="shared" si="10"/>
        <v>365.39</v>
      </c>
      <c r="M382">
        <f>data!AQ382</f>
        <v>1.0925298920733403E-9</v>
      </c>
      <c r="O382">
        <v>1.0913217689598575E-9</v>
      </c>
      <c r="P382">
        <f t="shared" si="11"/>
        <v>0.11070274119375506</v>
      </c>
    </row>
    <row r="383" spans="1:16" x14ac:dyDescent="0.2">
      <c r="A383">
        <v>365.86</v>
      </c>
      <c r="B383">
        <v>2826.95</v>
      </c>
      <c r="C383">
        <v>8356.7999999999993</v>
      </c>
      <c r="D383">
        <v>3396.35</v>
      </c>
      <c r="E383">
        <v>13989.9</v>
      </c>
      <c r="F383">
        <v>9303.2000000000007</v>
      </c>
      <c r="H383">
        <v>8367.1</v>
      </c>
      <c r="I383">
        <v>13646.7</v>
      </c>
      <c r="J383">
        <v>8391.2000000000007</v>
      </c>
      <c r="L383">
        <f t="shared" si="10"/>
        <v>365.86</v>
      </c>
      <c r="M383">
        <f>data!AQ383</f>
        <v>1.0898267090853109E-9</v>
      </c>
      <c r="O383">
        <v>1.0803123354767769E-9</v>
      </c>
      <c r="P383">
        <f t="shared" si="11"/>
        <v>0.88070581961234262</v>
      </c>
    </row>
    <row r="384" spans="1:16" x14ac:dyDescent="0.2">
      <c r="A384">
        <v>366.32</v>
      </c>
      <c r="B384">
        <v>2880.4</v>
      </c>
      <c r="C384">
        <v>8823.1</v>
      </c>
      <c r="D384">
        <v>3461.65</v>
      </c>
      <c r="E384">
        <v>14552.7</v>
      </c>
      <c r="F384">
        <v>9779.2999999999993</v>
      </c>
      <c r="H384">
        <v>8832.7000000000007</v>
      </c>
      <c r="I384">
        <v>14148</v>
      </c>
      <c r="J384">
        <v>8863.1</v>
      </c>
      <c r="L384">
        <f t="shared" si="10"/>
        <v>366.32</v>
      </c>
      <c r="M384">
        <f>data!AQ384</f>
        <v>1.0798725601387733E-9</v>
      </c>
      <c r="O384">
        <v>1.0814709515138725E-9</v>
      </c>
      <c r="P384">
        <f t="shared" si="11"/>
        <v>-0.14779790181712457</v>
      </c>
    </row>
    <row r="385" spans="1:16" x14ac:dyDescent="0.2">
      <c r="A385">
        <v>366.79</v>
      </c>
      <c r="B385">
        <v>2865.75</v>
      </c>
      <c r="C385">
        <v>8732</v>
      </c>
      <c r="D385">
        <v>3454.95</v>
      </c>
      <c r="E385">
        <v>14556.3</v>
      </c>
      <c r="F385">
        <v>9753.5</v>
      </c>
      <c r="H385">
        <v>8739.5</v>
      </c>
      <c r="I385">
        <v>14086</v>
      </c>
      <c r="J385">
        <v>8778.2000000000007</v>
      </c>
      <c r="L385">
        <f t="shared" si="10"/>
        <v>366.79</v>
      </c>
      <c r="M385">
        <f>data!AQ385</f>
        <v>1.0830930868194998E-9</v>
      </c>
      <c r="O385">
        <v>1.0664486381124073E-9</v>
      </c>
      <c r="P385">
        <f t="shared" si="11"/>
        <v>1.5607360835073012</v>
      </c>
    </row>
    <row r="386" spans="1:16" x14ac:dyDescent="0.2">
      <c r="A386">
        <v>367.26</v>
      </c>
      <c r="B386">
        <v>3990.1</v>
      </c>
      <c r="C386">
        <v>17300.7</v>
      </c>
      <c r="D386">
        <v>4298.8999999999996</v>
      </c>
      <c r="E386">
        <v>22868.799999999999</v>
      </c>
      <c r="F386">
        <v>15612.4</v>
      </c>
      <c r="H386">
        <v>14032.4</v>
      </c>
      <c r="I386">
        <v>19817</v>
      </c>
      <c r="J386">
        <v>14831.2</v>
      </c>
      <c r="L386">
        <f t="shared" si="10"/>
        <v>367.26</v>
      </c>
      <c r="M386">
        <f>data!AQ386</f>
        <v>1.0832534194721662E-9</v>
      </c>
      <c r="O386">
        <v>1.0556038060115551E-9</v>
      </c>
      <c r="P386">
        <f t="shared" si="11"/>
        <v>2.619317333184044</v>
      </c>
    </row>
    <row r="387" spans="1:16" x14ac:dyDescent="0.2">
      <c r="A387">
        <v>367.73</v>
      </c>
      <c r="B387">
        <v>2792.75</v>
      </c>
      <c r="C387">
        <v>7991.7</v>
      </c>
      <c r="D387">
        <v>3399.1</v>
      </c>
      <c r="E387">
        <v>13976.4</v>
      </c>
      <c r="F387">
        <v>9085.5</v>
      </c>
      <c r="H387">
        <v>8067.3</v>
      </c>
      <c r="I387">
        <v>13360.2</v>
      </c>
      <c r="J387">
        <v>8056.3</v>
      </c>
      <c r="L387">
        <f t="shared" si="10"/>
        <v>367.73</v>
      </c>
      <c r="M387">
        <f>data!AQ387</f>
        <v>1.0834715770466519E-9</v>
      </c>
      <c r="O387">
        <v>1.0452319075710128E-9</v>
      </c>
      <c r="P387">
        <f t="shared" si="11"/>
        <v>3.6584866189650924</v>
      </c>
    </row>
    <row r="388" spans="1:16" x14ac:dyDescent="0.2">
      <c r="A388">
        <v>368.2</v>
      </c>
      <c r="B388">
        <v>2831.5</v>
      </c>
      <c r="C388">
        <v>8407.7000000000007</v>
      </c>
      <c r="D388">
        <v>3447.35</v>
      </c>
      <c r="E388">
        <v>14461.5</v>
      </c>
      <c r="F388">
        <v>9413.1</v>
      </c>
      <c r="H388">
        <v>8372.2999999999993</v>
      </c>
      <c r="I388">
        <v>13665.5</v>
      </c>
      <c r="J388">
        <v>8439.6</v>
      </c>
      <c r="L388">
        <f t="shared" si="10"/>
        <v>368.2</v>
      </c>
      <c r="M388">
        <f>data!AQ388</f>
        <v>1.05999131565803E-9</v>
      </c>
      <c r="O388">
        <v>1.0558758836314806E-9</v>
      </c>
      <c r="P388">
        <f t="shared" si="11"/>
        <v>0.38976475268997957</v>
      </c>
    </row>
    <row r="389" spans="1:16" x14ac:dyDescent="0.2">
      <c r="A389">
        <v>368.67</v>
      </c>
      <c r="B389">
        <v>2898.9</v>
      </c>
      <c r="C389">
        <v>9062.6</v>
      </c>
      <c r="D389">
        <v>3521.75</v>
      </c>
      <c r="E389">
        <v>15166.6</v>
      </c>
      <c r="F389">
        <v>10123.6</v>
      </c>
      <c r="H389">
        <v>9077.2000000000007</v>
      </c>
      <c r="I389">
        <v>14346.3</v>
      </c>
      <c r="J389">
        <v>9104.6</v>
      </c>
      <c r="L389">
        <f t="shared" si="10"/>
        <v>368.67</v>
      </c>
      <c r="M389">
        <f>data!AQ389</f>
        <v>1.0709779537113306E-9</v>
      </c>
      <c r="O389">
        <v>1.0565486240110189E-9</v>
      </c>
      <c r="P389">
        <f t="shared" si="11"/>
        <v>1.3657042726091504</v>
      </c>
    </row>
    <row r="390" spans="1:16" x14ac:dyDescent="0.2">
      <c r="A390">
        <v>369.14</v>
      </c>
      <c r="B390">
        <v>2825.1</v>
      </c>
      <c r="C390">
        <v>8338.7000000000007</v>
      </c>
      <c r="D390">
        <v>3434.2</v>
      </c>
      <c r="E390">
        <v>14543.1</v>
      </c>
      <c r="F390">
        <v>9379.4</v>
      </c>
      <c r="H390">
        <v>8357.5</v>
      </c>
      <c r="I390">
        <v>13602.7</v>
      </c>
      <c r="J390">
        <v>8374.2000000000007</v>
      </c>
      <c r="L390">
        <f t="shared" si="10"/>
        <v>369.14</v>
      </c>
      <c r="M390">
        <f>data!AQ390</f>
        <v>1.0557211121835626E-9</v>
      </c>
      <c r="O390">
        <v>1.0463199929115427E-9</v>
      </c>
      <c r="P390">
        <f t="shared" si="11"/>
        <v>0.89849370514844473</v>
      </c>
    </row>
    <row r="391" spans="1:16" x14ac:dyDescent="0.2">
      <c r="A391">
        <v>369.61</v>
      </c>
      <c r="B391">
        <v>2906.45</v>
      </c>
      <c r="C391">
        <v>9125.9</v>
      </c>
      <c r="D391">
        <v>3531.55</v>
      </c>
      <c r="E391">
        <v>15348.3</v>
      </c>
      <c r="F391">
        <v>10141</v>
      </c>
      <c r="H391">
        <v>9130.1</v>
      </c>
      <c r="I391">
        <v>14378.3</v>
      </c>
      <c r="J391">
        <v>9129.1</v>
      </c>
      <c r="L391">
        <f t="shared" si="10"/>
        <v>369.61</v>
      </c>
      <c r="M391">
        <f>data!AQ391</f>
        <v>1.0570231133652227E-9</v>
      </c>
      <c r="O391">
        <v>1.0412372953951432E-9</v>
      </c>
      <c r="P391">
        <f t="shared" si="11"/>
        <v>1.5160634410515348</v>
      </c>
    </row>
    <row r="392" spans="1:16" x14ac:dyDescent="0.2">
      <c r="A392">
        <v>370.08</v>
      </c>
      <c r="B392">
        <v>2880.6</v>
      </c>
      <c r="C392">
        <v>8829.2000000000007</v>
      </c>
      <c r="D392">
        <v>3514.85</v>
      </c>
      <c r="E392">
        <v>15143.7</v>
      </c>
      <c r="F392">
        <v>9844.7999999999993</v>
      </c>
      <c r="H392">
        <v>8888.5</v>
      </c>
      <c r="I392">
        <v>14077.2</v>
      </c>
      <c r="J392">
        <v>8889.2999999999993</v>
      </c>
      <c r="L392">
        <f t="shared" ref="L392:L455" si="12">A392</f>
        <v>370.08</v>
      </c>
      <c r="M392">
        <f>data!AQ392</f>
        <v>1.048341637628041E-9</v>
      </c>
      <c r="O392">
        <v>1.0389270578036454E-9</v>
      </c>
      <c r="P392">
        <f t="shared" ref="P392:P455" si="13">(M392-O392)/O392%</f>
        <v>0.90618294650045472</v>
      </c>
    </row>
    <row r="393" spans="1:16" x14ac:dyDescent="0.2">
      <c r="A393">
        <v>370.55</v>
      </c>
      <c r="B393">
        <v>2849.15</v>
      </c>
      <c r="C393">
        <v>8598.2999999999993</v>
      </c>
      <c r="D393">
        <v>3505.7</v>
      </c>
      <c r="E393">
        <v>14992.6</v>
      </c>
      <c r="F393">
        <v>9576.7000000000007</v>
      </c>
      <c r="H393">
        <v>8601.4</v>
      </c>
      <c r="I393">
        <v>13781.4</v>
      </c>
      <c r="J393">
        <v>8632.9</v>
      </c>
      <c r="L393">
        <f t="shared" si="12"/>
        <v>370.55</v>
      </c>
      <c r="M393">
        <f>data!AQ393</f>
        <v>1.0353381579742563E-9</v>
      </c>
      <c r="O393">
        <v>1.0292351331499314E-9</v>
      </c>
      <c r="P393">
        <f t="shared" si="13"/>
        <v>0.59296701285807474</v>
      </c>
    </row>
    <row r="394" spans="1:16" x14ac:dyDescent="0.2">
      <c r="A394">
        <v>371.02</v>
      </c>
      <c r="B394">
        <v>3483.6</v>
      </c>
      <c r="C394">
        <v>13431.6</v>
      </c>
      <c r="D394">
        <v>3997.5</v>
      </c>
      <c r="E394">
        <v>19069.5</v>
      </c>
      <c r="F394">
        <v>14078</v>
      </c>
      <c r="H394">
        <v>13314.4</v>
      </c>
      <c r="I394">
        <v>18108.8</v>
      </c>
      <c r="J394">
        <v>12926.8</v>
      </c>
      <c r="L394">
        <f t="shared" si="12"/>
        <v>371.02</v>
      </c>
      <c r="M394">
        <f>data!AQ394</f>
        <v>1.1394293300740647E-9</v>
      </c>
      <c r="O394">
        <v>1.0181735531223648E-9</v>
      </c>
      <c r="P394">
        <f t="shared" si="13"/>
        <v>11.909146194168269</v>
      </c>
    </row>
    <row r="395" spans="1:16" x14ac:dyDescent="0.2">
      <c r="A395">
        <v>371.48</v>
      </c>
      <c r="B395">
        <v>2875.45</v>
      </c>
      <c r="C395">
        <v>8853.1</v>
      </c>
      <c r="D395">
        <v>3538.9</v>
      </c>
      <c r="E395">
        <v>15423.7</v>
      </c>
      <c r="F395">
        <v>9841.2000000000007</v>
      </c>
      <c r="H395">
        <v>8864.2999999999993</v>
      </c>
      <c r="I395">
        <v>14071.5</v>
      </c>
      <c r="J395">
        <v>8912.1</v>
      </c>
      <c r="L395">
        <f t="shared" si="12"/>
        <v>371.48</v>
      </c>
      <c r="M395">
        <f>data!AQ395</f>
        <v>1.0227167157056224E-9</v>
      </c>
      <c r="O395">
        <v>1.0174951765693456E-9</v>
      </c>
      <c r="P395">
        <f t="shared" si="13"/>
        <v>0.51317581218242747</v>
      </c>
    </row>
    <row r="396" spans="1:16" x14ac:dyDescent="0.2">
      <c r="A396">
        <v>371.95</v>
      </c>
      <c r="B396">
        <v>2842.75</v>
      </c>
      <c r="C396">
        <v>8524.2999999999993</v>
      </c>
      <c r="D396">
        <v>3510.9</v>
      </c>
      <c r="E396">
        <v>15101.1</v>
      </c>
      <c r="F396">
        <v>9504.7999999999993</v>
      </c>
      <c r="H396">
        <v>8552.2000000000007</v>
      </c>
      <c r="I396">
        <v>13723.9</v>
      </c>
      <c r="J396">
        <v>8542.2000000000007</v>
      </c>
      <c r="L396">
        <f t="shared" si="12"/>
        <v>371.95</v>
      </c>
      <c r="M396">
        <f>data!AQ396</f>
        <v>1.0298713129413291E-9</v>
      </c>
      <c r="O396">
        <v>1.0016364220226587E-9</v>
      </c>
      <c r="P396">
        <f t="shared" si="13"/>
        <v>2.8188762207402709</v>
      </c>
    </row>
    <row r="397" spans="1:16" x14ac:dyDescent="0.2">
      <c r="A397">
        <v>372.42</v>
      </c>
      <c r="B397">
        <v>2811.85</v>
      </c>
      <c r="C397">
        <v>8241.9</v>
      </c>
      <c r="D397">
        <v>3491.95</v>
      </c>
      <c r="E397">
        <v>14937.7</v>
      </c>
      <c r="F397">
        <v>9200.6</v>
      </c>
      <c r="H397">
        <v>8257</v>
      </c>
      <c r="I397">
        <v>13474.6</v>
      </c>
      <c r="J397">
        <v>8258.2000000000007</v>
      </c>
      <c r="L397">
        <f t="shared" si="12"/>
        <v>372.42</v>
      </c>
      <c r="M397">
        <f>data!AQ397</f>
        <v>1.01369751965993E-9</v>
      </c>
      <c r="O397">
        <v>1.0016640851331409E-9</v>
      </c>
      <c r="P397">
        <f t="shared" si="13"/>
        <v>1.2013443134670869</v>
      </c>
    </row>
    <row r="398" spans="1:16" x14ac:dyDescent="0.2">
      <c r="A398">
        <v>372.89</v>
      </c>
      <c r="B398">
        <v>2865.5</v>
      </c>
      <c r="C398">
        <v>8508.9</v>
      </c>
      <c r="D398">
        <v>3557</v>
      </c>
      <c r="E398">
        <v>15272.6</v>
      </c>
      <c r="F398">
        <v>9457.7000000000007</v>
      </c>
      <c r="H398">
        <v>8515</v>
      </c>
      <c r="I398">
        <v>13709.9</v>
      </c>
      <c r="J398">
        <v>8525.2000000000007</v>
      </c>
      <c r="L398">
        <f t="shared" si="12"/>
        <v>372.89</v>
      </c>
      <c r="M398">
        <f>data!AQ398</f>
        <v>1.0093193018328817E-9</v>
      </c>
      <c r="O398">
        <v>1.0029370178169331E-9</v>
      </c>
      <c r="P398">
        <f t="shared" si="13"/>
        <v>0.63635940269118241</v>
      </c>
    </row>
    <row r="399" spans="1:16" x14ac:dyDescent="0.2">
      <c r="A399">
        <v>373.36</v>
      </c>
      <c r="B399">
        <v>2874.55</v>
      </c>
      <c r="C399">
        <v>8742.7000000000007</v>
      </c>
      <c r="D399">
        <v>3568.25</v>
      </c>
      <c r="E399">
        <v>15601.5</v>
      </c>
      <c r="F399">
        <v>9710.6</v>
      </c>
      <c r="H399">
        <v>8770.9</v>
      </c>
      <c r="I399">
        <v>14005.3</v>
      </c>
      <c r="J399">
        <v>8783.7999999999993</v>
      </c>
      <c r="L399">
        <f t="shared" si="12"/>
        <v>373.36</v>
      </c>
      <c r="M399">
        <f>data!AQ399</f>
        <v>1.0052057186081485E-9</v>
      </c>
      <c r="O399">
        <v>9.8994892202503867E-10</v>
      </c>
      <c r="P399">
        <f t="shared" si="13"/>
        <v>1.5411700789471603</v>
      </c>
    </row>
    <row r="400" spans="1:16" x14ac:dyDescent="0.2">
      <c r="A400">
        <v>373.83</v>
      </c>
      <c r="B400">
        <v>2824.7</v>
      </c>
      <c r="C400">
        <v>8267.6</v>
      </c>
      <c r="D400">
        <v>3530.35</v>
      </c>
      <c r="E400">
        <v>15277.7</v>
      </c>
      <c r="F400">
        <v>9257</v>
      </c>
      <c r="H400">
        <v>8304</v>
      </c>
      <c r="I400">
        <v>13555.9</v>
      </c>
      <c r="J400">
        <v>8306.7999999999993</v>
      </c>
      <c r="L400">
        <f t="shared" si="12"/>
        <v>373.83</v>
      </c>
      <c r="M400">
        <f>data!AQ400</f>
        <v>9.9208937238598482E-10</v>
      </c>
      <c r="O400">
        <v>9.8421065956741091E-10</v>
      </c>
      <c r="P400">
        <f t="shared" si="13"/>
        <v>0.80051081970975946</v>
      </c>
    </row>
    <row r="401" spans="1:16" x14ac:dyDescent="0.2">
      <c r="A401">
        <v>374.3</v>
      </c>
      <c r="B401">
        <v>2832.75</v>
      </c>
      <c r="C401">
        <v>8442.5</v>
      </c>
      <c r="D401">
        <v>3557.75</v>
      </c>
      <c r="E401">
        <v>15524.9</v>
      </c>
      <c r="F401">
        <v>9443.5</v>
      </c>
      <c r="H401">
        <v>8457.7999999999993</v>
      </c>
      <c r="I401">
        <v>13776.7</v>
      </c>
      <c r="J401">
        <v>8479.9</v>
      </c>
      <c r="L401">
        <f t="shared" si="12"/>
        <v>374.3</v>
      </c>
      <c r="M401">
        <f>data!AQ401</f>
        <v>9.9102278112540769E-10</v>
      </c>
      <c r="O401">
        <v>9.7908372318335632E-10</v>
      </c>
      <c r="P401">
        <f t="shared" si="13"/>
        <v>1.2194113393319583</v>
      </c>
    </row>
    <row r="402" spans="1:16" x14ac:dyDescent="0.2">
      <c r="A402">
        <v>374.77</v>
      </c>
      <c r="B402">
        <v>2876.85</v>
      </c>
      <c r="C402">
        <v>8792.1</v>
      </c>
      <c r="D402">
        <v>3601.05</v>
      </c>
      <c r="E402">
        <v>15996.7</v>
      </c>
      <c r="F402">
        <v>9813.1</v>
      </c>
      <c r="H402">
        <v>8805</v>
      </c>
      <c r="I402">
        <v>14143.6</v>
      </c>
      <c r="J402">
        <v>8826</v>
      </c>
      <c r="L402">
        <f t="shared" si="12"/>
        <v>374.77</v>
      </c>
      <c r="M402">
        <f>data!AQ402</f>
        <v>9.8317928243404865E-10</v>
      </c>
      <c r="O402">
        <v>9.7105760772696047E-10</v>
      </c>
      <c r="P402">
        <f t="shared" si="13"/>
        <v>1.2482961474821712</v>
      </c>
    </row>
    <row r="403" spans="1:16" x14ac:dyDescent="0.2">
      <c r="A403">
        <v>375.23</v>
      </c>
      <c r="B403">
        <v>2814.35</v>
      </c>
      <c r="C403">
        <v>8168.7</v>
      </c>
      <c r="D403">
        <v>3558.3</v>
      </c>
      <c r="E403">
        <v>15522.4</v>
      </c>
      <c r="F403">
        <v>9219.2999999999993</v>
      </c>
      <c r="H403">
        <v>8163.9</v>
      </c>
      <c r="I403">
        <v>13598.4</v>
      </c>
      <c r="J403">
        <v>8223.7000000000007</v>
      </c>
      <c r="L403">
        <f t="shared" si="12"/>
        <v>375.23</v>
      </c>
      <c r="M403">
        <f>data!AQ403</f>
        <v>9.7264977138544869E-10</v>
      </c>
      <c r="O403">
        <v>9.6195528774711421E-10</v>
      </c>
      <c r="P403">
        <f t="shared" si="13"/>
        <v>1.1117443580336055</v>
      </c>
    </row>
    <row r="404" spans="1:16" x14ac:dyDescent="0.2">
      <c r="A404">
        <v>375.7</v>
      </c>
      <c r="B404">
        <v>2927.35</v>
      </c>
      <c r="C404">
        <v>9314.7999999999993</v>
      </c>
      <c r="D404">
        <v>3678.65</v>
      </c>
      <c r="E404">
        <v>16730.2</v>
      </c>
      <c r="F404">
        <v>10364.299999999999</v>
      </c>
      <c r="H404">
        <v>9361.1</v>
      </c>
      <c r="I404">
        <v>14690.7</v>
      </c>
      <c r="J404">
        <v>9356.5</v>
      </c>
      <c r="L404">
        <f t="shared" si="12"/>
        <v>375.7</v>
      </c>
      <c r="M404">
        <f>data!AQ404</f>
        <v>9.7171069402647133E-10</v>
      </c>
      <c r="O404">
        <v>9.5758857801461586E-10</v>
      </c>
      <c r="P404">
        <f t="shared" si="13"/>
        <v>1.4747581932456926</v>
      </c>
    </row>
    <row r="405" spans="1:16" x14ac:dyDescent="0.2">
      <c r="A405">
        <v>376.17</v>
      </c>
      <c r="B405">
        <v>2851.35</v>
      </c>
      <c r="C405">
        <v>8570.7000000000007</v>
      </c>
      <c r="D405">
        <v>3611.95</v>
      </c>
      <c r="E405">
        <v>16112.6</v>
      </c>
      <c r="F405">
        <v>9639.7000000000007</v>
      </c>
      <c r="H405">
        <v>8612.7999999999993</v>
      </c>
      <c r="I405">
        <v>13969.5</v>
      </c>
      <c r="J405">
        <v>8630.1</v>
      </c>
      <c r="L405">
        <f t="shared" si="12"/>
        <v>376.17</v>
      </c>
      <c r="M405">
        <f>data!AQ405</f>
        <v>9.6392940324668909E-10</v>
      </c>
      <c r="O405">
        <v>9.4773428255417826E-10</v>
      </c>
      <c r="P405">
        <f t="shared" si="13"/>
        <v>1.7088250357330532</v>
      </c>
    </row>
    <row r="406" spans="1:16" x14ac:dyDescent="0.2">
      <c r="A406">
        <v>376.64</v>
      </c>
      <c r="B406">
        <v>2822.4</v>
      </c>
      <c r="C406">
        <v>8323.2999999999993</v>
      </c>
      <c r="D406">
        <v>3605.5</v>
      </c>
      <c r="E406">
        <v>15947.5</v>
      </c>
      <c r="F406">
        <v>9390.2000000000007</v>
      </c>
      <c r="H406">
        <v>8332.7999999999993</v>
      </c>
      <c r="I406">
        <v>13790.8</v>
      </c>
      <c r="J406">
        <v>8343.9</v>
      </c>
      <c r="L406">
        <f t="shared" si="12"/>
        <v>376.64</v>
      </c>
      <c r="M406">
        <f>data!AQ406</f>
        <v>9.5995370129890033E-10</v>
      </c>
      <c r="O406">
        <v>9.4432425807157218E-10</v>
      </c>
      <c r="P406">
        <f t="shared" si="13"/>
        <v>1.655092844829108</v>
      </c>
    </row>
    <row r="407" spans="1:16" x14ac:dyDescent="0.2">
      <c r="A407">
        <v>377.11</v>
      </c>
      <c r="B407">
        <v>2825.05</v>
      </c>
      <c r="C407">
        <v>8312.5</v>
      </c>
      <c r="D407">
        <v>3611.1</v>
      </c>
      <c r="E407">
        <v>16053.6</v>
      </c>
      <c r="F407">
        <v>9379.2000000000007</v>
      </c>
      <c r="H407">
        <v>8347.2000000000007</v>
      </c>
      <c r="I407">
        <v>13825.7</v>
      </c>
      <c r="J407">
        <v>8375.5</v>
      </c>
      <c r="L407">
        <f t="shared" si="12"/>
        <v>377.11</v>
      </c>
      <c r="M407">
        <f>data!AQ407</f>
        <v>9.5132777356721376E-10</v>
      </c>
      <c r="O407">
        <v>9.285823504709242E-10</v>
      </c>
      <c r="P407">
        <f t="shared" si="13"/>
        <v>2.4494782918019471</v>
      </c>
    </row>
    <row r="408" spans="1:16" x14ac:dyDescent="0.2">
      <c r="A408">
        <v>377.58</v>
      </c>
      <c r="B408">
        <v>2882.15</v>
      </c>
      <c r="C408">
        <v>8909.6</v>
      </c>
      <c r="D408">
        <v>3680.4</v>
      </c>
      <c r="E408">
        <v>16720.599999999999</v>
      </c>
      <c r="F408">
        <v>9934.7999999999993</v>
      </c>
      <c r="H408">
        <v>8941</v>
      </c>
      <c r="I408">
        <v>14479.9</v>
      </c>
      <c r="J408">
        <v>8931.7999999999993</v>
      </c>
      <c r="L408">
        <f t="shared" si="12"/>
        <v>377.58</v>
      </c>
      <c r="M408">
        <f>data!AQ408</f>
        <v>9.4410985596431499E-10</v>
      </c>
      <c r="O408">
        <v>9.2470893457029582E-10</v>
      </c>
      <c r="P408">
        <f t="shared" si="13"/>
        <v>2.0980570932879128</v>
      </c>
    </row>
    <row r="409" spans="1:16" x14ac:dyDescent="0.2">
      <c r="A409">
        <v>378.05</v>
      </c>
      <c r="B409">
        <v>2868.45</v>
      </c>
      <c r="C409">
        <v>8735.1</v>
      </c>
      <c r="D409">
        <v>3675.6</v>
      </c>
      <c r="E409">
        <v>16657.2</v>
      </c>
      <c r="F409">
        <v>9741.2999999999993</v>
      </c>
      <c r="H409">
        <v>8758.9</v>
      </c>
      <c r="I409">
        <v>14402.5</v>
      </c>
      <c r="J409">
        <v>8781.1</v>
      </c>
      <c r="L409">
        <f t="shared" si="12"/>
        <v>378.05</v>
      </c>
      <c r="M409">
        <f>data!AQ409</f>
        <v>9.306067485542514E-10</v>
      </c>
      <c r="O409">
        <v>9.1892639013824328E-10</v>
      </c>
      <c r="P409">
        <f t="shared" si="13"/>
        <v>1.2710874931180209</v>
      </c>
    </row>
    <row r="410" spans="1:16" x14ac:dyDescent="0.2">
      <c r="A410">
        <v>378.51</v>
      </c>
      <c r="B410">
        <v>2858.95</v>
      </c>
      <c r="C410">
        <v>8660.6</v>
      </c>
      <c r="D410">
        <v>3674.9</v>
      </c>
      <c r="E410">
        <v>16746.400000000001</v>
      </c>
      <c r="F410">
        <v>9684.7000000000007</v>
      </c>
      <c r="H410">
        <v>8683.2999999999993</v>
      </c>
      <c r="I410">
        <v>14387.4</v>
      </c>
      <c r="J410">
        <v>8713.2999999999993</v>
      </c>
      <c r="L410">
        <f t="shared" si="12"/>
        <v>378.51</v>
      </c>
      <c r="M410">
        <f>data!AQ410</f>
        <v>9.1671093098035382E-10</v>
      </c>
      <c r="O410">
        <v>9.139738780982573E-10</v>
      </c>
      <c r="P410">
        <f t="shared" si="13"/>
        <v>0.29946729853938747</v>
      </c>
    </row>
    <row r="411" spans="1:16" x14ac:dyDescent="0.2">
      <c r="A411">
        <v>378.98</v>
      </c>
      <c r="B411">
        <v>2864.9</v>
      </c>
      <c r="C411">
        <v>8733</v>
      </c>
      <c r="D411">
        <v>3695.9</v>
      </c>
      <c r="E411">
        <v>16898.8</v>
      </c>
      <c r="F411">
        <v>9770</v>
      </c>
      <c r="H411">
        <v>8747.4</v>
      </c>
      <c r="I411">
        <v>14490.4</v>
      </c>
      <c r="J411">
        <v>8763.9</v>
      </c>
      <c r="L411">
        <f t="shared" si="12"/>
        <v>378.98</v>
      </c>
      <c r="M411">
        <f>data!AQ411</f>
        <v>9.1439890870736844E-10</v>
      </c>
      <c r="O411">
        <v>9.0923568158499256E-10</v>
      </c>
      <c r="P411">
        <f t="shared" si="13"/>
        <v>0.56786455117723433</v>
      </c>
    </row>
    <row r="412" spans="1:16" x14ac:dyDescent="0.2">
      <c r="A412">
        <v>379.45</v>
      </c>
      <c r="B412">
        <v>2862.2</v>
      </c>
      <c r="C412">
        <v>8660.5</v>
      </c>
      <c r="D412">
        <v>3705</v>
      </c>
      <c r="E412">
        <v>16945.599999999999</v>
      </c>
      <c r="F412">
        <v>9711.2999999999993</v>
      </c>
      <c r="H412">
        <v>8706.7000000000007</v>
      </c>
      <c r="I412">
        <v>14513.8</v>
      </c>
      <c r="J412">
        <v>8711.5</v>
      </c>
      <c r="L412">
        <f t="shared" si="12"/>
        <v>379.45</v>
      </c>
      <c r="M412">
        <f>data!AQ412</f>
        <v>9.0716726579045989E-10</v>
      </c>
      <c r="O412">
        <v>8.9513153312786166E-10</v>
      </c>
      <c r="P412">
        <f t="shared" si="13"/>
        <v>1.3445769942370054</v>
      </c>
    </row>
    <row r="413" spans="1:16" x14ac:dyDescent="0.2">
      <c r="A413">
        <v>379.92</v>
      </c>
      <c r="B413">
        <v>2891.2</v>
      </c>
      <c r="C413">
        <v>8937.7999999999993</v>
      </c>
      <c r="D413">
        <v>3744.6</v>
      </c>
      <c r="E413">
        <v>17321.8</v>
      </c>
      <c r="F413">
        <v>9937.1</v>
      </c>
      <c r="H413">
        <v>8976</v>
      </c>
      <c r="I413">
        <v>14742.6</v>
      </c>
      <c r="J413">
        <v>8989.4</v>
      </c>
      <c r="L413">
        <f t="shared" si="12"/>
        <v>379.92</v>
      </c>
      <c r="M413">
        <f>data!AQ413</f>
        <v>9.0273843262561753E-10</v>
      </c>
      <c r="O413">
        <v>8.9465210334706595E-10</v>
      </c>
      <c r="P413">
        <f t="shared" si="13"/>
        <v>0.90385181550449267</v>
      </c>
    </row>
    <row r="414" spans="1:16" x14ac:dyDescent="0.2">
      <c r="A414">
        <v>380.39</v>
      </c>
      <c r="B414">
        <v>2927.15</v>
      </c>
      <c r="C414">
        <v>9344.6</v>
      </c>
      <c r="D414">
        <v>3787.45</v>
      </c>
      <c r="E414">
        <v>17762.8</v>
      </c>
      <c r="F414">
        <v>10306.6</v>
      </c>
      <c r="H414">
        <v>9349.7000000000007</v>
      </c>
      <c r="I414">
        <v>15017.3</v>
      </c>
      <c r="J414">
        <v>9398</v>
      </c>
      <c r="L414">
        <f t="shared" si="12"/>
        <v>380.39</v>
      </c>
      <c r="M414">
        <f>data!AQ414</f>
        <v>9.0644204470609315E-10</v>
      </c>
      <c r="O414">
        <v>8.8716251732134911E-10</v>
      </c>
      <c r="P414">
        <f t="shared" si="13"/>
        <v>2.173167487165216</v>
      </c>
    </row>
    <row r="415" spans="1:16" x14ac:dyDescent="0.2">
      <c r="A415">
        <v>380.86</v>
      </c>
      <c r="B415">
        <v>2866</v>
      </c>
      <c r="C415">
        <v>8761.1</v>
      </c>
      <c r="D415">
        <v>3739.1</v>
      </c>
      <c r="E415">
        <v>17361.5</v>
      </c>
      <c r="F415">
        <v>9752.9</v>
      </c>
      <c r="H415">
        <v>8755.2999999999993</v>
      </c>
      <c r="I415">
        <v>14486</v>
      </c>
      <c r="J415">
        <v>8761</v>
      </c>
      <c r="L415">
        <f t="shared" si="12"/>
        <v>380.86</v>
      </c>
      <c r="M415">
        <f>data!AQ415</f>
        <v>8.9210849995057738E-10</v>
      </c>
      <c r="O415">
        <v>8.8226964071541553E-10</v>
      </c>
      <c r="P415">
        <f t="shared" si="13"/>
        <v>1.1151759939493902</v>
      </c>
    </row>
    <row r="416" spans="1:16" x14ac:dyDescent="0.2">
      <c r="A416">
        <v>381.33</v>
      </c>
      <c r="B416">
        <v>2933.35</v>
      </c>
      <c r="C416">
        <v>9358.2999999999993</v>
      </c>
      <c r="D416">
        <v>3817.9</v>
      </c>
      <c r="E416">
        <v>18094.5</v>
      </c>
      <c r="F416">
        <v>10362.200000000001</v>
      </c>
      <c r="H416">
        <v>9384</v>
      </c>
      <c r="I416">
        <v>15066.1</v>
      </c>
      <c r="J416">
        <v>9429.6</v>
      </c>
      <c r="L416">
        <f t="shared" si="12"/>
        <v>381.33</v>
      </c>
      <c r="M416">
        <f>data!AQ416</f>
        <v>8.83848901432735E-10</v>
      </c>
      <c r="O416">
        <v>8.704883779365084E-10</v>
      </c>
      <c r="P416">
        <f t="shared" si="13"/>
        <v>1.5348307725713353</v>
      </c>
    </row>
    <row r="417" spans="1:16" x14ac:dyDescent="0.2">
      <c r="A417">
        <v>381.79</v>
      </c>
      <c r="B417">
        <v>2920.15</v>
      </c>
      <c r="C417">
        <v>9291</v>
      </c>
      <c r="D417">
        <v>3820.95</v>
      </c>
      <c r="E417">
        <v>18109.8</v>
      </c>
      <c r="F417">
        <v>10279.700000000001</v>
      </c>
      <c r="H417">
        <v>9326.2000000000007</v>
      </c>
      <c r="I417">
        <v>14950.3</v>
      </c>
      <c r="J417">
        <v>9358.6</v>
      </c>
      <c r="L417">
        <f t="shared" si="12"/>
        <v>381.79</v>
      </c>
      <c r="M417">
        <f>data!AQ417</f>
        <v>8.8181487864899124E-10</v>
      </c>
      <c r="O417">
        <v>8.6691159160833453E-10</v>
      </c>
      <c r="P417">
        <f t="shared" si="13"/>
        <v>1.7191242088489607</v>
      </c>
    </row>
    <row r="418" spans="1:16" x14ac:dyDescent="0.2">
      <c r="A418">
        <v>382.26</v>
      </c>
      <c r="B418">
        <v>2817.2</v>
      </c>
      <c r="C418">
        <v>8255.2999999999993</v>
      </c>
      <c r="D418">
        <v>3726.7</v>
      </c>
      <c r="E418">
        <v>17252.099999999999</v>
      </c>
      <c r="F418">
        <v>9269.9</v>
      </c>
      <c r="H418">
        <v>8264.2999999999993</v>
      </c>
      <c r="I418">
        <v>13941.6</v>
      </c>
      <c r="J418">
        <v>8275</v>
      </c>
      <c r="L418">
        <f t="shared" si="12"/>
        <v>382.26</v>
      </c>
      <c r="M418">
        <f>data!AQ418</f>
        <v>8.6932978435874147E-10</v>
      </c>
      <c r="O418">
        <v>8.5741952353578028E-10</v>
      </c>
      <c r="P418">
        <f t="shared" si="13"/>
        <v>1.3890820649670199</v>
      </c>
    </row>
    <row r="419" spans="1:16" x14ac:dyDescent="0.2">
      <c r="A419">
        <v>382.73</v>
      </c>
      <c r="B419">
        <v>2878.1</v>
      </c>
      <c r="C419">
        <v>8822.7000000000007</v>
      </c>
      <c r="D419">
        <v>3802.95</v>
      </c>
      <c r="E419">
        <v>17985</v>
      </c>
      <c r="F419">
        <v>9854.4</v>
      </c>
      <c r="H419">
        <v>8873.1</v>
      </c>
      <c r="I419">
        <v>14555.1</v>
      </c>
      <c r="J419">
        <v>8886.7000000000007</v>
      </c>
      <c r="L419">
        <f t="shared" si="12"/>
        <v>382.73</v>
      </c>
      <c r="M419">
        <f>data!AQ419</f>
        <v>8.5876027727714233E-10</v>
      </c>
      <c r="O419">
        <v>8.5042648478676957E-10</v>
      </c>
      <c r="P419">
        <f t="shared" si="13"/>
        <v>0.97995448630251869</v>
      </c>
    </row>
    <row r="420" spans="1:16" x14ac:dyDescent="0.2">
      <c r="A420">
        <v>383.2</v>
      </c>
      <c r="B420">
        <v>2866.4</v>
      </c>
      <c r="C420">
        <v>8611.2000000000007</v>
      </c>
      <c r="D420">
        <v>3800.15</v>
      </c>
      <c r="E420">
        <v>17870.7</v>
      </c>
      <c r="F420">
        <v>9625.9</v>
      </c>
      <c r="H420">
        <v>8627.5</v>
      </c>
      <c r="I420">
        <v>14331.6</v>
      </c>
      <c r="J420">
        <v>8668.7999999999993</v>
      </c>
      <c r="L420">
        <f t="shared" si="12"/>
        <v>383.2</v>
      </c>
      <c r="M420">
        <f>data!AQ420</f>
        <v>8.5579059533837794E-10</v>
      </c>
      <c r="O420">
        <v>8.4358363750281657E-10</v>
      </c>
      <c r="P420">
        <f t="shared" si="13"/>
        <v>1.4470358708825257</v>
      </c>
    </row>
    <row r="421" spans="1:16" x14ac:dyDescent="0.2">
      <c r="A421">
        <v>383.67</v>
      </c>
      <c r="B421">
        <v>2909.05</v>
      </c>
      <c r="C421">
        <v>9135.9</v>
      </c>
      <c r="D421">
        <v>3861.5</v>
      </c>
      <c r="E421">
        <v>18540.400000000001</v>
      </c>
      <c r="F421">
        <v>10120.4</v>
      </c>
      <c r="H421">
        <v>9106</v>
      </c>
      <c r="I421">
        <v>14755.1</v>
      </c>
      <c r="J421">
        <v>9098.9</v>
      </c>
      <c r="L421">
        <f t="shared" si="12"/>
        <v>383.67</v>
      </c>
      <c r="M421">
        <f>data!AQ421</f>
        <v>8.479819934721242E-10</v>
      </c>
      <c r="O421">
        <v>8.359169211302849E-10</v>
      </c>
      <c r="P421">
        <f t="shared" si="13"/>
        <v>1.4433339051834864</v>
      </c>
    </row>
    <row r="422" spans="1:16" x14ac:dyDescent="0.2">
      <c r="A422">
        <v>384.14</v>
      </c>
      <c r="B422">
        <v>2877.6</v>
      </c>
      <c r="C422">
        <v>8777.6</v>
      </c>
      <c r="D422">
        <v>3850.7</v>
      </c>
      <c r="E422">
        <v>18276.599999999999</v>
      </c>
      <c r="F422">
        <v>9764.9</v>
      </c>
      <c r="H422">
        <v>8762.4</v>
      </c>
      <c r="I422">
        <v>14501</v>
      </c>
      <c r="J422">
        <v>8792.9</v>
      </c>
      <c r="L422">
        <f t="shared" si="12"/>
        <v>384.14</v>
      </c>
      <c r="M422">
        <f>data!AQ422</f>
        <v>8.4555559332372412E-10</v>
      </c>
      <c r="O422">
        <v>8.281714923019583E-10</v>
      </c>
      <c r="P422">
        <f t="shared" si="13"/>
        <v>2.0990943522392373</v>
      </c>
    </row>
    <row r="423" spans="1:16" x14ac:dyDescent="0.2">
      <c r="A423">
        <v>384.6</v>
      </c>
      <c r="B423">
        <v>3093.65</v>
      </c>
      <c r="C423">
        <v>10960.8</v>
      </c>
      <c r="D423">
        <v>4070.8</v>
      </c>
      <c r="E423">
        <v>20548.400000000001</v>
      </c>
      <c r="F423">
        <v>11974</v>
      </c>
      <c r="H423">
        <v>10965.3</v>
      </c>
      <c r="I423">
        <v>16602.599999999999</v>
      </c>
      <c r="J423">
        <v>10988.3</v>
      </c>
      <c r="L423">
        <f t="shared" si="12"/>
        <v>384.6</v>
      </c>
      <c r="M423">
        <f>data!AQ423</f>
        <v>8.4365072538515742E-10</v>
      </c>
      <c r="O423">
        <v>8.2831224819363627E-10</v>
      </c>
      <c r="P423">
        <f t="shared" si="13"/>
        <v>1.8517747654910253</v>
      </c>
    </row>
    <row r="424" spans="1:16" x14ac:dyDescent="0.2">
      <c r="A424">
        <v>385.07</v>
      </c>
      <c r="B424">
        <v>2868.9</v>
      </c>
      <c r="C424">
        <v>8719.9</v>
      </c>
      <c r="D424">
        <v>3870.3</v>
      </c>
      <c r="E424">
        <v>18576.8</v>
      </c>
      <c r="F424">
        <v>9748.2000000000007</v>
      </c>
      <c r="H424">
        <v>8748.6</v>
      </c>
      <c r="I424">
        <v>14485.6</v>
      </c>
      <c r="J424">
        <v>8793.4</v>
      </c>
      <c r="L424">
        <f t="shared" si="12"/>
        <v>385.07</v>
      </c>
      <c r="M424">
        <f>data!AQ424</f>
        <v>8.2447226448629179E-10</v>
      </c>
      <c r="O424">
        <v>8.1413829443366955E-10</v>
      </c>
      <c r="P424">
        <f t="shared" si="13"/>
        <v>1.2693138405694024</v>
      </c>
    </row>
    <row r="425" spans="1:16" x14ac:dyDescent="0.2">
      <c r="A425">
        <v>385.54</v>
      </c>
      <c r="B425">
        <v>2853.25</v>
      </c>
      <c r="C425">
        <v>8569.9</v>
      </c>
      <c r="D425">
        <v>3868.2</v>
      </c>
      <c r="E425">
        <v>18563.400000000001</v>
      </c>
      <c r="F425">
        <v>9604.1</v>
      </c>
      <c r="H425">
        <v>8607</v>
      </c>
      <c r="I425">
        <v>14292.5</v>
      </c>
      <c r="J425">
        <v>8593.6</v>
      </c>
      <c r="L425">
        <f t="shared" si="12"/>
        <v>385.54</v>
      </c>
      <c r="M425">
        <f>data!AQ425</f>
        <v>8.1858110291985421E-10</v>
      </c>
      <c r="O425">
        <v>8.0937437029387059E-10</v>
      </c>
      <c r="P425">
        <f t="shared" si="13"/>
        <v>1.1375122519188261</v>
      </c>
    </row>
    <row r="426" spans="1:16" x14ac:dyDescent="0.2">
      <c r="A426">
        <v>386.01</v>
      </c>
      <c r="B426">
        <v>2858.65</v>
      </c>
      <c r="C426">
        <v>8628.4</v>
      </c>
      <c r="D426">
        <v>3897.6</v>
      </c>
      <c r="E426">
        <v>18756.3</v>
      </c>
      <c r="F426">
        <v>9657.7999999999993</v>
      </c>
      <c r="H426">
        <v>8663</v>
      </c>
      <c r="I426">
        <v>14365</v>
      </c>
      <c r="J426">
        <v>8674</v>
      </c>
      <c r="L426">
        <f t="shared" si="12"/>
        <v>386.01</v>
      </c>
      <c r="M426">
        <f>data!AQ426</f>
        <v>8.1309381888504097E-10</v>
      </c>
      <c r="O426">
        <v>8.0373655974909899E-10</v>
      </c>
      <c r="P426">
        <f t="shared" si="13"/>
        <v>1.1642196715380237</v>
      </c>
    </row>
    <row r="427" spans="1:16" x14ac:dyDescent="0.2">
      <c r="A427">
        <v>386.48</v>
      </c>
      <c r="B427">
        <v>2942.45</v>
      </c>
      <c r="C427">
        <v>9489.1</v>
      </c>
      <c r="D427">
        <v>3983.05</v>
      </c>
      <c r="E427">
        <v>19729.400000000001</v>
      </c>
      <c r="F427">
        <v>10508</v>
      </c>
      <c r="H427">
        <v>9497.4</v>
      </c>
      <c r="I427">
        <v>15243.8</v>
      </c>
      <c r="J427">
        <v>9525.7000000000007</v>
      </c>
      <c r="L427">
        <f t="shared" si="12"/>
        <v>386.48</v>
      </c>
      <c r="M427">
        <f>data!AQ427</f>
        <v>8.0975246608991752E-10</v>
      </c>
      <c r="O427">
        <v>7.991236179749619E-10</v>
      </c>
      <c r="P427">
        <f t="shared" si="13"/>
        <v>1.3300630685762862</v>
      </c>
    </row>
    <row r="428" spans="1:16" x14ac:dyDescent="0.2">
      <c r="A428">
        <v>386.94</v>
      </c>
      <c r="B428">
        <v>2829.9</v>
      </c>
      <c r="C428">
        <v>8377.1</v>
      </c>
      <c r="D428">
        <v>3892.25</v>
      </c>
      <c r="E428">
        <v>18838.8</v>
      </c>
      <c r="F428">
        <v>9454.6</v>
      </c>
      <c r="H428">
        <v>8417.2000000000007</v>
      </c>
      <c r="I428">
        <v>14255.4</v>
      </c>
      <c r="J428">
        <v>8419.5</v>
      </c>
      <c r="L428">
        <f t="shared" si="12"/>
        <v>386.94</v>
      </c>
      <c r="M428">
        <f>data!AQ428</f>
        <v>7.9691239306633567E-10</v>
      </c>
      <c r="O428">
        <v>7.8786929485577429E-10</v>
      </c>
      <c r="P428">
        <f t="shared" si="13"/>
        <v>1.1477916793567631</v>
      </c>
    </row>
    <row r="429" spans="1:16" x14ac:dyDescent="0.2">
      <c r="A429">
        <v>387.41</v>
      </c>
      <c r="B429">
        <v>2820.4</v>
      </c>
      <c r="C429">
        <v>8316.9</v>
      </c>
      <c r="D429">
        <v>3894.2</v>
      </c>
      <c r="E429">
        <v>18876.2</v>
      </c>
      <c r="F429">
        <v>9348.7000000000007</v>
      </c>
      <c r="H429">
        <v>8324.5</v>
      </c>
      <c r="I429">
        <v>14266.3</v>
      </c>
      <c r="J429">
        <v>8355.2000000000007</v>
      </c>
      <c r="L429">
        <f t="shared" si="12"/>
        <v>387.41</v>
      </c>
      <c r="M429">
        <f>data!AQ429</f>
        <v>7.9518149728838646E-10</v>
      </c>
      <c r="O429">
        <v>7.8303534658956358E-10</v>
      </c>
      <c r="P429">
        <f t="shared" si="13"/>
        <v>1.5511625052080078</v>
      </c>
    </row>
    <row r="430" spans="1:16" x14ac:dyDescent="0.2">
      <c r="A430">
        <v>387.88</v>
      </c>
      <c r="B430">
        <v>2906.8</v>
      </c>
      <c r="C430">
        <v>9096.4</v>
      </c>
      <c r="D430">
        <v>3989.5</v>
      </c>
      <c r="E430">
        <v>19721.400000000001</v>
      </c>
      <c r="F430">
        <v>10102.6</v>
      </c>
      <c r="H430">
        <v>9124.6</v>
      </c>
      <c r="I430">
        <v>15080.7</v>
      </c>
      <c r="J430">
        <v>9109.2000000000007</v>
      </c>
      <c r="L430">
        <f t="shared" si="12"/>
        <v>387.88</v>
      </c>
      <c r="M430">
        <f>data!AQ430</f>
        <v>7.9619086408113081E-10</v>
      </c>
      <c r="O430">
        <v>7.8186254372380682E-10</v>
      </c>
      <c r="P430">
        <f t="shared" si="13"/>
        <v>1.832588154061191</v>
      </c>
    </row>
    <row r="431" spans="1:16" x14ac:dyDescent="0.2">
      <c r="A431">
        <v>388.35</v>
      </c>
      <c r="B431">
        <v>2883.35</v>
      </c>
      <c r="C431">
        <v>8849.7000000000007</v>
      </c>
      <c r="D431">
        <v>3975.9</v>
      </c>
      <c r="E431">
        <v>19690.3</v>
      </c>
      <c r="F431">
        <v>9877.1</v>
      </c>
      <c r="H431">
        <v>8893</v>
      </c>
      <c r="I431">
        <v>14935.3</v>
      </c>
      <c r="J431">
        <v>8905.9</v>
      </c>
      <c r="L431">
        <f t="shared" si="12"/>
        <v>388.35</v>
      </c>
      <c r="M431">
        <f>data!AQ431</f>
        <v>7.8483919047473049E-10</v>
      </c>
      <c r="O431">
        <v>7.7827612584326538E-10</v>
      </c>
      <c r="P431">
        <f t="shared" si="13"/>
        <v>0.84328227649974596</v>
      </c>
    </row>
    <row r="432" spans="1:16" x14ac:dyDescent="0.2">
      <c r="A432">
        <v>388.82</v>
      </c>
      <c r="B432">
        <v>2921.65</v>
      </c>
      <c r="C432">
        <v>9214.6</v>
      </c>
      <c r="D432">
        <v>4019.8</v>
      </c>
      <c r="E432">
        <v>20145.8</v>
      </c>
      <c r="F432">
        <v>10224.5</v>
      </c>
      <c r="H432">
        <v>9247.2000000000007</v>
      </c>
      <c r="I432">
        <v>15311.7</v>
      </c>
      <c r="J432">
        <v>9258.1</v>
      </c>
      <c r="L432">
        <f t="shared" si="12"/>
        <v>388.82</v>
      </c>
      <c r="M432">
        <f>data!AQ432</f>
        <v>7.8392916313527631E-10</v>
      </c>
      <c r="O432">
        <v>7.765606876263334E-10</v>
      </c>
      <c r="P432">
        <f t="shared" si="13"/>
        <v>0.94886022771326284</v>
      </c>
    </row>
    <row r="433" spans="1:16" x14ac:dyDescent="0.2">
      <c r="A433">
        <v>389.28</v>
      </c>
      <c r="B433">
        <v>2842.75</v>
      </c>
      <c r="C433">
        <v>8486.4</v>
      </c>
      <c r="D433">
        <v>3965.1</v>
      </c>
      <c r="E433">
        <v>19610.5</v>
      </c>
      <c r="F433">
        <v>9473.4</v>
      </c>
      <c r="H433">
        <v>8491.6</v>
      </c>
      <c r="I433">
        <v>14473.2</v>
      </c>
      <c r="J433">
        <v>8531.2000000000007</v>
      </c>
      <c r="L433">
        <f t="shared" si="12"/>
        <v>389.28</v>
      </c>
      <c r="M433">
        <f>data!AQ433</f>
        <v>7.7486191403978321E-10</v>
      </c>
      <c r="O433">
        <v>7.6289311561860481E-10</v>
      </c>
      <c r="P433">
        <f t="shared" si="13"/>
        <v>1.5688696327365985</v>
      </c>
    </row>
    <row r="434" spans="1:16" x14ac:dyDescent="0.2">
      <c r="A434">
        <v>389.75</v>
      </c>
      <c r="B434">
        <v>2896.65</v>
      </c>
      <c r="C434">
        <v>8957.2000000000007</v>
      </c>
      <c r="D434">
        <v>4037.7</v>
      </c>
      <c r="E434">
        <v>20170.599999999999</v>
      </c>
      <c r="F434">
        <v>9959.5</v>
      </c>
      <c r="H434">
        <v>8960.7999999999993</v>
      </c>
      <c r="I434">
        <v>14862.1</v>
      </c>
      <c r="J434">
        <v>9016.2999999999993</v>
      </c>
      <c r="L434">
        <f t="shared" si="12"/>
        <v>389.75</v>
      </c>
      <c r="M434">
        <f>data!AQ434</f>
        <v>7.7421218807099516E-10</v>
      </c>
      <c r="O434">
        <v>7.6360919490241248E-10</v>
      </c>
      <c r="P434">
        <f t="shared" si="13"/>
        <v>1.3885366021473475</v>
      </c>
    </row>
    <row r="435" spans="1:16" x14ac:dyDescent="0.2">
      <c r="A435">
        <v>390.22</v>
      </c>
      <c r="B435">
        <v>2882.3</v>
      </c>
      <c r="C435">
        <v>8790.2999999999993</v>
      </c>
      <c r="D435">
        <v>4033.7</v>
      </c>
      <c r="E435">
        <v>20167.8</v>
      </c>
      <c r="F435">
        <v>9826.7000000000007</v>
      </c>
      <c r="H435">
        <v>8827.1</v>
      </c>
      <c r="I435">
        <v>14795.8</v>
      </c>
      <c r="J435">
        <v>8854.4</v>
      </c>
      <c r="L435">
        <f t="shared" si="12"/>
        <v>390.22</v>
      </c>
      <c r="M435">
        <f>data!AQ435</f>
        <v>7.6791324392802704E-10</v>
      </c>
      <c r="O435">
        <v>7.5629395829912625E-10</v>
      </c>
      <c r="P435">
        <f t="shared" si="13"/>
        <v>1.5363451606875305</v>
      </c>
    </row>
    <row r="436" spans="1:16" x14ac:dyDescent="0.2">
      <c r="A436">
        <v>390.69</v>
      </c>
      <c r="B436">
        <v>2883.85</v>
      </c>
      <c r="C436">
        <v>8939.2000000000007</v>
      </c>
      <c r="D436">
        <v>4057.5</v>
      </c>
      <c r="E436">
        <v>20475.5</v>
      </c>
      <c r="F436">
        <v>9974.9</v>
      </c>
      <c r="H436">
        <v>8933.7000000000007</v>
      </c>
      <c r="I436">
        <v>14995.1</v>
      </c>
      <c r="J436">
        <v>9008</v>
      </c>
      <c r="L436">
        <f t="shared" si="12"/>
        <v>390.69</v>
      </c>
      <c r="M436">
        <f>data!AQ436</f>
        <v>7.6222341885385525E-10</v>
      </c>
      <c r="O436">
        <v>7.5304720960536989E-10</v>
      </c>
      <c r="P436">
        <f t="shared" si="13"/>
        <v>1.2185436890861194</v>
      </c>
    </row>
    <row r="437" spans="1:16" x14ac:dyDescent="0.2">
      <c r="A437">
        <v>391.16</v>
      </c>
      <c r="B437">
        <v>2878.55</v>
      </c>
      <c r="C437">
        <v>8798.7000000000007</v>
      </c>
      <c r="D437">
        <v>4084.5</v>
      </c>
      <c r="E437">
        <v>20546.5</v>
      </c>
      <c r="F437">
        <v>9909.2999999999993</v>
      </c>
      <c r="H437">
        <v>8873.1</v>
      </c>
      <c r="I437">
        <v>14980.8</v>
      </c>
      <c r="J437">
        <v>8893.6</v>
      </c>
      <c r="L437">
        <f t="shared" si="12"/>
        <v>391.16</v>
      </c>
      <c r="M437">
        <f>data!AQ437</f>
        <v>7.5294131935105093E-10</v>
      </c>
      <c r="O437">
        <v>7.4098822332962828E-10</v>
      </c>
      <c r="P437">
        <f t="shared" si="13"/>
        <v>1.6131290140768308</v>
      </c>
    </row>
    <row r="438" spans="1:16" x14ac:dyDescent="0.2">
      <c r="A438">
        <v>391.62</v>
      </c>
      <c r="B438">
        <v>2870.85</v>
      </c>
      <c r="C438">
        <v>8748.9</v>
      </c>
      <c r="D438">
        <v>4083.65</v>
      </c>
      <c r="E438">
        <v>20678.7</v>
      </c>
      <c r="F438">
        <v>9873</v>
      </c>
      <c r="H438">
        <v>8817.7000000000007</v>
      </c>
      <c r="I438">
        <v>15024.1</v>
      </c>
      <c r="J438">
        <v>8898.9</v>
      </c>
      <c r="L438">
        <f t="shared" si="12"/>
        <v>391.62</v>
      </c>
      <c r="M438">
        <f>data!AQ438</f>
        <v>7.4596021032985438E-10</v>
      </c>
      <c r="O438">
        <v>7.356271000846646E-10</v>
      </c>
      <c r="P438">
        <f t="shared" si="13"/>
        <v>1.4046668813588465</v>
      </c>
    </row>
    <row r="439" spans="1:16" x14ac:dyDescent="0.2">
      <c r="A439">
        <v>392.09</v>
      </c>
      <c r="B439">
        <v>2880.05</v>
      </c>
      <c r="C439">
        <v>8850.1</v>
      </c>
      <c r="D439">
        <v>4117.8500000000004</v>
      </c>
      <c r="E439">
        <v>20910.7</v>
      </c>
      <c r="F439">
        <v>10007.700000000001</v>
      </c>
      <c r="H439">
        <v>8882.2000000000007</v>
      </c>
      <c r="I439">
        <v>15269.1</v>
      </c>
      <c r="J439">
        <v>8987.6</v>
      </c>
      <c r="L439">
        <f t="shared" si="12"/>
        <v>392.09</v>
      </c>
      <c r="M439">
        <f>data!AQ439</f>
        <v>7.4284278351472668E-10</v>
      </c>
      <c r="O439">
        <v>7.3144077166587085E-10</v>
      </c>
      <c r="P439">
        <f t="shared" si="13"/>
        <v>1.5588428059441537</v>
      </c>
    </row>
    <row r="440" spans="1:16" x14ac:dyDescent="0.2">
      <c r="A440">
        <v>392.56</v>
      </c>
      <c r="B440">
        <v>2860.15</v>
      </c>
      <c r="C440">
        <v>8619.7999999999993</v>
      </c>
      <c r="D440">
        <v>4103.6000000000004</v>
      </c>
      <c r="E440">
        <v>20887.2</v>
      </c>
      <c r="F440">
        <v>9854.2999999999993</v>
      </c>
      <c r="H440">
        <v>8642.7999999999993</v>
      </c>
      <c r="I440">
        <v>15194.6</v>
      </c>
      <c r="J440">
        <v>8798.1</v>
      </c>
      <c r="L440">
        <f t="shared" si="12"/>
        <v>392.56</v>
      </c>
      <c r="M440">
        <f>data!AQ440</f>
        <v>7.3472886566017452E-10</v>
      </c>
      <c r="O440">
        <v>7.2461930731037401E-10</v>
      </c>
      <c r="P440">
        <f t="shared" si="13"/>
        <v>1.3951544276849241</v>
      </c>
    </row>
    <row r="441" spans="1:16" x14ac:dyDescent="0.2">
      <c r="A441">
        <v>393.03</v>
      </c>
      <c r="B441">
        <v>2857.25</v>
      </c>
      <c r="C441">
        <v>8635.2999999999993</v>
      </c>
      <c r="D441">
        <v>4123.8500000000004</v>
      </c>
      <c r="E441">
        <v>21022.5</v>
      </c>
      <c r="F441">
        <v>9933.2000000000007</v>
      </c>
      <c r="H441">
        <v>8633.7999999999993</v>
      </c>
      <c r="I441">
        <v>15241.3</v>
      </c>
      <c r="J441">
        <v>8816.1</v>
      </c>
      <c r="L441">
        <f t="shared" si="12"/>
        <v>393.03</v>
      </c>
      <c r="M441">
        <f>data!AQ441</f>
        <v>7.3259264729000108E-10</v>
      </c>
      <c r="O441">
        <v>7.1785861879922615E-10</v>
      </c>
      <c r="P441">
        <f t="shared" si="13"/>
        <v>2.0524972612881318</v>
      </c>
    </row>
    <row r="442" spans="1:16" x14ac:dyDescent="0.2">
      <c r="A442">
        <v>393.5</v>
      </c>
      <c r="B442">
        <v>2972</v>
      </c>
      <c r="C442">
        <v>9788.7000000000007</v>
      </c>
      <c r="D442">
        <v>4253.1499999999996</v>
      </c>
      <c r="E442">
        <v>22312</v>
      </c>
      <c r="F442">
        <v>11155.4</v>
      </c>
      <c r="H442">
        <v>9781.6</v>
      </c>
      <c r="I442">
        <v>16350.7</v>
      </c>
      <c r="J442">
        <v>10024.1</v>
      </c>
      <c r="L442">
        <f t="shared" si="12"/>
        <v>393.5</v>
      </c>
      <c r="M442">
        <f>data!AQ442</f>
        <v>7.2946570805673497E-10</v>
      </c>
      <c r="O442">
        <v>7.1547172035000764E-10</v>
      </c>
      <c r="P442">
        <f t="shared" si="13"/>
        <v>1.9559106682625396</v>
      </c>
    </row>
    <row r="443" spans="1:16" x14ac:dyDescent="0.2">
      <c r="A443">
        <v>393.96</v>
      </c>
      <c r="B443">
        <v>2863.95</v>
      </c>
      <c r="C443">
        <v>8711.1</v>
      </c>
      <c r="D443">
        <v>4172</v>
      </c>
      <c r="E443">
        <v>21522.5</v>
      </c>
      <c r="F443">
        <v>10202.9</v>
      </c>
      <c r="H443">
        <v>8711.2999999999993</v>
      </c>
      <c r="I443">
        <v>15091.8</v>
      </c>
      <c r="J443">
        <v>9013.5</v>
      </c>
      <c r="L443">
        <f t="shared" si="12"/>
        <v>393.96</v>
      </c>
      <c r="M443">
        <f>data!AQ443</f>
        <v>7.1677464066568444E-10</v>
      </c>
      <c r="O443">
        <v>7.0712007654557163E-10</v>
      </c>
      <c r="P443">
        <f t="shared" si="13"/>
        <v>1.3653358800498727</v>
      </c>
    </row>
    <row r="444" spans="1:16" x14ac:dyDescent="0.2">
      <c r="A444">
        <v>394.43</v>
      </c>
      <c r="B444">
        <v>2918.9</v>
      </c>
      <c r="C444">
        <v>9197.7999999999993</v>
      </c>
      <c r="D444">
        <v>4227.6499999999996</v>
      </c>
      <c r="E444">
        <v>22109.1</v>
      </c>
      <c r="F444">
        <v>10799.9</v>
      </c>
      <c r="H444">
        <v>9203.5</v>
      </c>
      <c r="I444">
        <v>15485.7</v>
      </c>
      <c r="J444">
        <v>9546.4</v>
      </c>
      <c r="L444">
        <f t="shared" si="12"/>
        <v>394.43</v>
      </c>
      <c r="M444">
        <f>data!AQ444</f>
        <v>7.1618852170763094E-10</v>
      </c>
      <c r="O444">
        <v>7.0545012358233198E-10</v>
      </c>
      <c r="P444">
        <f t="shared" si="13"/>
        <v>1.5222051519062076</v>
      </c>
    </row>
    <row r="445" spans="1:16" x14ac:dyDescent="0.2">
      <c r="A445">
        <v>394.9</v>
      </c>
      <c r="B445">
        <v>2834.9</v>
      </c>
      <c r="C445">
        <v>8388.2000000000007</v>
      </c>
      <c r="D445">
        <v>4174.05</v>
      </c>
      <c r="E445">
        <v>21577</v>
      </c>
      <c r="F445">
        <v>10203</v>
      </c>
      <c r="H445">
        <v>8425.5</v>
      </c>
      <c r="I445">
        <v>14722.9</v>
      </c>
      <c r="J445">
        <v>8856</v>
      </c>
      <c r="L445">
        <f t="shared" si="12"/>
        <v>394.9</v>
      </c>
      <c r="M445">
        <f>data!AQ445</f>
        <v>7.0498979801889933E-10</v>
      </c>
      <c r="O445">
        <v>6.9973826143004877E-10</v>
      </c>
      <c r="P445">
        <f t="shared" si="13"/>
        <v>0.75050013388120873</v>
      </c>
    </row>
    <row r="446" spans="1:16" x14ac:dyDescent="0.2">
      <c r="A446">
        <v>395.37</v>
      </c>
      <c r="B446">
        <v>2904.65</v>
      </c>
      <c r="C446">
        <v>9094.1</v>
      </c>
      <c r="D446">
        <v>4266.05</v>
      </c>
      <c r="E446">
        <v>22390.2</v>
      </c>
      <c r="F446">
        <v>11021.3</v>
      </c>
      <c r="H446">
        <v>9142</v>
      </c>
      <c r="I446">
        <v>15465.7</v>
      </c>
      <c r="J446">
        <v>9597.6</v>
      </c>
      <c r="L446">
        <f t="shared" si="12"/>
        <v>395.37</v>
      </c>
      <c r="M446">
        <f>data!AQ446</f>
        <v>7.0411832648094398E-10</v>
      </c>
      <c r="O446">
        <v>6.9270704238320819E-10</v>
      </c>
      <c r="P446">
        <f t="shared" si="13"/>
        <v>1.6473463382840887</v>
      </c>
    </row>
    <row r="447" spans="1:16" x14ac:dyDescent="0.2">
      <c r="A447">
        <v>395.83</v>
      </c>
      <c r="B447">
        <v>3064.7</v>
      </c>
      <c r="C447">
        <v>10723.1</v>
      </c>
      <c r="D447">
        <v>4436.05</v>
      </c>
      <c r="E447">
        <v>24097.4</v>
      </c>
      <c r="F447">
        <v>12881</v>
      </c>
      <c r="H447">
        <v>10798.4</v>
      </c>
      <c r="I447">
        <v>17084.3</v>
      </c>
      <c r="J447">
        <v>11357.6</v>
      </c>
      <c r="L447">
        <f t="shared" si="12"/>
        <v>395.83</v>
      </c>
      <c r="M447">
        <f>data!AQ447</f>
        <v>7.0485140241163405E-10</v>
      </c>
      <c r="O447">
        <v>6.9510223397110926E-10</v>
      </c>
      <c r="P447">
        <f t="shared" si="13"/>
        <v>1.4025517347035301</v>
      </c>
    </row>
    <row r="448" spans="1:16" x14ac:dyDescent="0.2">
      <c r="A448">
        <v>396.3</v>
      </c>
      <c r="B448">
        <v>2820.9</v>
      </c>
      <c r="C448">
        <v>8266.5</v>
      </c>
      <c r="D448">
        <v>4221.1000000000004</v>
      </c>
      <c r="E448">
        <v>21960.2</v>
      </c>
      <c r="F448">
        <v>10620.5</v>
      </c>
      <c r="H448">
        <v>8295.2999999999993</v>
      </c>
      <c r="I448">
        <v>14706.4</v>
      </c>
      <c r="J448">
        <v>8973.7000000000007</v>
      </c>
      <c r="L448">
        <f t="shared" si="12"/>
        <v>396.3</v>
      </c>
      <c r="M448">
        <f>data!AQ448</f>
        <v>6.9201944589264034E-10</v>
      </c>
      <c r="O448">
        <v>6.7847948263260278E-10</v>
      </c>
      <c r="P448">
        <f t="shared" si="13"/>
        <v>1.9956334136296148</v>
      </c>
    </row>
    <row r="449" spans="1:16" x14ac:dyDescent="0.2">
      <c r="A449">
        <v>396.77</v>
      </c>
      <c r="B449">
        <v>2889.4</v>
      </c>
      <c r="C449">
        <v>8978.4</v>
      </c>
      <c r="D449">
        <v>4297.8999999999996</v>
      </c>
      <c r="E449">
        <v>22798.1</v>
      </c>
      <c r="F449">
        <v>11560.3</v>
      </c>
      <c r="H449">
        <v>8965.7999999999993</v>
      </c>
      <c r="I449">
        <v>15565.4</v>
      </c>
      <c r="J449">
        <v>9816.2000000000007</v>
      </c>
      <c r="L449">
        <f t="shared" si="12"/>
        <v>396.77</v>
      </c>
      <c r="M449">
        <f>data!AQ449</f>
        <v>6.9030799344215724E-10</v>
      </c>
      <c r="O449">
        <v>6.8437699472453285E-10</v>
      </c>
      <c r="P449">
        <f t="shared" si="13"/>
        <v>0.86662742367774348</v>
      </c>
    </row>
    <row r="450" spans="1:16" x14ac:dyDescent="0.2">
      <c r="A450">
        <v>397.24</v>
      </c>
      <c r="B450">
        <v>2908.85</v>
      </c>
      <c r="C450">
        <v>9095.4</v>
      </c>
      <c r="D450">
        <v>4333.95</v>
      </c>
      <c r="E450">
        <v>23072.5</v>
      </c>
      <c r="F450">
        <v>11905.7</v>
      </c>
      <c r="H450">
        <v>9138.9</v>
      </c>
      <c r="I450">
        <v>15764.9</v>
      </c>
      <c r="J450">
        <v>10067</v>
      </c>
      <c r="L450">
        <f t="shared" si="12"/>
        <v>397.24</v>
      </c>
      <c r="M450">
        <f>data!AQ450</f>
        <v>6.8694345821162457E-10</v>
      </c>
      <c r="O450">
        <v>6.7546605210818562E-10</v>
      </c>
      <c r="P450">
        <f t="shared" si="13"/>
        <v>1.6991832628178736</v>
      </c>
    </row>
    <row r="451" spans="1:16" x14ac:dyDescent="0.2">
      <c r="A451">
        <v>397.7</v>
      </c>
      <c r="B451">
        <v>2828.35</v>
      </c>
      <c r="C451">
        <v>8339.6</v>
      </c>
      <c r="D451">
        <v>4271.6000000000004</v>
      </c>
      <c r="E451">
        <v>22572</v>
      </c>
      <c r="F451">
        <v>11436.7</v>
      </c>
      <c r="H451">
        <v>8350.7999999999993</v>
      </c>
      <c r="I451">
        <v>15214.5</v>
      </c>
      <c r="J451">
        <v>9466.1</v>
      </c>
      <c r="L451">
        <f t="shared" si="12"/>
        <v>397.7</v>
      </c>
      <c r="M451">
        <f>data!AQ451</f>
        <v>6.784000625589887E-10</v>
      </c>
      <c r="O451">
        <v>6.6580247922868882E-10</v>
      </c>
      <c r="P451">
        <f t="shared" si="13"/>
        <v>1.8920901803931078</v>
      </c>
    </row>
    <row r="452" spans="1:16" x14ac:dyDescent="0.2">
      <c r="A452">
        <v>398.17</v>
      </c>
      <c r="B452">
        <v>2864.55</v>
      </c>
      <c r="C452">
        <v>8715.5</v>
      </c>
      <c r="D452">
        <v>4345.75</v>
      </c>
      <c r="E452">
        <v>23076.799999999999</v>
      </c>
      <c r="F452">
        <v>12135.2</v>
      </c>
      <c r="H452">
        <v>8746.9</v>
      </c>
      <c r="I452">
        <v>15729.2</v>
      </c>
      <c r="J452">
        <v>10025.299999999999</v>
      </c>
      <c r="L452">
        <f t="shared" si="12"/>
        <v>398.17</v>
      </c>
      <c r="M452">
        <f>data!AQ452</f>
        <v>6.7677869057522767E-10</v>
      </c>
      <c r="O452">
        <v>6.6611471993100468E-10</v>
      </c>
      <c r="P452">
        <f t="shared" si="13"/>
        <v>1.6009210313393993</v>
      </c>
    </row>
    <row r="453" spans="1:16" x14ac:dyDescent="0.2">
      <c r="A453">
        <v>398.64</v>
      </c>
      <c r="B453">
        <v>2851.95</v>
      </c>
      <c r="C453">
        <v>8519.4</v>
      </c>
      <c r="D453">
        <v>4329.6499999999996</v>
      </c>
      <c r="E453">
        <v>23035.9</v>
      </c>
      <c r="F453">
        <v>12262.9</v>
      </c>
      <c r="H453">
        <v>8546.7999999999993</v>
      </c>
      <c r="I453">
        <v>15609.3</v>
      </c>
      <c r="J453">
        <v>9955.1</v>
      </c>
      <c r="L453">
        <f t="shared" si="12"/>
        <v>398.64</v>
      </c>
      <c r="M453">
        <f>data!AQ453</f>
        <v>6.7386007517455456E-10</v>
      </c>
      <c r="O453">
        <v>6.6048239772498905E-10</v>
      </c>
      <c r="P453">
        <f t="shared" si="13"/>
        <v>2.0254404198574405</v>
      </c>
    </row>
    <row r="454" spans="1:16" x14ac:dyDescent="0.2">
      <c r="A454">
        <v>399.11</v>
      </c>
      <c r="B454">
        <v>2832.1</v>
      </c>
      <c r="C454">
        <v>8354</v>
      </c>
      <c r="D454">
        <v>4333.2</v>
      </c>
      <c r="E454">
        <v>23097.3</v>
      </c>
      <c r="F454">
        <v>12427.2</v>
      </c>
      <c r="H454">
        <v>8377</v>
      </c>
      <c r="I454">
        <v>15380.7</v>
      </c>
      <c r="J454">
        <v>9929.2999999999993</v>
      </c>
      <c r="L454">
        <f t="shared" si="12"/>
        <v>399.11</v>
      </c>
      <c r="M454">
        <f>data!AQ454</f>
        <v>6.6744996587317512E-10</v>
      </c>
      <c r="O454">
        <v>6.5547317009901101E-10</v>
      </c>
      <c r="P454">
        <f t="shared" si="13"/>
        <v>1.8271984759277002</v>
      </c>
    </row>
    <row r="455" spans="1:16" x14ac:dyDescent="0.2">
      <c r="A455">
        <v>399.57</v>
      </c>
      <c r="B455">
        <v>2909.05</v>
      </c>
      <c r="C455">
        <v>9149.7000000000007</v>
      </c>
      <c r="D455">
        <v>4424.5</v>
      </c>
      <c r="E455">
        <v>24026.2</v>
      </c>
      <c r="F455">
        <v>13594.8</v>
      </c>
      <c r="H455">
        <v>9177.9</v>
      </c>
      <c r="I455">
        <v>15886.1</v>
      </c>
      <c r="J455">
        <v>10808.7</v>
      </c>
      <c r="L455">
        <f t="shared" si="12"/>
        <v>399.57</v>
      </c>
      <c r="M455">
        <f>data!AQ455</f>
        <v>6.6571379074492525E-10</v>
      </c>
      <c r="O455">
        <v>6.5447960367844879E-10</v>
      </c>
      <c r="P455">
        <f t="shared" si="13"/>
        <v>1.7165068251685216</v>
      </c>
    </row>
    <row r="456" spans="1:16" x14ac:dyDescent="0.2">
      <c r="A456">
        <v>400.04</v>
      </c>
      <c r="B456">
        <v>2822.85</v>
      </c>
      <c r="C456">
        <v>8298.7000000000007</v>
      </c>
      <c r="D456">
        <v>4384.25</v>
      </c>
      <c r="E456">
        <v>23451.5</v>
      </c>
      <c r="F456">
        <v>13083.8</v>
      </c>
      <c r="H456">
        <v>8336.1</v>
      </c>
      <c r="I456">
        <v>14939.7</v>
      </c>
      <c r="J456">
        <v>10135.700000000001</v>
      </c>
      <c r="L456">
        <f t="shared" ref="L456:L519" si="14">A456</f>
        <v>400.04</v>
      </c>
      <c r="M456">
        <f>data!AQ456</f>
        <v>6.5726606059040427E-10</v>
      </c>
      <c r="O456">
        <v>6.4486606871090243E-10</v>
      </c>
      <c r="P456">
        <f t="shared" ref="P456:P519" si="15">(M456-O456)/O456%</f>
        <v>1.9228786380852096</v>
      </c>
    </row>
    <row r="457" spans="1:16" x14ac:dyDescent="0.2">
      <c r="A457">
        <v>400.51</v>
      </c>
      <c r="B457">
        <v>2867.6</v>
      </c>
      <c r="C457">
        <v>8698.2999999999993</v>
      </c>
      <c r="D457">
        <v>4439.6499999999996</v>
      </c>
      <c r="E457">
        <v>23959.200000000001</v>
      </c>
      <c r="F457">
        <v>13871.7</v>
      </c>
      <c r="H457">
        <v>8720.9</v>
      </c>
      <c r="I457">
        <v>15213</v>
      </c>
      <c r="J457">
        <v>10622.2</v>
      </c>
      <c r="L457">
        <f t="shared" si="14"/>
        <v>400.51</v>
      </c>
      <c r="M457">
        <f>data!AQ457</f>
        <v>6.5698018748081375E-10</v>
      </c>
      <c r="O457">
        <v>6.4572288269517563E-10</v>
      </c>
      <c r="P457">
        <f t="shared" si="15"/>
        <v>1.7433646982822382</v>
      </c>
    </row>
    <row r="458" spans="1:16" x14ac:dyDescent="0.2">
      <c r="A458">
        <v>400.98</v>
      </c>
      <c r="B458">
        <v>2844.75</v>
      </c>
      <c r="C458">
        <v>8541.7000000000007</v>
      </c>
      <c r="D458">
        <v>4435.75</v>
      </c>
      <c r="E458">
        <v>23984.6</v>
      </c>
      <c r="F458">
        <v>14072.7</v>
      </c>
      <c r="H458">
        <v>8582.7000000000007</v>
      </c>
      <c r="I458">
        <v>15068.2</v>
      </c>
      <c r="J458">
        <v>10583.6</v>
      </c>
      <c r="L458">
        <f t="shared" si="14"/>
        <v>400.98</v>
      </c>
      <c r="M458">
        <f>data!AQ458</f>
        <v>6.5328797736425518E-10</v>
      </c>
      <c r="O458">
        <v>6.3934574828186094E-10</v>
      </c>
      <c r="P458">
        <f t="shared" si="15"/>
        <v>2.1807025572410144</v>
      </c>
    </row>
    <row r="459" spans="1:16" x14ac:dyDescent="0.2">
      <c r="A459">
        <v>401.44</v>
      </c>
      <c r="B459">
        <v>2889.05</v>
      </c>
      <c r="C459">
        <v>8856.6</v>
      </c>
      <c r="D459">
        <v>4492.75</v>
      </c>
      <c r="E459">
        <v>24491.9</v>
      </c>
      <c r="F459">
        <v>14789.7</v>
      </c>
      <c r="H459">
        <v>8899.1</v>
      </c>
      <c r="I459">
        <v>15390</v>
      </c>
      <c r="J459">
        <v>11082.6</v>
      </c>
      <c r="L459">
        <f t="shared" si="14"/>
        <v>401.44</v>
      </c>
      <c r="M459">
        <f>data!AQ459</f>
        <v>6.4913757369900294E-10</v>
      </c>
      <c r="O459">
        <v>6.4039350338498093E-10</v>
      </c>
      <c r="P459">
        <f t="shared" si="15"/>
        <v>1.3654214584943083</v>
      </c>
    </row>
    <row r="460" spans="1:16" x14ac:dyDescent="0.2">
      <c r="A460">
        <v>401.91</v>
      </c>
      <c r="B460">
        <v>2871.85</v>
      </c>
      <c r="C460">
        <v>8841.7999999999993</v>
      </c>
      <c r="D460">
        <v>4504.05</v>
      </c>
      <c r="E460">
        <v>24668.799999999999</v>
      </c>
      <c r="F460">
        <v>15161.7</v>
      </c>
      <c r="H460">
        <v>8875.7000000000007</v>
      </c>
      <c r="I460">
        <v>15265</v>
      </c>
      <c r="J460">
        <v>11147.4</v>
      </c>
      <c r="L460">
        <f t="shared" si="14"/>
        <v>401.91</v>
      </c>
      <c r="M460">
        <f>data!AQ460</f>
        <v>6.4524712227859681E-10</v>
      </c>
      <c r="O460">
        <v>6.3349032142940856E-10</v>
      </c>
      <c r="P460">
        <f t="shared" si="15"/>
        <v>1.8558769489422013</v>
      </c>
    </row>
    <row r="461" spans="1:16" x14ac:dyDescent="0.2">
      <c r="A461">
        <v>402.38</v>
      </c>
      <c r="B461">
        <v>2868.65</v>
      </c>
      <c r="C461">
        <v>8732.1</v>
      </c>
      <c r="D461">
        <v>4517</v>
      </c>
      <c r="E461">
        <v>24767.3</v>
      </c>
      <c r="F461">
        <v>15478.3</v>
      </c>
      <c r="H461">
        <v>8749.4</v>
      </c>
      <c r="I461">
        <v>15132.8</v>
      </c>
      <c r="J461">
        <v>11182.2</v>
      </c>
      <c r="L461">
        <f t="shared" si="14"/>
        <v>402.38</v>
      </c>
      <c r="M461">
        <f>data!AQ461</f>
        <v>6.4075775892916364E-10</v>
      </c>
      <c r="O461">
        <v>6.2880663447565996E-10</v>
      </c>
      <c r="P461">
        <f t="shared" si="15"/>
        <v>1.9006040646293927</v>
      </c>
    </row>
    <row r="462" spans="1:16" x14ac:dyDescent="0.2">
      <c r="A462">
        <v>402.84</v>
      </c>
      <c r="B462">
        <v>2837.4</v>
      </c>
      <c r="C462">
        <v>8430.2000000000007</v>
      </c>
      <c r="D462">
        <v>4499.1499999999996</v>
      </c>
      <c r="E462">
        <v>24699.3</v>
      </c>
      <c r="F462">
        <v>15683.5</v>
      </c>
      <c r="H462">
        <v>8468.6</v>
      </c>
      <c r="I462">
        <v>14824</v>
      </c>
      <c r="J462">
        <v>11042.3</v>
      </c>
      <c r="L462">
        <f t="shared" si="14"/>
        <v>402.84</v>
      </c>
      <c r="M462">
        <f>data!AQ462</f>
        <v>6.3521854887066298E-10</v>
      </c>
      <c r="O462">
        <v>6.2506304818615427E-10</v>
      </c>
      <c r="P462">
        <f t="shared" si="15"/>
        <v>1.6247162128650157</v>
      </c>
    </row>
    <row r="463" spans="1:16" x14ac:dyDescent="0.2">
      <c r="A463">
        <v>403.31</v>
      </c>
      <c r="B463">
        <v>2928.25</v>
      </c>
      <c r="C463">
        <v>9319.5</v>
      </c>
      <c r="D463">
        <v>4613.7</v>
      </c>
      <c r="E463">
        <v>25749</v>
      </c>
      <c r="F463">
        <v>16917</v>
      </c>
      <c r="H463">
        <v>9357.2999999999993</v>
      </c>
      <c r="I463">
        <v>15769.2</v>
      </c>
      <c r="J463">
        <v>12075.5</v>
      </c>
      <c r="L463">
        <f t="shared" si="14"/>
        <v>403.31</v>
      </c>
      <c r="M463">
        <f>data!AQ463</f>
        <v>6.3303248714246183E-10</v>
      </c>
      <c r="O463">
        <v>6.2452180587161811E-10</v>
      </c>
      <c r="P463">
        <f t="shared" si="15"/>
        <v>1.3627516590819011</v>
      </c>
    </row>
    <row r="464" spans="1:16" x14ac:dyDescent="0.2">
      <c r="A464">
        <v>403.78</v>
      </c>
      <c r="B464">
        <v>2864.85</v>
      </c>
      <c r="C464">
        <v>8559.7000000000007</v>
      </c>
      <c r="D464">
        <v>4573.3</v>
      </c>
      <c r="E464">
        <v>25240.6</v>
      </c>
      <c r="F464">
        <v>16673.3</v>
      </c>
      <c r="H464">
        <v>8600.9</v>
      </c>
      <c r="I464">
        <v>15027.5</v>
      </c>
      <c r="J464">
        <v>11520.7</v>
      </c>
      <c r="L464">
        <f t="shared" si="14"/>
        <v>403.78</v>
      </c>
      <c r="M464">
        <f>data!AQ464</f>
        <v>6.2716626243277717E-10</v>
      </c>
      <c r="O464">
        <v>6.1759502544012076E-10</v>
      </c>
      <c r="P464">
        <f t="shared" si="15"/>
        <v>1.5497594051758417</v>
      </c>
    </row>
    <row r="465" spans="1:16" x14ac:dyDescent="0.2">
      <c r="A465">
        <v>404.25</v>
      </c>
      <c r="B465">
        <v>2927.4</v>
      </c>
      <c r="C465">
        <v>9332.7000000000007</v>
      </c>
      <c r="D465">
        <v>4664.8</v>
      </c>
      <c r="E465">
        <v>26139.8</v>
      </c>
      <c r="F465">
        <v>17796.900000000001</v>
      </c>
      <c r="H465">
        <v>9347.7999999999993</v>
      </c>
      <c r="I465">
        <v>15833.3</v>
      </c>
      <c r="J465">
        <v>12399.9</v>
      </c>
      <c r="L465">
        <f t="shared" si="14"/>
        <v>404.25</v>
      </c>
      <c r="M465">
        <f>data!AQ465</f>
        <v>6.2654195920904332E-10</v>
      </c>
      <c r="O465">
        <v>6.163040933815571E-10</v>
      </c>
      <c r="P465">
        <f t="shared" si="15"/>
        <v>1.6611711551861943</v>
      </c>
    </row>
    <row r="466" spans="1:16" x14ac:dyDescent="0.2">
      <c r="A466">
        <v>404.71</v>
      </c>
      <c r="B466">
        <v>2933.45</v>
      </c>
      <c r="C466">
        <v>9473.2999999999993</v>
      </c>
      <c r="D466">
        <v>4692.05</v>
      </c>
      <c r="E466">
        <v>26488</v>
      </c>
      <c r="F466">
        <v>18413.599999999999</v>
      </c>
      <c r="H466">
        <v>9474.5</v>
      </c>
      <c r="I466">
        <v>16017.6</v>
      </c>
      <c r="J466">
        <v>12713.4</v>
      </c>
      <c r="L466">
        <f t="shared" si="14"/>
        <v>404.71</v>
      </c>
      <c r="M466">
        <f>data!AQ466</f>
        <v>6.2259646821312309E-10</v>
      </c>
      <c r="O466">
        <v>5.9952454823299685E-10</v>
      </c>
      <c r="P466">
        <f t="shared" si="15"/>
        <v>3.8483695201684478</v>
      </c>
    </row>
    <row r="467" spans="1:16" x14ac:dyDescent="0.2">
      <c r="A467">
        <v>405.18</v>
      </c>
      <c r="B467">
        <v>2910.9</v>
      </c>
      <c r="C467">
        <v>9208.2000000000007</v>
      </c>
      <c r="D467">
        <v>4692</v>
      </c>
      <c r="E467">
        <v>26437</v>
      </c>
      <c r="F467">
        <v>18601.599999999999</v>
      </c>
      <c r="H467">
        <v>9229.7000000000007</v>
      </c>
      <c r="I467">
        <v>15805.3</v>
      </c>
      <c r="J467">
        <v>12623.8</v>
      </c>
      <c r="L467">
        <f t="shared" si="14"/>
        <v>405.18</v>
      </c>
      <c r="M467">
        <f>data!AQ467</f>
        <v>6.1861037529539872E-10</v>
      </c>
      <c r="O467">
        <v>5.9470105355971588E-10</v>
      </c>
      <c r="P467">
        <f t="shared" si="15"/>
        <v>4.0203933711851123</v>
      </c>
    </row>
    <row r="468" spans="1:16" x14ac:dyDescent="0.2">
      <c r="A468">
        <v>405.65</v>
      </c>
      <c r="B468">
        <v>2838.25</v>
      </c>
      <c r="C468">
        <v>8414</v>
      </c>
      <c r="D468">
        <v>4642.45</v>
      </c>
      <c r="E468">
        <v>25927.5</v>
      </c>
      <c r="F468">
        <v>18267.7</v>
      </c>
      <c r="H468">
        <v>8465.6</v>
      </c>
      <c r="I468">
        <v>15116.6</v>
      </c>
      <c r="J468">
        <v>11992.6</v>
      </c>
      <c r="L468">
        <f t="shared" si="14"/>
        <v>405.65</v>
      </c>
      <c r="M468">
        <f>data!AQ468</f>
        <v>6.1205529828905725E-10</v>
      </c>
      <c r="O468">
        <v>6.0256433568912615E-10</v>
      </c>
      <c r="P468">
        <f t="shared" si="15"/>
        <v>1.5750953114536241</v>
      </c>
    </row>
    <row r="469" spans="1:16" x14ac:dyDescent="0.2">
      <c r="A469">
        <v>406.12</v>
      </c>
      <c r="B469">
        <v>2894</v>
      </c>
      <c r="C469">
        <v>9010.2999999999993</v>
      </c>
      <c r="D469">
        <v>4711.1499999999996</v>
      </c>
      <c r="E469">
        <v>26644.400000000001</v>
      </c>
      <c r="F469">
        <v>19287.5</v>
      </c>
      <c r="H469">
        <v>9041.9</v>
      </c>
      <c r="I469">
        <v>15527.7</v>
      </c>
      <c r="J469">
        <v>12654.4</v>
      </c>
      <c r="L469">
        <f t="shared" si="14"/>
        <v>406.12</v>
      </c>
      <c r="M469">
        <f>data!AQ469</f>
        <v>6.1186078479474276E-10</v>
      </c>
      <c r="O469">
        <v>5.8950848808058256E-10</v>
      </c>
      <c r="P469">
        <f t="shared" si="15"/>
        <v>3.7916836086514096</v>
      </c>
    </row>
    <row r="470" spans="1:16" x14ac:dyDescent="0.2">
      <c r="A470">
        <v>406.58</v>
      </c>
      <c r="B470">
        <v>2880.95</v>
      </c>
      <c r="C470">
        <v>8933.2000000000007</v>
      </c>
      <c r="D470">
        <v>4723.95</v>
      </c>
      <c r="E470">
        <v>26801.5</v>
      </c>
      <c r="F470">
        <v>19650</v>
      </c>
      <c r="H470">
        <v>8932.1</v>
      </c>
      <c r="I470">
        <v>15237</v>
      </c>
      <c r="J470">
        <v>12578.2</v>
      </c>
      <c r="L470">
        <f t="shared" si="14"/>
        <v>406.58</v>
      </c>
      <c r="M470">
        <f>data!AQ470</f>
        <v>6.0737635208069528E-10</v>
      </c>
      <c r="O470">
        <v>5.859002633909917E-10</v>
      </c>
      <c r="P470">
        <f t="shared" si="15"/>
        <v>3.6654854130645513</v>
      </c>
    </row>
    <row r="471" spans="1:16" x14ac:dyDescent="0.2">
      <c r="A471">
        <v>407.05</v>
      </c>
      <c r="B471">
        <v>2950.35</v>
      </c>
      <c r="C471">
        <v>9512.7999999999993</v>
      </c>
      <c r="D471">
        <v>4810</v>
      </c>
      <c r="E471">
        <v>27541.9</v>
      </c>
      <c r="F471">
        <v>20659</v>
      </c>
      <c r="H471">
        <v>9531.1</v>
      </c>
      <c r="I471">
        <v>15762.7</v>
      </c>
      <c r="J471">
        <v>13292</v>
      </c>
      <c r="L471">
        <f t="shared" si="14"/>
        <v>407.05</v>
      </c>
      <c r="M471">
        <f>data!AQ471</f>
        <v>6.0578552760634784E-10</v>
      </c>
      <c r="O471">
        <v>5.7646935743842918E-10</v>
      </c>
      <c r="P471">
        <f t="shared" si="15"/>
        <v>5.0854689481131388</v>
      </c>
    </row>
    <row r="472" spans="1:16" x14ac:dyDescent="0.2">
      <c r="A472">
        <v>407.52</v>
      </c>
      <c r="B472">
        <v>2870</v>
      </c>
      <c r="C472">
        <v>8716.7999999999993</v>
      </c>
      <c r="D472">
        <v>4751.2</v>
      </c>
      <c r="E472">
        <v>26939.8</v>
      </c>
      <c r="F472">
        <v>20338.7</v>
      </c>
      <c r="H472">
        <v>8760.7999999999993</v>
      </c>
      <c r="I472">
        <v>14937.6</v>
      </c>
      <c r="J472">
        <v>12553.3</v>
      </c>
      <c r="L472">
        <f t="shared" si="14"/>
        <v>407.52</v>
      </c>
      <c r="M472">
        <f>data!AQ472</f>
        <v>6.0305175394982831E-10</v>
      </c>
      <c r="O472">
        <v>5.8093520925410283E-10</v>
      </c>
      <c r="P472">
        <f t="shared" si="15"/>
        <v>3.8070587465549246</v>
      </c>
    </row>
    <row r="473" spans="1:16" x14ac:dyDescent="0.2">
      <c r="A473">
        <v>407.98</v>
      </c>
      <c r="B473">
        <v>2881.6</v>
      </c>
      <c r="C473">
        <v>8801.9</v>
      </c>
      <c r="D473">
        <v>4781.2</v>
      </c>
      <c r="E473">
        <v>27261.599999999999</v>
      </c>
      <c r="F473">
        <v>20861</v>
      </c>
      <c r="H473">
        <v>8834.4</v>
      </c>
      <c r="I473">
        <v>15102.6</v>
      </c>
      <c r="J473">
        <v>12817.5</v>
      </c>
      <c r="L473">
        <f t="shared" si="14"/>
        <v>407.98</v>
      </c>
      <c r="M473">
        <f>data!AQ473</f>
        <v>5.987971057913467E-10</v>
      </c>
      <c r="O473">
        <v>5.6973102233159193E-10</v>
      </c>
      <c r="P473">
        <f t="shared" si="15"/>
        <v>5.1017203417857546</v>
      </c>
    </row>
    <row r="474" spans="1:16" x14ac:dyDescent="0.2">
      <c r="A474">
        <v>408.45</v>
      </c>
      <c r="B474">
        <v>2885.85</v>
      </c>
      <c r="C474">
        <v>8988.4</v>
      </c>
      <c r="D474">
        <v>4821.7</v>
      </c>
      <c r="E474">
        <v>27625.4</v>
      </c>
      <c r="F474">
        <v>21467.3</v>
      </c>
      <c r="H474">
        <v>9014</v>
      </c>
      <c r="I474">
        <v>15370.8</v>
      </c>
      <c r="J474">
        <v>13125.2</v>
      </c>
      <c r="L474">
        <f t="shared" si="14"/>
        <v>408.45</v>
      </c>
      <c r="M474">
        <f>data!AQ474</f>
        <v>5.9681434984603178E-10</v>
      </c>
      <c r="O474">
        <v>5.7027908837201188E-10</v>
      </c>
      <c r="P474">
        <f t="shared" si="15"/>
        <v>4.6530307730151375</v>
      </c>
    </row>
    <row r="475" spans="1:16" x14ac:dyDescent="0.2">
      <c r="A475">
        <v>408.92</v>
      </c>
      <c r="B475">
        <v>2828.35</v>
      </c>
      <c r="C475">
        <v>8416.4</v>
      </c>
      <c r="D475">
        <v>4783.95</v>
      </c>
      <c r="E475">
        <v>27346.1</v>
      </c>
      <c r="F475">
        <v>21373.1</v>
      </c>
      <c r="H475">
        <v>8427.7000000000007</v>
      </c>
      <c r="I475">
        <v>14936.1</v>
      </c>
      <c r="J475">
        <v>12786.7</v>
      </c>
      <c r="L475">
        <f t="shared" si="14"/>
        <v>408.92</v>
      </c>
      <c r="M475">
        <f>data!AQ475</f>
        <v>5.9096086243947484E-10</v>
      </c>
      <c r="O475">
        <v>5.6779219740767359E-10</v>
      </c>
      <c r="P475">
        <f t="shared" si="15"/>
        <v>4.0804831657745027</v>
      </c>
    </row>
    <row r="476" spans="1:16" x14ac:dyDescent="0.2">
      <c r="A476">
        <v>409.38</v>
      </c>
      <c r="B476">
        <v>2917.7</v>
      </c>
      <c r="C476">
        <v>9202.2000000000007</v>
      </c>
      <c r="D476">
        <v>4893.1000000000004</v>
      </c>
      <c r="E476">
        <v>28212.9</v>
      </c>
      <c r="F476">
        <v>22523.3</v>
      </c>
      <c r="H476">
        <v>9219</v>
      </c>
      <c r="I476">
        <v>15651.8</v>
      </c>
      <c r="J476">
        <v>13601.5</v>
      </c>
      <c r="L476">
        <f t="shared" si="14"/>
        <v>409.38</v>
      </c>
      <c r="M476">
        <f>data!AQ476</f>
        <v>5.9228091894820305E-10</v>
      </c>
      <c r="O476">
        <v>5.6545344713288954E-10</v>
      </c>
      <c r="P476">
        <f t="shared" si="15"/>
        <v>4.7444174142612798</v>
      </c>
    </row>
    <row r="477" spans="1:16" x14ac:dyDescent="0.2">
      <c r="A477">
        <v>409.85</v>
      </c>
      <c r="B477">
        <v>2832.45</v>
      </c>
      <c r="C477">
        <v>8372.5</v>
      </c>
      <c r="D477">
        <v>4816.45</v>
      </c>
      <c r="E477">
        <v>27714</v>
      </c>
      <c r="F477">
        <v>22140.799999999999</v>
      </c>
      <c r="H477">
        <v>8398.7999999999993</v>
      </c>
      <c r="I477">
        <v>14773.4</v>
      </c>
      <c r="J477">
        <v>12861.8</v>
      </c>
      <c r="L477">
        <f t="shared" si="14"/>
        <v>409.85</v>
      </c>
      <c r="M477">
        <f>data!AQ477</f>
        <v>5.8539887617483037E-10</v>
      </c>
      <c r="O477">
        <v>5.5923933698384035E-10</v>
      </c>
      <c r="P477">
        <f t="shared" si="15"/>
        <v>4.6777001296219485</v>
      </c>
    </row>
    <row r="478" spans="1:16" x14ac:dyDescent="0.2">
      <c r="A478">
        <v>410.32</v>
      </c>
      <c r="B478">
        <v>2911.1</v>
      </c>
      <c r="C478">
        <v>9200.5</v>
      </c>
      <c r="D478">
        <v>4927.8</v>
      </c>
      <c r="E478">
        <v>28682.400000000001</v>
      </c>
      <c r="F478">
        <v>23363.5</v>
      </c>
      <c r="H478">
        <v>9237.2000000000007</v>
      </c>
      <c r="I478">
        <v>15577</v>
      </c>
      <c r="J478">
        <v>13758.3</v>
      </c>
      <c r="L478">
        <f t="shared" si="14"/>
        <v>410.32</v>
      </c>
      <c r="M478">
        <f>data!AQ478</f>
        <v>5.8489563764957852E-10</v>
      </c>
      <c r="O478">
        <v>5.6240276620725579E-10</v>
      </c>
      <c r="P478">
        <f t="shared" si="15"/>
        <v>3.9994240416011215</v>
      </c>
    </row>
    <row r="479" spans="1:16" x14ac:dyDescent="0.2">
      <c r="A479">
        <v>410.78</v>
      </c>
      <c r="B479">
        <v>2832.45</v>
      </c>
      <c r="C479">
        <v>8431.9</v>
      </c>
      <c r="D479">
        <v>4877.8500000000004</v>
      </c>
      <c r="E479">
        <v>28125.599999999999</v>
      </c>
      <c r="F479">
        <v>23064.5</v>
      </c>
      <c r="H479">
        <v>8460.7000000000007</v>
      </c>
      <c r="I479">
        <v>14656.8</v>
      </c>
      <c r="J479">
        <v>12973.2</v>
      </c>
      <c r="L479">
        <f t="shared" si="14"/>
        <v>410.78</v>
      </c>
      <c r="M479">
        <f>data!AQ479</f>
        <v>5.8203826556042739E-10</v>
      </c>
      <c r="O479">
        <v>5.5430212982430551E-10</v>
      </c>
      <c r="P479">
        <f t="shared" si="15"/>
        <v>5.0037938235801604</v>
      </c>
    </row>
    <row r="480" spans="1:16" x14ac:dyDescent="0.2">
      <c r="A480">
        <v>411.25</v>
      </c>
      <c r="B480">
        <v>2916.95</v>
      </c>
      <c r="C480">
        <v>9207.2999999999993</v>
      </c>
      <c r="D480">
        <v>4968.6499999999996</v>
      </c>
      <c r="E480">
        <v>29066.5</v>
      </c>
      <c r="F480">
        <v>24153.3</v>
      </c>
      <c r="H480">
        <v>9215.2000000000007</v>
      </c>
      <c r="I480">
        <v>15429.4</v>
      </c>
      <c r="J480">
        <v>13840.8</v>
      </c>
      <c r="L480">
        <f t="shared" si="14"/>
        <v>411.25</v>
      </c>
      <c r="M480">
        <f>data!AQ480</f>
        <v>5.808045536262955E-10</v>
      </c>
      <c r="O480">
        <v>5.5634035597664139E-10</v>
      </c>
      <c r="P480">
        <f t="shared" si="15"/>
        <v>4.397343709986278</v>
      </c>
    </row>
    <row r="481" spans="1:16" x14ac:dyDescent="0.2">
      <c r="A481">
        <v>411.72</v>
      </c>
      <c r="B481">
        <v>2854.7</v>
      </c>
      <c r="C481">
        <v>8568.2999999999993</v>
      </c>
      <c r="D481">
        <v>4928.95</v>
      </c>
      <c r="E481">
        <v>28644.9</v>
      </c>
      <c r="F481">
        <v>23967.5</v>
      </c>
      <c r="H481">
        <v>8601.2999999999993</v>
      </c>
      <c r="I481">
        <v>14770.6</v>
      </c>
      <c r="J481">
        <v>13305.8</v>
      </c>
      <c r="L481">
        <f t="shared" si="14"/>
        <v>411.72</v>
      </c>
      <c r="M481">
        <f>data!AQ481</f>
        <v>5.7798765799553996E-10</v>
      </c>
      <c r="O481">
        <v>5.5086498831597235E-10</v>
      </c>
      <c r="P481">
        <f t="shared" si="15"/>
        <v>4.9236510315319286</v>
      </c>
    </row>
    <row r="482" spans="1:16" x14ac:dyDescent="0.2">
      <c r="A482">
        <v>412.18</v>
      </c>
      <c r="B482">
        <v>2800.25</v>
      </c>
      <c r="C482">
        <v>8065.1</v>
      </c>
      <c r="D482">
        <v>4901.5</v>
      </c>
      <c r="E482">
        <v>28512</v>
      </c>
      <c r="F482">
        <v>23906.2</v>
      </c>
      <c r="H482">
        <v>8098.7</v>
      </c>
      <c r="I482">
        <v>14335.6</v>
      </c>
      <c r="J482">
        <v>12911.5</v>
      </c>
      <c r="L482">
        <f t="shared" si="14"/>
        <v>412.18</v>
      </c>
      <c r="M482">
        <f>data!AQ482</f>
        <v>5.7051830906591956E-10</v>
      </c>
      <c r="O482">
        <v>5.4724595899920911E-10</v>
      </c>
      <c r="P482">
        <f t="shared" si="15"/>
        <v>4.2526307748841843</v>
      </c>
    </row>
    <row r="483" spans="1:16" x14ac:dyDescent="0.2">
      <c r="A483">
        <v>412.65</v>
      </c>
      <c r="B483">
        <v>2885.1</v>
      </c>
      <c r="C483">
        <v>8898.7000000000007</v>
      </c>
      <c r="D483">
        <v>5010.1000000000004</v>
      </c>
      <c r="E483">
        <v>29480.400000000001</v>
      </c>
      <c r="F483">
        <v>25040.6</v>
      </c>
      <c r="H483">
        <v>8877.7999999999993</v>
      </c>
      <c r="I483">
        <v>15213.3</v>
      </c>
      <c r="J483">
        <v>13837.8</v>
      </c>
      <c r="L483">
        <f t="shared" si="14"/>
        <v>412.65</v>
      </c>
      <c r="M483">
        <f>data!AQ483</f>
        <v>5.7038814869560003E-10</v>
      </c>
      <c r="O483">
        <v>5.4833350752206087E-10</v>
      </c>
      <c r="P483">
        <f t="shared" si="15"/>
        <v>4.0221217326668377</v>
      </c>
    </row>
    <row r="484" spans="1:16" x14ac:dyDescent="0.2">
      <c r="A484">
        <v>413.12</v>
      </c>
      <c r="B484">
        <v>2848.25</v>
      </c>
      <c r="C484">
        <v>8582.7999999999993</v>
      </c>
      <c r="D484">
        <v>5005.95</v>
      </c>
      <c r="E484">
        <v>29347.599999999999</v>
      </c>
      <c r="F484">
        <v>25139.3</v>
      </c>
      <c r="H484">
        <v>8578.7000000000007</v>
      </c>
      <c r="I484">
        <v>14958.2</v>
      </c>
      <c r="J484">
        <v>13648.7</v>
      </c>
      <c r="L484">
        <f t="shared" si="14"/>
        <v>413.12</v>
      </c>
      <c r="M484">
        <f>data!AQ484</f>
        <v>5.688416247918288E-10</v>
      </c>
      <c r="O484">
        <v>5.4415586411264437E-10</v>
      </c>
      <c r="P484">
        <f t="shared" si="15"/>
        <v>4.5365238725194175</v>
      </c>
    </row>
    <row r="485" spans="1:16" x14ac:dyDescent="0.2">
      <c r="A485">
        <v>413.59</v>
      </c>
      <c r="B485">
        <v>2884.65</v>
      </c>
      <c r="C485">
        <v>8884.4</v>
      </c>
      <c r="D485">
        <v>5050.75</v>
      </c>
      <c r="E485">
        <v>29861.4</v>
      </c>
      <c r="F485">
        <v>25717.3</v>
      </c>
      <c r="H485">
        <v>8876</v>
      </c>
      <c r="I485">
        <v>15230.4</v>
      </c>
      <c r="J485">
        <v>13976.3</v>
      </c>
      <c r="L485">
        <f t="shared" si="14"/>
        <v>413.59</v>
      </c>
      <c r="M485">
        <f>data!AQ485</f>
        <v>5.6648746974416025E-10</v>
      </c>
      <c r="O485">
        <v>5.4027918546369957E-10</v>
      </c>
      <c r="P485">
        <f t="shared" si="15"/>
        <v>4.8508780248432437</v>
      </c>
    </row>
    <row r="486" spans="1:16" x14ac:dyDescent="0.2">
      <c r="A486">
        <v>414.05</v>
      </c>
      <c r="B486">
        <v>2894.6</v>
      </c>
      <c r="C486">
        <v>8975.1</v>
      </c>
      <c r="D486">
        <v>5083.8500000000004</v>
      </c>
      <c r="E486">
        <v>30230.6</v>
      </c>
      <c r="F486">
        <v>26228.3</v>
      </c>
      <c r="H486">
        <v>9015.7000000000007</v>
      </c>
      <c r="I486">
        <v>15409.1</v>
      </c>
      <c r="J486">
        <v>14119.9</v>
      </c>
      <c r="L486">
        <f t="shared" si="14"/>
        <v>414.05</v>
      </c>
      <c r="M486">
        <f>data!AQ486</f>
        <v>5.6221537678295547E-10</v>
      </c>
      <c r="O486">
        <v>5.3799953513480014E-10</v>
      </c>
      <c r="P486">
        <f t="shared" si="15"/>
        <v>4.5010896974265693</v>
      </c>
    </row>
    <row r="487" spans="1:16" x14ac:dyDescent="0.2">
      <c r="A487">
        <v>414.52</v>
      </c>
      <c r="B487">
        <v>2937.6</v>
      </c>
      <c r="C487">
        <v>9406.2000000000007</v>
      </c>
      <c r="D487">
        <v>5145.05</v>
      </c>
      <c r="E487">
        <v>30797.8</v>
      </c>
      <c r="F487">
        <v>26936.6</v>
      </c>
      <c r="H487">
        <v>9442.9</v>
      </c>
      <c r="I487">
        <v>15738.2</v>
      </c>
      <c r="J487">
        <v>14503.9</v>
      </c>
      <c r="L487">
        <f t="shared" si="14"/>
        <v>414.52</v>
      </c>
      <c r="M487">
        <f>data!AQ487</f>
        <v>5.6216187865220178E-10</v>
      </c>
      <c r="O487">
        <v>5.4023580728644107E-10</v>
      </c>
      <c r="P487">
        <f t="shared" si="15"/>
        <v>4.0586112712323761</v>
      </c>
    </row>
    <row r="488" spans="1:16" x14ac:dyDescent="0.2">
      <c r="A488">
        <v>414.98</v>
      </c>
      <c r="B488">
        <v>2857.6</v>
      </c>
      <c r="C488">
        <v>8642.6</v>
      </c>
      <c r="D488">
        <v>5091.8500000000004</v>
      </c>
      <c r="E488">
        <v>30327.7</v>
      </c>
      <c r="F488">
        <v>26561.5</v>
      </c>
      <c r="H488">
        <v>8639.7999999999993</v>
      </c>
      <c r="I488">
        <v>14866.9</v>
      </c>
      <c r="J488">
        <v>13793.7</v>
      </c>
      <c r="L488">
        <f t="shared" si="14"/>
        <v>414.98</v>
      </c>
      <c r="M488">
        <f>data!AQ488</f>
        <v>5.5764158889006817E-10</v>
      </c>
      <c r="O488">
        <v>5.3469577112864069E-10</v>
      </c>
      <c r="P488">
        <f t="shared" si="15"/>
        <v>4.2913782005406986</v>
      </c>
    </row>
    <row r="489" spans="1:16" x14ac:dyDescent="0.2">
      <c r="A489">
        <v>415.45</v>
      </c>
      <c r="B489">
        <v>2935.35</v>
      </c>
      <c r="C489">
        <v>9364.5</v>
      </c>
      <c r="D489">
        <v>5202.1499999999996</v>
      </c>
      <c r="E489">
        <v>31208.1</v>
      </c>
      <c r="F489">
        <v>27551</v>
      </c>
      <c r="H489">
        <v>9421.9</v>
      </c>
      <c r="I489">
        <v>15619.8</v>
      </c>
      <c r="J489">
        <v>14531.4</v>
      </c>
      <c r="L489">
        <f t="shared" si="14"/>
        <v>415.45</v>
      </c>
      <c r="M489">
        <f>data!AQ489</f>
        <v>5.5702789398930639E-10</v>
      </c>
      <c r="O489">
        <v>5.3378972211292035E-10</v>
      </c>
      <c r="P489">
        <f t="shared" si="15"/>
        <v>4.3534318690891052</v>
      </c>
    </row>
    <row r="490" spans="1:16" x14ac:dyDescent="0.2">
      <c r="A490">
        <v>415.92</v>
      </c>
      <c r="B490">
        <v>2880.2</v>
      </c>
      <c r="C490">
        <v>8853.7000000000007</v>
      </c>
      <c r="D490">
        <v>5174.95</v>
      </c>
      <c r="E490">
        <v>30917.9</v>
      </c>
      <c r="F490">
        <v>27320.2</v>
      </c>
      <c r="H490">
        <v>8871.1</v>
      </c>
      <c r="I490">
        <v>15049.6</v>
      </c>
      <c r="J490">
        <v>14016.9</v>
      </c>
      <c r="L490">
        <f t="shared" si="14"/>
        <v>415.92</v>
      </c>
      <c r="M490">
        <f>data!AQ490</f>
        <v>5.5474764409383814E-10</v>
      </c>
      <c r="O490">
        <v>5.3176124019894735E-10</v>
      </c>
      <c r="P490">
        <f t="shared" si="15"/>
        <v>4.3226926216530766</v>
      </c>
    </row>
    <row r="491" spans="1:16" x14ac:dyDescent="0.2">
      <c r="A491">
        <v>416.38</v>
      </c>
      <c r="B491">
        <v>2866.1</v>
      </c>
      <c r="C491">
        <v>8772.1</v>
      </c>
      <c r="D491">
        <v>5178.3</v>
      </c>
      <c r="E491">
        <v>31128.5</v>
      </c>
      <c r="F491">
        <v>27553.3</v>
      </c>
      <c r="H491">
        <v>8790.9</v>
      </c>
      <c r="I491">
        <v>15021.1</v>
      </c>
      <c r="J491">
        <v>14019.7</v>
      </c>
      <c r="L491">
        <f t="shared" si="14"/>
        <v>416.38</v>
      </c>
      <c r="M491">
        <f>data!AQ491</f>
        <v>5.5054074205210423E-10</v>
      </c>
      <c r="O491">
        <v>5.3088099271376586E-10</v>
      </c>
      <c r="P491">
        <f t="shared" si="15"/>
        <v>3.7032309704367732</v>
      </c>
    </row>
    <row r="492" spans="1:16" x14ac:dyDescent="0.2">
      <c r="A492">
        <v>416.85</v>
      </c>
      <c r="B492">
        <v>2950.35</v>
      </c>
      <c r="C492">
        <v>9529.9</v>
      </c>
      <c r="D492">
        <v>5292.95</v>
      </c>
      <c r="E492">
        <v>32022</v>
      </c>
      <c r="F492">
        <v>28600.400000000001</v>
      </c>
      <c r="H492">
        <v>9581</v>
      </c>
      <c r="I492">
        <v>15789.3</v>
      </c>
      <c r="J492">
        <v>14843.9</v>
      </c>
      <c r="L492">
        <f t="shared" si="14"/>
        <v>416.85</v>
      </c>
      <c r="M492">
        <f>data!AQ492</f>
        <v>5.5063608557367509E-10</v>
      </c>
      <c r="O492">
        <v>5.2688885192792606E-10</v>
      </c>
      <c r="P492">
        <f t="shared" si="15"/>
        <v>4.5070670140118008</v>
      </c>
    </row>
    <row r="493" spans="1:16" x14ac:dyDescent="0.2">
      <c r="A493">
        <v>417.32</v>
      </c>
      <c r="B493">
        <v>2885.5</v>
      </c>
      <c r="C493">
        <v>8839.7000000000007</v>
      </c>
      <c r="D493">
        <v>5245.5</v>
      </c>
      <c r="E493">
        <v>31611.1</v>
      </c>
      <c r="F493">
        <v>28217.9</v>
      </c>
      <c r="H493">
        <v>8885.2999999999993</v>
      </c>
      <c r="I493">
        <v>15067.2</v>
      </c>
      <c r="J493">
        <v>14142.2</v>
      </c>
      <c r="L493">
        <f t="shared" si="14"/>
        <v>417.32</v>
      </c>
      <c r="M493">
        <f>data!AQ493</f>
        <v>5.4700067759280991E-10</v>
      </c>
      <c r="O493">
        <v>5.2467610223340336E-10</v>
      </c>
      <c r="P493">
        <f t="shared" si="15"/>
        <v>4.254925136551277</v>
      </c>
    </row>
    <row r="494" spans="1:16" x14ac:dyDescent="0.2">
      <c r="A494">
        <v>417.78</v>
      </c>
      <c r="B494">
        <v>2858.2</v>
      </c>
      <c r="C494">
        <v>8614.7000000000007</v>
      </c>
      <c r="D494">
        <v>5234.5</v>
      </c>
      <c r="E494">
        <v>31556.6</v>
      </c>
      <c r="F494">
        <v>28262.3</v>
      </c>
      <c r="H494">
        <v>8699.7000000000007</v>
      </c>
      <c r="I494">
        <v>14901.1</v>
      </c>
      <c r="J494">
        <v>14031.4</v>
      </c>
      <c r="L494">
        <f t="shared" si="14"/>
        <v>417.78</v>
      </c>
      <c r="M494">
        <f>data!AQ494</f>
        <v>5.4616880967854031E-10</v>
      </c>
      <c r="O494">
        <v>5.2371187636685146E-10</v>
      </c>
      <c r="P494">
        <f t="shared" si="15"/>
        <v>4.2880320888423258</v>
      </c>
    </row>
    <row r="495" spans="1:16" x14ac:dyDescent="0.2">
      <c r="A495">
        <v>418.25</v>
      </c>
      <c r="B495">
        <v>2876.75</v>
      </c>
      <c r="C495">
        <v>8796.2999999999993</v>
      </c>
      <c r="D495">
        <v>5291.65</v>
      </c>
      <c r="E495">
        <v>31928.6</v>
      </c>
      <c r="F495">
        <v>28692.3</v>
      </c>
      <c r="H495">
        <v>8806.2000000000007</v>
      </c>
      <c r="I495">
        <v>14999.8</v>
      </c>
      <c r="J495">
        <v>14140.5</v>
      </c>
      <c r="L495">
        <f t="shared" si="14"/>
        <v>418.25</v>
      </c>
      <c r="M495">
        <f>data!AQ495</f>
        <v>5.4493258290011851E-10</v>
      </c>
      <c r="O495">
        <v>5.1991558290533165E-10</v>
      </c>
      <c r="P495">
        <f t="shared" si="15"/>
        <v>4.8117426784921076</v>
      </c>
    </row>
    <row r="496" spans="1:16" x14ac:dyDescent="0.2">
      <c r="A496">
        <v>418.72</v>
      </c>
      <c r="B496">
        <v>2872.6</v>
      </c>
      <c r="C496">
        <v>8780.7999999999993</v>
      </c>
      <c r="D496">
        <v>5300.1</v>
      </c>
      <c r="E496">
        <v>32212.5</v>
      </c>
      <c r="F496">
        <v>28990.400000000001</v>
      </c>
      <c r="H496">
        <v>8807.5</v>
      </c>
      <c r="I496">
        <v>15071.9</v>
      </c>
      <c r="J496">
        <v>14212.3</v>
      </c>
      <c r="L496">
        <f t="shared" si="14"/>
        <v>418.72</v>
      </c>
      <c r="M496">
        <f>data!AQ496</f>
        <v>5.4100521796903014E-10</v>
      </c>
      <c r="O496">
        <v>5.1503276039612555E-10</v>
      </c>
      <c r="P496">
        <f t="shared" si="15"/>
        <v>5.0428748557525704</v>
      </c>
    </row>
    <row r="497" spans="1:16" x14ac:dyDescent="0.2">
      <c r="A497">
        <v>419.18</v>
      </c>
      <c r="B497">
        <v>2903.6</v>
      </c>
      <c r="C497">
        <v>9077.2999999999993</v>
      </c>
      <c r="D497">
        <v>5358</v>
      </c>
      <c r="E497">
        <v>32691.4</v>
      </c>
      <c r="F497">
        <v>29490.799999999999</v>
      </c>
      <c r="H497">
        <v>9122.7999999999993</v>
      </c>
      <c r="I497">
        <v>15434.1</v>
      </c>
      <c r="J497">
        <v>14566.7</v>
      </c>
      <c r="L497">
        <f t="shared" si="14"/>
        <v>419.18</v>
      </c>
      <c r="M497">
        <f>data!AQ497</f>
        <v>5.3998294104285317E-10</v>
      </c>
      <c r="O497">
        <v>5.1525064277500041E-10</v>
      </c>
      <c r="P497">
        <f t="shared" si="15"/>
        <v>4.8000518999163795</v>
      </c>
    </row>
    <row r="498" spans="1:16" x14ac:dyDescent="0.2">
      <c r="A498">
        <v>419.65</v>
      </c>
      <c r="B498">
        <v>2835.75</v>
      </c>
      <c r="C498">
        <v>8466.2999999999993</v>
      </c>
      <c r="D498">
        <v>5323.05</v>
      </c>
      <c r="E498">
        <v>32386.9</v>
      </c>
      <c r="F498">
        <v>29185.1</v>
      </c>
      <c r="H498">
        <v>8441.6</v>
      </c>
      <c r="I498">
        <v>14945.8</v>
      </c>
      <c r="J498">
        <v>14133.9</v>
      </c>
      <c r="L498">
        <f t="shared" si="14"/>
        <v>419.65</v>
      </c>
      <c r="M498">
        <f>data!AQ498</f>
        <v>5.3605268698848128E-10</v>
      </c>
      <c r="O498">
        <v>5.1197141351743999E-10</v>
      </c>
      <c r="P498">
        <f t="shared" si="15"/>
        <v>4.7036363428172114</v>
      </c>
    </row>
    <row r="499" spans="1:16" x14ac:dyDescent="0.2">
      <c r="A499">
        <v>420.12</v>
      </c>
      <c r="B499">
        <v>2900.35</v>
      </c>
      <c r="C499">
        <v>9043.7999999999993</v>
      </c>
      <c r="D499">
        <v>5407.25</v>
      </c>
      <c r="E499">
        <v>33164.9</v>
      </c>
      <c r="F499">
        <v>30030.1</v>
      </c>
      <c r="H499">
        <v>9070.5</v>
      </c>
      <c r="I499">
        <v>15641.6</v>
      </c>
      <c r="J499">
        <v>14802.3</v>
      </c>
      <c r="L499">
        <f t="shared" si="14"/>
        <v>420.12</v>
      </c>
      <c r="M499">
        <f>data!AQ499</f>
        <v>5.3475462455195366E-10</v>
      </c>
      <c r="O499">
        <v>5.131730183033653E-10</v>
      </c>
      <c r="P499">
        <f t="shared" si="15"/>
        <v>4.2055224025496711</v>
      </c>
    </row>
    <row r="500" spans="1:16" x14ac:dyDescent="0.2">
      <c r="A500">
        <v>420.58</v>
      </c>
      <c r="B500">
        <v>2832.85</v>
      </c>
      <c r="C500">
        <v>8322.7999999999993</v>
      </c>
      <c r="D500">
        <v>5360.7</v>
      </c>
      <c r="E500">
        <v>32711.8</v>
      </c>
      <c r="F500">
        <v>29620.5</v>
      </c>
      <c r="H500">
        <v>8347.9</v>
      </c>
      <c r="I500">
        <v>15143</v>
      </c>
      <c r="J500">
        <v>14290</v>
      </c>
      <c r="L500">
        <f t="shared" si="14"/>
        <v>420.58</v>
      </c>
      <c r="M500">
        <f>data!AQ500</f>
        <v>5.3182919007307719E-10</v>
      </c>
      <c r="O500">
        <v>5.1131803413235018E-10</v>
      </c>
      <c r="P500">
        <f t="shared" si="15"/>
        <v>4.011428225005238</v>
      </c>
    </row>
    <row r="501" spans="1:16" x14ac:dyDescent="0.2">
      <c r="A501">
        <v>421.05</v>
      </c>
      <c r="B501">
        <v>2868.95</v>
      </c>
      <c r="C501">
        <v>8661.9</v>
      </c>
      <c r="D501">
        <v>5415.8</v>
      </c>
      <c r="E501">
        <v>33286.800000000003</v>
      </c>
      <c r="F501">
        <v>30218.2</v>
      </c>
      <c r="H501">
        <v>8728.2000000000007</v>
      </c>
      <c r="I501">
        <v>15678.6</v>
      </c>
      <c r="J501">
        <v>14827.7</v>
      </c>
      <c r="L501">
        <f t="shared" si="14"/>
        <v>421.05</v>
      </c>
      <c r="M501">
        <f>data!AQ501</f>
        <v>5.2979301144890647E-10</v>
      </c>
      <c r="O501">
        <v>5.0699836514521907E-10</v>
      </c>
      <c r="P501">
        <f t="shared" si="15"/>
        <v>4.4959999618851541</v>
      </c>
    </row>
    <row r="502" spans="1:16" x14ac:dyDescent="0.2">
      <c r="A502">
        <v>421.51</v>
      </c>
      <c r="B502">
        <v>2842.15</v>
      </c>
      <c r="C502">
        <v>8535.2999999999993</v>
      </c>
      <c r="D502">
        <v>5434.8</v>
      </c>
      <c r="E502">
        <v>33502.300000000003</v>
      </c>
      <c r="F502">
        <v>30353.3</v>
      </c>
      <c r="H502">
        <v>8509.9</v>
      </c>
      <c r="I502">
        <v>15760.7</v>
      </c>
      <c r="J502">
        <v>14865.2</v>
      </c>
      <c r="L502">
        <f t="shared" si="14"/>
        <v>421.51</v>
      </c>
      <c r="M502">
        <f>data!AQ502</f>
        <v>5.2531974764857101E-10</v>
      </c>
      <c r="O502">
        <v>5.0541092418753865E-10</v>
      </c>
      <c r="P502">
        <f t="shared" si="15"/>
        <v>3.9391359601172673</v>
      </c>
    </row>
    <row r="503" spans="1:16" x14ac:dyDescent="0.2">
      <c r="A503">
        <v>421.98</v>
      </c>
      <c r="B503">
        <v>2887</v>
      </c>
      <c r="C503">
        <v>8930.7999999999993</v>
      </c>
      <c r="D503">
        <v>5505.85</v>
      </c>
      <c r="E503">
        <v>34080</v>
      </c>
      <c r="F503">
        <v>30941.200000000001</v>
      </c>
      <c r="H503">
        <v>8961.7999999999993</v>
      </c>
      <c r="I503">
        <v>16258.1</v>
      </c>
      <c r="J503">
        <v>15384.3</v>
      </c>
      <c r="L503">
        <f t="shared" si="14"/>
        <v>421.98</v>
      </c>
      <c r="M503">
        <f>data!AQ503</f>
        <v>5.2461783460062228E-10</v>
      </c>
      <c r="O503">
        <v>5.0186225872832179E-10</v>
      </c>
      <c r="P503">
        <f t="shared" si="15"/>
        <v>4.5342273654849583</v>
      </c>
    </row>
    <row r="504" spans="1:16" x14ac:dyDescent="0.2">
      <c r="A504">
        <v>422.45</v>
      </c>
      <c r="B504">
        <v>2848.35</v>
      </c>
      <c r="C504">
        <v>8497.2999999999993</v>
      </c>
      <c r="D504">
        <v>5491.9</v>
      </c>
      <c r="E504">
        <v>33931</v>
      </c>
      <c r="F504">
        <v>30793.3</v>
      </c>
      <c r="H504">
        <v>8518.2000000000007</v>
      </c>
      <c r="I504">
        <v>15605.7</v>
      </c>
      <c r="J504">
        <v>14788.1</v>
      </c>
      <c r="L504">
        <f t="shared" si="14"/>
        <v>422.45</v>
      </c>
      <c r="M504">
        <f>data!AQ504</f>
        <v>5.2167050689829161E-10</v>
      </c>
      <c r="O504">
        <v>5.0177044591528065E-10</v>
      </c>
      <c r="P504">
        <f t="shared" si="15"/>
        <v>3.9659691289133638</v>
      </c>
    </row>
    <row r="505" spans="1:16" x14ac:dyDescent="0.2">
      <c r="A505">
        <v>422.91</v>
      </c>
      <c r="B505">
        <v>2861.45</v>
      </c>
      <c r="C505">
        <v>8648.7999999999993</v>
      </c>
      <c r="D505">
        <v>5521.75</v>
      </c>
      <c r="E505">
        <v>34289.1</v>
      </c>
      <c r="F505">
        <v>31147.1</v>
      </c>
      <c r="H505">
        <v>8664.7999999999993</v>
      </c>
      <c r="I505">
        <v>15514.2</v>
      </c>
      <c r="J505">
        <v>14716.7</v>
      </c>
      <c r="L505">
        <f t="shared" si="14"/>
        <v>422.91</v>
      </c>
      <c r="M505">
        <f>data!AQ505</f>
        <v>5.2042461186428902E-10</v>
      </c>
      <c r="O505">
        <v>5.0065670094891863E-10</v>
      </c>
      <c r="P505">
        <f t="shared" si="15"/>
        <v>3.9483963518121947</v>
      </c>
    </row>
    <row r="506" spans="1:16" x14ac:dyDescent="0.2">
      <c r="A506">
        <v>423.38</v>
      </c>
      <c r="B506">
        <v>2884.5</v>
      </c>
      <c r="C506">
        <v>8882.2999999999993</v>
      </c>
      <c r="D506">
        <v>5576.95</v>
      </c>
      <c r="E506">
        <v>34715.9</v>
      </c>
      <c r="F506">
        <v>31603.5</v>
      </c>
      <c r="H506">
        <v>8926.4</v>
      </c>
      <c r="I506">
        <v>15642.5</v>
      </c>
      <c r="J506">
        <v>14877.9</v>
      </c>
      <c r="L506">
        <f t="shared" si="14"/>
        <v>423.38</v>
      </c>
      <c r="M506">
        <f>data!AQ506</f>
        <v>5.1956732333230904E-10</v>
      </c>
      <c r="O506">
        <v>4.9727576402736921E-10</v>
      </c>
      <c r="P506">
        <f t="shared" si="15"/>
        <v>4.4827359218964355</v>
      </c>
    </row>
    <row r="507" spans="1:16" x14ac:dyDescent="0.2">
      <c r="A507">
        <v>423.85</v>
      </c>
      <c r="B507">
        <v>2895.65</v>
      </c>
      <c r="C507">
        <v>9011.7999999999993</v>
      </c>
      <c r="D507">
        <v>5606.5</v>
      </c>
      <c r="E507">
        <v>35087.4</v>
      </c>
      <c r="F507">
        <v>32050.7</v>
      </c>
      <c r="H507">
        <v>9046</v>
      </c>
      <c r="I507">
        <v>15743.6</v>
      </c>
      <c r="J507">
        <v>14970.7</v>
      </c>
      <c r="L507">
        <f t="shared" si="14"/>
        <v>423.85</v>
      </c>
      <c r="M507">
        <f>data!AQ507</f>
        <v>5.0826897648471571E-10</v>
      </c>
      <c r="O507">
        <v>4.9338299595646606E-10</v>
      </c>
      <c r="P507">
        <f t="shared" si="15"/>
        <v>3.0171247591117081</v>
      </c>
    </row>
    <row r="508" spans="1:16" x14ac:dyDescent="0.2">
      <c r="A508">
        <v>424.31</v>
      </c>
      <c r="B508">
        <v>2863.1</v>
      </c>
      <c r="C508">
        <v>8713.7000000000007</v>
      </c>
      <c r="D508">
        <v>5625.9</v>
      </c>
      <c r="E508">
        <v>35079.1</v>
      </c>
      <c r="F508">
        <v>32004.7</v>
      </c>
      <c r="H508">
        <v>8718.6</v>
      </c>
      <c r="I508">
        <v>15402.5</v>
      </c>
      <c r="J508">
        <v>14637.3</v>
      </c>
      <c r="L508">
        <f t="shared" si="14"/>
        <v>424.31</v>
      </c>
      <c r="M508">
        <f>data!AQ508</f>
        <v>5.0148323501668614E-10</v>
      </c>
      <c r="O508">
        <v>4.9156941677376947E-10</v>
      </c>
      <c r="P508">
        <f t="shared" si="15"/>
        <v>2.0167687216959673</v>
      </c>
    </row>
    <row r="509" spans="1:16" x14ac:dyDescent="0.2">
      <c r="A509">
        <v>424.78</v>
      </c>
      <c r="B509">
        <v>2898.55</v>
      </c>
      <c r="C509">
        <v>9050.7000000000007</v>
      </c>
      <c r="D509">
        <v>5679.05</v>
      </c>
      <c r="E509">
        <v>35609.199999999997</v>
      </c>
      <c r="F509">
        <v>32617.7</v>
      </c>
      <c r="H509">
        <v>9049.2000000000007</v>
      </c>
      <c r="I509">
        <v>15789.3</v>
      </c>
      <c r="J509">
        <v>15038.2</v>
      </c>
      <c r="L509">
        <f t="shared" si="14"/>
        <v>424.78</v>
      </c>
      <c r="M509">
        <f>data!AQ509</f>
        <v>5.0135736077595698E-10</v>
      </c>
      <c r="O509">
        <v>4.9283189941313689E-10</v>
      </c>
      <c r="P509">
        <f t="shared" si="15"/>
        <v>1.7298923574087199</v>
      </c>
    </row>
    <row r="510" spans="1:16" x14ac:dyDescent="0.2">
      <c r="A510">
        <v>425.24</v>
      </c>
      <c r="B510">
        <v>2866.75</v>
      </c>
      <c r="C510">
        <v>8707.5</v>
      </c>
      <c r="D510">
        <v>5673.1</v>
      </c>
      <c r="E510">
        <v>35635.300000000003</v>
      </c>
      <c r="F510">
        <v>32562.9</v>
      </c>
      <c r="H510">
        <v>8754.7000000000007</v>
      </c>
      <c r="I510">
        <v>15478.8</v>
      </c>
      <c r="J510">
        <v>14734.6</v>
      </c>
      <c r="L510">
        <f t="shared" si="14"/>
        <v>425.24</v>
      </c>
      <c r="M510">
        <f>data!AQ510</f>
        <v>4.9966755577178987E-10</v>
      </c>
      <c r="O510">
        <v>4.9062822957581513E-10</v>
      </c>
      <c r="P510">
        <f t="shared" si="15"/>
        <v>1.842398307123484</v>
      </c>
    </row>
    <row r="511" spans="1:16" x14ac:dyDescent="0.2">
      <c r="A511">
        <v>425.71</v>
      </c>
      <c r="B511">
        <v>2928.15</v>
      </c>
      <c r="C511">
        <v>9301.1</v>
      </c>
      <c r="D511">
        <v>5761.6</v>
      </c>
      <c r="E511">
        <v>36422.1</v>
      </c>
      <c r="F511">
        <v>33334.1</v>
      </c>
      <c r="H511">
        <v>9324.1</v>
      </c>
      <c r="I511">
        <v>15891.7</v>
      </c>
      <c r="J511">
        <v>15158.2</v>
      </c>
      <c r="L511">
        <f t="shared" si="14"/>
        <v>425.71</v>
      </c>
      <c r="M511">
        <f>data!AQ511</f>
        <v>4.9785919710232606E-10</v>
      </c>
      <c r="O511">
        <v>4.8868169974653453E-10</v>
      </c>
      <c r="P511">
        <f t="shared" si="15"/>
        <v>1.8780112618400988</v>
      </c>
    </row>
    <row r="512" spans="1:16" x14ac:dyDescent="0.2">
      <c r="A512">
        <v>426.18</v>
      </c>
      <c r="B512">
        <v>2852.95</v>
      </c>
      <c r="C512">
        <v>8580.2999999999993</v>
      </c>
      <c r="D512">
        <v>5701.6</v>
      </c>
      <c r="E512">
        <v>35974.1</v>
      </c>
      <c r="F512">
        <v>32905.199999999997</v>
      </c>
      <c r="H512">
        <v>8597.5</v>
      </c>
      <c r="I512">
        <v>14961.9</v>
      </c>
      <c r="J512">
        <v>14249.3</v>
      </c>
      <c r="L512">
        <f t="shared" si="14"/>
        <v>426.18</v>
      </c>
      <c r="M512">
        <f>data!AQ512</f>
        <v>4.9824356983251558E-10</v>
      </c>
      <c r="O512">
        <v>4.8690430608590005E-10</v>
      </c>
      <c r="P512">
        <f t="shared" si="15"/>
        <v>2.3288485242139232</v>
      </c>
    </row>
    <row r="513" spans="1:16" x14ac:dyDescent="0.2">
      <c r="A513">
        <v>426.64</v>
      </c>
      <c r="B513">
        <v>2924.25</v>
      </c>
      <c r="C513">
        <v>9263.9</v>
      </c>
      <c r="D513">
        <v>5794.9</v>
      </c>
      <c r="E513">
        <v>36808.699999999997</v>
      </c>
      <c r="F513">
        <v>33726.800000000003</v>
      </c>
      <c r="H513">
        <v>9258</v>
      </c>
      <c r="I513">
        <v>15632.5</v>
      </c>
      <c r="J513">
        <v>14926.3</v>
      </c>
      <c r="L513">
        <f t="shared" si="14"/>
        <v>426.64</v>
      </c>
      <c r="M513">
        <f>data!AQ513</f>
        <v>4.9734428350688122E-10</v>
      </c>
      <c r="O513">
        <v>4.8436147456356434E-10</v>
      </c>
      <c r="P513">
        <f t="shared" si="15"/>
        <v>2.6803966923701124</v>
      </c>
    </row>
    <row r="514" spans="1:16" x14ac:dyDescent="0.2">
      <c r="A514">
        <v>427.11</v>
      </c>
      <c r="B514">
        <v>2899.05</v>
      </c>
      <c r="C514">
        <v>9018.1</v>
      </c>
      <c r="D514">
        <v>5794.7</v>
      </c>
      <c r="E514">
        <v>36918.5</v>
      </c>
      <c r="F514">
        <v>33803.300000000003</v>
      </c>
      <c r="H514">
        <v>9064.1</v>
      </c>
      <c r="I514">
        <v>15424.3</v>
      </c>
      <c r="J514">
        <v>14716.3</v>
      </c>
      <c r="L514">
        <f t="shared" si="14"/>
        <v>427.11</v>
      </c>
      <c r="M514">
        <f>data!AQ514</f>
        <v>4.9600258663714282E-10</v>
      </c>
      <c r="O514">
        <v>4.8128966318669887E-10</v>
      </c>
      <c r="P514">
        <f t="shared" si="15"/>
        <v>3.0569788997809009</v>
      </c>
    </row>
    <row r="515" spans="1:16" x14ac:dyDescent="0.2">
      <c r="A515">
        <v>427.57</v>
      </c>
      <c r="B515">
        <v>2902.55</v>
      </c>
      <c r="C515">
        <v>9123.5</v>
      </c>
      <c r="D515">
        <v>5829.75</v>
      </c>
      <c r="E515">
        <v>37260.300000000003</v>
      </c>
      <c r="F515">
        <v>34150.9</v>
      </c>
      <c r="H515">
        <v>9142.1</v>
      </c>
      <c r="I515">
        <v>15653.7</v>
      </c>
      <c r="J515">
        <v>14926.9</v>
      </c>
      <c r="L515">
        <f t="shared" si="14"/>
        <v>427.57</v>
      </c>
      <c r="M515">
        <f>data!AQ515</f>
        <v>4.9348362663134084E-10</v>
      </c>
      <c r="O515">
        <v>4.8166465444206391E-10</v>
      </c>
      <c r="P515">
        <f t="shared" si="15"/>
        <v>2.4537761034110832</v>
      </c>
    </row>
    <row r="516" spans="1:16" x14ac:dyDescent="0.2">
      <c r="A516">
        <v>428.04</v>
      </c>
      <c r="B516">
        <v>2825.7</v>
      </c>
      <c r="C516">
        <v>8361.7000000000007</v>
      </c>
      <c r="D516">
        <v>5795.85</v>
      </c>
      <c r="E516">
        <v>36745.800000000003</v>
      </c>
      <c r="F516">
        <v>33649.1</v>
      </c>
      <c r="H516">
        <v>8392</v>
      </c>
      <c r="I516">
        <v>14972.4</v>
      </c>
      <c r="J516">
        <v>14299.1</v>
      </c>
      <c r="L516">
        <f t="shared" si="14"/>
        <v>428.04</v>
      </c>
      <c r="M516">
        <f>data!AQ516</f>
        <v>4.8914530731936696E-10</v>
      </c>
      <c r="O516">
        <v>4.8005812221234314E-10</v>
      </c>
      <c r="P516">
        <f t="shared" si="15"/>
        <v>1.892934352437496</v>
      </c>
    </row>
    <row r="517" spans="1:16" x14ac:dyDescent="0.2">
      <c r="A517">
        <v>428.51</v>
      </c>
      <c r="B517">
        <v>2905.6</v>
      </c>
      <c r="C517">
        <v>9119.7999999999993</v>
      </c>
      <c r="D517">
        <v>5905.7</v>
      </c>
      <c r="E517">
        <v>37725.300000000003</v>
      </c>
      <c r="F517">
        <v>34604.699999999997</v>
      </c>
      <c r="H517">
        <v>9112.7999999999993</v>
      </c>
      <c r="I517">
        <v>15844.9</v>
      </c>
      <c r="J517">
        <v>15176.2</v>
      </c>
      <c r="L517">
        <f t="shared" si="14"/>
        <v>428.51</v>
      </c>
      <c r="M517">
        <f>data!AQ517</f>
        <v>4.8711730173734836E-10</v>
      </c>
      <c r="O517">
        <v>4.7808748914920218E-10</v>
      </c>
      <c r="P517">
        <f t="shared" si="15"/>
        <v>1.8887364327846174</v>
      </c>
    </row>
    <row r="518" spans="1:16" x14ac:dyDescent="0.2">
      <c r="A518">
        <v>428.97</v>
      </c>
      <c r="B518">
        <v>2886.3</v>
      </c>
      <c r="C518">
        <v>8919.4</v>
      </c>
      <c r="D518">
        <v>5906</v>
      </c>
      <c r="E518">
        <v>37781.800000000003</v>
      </c>
      <c r="F518">
        <v>34627.699999999997</v>
      </c>
      <c r="H518">
        <v>8946.9</v>
      </c>
      <c r="I518">
        <v>15959.6</v>
      </c>
      <c r="J518">
        <v>15238.9</v>
      </c>
      <c r="L518">
        <f t="shared" si="14"/>
        <v>428.97</v>
      </c>
      <c r="M518">
        <f>data!AQ518</f>
        <v>4.867950438830463E-10</v>
      </c>
      <c r="O518">
        <v>4.7465705089605703E-10</v>
      </c>
      <c r="P518">
        <f t="shared" si="15"/>
        <v>2.5572132477701914</v>
      </c>
    </row>
    <row r="519" spans="1:16" x14ac:dyDescent="0.2">
      <c r="A519">
        <v>429.44</v>
      </c>
      <c r="B519">
        <v>2861.4</v>
      </c>
      <c r="C519">
        <v>8716.7999999999993</v>
      </c>
      <c r="D519">
        <v>5926.5</v>
      </c>
      <c r="E519">
        <v>37880.1</v>
      </c>
      <c r="F519">
        <v>34709.699999999997</v>
      </c>
      <c r="H519">
        <v>8728.7999999999993</v>
      </c>
      <c r="I519">
        <v>16021.9</v>
      </c>
      <c r="J519">
        <v>15266.8</v>
      </c>
      <c r="L519">
        <f t="shared" si="14"/>
        <v>429.44</v>
      </c>
      <c r="M519">
        <f>data!AQ519</f>
        <v>4.8231885744618505E-10</v>
      </c>
      <c r="O519">
        <v>4.742388402255153E-10</v>
      </c>
      <c r="P519">
        <f t="shared" si="15"/>
        <v>1.7037864753606968</v>
      </c>
    </row>
    <row r="520" spans="1:16" x14ac:dyDescent="0.2">
      <c r="A520">
        <v>429.9</v>
      </c>
      <c r="B520">
        <v>2875.35</v>
      </c>
      <c r="C520">
        <v>8868</v>
      </c>
      <c r="D520">
        <v>5966.85</v>
      </c>
      <c r="E520">
        <v>38374.300000000003</v>
      </c>
      <c r="F520">
        <v>35131.699999999997</v>
      </c>
      <c r="H520">
        <v>8896.5</v>
      </c>
      <c r="I520">
        <v>16579.5</v>
      </c>
      <c r="J520">
        <v>15824.7</v>
      </c>
      <c r="L520">
        <f t="shared" ref="L520:L583" si="16">A520</f>
        <v>429.9</v>
      </c>
      <c r="M520">
        <f>data!AQ520</f>
        <v>4.8181932286327635E-10</v>
      </c>
      <c r="O520">
        <v>4.7354645323597077E-10</v>
      </c>
      <c r="P520">
        <f t="shared" ref="P520:P583" si="17">(M520-O520)/O520%</f>
        <v>1.7470027640948604</v>
      </c>
    </row>
    <row r="521" spans="1:16" x14ac:dyDescent="0.2">
      <c r="A521">
        <v>430.37</v>
      </c>
      <c r="B521">
        <v>3004.8</v>
      </c>
      <c r="C521">
        <v>10102.700000000001</v>
      </c>
      <c r="D521">
        <v>6112</v>
      </c>
      <c r="E521">
        <v>39706.699999999997</v>
      </c>
      <c r="F521">
        <v>36518.300000000003</v>
      </c>
      <c r="H521">
        <v>10117.4</v>
      </c>
      <c r="I521">
        <v>17811.8</v>
      </c>
      <c r="J521">
        <v>17004.8</v>
      </c>
      <c r="L521">
        <f t="shared" si="16"/>
        <v>430.37</v>
      </c>
      <c r="M521">
        <f>data!AQ521</f>
        <v>4.8139849202543177E-10</v>
      </c>
      <c r="O521">
        <v>4.7281192677256186E-10</v>
      </c>
      <c r="P521">
        <f t="shared" si="17"/>
        <v>1.8160635903333144</v>
      </c>
    </row>
    <row r="522" spans="1:16" x14ac:dyDescent="0.2">
      <c r="A522">
        <v>430.83</v>
      </c>
      <c r="B522">
        <v>2831.1</v>
      </c>
      <c r="C522">
        <v>8346</v>
      </c>
      <c r="D522">
        <v>5961.8</v>
      </c>
      <c r="E522">
        <v>38439.9</v>
      </c>
      <c r="F522">
        <v>35232.9</v>
      </c>
      <c r="H522">
        <v>8371.7000000000007</v>
      </c>
      <c r="I522">
        <v>15797.8</v>
      </c>
      <c r="J522">
        <v>15027.3</v>
      </c>
      <c r="L522">
        <f t="shared" si="16"/>
        <v>430.83</v>
      </c>
      <c r="M522">
        <f>data!AQ522</f>
        <v>4.8054146334977001E-10</v>
      </c>
      <c r="O522">
        <v>4.6608065393555021E-10</v>
      </c>
      <c r="P522">
        <f t="shared" si="17"/>
        <v>3.1026409897329597</v>
      </c>
    </row>
    <row r="523" spans="1:16" x14ac:dyDescent="0.2">
      <c r="A523">
        <v>431.3</v>
      </c>
      <c r="B523">
        <v>2861.5</v>
      </c>
      <c r="C523">
        <v>8630.1</v>
      </c>
      <c r="D523">
        <v>6024.45</v>
      </c>
      <c r="E523">
        <v>38975</v>
      </c>
      <c r="F523">
        <v>35724.199999999997</v>
      </c>
      <c r="H523">
        <v>8657.7999999999993</v>
      </c>
      <c r="I523">
        <v>15666.1</v>
      </c>
      <c r="J523">
        <v>14952.9</v>
      </c>
      <c r="L523">
        <f t="shared" si="16"/>
        <v>431.3</v>
      </c>
      <c r="M523">
        <f>data!AQ523</f>
        <v>4.7839877964920084E-10</v>
      </c>
      <c r="O523">
        <v>4.6713656739267783E-10</v>
      </c>
      <c r="P523">
        <f t="shared" si="17"/>
        <v>2.4109035863715467</v>
      </c>
    </row>
    <row r="524" spans="1:16" x14ac:dyDescent="0.2">
      <c r="A524">
        <v>431.77</v>
      </c>
      <c r="B524">
        <v>2925.55</v>
      </c>
      <c r="C524">
        <v>9370.1</v>
      </c>
      <c r="D524">
        <v>6134.1</v>
      </c>
      <c r="E524">
        <v>39874.1</v>
      </c>
      <c r="F524">
        <v>36623</v>
      </c>
      <c r="H524">
        <v>9383.7000000000007</v>
      </c>
      <c r="I524">
        <v>15993.4</v>
      </c>
      <c r="J524">
        <v>15389.9</v>
      </c>
      <c r="L524">
        <f t="shared" si="16"/>
        <v>431.77</v>
      </c>
      <c r="M524">
        <f>data!AQ524</f>
        <v>4.742652686625211E-10</v>
      </c>
      <c r="O524">
        <v>4.6669417228520663E-10</v>
      </c>
      <c r="P524">
        <f t="shared" si="17"/>
        <v>1.622282176835844</v>
      </c>
    </row>
    <row r="525" spans="1:16" x14ac:dyDescent="0.2">
      <c r="A525">
        <v>432.23</v>
      </c>
      <c r="B525">
        <v>2919.2</v>
      </c>
      <c r="C525">
        <v>9139.9</v>
      </c>
      <c r="D525">
        <v>6129.05</v>
      </c>
      <c r="E525">
        <v>39822.1</v>
      </c>
      <c r="F525">
        <v>36669.199999999997</v>
      </c>
      <c r="H525">
        <v>9130.4</v>
      </c>
      <c r="I525">
        <v>15496.2</v>
      </c>
      <c r="J525">
        <v>14828.9</v>
      </c>
      <c r="L525">
        <f t="shared" si="16"/>
        <v>432.23</v>
      </c>
      <c r="M525">
        <f>data!AQ525</f>
        <v>4.7689330340649955E-10</v>
      </c>
      <c r="O525">
        <v>4.6543590384649902E-10</v>
      </c>
      <c r="P525">
        <f t="shared" si="17"/>
        <v>2.4616492765842124</v>
      </c>
    </row>
    <row r="526" spans="1:16" x14ac:dyDescent="0.2">
      <c r="A526">
        <v>432.7</v>
      </c>
      <c r="B526">
        <v>2860.4</v>
      </c>
      <c r="C526">
        <v>8661.2000000000007</v>
      </c>
      <c r="D526">
        <v>6135.75</v>
      </c>
      <c r="E526">
        <v>39811.300000000003</v>
      </c>
      <c r="F526">
        <v>36557.5</v>
      </c>
      <c r="H526">
        <v>8697.9</v>
      </c>
      <c r="I526">
        <v>15183.1</v>
      </c>
      <c r="J526">
        <v>14522.8</v>
      </c>
      <c r="L526">
        <f t="shared" si="16"/>
        <v>432.7</v>
      </c>
      <c r="M526">
        <f>data!AQ526</f>
        <v>4.6989847655417841E-10</v>
      </c>
      <c r="O526">
        <v>4.6266245639281422E-10</v>
      </c>
      <c r="P526">
        <f t="shared" si="17"/>
        <v>1.5639955352721759</v>
      </c>
    </row>
    <row r="527" spans="1:16" x14ac:dyDescent="0.2">
      <c r="A527">
        <v>433.16</v>
      </c>
      <c r="B527">
        <v>2843.65</v>
      </c>
      <c r="C527">
        <v>8507</v>
      </c>
      <c r="D527">
        <v>6120.8</v>
      </c>
      <c r="E527">
        <v>39957.199999999997</v>
      </c>
      <c r="F527">
        <v>36665.5</v>
      </c>
      <c r="H527">
        <v>8512.7999999999993</v>
      </c>
      <c r="I527">
        <v>15196.3</v>
      </c>
      <c r="J527">
        <v>14552.9</v>
      </c>
      <c r="L527">
        <f t="shared" si="16"/>
        <v>433.16</v>
      </c>
      <c r="M527">
        <f>data!AQ527</f>
        <v>4.7241532659987832E-10</v>
      </c>
      <c r="O527">
        <v>4.5961137111480282E-10</v>
      </c>
      <c r="P527">
        <f t="shared" si="17"/>
        <v>2.7858221727671957</v>
      </c>
    </row>
    <row r="528" spans="1:16" x14ac:dyDescent="0.2">
      <c r="A528">
        <v>433.63</v>
      </c>
      <c r="B528">
        <v>2880.25</v>
      </c>
      <c r="C528">
        <v>8746.1</v>
      </c>
      <c r="D528">
        <v>6197.3</v>
      </c>
      <c r="E528">
        <v>40405</v>
      </c>
      <c r="F528">
        <v>37183.5</v>
      </c>
      <c r="H528">
        <v>8767.7000000000007</v>
      </c>
      <c r="I528">
        <v>15589.2</v>
      </c>
      <c r="J528">
        <v>14924.7</v>
      </c>
      <c r="L528">
        <f t="shared" si="16"/>
        <v>433.63</v>
      </c>
      <c r="M528">
        <f>data!AQ528</f>
        <v>4.6937607804476702E-10</v>
      </c>
      <c r="O528">
        <v>4.5817274853632482E-10</v>
      </c>
      <c r="P528">
        <f t="shared" si="17"/>
        <v>2.4452195256553937</v>
      </c>
    </row>
    <row r="529" spans="1:16" x14ac:dyDescent="0.2">
      <c r="A529">
        <v>434.09</v>
      </c>
      <c r="B529">
        <v>2854.55</v>
      </c>
      <c r="C529">
        <v>8555.5</v>
      </c>
      <c r="D529">
        <v>6203.15</v>
      </c>
      <c r="E529">
        <v>40686.199999999997</v>
      </c>
      <c r="F529">
        <v>37352.5</v>
      </c>
      <c r="H529">
        <v>8608.9</v>
      </c>
      <c r="I529">
        <v>15982.6</v>
      </c>
      <c r="J529">
        <v>15244.7</v>
      </c>
      <c r="L529">
        <f t="shared" si="16"/>
        <v>434.09</v>
      </c>
      <c r="M529">
        <f>data!AQ529</f>
        <v>4.6755809322128228E-10</v>
      </c>
      <c r="O529">
        <v>4.5431030783720755E-10</v>
      </c>
      <c r="P529">
        <f t="shared" si="17"/>
        <v>2.9160213086826539</v>
      </c>
    </row>
    <row r="530" spans="1:16" x14ac:dyDescent="0.2">
      <c r="A530">
        <v>434.56</v>
      </c>
      <c r="B530">
        <v>2895.75</v>
      </c>
      <c r="C530">
        <v>8997.4</v>
      </c>
      <c r="D530">
        <v>6290</v>
      </c>
      <c r="E530">
        <v>41279.300000000003</v>
      </c>
      <c r="F530">
        <v>38040</v>
      </c>
      <c r="H530">
        <v>9038</v>
      </c>
      <c r="I530">
        <v>15827.2</v>
      </c>
      <c r="J530">
        <v>15211.1</v>
      </c>
      <c r="L530">
        <f t="shared" si="16"/>
        <v>434.56</v>
      </c>
      <c r="M530">
        <f>data!AQ530</f>
        <v>4.6384942829099559E-10</v>
      </c>
      <c r="O530">
        <v>4.5557083805473939E-10</v>
      </c>
      <c r="P530">
        <f t="shared" si="17"/>
        <v>1.8171905540761317</v>
      </c>
    </row>
    <row r="531" spans="1:16" x14ac:dyDescent="0.2">
      <c r="A531">
        <v>435.03</v>
      </c>
      <c r="B531">
        <v>2822.9</v>
      </c>
      <c r="C531">
        <v>8297.9</v>
      </c>
      <c r="D531">
        <v>6254.7</v>
      </c>
      <c r="E531">
        <v>40986.800000000003</v>
      </c>
      <c r="F531">
        <v>37621</v>
      </c>
      <c r="H531">
        <v>8331.4</v>
      </c>
      <c r="I531">
        <v>14928.1</v>
      </c>
      <c r="J531">
        <v>14278</v>
      </c>
      <c r="L531">
        <f t="shared" si="16"/>
        <v>435.03</v>
      </c>
      <c r="M531">
        <f>data!AQ531</f>
        <v>4.6136838422275858E-10</v>
      </c>
      <c r="O531">
        <v>4.508698898191309E-10</v>
      </c>
      <c r="P531">
        <f t="shared" si="17"/>
        <v>2.3284975645278085</v>
      </c>
    </row>
    <row r="532" spans="1:16" x14ac:dyDescent="0.2">
      <c r="A532">
        <v>435.49</v>
      </c>
      <c r="B532">
        <v>2897.65</v>
      </c>
      <c r="C532">
        <v>9027</v>
      </c>
      <c r="D532">
        <v>6343.7</v>
      </c>
      <c r="E532">
        <v>41929.300000000003</v>
      </c>
      <c r="F532">
        <v>38559.4</v>
      </c>
      <c r="H532">
        <v>9046</v>
      </c>
      <c r="I532">
        <v>15747.3</v>
      </c>
      <c r="J532">
        <v>15108.9</v>
      </c>
      <c r="L532">
        <f t="shared" si="16"/>
        <v>435.49</v>
      </c>
      <c r="M532">
        <f>data!AQ532</f>
        <v>4.6208612442558971E-10</v>
      </c>
      <c r="O532">
        <v>4.5100003987718918E-10</v>
      </c>
      <c r="P532">
        <f t="shared" si="17"/>
        <v>2.4581116559145668</v>
      </c>
    </row>
    <row r="533" spans="1:16" x14ac:dyDescent="0.2">
      <c r="A533">
        <v>435.96</v>
      </c>
      <c r="B533">
        <v>2880</v>
      </c>
      <c r="C533">
        <v>8832.2000000000007</v>
      </c>
      <c r="D533">
        <v>6371.5</v>
      </c>
      <c r="E533">
        <v>41982.7</v>
      </c>
      <c r="F533">
        <v>38496.400000000001</v>
      </c>
      <c r="H533">
        <v>8832.4</v>
      </c>
      <c r="I533">
        <v>15504.6</v>
      </c>
      <c r="J533">
        <v>14923.5</v>
      </c>
      <c r="L533">
        <f t="shared" si="16"/>
        <v>435.96</v>
      </c>
      <c r="M533">
        <f>data!AQ533</f>
        <v>4.586080650563006E-10</v>
      </c>
      <c r="O533">
        <v>4.4910901512193141E-10</v>
      </c>
      <c r="P533">
        <f t="shared" si="17"/>
        <v>2.1150877881599044</v>
      </c>
    </row>
    <row r="534" spans="1:16" x14ac:dyDescent="0.2">
      <c r="A534">
        <v>436.42</v>
      </c>
      <c r="B534">
        <v>2822.5</v>
      </c>
      <c r="C534">
        <v>8265.2000000000007</v>
      </c>
      <c r="D534">
        <v>6338.35</v>
      </c>
      <c r="E534">
        <v>41773.199999999997</v>
      </c>
      <c r="F534">
        <v>38354.300000000003</v>
      </c>
      <c r="H534">
        <v>8293.4</v>
      </c>
      <c r="I534">
        <v>14920.8</v>
      </c>
      <c r="J534">
        <v>14257.8</v>
      </c>
      <c r="L534">
        <f t="shared" si="16"/>
        <v>436.42</v>
      </c>
      <c r="M534">
        <f>data!AQ534</f>
        <v>4.5798247330025129E-10</v>
      </c>
      <c r="O534">
        <v>4.485446058433014E-10</v>
      </c>
      <c r="P534">
        <f t="shared" si="17"/>
        <v>2.1041090081121148</v>
      </c>
    </row>
    <row r="535" spans="1:16" x14ac:dyDescent="0.2">
      <c r="A535">
        <v>436.89</v>
      </c>
      <c r="B535">
        <v>2901.85</v>
      </c>
      <c r="C535">
        <v>9074.1</v>
      </c>
      <c r="D535">
        <v>6455.1</v>
      </c>
      <c r="E535">
        <v>42722.1</v>
      </c>
      <c r="F535">
        <v>39291.199999999997</v>
      </c>
      <c r="H535">
        <v>9128.7000000000007</v>
      </c>
      <c r="I535">
        <v>15865.7</v>
      </c>
      <c r="J535">
        <v>15244.3</v>
      </c>
      <c r="L535">
        <f t="shared" si="16"/>
        <v>436.89</v>
      </c>
      <c r="M535">
        <f>data!AQ535</f>
        <v>4.5570269965407557E-10</v>
      </c>
      <c r="O535">
        <v>4.4739279509649257E-10</v>
      </c>
      <c r="P535">
        <f t="shared" si="17"/>
        <v>1.8574068801869605</v>
      </c>
    </row>
    <row r="536" spans="1:16" x14ac:dyDescent="0.2">
      <c r="A536">
        <v>437.35</v>
      </c>
      <c r="B536">
        <v>2875.1</v>
      </c>
      <c r="C536">
        <v>8834.5</v>
      </c>
      <c r="D536">
        <v>6463.1</v>
      </c>
      <c r="E536">
        <v>42875.199999999997</v>
      </c>
      <c r="F536">
        <v>39414.199999999997</v>
      </c>
      <c r="H536">
        <v>8859</v>
      </c>
      <c r="I536">
        <v>15418.3</v>
      </c>
      <c r="J536">
        <v>14773.8</v>
      </c>
      <c r="L536">
        <f t="shared" si="16"/>
        <v>437.35</v>
      </c>
      <c r="M536">
        <f>data!AQ536</f>
        <v>4.5376696894836974E-10</v>
      </c>
      <c r="O536">
        <v>4.4478505721140581E-10</v>
      </c>
      <c r="P536">
        <f t="shared" si="17"/>
        <v>2.019382529007677</v>
      </c>
    </row>
    <row r="537" spans="1:16" x14ac:dyDescent="0.2">
      <c r="A537">
        <v>437.82</v>
      </c>
      <c r="B537">
        <v>2875.95</v>
      </c>
      <c r="C537">
        <v>8787.7000000000007</v>
      </c>
      <c r="D537">
        <v>6479.3</v>
      </c>
      <c r="E537">
        <v>43136.9</v>
      </c>
      <c r="F537">
        <v>39640.9</v>
      </c>
      <c r="H537">
        <v>8808.5</v>
      </c>
      <c r="I537">
        <v>15368.9</v>
      </c>
      <c r="J537">
        <v>14732.3</v>
      </c>
      <c r="L537">
        <f t="shared" si="16"/>
        <v>437.82</v>
      </c>
      <c r="M537">
        <f>data!AQ537</f>
        <v>4.5443389949875264E-10</v>
      </c>
      <c r="O537">
        <v>4.438307599789579E-10</v>
      </c>
      <c r="P537">
        <f t="shared" si="17"/>
        <v>2.3890051064278284</v>
      </c>
    </row>
    <row r="538" spans="1:16" x14ac:dyDescent="0.2">
      <c r="A538">
        <v>438.28</v>
      </c>
      <c r="B538">
        <v>2842.2</v>
      </c>
      <c r="C538">
        <v>8509.2999999999993</v>
      </c>
      <c r="D538">
        <v>6482.85</v>
      </c>
      <c r="E538">
        <v>43195.1</v>
      </c>
      <c r="F538">
        <v>39651.300000000003</v>
      </c>
      <c r="H538">
        <v>8566.2000000000007</v>
      </c>
      <c r="I538">
        <v>15099.5</v>
      </c>
      <c r="J538">
        <v>14497</v>
      </c>
      <c r="L538">
        <f t="shared" si="16"/>
        <v>438.28</v>
      </c>
      <c r="M538">
        <f>data!AQ538</f>
        <v>4.5222656794319811E-10</v>
      </c>
      <c r="O538">
        <v>4.4093537554020261E-10</v>
      </c>
      <c r="P538">
        <f t="shared" si="17"/>
        <v>2.5607363412750312</v>
      </c>
    </row>
    <row r="539" spans="1:16" x14ac:dyDescent="0.2">
      <c r="A539">
        <v>438.75</v>
      </c>
      <c r="B539">
        <v>2856.8</v>
      </c>
      <c r="C539">
        <v>8582.2999999999993</v>
      </c>
      <c r="D539">
        <v>6528</v>
      </c>
      <c r="E539">
        <v>43463.9</v>
      </c>
      <c r="F539">
        <v>39933.699999999997</v>
      </c>
      <c r="H539">
        <v>8589.6</v>
      </c>
      <c r="I539">
        <v>15291.1</v>
      </c>
      <c r="J539">
        <v>14634.5</v>
      </c>
      <c r="L539">
        <f t="shared" si="16"/>
        <v>438.75</v>
      </c>
      <c r="M539">
        <f>data!AQ539</f>
        <v>4.5097816034488996E-10</v>
      </c>
      <c r="O539">
        <v>4.4139353613877489E-10</v>
      </c>
      <c r="P539">
        <f t="shared" si="17"/>
        <v>2.1714464352966072</v>
      </c>
    </row>
    <row r="540" spans="1:16" x14ac:dyDescent="0.2">
      <c r="A540">
        <v>439.21</v>
      </c>
      <c r="B540">
        <v>3038.8</v>
      </c>
      <c r="C540">
        <v>10386.9</v>
      </c>
      <c r="D540">
        <v>6731.95</v>
      </c>
      <c r="E540">
        <v>45381.5</v>
      </c>
      <c r="F540">
        <v>41838.6</v>
      </c>
      <c r="H540">
        <v>10448.1</v>
      </c>
      <c r="I540">
        <v>17081.3</v>
      </c>
      <c r="J540">
        <v>16388.2</v>
      </c>
      <c r="L540">
        <f t="shared" si="16"/>
        <v>439.21</v>
      </c>
      <c r="M540">
        <f>data!AQ540</f>
        <v>4.5077836050310547E-10</v>
      </c>
      <c r="O540">
        <v>4.395364840654234E-10</v>
      </c>
      <c r="P540">
        <f t="shared" si="17"/>
        <v>2.557666279190776</v>
      </c>
    </row>
    <row r="541" spans="1:16" x14ac:dyDescent="0.2">
      <c r="A541">
        <v>439.68</v>
      </c>
      <c r="B541">
        <v>2884.2</v>
      </c>
      <c r="C541">
        <v>8894.7000000000007</v>
      </c>
      <c r="D541">
        <v>6611.4</v>
      </c>
      <c r="E541">
        <v>44328.1</v>
      </c>
      <c r="F541">
        <v>40694</v>
      </c>
      <c r="H541">
        <v>8927</v>
      </c>
      <c r="I541">
        <v>15523.3</v>
      </c>
      <c r="J541">
        <v>14871.4</v>
      </c>
      <c r="L541">
        <f t="shared" si="16"/>
        <v>439.68</v>
      </c>
      <c r="M541">
        <f>data!AQ541</f>
        <v>4.4914075315500876E-10</v>
      </c>
      <c r="O541">
        <v>4.3575789714873402E-10</v>
      </c>
      <c r="P541">
        <f t="shared" si="17"/>
        <v>3.0711677502213726</v>
      </c>
    </row>
    <row r="542" spans="1:16" x14ac:dyDescent="0.2">
      <c r="A542">
        <v>440.14</v>
      </c>
      <c r="B542">
        <v>2908.25</v>
      </c>
      <c r="C542">
        <v>9055.7000000000007</v>
      </c>
      <c r="D542">
        <v>6668.9</v>
      </c>
      <c r="E542">
        <v>44802.2</v>
      </c>
      <c r="F542">
        <v>41179.300000000003</v>
      </c>
      <c r="H542">
        <v>9104.5</v>
      </c>
      <c r="I542">
        <v>15874.6</v>
      </c>
      <c r="J542">
        <v>15199.3</v>
      </c>
      <c r="L542">
        <f t="shared" si="16"/>
        <v>440.14</v>
      </c>
      <c r="M542">
        <f>data!AQ542</f>
        <v>4.475590422892006E-10</v>
      </c>
      <c r="O542">
        <v>4.3677246559096756E-10</v>
      </c>
      <c r="P542">
        <f t="shared" si="17"/>
        <v>2.4696100482521133</v>
      </c>
    </row>
    <row r="543" spans="1:16" x14ac:dyDescent="0.2">
      <c r="A543">
        <v>440.61</v>
      </c>
      <c r="B543">
        <v>2922.35</v>
      </c>
      <c r="C543">
        <v>9249.5</v>
      </c>
      <c r="D543">
        <v>6708.95</v>
      </c>
      <c r="E543">
        <v>45192.2</v>
      </c>
      <c r="F543">
        <v>41615.199999999997</v>
      </c>
      <c r="H543">
        <v>9262</v>
      </c>
      <c r="I543">
        <v>16158.6</v>
      </c>
      <c r="J543">
        <v>15502.2</v>
      </c>
      <c r="L543">
        <f t="shared" si="16"/>
        <v>440.61</v>
      </c>
      <c r="M543">
        <f>data!AQ543</f>
        <v>4.4697406008568929E-10</v>
      </c>
      <c r="O543">
        <v>4.3472319152734456E-10</v>
      </c>
      <c r="P543">
        <f t="shared" si="17"/>
        <v>2.8180848864544976</v>
      </c>
    </row>
    <row r="544" spans="1:16" x14ac:dyDescent="0.2">
      <c r="A544">
        <v>441.07</v>
      </c>
      <c r="B544">
        <v>2835.35</v>
      </c>
      <c r="C544">
        <v>8395.2999999999993</v>
      </c>
      <c r="D544">
        <v>6669.3</v>
      </c>
      <c r="E544">
        <v>44751.199999999997</v>
      </c>
      <c r="F544">
        <v>41082.300000000003</v>
      </c>
      <c r="H544">
        <v>8443.7000000000007</v>
      </c>
      <c r="I544">
        <v>15639.9</v>
      </c>
      <c r="J544">
        <v>15024.9</v>
      </c>
      <c r="L544">
        <f t="shared" si="16"/>
        <v>441.07</v>
      </c>
      <c r="M544">
        <f>data!AQ544</f>
        <v>4.4379298718057024E-10</v>
      </c>
      <c r="O544">
        <v>4.3604576559731546E-10</v>
      </c>
      <c r="P544">
        <f t="shared" si="17"/>
        <v>1.7766991895087636</v>
      </c>
    </row>
    <row r="545" spans="1:16" x14ac:dyDescent="0.2">
      <c r="A545">
        <v>441.54</v>
      </c>
      <c r="B545">
        <v>2858.2</v>
      </c>
      <c r="C545">
        <v>8602.4</v>
      </c>
      <c r="D545">
        <v>6709.2</v>
      </c>
      <c r="E545">
        <v>45176.7</v>
      </c>
      <c r="F545">
        <v>41570.1</v>
      </c>
      <c r="H545">
        <v>8630.7000000000007</v>
      </c>
      <c r="I545">
        <v>16262.8</v>
      </c>
      <c r="J545">
        <v>15516.6</v>
      </c>
      <c r="L545">
        <f t="shared" si="16"/>
        <v>441.54</v>
      </c>
      <c r="M545">
        <f>data!AQ545</f>
        <v>4.4430988911853361E-10</v>
      </c>
      <c r="O545">
        <v>4.3412282128569452E-10</v>
      </c>
      <c r="P545">
        <f t="shared" si="17"/>
        <v>2.3465865725900215</v>
      </c>
    </row>
    <row r="546" spans="1:16" x14ac:dyDescent="0.2">
      <c r="A546">
        <v>442</v>
      </c>
      <c r="B546">
        <v>2977.95</v>
      </c>
      <c r="C546">
        <v>9834.2000000000007</v>
      </c>
      <c r="D546">
        <v>6869.55</v>
      </c>
      <c r="E546">
        <v>46536.2</v>
      </c>
      <c r="F546">
        <v>42844.6</v>
      </c>
      <c r="H546">
        <v>9865.6</v>
      </c>
      <c r="I546">
        <v>17451.900000000001</v>
      </c>
      <c r="J546">
        <v>16753.7</v>
      </c>
      <c r="L546">
        <f t="shared" si="16"/>
        <v>442</v>
      </c>
      <c r="M546">
        <f>data!AQ546</f>
        <v>4.4201386521988173E-10</v>
      </c>
      <c r="O546">
        <v>4.3307626766207677E-10</v>
      </c>
      <c r="P546">
        <f t="shared" si="17"/>
        <v>2.0637467866927386</v>
      </c>
    </row>
    <row r="547" spans="1:16" x14ac:dyDescent="0.2">
      <c r="A547">
        <v>442.47</v>
      </c>
      <c r="B547">
        <v>2822.55</v>
      </c>
      <c r="C547">
        <v>8359.4</v>
      </c>
      <c r="D547">
        <v>6751.4</v>
      </c>
      <c r="E547">
        <v>45572.7</v>
      </c>
      <c r="F547">
        <v>41891.1</v>
      </c>
      <c r="H547">
        <v>8389.6</v>
      </c>
      <c r="I547">
        <v>15870.3</v>
      </c>
      <c r="J547">
        <v>15113.1</v>
      </c>
      <c r="L547">
        <f t="shared" si="16"/>
        <v>442.47</v>
      </c>
      <c r="M547">
        <f>data!AQ547</f>
        <v>4.4021044730832695E-10</v>
      </c>
      <c r="O547">
        <v>4.3027804842985697E-10</v>
      </c>
      <c r="P547">
        <f t="shared" si="17"/>
        <v>2.3083675578418785</v>
      </c>
    </row>
    <row r="548" spans="1:16" x14ac:dyDescent="0.2">
      <c r="A548">
        <v>442.94</v>
      </c>
      <c r="B548">
        <v>2875.5</v>
      </c>
      <c r="C548">
        <v>8840.5</v>
      </c>
      <c r="D548">
        <v>6828.95</v>
      </c>
      <c r="E548">
        <v>46325</v>
      </c>
      <c r="F548">
        <v>42538.2</v>
      </c>
      <c r="H548">
        <v>8842.9</v>
      </c>
      <c r="I548">
        <v>16226.7</v>
      </c>
      <c r="J548">
        <v>15529.9</v>
      </c>
      <c r="L548">
        <f t="shared" si="16"/>
        <v>442.94</v>
      </c>
      <c r="M548">
        <f>data!AQ548</f>
        <v>4.398868179990269E-10</v>
      </c>
      <c r="O548">
        <v>4.2887699496411797E-10</v>
      </c>
      <c r="P548">
        <f t="shared" si="17"/>
        <v>2.5671283757782524</v>
      </c>
    </row>
    <row r="549" spans="1:16" x14ac:dyDescent="0.2">
      <c r="A549">
        <v>443.4</v>
      </c>
      <c r="B549">
        <v>2878</v>
      </c>
      <c r="C549">
        <v>8847.1</v>
      </c>
      <c r="D549">
        <v>6857.05</v>
      </c>
      <c r="E549">
        <v>46666.9</v>
      </c>
      <c r="F549">
        <v>42884.5</v>
      </c>
      <c r="H549">
        <v>8878.2000000000007</v>
      </c>
      <c r="I549">
        <v>16376.7</v>
      </c>
      <c r="J549">
        <v>15687.6</v>
      </c>
      <c r="L549">
        <f t="shared" si="16"/>
        <v>443.4</v>
      </c>
      <c r="M549">
        <f>data!AQ549</f>
        <v>4.3940771941495331E-10</v>
      </c>
      <c r="O549">
        <v>4.2968930406128669E-10</v>
      </c>
      <c r="P549">
        <f t="shared" si="17"/>
        <v>2.2617308045164832</v>
      </c>
    </row>
    <row r="550" spans="1:16" x14ac:dyDescent="0.2">
      <c r="A550">
        <v>443.87</v>
      </c>
      <c r="B550">
        <v>2818.6</v>
      </c>
      <c r="C550">
        <v>8289.2999999999993</v>
      </c>
      <c r="D550">
        <v>6842.9</v>
      </c>
      <c r="E550">
        <v>46426.7</v>
      </c>
      <c r="F550">
        <v>42608.2</v>
      </c>
      <c r="H550">
        <v>8294.9</v>
      </c>
      <c r="I550">
        <v>15924.8</v>
      </c>
      <c r="J550">
        <v>15237.5</v>
      </c>
      <c r="L550">
        <f t="shared" si="16"/>
        <v>443.87</v>
      </c>
      <c r="M550">
        <f>data!AQ550</f>
        <v>4.3679641671514156E-10</v>
      </c>
      <c r="O550">
        <v>4.2575451339701238E-10</v>
      </c>
      <c r="P550">
        <f t="shared" si="17"/>
        <v>2.5934906080097617</v>
      </c>
    </row>
    <row r="551" spans="1:16" x14ac:dyDescent="0.2">
      <c r="A551">
        <v>444.33</v>
      </c>
      <c r="B551">
        <v>2937.9</v>
      </c>
      <c r="C551">
        <v>9428.2999999999993</v>
      </c>
      <c r="D551">
        <v>6997.5</v>
      </c>
      <c r="E551">
        <v>47645.2</v>
      </c>
      <c r="F551">
        <v>43813.4</v>
      </c>
      <c r="H551">
        <v>9452.1</v>
      </c>
      <c r="I551">
        <v>16899.400000000001</v>
      </c>
      <c r="J551">
        <v>16198.7</v>
      </c>
      <c r="L551">
        <f t="shared" si="16"/>
        <v>444.33</v>
      </c>
      <c r="M551">
        <f>data!AQ551</f>
        <v>4.3528959045280806E-10</v>
      </c>
      <c r="O551">
        <v>4.2677963585140064E-10</v>
      </c>
      <c r="P551">
        <f t="shared" si="17"/>
        <v>1.9939926572247417</v>
      </c>
    </row>
    <row r="552" spans="1:16" x14ac:dyDescent="0.2">
      <c r="A552">
        <v>444.8</v>
      </c>
      <c r="B552">
        <v>2879.8</v>
      </c>
      <c r="C552">
        <v>8882.2999999999993</v>
      </c>
      <c r="D552">
        <v>6972.85</v>
      </c>
      <c r="E552">
        <v>47665.1</v>
      </c>
      <c r="F552">
        <v>43703.9</v>
      </c>
      <c r="H552">
        <v>8908.7999999999993</v>
      </c>
      <c r="I552">
        <v>16224.6</v>
      </c>
      <c r="J552">
        <v>15553.9</v>
      </c>
      <c r="L552">
        <f t="shared" si="16"/>
        <v>444.8</v>
      </c>
      <c r="M552">
        <f>data!AQ552</f>
        <v>4.3406777379684465E-10</v>
      </c>
      <c r="O552">
        <v>4.2386085616109797E-10</v>
      </c>
      <c r="P552">
        <f t="shared" si="17"/>
        <v>2.4080821541745068</v>
      </c>
    </row>
    <row r="553" spans="1:16" x14ac:dyDescent="0.2">
      <c r="A553">
        <v>445.26</v>
      </c>
      <c r="B553">
        <v>2868.3</v>
      </c>
      <c r="C553">
        <v>8700.5</v>
      </c>
      <c r="D553">
        <v>7007.35</v>
      </c>
      <c r="E553">
        <v>47690.2</v>
      </c>
      <c r="F553">
        <v>43863.6</v>
      </c>
      <c r="H553">
        <v>8705.4</v>
      </c>
      <c r="I553">
        <v>16006.6</v>
      </c>
      <c r="J553">
        <v>15341.5</v>
      </c>
      <c r="L553">
        <f t="shared" si="16"/>
        <v>445.26</v>
      </c>
      <c r="M553">
        <f>data!AQ553</f>
        <v>4.3147674755793757E-10</v>
      </c>
      <c r="O553">
        <v>4.240863783781619E-10</v>
      </c>
      <c r="P553">
        <f t="shared" si="17"/>
        <v>1.7426565804916303</v>
      </c>
    </row>
    <row r="554" spans="1:16" x14ac:dyDescent="0.2">
      <c r="A554">
        <v>445.73</v>
      </c>
      <c r="B554">
        <v>2873.05</v>
      </c>
      <c r="C554">
        <v>8708.4</v>
      </c>
      <c r="D554">
        <v>7019.2</v>
      </c>
      <c r="E554">
        <v>48030.5</v>
      </c>
      <c r="F554">
        <v>44015.1</v>
      </c>
      <c r="H554">
        <v>8739.1</v>
      </c>
      <c r="I554">
        <v>16000.1</v>
      </c>
      <c r="J554">
        <v>15304.1</v>
      </c>
      <c r="L554">
        <f t="shared" si="16"/>
        <v>445.73</v>
      </c>
      <c r="M554">
        <f>data!AQ554</f>
        <v>4.3312308168826236E-10</v>
      </c>
      <c r="O554">
        <v>4.2192091159015872E-10</v>
      </c>
      <c r="P554">
        <f t="shared" si="17"/>
        <v>2.6550402671164814</v>
      </c>
    </row>
    <row r="555" spans="1:16" x14ac:dyDescent="0.2">
      <c r="A555">
        <v>446.19</v>
      </c>
      <c r="B555">
        <v>2882.15</v>
      </c>
      <c r="C555">
        <v>8871.4</v>
      </c>
      <c r="D555">
        <v>7076.9</v>
      </c>
      <c r="E555">
        <v>48443.3</v>
      </c>
      <c r="F555">
        <v>44533.7</v>
      </c>
      <c r="H555">
        <v>8901.9</v>
      </c>
      <c r="I555">
        <v>16049.8</v>
      </c>
      <c r="J555">
        <v>15397.4</v>
      </c>
      <c r="L555">
        <f t="shared" si="16"/>
        <v>446.19</v>
      </c>
      <c r="M555">
        <f>data!AQ555</f>
        <v>4.3031446554889686E-10</v>
      </c>
      <c r="O555">
        <v>4.2059220123901887E-10</v>
      </c>
      <c r="P555">
        <f t="shared" si="17"/>
        <v>2.3115655214807269</v>
      </c>
    </row>
    <row r="556" spans="1:16" x14ac:dyDescent="0.2">
      <c r="A556">
        <v>446.65</v>
      </c>
      <c r="B556">
        <v>2854.8</v>
      </c>
      <c r="C556">
        <v>8657.5</v>
      </c>
      <c r="D556">
        <v>7074.75</v>
      </c>
      <c r="E556">
        <v>48628.9</v>
      </c>
      <c r="F556">
        <v>44642</v>
      </c>
      <c r="H556">
        <v>8672.7000000000007</v>
      </c>
      <c r="I556">
        <v>15996.1</v>
      </c>
      <c r="J556">
        <v>15293.1</v>
      </c>
      <c r="L556">
        <f t="shared" si="16"/>
        <v>446.65</v>
      </c>
      <c r="M556">
        <f>data!AQ556</f>
        <v>4.3000475455710956E-10</v>
      </c>
      <c r="O556">
        <v>4.2068024973430702E-10</v>
      </c>
      <c r="P556">
        <f t="shared" si="17"/>
        <v>2.2165302099853053</v>
      </c>
    </row>
    <row r="557" spans="1:16" x14ac:dyDescent="0.2">
      <c r="A557">
        <v>447.12</v>
      </c>
      <c r="B557">
        <v>2876.1</v>
      </c>
      <c r="C557">
        <v>8806.2000000000007</v>
      </c>
      <c r="D557">
        <v>7119.5</v>
      </c>
      <c r="E557">
        <v>48943.8</v>
      </c>
      <c r="F557">
        <v>45031.7</v>
      </c>
      <c r="H557">
        <v>8805.9</v>
      </c>
      <c r="I557">
        <v>15988.1</v>
      </c>
      <c r="J557">
        <v>15335.9</v>
      </c>
      <c r="L557">
        <f t="shared" si="16"/>
        <v>447.12</v>
      </c>
      <c r="M557">
        <f>data!AQ557</f>
        <v>4.29936140791121E-10</v>
      </c>
      <c r="O557">
        <v>4.1927695000682241E-10</v>
      </c>
      <c r="P557">
        <f t="shared" si="17"/>
        <v>2.5422792223911057</v>
      </c>
    </row>
    <row r="558" spans="1:16" x14ac:dyDescent="0.2">
      <c r="A558">
        <v>447.58</v>
      </c>
      <c r="B558">
        <v>2849.95</v>
      </c>
      <c r="C558">
        <v>8583.1</v>
      </c>
      <c r="D558">
        <v>7129.35</v>
      </c>
      <c r="E558">
        <v>49107.7</v>
      </c>
      <c r="F558">
        <v>45069</v>
      </c>
      <c r="H558">
        <v>8570.5</v>
      </c>
      <c r="I558">
        <v>15577.5</v>
      </c>
      <c r="J558">
        <v>14935.2</v>
      </c>
      <c r="L558">
        <f t="shared" si="16"/>
        <v>447.58</v>
      </c>
      <c r="M558">
        <f>data!AQ558</f>
        <v>4.2853366858435879E-10</v>
      </c>
      <c r="O558">
        <v>4.1660147911230158E-10</v>
      </c>
      <c r="P558">
        <f t="shared" si="17"/>
        <v>2.8641735736230305</v>
      </c>
    </row>
    <row r="559" spans="1:16" x14ac:dyDescent="0.2">
      <c r="A559">
        <v>448.05</v>
      </c>
      <c r="B559">
        <v>2840.7</v>
      </c>
      <c r="C559">
        <v>8435.2999999999993</v>
      </c>
      <c r="D559">
        <v>7167.25</v>
      </c>
      <c r="E559">
        <v>49355.5</v>
      </c>
      <c r="F559">
        <v>45215.3</v>
      </c>
      <c r="H559">
        <v>8473</v>
      </c>
      <c r="I559">
        <v>15451.9</v>
      </c>
      <c r="J559">
        <v>14784.5</v>
      </c>
      <c r="L559">
        <f t="shared" si="16"/>
        <v>448.05</v>
      </c>
      <c r="M559">
        <f>data!AQ559</f>
        <v>4.2608367247190622E-10</v>
      </c>
      <c r="O559">
        <v>4.1712238767659793E-10</v>
      </c>
      <c r="P559">
        <f t="shared" si="17"/>
        <v>2.1483586256837706</v>
      </c>
    </row>
    <row r="560" spans="1:16" x14ac:dyDescent="0.2">
      <c r="A560">
        <v>448.51</v>
      </c>
      <c r="B560">
        <v>2893.65</v>
      </c>
      <c r="C560">
        <v>8949.1</v>
      </c>
      <c r="D560">
        <v>7253.5</v>
      </c>
      <c r="E560">
        <v>50069.9</v>
      </c>
      <c r="F560">
        <v>45976.6</v>
      </c>
      <c r="H560">
        <v>8947.7999999999993</v>
      </c>
      <c r="I560">
        <v>15870.1</v>
      </c>
      <c r="J560">
        <v>15236.2</v>
      </c>
      <c r="L560">
        <f t="shared" si="16"/>
        <v>448.51</v>
      </c>
      <c r="M560">
        <f>data!AQ560</f>
        <v>4.2502094233817437E-10</v>
      </c>
      <c r="O560">
        <v>4.158819540703912E-10</v>
      </c>
      <c r="P560">
        <f t="shared" si="17"/>
        <v>2.1974957504975863</v>
      </c>
    </row>
    <row r="561" spans="1:16" x14ac:dyDescent="0.2">
      <c r="A561">
        <v>448.98</v>
      </c>
      <c r="B561">
        <v>2892.7</v>
      </c>
      <c r="C561">
        <v>8975.2999999999993</v>
      </c>
      <c r="D561">
        <v>7279.4</v>
      </c>
      <c r="E561">
        <v>50377.2</v>
      </c>
      <c r="F561">
        <v>46314.5</v>
      </c>
      <c r="H561">
        <v>8973.1</v>
      </c>
      <c r="I561">
        <v>15915.9</v>
      </c>
      <c r="J561">
        <v>15307.5</v>
      </c>
      <c r="L561">
        <f t="shared" si="16"/>
        <v>448.98</v>
      </c>
      <c r="M561">
        <f>data!AQ561</f>
        <v>4.2466681780122059E-10</v>
      </c>
      <c r="O561">
        <v>4.1395478006115889E-10</v>
      </c>
      <c r="P561">
        <f t="shared" si="17"/>
        <v>2.5877313793741137</v>
      </c>
    </row>
    <row r="562" spans="1:16" x14ac:dyDescent="0.2">
      <c r="A562">
        <v>449.44</v>
      </c>
      <c r="B562">
        <v>2861.4</v>
      </c>
      <c r="C562">
        <v>8702.2000000000007</v>
      </c>
      <c r="D562">
        <v>7292.8</v>
      </c>
      <c r="E562">
        <v>50519.3</v>
      </c>
      <c r="F562">
        <v>46351.3</v>
      </c>
      <c r="H562">
        <v>8707.9</v>
      </c>
      <c r="I562">
        <v>15697.3</v>
      </c>
      <c r="J562">
        <v>15088.2</v>
      </c>
      <c r="L562">
        <f t="shared" si="16"/>
        <v>449.44</v>
      </c>
      <c r="M562">
        <f>data!AQ562</f>
        <v>4.2252569370393153E-10</v>
      </c>
      <c r="O562">
        <v>4.1307455262666019E-10</v>
      </c>
      <c r="P562">
        <f t="shared" si="17"/>
        <v>2.2879988653799632</v>
      </c>
    </row>
    <row r="563" spans="1:16" x14ac:dyDescent="0.2">
      <c r="A563">
        <v>449.91</v>
      </c>
      <c r="B563">
        <v>2833.6</v>
      </c>
      <c r="C563">
        <v>8400.7000000000007</v>
      </c>
      <c r="D563">
        <v>7288.1</v>
      </c>
      <c r="E563">
        <v>50609.3</v>
      </c>
      <c r="F563">
        <v>46405.8</v>
      </c>
      <c r="H563">
        <v>8407.9</v>
      </c>
      <c r="I563">
        <v>15353.7</v>
      </c>
      <c r="J563">
        <v>14731.9</v>
      </c>
      <c r="L563">
        <f t="shared" si="16"/>
        <v>449.91</v>
      </c>
      <c r="M563">
        <f>data!AQ563</f>
        <v>4.225668555198317E-10</v>
      </c>
      <c r="O563">
        <v>4.1237549000083679E-10</v>
      </c>
      <c r="P563">
        <f t="shared" si="17"/>
        <v>2.4713800325461213</v>
      </c>
    </row>
    <row r="564" spans="1:16" x14ac:dyDescent="0.2">
      <c r="A564">
        <v>450.37</v>
      </c>
      <c r="B564">
        <v>2832.25</v>
      </c>
      <c r="C564">
        <v>8377.9</v>
      </c>
      <c r="D564">
        <v>7337.35</v>
      </c>
      <c r="E564">
        <v>50904.2</v>
      </c>
      <c r="F564">
        <v>46611</v>
      </c>
      <c r="H564">
        <v>8390.2000000000007</v>
      </c>
      <c r="I564">
        <v>15197.7</v>
      </c>
      <c r="J564">
        <v>14621.7</v>
      </c>
      <c r="L564">
        <f t="shared" si="16"/>
        <v>450.37</v>
      </c>
      <c r="M564">
        <f>data!AQ564</f>
        <v>4.1992723186587186E-10</v>
      </c>
      <c r="O564">
        <v>4.1068509787403958E-10</v>
      </c>
      <c r="P564">
        <f t="shared" si="17"/>
        <v>2.2504186394089509</v>
      </c>
    </row>
    <row r="565" spans="1:16" x14ac:dyDescent="0.2">
      <c r="A565">
        <v>450.84</v>
      </c>
      <c r="B565">
        <v>2848.45</v>
      </c>
      <c r="C565">
        <v>8491.1</v>
      </c>
      <c r="D565">
        <v>7394.8</v>
      </c>
      <c r="E565">
        <v>51303.9</v>
      </c>
      <c r="F565">
        <v>47033.1</v>
      </c>
      <c r="H565">
        <v>8519.2000000000007</v>
      </c>
      <c r="I565">
        <v>15220.2</v>
      </c>
      <c r="J565">
        <v>14602.6</v>
      </c>
      <c r="L565">
        <f t="shared" si="16"/>
        <v>450.84</v>
      </c>
      <c r="M565">
        <f>data!AQ565</f>
        <v>4.1827767360556303E-10</v>
      </c>
      <c r="O565">
        <v>4.0897129496724692E-10</v>
      </c>
      <c r="P565">
        <f t="shared" si="17"/>
        <v>2.2755579065913225</v>
      </c>
    </row>
    <row r="566" spans="1:16" x14ac:dyDescent="0.2">
      <c r="A566">
        <v>451.3</v>
      </c>
      <c r="B566">
        <v>2878.05</v>
      </c>
      <c r="C566">
        <v>8840.2999999999993</v>
      </c>
      <c r="D566">
        <v>7457.7</v>
      </c>
      <c r="E566">
        <v>52064.5</v>
      </c>
      <c r="F566">
        <v>47722.5</v>
      </c>
      <c r="H566">
        <v>8848.9</v>
      </c>
      <c r="I566">
        <v>15454.6</v>
      </c>
      <c r="J566">
        <v>14862.1</v>
      </c>
      <c r="L566">
        <f t="shared" si="16"/>
        <v>451.3</v>
      </c>
      <c r="M566">
        <f>data!AQ566</f>
        <v>4.1735522285779942E-10</v>
      </c>
      <c r="O566">
        <v>4.0618288882374399E-10</v>
      </c>
      <c r="P566">
        <f t="shared" si="17"/>
        <v>2.750567377766489</v>
      </c>
    </row>
    <row r="567" spans="1:16" x14ac:dyDescent="0.2">
      <c r="A567">
        <v>451.77</v>
      </c>
      <c r="B567">
        <v>2904.9</v>
      </c>
      <c r="C567">
        <v>9056.9</v>
      </c>
      <c r="D567">
        <v>7514.65</v>
      </c>
      <c r="E567">
        <v>52491.3</v>
      </c>
      <c r="F567">
        <v>48238.1</v>
      </c>
      <c r="H567">
        <v>9072.9</v>
      </c>
      <c r="I567">
        <v>15633.8</v>
      </c>
      <c r="J567">
        <v>15041.6</v>
      </c>
      <c r="L567">
        <f t="shared" si="16"/>
        <v>451.77</v>
      </c>
      <c r="M567">
        <f>data!AQ567</f>
        <v>4.1679403802743162E-10</v>
      </c>
      <c r="O567">
        <v>4.0592855368609715E-10</v>
      </c>
      <c r="P567">
        <f t="shared" si="17"/>
        <v>2.6766987053925502</v>
      </c>
    </row>
    <row r="568" spans="1:16" x14ac:dyDescent="0.2">
      <c r="A568">
        <v>452.23</v>
      </c>
      <c r="B568">
        <v>2833.25</v>
      </c>
      <c r="C568">
        <v>8433.2999999999993</v>
      </c>
      <c r="D568">
        <v>7504.6</v>
      </c>
      <c r="E568">
        <v>52335.5</v>
      </c>
      <c r="F568">
        <v>48020.4</v>
      </c>
      <c r="H568">
        <v>8447</v>
      </c>
      <c r="I568">
        <v>15055.4</v>
      </c>
      <c r="J568">
        <v>14445.6</v>
      </c>
      <c r="L568">
        <f t="shared" si="16"/>
        <v>452.23</v>
      </c>
      <c r="M568">
        <f>data!AQ568</f>
        <v>4.1333081144330842E-10</v>
      </c>
      <c r="O568">
        <v>4.0361667680444092E-10</v>
      </c>
      <c r="P568">
        <f t="shared" si="17"/>
        <v>2.406772365249457</v>
      </c>
    </row>
    <row r="569" spans="1:16" x14ac:dyDescent="0.2">
      <c r="A569">
        <v>452.7</v>
      </c>
      <c r="B569">
        <v>2906.3</v>
      </c>
      <c r="C569">
        <v>9191.6</v>
      </c>
      <c r="D569">
        <v>7598.9</v>
      </c>
      <c r="E569">
        <v>53293</v>
      </c>
      <c r="F569">
        <v>48914.6</v>
      </c>
      <c r="H569">
        <v>9187.2999999999993</v>
      </c>
      <c r="I569">
        <v>15559.8</v>
      </c>
      <c r="J569">
        <v>15003.1</v>
      </c>
      <c r="L569">
        <f t="shared" si="16"/>
        <v>452.7</v>
      </c>
      <c r="M569">
        <f>data!AQ569</f>
        <v>4.1361222663488796E-10</v>
      </c>
      <c r="O569">
        <v>4.0345410648699206E-10</v>
      </c>
      <c r="P569">
        <f t="shared" si="17"/>
        <v>2.517788265026228</v>
      </c>
    </row>
    <row r="570" spans="1:16" x14ac:dyDescent="0.2">
      <c r="A570">
        <v>453.16</v>
      </c>
      <c r="B570">
        <v>2867.5</v>
      </c>
      <c r="C570">
        <v>8666.6</v>
      </c>
      <c r="D570">
        <v>7587</v>
      </c>
      <c r="E570">
        <v>53254.9</v>
      </c>
      <c r="F570">
        <v>48850.3</v>
      </c>
      <c r="H570">
        <v>8694</v>
      </c>
      <c r="I570">
        <v>14988.5</v>
      </c>
      <c r="J570">
        <v>14441.4</v>
      </c>
      <c r="L570">
        <f t="shared" si="16"/>
        <v>453.16</v>
      </c>
      <c r="M570">
        <f>data!AQ570</f>
        <v>4.1334326403971399E-10</v>
      </c>
      <c r="O570">
        <v>4.005653536302153E-10</v>
      </c>
      <c r="P570">
        <f t="shared" si="17"/>
        <v>3.1899689510577844</v>
      </c>
    </row>
    <row r="571" spans="1:16" x14ac:dyDescent="0.2">
      <c r="A571">
        <v>453.62</v>
      </c>
      <c r="B571">
        <v>2855.9</v>
      </c>
      <c r="C571">
        <v>8661.5</v>
      </c>
      <c r="D571">
        <v>7647.35</v>
      </c>
      <c r="E571">
        <v>53624.7</v>
      </c>
      <c r="F571">
        <v>49180</v>
      </c>
      <c r="H571">
        <v>8655.4</v>
      </c>
      <c r="I571">
        <v>14745.4</v>
      </c>
      <c r="J571">
        <v>14203.6</v>
      </c>
      <c r="L571">
        <f t="shared" si="16"/>
        <v>453.62</v>
      </c>
      <c r="M571">
        <f>data!AQ571</f>
        <v>4.0911593708334579E-10</v>
      </c>
      <c r="O571">
        <v>4.0000203784037804E-10</v>
      </c>
      <c r="P571">
        <f t="shared" si="17"/>
        <v>2.2784632028811509</v>
      </c>
    </row>
    <row r="572" spans="1:16" x14ac:dyDescent="0.2">
      <c r="A572">
        <v>454.09</v>
      </c>
      <c r="B572">
        <v>2871.05</v>
      </c>
      <c r="C572">
        <v>8727.7000000000007</v>
      </c>
      <c r="D572">
        <v>7668.9</v>
      </c>
      <c r="E572">
        <v>54020.4</v>
      </c>
      <c r="F572">
        <v>49530.2</v>
      </c>
      <c r="H572">
        <v>8739.2999999999993</v>
      </c>
      <c r="I572">
        <v>14881.2</v>
      </c>
      <c r="J572">
        <v>14303.4</v>
      </c>
      <c r="L572">
        <f t="shared" si="16"/>
        <v>454.09</v>
      </c>
      <c r="M572">
        <f>data!AQ572</f>
        <v>4.1071732955281412E-10</v>
      </c>
      <c r="O572">
        <v>3.999239847533786E-10</v>
      </c>
      <c r="P572">
        <f t="shared" si="17"/>
        <v>2.6988490840556749</v>
      </c>
    </row>
    <row r="573" spans="1:16" x14ac:dyDescent="0.2">
      <c r="A573">
        <v>454.55</v>
      </c>
      <c r="B573">
        <v>2887.75</v>
      </c>
      <c r="C573">
        <v>8937.7999999999993</v>
      </c>
      <c r="D573">
        <v>7732.9</v>
      </c>
      <c r="E573">
        <v>54527.5</v>
      </c>
      <c r="F573">
        <v>50027.199999999997</v>
      </c>
      <c r="H573">
        <v>8933</v>
      </c>
      <c r="I573">
        <v>15154.6</v>
      </c>
      <c r="J573">
        <v>14558.3</v>
      </c>
      <c r="L573">
        <f t="shared" si="16"/>
        <v>454.55</v>
      </c>
      <c r="M573">
        <f>data!AQ573</f>
        <v>4.0871996234992715E-10</v>
      </c>
      <c r="O573">
        <v>3.9815402821878931E-10</v>
      </c>
      <c r="P573">
        <f t="shared" si="17"/>
        <v>2.6537303109568855</v>
      </c>
    </row>
    <row r="574" spans="1:16" x14ac:dyDescent="0.2">
      <c r="A574">
        <v>455.02</v>
      </c>
      <c r="B574">
        <v>2849.3</v>
      </c>
      <c r="C574">
        <v>8617.5</v>
      </c>
      <c r="D574">
        <v>7744.25</v>
      </c>
      <c r="E574">
        <v>54648.2</v>
      </c>
      <c r="F574">
        <v>50077</v>
      </c>
      <c r="H574">
        <v>8609.7000000000007</v>
      </c>
      <c r="I574">
        <v>14860.5</v>
      </c>
      <c r="J574">
        <v>14300.6</v>
      </c>
      <c r="L574">
        <f t="shared" si="16"/>
        <v>455.02</v>
      </c>
      <c r="M574">
        <f>data!AQ574</f>
        <v>4.0659954593335406E-10</v>
      </c>
      <c r="O574">
        <v>3.97724351010617E-10</v>
      </c>
      <c r="P574">
        <f t="shared" si="17"/>
        <v>2.2314939731965633</v>
      </c>
    </row>
    <row r="575" spans="1:16" x14ac:dyDescent="0.2">
      <c r="A575">
        <v>455.48</v>
      </c>
      <c r="B575">
        <v>2867.3</v>
      </c>
      <c r="C575">
        <v>8753.5</v>
      </c>
      <c r="D575">
        <v>7792.5</v>
      </c>
      <c r="E575">
        <v>55111.9</v>
      </c>
      <c r="F575">
        <v>50514</v>
      </c>
      <c r="H575">
        <v>8799</v>
      </c>
      <c r="I575">
        <v>15147.4</v>
      </c>
      <c r="J575">
        <v>14535.7</v>
      </c>
      <c r="L575">
        <f t="shared" si="16"/>
        <v>455.48</v>
      </c>
      <c r="M575">
        <f>data!AQ575</f>
        <v>4.0612106458460631E-10</v>
      </c>
      <c r="O575">
        <v>3.9591763718735529E-10</v>
      </c>
      <c r="P575">
        <f t="shared" si="17"/>
        <v>2.5771590954465577</v>
      </c>
    </row>
    <row r="576" spans="1:16" x14ac:dyDescent="0.2">
      <c r="A576">
        <v>455.95</v>
      </c>
      <c r="B576">
        <v>2900.4</v>
      </c>
      <c r="C576">
        <v>9063.7000000000007</v>
      </c>
      <c r="D576">
        <v>7881.15</v>
      </c>
      <c r="E576">
        <v>55778.6</v>
      </c>
      <c r="F576">
        <v>51094.6</v>
      </c>
      <c r="H576">
        <v>9106.2000000000007</v>
      </c>
      <c r="I576">
        <v>15440.3</v>
      </c>
      <c r="J576">
        <v>14832.5</v>
      </c>
      <c r="L576">
        <f t="shared" si="16"/>
        <v>455.95</v>
      </c>
      <c r="M576">
        <f>data!AQ576</f>
        <v>4.0359477380697443E-10</v>
      </c>
      <c r="O576">
        <v>3.9501690728620853E-10</v>
      </c>
      <c r="P576">
        <f t="shared" si="17"/>
        <v>2.1715188293322432</v>
      </c>
    </row>
    <row r="577" spans="1:16" x14ac:dyDescent="0.2">
      <c r="A577">
        <v>456.41</v>
      </c>
      <c r="B577">
        <v>2849</v>
      </c>
      <c r="C577">
        <v>8533.2000000000007</v>
      </c>
      <c r="D577">
        <v>7846.55</v>
      </c>
      <c r="E577">
        <v>55651.5</v>
      </c>
      <c r="F577">
        <v>50903</v>
      </c>
      <c r="H577">
        <v>8543.7999999999993</v>
      </c>
      <c r="I577">
        <v>14630</v>
      </c>
      <c r="J577">
        <v>14106.7</v>
      </c>
      <c r="L577">
        <f t="shared" si="16"/>
        <v>456.41</v>
      </c>
      <c r="M577">
        <f>data!AQ577</f>
        <v>4.0425889644549698E-10</v>
      </c>
      <c r="O577">
        <v>3.9370087400660097E-10</v>
      </c>
      <c r="P577">
        <f t="shared" si="17"/>
        <v>2.6817371095597275</v>
      </c>
    </row>
    <row r="578" spans="1:16" x14ac:dyDescent="0.2">
      <c r="A578">
        <v>456.88</v>
      </c>
      <c r="B578">
        <v>2916.45</v>
      </c>
      <c r="C578">
        <v>9280.5</v>
      </c>
      <c r="D578">
        <v>7965.9</v>
      </c>
      <c r="E578">
        <v>56564.2</v>
      </c>
      <c r="F578">
        <v>51868.5</v>
      </c>
      <c r="H578">
        <v>9251.9</v>
      </c>
      <c r="I578">
        <v>15473.2</v>
      </c>
      <c r="J578">
        <v>14838.2</v>
      </c>
      <c r="L578">
        <f t="shared" si="16"/>
        <v>456.88</v>
      </c>
      <c r="M578">
        <f>data!AQ578</f>
        <v>4.0209526823857023E-10</v>
      </c>
      <c r="O578">
        <v>3.924158572866109E-10</v>
      </c>
      <c r="P578">
        <f t="shared" si="17"/>
        <v>2.4666207474102468</v>
      </c>
    </row>
    <row r="579" spans="1:16" x14ac:dyDescent="0.2">
      <c r="A579">
        <v>457.34</v>
      </c>
      <c r="B579">
        <v>2856.15</v>
      </c>
      <c r="C579">
        <v>8667.6</v>
      </c>
      <c r="D579">
        <v>7946.45</v>
      </c>
      <c r="E579">
        <v>56455.8</v>
      </c>
      <c r="F579">
        <v>51685</v>
      </c>
      <c r="H579">
        <v>8679.7999999999993</v>
      </c>
      <c r="I579">
        <v>15012.8</v>
      </c>
      <c r="J579">
        <v>14478</v>
      </c>
      <c r="L579">
        <f t="shared" si="16"/>
        <v>457.34</v>
      </c>
      <c r="M579">
        <f>data!AQ579</f>
        <v>4.008225562513647E-10</v>
      </c>
      <c r="O579">
        <v>3.9076722760801644E-10</v>
      </c>
      <c r="P579">
        <f t="shared" si="17"/>
        <v>2.5732272137813168</v>
      </c>
    </row>
    <row r="580" spans="1:16" x14ac:dyDescent="0.2">
      <c r="A580">
        <v>457.8</v>
      </c>
      <c r="B580">
        <v>2859.85</v>
      </c>
      <c r="C580">
        <v>8645.6</v>
      </c>
      <c r="D580">
        <v>7981.05</v>
      </c>
      <c r="E580">
        <v>56804.4</v>
      </c>
      <c r="F580">
        <v>52006.1</v>
      </c>
      <c r="H580">
        <v>8692.6</v>
      </c>
      <c r="I580">
        <v>15089.4</v>
      </c>
      <c r="J580">
        <v>14526.4</v>
      </c>
      <c r="L580">
        <f t="shared" si="16"/>
        <v>457.8</v>
      </c>
      <c r="M580">
        <f>data!AQ580</f>
        <v>4.0036641444485871E-10</v>
      </c>
      <c r="O580">
        <v>3.9043069275476878E-10</v>
      </c>
      <c r="P580">
        <f t="shared" si="17"/>
        <v>2.5448106090190499</v>
      </c>
    </row>
    <row r="581" spans="1:16" x14ac:dyDescent="0.2">
      <c r="A581">
        <v>458.27</v>
      </c>
      <c r="B581">
        <v>2829.8</v>
      </c>
      <c r="C581">
        <v>8332.5</v>
      </c>
      <c r="D581">
        <v>7981.05</v>
      </c>
      <c r="E581">
        <v>56864.3</v>
      </c>
      <c r="F581">
        <v>52051.5</v>
      </c>
      <c r="H581">
        <v>8337.2000000000007</v>
      </c>
      <c r="I581">
        <v>14839.1</v>
      </c>
      <c r="J581">
        <v>14270.4</v>
      </c>
      <c r="L581">
        <f t="shared" si="16"/>
        <v>458.27</v>
      </c>
      <c r="M581">
        <f>data!AQ581</f>
        <v>4.0003077435690564E-10</v>
      </c>
      <c r="O581">
        <v>3.8955340961736673E-10</v>
      </c>
      <c r="P581">
        <f t="shared" si="17"/>
        <v>2.6895836311200969</v>
      </c>
    </row>
    <row r="582" spans="1:16" x14ac:dyDescent="0.2">
      <c r="A582">
        <v>458.73</v>
      </c>
      <c r="B582">
        <v>2880</v>
      </c>
      <c r="C582">
        <v>8844.1</v>
      </c>
      <c r="D582">
        <v>8072.8</v>
      </c>
      <c r="E582">
        <v>57591.9</v>
      </c>
      <c r="F582">
        <v>52803.3</v>
      </c>
      <c r="H582">
        <v>8856.7999999999993</v>
      </c>
      <c r="I582">
        <v>15275.5</v>
      </c>
      <c r="J582">
        <v>14720.6</v>
      </c>
      <c r="L582">
        <f t="shared" si="16"/>
        <v>458.73</v>
      </c>
      <c r="M582">
        <f>data!AQ582</f>
        <v>3.9875727069726943E-10</v>
      </c>
      <c r="O582">
        <v>3.8769780458251249E-10</v>
      </c>
      <c r="P582">
        <f t="shared" si="17"/>
        <v>2.8525996237368911</v>
      </c>
    </row>
    <row r="583" spans="1:16" x14ac:dyDescent="0.2">
      <c r="A583">
        <v>459.2</v>
      </c>
      <c r="B583">
        <v>2873.6</v>
      </c>
      <c r="C583">
        <v>8662.2000000000007</v>
      </c>
      <c r="D583">
        <v>8101.85</v>
      </c>
      <c r="E583">
        <v>57794.5</v>
      </c>
      <c r="F583">
        <v>52993.5</v>
      </c>
      <c r="H583">
        <v>8712.6</v>
      </c>
      <c r="I583">
        <v>15230.6</v>
      </c>
      <c r="J583">
        <v>14631.3</v>
      </c>
      <c r="L583">
        <f t="shared" si="16"/>
        <v>459.2</v>
      </c>
      <c r="M583">
        <f>data!AQ583</f>
        <v>3.9802427686249037E-10</v>
      </c>
      <c r="O583">
        <v>3.8743079657226453E-10</v>
      </c>
      <c r="P583">
        <f t="shared" si="17"/>
        <v>2.7342896806216888</v>
      </c>
    </row>
    <row r="584" spans="1:16" x14ac:dyDescent="0.2">
      <c r="A584">
        <v>459.66</v>
      </c>
      <c r="B584">
        <v>2965.2</v>
      </c>
      <c r="C584">
        <v>9667.4</v>
      </c>
      <c r="D584">
        <v>8242.65</v>
      </c>
      <c r="E584">
        <v>59077.3</v>
      </c>
      <c r="F584">
        <v>54255.199999999997</v>
      </c>
      <c r="H584">
        <v>9707.5</v>
      </c>
      <c r="I584">
        <v>16146.1</v>
      </c>
      <c r="J584">
        <v>15540.2</v>
      </c>
      <c r="L584">
        <f t="shared" ref="L584:L602" si="18">A584</f>
        <v>459.66</v>
      </c>
      <c r="M584">
        <f>data!AQ584</f>
        <v>3.9620725945473233E-10</v>
      </c>
      <c r="O584">
        <v>3.8627853489868529E-10</v>
      </c>
      <c r="P584">
        <f t="shared" ref="P584:P647" si="19">(M584-O584)/O584%</f>
        <v>2.5703536849779098</v>
      </c>
    </row>
    <row r="585" spans="1:16" x14ac:dyDescent="0.2">
      <c r="A585">
        <v>460.13</v>
      </c>
      <c r="B585">
        <v>2848.55</v>
      </c>
      <c r="C585">
        <v>8553.9</v>
      </c>
      <c r="D585">
        <v>8179.6</v>
      </c>
      <c r="E585">
        <v>58384.800000000003</v>
      </c>
      <c r="F585">
        <v>53473.7</v>
      </c>
      <c r="H585">
        <v>8596.7999999999993</v>
      </c>
      <c r="I585">
        <v>15109.1</v>
      </c>
      <c r="J585">
        <v>14508.3</v>
      </c>
      <c r="L585">
        <f t="shared" si="18"/>
        <v>460.13</v>
      </c>
      <c r="M585">
        <f>data!AQ585</f>
        <v>3.9413876821470725E-10</v>
      </c>
      <c r="O585">
        <v>3.8606493749435168E-10</v>
      </c>
      <c r="P585">
        <f t="shared" si="19"/>
        <v>2.0913141640773039</v>
      </c>
    </row>
    <row r="586" spans="1:16" x14ac:dyDescent="0.2">
      <c r="A586">
        <v>460.59</v>
      </c>
      <c r="B586">
        <v>2829.35</v>
      </c>
      <c r="C586">
        <v>8354.4</v>
      </c>
      <c r="D586">
        <v>8188.8</v>
      </c>
      <c r="E586">
        <v>58521.7</v>
      </c>
      <c r="F586">
        <v>53645</v>
      </c>
      <c r="H586">
        <v>8381.1</v>
      </c>
      <c r="I586">
        <v>14756.1</v>
      </c>
      <c r="J586">
        <v>14193.8</v>
      </c>
      <c r="L586">
        <f t="shared" si="18"/>
        <v>460.59</v>
      </c>
      <c r="M586">
        <f>data!AQ586</f>
        <v>3.9395304240215878E-10</v>
      </c>
      <c r="O586">
        <v>3.8411190964825376E-10</v>
      </c>
      <c r="P586">
        <f t="shared" si="19"/>
        <v>2.5620483267277314</v>
      </c>
    </row>
    <row r="587" spans="1:16" x14ac:dyDescent="0.2">
      <c r="A587">
        <v>461.05</v>
      </c>
      <c r="B587">
        <v>2935.2</v>
      </c>
      <c r="C587">
        <v>9316.9</v>
      </c>
      <c r="D587">
        <v>8303.2000000000007</v>
      </c>
      <c r="E587">
        <v>59807.9</v>
      </c>
      <c r="F587">
        <v>54813.8</v>
      </c>
      <c r="H587">
        <v>9333</v>
      </c>
      <c r="I587">
        <v>15583.7</v>
      </c>
      <c r="J587">
        <v>14992</v>
      </c>
      <c r="L587">
        <f t="shared" si="18"/>
        <v>461.05</v>
      </c>
      <c r="M587">
        <f>data!AQ587</f>
        <v>3.9525719406762906E-10</v>
      </c>
      <c r="O587">
        <v>3.8424476203489963E-10</v>
      </c>
      <c r="P587">
        <f t="shared" si="19"/>
        <v>2.8659940540007156</v>
      </c>
    </row>
    <row r="588" spans="1:16" x14ac:dyDescent="0.2">
      <c r="A588">
        <v>461.52</v>
      </c>
      <c r="B588">
        <v>2898.25</v>
      </c>
      <c r="C588">
        <v>9065.4</v>
      </c>
      <c r="D588">
        <v>8327.4500000000007</v>
      </c>
      <c r="E588">
        <v>59947.7</v>
      </c>
      <c r="F588">
        <v>54937.1</v>
      </c>
      <c r="H588">
        <v>9078.7999999999993</v>
      </c>
      <c r="I588">
        <v>15211.3</v>
      </c>
      <c r="J588">
        <v>14647.5</v>
      </c>
      <c r="L588">
        <f t="shared" si="18"/>
        <v>461.52</v>
      </c>
      <c r="M588">
        <f>data!AQ588</f>
        <v>3.9268381638655661E-10</v>
      </c>
      <c r="O588">
        <v>3.8216142422426267E-10</v>
      </c>
      <c r="P588">
        <f t="shared" si="19"/>
        <v>2.7533894043997269</v>
      </c>
    </row>
    <row r="589" spans="1:16" x14ac:dyDescent="0.2">
      <c r="A589">
        <v>461.98</v>
      </c>
      <c r="B589">
        <v>2845.3</v>
      </c>
      <c r="C589">
        <v>8434.5</v>
      </c>
      <c r="D589">
        <v>8309</v>
      </c>
      <c r="E589">
        <v>59749</v>
      </c>
      <c r="F589">
        <v>54759.9</v>
      </c>
      <c r="H589">
        <v>8462.6</v>
      </c>
      <c r="I589">
        <v>14276.7</v>
      </c>
      <c r="J589">
        <v>13702</v>
      </c>
      <c r="L589">
        <f t="shared" si="18"/>
        <v>461.98</v>
      </c>
      <c r="M589">
        <f>data!AQ589</f>
        <v>3.9207370470096489E-10</v>
      </c>
      <c r="O589">
        <v>3.8133712901665341E-10</v>
      </c>
      <c r="P589">
        <f t="shared" si="19"/>
        <v>2.8155075567904113</v>
      </c>
    </row>
    <row r="590" spans="1:16" x14ac:dyDescent="0.2">
      <c r="A590">
        <v>462.45</v>
      </c>
      <c r="B590">
        <v>2822.2</v>
      </c>
      <c r="C590">
        <v>8289.7999999999993</v>
      </c>
      <c r="D590">
        <v>8331.1</v>
      </c>
      <c r="E590">
        <v>59941.9</v>
      </c>
      <c r="F590">
        <v>54928.9</v>
      </c>
      <c r="H590">
        <v>8306.5</v>
      </c>
      <c r="I590">
        <v>13887</v>
      </c>
      <c r="J590">
        <v>13346.1</v>
      </c>
      <c r="L590">
        <f t="shared" si="18"/>
        <v>462.45</v>
      </c>
      <c r="M590">
        <f>data!AQ590</f>
        <v>3.9074169156629329E-10</v>
      </c>
      <c r="O590">
        <v>3.7971008048586647E-10</v>
      </c>
      <c r="P590">
        <f t="shared" si="19"/>
        <v>2.9052721134795982</v>
      </c>
    </row>
    <row r="591" spans="1:16" x14ac:dyDescent="0.2">
      <c r="A591">
        <v>462.91</v>
      </c>
      <c r="B591">
        <v>2908.85</v>
      </c>
      <c r="C591">
        <v>9202.1</v>
      </c>
      <c r="D591">
        <v>8466.9</v>
      </c>
      <c r="E591">
        <v>61128.4</v>
      </c>
      <c r="F591">
        <v>56002.400000000001</v>
      </c>
      <c r="H591">
        <v>9188.2000000000007</v>
      </c>
      <c r="I591">
        <v>14920.8</v>
      </c>
      <c r="J591">
        <v>14395.8</v>
      </c>
      <c r="L591">
        <f t="shared" si="18"/>
        <v>462.91</v>
      </c>
      <c r="M591">
        <f>data!AQ591</f>
        <v>3.8911229201855999E-10</v>
      </c>
      <c r="O591">
        <v>3.8008338970416511E-10</v>
      </c>
      <c r="P591">
        <f t="shared" si="19"/>
        <v>2.375505628231334</v>
      </c>
    </row>
    <row r="592" spans="1:16" x14ac:dyDescent="0.2">
      <c r="A592">
        <v>463.37</v>
      </c>
      <c r="B592">
        <v>2854.35</v>
      </c>
      <c r="C592">
        <v>8596.6</v>
      </c>
      <c r="D592">
        <v>8452</v>
      </c>
      <c r="E592">
        <v>60975.9</v>
      </c>
      <c r="F592">
        <v>55810.7</v>
      </c>
      <c r="H592">
        <v>8600</v>
      </c>
      <c r="I592">
        <v>14406.6</v>
      </c>
      <c r="J592">
        <v>13859.6</v>
      </c>
      <c r="L592">
        <f t="shared" si="18"/>
        <v>463.37</v>
      </c>
      <c r="M592">
        <f>data!AQ592</f>
        <v>3.8818882313257847E-10</v>
      </c>
      <c r="O592">
        <v>3.7871010249293936E-10</v>
      </c>
      <c r="P592">
        <f t="shared" si="19"/>
        <v>2.5028961670796281</v>
      </c>
    </row>
    <row r="593" spans="1:16" x14ac:dyDescent="0.2">
      <c r="A593">
        <v>463.84</v>
      </c>
      <c r="B593">
        <v>2878.15</v>
      </c>
      <c r="C593">
        <v>8816</v>
      </c>
      <c r="D593">
        <v>8527.65</v>
      </c>
      <c r="E593">
        <v>61450.7</v>
      </c>
      <c r="F593">
        <v>56249.2</v>
      </c>
      <c r="H593">
        <v>8845.7999999999993</v>
      </c>
      <c r="I593">
        <v>14909.4</v>
      </c>
      <c r="J593">
        <v>14381.2</v>
      </c>
      <c r="L593">
        <f t="shared" si="18"/>
        <v>463.84</v>
      </c>
      <c r="M593">
        <f>data!AQ593</f>
        <v>3.86467278766345E-10</v>
      </c>
      <c r="O593">
        <v>3.7818230773767553E-10</v>
      </c>
      <c r="P593">
        <f t="shared" si="19"/>
        <v>2.1907346957161984</v>
      </c>
    </row>
    <row r="594" spans="1:16" x14ac:dyDescent="0.2">
      <c r="A594">
        <v>464.3</v>
      </c>
      <c r="B594">
        <v>2871.8</v>
      </c>
      <c r="C594">
        <v>8785.5</v>
      </c>
      <c r="D594">
        <v>8510.6</v>
      </c>
      <c r="E594">
        <v>61765.8</v>
      </c>
      <c r="F594">
        <v>56618.8</v>
      </c>
      <c r="H594">
        <v>8811.4</v>
      </c>
      <c r="I594">
        <v>14991.3</v>
      </c>
      <c r="J594">
        <v>14398.9</v>
      </c>
      <c r="L594">
        <f t="shared" si="18"/>
        <v>464.3</v>
      </c>
      <c r="M594">
        <f>data!AQ594</f>
        <v>3.8908779806804096E-10</v>
      </c>
      <c r="O594">
        <v>3.7700223897352164E-10</v>
      </c>
      <c r="P594">
        <f t="shared" si="19"/>
        <v>3.2056995543117037</v>
      </c>
    </row>
    <row r="595" spans="1:16" x14ac:dyDescent="0.2">
      <c r="A595">
        <v>464.76</v>
      </c>
      <c r="B595">
        <v>2829.45</v>
      </c>
      <c r="C595">
        <v>8370.9</v>
      </c>
      <c r="D595">
        <v>8550.15</v>
      </c>
      <c r="E595">
        <v>61814.6</v>
      </c>
      <c r="F595">
        <v>56541</v>
      </c>
      <c r="H595">
        <v>8416.2999999999993</v>
      </c>
      <c r="I595">
        <v>14781.5</v>
      </c>
      <c r="J595">
        <v>14198.1</v>
      </c>
      <c r="L595">
        <f t="shared" si="18"/>
        <v>464.76</v>
      </c>
      <c r="M595">
        <f>data!AQ595</f>
        <v>3.8526515835581868E-10</v>
      </c>
      <c r="O595">
        <v>3.7534696332294758E-10</v>
      </c>
      <c r="P595">
        <f t="shared" si="19"/>
        <v>2.6424071597823238</v>
      </c>
    </row>
    <row r="596" spans="1:16" x14ac:dyDescent="0.2">
      <c r="A596">
        <v>465.23</v>
      </c>
      <c r="B596">
        <v>2848.25</v>
      </c>
      <c r="C596">
        <v>8541.7000000000007</v>
      </c>
      <c r="D596">
        <v>8596</v>
      </c>
      <c r="E596">
        <v>62270</v>
      </c>
      <c r="F596">
        <v>56928.2</v>
      </c>
      <c r="H596">
        <v>8535.2999999999993</v>
      </c>
      <c r="I596">
        <v>15243.8</v>
      </c>
      <c r="J596">
        <v>14641.1</v>
      </c>
      <c r="L596">
        <f t="shared" si="18"/>
        <v>465.23</v>
      </c>
      <c r="M596">
        <f>data!AQ596</f>
        <v>3.8530319506346049E-10</v>
      </c>
      <c r="O596">
        <v>3.7566685145215898E-10</v>
      </c>
      <c r="P596">
        <f t="shared" si="19"/>
        <v>2.5651301343335842</v>
      </c>
    </row>
    <row r="597" spans="1:16" x14ac:dyDescent="0.2">
      <c r="A597">
        <v>465.69</v>
      </c>
      <c r="B597">
        <v>2908.7</v>
      </c>
      <c r="C597">
        <v>9084.7999999999993</v>
      </c>
      <c r="D597">
        <v>8685.2000000000007</v>
      </c>
      <c r="E597">
        <v>63062.7</v>
      </c>
      <c r="F597">
        <v>57727.5</v>
      </c>
      <c r="H597">
        <v>9143.9</v>
      </c>
      <c r="I597">
        <v>15711.6</v>
      </c>
      <c r="J597">
        <v>15116</v>
      </c>
      <c r="L597">
        <f t="shared" si="18"/>
        <v>465.69</v>
      </c>
      <c r="M597">
        <f>data!AQ597</f>
        <v>3.8518882536478994E-10</v>
      </c>
      <c r="O597">
        <v>3.7515219006776468E-10</v>
      </c>
      <c r="P597">
        <f t="shared" si="19"/>
        <v>2.6753503145516255</v>
      </c>
    </row>
    <row r="598" spans="1:16" x14ac:dyDescent="0.2">
      <c r="A598">
        <v>466.16</v>
      </c>
      <c r="B598">
        <v>2868.8</v>
      </c>
      <c r="C598">
        <v>8764.2000000000007</v>
      </c>
      <c r="D598">
        <v>8703.35</v>
      </c>
      <c r="E598">
        <v>63164.6</v>
      </c>
      <c r="F598">
        <v>57877.2</v>
      </c>
      <c r="H598">
        <v>8758.2999999999993</v>
      </c>
      <c r="I598">
        <v>15337.5</v>
      </c>
      <c r="J598">
        <v>14696</v>
      </c>
      <c r="L598">
        <f t="shared" si="18"/>
        <v>466.16</v>
      </c>
      <c r="M598">
        <f>data!AQ598</f>
        <v>3.831497690247653E-10</v>
      </c>
      <c r="O598">
        <v>3.7393255566613209E-10</v>
      </c>
      <c r="P598">
        <f t="shared" si="19"/>
        <v>2.4649400591006185</v>
      </c>
    </row>
    <row r="599" spans="1:16" x14ac:dyDescent="0.2">
      <c r="A599">
        <v>466.62</v>
      </c>
      <c r="B599">
        <v>2888.45</v>
      </c>
      <c r="C599">
        <v>8968.5</v>
      </c>
      <c r="D599">
        <v>8750.35</v>
      </c>
      <c r="E599">
        <v>63676.7</v>
      </c>
      <c r="F599">
        <v>58324.9</v>
      </c>
      <c r="H599">
        <v>8987.7999999999993</v>
      </c>
      <c r="I599">
        <v>15003.4</v>
      </c>
      <c r="J599">
        <v>14495.7</v>
      </c>
      <c r="L599">
        <f t="shared" si="18"/>
        <v>466.62</v>
      </c>
      <c r="M599">
        <f>data!AQ599</f>
        <v>3.8314740690576533E-10</v>
      </c>
      <c r="O599">
        <v>3.7287097903423954E-10</v>
      </c>
      <c r="P599">
        <f t="shared" si="19"/>
        <v>2.7560278083701819</v>
      </c>
    </row>
    <row r="600" spans="1:16" x14ac:dyDescent="0.2">
      <c r="A600">
        <v>467.08</v>
      </c>
      <c r="B600">
        <v>2888.3</v>
      </c>
      <c r="C600">
        <v>8939.7999999999993</v>
      </c>
      <c r="D600">
        <v>8807.4500000000007</v>
      </c>
      <c r="E600">
        <v>63952.1</v>
      </c>
      <c r="F600">
        <v>58604.1</v>
      </c>
      <c r="H600">
        <v>8952.7000000000007</v>
      </c>
      <c r="I600">
        <v>14622.3</v>
      </c>
      <c r="J600">
        <v>14116.4</v>
      </c>
      <c r="L600">
        <f t="shared" si="18"/>
        <v>467.08</v>
      </c>
      <c r="M600">
        <f>data!AQ600</f>
        <v>3.8117815507165966E-10</v>
      </c>
      <c r="O600">
        <v>3.7262912553699466E-10</v>
      </c>
      <c r="P600">
        <f t="shared" si="19"/>
        <v>2.2942461951531632</v>
      </c>
    </row>
    <row r="601" spans="1:16" x14ac:dyDescent="0.2">
      <c r="A601">
        <v>467.55</v>
      </c>
      <c r="B601">
        <v>2862.8</v>
      </c>
      <c r="C601">
        <v>8642.9</v>
      </c>
      <c r="D601">
        <v>8795.75</v>
      </c>
      <c r="E601">
        <v>63985.5</v>
      </c>
      <c r="F601">
        <v>58717.8</v>
      </c>
      <c r="H601">
        <v>8687.9</v>
      </c>
      <c r="I601">
        <v>14256.4</v>
      </c>
      <c r="J601">
        <v>13750.8</v>
      </c>
      <c r="L601">
        <f t="shared" si="18"/>
        <v>467.55</v>
      </c>
      <c r="M601">
        <f>data!AQ601</f>
        <v>3.8211658533376459E-10</v>
      </c>
      <c r="O601">
        <v>3.7205412815398642E-10</v>
      </c>
      <c r="P601">
        <f t="shared" si="19"/>
        <v>2.7045680771518019</v>
      </c>
    </row>
    <row r="602" spans="1:16" x14ac:dyDescent="0.2">
      <c r="A602">
        <v>468.01</v>
      </c>
      <c r="B602">
        <v>2884.2</v>
      </c>
      <c r="C602">
        <v>8929.2000000000007</v>
      </c>
      <c r="D602">
        <v>8879.1</v>
      </c>
      <c r="E602">
        <v>64000</v>
      </c>
      <c r="F602">
        <v>59248.9</v>
      </c>
      <c r="H602">
        <v>8954.1</v>
      </c>
      <c r="I602">
        <v>14383.3</v>
      </c>
      <c r="J602">
        <v>13906.6</v>
      </c>
      <c r="L602">
        <f t="shared" si="18"/>
        <v>468.01</v>
      </c>
      <c r="M602">
        <f>data!AQ602</f>
        <v>3.7988380857727096E-10</v>
      </c>
      <c r="O602">
        <v>3.705675199099067E-10</v>
      </c>
      <c r="P602">
        <f t="shared" si="19"/>
        <v>2.5140596967670708</v>
      </c>
    </row>
    <row r="603" spans="1:16" x14ac:dyDescent="0.2">
      <c r="A603">
        <v>468.48</v>
      </c>
      <c r="B603">
        <v>2882.55</v>
      </c>
      <c r="C603">
        <v>8919.7999999999993</v>
      </c>
      <c r="D603">
        <v>8904.5499999999993</v>
      </c>
      <c r="E603">
        <v>64000</v>
      </c>
      <c r="F603">
        <v>59674.400000000001</v>
      </c>
      <c r="H603">
        <v>8901.5</v>
      </c>
      <c r="I603">
        <v>14318.2</v>
      </c>
      <c r="J603">
        <v>13839.3</v>
      </c>
      <c r="L603">
        <f t="shared" ref="L603:L611" si="20">A603</f>
        <v>468.48</v>
      </c>
      <c r="M603">
        <f>data!AQ603</f>
        <v>3.7996358485023951E-10</v>
      </c>
      <c r="O603">
        <v>3.700871047924187E-10</v>
      </c>
      <c r="P603">
        <f t="shared" si="19"/>
        <v>2.6686906757695628</v>
      </c>
    </row>
    <row r="604" spans="1:16" x14ac:dyDescent="0.2">
      <c r="A604">
        <v>468.94</v>
      </c>
      <c r="B604">
        <v>2870.6</v>
      </c>
      <c r="C604">
        <v>8698.1</v>
      </c>
      <c r="D604">
        <v>8950.5</v>
      </c>
      <c r="E604">
        <v>64000</v>
      </c>
      <c r="F604">
        <v>59743.7</v>
      </c>
      <c r="H604">
        <v>8710.9</v>
      </c>
      <c r="I604">
        <v>13921.4</v>
      </c>
      <c r="J604">
        <v>13443.5</v>
      </c>
      <c r="L604">
        <f t="shared" si="20"/>
        <v>468.94</v>
      </c>
      <c r="M604">
        <f>data!AQ604</f>
        <v>3.7804821462752916E-10</v>
      </c>
      <c r="O604">
        <v>3.6837837321185852E-10</v>
      </c>
      <c r="P604">
        <f t="shared" si="19"/>
        <v>2.6249753294038829</v>
      </c>
    </row>
    <row r="605" spans="1:16" x14ac:dyDescent="0.2">
      <c r="A605">
        <v>469.4</v>
      </c>
      <c r="B605">
        <v>2825.4</v>
      </c>
      <c r="C605">
        <v>8366.7999999999993</v>
      </c>
      <c r="D605">
        <v>8962.5499999999993</v>
      </c>
      <c r="E605">
        <v>64000</v>
      </c>
      <c r="F605">
        <v>59883.7</v>
      </c>
      <c r="H605">
        <v>8444.5</v>
      </c>
      <c r="I605">
        <v>13518.4</v>
      </c>
      <c r="J605">
        <v>13013.1</v>
      </c>
      <c r="L605">
        <f t="shared" si="20"/>
        <v>469.4</v>
      </c>
      <c r="M605">
        <f>data!AQ605</f>
        <v>3.7621289810063287E-10</v>
      </c>
      <c r="O605">
        <v>3.6790297437449125E-10</v>
      </c>
      <c r="P605">
        <f t="shared" si="19"/>
        <v>2.2587269755755996</v>
      </c>
    </row>
    <row r="606" spans="1:16" x14ac:dyDescent="0.2">
      <c r="A606">
        <v>469.87</v>
      </c>
      <c r="B606">
        <v>2877.5</v>
      </c>
      <c r="C606">
        <v>8870.7999999999993</v>
      </c>
      <c r="D606">
        <v>9045.2999999999993</v>
      </c>
      <c r="E606">
        <v>64000</v>
      </c>
      <c r="F606">
        <v>60521.8</v>
      </c>
      <c r="H606">
        <v>8874.7000000000007</v>
      </c>
      <c r="I606">
        <v>13855.7</v>
      </c>
      <c r="J606">
        <v>13418.6</v>
      </c>
      <c r="L606">
        <f t="shared" si="20"/>
        <v>469.87</v>
      </c>
      <c r="M606">
        <f>data!AQ606</f>
        <v>3.7609573333971306E-10</v>
      </c>
      <c r="O606">
        <v>3.6726891360452722E-10</v>
      </c>
      <c r="P606">
        <f t="shared" si="19"/>
        <v>2.403366963066877</v>
      </c>
    </row>
    <row r="607" spans="1:16" x14ac:dyDescent="0.2">
      <c r="A607">
        <v>470.33</v>
      </c>
      <c r="B607">
        <v>2883.1</v>
      </c>
      <c r="C607">
        <v>8880.7000000000007</v>
      </c>
      <c r="D607">
        <v>9080.7000000000007</v>
      </c>
      <c r="E607">
        <v>64000</v>
      </c>
      <c r="F607">
        <v>60923.199999999997</v>
      </c>
      <c r="H607">
        <v>8889.5</v>
      </c>
      <c r="I607">
        <v>13729.3</v>
      </c>
      <c r="J607">
        <v>13311.5</v>
      </c>
      <c r="L607">
        <f t="shared" si="20"/>
        <v>470.33</v>
      </c>
      <c r="M607">
        <f>data!AQ607</f>
        <v>3.759972920776734E-10</v>
      </c>
      <c r="O607">
        <v>3.6559059725360854E-10</v>
      </c>
      <c r="P607">
        <f t="shared" si="19"/>
        <v>2.8465433471872879</v>
      </c>
    </row>
    <row r="608" spans="1:16" x14ac:dyDescent="0.2">
      <c r="A608">
        <v>470.79</v>
      </c>
      <c r="B608">
        <v>2854.55</v>
      </c>
      <c r="C608">
        <v>8608.2000000000007</v>
      </c>
      <c r="D608">
        <v>9100.9500000000007</v>
      </c>
      <c r="E608">
        <v>64000</v>
      </c>
      <c r="F608">
        <v>61021.2</v>
      </c>
      <c r="H608">
        <v>8591.9</v>
      </c>
      <c r="I608">
        <v>13435.3</v>
      </c>
      <c r="J608">
        <v>12989.3</v>
      </c>
      <c r="L608">
        <f t="shared" si="20"/>
        <v>470.79</v>
      </c>
      <c r="M608">
        <f>data!AQ608</f>
        <v>3.747394512029189E-10</v>
      </c>
      <c r="O608">
        <v>3.6567311432597101E-10</v>
      </c>
      <c r="P608">
        <f t="shared" si="19"/>
        <v>2.4793556107233816</v>
      </c>
    </row>
    <row r="609" spans="1:16" x14ac:dyDescent="0.2">
      <c r="A609">
        <v>471.26</v>
      </c>
      <c r="B609">
        <v>2850.25</v>
      </c>
      <c r="C609">
        <v>8594</v>
      </c>
      <c r="D609">
        <v>9132.4</v>
      </c>
      <c r="E609">
        <v>64000</v>
      </c>
      <c r="F609">
        <v>61303.199999999997</v>
      </c>
      <c r="H609">
        <v>8609.4</v>
      </c>
      <c r="I609">
        <v>13468.5</v>
      </c>
      <c r="J609">
        <v>13065.1</v>
      </c>
      <c r="L609">
        <f t="shared" si="20"/>
        <v>471.26</v>
      </c>
      <c r="M609">
        <f>data!AQ609</f>
        <v>3.7433086700408747E-10</v>
      </c>
      <c r="O609">
        <v>3.6536659738950696E-10</v>
      </c>
      <c r="P609">
        <f t="shared" si="19"/>
        <v>2.4535000404057046</v>
      </c>
    </row>
    <row r="610" spans="1:16" x14ac:dyDescent="0.2">
      <c r="A610">
        <v>471.72</v>
      </c>
      <c r="B610">
        <v>2839</v>
      </c>
      <c r="C610">
        <v>8428.2999999999993</v>
      </c>
      <c r="D610">
        <v>9163.2000000000007</v>
      </c>
      <c r="E610">
        <v>64000</v>
      </c>
      <c r="F610">
        <v>61629.9</v>
      </c>
      <c r="H610">
        <v>8472.7000000000007</v>
      </c>
      <c r="I610">
        <v>13294.1</v>
      </c>
      <c r="J610">
        <v>12871.5</v>
      </c>
      <c r="L610">
        <f t="shared" si="20"/>
        <v>471.72</v>
      </c>
      <c r="M610">
        <f>data!AQ610</f>
        <v>3.7351361979602065E-10</v>
      </c>
      <c r="O610">
        <v>3.6316101799524497E-10</v>
      </c>
      <c r="P610">
        <f t="shared" si="19"/>
        <v>2.8506919211552688</v>
      </c>
    </row>
    <row r="611" spans="1:16" x14ac:dyDescent="0.2">
      <c r="A611">
        <v>472.18</v>
      </c>
      <c r="B611">
        <v>2848.5</v>
      </c>
      <c r="C611">
        <v>8542.2000000000007</v>
      </c>
      <c r="D611">
        <v>9212.6</v>
      </c>
      <c r="E611">
        <v>64000</v>
      </c>
      <c r="F611">
        <v>61917</v>
      </c>
      <c r="H611">
        <v>8556</v>
      </c>
      <c r="I611">
        <v>13536</v>
      </c>
      <c r="J611">
        <v>13105</v>
      </c>
      <c r="L611">
        <f t="shared" si="20"/>
        <v>472.18</v>
      </c>
      <c r="M611">
        <f>data!AQ611</f>
        <v>3.7283805238047254E-10</v>
      </c>
      <c r="O611">
        <v>3.6411336023448355E-10</v>
      </c>
      <c r="P611">
        <f t="shared" si="19"/>
        <v>2.3961472164521571</v>
      </c>
    </row>
    <row r="612" spans="1:16" x14ac:dyDescent="0.2">
      <c r="A612">
        <v>472.65</v>
      </c>
      <c r="B612">
        <v>2854.65</v>
      </c>
      <c r="C612">
        <v>8636.9</v>
      </c>
      <c r="D612">
        <v>9263.0499999999993</v>
      </c>
      <c r="E612">
        <v>64000</v>
      </c>
      <c r="F612">
        <v>62383.199999999997</v>
      </c>
      <c r="H612">
        <v>8683.2999999999993</v>
      </c>
      <c r="I612">
        <v>13713</v>
      </c>
      <c r="J612">
        <v>13317</v>
      </c>
      <c r="L612">
        <f t="shared" ref="L612:L675" si="21">A612</f>
        <v>472.65</v>
      </c>
      <c r="M612">
        <f>data!AQ612</f>
        <v>3.7195068529614115E-10</v>
      </c>
      <c r="O612">
        <v>3.6177066344525944E-10</v>
      </c>
      <c r="P612">
        <f t="shared" si="19"/>
        <v>2.8139434397289302</v>
      </c>
    </row>
    <row r="613" spans="1:16" x14ac:dyDescent="0.2">
      <c r="A613">
        <v>473.11</v>
      </c>
      <c r="B613">
        <v>2926.5</v>
      </c>
      <c r="C613">
        <v>9305.7000000000007</v>
      </c>
      <c r="D613">
        <v>9365.9</v>
      </c>
      <c r="E613">
        <v>64000</v>
      </c>
      <c r="F613">
        <v>63314</v>
      </c>
      <c r="H613">
        <v>9315.7000000000007</v>
      </c>
      <c r="I613">
        <v>14501.1</v>
      </c>
      <c r="J613">
        <v>14055.4</v>
      </c>
      <c r="L613">
        <f t="shared" si="21"/>
        <v>473.11</v>
      </c>
      <c r="M613">
        <f>data!AQ613</f>
        <v>3.7182103290799062E-10</v>
      </c>
      <c r="O613">
        <v>3.6187386211996836E-10</v>
      </c>
      <c r="P613">
        <f t="shared" si="19"/>
        <v>2.7487950441484412</v>
      </c>
    </row>
    <row r="614" spans="1:16" x14ac:dyDescent="0.2">
      <c r="A614">
        <v>473.57</v>
      </c>
      <c r="B614">
        <v>2869.6</v>
      </c>
      <c r="C614">
        <v>8676.7999999999993</v>
      </c>
      <c r="D614">
        <v>9352.7999999999993</v>
      </c>
      <c r="E614">
        <v>64000</v>
      </c>
      <c r="F614">
        <v>63166.5</v>
      </c>
      <c r="H614">
        <v>8730.7999999999993</v>
      </c>
      <c r="I614">
        <v>13999.5</v>
      </c>
      <c r="J614">
        <v>13514.9</v>
      </c>
      <c r="L614">
        <f t="shared" si="21"/>
        <v>473.57</v>
      </c>
      <c r="M614">
        <f>data!AQ614</f>
        <v>3.7094895672158955E-10</v>
      </c>
      <c r="O614">
        <v>3.6113169057714093E-10</v>
      </c>
      <c r="P614">
        <f t="shared" si="19"/>
        <v>2.7184726238672665</v>
      </c>
    </row>
    <row r="615" spans="1:16" x14ac:dyDescent="0.2">
      <c r="A615">
        <v>474.04</v>
      </c>
      <c r="B615">
        <v>2839.7</v>
      </c>
      <c r="C615">
        <v>8430.7000000000007</v>
      </c>
      <c r="D615">
        <v>9379.5499999999993</v>
      </c>
      <c r="E615">
        <v>64000</v>
      </c>
      <c r="F615">
        <v>63190.6</v>
      </c>
      <c r="H615">
        <v>8441.7000000000007</v>
      </c>
      <c r="I615">
        <v>13792.2</v>
      </c>
      <c r="J615">
        <v>13310.8</v>
      </c>
      <c r="L615">
        <f t="shared" si="21"/>
        <v>474.04</v>
      </c>
      <c r="M615">
        <f>data!AQ615</f>
        <v>3.6938815879923968E-10</v>
      </c>
      <c r="O615">
        <v>3.6008208090234721E-10</v>
      </c>
      <c r="P615">
        <f t="shared" si="19"/>
        <v>2.5844323809648944</v>
      </c>
    </row>
    <row r="616" spans="1:16" x14ac:dyDescent="0.2">
      <c r="A616">
        <v>474.5</v>
      </c>
      <c r="B616">
        <v>2855.55</v>
      </c>
      <c r="C616">
        <v>8659.7000000000007</v>
      </c>
      <c r="D616">
        <v>9447.5499999999993</v>
      </c>
      <c r="E616">
        <v>64000</v>
      </c>
      <c r="F616">
        <v>63831</v>
      </c>
      <c r="H616">
        <v>8673.6</v>
      </c>
      <c r="I616">
        <v>14057.9</v>
      </c>
      <c r="J616">
        <v>13635.9</v>
      </c>
      <c r="L616">
        <f t="shared" si="21"/>
        <v>474.5</v>
      </c>
      <c r="M616">
        <f>data!AQ616</f>
        <v>3.6807629802566303E-10</v>
      </c>
      <c r="O616">
        <v>3.595538957730985E-10</v>
      </c>
      <c r="P616">
        <f t="shared" si="19"/>
        <v>2.3702711478733915</v>
      </c>
    </row>
    <row r="617" spans="1:16" x14ac:dyDescent="0.2">
      <c r="A617">
        <v>474.96</v>
      </c>
      <c r="B617">
        <v>2827.65</v>
      </c>
      <c r="C617">
        <v>8346.7000000000007</v>
      </c>
      <c r="D617">
        <v>9463.9500000000007</v>
      </c>
      <c r="E617">
        <v>64000</v>
      </c>
      <c r="F617">
        <v>63854</v>
      </c>
      <c r="H617">
        <v>8334.9</v>
      </c>
      <c r="I617">
        <v>13867.4</v>
      </c>
      <c r="J617">
        <v>13376.5</v>
      </c>
      <c r="L617">
        <f t="shared" si="21"/>
        <v>474.96</v>
      </c>
      <c r="M617">
        <f>data!AQ617</f>
        <v>3.6722883862005825E-10</v>
      </c>
      <c r="O617">
        <v>3.5795241694164249E-10</v>
      </c>
      <c r="P617">
        <f t="shared" si="19"/>
        <v>2.5915236884482633</v>
      </c>
    </row>
    <row r="618" spans="1:16" x14ac:dyDescent="0.2">
      <c r="A618">
        <v>475.43</v>
      </c>
      <c r="B618">
        <v>2884.3</v>
      </c>
      <c r="C618">
        <v>8851.1</v>
      </c>
      <c r="D618">
        <v>9535.4</v>
      </c>
      <c r="E618">
        <v>64000</v>
      </c>
      <c r="F618">
        <v>64000</v>
      </c>
      <c r="H618">
        <v>8877.7000000000007</v>
      </c>
      <c r="I618">
        <v>14521.4</v>
      </c>
      <c r="J618">
        <v>13975</v>
      </c>
      <c r="L618">
        <f t="shared" si="21"/>
        <v>475.43</v>
      </c>
      <c r="M618">
        <f>data!AQ618</f>
        <v>3.6808332887907926E-10</v>
      </c>
      <c r="O618">
        <v>3.5888845062734568E-10</v>
      </c>
      <c r="P618">
        <f t="shared" si="19"/>
        <v>2.5620435084106812</v>
      </c>
    </row>
    <row r="619" spans="1:16" x14ac:dyDescent="0.2">
      <c r="A619">
        <v>475.89</v>
      </c>
      <c r="B619">
        <v>2863.5</v>
      </c>
      <c r="C619">
        <v>8710.4</v>
      </c>
      <c r="D619">
        <v>9571.35</v>
      </c>
      <c r="E619">
        <v>64000</v>
      </c>
      <c r="F619">
        <v>64000</v>
      </c>
      <c r="H619">
        <v>8727.7999999999993</v>
      </c>
      <c r="I619">
        <v>14232.8</v>
      </c>
      <c r="J619">
        <v>13785.4</v>
      </c>
      <c r="L619">
        <f t="shared" si="21"/>
        <v>475.89</v>
      </c>
      <c r="M619">
        <f>data!AQ619</f>
        <v>3.6655529216615434E-10</v>
      </c>
      <c r="O619">
        <v>3.557536356614909E-10</v>
      </c>
      <c r="P619">
        <f t="shared" si="19"/>
        <v>3.0362743825734233</v>
      </c>
    </row>
    <row r="620" spans="1:16" x14ac:dyDescent="0.2">
      <c r="A620">
        <v>476.35</v>
      </c>
      <c r="B620">
        <v>2885.95</v>
      </c>
      <c r="C620">
        <v>8893.7000000000007</v>
      </c>
      <c r="D620">
        <v>9633.35</v>
      </c>
      <c r="E620">
        <v>64000</v>
      </c>
      <c r="F620">
        <v>64000</v>
      </c>
      <c r="H620">
        <v>8933.1</v>
      </c>
      <c r="I620">
        <v>14121.5</v>
      </c>
      <c r="J620">
        <v>13686.3</v>
      </c>
      <c r="L620">
        <f t="shared" si="21"/>
        <v>476.35</v>
      </c>
      <c r="M620">
        <f>data!AQ620</f>
        <v>3.6600154226964708E-10</v>
      </c>
      <c r="O620">
        <v>3.5673779307954635E-10</v>
      </c>
      <c r="P620">
        <f t="shared" si="19"/>
        <v>2.5967950045693837</v>
      </c>
    </row>
    <row r="621" spans="1:16" x14ac:dyDescent="0.2">
      <c r="A621">
        <v>476.82</v>
      </c>
      <c r="B621">
        <v>2867.9</v>
      </c>
      <c r="C621">
        <v>8678.7999999999993</v>
      </c>
      <c r="D621">
        <v>9650.6</v>
      </c>
      <c r="E621">
        <v>64000</v>
      </c>
      <c r="F621">
        <v>64000</v>
      </c>
      <c r="H621">
        <v>8697.7999999999993</v>
      </c>
      <c r="I621">
        <v>13928.5</v>
      </c>
      <c r="J621">
        <v>13476.2</v>
      </c>
      <c r="L621">
        <f t="shared" si="21"/>
        <v>476.82</v>
      </c>
      <c r="M621">
        <f>data!AQ621</f>
        <v>3.6572476199854178E-10</v>
      </c>
      <c r="O621">
        <v>3.56359541974596E-10</v>
      </c>
      <c r="P621">
        <f t="shared" si="19"/>
        <v>2.628025609207179</v>
      </c>
    </row>
    <row r="622" spans="1:16" x14ac:dyDescent="0.2">
      <c r="A622">
        <v>477.28</v>
      </c>
      <c r="B622">
        <v>2861.85</v>
      </c>
      <c r="C622">
        <v>8797</v>
      </c>
      <c r="D622">
        <v>9687.1</v>
      </c>
      <c r="E622">
        <v>64000</v>
      </c>
      <c r="F622">
        <v>64000</v>
      </c>
      <c r="H622">
        <v>8797.2999999999993</v>
      </c>
      <c r="I622">
        <v>14017.3</v>
      </c>
      <c r="J622">
        <v>13573</v>
      </c>
      <c r="L622">
        <f t="shared" si="21"/>
        <v>477.28</v>
      </c>
      <c r="M622">
        <f>data!AQ622</f>
        <v>3.6502351512965466E-10</v>
      </c>
      <c r="O622">
        <v>3.5526487005342982E-10</v>
      </c>
      <c r="P622">
        <f t="shared" si="19"/>
        <v>2.7468646350417902</v>
      </c>
    </row>
    <row r="623" spans="1:16" x14ac:dyDescent="0.2">
      <c r="A623">
        <v>477.74</v>
      </c>
      <c r="B623">
        <v>2938.1</v>
      </c>
      <c r="C623">
        <v>9352.7000000000007</v>
      </c>
      <c r="D623">
        <v>9785</v>
      </c>
      <c r="E623">
        <v>64000</v>
      </c>
      <c r="F623">
        <v>64000</v>
      </c>
      <c r="H623">
        <v>9362.7999999999993</v>
      </c>
      <c r="I623">
        <v>14599.5</v>
      </c>
      <c r="J623">
        <v>14168</v>
      </c>
      <c r="L623">
        <f t="shared" si="21"/>
        <v>477.74</v>
      </c>
      <c r="M623">
        <f>data!AQ623</f>
        <v>3.6546377448183205E-10</v>
      </c>
      <c r="O623">
        <v>3.5449304850891102E-10</v>
      </c>
      <c r="P623">
        <f t="shared" si="19"/>
        <v>3.0947647687498336</v>
      </c>
    </row>
    <row r="624" spans="1:16" x14ac:dyDescent="0.2">
      <c r="A624">
        <v>478.21</v>
      </c>
      <c r="B624">
        <v>2876.2</v>
      </c>
      <c r="C624">
        <v>8807.1</v>
      </c>
      <c r="D624">
        <v>9782.7999999999993</v>
      </c>
      <c r="E624">
        <v>64000</v>
      </c>
      <c r="F624">
        <v>64000</v>
      </c>
      <c r="H624">
        <v>8829.2999999999993</v>
      </c>
      <c r="I624">
        <v>14309.9</v>
      </c>
      <c r="J624">
        <v>13806.6</v>
      </c>
      <c r="L624">
        <f t="shared" si="21"/>
        <v>478.21</v>
      </c>
      <c r="M624">
        <f>data!AQ624</f>
        <v>3.6388944468161248E-10</v>
      </c>
      <c r="O624">
        <v>3.5340608906732545E-10</v>
      </c>
      <c r="P624">
        <f t="shared" si="19"/>
        <v>2.9663766241135412</v>
      </c>
    </row>
    <row r="625" spans="1:16" x14ac:dyDescent="0.2">
      <c r="A625">
        <v>478.67</v>
      </c>
      <c r="B625">
        <v>2910.15</v>
      </c>
      <c r="C625">
        <v>9175.2000000000007</v>
      </c>
      <c r="D625">
        <v>9880.5</v>
      </c>
      <c r="E625">
        <v>64000</v>
      </c>
      <c r="F625">
        <v>64000</v>
      </c>
      <c r="H625">
        <v>9178.4</v>
      </c>
      <c r="I625">
        <v>14677.7</v>
      </c>
      <c r="J625">
        <v>14166.8</v>
      </c>
      <c r="L625">
        <f t="shared" si="21"/>
        <v>478.67</v>
      </c>
      <c r="M625">
        <f>data!AQ625</f>
        <v>3.6209609784176472E-10</v>
      </c>
      <c r="O625">
        <v>3.5344968438207199E-10</v>
      </c>
      <c r="P625">
        <f t="shared" si="19"/>
        <v>2.4462925960194482</v>
      </c>
    </row>
    <row r="626" spans="1:16" x14ac:dyDescent="0.2">
      <c r="A626">
        <v>479.13</v>
      </c>
      <c r="B626">
        <v>2841.1</v>
      </c>
      <c r="C626">
        <v>8478.7000000000007</v>
      </c>
      <c r="D626">
        <v>9858.0499999999993</v>
      </c>
      <c r="E626">
        <v>64000</v>
      </c>
      <c r="F626">
        <v>64000</v>
      </c>
      <c r="H626">
        <v>8472.2999999999993</v>
      </c>
      <c r="I626">
        <v>13866.1</v>
      </c>
      <c r="J626">
        <v>13381.2</v>
      </c>
      <c r="L626">
        <f t="shared" si="21"/>
        <v>479.13</v>
      </c>
      <c r="M626">
        <f>data!AQ626</f>
        <v>3.6123279082663583E-10</v>
      </c>
      <c r="O626">
        <v>3.5234670289411147E-10</v>
      </c>
      <c r="P626">
        <f t="shared" si="19"/>
        <v>2.5219727783843768</v>
      </c>
    </row>
    <row r="627" spans="1:16" x14ac:dyDescent="0.2">
      <c r="A627">
        <v>479.59</v>
      </c>
      <c r="B627">
        <v>2943.9</v>
      </c>
      <c r="C627">
        <v>9484</v>
      </c>
      <c r="D627">
        <v>10000.75</v>
      </c>
      <c r="E627">
        <v>64000</v>
      </c>
      <c r="F627">
        <v>64000</v>
      </c>
      <c r="H627">
        <v>9516.9</v>
      </c>
      <c r="I627">
        <v>15066.8</v>
      </c>
      <c r="J627">
        <v>14577.3</v>
      </c>
      <c r="L627">
        <f t="shared" si="21"/>
        <v>479.59</v>
      </c>
      <c r="M627">
        <f>data!AQ627</f>
        <v>3.6073083313038767E-10</v>
      </c>
      <c r="O627">
        <v>3.5080505975546491E-10</v>
      </c>
      <c r="P627">
        <f t="shared" si="19"/>
        <v>2.8294270846155136</v>
      </c>
    </row>
    <row r="628" spans="1:16" x14ac:dyDescent="0.2">
      <c r="A628">
        <v>480.06</v>
      </c>
      <c r="B628">
        <v>2883.75</v>
      </c>
      <c r="C628">
        <v>8927.2000000000007</v>
      </c>
      <c r="D628">
        <v>9981.65</v>
      </c>
      <c r="E628">
        <v>64000</v>
      </c>
      <c r="F628">
        <v>64000</v>
      </c>
      <c r="H628">
        <v>8953.7999999999993</v>
      </c>
      <c r="I628">
        <v>14551.2</v>
      </c>
      <c r="J628">
        <v>14052.9</v>
      </c>
      <c r="L628">
        <f t="shared" si="21"/>
        <v>480.06</v>
      </c>
      <c r="M628">
        <f>data!AQ628</f>
        <v>3.6021143482921768E-10</v>
      </c>
      <c r="O628">
        <v>3.5003141579884386E-10</v>
      </c>
      <c r="P628">
        <f t="shared" si="19"/>
        <v>2.9083158170648522</v>
      </c>
    </row>
    <row r="629" spans="1:16" x14ac:dyDescent="0.2">
      <c r="A629">
        <v>480.52</v>
      </c>
      <c r="B629">
        <v>2882.3</v>
      </c>
      <c r="C629">
        <v>8867.7000000000007</v>
      </c>
      <c r="D629">
        <v>10031.15</v>
      </c>
      <c r="E629">
        <v>64000</v>
      </c>
      <c r="F629">
        <v>64000</v>
      </c>
      <c r="H629">
        <v>8889.1</v>
      </c>
      <c r="I629">
        <v>14637.1</v>
      </c>
      <c r="J629">
        <v>14125.8</v>
      </c>
      <c r="L629">
        <f t="shared" si="21"/>
        <v>480.52</v>
      </c>
      <c r="M629">
        <f>data!AQ629</f>
        <v>3.591601442277235E-10</v>
      </c>
      <c r="O629">
        <v>3.4961036401603089E-10</v>
      </c>
      <c r="P629">
        <f t="shared" si="19"/>
        <v>2.7315495175808699</v>
      </c>
    </row>
    <row r="630" spans="1:16" x14ac:dyDescent="0.2">
      <c r="A630">
        <v>480.98</v>
      </c>
      <c r="B630">
        <v>2842.1</v>
      </c>
      <c r="C630">
        <v>8500.1</v>
      </c>
      <c r="D630">
        <v>10025</v>
      </c>
      <c r="E630">
        <v>64000</v>
      </c>
      <c r="F630">
        <v>64000</v>
      </c>
      <c r="H630">
        <v>8521</v>
      </c>
      <c r="I630">
        <v>14229.9</v>
      </c>
      <c r="J630">
        <v>13699</v>
      </c>
      <c r="L630">
        <f t="shared" si="21"/>
        <v>480.98</v>
      </c>
      <c r="M630">
        <f>data!AQ630</f>
        <v>3.5898212985100798E-10</v>
      </c>
      <c r="O630">
        <v>3.4836927415115448E-10</v>
      </c>
      <c r="P630">
        <f t="shared" si="19"/>
        <v>3.0464385028539218</v>
      </c>
    </row>
    <row r="631" spans="1:16" x14ac:dyDescent="0.2">
      <c r="A631">
        <v>481.45</v>
      </c>
      <c r="B631">
        <v>2865.75</v>
      </c>
      <c r="C631">
        <v>8692.2000000000007</v>
      </c>
      <c r="D631">
        <v>10107.75</v>
      </c>
      <c r="E631">
        <v>64000</v>
      </c>
      <c r="F631">
        <v>64000</v>
      </c>
      <c r="H631">
        <v>8705.4</v>
      </c>
      <c r="I631">
        <v>14419.8</v>
      </c>
      <c r="J631">
        <v>13914.7</v>
      </c>
      <c r="L631">
        <f t="shared" si="21"/>
        <v>481.45</v>
      </c>
      <c r="M631">
        <f>data!AQ631</f>
        <v>3.5758024171908149E-10</v>
      </c>
      <c r="O631">
        <v>3.475206838305425E-10</v>
      </c>
      <c r="P631">
        <f t="shared" si="19"/>
        <v>2.8946645067734216</v>
      </c>
    </row>
    <row r="632" spans="1:16" x14ac:dyDescent="0.2">
      <c r="A632">
        <v>481.91</v>
      </c>
      <c r="B632">
        <v>2872.45</v>
      </c>
      <c r="C632">
        <v>8782.4</v>
      </c>
      <c r="D632">
        <v>10150.200000000001</v>
      </c>
      <c r="E632">
        <v>64000</v>
      </c>
      <c r="F632">
        <v>64000</v>
      </c>
      <c r="H632">
        <v>8791.9</v>
      </c>
      <c r="I632">
        <v>14622.5</v>
      </c>
      <c r="J632">
        <v>14068.7</v>
      </c>
      <c r="L632">
        <f t="shared" si="21"/>
        <v>481.91</v>
      </c>
      <c r="M632">
        <f>data!AQ632</f>
        <v>3.5733115074780586E-10</v>
      </c>
      <c r="O632">
        <v>3.4738428851463754E-10</v>
      </c>
      <c r="P632">
        <f t="shared" si="19"/>
        <v>2.8633598473032826</v>
      </c>
    </row>
    <row r="633" spans="1:16" x14ac:dyDescent="0.2">
      <c r="A633">
        <v>482.37</v>
      </c>
      <c r="B633">
        <v>2829.95</v>
      </c>
      <c r="C633">
        <v>8310.1</v>
      </c>
      <c r="D633">
        <v>10194.049999999999</v>
      </c>
      <c r="E633">
        <v>64000</v>
      </c>
      <c r="F633">
        <v>64000</v>
      </c>
      <c r="H633">
        <v>8335.2999999999993</v>
      </c>
      <c r="I633">
        <v>13987.3</v>
      </c>
      <c r="J633">
        <v>13417.7</v>
      </c>
      <c r="L633">
        <f t="shared" si="21"/>
        <v>482.37</v>
      </c>
      <c r="M633">
        <f>data!AQ633</f>
        <v>3.545935839335603E-10</v>
      </c>
      <c r="O633">
        <v>3.4578446342894957E-10</v>
      </c>
      <c r="P633">
        <f t="shared" si="19"/>
        <v>2.5475755669458509</v>
      </c>
    </row>
    <row r="634" spans="1:16" x14ac:dyDescent="0.2">
      <c r="A634">
        <v>482.84</v>
      </c>
      <c r="B634">
        <v>2862.25</v>
      </c>
      <c r="C634">
        <v>8629.6</v>
      </c>
      <c r="D634">
        <v>10219.1</v>
      </c>
      <c r="E634">
        <v>64000</v>
      </c>
      <c r="F634">
        <v>64000</v>
      </c>
      <c r="H634">
        <v>8624.9</v>
      </c>
      <c r="I634">
        <v>14028.3</v>
      </c>
      <c r="J634">
        <v>13537.8</v>
      </c>
      <c r="L634">
        <f t="shared" si="21"/>
        <v>482.84</v>
      </c>
      <c r="M634">
        <f>data!AQ634</f>
        <v>3.5650466578341703E-10</v>
      </c>
      <c r="O634">
        <v>3.4580938161609192E-10</v>
      </c>
      <c r="P634">
        <f t="shared" si="19"/>
        <v>3.0928264922548343</v>
      </c>
    </row>
    <row r="635" spans="1:16" x14ac:dyDescent="0.2">
      <c r="A635">
        <v>483.3</v>
      </c>
      <c r="B635">
        <v>2818.65</v>
      </c>
      <c r="C635">
        <v>8250</v>
      </c>
      <c r="D635">
        <v>10247.450000000001</v>
      </c>
      <c r="E635">
        <v>64000</v>
      </c>
      <c r="F635">
        <v>64000</v>
      </c>
      <c r="H635">
        <v>8256.7999999999993</v>
      </c>
      <c r="I635">
        <v>13661.5</v>
      </c>
      <c r="J635">
        <v>13184</v>
      </c>
      <c r="L635">
        <f t="shared" si="21"/>
        <v>483.3</v>
      </c>
      <c r="M635">
        <f>data!AQ635</f>
        <v>3.5450666146547361E-10</v>
      </c>
      <c r="O635">
        <v>3.453619224526871E-10</v>
      </c>
      <c r="P635">
        <f t="shared" si="19"/>
        <v>2.647871238335286</v>
      </c>
    </row>
    <row r="636" spans="1:16" x14ac:dyDescent="0.2">
      <c r="A636">
        <v>483.76</v>
      </c>
      <c r="B636">
        <v>2853.5</v>
      </c>
      <c r="C636">
        <v>8619.2999999999993</v>
      </c>
      <c r="D636">
        <v>10319.15</v>
      </c>
      <c r="E636">
        <v>64000</v>
      </c>
      <c r="F636">
        <v>64000</v>
      </c>
      <c r="H636">
        <v>8625.6</v>
      </c>
      <c r="I636">
        <v>14322.1</v>
      </c>
      <c r="J636">
        <v>13837.5</v>
      </c>
      <c r="L636">
        <f t="shared" si="21"/>
        <v>483.76</v>
      </c>
      <c r="M636">
        <f>data!AQ636</f>
        <v>3.5423319268094439E-10</v>
      </c>
      <c r="O636">
        <v>3.4489755905589896E-10</v>
      </c>
      <c r="P636">
        <f t="shared" si="19"/>
        <v>2.7067844871387927</v>
      </c>
    </row>
    <row r="637" spans="1:16" x14ac:dyDescent="0.2">
      <c r="A637">
        <v>484.22</v>
      </c>
      <c r="B637">
        <v>2933.45</v>
      </c>
      <c r="C637">
        <v>9379.6</v>
      </c>
      <c r="D637">
        <v>10439</v>
      </c>
      <c r="E637">
        <v>64000</v>
      </c>
      <c r="F637">
        <v>64000</v>
      </c>
      <c r="H637">
        <v>9398.9</v>
      </c>
      <c r="I637">
        <v>15549.3</v>
      </c>
      <c r="J637">
        <v>14996.7</v>
      </c>
      <c r="L637">
        <f t="shared" si="21"/>
        <v>484.22</v>
      </c>
      <c r="M637">
        <f>data!AQ637</f>
        <v>3.5381812052756843E-10</v>
      </c>
      <c r="O637">
        <v>3.4467633459537029E-10</v>
      </c>
      <c r="P637">
        <f t="shared" si="19"/>
        <v>2.6522812896133585</v>
      </c>
    </row>
    <row r="638" spans="1:16" x14ac:dyDescent="0.2">
      <c r="A638">
        <v>484.69</v>
      </c>
      <c r="B638">
        <v>2881.45</v>
      </c>
      <c r="C638">
        <v>8814.2999999999993</v>
      </c>
      <c r="D638">
        <v>10407.75</v>
      </c>
      <c r="E638">
        <v>64000</v>
      </c>
      <c r="F638">
        <v>64000</v>
      </c>
      <c r="H638">
        <v>8865</v>
      </c>
      <c r="I638">
        <v>16402.5</v>
      </c>
      <c r="J638">
        <v>15693.5</v>
      </c>
      <c r="L638">
        <f t="shared" si="21"/>
        <v>484.69</v>
      </c>
      <c r="M638">
        <f>data!AQ638</f>
        <v>3.5435537864964942E-10</v>
      </c>
      <c r="O638">
        <v>3.4307173396983403E-10</v>
      </c>
      <c r="P638">
        <f t="shared" si="19"/>
        <v>3.2890044741510369</v>
      </c>
    </row>
    <row r="639" spans="1:16" x14ac:dyDescent="0.2">
      <c r="A639">
        <v>485.15</v>
      </c>
      <c r="B639">
        <v>2867.3</v>
      </c>
      <c r="C639">
        <v>8722.1</v>
      </c>
      <c r="D639">
        <v>10466.1</v>
      </c>
      <c r="E639">
        <v>64000</v>
      </c>
      <c r="F639">
        <v>64000</v>
      </c>
      <c r="H639">
        <v>8721.6</v>
      </c>
      <c r="I639">
        <v>19907.3</v>
      </c>
      <c r="J639">
        <v>18881.8</v>
      </c>
      <c r="L639">
        <f t="shared" si="21"/>
        <v>485.15</v>
      </c>
      <c r="M639">
        <f>data!AQ639</f>
        <v>3.5240400411250091E-10</v>
      </c>
      <c r="O639">
        <v>3.4249875346808848E-10</v>
      </c>
      <c r="P639">
        <f t="shared" si="19"/>
        <v>2.8920545094291339</v>
      </c>
    </row>
    <row r="640" spans="1:16" x14ac:dyDescent="0.2">
      <c r="A640">
        <v>485.61</v>
      </c>
      <c r="B640">
        <v>2813.65</v>
      </c>
      <c r="C640">
        <v>8158.5</v>
      </c>
      <c r="D640">
        <v>10471.049999999999</v>
      </c>
      <c r="E640">
        <v>64000</v>
      </c>
      <c r="F640">
        <v>64000</v>
      </c>
      <c r="H640">
        <v>8179</v>
      </c>
      <c r="I640">
        <v>22599.8</v>
      </c>
      <c r="J640">
        <v>21299.200000000001</v>
      </c>
      <c r="L640">
        <f t="shared" si="21"/>
        <v>485.61</v>
      </c>
      <c r="M640">
        <f>data!AQ640</f>
        <v>3.5113785089580194E-10</v>
      </c>
      <c r="O640">
        <v>3.4307735955608778E-10</v>
      </c>
      <c r="P640">
        <f t="shared" si="19"/>
        <v>2.3494675807647973</v>
      </c>
    </row>
    <row r="641" spans="1:16" x14ac:dyDescent="0.2">
      <c r="A641">
        <v>486.07</v>
      </c>
      <c r="B641">
        <v>2857.8</v>
      </c>
      <c r="C641">
        <v>8639.2999999999993</v>
      </c>
      <c r="D641">
        <v>10543.85</v>
      </c>
      <c r="E641">
        <v>64000</v>
      </c>
      <c r="F641">
        <v>64000</v>
      </c>
      <c r="H641">
        <v>8625.1</v>
      </c>
      <c r="I641">
        <v>25340.799999999999</v>
      </c>
      <c r="J641">
        <v>23865.200000000001</v>
      </c>
      <c r="L641">
        <f t="shared" si="21"/>
        <v>486.07</v>
      </c>
      <c r="M641">
        <f>data!AQ641</f>
        <v>3.5127785706701243E-10</v>
      </c>
      <c r="O641">
        <v>3.4121722653488913E-10</v>
      </c>
      <c r="P641">
        <f t="shared" si="19"/>
        <v>2.9484532871597593</v>
      </c>
    </row>
    <row r="642" spans="1:16" x14ac:dyDescent="0.2">
      <c r="A642">
        <v>486.54</v>
      </c>
      <c r="B642">
        <v>2806.05</v>
      </c>
      <c r="C642">
        <v>8163.7</v>
      </c>
      <c r="D642">
        <v>10557.25</v>
      </c>
      <c r="E642">
        <v>64000</v>
      </c>
      <c r="F642">
        <v>64000</v>
      </c>
      <c r="H642">
        <v>8194.7999999999993</v>
      </c>
      <c r="I642">
        <v>21336.6</v>
      </c>
      <c r="J642">
        <v>20231.3</v>
      </c>
      <c r="L642">
        <f t="shared" si="21"/>
        <v>486.54</v>
      </c>
      <c r="M642">
        <f>data!AQ642</f>
        <v>3.4976925405492109E-10</v>
      </c>
      <c r="O642">
        <v>3.397567467180866E-10</v>
      </c>
      <c r="P642">
        <f t="shared" si="19"/>
        <v>2.9469635065532271</v>
      </c>
    </row>
    <row r="643" spans="1:16" x14ac:dyDescent="0.2">
      <c r="A643">
        <v>487</v>
      </c>
      <c r="B643">
        <v>2883.45</v>
      </c>
      <c r="C643">
        <v>8869.5</v>
      </c>
      <c r="D643">
        <v>10698.7</v>
      </c>
      <c r="E643">
        <v>64000</v>
      </c>
      <c r="F643">
        <v>64000</v>
      </c>
      <c r="H643">
        <v>8920.7000000000007</v>
      </c>
      <c r="I643">
        <v>16440.7</v>
      </c>
      <c r="J643">
        <v>15802.2</v>
      </c>
      <c r="L643">
        <f t="shared" si="21"/>
        <v>487</v>
      </c>
      <c r="M643">
        <f>data!AQ643</f>
        <v>3.4830596662452914E-10</v>
      </c>
      <c r="O643">
        <v>3.4018229020100977E-10</v>
      </c>
      <c r="P643">
        <f t="shared" si="19"/>
        <v>2.388036255126385</v>
      </c>
    </row>
    <row r="644" spans="1:16" x14ac:dyDescent="0.2">
      <c r="A644">
        <v>487.46</v>
      </c>
      <c r="B644">
        <v>2817.6</v>
      </c>
      <c r="C644">
        <v>8227.1</v>
      </c>
      <c r="D644">
        <v>10658.75</v>
      </c>
      <c r="E644">
        <v>64000</v>
      </c>
      <c r="F644">
        <v>64000</v>
      </c>
      <c r="H644">
        <v>8279.4</v>
      </c>
      <c r="I644">
        <v>14801.7</v>
      </c>
      <c r="J644">
        <v>14222.4</v>
      </c>
      <c r="L644">
        <f t="shared" si="21"/>
        <v>487.46</v>
      </c>
      <c r="M644">
        <f>data!AQ644</f>
        <v>3.4858262676447014E-10</v>
      </c>
      <c r="O644">
        <v>3.39829101960259E-10</v>
      </c>
      <c r="P644">
        <f t="shared" si="19"/>
        <v>2.5758608529162434</v>
      </c>
    </row>
    <row r="645" spans="1:16" x14ac:dyDescent="0.2">
      <c r="A645">
        <v>487.92</v>
      </c>
      <c r="B645">
        <v>2822.1</v>
      </c>
      <c r="C645">
        <v>8271.7999999999993</v>
      </c>
      <c r="D645">
        <v>10710.3</v>
      </c>
      <c r="E645">
        <v>64000</v>
      </c>
      <c r="F645">
        <v>64000</v>
      </c>
      <c r="H645">
        <v>8279.6</v>
      </c>
      <c r="I645">
        <v>14051.3</v>
      </c>
      <c r="J645">
        <v>13533.1</v>
      </c>
      <c r="L645">
        <f t="shared" si="21"/>
        <v>487.92</v>
      </c>
      <c r="M645">
        <f>data!AQ645</f>
        <v>3.4790893377889339E-10</v>
      </c>
      <c r="O645">
        <v>3.3921946368469239E-10</v>
      </c>
      <c r="P645">
        <f t="shared" si="19"/>
        <v>2.5616071671753891</v>
      </c>
    </row>
    <row r="646" spans="1:16" x14ac:dyDescent="0.2">
      <c r="A646">
        <v>488.39</v>
      </c>
      <c r="B646">
        <v>2847.2</v>
      </c>
      <c r="C646">
        <v>8446.6</v>
      </c>
      <c r="D646">
        <v>10780.9</v>
      </c>
      <c r="E646">
        <v>64000</v>
      </c>
      <c r="F646">
        <v>64000</v>
      </c>
      <c r="H646">
        <v>8482.5</v>
      </c>
      <c r="I646">
        <v>13751.3</v>
      </c>
      <c r="J646">
        <v>13294</v>
      </c>
      <c r="L646">
        <f t="shared" si="21"/>
        <v>488.39</v>
      </c>
      <c r="M646">
        <f>data!AQ646</f>
        <v>3.4734489230420096E-10</v>
      </c>
      <c r="O646">
        <v>3.3896497158166275E-10</v>
      </c>
      <c r="P646">
        <f t="shared" si="19"/>
        <v>2.4722084655049201</v>
      </c>
    </row>
    <row r="647" spans="1:16" x14ac:dyDescent="0.2">
      <c r="A647">
        <v>488.85</v>
      </c>
      <c r="B647">
        <v>2879.1</v>
      </c>
      <c r="C647">
        <v>8799.7000000000007</v>
      </c>
      <c r="D647">
        <v>10838</v>
      </c>
      <c r="E647">
        <v>64000</v>
      </c>
      <c r="F647">
        <v>64000</v>
      </c>
      <c r="H647">
        <v>8823</v>
      </c>
      <c r="I647">
        <v>13972.9</v>
      </c>
      <c r="J647">
        <v>13463.7</v>
      </c>
      <c r="L647">
        <f t="shared" si="21"/>
        <v>488.85</v>
      </c>
      <c r="M647">
        <f>data!AQ647</f>
        <v>3.4765635821090339E-10</v>
      </c>
      <c r="O647">
        <v>3.3863677179819632E-10</v>
      </c>
      <c r="P647">
        <f t="shared" si="19"/>
        <v>2.6634988175714462</v>
      </c>
    </row>
    <row r="648" spans="1:16" x14ac:dyDescent="0.2">
      <c r="A648">
        <v>489.31</v>
      </c>
      <c r="B648">
        <v>2867.8</v>
      </c>
      <c r="C648">
        <v>8727.1</v>
      </c>
      <c r="D648">
        <v>10910.3</v>
      </c>
      <c r="E648">
        <v>64000</v>
      </c>
      <c r="F648">
        <v>64000</v>
      </c>
      <c r="H648">
        <v>8716.2999999999993</v>
      </c>
      <c r="I648">
        <v>13793.7</v>
      </c>
      <c r="J648">
        <v>13329.7</v>
      </c>
      <c r="L648">
        <f t="shared" si="21"/>
        <v>489.31</v>
      </c>
      <c r="M648">
        <f>data!AQ648</f>
        <v>3.4540092776660234E-10</v>
      </c>
      <c r="O648">
        <v>3.3630513935992073E-10</v>
      </c>
      <c r="P648">
        <f t="shared" ref="P648:P711" si="22">(M648-O648)/O648%</f>
        <v>2.7046236712270737</v>
      </c>
    </row>
    <row r="649" spans="1:16" x14ac:dyDescent="0.2">
      <c r="A649">
        <v>489.77</v>
      </c>
      <c r="B649">
        <v>2904.7</v>
      </c>
      <c r="C649">
        <v>9134.4</v>
      </c>
      <c r="D649">
        <v>10969.5</v>
      </c>
      <c r="E649">
        <v>64000</v>
      </c>
      <c r="F649">
        <v>64000</v>
      </c>
      <c r="H649">
        <v>9125.1</v>
      </c>
      <c r="I649">
        <v>14047.2</v>
      </c>
      <c r="J649">
        <v>13617.6</v>
      </c>
      <c r="L649">
        <f t="shared" si="21"/>
        <v>489.77</v>
      </c>
      <c r="M649">
        <f>data!AQ649</f>
        <v>3.4584353818547714E-10</v>
      </c>
      <c r="O649">
        <v>3.3553637476615097E-10</v>
      </c>
      <c r="P649">
        <f t="shared" si="22"/>
        <v>3.0718468084152288</v>
      </c>
    </row>
    <row r="650" spans="1:16" x14ac:dyDescent="0.2">
      <c r="A650">
        <v>490.24</v>
      </c>
      <c r="B650">
        <v>2823.8</v>
      </c>
      <c r="C650">
        <v>8337.7999999999993</v>
      </c>
      <c r="D650">
        <v>10943.25</v>
      </c>
      <c r="E650">
        <v>64000</v>
      </c>
      <c r="F650">
        <v>64000</v>
      </c>
      <c r="H650">
        <v>8353</v>
      </c>
      <c r="I650">
        <v>13180.7</v>
      </c>
      <c r="J650">
        <v>12754</v>
      </c>
      <c r="L650">
        <f t="shared" si="21"/>
        <v>490.24</v>
      </c>
      <c r="M650">
        <f>data!AQ650</f>
        <v>3.4491434730553426E-10</v>
      </c>
      <c r="O650">
        <v>3.3487485245249285E-10</v>
      </c>
      <c r="P650">
        <f t="shared" si="22"/>
        <v>2.997984106455311</v>
      </c>
    </row>
    <row r="651" spans="1:16" x14ac:dyDescent="0.2">
      <c r="A651">
        <v>490.7</v>
      </c>
      <c r="B651">
        <v>2862.35</v>
      </c>
      <c r="C651">
        <v>8759.2999999999993</v>
      </c>
      <c r="D651">
        <v>11025.2</v>
      </c>
      <c r="E651">
        <v>64000</v>
      </c>
      <c r="F651">
        <v>64000</v>
      </c>
      <c r="H651">
        <v>8780.6</v>
      </c>
      <c r="I651">
        <v>13677.4</v>
      </c>
      <c r="J651">
        <v>13185.4</v>
      </c>
      <c r="L651">
        <f t="shared" si="21"/>
        <v>490.7</v>
      </c>
      <c r="M651">
        <f>data!AQ651</f>
        <v>3.4445029247771461E-10</v>
      </c>
      <c r="O651">
        <v>3.3439049323469649E-10</v>
      </c>
      <c r="P651">
        <f t="shared" si="22"/>
        <v>3.0083986974945245</v>
      </c>
    </row>
    <row r="652" spans="1:16" x14ac:dyDescent="0.2">
      <c r="A652">
        <v>491.16</v>
      </c>
      <c r="B652">
        <v>2819.6</v>
      </c>
      <c r="C652">
        <v>8223.2000000000007</v>
      </c>
      <c r="D652">
        <v>11039.65</v>
      </c>
      <c r="E652">
        <v>64000</v>
      </c>
      <c r="F652">
        <v>64000</v>
      </c>
      <c r="H652">
        <v>8291.2000000000007</v>
      </c>
      <c r="I652">
        <v>13174.2</v>
      </c>
      <c r="J652">
        <v>12714.1</v>
      </c>
      <c r="L652">
        <f t="shared" si="21"/>
        <v>491.16</v>
      </c>
      <c r="M652">
        <f>data!AQ652</f>
        <v>3.4340599136077252E-10</v>
      </c>
      <c r="O652">
        <v>3.3339724762672066E-10</v>
      </c>
      <c r="P652">
        <f t="shared" si="22"/>
        <v>3.0020474989817223</v>
      </c>
    </row>
    <row r="653" spans="1:16" x14ac:dyDescent="0.2">
      <c r="A653">
        <v>491.62</v>
      </c>
      <c r="B653">
        <v>2837.8</v>
      </c>
      <c r="C653">
        <v>8429.7000000000007</v>
      </c>
      <c r="D653">
        <v>11113.15</v>
      </c>
      <c r="E653">
        <v>64000</v>
      </c>
      <c r="F653">
        <v>64000</v>
      </c>
      <c r="H653">
        <v>8468.5</v>
      </c>
      <c r="I653">
        <v>13405.3</v>
      </c>
      <c r="J653">
        <v>12932.5</v>
      </c>
      <c r="L653">
        <f t="shared" si="21"/>
        <v>491.62</v>
      </c>
      <c r="M653">
        <f>data!AQ653</f>
        <v>3.4245742083294168E-10</v>
      </c>
      <c r="O653">
        <v>3.3393025373063329E-10</v>
      </c>
      <c r="P653">
        <f t="shared" si="22"/>
        <v>2.5535772835925399</v>
      </c>
    </row>
    <row r="654" spans="1:16" x14ac:dyDescent="0.2">
      <c r="A654">
        <v>492.09</v>
      </c>
      <c r="B654">
        <v>2800.85</v>
      </c>
      <c r="C654">
        <v>8115.2</v>
      </c>
      <c r="D654">
        <v>11130.25</v>
      </c>
      <c r="E654">
        <v>64000</v>
      </c>
      <c r="F654">
        <v>64000</v>
      </c>
      <c r="H654">
        <v>8153.3</v>
      </c>
      <c r="I654">
        <v>13016</v>
      </c>
      <c r="J654">
        <v>12604</v>
      </c>
      <c r="L654">
        <f t="shared" si="21"/>
        <v>492.09</v>
      </c>
      <c r="M654">
        <f>data!AQ654</f>
        <v>3.4160481518199471E-10</v>
      </c>
      <c r="O654">
        <v>3.3200710063905454E-10</v>
      </c>
      <c r="P654">
        <f t="shared" si="22"/>
        <v>2.8908160471466648</v>
      </c>
    </row>
    <row r="655" spans="1:16" x14ac:dyDescent="0.2">
      <c r="A655">
        <v>492.55</v>
      </c>
      <c r="B655">
        <v>2907.9</v>
      </c>
      <c r="C655">
        <v>9131.5</v>
      </c>
      <c r="D655">
        <v>11263.3</v>
      </c>
      <c r="E655">
        <v>64000</v>
      </c>
      <c r="F655">
        <v>64000</v>
      </c>
      <c r="H655">
        <v>9146</v>
      </c>
      <c r="I655">
        <v>13997.9</v>
      </c>
      <c r="J655">
        <v>13539</v>
      </c>
      <c r="L655">
        <f t="shared" si="21"/>
        <v>492.55</v>
      </c>
      <c r="M655">
        <f>data!AQ655</f>
        <v>3.4189683634115884E-10</v>
      </c>
      <c r="O655">
        <v>3.3143299982674577E-10</v>
      </c>
      <c r="P655">
        <f t="shared" si="22"/>
        <v>3.1571498673587035</v>
      </c>
    </row>
    <row r="656" spans="1:16" x14ac:dyDescent="0.2">
      <c r="A656">
        <v>493.01</v>
      </c>
      <c r="B656">
        <v>2883.9</v>
      </c>
      <c r="C656">
        <v>8782.2000000000007</v>
      </c>
      <c r="D656">
        <v>11269.3</v>
      </c>
      <c r="E656">
        <v>64000</v>
      </c>
      <c r="F656">
        <v>64000</v>
      </c>
      <c r="H656">
        <v>8820</v>
      </c>
      <c r="I656">
        <v>13722.7</v>
      </c>
      <c r="J656">
        <v>13250.6</v>
      </c>
      <c r="L656">
        <f t="shared" si="21"/>
        <v>493.01</v>
      </c>
      <c r="M656">
        <f>data!AQ656</f>
        <v>3.4202257777628678E-10</v>
      </c>
      <c r="O656">
        <v>3.3140828664495397E-10</v>
      </c>
      <c r="P656">
        <f t="shared" si="22"/>
        <v>3.2027838648175297</v>
      </c>
    </row>
    <row r="657" spans="1:16" x14ac:dyDescent="0.2">
      <c r="A657">
        <v>493.47</v>
      </c>
      <c r="B657">
        <v>2867.35</v>
      </c>
      <c r="C657">
        <v>8719.6</v>
      </c>
      <c r="D657">
        <v>11337.2</v>
      </c>
      <c r="E657">
        <v>64000</v>
      </c>
      <c r="F657">
        <v>64000</v>
      </c>
      <c r="H657">
        <v>8756.1</v>
      </c>
      <c r="I657">
        <v>13620.4</v>
      </c>
      <c r="J657">
        <v>13195.2</v>
      </c>
      <c r="L657">
        <f t="shared" si="21"/>
        <v>493.47</v>
      </c>
      <c r="M657">
        <f>data!AQ657</f>
        <v>3.3991462884878324E-10</v>
      </c>
      <c r="O657">
        <v>3.3048721161473875E-10</v>
      </c>
      <c r="P657">
        <f t="shared" si="22"/>
        <v>2.8525815531508005</v>
      </c>
    </row>
    <row r="658" spans="1:16" x14ac:dyDescent="0.2">
      <c r="A658">
        <v>493.94</v>
      </c>
      <c r="B658">
        <v>2851.45</v>
      </c>
      <c r="C658">
        <v>8568.7000000000007</v>
      </c>
      <c r="D658">
        <v>11378.45</v>
      </c>
      <c r="E658">
        <v>64000</v>
      </c>
      <c r="F658">
        <v>64000</v>
      </c>
      <c r="H658">
        <v>8559</v>
      </c>
      <c r="I658">
        <v>13599.4</v>
      </c>
      <c r="J658">
        <v>13095</v>
      </c>
      <c r="L658">
        <f t="shared" si="21"/>
        <v>493.94</v>
      </c>
      <c r="M658">
        <f>data!AQ658</f>
        <v>3.3897779761766428E-10</v>
      </c>
      <c r="O658">
        <v>3.2980146130682127E-10</v>
      </c>
      <c r="P658">
        <f t="shared" si="22"/>
        <v>2.7823819441194275</v>
      </c>
    </row>
    <row r="659" spans="1:16" x14ac:dyDescent="0.2">
      <c r="A659">
        <v>494.4</v>
      </c>
      <c r="B659">
        <v>2852.4</v>
      </c>
      <c r="C659">
        <v>8570</v>
      </c>
      <c r="D659">
        <v>11375.6</v>
      </c>
      <c r="E659">
        <v>64000</v>
      </c>
      <c r="F659">
        <v>64000</v>
      </c>
      <c r="H659">
        <v>8596.9</v>
      </c>
      <c r="I659">
        <v>13542.2</v>
      </c>
      <c r="J659">
        <v>13098</v>
      </c>
      <c r="L659">
        <f t="shared" si="21"/>
        <v>494.4</v>
      </c>
      <c r="M659">
        <f>data!AQ659</f>
        <v>3.4048111321470735E-10</v>
      </c>
      <c r="O659">
        <v>3.2933457855220699E-10</v>
      </c>
      <c r="P659">
        <f t="shared" si="22"/>
        <v>3.3845625052497743</v>
      </c>
    </row>
    <row r="660" spans="1:16" x14ac:dyDescent="0.2">
      <c r="A660">
        <v>494.86</v>
      </c>
      <c r="B660">
        <v>2835.85</v>
      </c>
      <c r="C660">
        <v>8448.7000000000007</v>
      </c>
      <c r="D660">
        <v>11443.45</v>
      </c>
      <c r="E660">
        <v>64000</v>
      </c>
      <c r="F660">
        <v>64000</v>
      </c>
      <c r="H660">
        <v>8480.9</v>
      </c>
      <c r="I660">
        <v>13410.8</v>
      </c>
      <c r="J660">
        <v>12937.1</v>
      </c>
      <c r="L660">
        <f t="shared" si="21"/>
        <v>494.86</v>
      </c>
      <c r="M660">
        <f>data!AQ660</f>
        <v>3.3842790779236313E-10</v>
      </c>
      <c r="O660">
        <v>3.2926963796218937E-10</v>
      </c>
      <c r="P660">
        <f t="shared" si="22"/>
        <v>2.7813891031232663</v>
      </c>
    </row>
    <row r="661" spans="1:16" x14ac:dyDescent="0.2">
      <c r="A661">
        <v>495.32</v>
      </c>
      <c r="B661">
        <v>2827.9</v>
      </c>
      <c r="C661">
        <v>8393.4</v>
      </c>
      <c r="D661">
        <v>11495.85</v>
      </c>
      <c r="E661">
        <v>64000</v>
      </c>
      <c r="F661">
        <v>64000</v>
      </c>
      <c r="H661">
        <v>8400.2000000000007</v>
      </c>
      <c r="I661">
        <v>13291.6</v>
      </c>
      <c r="J661">
        <v>12810.3</v>
      </c>
      <c r="L661">
        <f t="shared" si="21"/>
        <v>495.32</v>
      </c>
      <c r="M661">
        <f>data!AQ661</f>
        <v>3.3736409813818268E-10</v>
      </c>
      <c r="O661">
        <v>3.2855049534889315E-10</v>
      </c>
      <c r="P661">
        <f t="shared" si="22"/>
        <v>2.6825717550449037</v>
      </c>
    </row>
    <row r="662" spans="1:16" x14ac:dyDescent="0.2">
      <c r="A662">
        <v>495.78</v>
      </c>
      <c r="B662">
        <v>2867.15</v>
      </c>
      <c r="C662">
        <v>8693.2000000000007</v>
      </c>
      <c r="D662">
        <v>11581.15</v>
      </c>
      <c r="E662">
        <v>64000</v>
      </c>
      <c r="F662">
        <v>64000</v>
      </c>
      <c r="H662">
        <v>8715.7000000000007</v>
      </c>
      <c r="I662">
        <v>13795.7</v>
      </c>
      <c r="J662">
        <v>13344.4</v>
      </c>
      <c r="L662">
        <f t="shared" si="21"/>
        <v>495.78</v>
      </c>
      <c r="M662">
        <f>data!AQ662</f>
        <v>3.3687684268310984E-10</v>
      </c>
      <c r="O662">
        <v>3.2706170773450458E-10</v>
      </c>
      <c r="P662">
        <f t="shared" si="22"/>
        <v>3.0010040052052789</v>
      </c>
    </row>
    <row r="663" spans="1:16" x14ac:dyDescent="0.2">
      <c r="A663">
        <v>496.25</v>
      </c>
      <c r="B663">
        <v>2846.2</v>
      </c>
      <c r="C663">
        <v>8503.1</v>
      </c>
      <c r="D663">
        <v>11587.15</v>
      </c>
      <c r="E663">
        <v>64000</v>
      </c>
      <c r="F663">
        <v>64000</v>
      </c>
      <c r="H663">
        <v>8515.6</v>
      </c>
      <c r="I663">
        <v>13843.2</v>
      </c>
      <c r="J663">
        <v>13383.8</v>
      </c>
      <c r="L663">
        <f t="shared" si="21"/>
        <v>496.25</v>
      </c>
      <c r="M663">
        <f>data!AQ663</f>
        <v>3.3717128802002563E-10</v>
      </c>
      <c r="O663">
        <v>3.2785529812787773E-10</v>
      </c>
      <c r="P663">
        <f t="shared" si="22"/>
        <v>2.8414943865004316</v>
      </c>
    </row>
    <row r="664" spans="1:16" x14ac:dyDescent="0.2">
      <c r="A664">
        <v>496.71</v>
      </c>
      <c r="B664">
        <v>2860.85</v>
      </c>
      <c r="C664">
        <v>8617.2999999999993</v>
      </c>
      <c r="D664">
        <v>11673.05</v>
      </c>
      <c r="E664">
        <v>64000</v>
      </c>
      <c r="F664">
        <v>64000</v>
      </c>
      <c r="H664">
        <v>8658.7999999999993</v>
      </c>
      <c r="I664">
        <v>13961.1</v>
      </c>
      <c r="J664">
        <v>13475.7</v>
      </c>
      <c r="L664">
        <f t="shared" si="21"/>
        <v>496.71</v>
      </c>
      <c r="M664">
        <f>data!AQ664</f>
        <v>3.3571338344580027E-10</v>
      </c>
      <c r="O664">
        <v>3.2689347037282286E-10</v>
      </c>
      <c r="P664">
        <f t="shared" si="22"/>
        <v>2.6981001067161965</v>
      </c>
    </row>
    <row r="665" spans="1:16" x14ac:dyDescent="0.2">
      <c r="A665">
        <v>497.17</v>
      </c>
      <c r="B665">
        <v>2952.05</v>
      </c>
      <c r="C665">
        <v>9450</v>
      </c>
      <c r="D665">
        <v>11776.05</v>
      </c>
      <c r="E665">
        <v>64000</v>
      </c>
      <c r="F665">
        <v>64000</v>
      </c>
      <c r="H665">
        <v>9492.4</v>
      </c>
      <c r="I665">
        <v>14322.2</v>
      </c>
      <c r="J665">
        <v>13844.2</v>
      </c>
      <c r="L665">
        <f t="shared" si="21"/>
        <v>497.17</v>
      </c>
      <c r="M665">
        <f>data!AQ665</f>
        <v>3.3656794034062892E-10</v>
      </c>
      <c r="O665">
        <v>3.2649714931796754E-10</v>
      </c>
      <c r="P665">
        <f t="shared" si="22"/>
        <v>3.0844958504840383</v>
      </c>
    </row>
    <row r="666" spans="1:16" x14ac:dyDescent="0.2">
      <c r="A666">
        <v>497.63</v>
      </c>
      <c r="B666">
        <v>2912.55</v>
      </c>
      <c r="C666">
        <v>9120.9</v>
      </c>
      <c r="D666">
        <v>11794.95</v>
      </c>
      <c r="E666">
        <v>64000</v>
      </c>
      <c r="F666">
        <v>64000</v>
      </c>
      <c r="H666">
        <v>9154.5</v>
      </c>
      <c r="I666">
        <v>13630.9</v>
      </c>
      <c r="J666">
        <v>13255.4</v>
      </c>
      <c r="L666">
        <f t="shared" si="21"/>
        <v>497.63</v>
      </c>
      <c r="M666">
        <f>data!AQ666</f>
        <v>3.3562320064506337E-10</v>
      </c>
      <c r="O666">
        <v>3.2594515870237566E-10</v>
      </c>
      <c r="P666">
        <f t="shared" si="22"/>
        <v>2.9692240195304893</v>
      </c>
    </row>
    <row r="667" spans="1:16" x14ac:dyDescent="0.2">
      <c r="A667">
        <v>498.09</v>
      </c>
      <c r="B667">
        <v>2837.7</v>
      </c>
      <c r="C667">
        <v>8422.9</v>
      </c>
      <c r="D667">
        <v>11770.4</v>
      </c>
      <c r="E667">
        <v>64000</v>
      </c>
      <c r="F667">
        <v>64000</v>
      </c>
      <c r="H667">
        <v>8441.2999999999993</v>
      </c>
      <c r="I667">
        <v>13009.7</v>
      </c>
      <c r="J667">
        <v>12551.2</v>
      </c>
      <c r="L667">
        <f t="shared" si="21"/>
        <v>498.09</v>
      </c>
      <c r="M667">
        <f>data!AQ667</f>
        <v>3.3500019767247717E-10</v>
      </c>
      <c r="O667">
        <v>3.2490494264513709E-10</v>
      </c>
      <c r="P667">
        <f t="shared" si="22"/>
        <v>3.1071411056883096</v>
      </c>
    </row>
    <row r="668" spans="1:16" x14ac:dyDescent="0.2">
      <c r="A668">
        <v>498.56</v>
      </c>
      <c r="B668">
        <v>2870.95</v>
      </c>
      <c r="C668">
        <v>8779.9</v>
      </c>
      <c r="D668">
        <v>11847.7</v>
      </c>
      <c r="E668">
        <v>64000</v>
      </c>
      <c r="F668">
        <v>64000</v>
      </c>
      <c r="H668">
        <v>8806.9</v>
      </c>
      <c r="I668">
        <v>13431</v>
      </c>
      <c r="J668">
        <v>13012.8</v>
      </c>
      <c r="L668">
        <f t="shared" si="21"/>
        <v>498.56</v>
      </c>
      <c r="M668">
        <f>data!AQ668</f>
        <v>3.3464982225592119E-10</v>
      </c>
      <c r="O668">
        <v>3.2465395093593535E-10</v>
      </c>
      <c r="P668">
        <f t="shared" si="22"/>
        <v>3.0789310560272063</v>
      </c>
    </row>
    <row r="669" spans="1:16" x14ac:dyDescent="0.2">
      <c r="A669">
        <v>499.02</v>
      </c>
      <c r="B669">
        <v>2845.5</v>
      </c>
      <c r="C669">
        <v>8543.7999999999993</v>
      </c>
      <c r="D669">
        <v>11859.05</v>
      </c>
      <c r="E669">
        <v>64000</v>
      </c>
      <c r="F669">
        <v>64000</v>
      </c>
      <c r="H669">
        <v>8569.6</v>
      </c>
      <c r="I669">
        <v>13395.6</v>
      </c>
      <c r="J669">
        <v>12925.3</v>
      </c>
      <c r="L669">
        <f t="shared" si="21"/>
        <v>499.02</v>
      </c>
      <c r="M669">
        <f>data!AQ669</f>
        <v>3.3454911578090966E-10</v>
      </c>
      <c r="O669">
        <v>3.2445118581685689E-10</v>
      </c>
      <c r="P669">
        <f t="shared" si="22"/>
        <v>3.112311005623126</v>
      </c>
    </row>
    <row r="670" spans="1:16" x14ac:dyDescent="0.2">
      <c r="A670">
        <v>499.48</v>
      </c>
      <c r="B670">
        <v>2970.5</v>
      </c>
      <c r="C670">
        <v>9731.2999999999993</v>
      </c>
      <c r="D670">
        <v>12040.2</v>
      </c>
      <c r="E670">
        <v>64000</v>
      </c>
      <c r="F670">
        <v>64000</v>
      </c>
      <c r="H670">
        <v>9778.2999999999993</v>
      </c>
      <c r="I670">
        <v>14687.2</v>
      </c>
      <c r="J670">
        <v>14237.4</v>
      </c>
      <c r="L670">
        <f t="shared" si="21"/>
        <v>499.48</v>
      </c>
      <c r="M670">
        <f>data!AQ670</f>
        <v>3.337253742047537E-10</v>
      </c>
      <c r="O670">
        <v>3.2363994956114177E-10</v>
      </c>
      <c r="P670">
        <f t="shared" si="22"/>
        <v>3.1162483671400385</v>
      </c>
    </row>
    <row r="671" spans="1:16" x14ac:dyDescent="0.2">
      <c r="A671">
        <v>499.94</v>
      </c>
      <c r="B671">
        <v>2862.95</v>
      </c>
      <c r="C671">
        <v>8691.2999999999993</v>
      </c>
      <c r="D671">
        <v>11993.5</v>
      </c>
      <c r="E671">
        <v>64000</v>
      </c>
      <c r="F671">
        <v>64000</v>
      </c>
      <c r="H671">
        <v>8743.4</v>
      </c>
      <c r="I671">
        <v>13732.8</v>
      </c>
      <c r="J671">
        <v>13283.2</v>
      </c>
      <c r="L671">
        <f t="shared" si="21"/>
        <v>499.94</v>
      </c>
      <c r="M671">
        <f>data!AQ671</f>
        <v>3.3273866954663342E-10</v>
      </c>
      <c r="O671">
        <v>3.2301186831833014E-10</v>
      </c>
      <c r="P671">
        <f t="shared" si="22"/>
        <v>3.0112829224954232</v>
      </c>
    </row>
    <row r="672" spans="1:16" x14ac:dyDescent="0.2">
      <c r="A672">
        <v>500.4</v>
      </c>
      <c r="B672">
        <v>2845.75</v>
      </c>
      <c r="C672">
        <v>8480.2000000000007</v>
      </c>
      <c r="D672">
        <v>12059.5</v>
      </c>
      <c r="E672">
        <v>64000</v>
      </c>
      <c r="F672">
        <v>64000</v>
      </c>
      <c r="H672">
        <v>8479.4</v>
      </c>
      <c r="I672">
        <v>13341.5</v>
      </c>
      <c r="J672">
        <v>12923.5</v>
      </c>
      <c r="L672">
        <f t="shared" si="21"/>
        <v>500.4</v>
      </c>
      <c r="M672">
        <f>data!AQ672</f>
        <v>3.3094841504969251E-10</v>
      </c>
      <c r="O672">
        <v>3.2239012990763719E-10</v>
      </c>
      <c r="P672">
        <f t="shared" si="22"/>
        <v>2.6546362149818985</v>
      </c>
    </row>
    <row r="673" spans="1:16" x14ac:dyDescent="0.2">
      <c r="A673">
        <v>500.87</v>
      </c>
      <c r="B673">
        <v>2864.9</v>
      </c>
      <c r="C673">
        <v>8659.2000000000007</v>
      </c>
      <c r="D673">
        <v>12118.75</v>
      </c>
      <c r="E673">
        <v>64000</v>
      </c>
      <c r="F673">
        <v>64000</v>
      </c>
      <c r="H673">
        <v>8675.1</v>
      </c>
      <c r="I673">
        <v>13574.1</v>
      </c>
      <c r="J673">
        <v>13091.6</v>
      </c>
      <c r="L673">
        <f t="shared" si="21"/>
        <v>500.87</v>
      </c>
      <c r="M673">
        <f>data!AQ673</f>
        <v>3.3077632875312651E-10</v>
      </c>
      <c r="O673">
        <v>3.2148091319681136E-10</v>
      </c>
      <c r="P673">
        <f t="shared" si="22"/>
        <v>2.8914362174355532</v>
      </c>
    </row>
    <row r="674" spans="1:16" x14ac:dyDescent="0.2">
      <c r="A674">
        <v>501.33</v>
      </c>
      <c r="B674">
        <v>2838.1</v>
      </c>
      <c r="C674">
        <v>8497.4</v>
      </c>
      <c r="D674">
        <v>12163.35</v>
      </c>
      <c r="E674">
        <v>64000</v>
      </c>
      <c r="F674">
        <v>64000</v>
      </c>
      <c r="H674">
        <v>8524.6</v>
      </c>
      <c r="I674">
        <v>13499.4</v>
      </c>
      <c r="J674">
        <v>13034.3</v>
      </c>
      <c r="L674">
        <f t="shared" si="21"/>
        <v>501.33</v>
      </c>
      <c r="M674">
        <f>data!AQ674</f>
        <v>3.2945213582716596E-10</v>
      </c>
      <c r="O674">
        <v>3.2133134836324411E-10</v>
      </c>
      <c r="P674">
        <f t="shared" si="22"/>
        <v>2.5272316271930735</v>
      </c>
    </row>
    <row r="675" spans="1:16" x14ac:dyDescent="0.2">
      <c r="A675">
        <v>501.79</v>
      </c>
      <c r="B675">
        <v>2887.65</v>
      </c>
      <c r="C675">
        <v>8946</v>
      </c>
      <c r="D675">
        <v>12255.4</v>
      </c>
      <c r="E675">
        <v>64000</v>
      </c>
      <c r="F675">
        <v>64000</v>
      </c>
      <c r="H675">
        <v>8984.1</v>
      </c>
      <c r="I675">
        <v>14146.8</v>
      </c>
      <c r="J675">
        <v>13692.3</v>
      </c>
      <c r="L675">
        <f t="shared" si="21"/>
        <v>501.79</v>
      </c>
      <c r="M675">
        <f>data!AQ675</f>
        <v>3.2917759949348392E-10</v>
      </c>
      <c r="O675">
        <v>3.2044505068105108E-10</v>
      </c>
      <c r="P675">
        <f t="shared" si="22"/>
        <v>2.7251314363799035</v>
      </c>
    </row>
    <row r="676" spans="1:16" x14ac:dyDescent="0.2">
      <c r="A676">
        <v>502.25</v>
      </c>
      <c r="B676">
        <v>2860.25</v>
      </c>
      <c r="C676">
        <v>8686.6</v>
      </c>
      <c r="D676">
        <v>12268.1</v>
      </c>
      <c r="E676">
        <v>64000</v>
      </c>
      <c r="F676">
        <v>64000</v>
      </c>
      <c r="H676">
        <v>8706</v>
      </c>
      <c r="I676">
        <v>13753</v>
      </c>
      <c r="J676">
        <v>13283</v>
      </c>
      <c r="L676">
        <f t="shared" ref="L676:L739" si="23">A676</f>
        <v>502.25</v>
      </c>
      <c r="M676">
        <f>data!AQ676</f>
        <v>3.2899167554342952E-10</v>
      </c>
      <c r="O676">
        <v>3.1910374516773641E-10</v>
      </c>
      <c r="P676">
        <f t="shared" si="22"/>
        <v>3.0986569494806582</v>
      </c>
    </row>
    <row r="677" spans="1:16" x14ac:dyDescent="0.2">
      <c r="A677">
        <v>502.71</v>
      </c>
      <c r="B677">
        <v>3142.45</v>
      </c>
      <c r="C677">
        <v>11278.7</v>
      </c>
      <c r="D677">
        <v>12549.95</v>
      </c>
      <c r="E677">
        <v>64000</v>
      </c>
      <c r="F677">
        <v>64000</v>
      </c>
      <c r="H677">
        <v>11394.8</v>
      </c>
      <c r="I677">
        <v>16499.2</v>
      </c>
      <c r="J677">
        <v>16005.6</v>
      </c>
      <c r="L677">
        <f t="shared" si="23"/>
        <v>502.71</v>
      </c>
      <c r="M677">
        <f>data!AQ677</f>
        <v>3.3024474473058343E-10</v>
      </c>
      <c r="O677">
        <v>3.1910622450355565E-10</v>
      </c>
      <c r="P677">
        <f t="shared" si="22"/>
        <v>3.4905368092886171</v>
      </c>
    </row>
    <row r="678" spans="1:16" x14ac:dyDescent="0.2">
      <c r="A678">
        <v>503.17</v>
      </c>
      <c r="B678">
        <v>2852.15</v>
      </c>
      <c r="C678">
        <v>8609.2999999999993</v>
      </c>
      <c r="D678">
        <v>12345.2</v>
      </c>
      <c r="E678">
        <v>64000</v>
      </c>
      <c r="F678">
        <v>64000</v>
      </c>
      <c r="H678">
        <v>8600.7000000000007</v>
      </c>
      <c r="I678">
        <v>13640.3</v>
      </c>
      <c r="J678">
        <v>13200.7</v>
      </c>
      <c r="L678">
        <f t="shared" si="23"/>
        <v>503.17</v>
      </c>
      <c r="M678">
        <f>data!AQ678</f>
        <v>3.2845123285261195E-10</v>
      </c>
      <c r="O678">
        <v>3.1855990485275934E-10</v>
      </c>
      <c r="P678">
        <f t="shared" si="22"/>
        <v>3.1050134838608909</v>
      </c>
    </row>
    <row r="679" spans="1:16" x14ac:dyDescent="0.2">
      <c r="A679">
        <v>503.64</v>
      </c>
      <c r="B679">
        <v>2884.3</v>
      </c>
      <c r="C679">
        <v>8933.9</v>
      </c>
      <c r="D679">
        <v>12426.65</v>
      </c>
      <c r="E679">
        <v>64000</v>
      </c>
      <c r="F679">
        <v>64000</v>
      </c>
      <c r="H679">
        <v>8950</v>
      </c>
      <c r="I679">
        <v>13884.6</v>
      </c>
      <c r="J679">
        <v>13387.2</v>
      </c>
      <c r="L679">
        <f t="shared" si="23"/>
        <v>503.64</v>
      </c>
      <c r="M679">
        <f>data!AQ679</f>
        <v>3.2797836598035931E-10</v>
      </c>
      <c r="O679">
        <v>3.1823412356967989E-10</v>
      </c>
      <c r="P679">
        <f t="shared" si="22"/>
        <v>3.0619728335153984</v>
      </c>
    </row>
    <row r="680" spans="1:16" x14ac:dyDescent="0.2">
      <c r="A680">
        <v>504.1</v>
      </c>
      <c r="B680">
        <v>2854.6</v>
      </c>
      <c r="C680">
        <v>8529.2000000000007</v>
      </c>
      <c r="D680">
        <v>12477.95</v>
      </c>
      <c r="E680">
        <v>64000</v>
      </c>
      <c r="F680">
        <v>64000</v>
      </c>
      <c r="H680">
        <v>8521.1</v>
      </c>
      <c r="I680">
        <v>13312.5</v>
      </c>
      <c r="J680">
        <v>12862.8</v>
      </c>
      <c r="L680">
        <f t="shared" si="23"/>
        <v>504.1</v>
      </c>
      <c r="M680">
        <f>data!AQ680</f>
        <v>3.263885144551306E-10</v>
      </c>
      <c r="O680">
        <v>3.1753007432882592E-10</v>
      </c>
      <c r="P680">
        <f t="shared" si="22"/>
        <v>2.7897956264549304</v>
      </c>
    </row>
    <row r="681" spans="1:16" x14ac:dyDescent="0.2">
      <c r="A681">
        <v>504.56</v>
      </c>
      <c r="B681">
        <v>2879.25</v>
      </c>
      <c r="C681">
        <v>8829.7000000000007</v>
      </c>
      <c r="D681">
        <v>12544.65</v>
      </c>
      <c r="E681">
        <v>64000</v>
      </c>
      <c r="F681">
        <v>64000</v>
      </c>
      <c r="H681">
        <v>8857</v>
      </c>
      <c r="I681">
        <v>13468.9</v>
      </c>
      <c r="J681">
        <v>13065.7</v>
      </c>
      <c r="L681">
        <f t="shared" si="23"/>
        <v>504.56</v>
      </c>
      <c r="M681">
        <f>data!AQ681</f>
        <v>3.2615626261434266E-10</v>
      </c>
      <c r="O681">
        <v>3.1701536279815211E-10</v>
      </c>
      <c r="P681">
        <f t="shared" si="22"/>
        <v>2.8834248711191588</v>
      </c>
    </row>
    <row r="682" spans="1:16" x14ac:dyDescent="0.2">
      <c r="A682">
        <v>505.02</v>
      </c>
      <c r="B682">
        <v>2875.3</v>
      </c>
      <c r="C682">
        <v>8825.5</v>
      </c>
      <c r="D682">
        <v>12604.15</v>
      </c>
      <c r="E682">
        <v>64000</v>
      </c>
      <c r="F682">
        <v>64000</v>
      </c>
      <c r="H682">
        <v>8856.7999999999993</v>
      </c>
      <c r="I682">
        <v>13503.8</v>
      </c>
      <c r="J682">
        <v>13049.2</v>
      </c>
      <c r="L682">
        <f t="shared" si="23"/>
        <v>505.02</v>
      </c>
      <c r="M682">
        <f>data!AQ682</f>
        <v>3.2519823842184407E-10</v>
      </c>
      <c r="O682">
        <v>3.1684698151810425E-10</v>
      </c>
      <c r="P682">
        <f t="shared" si="22"/>
        <v>2.635738192526428</v>
      </c>
    </row>
    <row r="683" spans="1:16" x14ac:dyDescent="0.2">
      <c r="A683">
        <v>505.48</v>
      </c>
      <c r="B683">
        <v>2830.55</v>
      </c>
      <c r="C683">
        <v>8383.7000000000007</v>
      </c>
      <c r="D683">
        <v>12586.55</v>
      </c>
      <c r="E683">
        <v>64000</v>
      </c>
      <c r="F683">
        <v>64000</v>
      </c>
      <c r="H683">
        <v>8416.2999999999993</v>
      </c>
      <c r="I683">
        <v>13070.7</v>
      </c>
      <c r="J683">
        <v>12614.2</v>
      </c>
      <c r="L683">
        <f t="shared" si="23"/>
        <v>505.48</v>
      </c>
      <c r="M683">
        <f>data!AQ683</f>
        <v>3.2547951252404893E-10</v>
      </c>
      <c r="O683">
        <v>3.1575465919410615E-10</v>
      </c>
      <c r="P683">
        <f t="shared" si="22"/>
        <v>3.0798764315191134</v>
      </c>
    </row>
    <row r="684" spans="1:16" x14ac:dyDescent="0.2">
      <c r="A684">
        <v>505.94</v>
      </c>
      <c r="B684">
        <v>2864.55</v>
      </c>
      <c r="C684">
        <v>8669.9</v>
      </c>
      <c r="D684">
        <v>12665.55</v>
      </c>
      <c r="E684">
        <v>64000</v>
      </c>
      <c r="F684">
        <v>64000</v>
      </c>
      <c r="H684">
        <v>8689.2999999999993</v>
      </c>
      <c r="I684">
        <v>13414.8</v>
      </c>
      <c r="J684">
        <v>13014.5</v>
      </c>
      <c r="L684">
        <f t="shared" si="23"/>
        <v>505.94</v>
      </c>
      <c r="M684">
        <f>data!AQ684</f>
        <v>3.2515703916795359E-10</v>
      </c>
      <c r="O684">
        <v>3.1619103201671484E-10</v>
      </c>
      <c r="P684">
        <f t="shared" si="22"/>
        <v>2.835629807098635</v>
      </c>
    </row>
    <row r="685" spans="1:16" x14ac:dyDescent="0.2">
      <c r="A685">
        <v>506.4</v>
      </c>
      <c r="B685">
        <v>2902.15</v>
      </c>
      <c r="C685">
        <v>9026.9</v>
      </c>
      <c r="D685">
        <v>12746.8</v>
      </c>
      <c r="E685">
        <v>64000</v>
      </c>
      <c r="F685">
        <v>64000</v>
      </c>
      <c r="H685">
        <v>9061.6</v>
      </c>
      <c r="I685">
        <v>13751.2</v>
      </c>
      <c r="J685">
        <v>13306.8</v>
      </c>
      <c r="L685">
        <f t="shared" si="23"/>
        <v>506.4</v>
      </c>
      <c r="M685">
        <f>data!AQ685</f>
        <v>3.24883493743766E-10</v>
      </c>
      <c r="O685">
        <v>3.1511570549495561E-10</v>
      </c>
      <c r="P685">
        <f t="shared" si="22"/>
        <v>3.0997465624469673</v>
      </c>
    </row>
    <row r="686" spans="1:16" x14ac:dyDescent="0.2">
      <c r="A686">
        <v>506.87</v>
      </c>
      <c r="B686">
        <v>2856.75</v>
      </c>
      <c r="C686">
        <v>8605.2000000000007</v>
      </c>
      <c r="D686">
        <v>12784.15</v>
      </c>
      <c r="E686">
        <v>64000</v>
      </c>
      <c r="F686">
        <v>64000</v>
      </c>
      <c r="H686">
        <v>8662.7999999999993</v>
      </c>
      <c r="I686">
        <v>13280.5</v>
      </c>
      <c r="J686">
        <v>12863.1</v>
      </c>
      <c r="L686">
        <f t="shared" si="23"/>
        <v>506.87</v>
      </c>
      <c r="M686">
        <f>data!AQ686</f>
        <v>3.2333936266953702E-10</v>
      </c>
      <c r="O686">
        <v>3.1422555148288926E-10</v>
      </c>
      <c r="P686">
        <f t="shared" si="22"/>
        <v>2.9004042299036414</v>
      </c>
    </row>
    <row r="687" spans="1:16" x14ac:dyDescent="0.2">
      <c r="A687">
        <v>507.33</v>
      </c>
      <c r="B687">
        <v>2885.65</v>
      </c>
      <c r="C687">
        <v>8871.4</v>
      </c>
      <c r="D687">
        <v>12839.9</v>
      </c>
      <c r="E687">
        <v>64000</v>
      </c>
      <c r="F687">
        <v>64000</v>
      </c>
      <c r="H687">
        <v>8916.7999999999993</v>
      </c>
      <c r="I687">
        <v>13319.8</v>
      </c>
      <c r="J687">
        <v>12928.2</v>
      </c>
      <c r="L687">
        <f t="shared" si="23"/>
        <v>507.33</v>
      </c>
      <c r="M687">
        <f>data!AQ687</f>
        <v>3.2363281312955932E-10</v>
      </c>
      <c r="O687">
        <v>3.1347109801458506E-10</v>
      </c>
      <c r="P687">
        <f t="shared" si="22"/>
        <v>3.2416752866005725</v>
      </c>
    </row>
    <row r="688" spans="1:16" x14ac:dyDescent="0.2">
      <c r="A688">
        <v>507.79</v>
      </c>
      <c r="B688">
        <v>2877.45</v>
      </c>
      <c r="C688">
        <v>8835.2999999999993</v>
      </c>
      <c r="D688">
        <v>12882.95</v>
      </c>
      <c r="E688">
        <v>64000</v>
      </c>
      <c r="F688">
        <v>64000</v>
      </c>
      <c r="H688">
        <v>8860.7000000000007</v>
      </c>
      <c r="I688">
        <v>13244.7</v>
      </c>
      <c r="J688">
        <v>12873.4</v>
      </c>
      <c r="L688">
        <f t="shared" si="23"/>
        <v>507.79</v>
      </c>
      <c r="M688">
        <f>data!AQ688</f>
        <v>3.2312246311943609E-10</v>
      </c>
      <c r="O688">
        <v>3.1348236358054812E-10</v>
      </c>
      <c r="P688">
        <f t="shared" si="22"/>
        <v>3.0751648765117801</v>
      </c>
    </row>
    <row r="689" spans="1:16" x14ac:dyDescent="0.2">
      <c r="A689">
        <v>508.25</v>
      </c>
      <c r="B689">
        <v>2842.6</v>
      </c>
      <c r="C689">
        <v>8439.2000000000007</v>
      </c>
      <c r="D689">
        <v>12895.5</v>
      </c>
      <c r="E689">
        <v>64000</v>
      </c>
      <c r="F689">
        <v>64000</v>
      </c>
      <c r="H689">
        <v>8480.7999999999993</v>
      </c>
      <c r="I689">
        <v>13060.8</v>
      </c>
      <c r="J689">
        <v>12620.2</v>
      </c>
      <c r="L689">
        <f t="shared" si="23"/>
        <v>508.25</v>
      </c>
      <c r="M689">
        <f>data!AQ689</f>
        <v>3.2274353480965565E-10</v>
      </c>
      <c r="O689">
        <v>3.1406796874677834E-10</v>
      </c>
      <c r="P689">
        <f t="shared" si="22"/>
        <v>2.7623211935605267</v>
      </c>
    </row>
    <row r="690" spans="1:16" x14ac:dyDescent="0.2">
      <c r="A690">
        <v>508.71</v>
      </c>
      <c r="B690">
        <v>2829.8</v>
      </c>
      <c r="C690">
        <v>8364</v>
      </c>
      <c r="D690">
        <v>12918.6</v>
      </c>
      <c r="E690">
        <v>64000</v>
      </c>
      <c r="F690">
        <v>64000</v>
      </c>
      <c r="H690">
        <v>8398.2999999999993</v>
      </c>
      <c r="I690">
        <v>12840</v>
      </c>
      <c r="J690">
        <v>12437.5</v>
      </c>
      <c r="L690">
        <f t="shared" si="23"/>
        <v>508.71</v>
      </c>
      <c r="M690">
        <f>data!AQ690</f>
        <v>3.2274231135926663E-10</v>
      </c>
      <c r="O690">
        <v>3.1269742840768316E-10</v>
      </c>
      <c r="P690">
        <f t="shared" si="22"/>
        <v>3.2123330859271828</v>
      </c>
    </row>
    <row r="691" spans="1:16" x14ac:dyDescent="0.2">
      <c r="A691">
        <v>509.17</v>
      </c>
      <c r="B691">
        <v>2806</v>
      </c>
      <c r="C691">
        <v>8174.5</v>
      </c>
      <c r="D691">
        <v>12975.15</v>
      </c>
      <c r="E691">
        <v>64000</v>
      </c>
      <c r="F691">
        <v>64000</v>
      </c>
      <c r="H691">
        <v>8188</v>
      </c>
      <c r="I691">
        <v>12557.5</v>
      </c>
      <c r="J691">
        <v>12190.5</v>
      </c>
      <c r="L691">
        <f t="shared" si="23"/>
        <v>509.17</v>
      </c>
      <c r="M691">
        <f>data!AQ691</f>
        <v>3.2130768791072463E-10</v>
      </c>
      <c r="O691">
        <v>3.1308047517163017E-10</v>
      </c>
      <c r="P691">
        <f t="shared" si="22"/>
        <v>2.627826834165981</v>
      </c>
    </row>
    <row r="692" spans="1:16" x14ac:dyDescent="0.2">
      <c r="A692">
        <v>509.63</v>
      </c>
      <c r="B692">
        <v>2840.15</v>
      </c>
      <c r="C692">
        <v>8526.2999999999993</v>
      </c>
      <c r="D692">
        <v>13042.35</v>
      </c>
      <c r="E692">
        <v>64000</v>
      </c>
      <c r="F692">
        <v>64000</v>
      </c>
      <c r="H692">
        <v>8521.7999999999993</v>
      </c>
      <c r="I692">
        <v>12772.8</v>
      </c>
      <c r="J692">
        <v>12366.6</v>
      </c>
      <c r="L692">
        <f t="shared" si="23"/>
        <v>509.63</v>
      </c>
      <c r="M692">
        <f>data!AQ692</f>
        <v>3.2140395087249741E-10</v>
      </c>
      <c r="O692">
        <v>3.1210962263308948E-10</v>
      </c>
      <c r="P692">
        <f t="shared" si="22"/>
        <v>2.9779050581641875</v>
      </c>
    </row>
    <row r="693" spans="1:16" x14ac:dyDescent="0.2">
      <c r="A693">
        <v>510.1</v>
      </c>
      <c r="B693">
        <v>2863.8</v>
      </c>
      <c r="C693">
        <v>8668</v>
      </c>
      <c r="D693">
        <v>13074.1</v>
      </c>
      <c r="E693">
        <v>64000</v>
      </c>
      <c r="F693">
        <v>64000</v>
      </c>
      <c r="H693">
        <v>8712.7000000000007</v>
      </c>
      <c r="I693">
        <v>12961.9</v>
      </c>
      <c r="J693">
        <v>12606</v>
      </c>
      <c r="L693">
        <f t="shared" si="23"/>
        <v>510.1</v>
      </c>
      <c r="M693">
        <f>data!AQ693</f>
        <v>3.2232397323202268E-10</v>
      </c>
      <c r="O693">
        <v>3.1200966698365211E-10</v>
      </c>
      <c r="P693">
        <f t="shared" si="22"/>
        <v>3.3057649617346625</v>
      </c>
    </row>
    <row r="694" spans="1:16" x14ac:dyDescent="0.2">
      <c r="A694">
        <v>510.56</v>
      </c>
      <c r="B694">
        <v>2838.3</v>
      </c>
      <c r="C694">
        <v>8449.6</v>
      </c>
      <c r="D694">
        <v>13133.4</v>
      </c>
      <c r="E694">
        <v>64000</v>
      </c>
      <c r="F694">
        <v>64000</v>
      </c>
      <c r="H694">
        <v>8422.6</v>
      </c>
      <c r="I694">
        <v>12713.8</v>
      </c>
      <c r="J694">
        <v>12340.4</v>
      </c>
      <c r="L694">
        <f t="shared" si="23"/>
        <v>510.56</v>
      </c>
      <c r="M694">
        <f>data!AQ694</f>
        <v>3.20770161908396E-10</v>
      </c>
      <c r="O694">
        <v>3.1107620900360584E-10</v>
      </c>
      <c r="P694">
        <f t="shared" si="22"/>
        <v>3.1162630327277117</v>
      </c>
    </row>
    <row r="695" spans="1:16" x14ac:dyDescent="0.2">
      <c r="A695">
        <v>511.02</v>
      </c>
      <c r="B695">
        <v>2912.65</v>
      </c>
      <c r="C695">
        <v>9219.6</v>
      </c>
      <c r="D695">
        <v>13261.65</v>
      </c>
      <c r="E695">
        <v>64000</v>
      </c>
      <c r="F695">
        <v>64000</v>
      </c>
      <c r="H695">
        <v>9234.6</v>
      </c>
      <c r="I695">
        <v>13364.9</v>
      </c>
      <c r="J695">
        <v>13041.4</v>
      </c>
      <c r="L695">
        <f t="shared" si="23"/>
        <v>511.02</v>
      </c>
      <c r="M695">
        <f>data!AQ695</f>
        <v>3.2021142453992567E-10</v>
      </c>
      <c r="O695">
        <v>3.1074694356996072E-10</v>
      </c>
      <c r="P695">
        <f t="shared" si="22"/>
        <v>3.0457197297691661</v>
      </c>
    </row>
    <row r="696" spans="1:16" x14ac:dyDescent="0.2">
      <c r="A696">
        <v>511.48</v>
      </c>
      <c r="B696">
        <v>2916.4</v>
      </c>
      <c r="C696">
        <v>9211.5</v>
      </c>
      <c r="D696">
        <v>13322.75</v>
      </c>
      <c r="E696">
        <v>64000</v>
      </c>
      <c r="F696">
        <v>64000</v>
      </c>
      <c r="H696">
        <v>9232.2999999999993</v>
      </c>
      <c r="I696">
        <v>13234.2</v>
      </c>
      <c r="J696">
        <v>12902.3</v>
      </c>
      <c r="L696">
        <f t="shared" si="23"/>
        <v>511.48</v>
      </c>
      <c r="M696">
        <f>data!AQ696</f>
        <v>3.1955123007041974E-10</v>
      </c>
      <c r="O696">
        <v>3.101540158474711E-10</v>
      </c>
      <c r="P696">
        <f t="shared" si="22"/>
        <v>3.0298541185325307</v>
      </c>
    </row>
    <row r="697" spans="1:16" x14ac:dyDescent="0.2">
      <c r="A697">
        <v>511.94</v>
      </c>
      <c r="B697">
        <v>2834.9</v>
      </c>
      <c r="C697">
        <v>8378.2000000000007</v>
      </c>
      <c r="D697">
        <v>13268.8</v>
      </c>
      <c r="E697">
        <v>64000</v>
      </c>
      <c r="F697">
        <v>64000</v>
      </c>
      <c r="H697">
        <v>8427</v>
      </c>
      <c r="I697">
        <v>12359.3</v>
      </c>
      <c r="J697">
        <v>11985.7</v>
      </c>
      <c r="L697">
        <f t="shared" si="23"/>
        <v>511.94</v>
      </c>
      <c r="M697">
        <f>data!AQ697</f>
        <v>3.1982489830786903E-10</v>
      </c>
      <c r="O697">
        <v>3.1000556578803314E-10</v>
      </c>
      <c r="P697">
        <f t="shared" si="22"/>
        <v>3.1674697500592224</v>
      </c>
    </row>
    <row r="698" spans="1:16" x14ac:dyDescent="0.2">
      <c r="A698">
        <v>512.4</v>
      </c>
      <c r="B698">
        <v>2812.85</v>
      </c>
      <c r="C698">
        <v>8169.8</v>
      </c>
      <c r="D698">
        <v>13317.25</v>
      </c>
      <c r="E698">
        <v>64000</v>
      </c>
      <c r="F698">
        <v>64000</v>
      </c>
      <c r="H698">
        <v>8201.2999999999993</v>
      </c>
      <c r="I698">
        <v>12086.3</v>
      </c>
      <c r="J698">
        <v>11716.6</v>
      </c>
      <c r="L698">
        <f t="shared" si="23"/>
        <v>512.4</v>
      </c>
      <c r="M698">
        <f>data!AQ698</f>
        <v>3.1876683800378867E-10</v>
      </c>
      <c r="O698">
        <v>3.0906370188417956E-10</v>
      </c>
      <c r="P698">
        <f t="shared" si="22"/>
        <v>3.1395262725628381</v>
      </c>
    </row>
    <row r="699" spans="1:16" x14ac:dyDescent="0.2">
      <c r="A699">
        <v>512.86</v>
      </c>
      <c r="B699">
        <v>2842.1</v>
      </c>
      <c r="C699">
        <v>8517.4</v>
      </c>
      <c r="D699">
        <v>13415.35</v>
      </c>
      <c r="E699">
        <v>64000</v>
      </c>
      <c r="F699">
        <v>64000</v>
      </c>
      <c r="H699">
        <v>8498.7999999999993</v>
      </c>
      <c r="I699">
        <v>12511.7</v>
      </c>
      <c r="J699">
        <v>12090.9</v>
      </c>
      <c r="L699">
        <f t="shared" si="23"/>
        <v>512.86</v>
      </c>
      <c r="M699">
        <f>data!AQ699</f>
        <v>3.1777374752153598E-10</v>
      </c>
      <c r="O699">
        <v>3.084066104351892E-10</v>
      </c>
      <c r="P699">
        <f t="shared" si="22"/>
        <v>3.0372685829038875</v>
      </c>
    </row>
    <row r="700" spans="1:16" x14ac:dyDescent="0.2">
      <c r="A700">
        <v>513.32000000000005</v>
      </c>
      <c r="B700">
        <v>2883.4</v>
      </c>
      <c r="C700">
        <v>8876.7000000000007</v>
      </c>
      <c r="D700">
        <v>13494.35</v>
      </c>
      <c r="E700">
        <v>64000</v>
      </c>
      <c r="F700">
        <v>64000</v>
      </c>
      <c r="H700">
        <v>8913.1</v>
      </c>
      <c r="I700">
        <v>12858.3</v>
      </c>
      <c r="J700">
        <v>12495</v>
      </c>
      <c r="L700">
        <f t="shared" si="23"/>
        <v>513.32000000000005</v>
      </c>
      <c r="M700">
        <f>data!AQ700</f>
        <v>3.1773974851717831E-10</v>
      </c>
      <c r="O700">
        <v>3.0827567514550041E-10</v>
      </c>
      <c r="P700">
        <f t="shared" si="22"/>
        <v>3.0700032907919281</v>
      </c>
    </row>
    <row r="701" spans="1:16" x14ac:dyDescent="0.2">
      <c r="A701">
        <v>513.78</v>
      </c>
      <c r="B701">
        <v>2797.1</v>
      </c>
      <c r="C701">
        <v>8043.5</v>
      </c>
      <c r="D701">
        <v>13457.35</v>
      </c>
      <c r="E701">
        <v>64000</v>
      </c>
      <c r="F701">
        <v>64000</v>
      </c>
      <c r="H701">
        <v>8076.6</v>
      </c>
      <c r="I701">
        <v>11961.4</v>
      </c>
      <c r="J701">
        <v>11623.7</v>
      </c>
      <c r="L701">
        <f t="shared" si="23"/>
        <v>513.78</v>
      </c>
      <c r="M701">
        <f>data!AQ701</f>
        <v>3.1735485201636042E-10</v>
      </c>
      <c r="O701">
        <v>3.0782863726300199E-10</v>
      </c>
      <c r="P701">
        <f t="shared" si="22"/>
        <v>3.0946486454473185</v>
      </c>
    </row>
    <row r="702" spans="1:16" x14ac:dyDescent="0.2">
      <c r="A702">
        <v>514.25</v>
      </c>
      <c r="B702">
        <v>2905.45</v>
      </c>
      <c r="C702">
        <v>9099.1</v>
      </c>
      <c r="D702">
        <v>13614.1</v>
      </c>
      <c r="E702">
        <v>64000</v>
      </c>
      <c r="F702">
        <v>64000</v>
      </c>
      <c r="H702">
        <v>9138.7999999999993</v>
      </c>
      <c r="I702">
        <v>12939.5</v>
      </c>
      <c r="J702">
        <v>12556.6</v>
      </c>
      <c r="L702">
        <f t="shared" si="23"/>
        <v>514.25</v>
      </c>
      <c r="M702">
        <f>data!AQ702</f>
        <v>3.1702503734581778E-10</v>
      </c>
      <c r="O702">
        <v>3.0732463568686333E-10</v>
      </c>
      <c r="P702">
        <f t="shared" si="22"/>
        <v>3.1564022315602158</v>
      </c>
    </row>
    <row r="703" spans="1:16" x14ac:dyDescent="0.2">
      <c r="A703">
        <v>514.71</v>
      </c>
      <c r="B703">
        <v>2943.05</v>
      </c>
      <c r="C703">
        <v>9462.5</v>
      </c>
      <c r="D703">
        <v>13699.3</v>
      </c>
      <c r="E703">
        <v>64000</v>
      </c>
      <c r="F703">
        <v>64000</v>
      </c>
      <c r="H703">
        <v>9482.1</v>
      </c>
      <c r="I703">
        <v>13174.1</v>
      </c>
      <c r="J703">
        <v>12881.3</v>
      </c>
      <c r="L703">
        <f t="shared" si="23"/>
        <v>514.71</v>
      </c>
      <c r="M703">
        <f>data!AQ703</f>
        <v>3.1669864308304053E-10</v>
      </c>
      <c r="O703">
        <v>3.0709247527340949E-10</v>
      </c>
      <c r="P703">
        <f t="shared" si="22"/>
        <v>3.1281026345821443</v>
      </c>
    </row>
    <row r="704" spans="1:16" x14ac:dyDescent="0.2">
      <c r="A704">
        <v>515.16999999999996</v>
      </c>
      <c r="B704">
        <v>2800.1</v>
      </c>
      <c r="C704">
        <v>8104.8</v>
      </c>
      <c r="D704">
        <v>13629.8</v>
      </c>
      <c r="E704">
        <v>64000</v>
      </c>
      <c r="F704">
        <v>64000</v>
      </c>
      <c r="H704">
        <v>8112.2</v>
      </c>
      <c r="I704">
        <v>11743.6</v>
      </c>
      <c r="J704">
        <v>11387.2</v>
      </c>
      <c r="L704">
        <f t="shared" si="23"/>
        <v>515.16999999999996</v>
      </c>
      <c r="M704">
        <f>data!AQ704</f>
        <v>3.156073820235896E-10</v>
      </c>
      <c r="O704">
        <v>3.0671836567900031E-10</v>
      </c>
      <c r="P704">
        <f t="shared" si="22"/>
        <v>2.8981037131282155</v>
      </c>
    </row>
    <row r="705" spans="1:16" x14ac:dyDescent="0.2">
      <c r="A705">
        <v>515.63</v>
      </c>
      <c r="B705">
        <v>2868.8</v>
      </c>
      <c r="C705">
        <v>8798.5</v>
      </c>
      <c r="D705">
        <v>13766.65</v>
      </c>
      <c r="E705">
        <v>64000</v>
      </c>
      <c r="F705">
        <v>64000</v>
      </c>
      <c r="H705">
        <v>8824.2999999999993</v>
      </c>
      <c r="I705">
        <v>12474.4</v>
      </c>
      <c r="J705">
        <v>12151.9</v>
      </c>
      <c r="L705">
        <f t="shared" si="23"/>
        <v>515.63</v>
      </c>
      <c r="M705">
        <f>data!AQ705</f>
        <v>3.1468676990069351E-10</v>
      </c>
      <c r="O705">
        <v>3.0537705532871227E-10</v>
      </c>
      <c r="P705">
        <f t="shared" si="22"/>
        <v>3.0485966150797208</v>
      </c>
    </row>
    <row r="706" spans="1:16" x14ac:dyDescent="0.2">
      <c r="A706">
        <v>516.09</v>
      </c>
      <c r="B706">
        <v>2908.55</v>
      </c>
      <c r="C706">
        <v>9173.6</v>
      </c>
      <c r="D706">
        <v>13843.75</v>
      </c>
      <c r="E706">
        <v>64000</v>
      </c>
      <c r="F706">
        <v>64000</v>
      </c>
      <c r="H706">
        <v>9179.4</v>
      </c>
      <c r="I706">
        <v>12977.2</v>
      </c>
      <c r="J706">
        <v>12600.2</v>
      </c>
      <c r="L706">
        <f t="shared" si="23"/>
        <v>516.09</v>
      </c>
      <c r="M706">
        <f>data!AQ706</f>
        <v>3.1467704339591896E-10</v>
      </c>
      <c r="O706">
        <v>3.0477968668709741E-10</v>
      </c>
      <c r="P706">
        <f t="shared" si="22"/>
        <v>3.2473806953488622</v>
      </c>
    </row>
    <row r="707" spans="1:16" x14ac:dyDescent="0.2">
      <c r="A707">
        <v>516.54999999999995</v>
      </c>
      <c r="B707">
        <v>2899.3</v>
      </c>
      <c r="C707">
        <v>9060.2999999999993</v>
      </c>
      <c r="D707">
        <v>13910.05</v>
      </c>
      <c r="E707">
        <v>64000</v>
      </c>
      <c r="F707">
        <v>64000</v>
      </c>
      <c r="H707">
        <v>9084.4</v>
      </c>
      <c r="I707">
        <v>12893.6</v>
      </c>
      <c r="J707">
        <v>12542.5</v>
      </c>
      <c r="L707">
        <f t="shared" si="23"/>
        <v>516.54999999999995</v>
      </c>
      <c r="M707">
        <f>data!AQ707</f>
        <v>3.1355713441539409E-10</v>
      </c>
      <c r="O707">
        <v>3.0453777641983389E-10</v>
      </c>
      <c r="P707">
        <f t="shared" si="22"/>
        <v>2.9616549058682855</v>
      </c>
    </row>
    <row r="708" spans="1:16" x14ac:dyDescent="0.2">
      <c r="A708">
        <v>517.01</v>
      </c>
      <c r="B708">
        <v>2981.5</v>
      </c>
      <c r="C708">
        <v>9793.4</v>
      </c>
      <c r="D708">
        <v>14025.65</v>
      </c>
      <c r="E708">
        <v>64000</v>
      </c>
      <c r="F708">
        <v>64000</v>
      </c>
      <c r="H708">
        <v>9816.4</v>
      </c>
      <c r="I708">
        <v>13533.8</v>
      </c>
      <c r="J708">
        <v>13186.8</v>
      </c>
      <c r="L708">
        <f t="shared" si="23"/>
        <v>517.01</v>
      </c>
      <c r="M708">
        <f>data!AQ708</f>
        <v>3.1366609894761705E-10</v>
      </c>
      <c r="O708">
        <v>3.0435922032284271E-10</v>
      </c>
      <c r="P708">
        <f t="shared" si="22"/>
        <v>3.0578599245004829</v>
      </c>
    </row>
    <row r="709" spans="1:16" x14ac:dyDescent="0.2">
      <c r="A709">
        <v>517.47</v>
      </c>
      <c r="B709">
        <v>2885.15</v>
      </c>
      <c r="C709">
        <v>8859.5</v>
      </c>
      <c r="D709">
        <v>13985.85</v>
      </c>
      <c r="E709">
        <v>64000</v>
      </c>
      <c r="F709">
        <v>64000</v>
      </c>
      <c r="H709">
        <v>8866.6</v>
      </c>
      <c r="I709">
        <v>12443.9</v>
      </c>
      <c r="J709">
        <v>12151.2</v>
      </c>
      <c r="L709">
        <f t="shared" si="23"/>
        <v>517.47</v>
      </c>
      <c r="M709">
        <f>data!AQ709</f>
        <v>3.1310896869730146E-10</v>
      </c>
      <c r="O709">
        <v>3.0333191789366501E-10</v>
      </c>
      <c r="P709">
        <f t="shared" si="22"/>
        <v>3.2232186020937821</v>
      </c>
    </row>
    <row r="710" spans="1:16" x14ac:dyDescent="0.2">
      <c r="A710">
        <v>517.92999999999995</v>
      </c>
      <c r="B710">
        <v>2861.85</v>
      </c>
      <c r="C710">
        <v>8689.2999999999993</v>
      </c>
      <c r="D710">
        <v>14046.95</v>
      </c>
      <c r="E710">
        <v>64000</v>
      </c>
      <c r="F710">
        <v>64000</v>
      </c>
      <c r="H710">
        <v>8738.5</v>
      </c>
      <c r="I710">
        <v>12171.7</v>
      </c>
      <c r="J710">
        <v>11851.2</v>
      </c>
      <c r="L710">
        <f t="shared" si="23"/>
        <v>517.92999999999995</v>
      </c>
      <c r="M710">
        <f>data!AQ710</f>
        <v>3.1176587136959929E-10</v>
      </c>
      <c r="O710">
        <v>3.020185782455526E-10</v>
      </c>
      <c r="P710">
        <f t="shared" si="22"/>
        <v>3.2273819646027775</v>
      </c>
    </row>
    <row r="711" spans="1:16" x14ac:dyDescent="0.2">
      <c r="A711">
        <v>518.39</v>
      </c>
      <c r="B711">
        <v>3040.7</v>
      </c>
      <c r="C711">
        <v>10271.299999999999</v>
      </c>
      <c r="D711">
        <v>14262.45</v>
      </c>
      <c r="E711">
        <v>64000</v>
      </c>
      <c r="F711">
        <v>64000</v>
      </c>
      <c r="H711">
        <v>10274.200000000001</v>
      </c>
      <c r="I711">
        <v>13745.3</v>
      </c>
      <c r="J711">
        <v>13431.1</v>
      </c>
      <c r="L711">
        <f t="shared" si="23"/>
        <v>518.39</v>
      </c>
      <c r="M711">
        <f>data!AQ711</f>
        <v>3.1178746583530486E-10</v>
      </c>
      <c r="O711">
        <v>3.0245065672663789E-10</v>
      </c>
      <c r="P711">
        <f t="shared" si="22"/>
        <v>3.0870520202261651</v>
      </c>
    </row>
    <row r="712" spans="1:16" x14ac:dyDescent="0.2">
      <c r="A712">
        <v>518.85</v>
      </c>
      <c r="B712">
        <v>2859.05</v>
      </c>
      <c r="C712">
        <v>8693.6</v>
      </c>
      <c r="D712">
        <v>14185.55</v>
      </c>
      <c r="E712">
        <v>64000</v>
      </c>
      <c r="F712">
        <v>64000</v>
      </c>
      <c r="H712">
        <v>8696.7000000000007</v>
      </c>
      <c r="I712">
        <v>12289.4</v>
      </c>
      <c r="J712">
        <v>11987</v>
      </c>
      <c r="L712">
        <f t="shared" si="23"/>
        <v>518.85</v>
      </c>
      <c r="M712">
        <f>data!AQ712</f>
        <v>3.0990138278933438E-10</v>
      </c>
      <c r="O712">
        <v>3.0087486947447287E-10</v>
      </c>
      <c r="P712">
        <f t="shared" ref="P712:P775" si="24">(M712-O712)/O712%</f>
        <v>3.0000888178623191</v>
      </c>
    </row>
    <row r="713" spans="1:16" x14ac:dyDescent="0.2">
      <c r="A713">
        <v>519.32000000000005</v>
      </c>
      <c r="B713">
        <v>2840.75</v>
      </c>
      <c r="C713">
        <v>8486</v>
      </c>
      <c r="D713">
        <v>14191.95</v>
      </c>
      <c r="E713">
        <v>64000</v>
      </c>
      <c r="F713">
        <v>64000</v>
      </c>
      <c r="H713">
        <v>8502.7000000000007</v>
      </c>
      <c r="I713">
        <v>12171.7</v>
      </c>
      <c r="J713">
        <v>11841.4</v>
      </c>
      <c r="L713">
        <f t="shared" si="23"/>
        <v>519.32000000000005</v>
      </c>
      <c r="M713">
        <f>data!AQ713</f>
        <v>3.1028405506399013E-10</v>
      </c>
      <c r="O713">
        <v>3.0051272188028881E-10</v>
      </c>
      <c r="P713">
        <f t="shared" si="24"/>
        <v>3.2515539184373696</v>
      </c>
    </row>
    <row r="714" spans="1:16" x14ac:dyDescent="0.2">
      <c r="A714">
        <v>519.78</v>
      </c>
      <c r="B714">
        <v>2820.95</v>
      </c>
      <c r="C714">
        <v>8256.7999999999993</v>
      </c>
      <c r="D714">
        <v>14276.5</v>
      </c>
      <c r="E714">
        <v>64000</v>
      </c>
      <c r="F714">
        <v>64000</v>
      </c>
      <c r="H714">
        <v>8293.7000000000007</v>
      </c>
      <c r="I714">
        <v>11775.1</v>
      </c>
      <c r="J714">
        <v>11454.7</v>
      </c>
      <c r="L714">
        <f t="shared" si="23"/>
        <v>519.78</v>
      </c>
      <c r="M714">
        <f>data!AQ714</f>
        <v>3.0844435960874761E-10</v>
      </c>
      <c r="O714">
        <v>2.9927331377922615E-10</v>
      </c>
      <c r="P714">
        <f t="shared" si="24"/>
        <v>3.0644382266194783</v>
      </c>
    </row>
    <row r="715" spans="1:16" x14ac:dyDescent="0.2">
      <c r="A715">
        <v>520.24</v>
      </c>
      <c r="B715">
        <v>2828</v>
      </c>
      <c r="C715">
        <v>8375.1</v>
      </c>
      <c r="D715">
        <v>14319.45</v>
      </c>
      <c r="E715">
        <v>64000</v>
      </c>
      <c r="F715">
        <v>64000</v>
      </c>
      <c r="H715">
        <v>8388.2000000000007</v>
      </c>
      <c r="I715">
        <v>11692.9</v>
      </c>
      <c r="J715">
        <v>11382.2</v>
      </c>
      <c r="L715">
        <f t="shared" si="23"/>
        <v>520.24</v>
      </c>
      <c r="M715">
        <f>data!AQ715</f>
        <v>3.0849749270182128E-10</v>
      </c>
      <c r="O715">
        <v>2.9882755358246344E-10</v>
      </c>
      <c r="P715">
        <f t="shared" si="24"/>
        <v>3.2359596708639398</v>
      </c>
    </row>
    <row r="716" spans="1:16" x14ac:dyDescent="0.2">
      <c r="A716">
        <v>520.70000000000005</v>
      </c>
      <c r="B716">
        <v>2880</v>
      </c>
      <c r="C716">
        <v>8829.2000000000007</v>
      </c>
      <c r="D716">
        <v>14456.15</v>
      </c>
      <c r="E716">
        <v>64000</v>
      </c>
      <c r="F716">
        <v>64000</v>
      </c>
      <c r="H716">
        <v>8858</v>
      </c>
      <c r="I716">
        <v>12121.2</v>
      </c>
      <c r="J716">
        <v>11784.5</v>
      </c>
      <c r="L716">
        <f t="shared" si="23"/>
        <v>520.70000000000005</v>
      </c>
      <c r="M716">
        <f>data!AQ716</f>
        <v>3.0722643572661212E-10</v>
      </c>
      <c r="O716">
        <v>2.9727128402550698E-10</v>
      </c>
      <c r="P716">
        <f t="shared" si="24"/>
        <v>3.3488440478667121</v>
      </c>
    </row>
    <row r="717" spans="1:16" x14ac:dyDescent="0.2">
      <c r="A717">
        <v>521.16</v>
      </c>
      <c r="B717">
        <v>2885.95</v>
      </c>
      <c r="C717">
        <v>8927.4</v>
      </c>
      <c r="D717">
        <v>14529.65</v>
      </c>
      <c r="E717">
        <v>64000</v>
      </c>
      <c r="F717">
        <v>64000</v>
      </c>
      <c r="H717">
        <v>8952.7999999999993</v>
      </c>
      <c r="I717">
        <v>12195.7</v>
      </c>
      <c r="J717">
        <v>11937.6</v>
      </c>
      <c r="L717">
        <f t="shared" si="23"/>
        <v>521.16</v>
      </c>
      <c r="M717">
        <f>data!AQ717</f>
        <v>3.0643282888972575E-10</v>
      </c>
      <c r="O717">
        <v>2.9745346071862427E-10</v>
      </c>
      <c r="P717">
        <f t="shared" si="24"/>
        <v>3.0187472518921221</v>
      </c>
    </row>
    <row r="718" spans="1:16" x14ac:dyDescent="0.2">
      <c r="A718">
        <v>521.62</v>
      </c>
      <c r="B718">
        <v>2895.05</v>
      </c>
      <c r="C718">
        <v>9002.1</v>
      </c>
      <c r="D718">
        <v>14575.45</v>
      </c>
      <c r="E718">
        <v>64000</v>
      </c>
      <c r="F718">
        <v>64000</v>
      </c>
      <c r="H718">
        <v>9029</v>
      </c>
      <c r="I718">
        <v>12317.6</v>
      </c>
      <c r="J718">
        <v>12003.4</v>
      </c>
      <c r="L718">
        <f t="shared" si="23"/>
        <v>521.62</v>
      </c>
      <c r="M718">
        <f>data!AQ718</f>
        <v>3.0647051219661774E-10</v>
      </c>
      <c r="O718">
        <v>2.9660272491558759E-10</v>
      </c>
      <c r="P718">
        <f t="shared" si="24"/>
        <v>3.3269374999297456</v>
      </c>
    </row>
    <row r="719" spans="1:16" x14ac:dyDescent="0.2">
      <c r="A719">
        <v>522.08000000000004</v>
      </c>
      <c r="B719">
        <v>2865.35</v>
      </c>
      <c r="C719">
        <v>8643.6</v>
      </c>
      <c r="D719">
        <v>14618.5</v>
      </c>
      <c r="E719">
        <v>64000</v>
      </c>
      <c r="F719">
        <v>64000</v>
      </c>
      <c r="H719">
        <v>8654.2000000000007</v>
      </c>
      <c r="I719">
        <v>11971.7</v>
      </c>
      <c r="J719">
        <v>11664.2</v>
      </c>
      <c r="L719">
        <f t="shared" si="23"/>
        <v>522.08000000000004</v>
      </c>
      <c r="M719">
        <f>data!AQ719</f>
        <v>3.0555089135488005E-10</v>
      </c>
      <c r="O719">
        <v>2.9557706194456086E-10</v>
      </c>
      <c r="P719">
        <f t="shared" si="24"/>
        <v>3.3743583973339275</v>
      </c>
    </row>
    <row r="720" spans="1:16" x14ac:dyDescent="0.2">
      <c r="A720">
        <v>522.54</v>
      </c>
      <c r="B720">
        <v>2818.5</v>
      </c>
      <c r="C720">
        <v>8283.2999999999993</v>
      </c>
      <c r="D720">
        <v>14614.05</v>
      </c>
      <c r="E720">
        <v>64000</v>
      </c>
      <c r="F720">
        <v>64000</v>
      </c>
      <c r="H720">
        <v>8312.1</v>
      </c>
      <c r="I720">
        <v>11591.4</v>
      </c>
      <c r="J720">
        <v>11312.4</v>
      </c>
      <c r="L720">
        <f t="shared" si="23"/>
        <v>522.54</v>
      </c>
      <c r="M720">
        <f>data!AQ720</f>
        <v>3.0544094702472545E-10</v>
      </c>
      <c r="O720">
        <v>2.9482893833454394E-10</v>
      </c>
      <c r="P720">
        <f t="shared" si="24"/>
        <v>3.5993782530736547</v>
      </c>
    </row>
    <row r="721" spans="1:16" x14ac:dyDescent="0.2">
      <c r="A721">
        <v>523</v>
      </c>
      <c r="B721">
        <v>2941.4</v>
      </c>
      <c r="C721">
        <v>9429.1</v>
      </c>
      <c r="D721">
        <v>14834.8</v>
      </c>
      <c r="E721">
        <v>64000</v>
      </c>
      <c r="F721">
        <v>64000</v>
      </c>
      <c r="H721">
        <v>9441.7000000000007</v>
      </c>
      <c r="I721">
        <v>12828.6</v>
      </c>
      <c r="J721">
        <v>12482.4</v>
      </c>
      <c r="L721">
        <f t="shared" si="23"/>
        <v>523</v>
      </c>
      <c r="M721">
        <f>data!AQ721</f>
        <v>3.0388226168327783E-10</v>
      </c>
      <c r="O721">
        <v>2.9474255010741384E-10</v>
      </c>
      <c r="P721">
        <f t="shared" si="24"/>
        <v>3.1009135167396695</v>
      </c>
    </row>
    <row r="722" spans="1:16" x14ac:dyDescent="0.2">
      <c r="A722">
        <v>523.46</v>
      </c>
      <c r="B722">
        <v>2899.75</v>
      </c>
      <c r="C722">
        <v>9061.6</v>
      </c>
      <c r="D722">
        <v>14850.35</v>
      </c>
      <c r="E722">
        <v>64000</v>
      </c>
      <c r="F722">
        <v>64000</v>
      </c>
      <c r="H722">
        <v>9073.6</v>
      </c>
      <c r="I722">
        <v>12489.9</v>
      </c>
      <c r="J722">
        <v>12148.4</v>
      </c>
      <c r="L722">
        <f t="shared" si="23"/>
        <v>523.46</v>
      </c>
      <c r="M722">
        <f>data!AQ722</f>
        <v>3.0339661433153221E-10</v>
      </c>
      <c r="O722">
        <v>2.9420706618360505E-10</v>
      </c>
      <c r="P722">
        <f t="shared" si="24"/>
        <v>3.1234967491203154</v>
      </c>
    </row>
    <row r="723" spans="1:16" x14ac:dyDescent="0.2">
      <c r="A723">
        <v>523.91999999999996</v>
      </c>
      <c r="B723">
        <v>2851.05</v>
      </c>
      <c r="C723">
        <v>8584.2000000000007</v>
      </c>
      <c r="D723">
        <v>14870.1</v>
      </c>
      <c r="E723">
        <v>64000</v>
      </c>
      <c r="F723">
        <v>64000</v>
      </c>
      <c r="H723">
        <v>8606.2000000000007</v>
      </c>
      <c r="I723">
        <v>12028.6</v>
      </c>
      <c r="J723">
        <v>11712.6</v>
      </c>
      <c r="L723">
        <f t="shared" si="23"/>
        <v>523.91999999999996</v>
      </c>
      <c r="M723">
        <f>data!AQ723</f>
        <v>3.0262689106609045E-10</v>
      </c>
      <c r="O723">
        <v>2.937391414761766E-10</v>
      </c>
      <c r="P723">
        <f t="shared" si="24"/>
        <v>3.0257287283025178</v>
      </c>
    </row>
    <row r="724" spans="1:16" x14ac:dyDescent="0.2">
      <c r="A724">
        <v>524.38</v>
      </c>
      <c r="B724">
        <v>2974.05</v>
      </c>
      <c r="C724">
        <v>9615.2999999999993</v>
      </c>
      <c r="D724">
        <v>15040.3</v>
      </c>
      <c r="E724">
        <v>64000</v>
      </c>
      <c r="F724">
        <v>64000</v>
      </c>
      <c r="H724">
        <v>9620.5</v>
      </c>
      <c r="I724">
        <v>13065.2</v>
      </c>
      <c r="J724">
        <v>12758.6</v>
      </c>
      <c r="L724">
        <f t="shared" si="23"/>
        <v>524.38</v>
      </c>
      <c r="M724">
        <f>data!AQ724</f>
        <v>3.0240752578226205E-10</v>
      </c>
      <c r="O724">
        <v>2.9341715397124607E-10</v>
      </c>
      <c r="P724">
        <f t="shared" si="24"/>
        <v>3.0640239295269716</v>
      </c>
    </row>
    <row r="725" spans="1:16" x14ac:dyDescent="0.2">
      <c r="A725">
        <v>524.84</v>
      </c>
      <c r="B725">
        <v>2890.2</v>
      </c>
      <c r="C725">
        <v>8925.7000000000007</v>
      </c>
      <c r="D725">
        <v>15032.65</v>
      </c>
      <c r="E725">
        <v>64000</v>
      </c>
      <c r="F725">
        <v>64000</v>
      </c>
      <c r="H725">
        <v>8956.4</v>
      </c>
      <c r="I725">
        <v>12281.2</v>
      </c>
      <c r="J725">
        <v>11970</v>
      </c>
      <c r="L725">
        <f t="shared" si="23"/>
        <v>524.84</v>
      </c>
      <c r="M725">
        <f>data!AQ725</f>
        <v>3.0145472009924576E-10</v>
      </c>
      <c r="O725">
        <v>2.9208055217072263E-10</v>
      </c>
      <c r="P725">
        <f t="shared" si="24"/>
        <v>3.2094461130174401</v>
      </c>
    </row>
    <row r="726" spans="1:16" x14ac:dyDescent="0.2">
      <c r="A726">
        <v>525.29999999999995</v>
      </c>
      <c r="B726">
        <v>2898</v>
      </c>
      <c r="C726">
        <v>8968.9</v>
      </c>
      <c r="D726">
        <v>15086.2</v>
      </c>
      <c r="E726">
        <v>64000</v>
      </c>
      <c r="F726">
        <v>64000</v>
      </c>
      <c r="H726">
        <v>8995.5</v>
      </c>
      <c r="I726">
        <v>12277.1</v>
      </c>
      <c r="J726">
        <v>11918.9</v>
      </c>
      <c r="L726">
        <f t="shared" si="23"/>
        <v>525.29999999999995</v>
      </c>
      <c r="M726">
        <f>data!AQ726</f>
        <v>3.0127879458788789E-10</v>
      </c>
      <c r="O726">
        <v>2.9188340049825475E-10</v>
      </c>
      <c r="P726">
        <f t="shared" si="24"/>
        <v>3.2188860598426934</v>
      </c>
    </row>
    <row r="727" spans="1:16" x14ac:dyDescent="0.2">
      <c r="A727">
        <v>525.76</v>
      </c>
      <c r="B727">
        <v>2915.45</v>
      </c>
      <c r="C727">
        <v>9241.2999999999993</v>
      </c>
      <c r="D727">
        <v>15175.95</v>
      </c>
      <c r="E727">
        <v>64000</v>
      </c>
      <c r="F727">
        <v>64000</v>
      </c>
      <c r="H727">
        <v>9231.1</v>
      </c>
      <c r="I727">
        <v>12524.8</v>
      </c>
      <c r="J727">
        <v>12209.5</v>
      </c>
      <c r="L727">
        <f t="shared" si="23"/>
        <v>525.76</v>
      </c>
      <c r="M727">
        <f>data!AQ727</f>
        <v>3.0043990044837089E-10</v>
      </c>
      <c r="O727">
        <v>2.9138131100410263E-10</v>
      </c>
      <c r="P727">
        <f t="shared" si="24"/>
        <v>3.1088436705333922</v>
      </c>
    </row>
    <row r="728" spans="1:16" x14ac:dyDescent="0.2">
      <c r="A728">
        <v>526.22</v>
      </c>
      <c r="B728">
        <v>2875.2</v>
      </c>
      <c r="C728">
        <v>8779.4</v>
      </c>
      <c r="D728">
        <v>15185.7</v>
      </c>
      <c r="E728">
        <v>64000</v>
      </c>
      <c r="F728">
        <v>64000</v>
      </c>
      <c r="H728">
        <v>8815.2999999999993</v>
      </c>
      <c r="I728">
        <v>12097.3</v>
      </c>
      <c r="J728">
        <v>11798.3</v>
      </c>
      <c r="L728">
        <f t="shared" si="23"/>
        <v>526.22</v>
      </c>
      <c r="M728">
        <f>data!AQ728</f>
        <v>3.0016393112496347E-10</v>
      </c>
      <c r="O728">
        <v>2.9021844244747113E-10</v>
      </c>
      <c r="P728">
        <f t="shared" si="24"/>
        <v>3.426897544353146</v>
      </c>
    </row>
    <row r="729" spans="1:16" x14ac:dyDescent="0.2">
      <c r="A729">
        <v>526.67999999999995</v>
      </c>
      <c r="B729">
        <v>2867.85</v>
      </c>
      <c r="C729">
        <v>8738.7999999999993</v>
      </c>
      <c r="D729">
        <v>15233.95</v>
      </c>
      <c r="E729">
        <v>64000</v>
      </c>
      <c r="F729">
        <v>64000</v>
      </c>
      <c r="H729">
        <v>8750.9</v>
      </c>
      <c r="I729">
        <v>12104.3</v>
      </c>
      <c r="J729">
        <v>11735.9</v>
      </c>
      <c r="L729">
        <f t="shared" si="23"/>
        <v>526.67999999999995</v>
      </c>
      <c r="M729">
        <f>data!AQ729</f>
        <v>2.9975185057261908E-10</v>
      </c>
      <c r="O729">
        <v>2.8989716504981001E-10</v>
      </c>
      <c r="P729">
        <f t="shared" si="24"/>
        <v>3.3993728504091583</v>
      </c>
    </row>
    <row r="730" spans="1:16" x14ac:dyDescent="0.2">
      <c r="A730">
        <v>527.14</v>
      </c>
      <c r="B730">
        <v>2859.75</v>
      </c>
      <c r="C730">
        <v>8552.4</v>
      </c>
      <c r="D730">
        <v>15274.25</v>
      </c>
      <c r="E730">
        <v>64000</v>
      </c>
      <c r="F730">
        <v>64000</v>
      </c>
      <c r="H730">
        <v>8589.7999999999993</v>
      </c>
      <c r="I730">
        <v>11889.7</v>
      </c>
      <c r="J730">
        <v>11569.9</v>
      </c>
      <c r="L730">
        <f t="shared" si="23"/>
        <v>527.14</v>
      </c>
      <c r="M730">
        <f>data!AQ730</f>
        <v>2.9952042823688155E-10</v>
      </c>
      <c r="O730">
        <v>2.8975868917731733E-10</v>
      </c>
      <c r="P730">
        <f t="shared" si="24"/>
        <v>3.3689202167775338</v>
      </c>
    </row>
    <row r="731" spans="1:16" x14ac:dyDescent="0.2">
      <c r="A731">
        <v>527.6</v>
      </c>
      <c r="B731">
        <v>2850.3</v>
      </c>
      <c r="C731">
        <v>8582.5</v>
      </c>
      <c r="D731">
        <v>15360.35</v>
      </c>
      <c r="E731">
        <v>64000</v>
      </c>
      <c r="F731">
        <v>64000</v>
      </c>
      <c r="H731">
        <v>8606.9</v>
      </c>
      <c r="I731">
        <v>11925.9</v>
      </c>
      <c r="J731">
        <v>11598</v>
      </c>
      <c r="L731">
        <f t="shared" si="23"/>
        <v>527.6</v>
      </c>
      <c r="M731">
        <f>data!AQ731</f>
        <v>2.9814112266229697E-10</v>
      </c>
      <c r="O731">
        <v>2.8893230182484823E-10</v>
      </c>
      <c r="P731">
        <f t="shared" si="24"/>
        <v>3.1871897947330114</v>
      </c>
    </row>
    <row r="732" spans="1:16" x14ac:dyDescent="0.2">
      <c r="A732">
        <v>528.05999999999995</v>
      </c>
      <c r="B732">
        <v>2894.8</v>
      </c>
      <c r="C732">
        <v>9001.6</v>
      </c>
      <c r="D732">
        <v>15478.3</v>
      </c>
      <c r="E732">
        <v>64000</v>
      </c>
      <c r="F732">
        <v>64000</v>
      </c>
      <c r="H732">
        <v>9047</v>
      </c>
      <c r="I732">
        <v>12398.7</v>
      </c>
      <c r="J732">
        <v>12075.1</v>
      </c>
      <c r="L732">
        <f t="shared" si="23"/>
        <v>528.05999999999995</v>
      </c>
      <c r="M732">
        <f>data!AQ732</f>
        <v>2.9731400430340188E-10</v>
      </c>
      <c r="O732">
        <v>2.8856599866991083E-10</v>
      </c>
      <c r="P732">
        <f t="shared" si="24"/>
        <v>3.0315441437360229</v>
      </c>
    </row>
    <row r="733" spans="1:16" x14ac:dyDescent="0.2">
      <c r="A733">
        <v>528.52</v>
      </c>
      <c r="B733">
        <v>2893.45</v>
      </c>
      <c r="C733">
        <v>8967.5</v>
      </c>
      <c r="D733">
        <v>15504.3</v>
      </c>
      <c r="E733">
        <v>64000</v>
      </c>
      <c r="F733">
        <v>64000</v>
      </c>
      <c r="H733">
        <v>8983.2000000000007</v>
      </c>
      <c r="I733">
        <v>12577.2</v>
      </c>
      <c r="J733">
        <v>12194</v>
      </c>
      <c r="L733">
        <f t="shared" si="23"/>
        <v>528.52</v>
      </c>
      <c r="M733">
        <f>data!AQ733</f>
        <v>2.9760146480350164E-10</v>
      </c>
      <c r="O733">
        <v>2.879779459906521E-10</v>
      </c>
      <c r="P733">
        <f t="shared" si="24"/>
        <v>3.341755487471227</v>
      </c>
    </row>
    <row r="734" spans="1:16" x14ac:dyDescent="0.2">
      <c r="A734">
        <v>528.98</v>
      </c>
      <c r="B734">
        <v>2851.15</v>
      </c>
      <c r="C734">
        <v>8550.2999999999993</v>
      </c>
      <c r="D734">
        <v>15548.5</v>
      </c>
      <c r="E734">
        <v>64000</v>
      </c>
      <c r="F734">
        <v>64000</v>
      </c>
      <c r="H734">
        <v>8567.9</v>
      </c>
      <c r="I734">
        <v>12310.4</v>
      </c>
      <c r="J734">
        <v>11974.7</v>
      </c>
      <c r="L734">
        <f t="shared" si="23"/>
        <v>528.98</v>
      </c>
      <c r="M734">
        <f>data!AQ734</f>
        <v>2.964730011958429E-10</v>
      </c>
      <c r="O734">
        <v>2.8736022958866218E-10</v>
      </c>
      <c r="P734">
        <f t="shared" si="24"/>
        <v>3.171201394230883</v>
      </c>
    </row>
    <row r="735" spans="1:16" x14ac:dyDescent="0.2">
      <c r="A735">
        <v>529.44000000000005</v>
      </c>
      <c r="B735">
        <v>2829.15</v>
      </c>
      <c r="C735">
        <v>8350.1</v>
      </c>
      <c r="D735">
        <v>15548.8</v>
      </c>
      <c r="E735">
        <v>64000</v>
      </c>
      <c r="F735">
        <v>64000</v>
      </c>
      <c r="H735">
        <v>8385.9</v>
      </c>
      <c r="I735">
        <v>12040.8</v>
      </c>
      <c r="J735">
        <v>11695.1</v>
      </c>
      <c r="L735">
        <f t="shared" si="23"/>
        <v>529.44000000000005</v>
      </c>
      <c r="M735">
        <f>data!AQ735</f>
        <v>2.9687986106300925E-10</v>
      </c>
      <c r="O735">
        <v>2.872444847477321E-10</v>
      </c>
      <c r="P735">
        <f t="shared" si="24"/>
        <v>3.3544164733882584</v>
      </c>
    </row>
    <row r="736" spans="1:16" x14ac:dyDescent="0.2">
      <c r="A736">
        <v>529.9</v>
      </c>
      <c r="B736">
        <v>2886.65</v>
      </c>
      <c r="C736">
        <v>8910.9</v>
      </c>
      <c r="D736">
        <v>15690.7</v>
      </c>
      <c r="E736">
        <v>64000</v>
      </c>
      <c r="F736">
        <v>64000</v>
      </c>
      <c r="H736">
        <v>8957</v>
      </c>
      <c r="I736">
        <v>12467.7</v>
      </c>
      <c r="J736">
        <v>12112.5</v>
      </c>
      <c r="L736">
        <f t="shared" si="23"/>
        <v>529.9</v>
      </c>
      <c r="M736">
        <f>data!AQ736</f>
        <v>2.9581518924763296E-10</v>
      </c>
      <c r="O736">
        <v>2.8682119664133468E-10</v>
      </c>
      <c r="P736">
        <f t="shared" si="24"/>
        <v>3.1357489305593838</v>
      </c>
    </row>
    <row r="737" spans="1:16" x14ac:dyDescent="0.2">
      <c r="A737">
        <v>530.36</v>
      </c>
      <c r="B737">
        <v>2898.55</v>
      </c>
      <c r="C737">
        <v>8957.7999999999993</v>
      </c>
      <c r="D737">
        <v>15721.4</v>
      </c>
      <c r="E737">
        <v>64000</v>
      </c>
      <c r="F737">
        <v>64000</v>
      </c>
      <c r="H737">
        <v>8991.6</v>
      </c>
      <c r="I737">
        <v>12393.7</v>
      </c>
      <c r="J737">
        <v>12032.3</v>
      </c>
      <c r="L737">
        <f t="shared" si="23"/>
        <v>530.36</v>
      </c>
      <c r="M737">
        <f>data!AQ737</f>
        <v>2.9630227413135737E-10</v>
      </c>
      <c r="O737">
        <v>2.8656811045248964E-10</v>
      </c>
      <c r="P737">
        <f t="shared" si="24"/>
        <v>3.396806317177977</v>
      </c>
    </row>
    <row r="738" spans="1:16" x14ac:dyDescent="0.2">
      <c r="A738">
        <v>530.82000000000005</v>
      </c>
      <c r="B738">
        <v>2825.75</v>
      </c>
      <c r="C738">
        <v>8267</v>
      </c>
      <c r="D738">
        <v>15723.9</v>
      </c>
      <c r="E738">
        <v>64000</v>
      </c>
      <c r="F738">
        <v>64000</v>
      </c>
      <c r="H738">
        <v>8297.2999999999993</v>
      </c>
      <c r="I738">
        <v>11693.4</v>
      </c>
      <c r="J738">
        <v>11383.7</v>
      </c>
      <c r="L738">
        <f t="shared" si="23"/>
        <v>530.82000000000005</v>
      </c>
      <c r="M738">
        <f>data!AQ738</f>
        <v>2.9546217742161943E-10</v>
      </c>
      <c r="O738">
        <v>2.865378268054634E-10</v>
      </c>
      <c r="P738">
        <f t="shared" si="24"/>
        <v>3.1145453693326712</v>
      </c>
    </row>
    <row r="739" spans="1:16" x14ac:dyDescent="0.2">
      <c r="A739">
        <v>531.28</v>
      </c>
      <c r="B739">
        <v>2909.4</v>
      </c>
      <c r="C739">
        <v>9154.5</v>
      </c>
      <c r="D739">
        <v>15866.75</v>
      </c>
      <c r="E739">
        <v>64000</v>
      </c>
      <c r="F739">
        <v>64000</v>
      </c>
      <c r="H739">
        <v>9186.7000000000007</v>
      </c>
      <c r="I739">
        <v>12581</v>
      </c>
      <c r="J739">
        <v>12260.3</v>
      </c>
      <c r="L739">
        <f t="shared" si="23"/>
        <v>531.28</v>
      </c>
      <c r="M739">
        <f>data!AQ739</f>
        <v>2.9500512638923763E-10</v>
      </c>
      <c r="O739">
        <v>2.8603090937569817E-10</v>
      </c>
      <c r="P739">
        <f t="shared" si="24"/>
        <v>3.1374990322293947</v>
      </c>
    </row>
    <row r="740" spans="1:16" x14ac:dyDescent="0.2">
      <c r="A740">
        <v>531.74</v>
      </c>
      <c r="B740">
        <v>2864.5</v>
      </c>
      <c r="C740">
        <v>8707.1</v>
      </c>
      <c r="D740">
        <v>15874.35</v>
      </c>
      <c r="E740">
        <v>64000</v>
      </c>
      <c r="F740">
        <v>64000</v>
      </c>
      <c r="H740">
        <v>8724.2999999999993</v>
      </c>
      <c r="I740">
        <v>12166.2</v>
      </c>
      <c r="J740">
        <v>11873.6</v>
      </c>
      <c r="L740">
        <f t="shared" ref="L740:L803" si="25">A740</f>
        <v>531.74</v>
      </c>
      <c r="M740">
        <f>data!AQ740</f>
        <v>2.9470688371850459E-10</v>
      </c>
      <c r="O740">
        <v>2.8514552566921467E-10</v>
      </c>
      <c r="P740">
        <f t="shared" si="24"/>
        <v>3.353150299956539</v>
      </c>
    </row>
    <row r="741" spans="1:16" x14ac:dyDescent="0.2">
      <c r="A741">
        <v>532.20000000000005</v>
      </c>
      <c r="B741">
        <v>2862.35</v>
      </c>
      <c r="C741">
        <v>8700.9</v>
      </c>
      <c r="D741">
        <v>15932.75</v>
      </c>
      <c r="E741">
        <v>64000</v>
      </c>
      <c r="F741">
        <v>64000</v>
      </c>
      <c r="H741">
        <v>8714</v>
      </c>
      <c r="I741">
        <v>12211.6</v>
      </c>
      <c r="J741">
        <v>11855.5</v>
      </c>
      <c r="L741">
        <f t="shared" si="25"/>
        <v>532.20000000000005</v>
      </c>
      <c r="M741">
        <f>data!AQ741</f>
        <v>2.9422598712556376E-10</v>
      </c>
      <c r="O741">
        <v>2.8491926234587041E-10</v>
      </c>
      <c r="P741">
        <f t="shared" si="24"/>
        <v>3.2664428171920825</v>
      </c>
    </row>
    <row r="742" spans="1:16" x14ac:dyDescent="0.2">
      <c r="A742">
        <v>532.66</v>
      </c>
      <c r="B742">
        <v>2865.7</v>
      </c>
      <c r="C742">
        <v>8725.7999999999993</v>
      </c>
      <c r="D742">
        <v>15995.5</v>
      </c>
      <c r="E742">
        <v>64000</v>
      </c>
      <c r="F742">
        <v>64000</v>
      </c>
      <c r="H742">
        <v>8711.6</v>
      </c>
      <c r="I742">
        <v>12354</v>
      </c>
      <c r="J742">
        <v>12056.6</v>
      </c>
      <c r="L742">
        <f t="shared" si="25"/>
        <v>532.66</v>
      </c>
      <c r="M742">
        <f>data!AQ742</f>
        <v>2.9377566782427453E-10</v>
      </c>
      <c r="O742">
        <v>2.8390639040442897E-10</v>
      </c>
      <c r="P742">
        <f t="shared" si="24"/>
        <v>3.4762434920139054</v>
      </c>
    </row>
    <row r="743" spans="1:16" x14ac:dyDescent="0.2">
      <c r="A743">
        <v>533.12</v>
      </c>
      <c r="B743">
        <v>2875.5</v>
      </c>
      <c r="C743">
        <v>8911.7999999999993</v>
      </c>
      <c r="D743">
        <v>16082.75</v>
      </c>
      <c r="E743">
        <v>64000</v>
      </c>
      <c r="F743">
        <v>64000</v>
      </c>
      <c r="H743">
        <v>8862.1</v>
      </c>
      <c r="I743">
        <v>12818.6</v>
      </c>
      <c r="J743">
        <v>12403.2</v>
      </c>
      <c r="L743">
        <f t="shared" si="25"/>
        <v>533.12</v>
      </c>
      <c r="M743">
        <f>data!AQ743</f>
        <v>2.9292026081286489E-10</v>
      </c>
      <c r="O743">
        <v>2.8433987400238325E-10</v>
      </c>
      <c r="P743">
        <f t="shared" si="24"/>
        <v>3.0176516187137774</v>
      </c>
    </row>
    <row r="744" spans="1:16" x14ac:dyDescent="0.2">
      <c r="A744">
        <v>533.58000000000004</v>
      </c>
      <c r="B744">
        <v>2847.2</v>
      </c>
      <c r="C744">
        <v>8592.5</v>
      </c>
      <c r="D744">
        <v>16109.3</v>
      </c>
      <c r="E744">
        <v>64000</v>
      </c>
      <c r="F744">
        <v>64000</v>
      </c>
      <c r="H744">
        <v>8624.2000000000007</v>
      </c>
      <c r="I744">
        <v>12728.1</v>
      </c>
      <c r="J744">
        <v>12298.4</v>
      </c>
      <c r="L744">
        <f t="shared" si="25"/>
        <v>533.58000000000004</v>
      </c>
      <c r="M744">
        <f>data!AQ744</f>
        <v>2.925825692922193E-10</v>
      </c>
      <c r="O744">
        <v>2.8295185215785139E-10</v>
      </c>
      <c r="P744">
        <f t="shared" si="24"/>
        <v>3.4036593367111743</v>
      </c>
    </row>
    <row r="745" spans="1:16" x14ac:dyDescent="0.2">
      <c r="A745">
        <v>534.04</v>
      </c>
      <c r="B745">
        <v>2825.45</v>
      </c>
      <c r="C745">
        <v>8285.7999999999993</v>
      </c>
      <c r="D745">
        <v>16144.6</v>
      </c>
      <c r="E745">
        <v>64000</v>
      </c>
      <c r="F745">
        <v>64000</v>
      </c>
      <c r="H745">
        <v>8301.2999999999993</v>
      </c>
      <c r="I745">
        <v>12370.9</v>
      </c>
      <c r="J745">
        <v>12003.6</v>
      </c>
      <c r="L745">
        <f t="shared" si="25"/>
        <v>534.04</v>
      </c>
      <c r="M745">
        <f>data!AQ745</f>
        <v>2.9219827727789938E-10</v>
      </c>
      <c r="O745">
        <v>2.8330444390097924E-10</v>
      </c>
      <c r="P745">
        <f t="shared" si="24"/>
        <v>3.1393201089456677</v>
      </c>
    </row>
    <row r="746" spans="1:16" x14ac:dyDescent="0.2">
      <c r="A746">
        <v>534.5</v>
      </c>
      <c r="B746">
        <v>2858.25</v>
      </c>
      <c r="C746">
        <v>8652.5</v>
      </c>
      <c r="D746">
        <v>16211.15</v>
      </c>
      <c r="E746">
        <v>64000</v>
      </c>
      <c r="F746">
        <v>64000</v>
      </c>
      <c r="H746">
        <v>8668</v>
      </c>
      <c r="I746">
        <v>12736.7</v>
      </c>
      <c r="J746">
        <v>12336</v>
      </c>
      <c r="L746">
        <f t="shared" si="25"/>
        <v>534.5</v>
      </c>
      <c r="M746">
        <f>data!AQ746</f>
        <v>2.9233682541722278E-10</v>
      </c>
      <c r="O746">
        <v>2.8252611949391678E-10</v>
      </c>
      <c r="P746">
        <f t="shared" si="24"/>
        <v>3.4724951947380025</v>
      </c>
    </row>
    <row r="747" spans="1:16" x14ac:dyDescent="0.2">
      <c r="A747">
        <v>534.96</v>
      </c>
      <c r="B747">
        <v>2839.05</v>
      </c>
      <c r="C747">
        <v>8469.7000000000007</v>
      </c>
      <c r="D747">
        <v>16269.1</v>
      </c>
      <c r="E747">
        <v>64000</v>
      </c>
      <c r="F747">
        <v>64000</v>
      </c>
      <c r="H747">
        <v>8509.7000000000007</v>
      </c>
      <c r="I747">
        <v>12585.1</v>
      </c>
      <c r="J747">
        <v>12208.7</v>
      </c>
      <c r="L747">
        <f t="shared" si="25"/>
        <v>534.96</v>
      </c>
      <c r="M747">
        <f>data!AQ747</f>
        <v>2.9150995239238308E-10</v>
      </c>
      <c r="O747">
        <v>2.828491982819707E-10</v>
      </c>
      <c r="P747">
        <f t="shared" si="24"/>
        <v>3.0619687674626292</v>
      </c>
    </row>
    <row r="748" spans="1:16" x14ac:dyDescent="0.2">
      <c r="A748">
        <v>535.41999999999996</v>
      </c>
      <c r="B748">
        <v>2873.15</v>
      </c>
      <c r="C748">
        <v>8798</v>
      </c>
      <c r="D748">
        <v>16362.8</v>
      </c>
      <c r="E748">
        <v>64000</v>
      </c>
      <c r="F748">
        <v>64000</v>
      </c>
      <c r="H748">
        <v>8831.6</v>
      </c>
      <c r="I748">
        <v>12840.8</v>
      </c>
      <c r="J748">
        <v>12425.7</v>
      </c>
      <c r="L748">
        <f t="shared" si="25"/>
        <v>535.41999999999996</v>
      </c>
      <c r="M748">
        <f>data!AQ748</f>
        <v>2.9107837981620239E-10</v>
      </c>
      <c r="O748">
        <v>2.8146455348049507E-10</v>
      </c>
      <c r="P748">
        <f t="shared" si="24"/>
        <v>3.4156437167046492</v>
      </c>
    </row>
    <row r="749" spans="1:16" x14ac:dyDescent="0.2">
      <c r="A749">
        <v>535.88</v>
      </c>
      <c r="B749">
        <v>2846.2</v>
      </c>
      <c r="C749">
        <v>8517.4</v>
      </c>
      <c r="D749">
        <v>16369.35</v>
      </c>
      <c r="E749">
        <v>64000</v>
      </c>
      <c r="F749">
        <v>64000</v>
      </c>
      <c r="H749">
        <v>8549.2999999999993</v>
      </c>
      <c r="I749">
        <v>12354.3</v>
      </c>
      <c r="J749">
        <v>12002.5</v>
      </c>
      <c r="L749">
        <f t="shared" si="25"/>
        <v>535.88</v>
      </c>
      <c r="M749">
        <f>data!AQ749</f>
        <v>2.912231106079305E-10</v>
      </c>
      <c r="O749">
        <v>2.8141755441429565E-10</v>
      </c>
      <c r="P749">
        <f t="shared" si="24"/>
        <v>3.4843441852953361</v>
      </c>
    </row>
    <row r="750" spans="1:16" x14ac:dyDescent="0.2">
      <c r="A750">
        <v>536.34</v>
      </c>
      <c r="B750">
        <v>2890.15</v>
      </c>
      <c r="C750">
        <v>8872.4</v>
      </c>
      <c r="D750">
        <v>16535.150000000001</v>
      </c>
      <c r="E750">
        <v>64000</v>
      </c>
      <c r="F750">
        <v>64000</v>
      </c>
      <c r="H750">
        <v>8930.7000000000007</v>
      </c>
      <c r="I750">
        <v>12533.7</v>
      </c>
      <c r="J750">
        <v>12194.7</v>
      </c>
      <c r="L750">
        <f t="shared" si="25"/>
        <v>536.34</v>
      </c>
      <c r="M750">
        <f>data!AQ750</f>
        <v>2.8944103340725912E-10</v>
      </c>
      <c r="O750">
        <v>2.8038370473792166E-10</v>
      </c>
      <c r="P750">
        <f t="shared" si="24"/>
        <v>3.2303334738384568</v>
      </c>
    </row>
    <row r="751" spans="1:16" x14ac:dyDescent="0.2">
      <c r="A751">
        <v>536.79999999999995</v>
      </c>
      <c r="B751">
        <v>2830.45</v>
      </c>
      <c r="C751">
        <v>8350.2999999999993</v>
      </c>
      <c r="D751">
        <v>16496.55</v>
      </c>
      <c r="E751">
        <v>64000</v>
      </c>
      <c r="F751">
        <v>64000</v>
      </c>
      <c r="H751">
        <v>8353.9</v>
      </c>
      <c r="I751">
        <v>11895.6</v>
      </c>
      <c r="J751">
        <v>11527</v>
      </c>
      <c r="L751">
        <f t="shared" si="25"/>
        <v>536.79999999999995</v>
      </c>
      <c r="M751">
        <f>data!AQ751</f>
        <v>2.898560899410692E-10</v>
      </c>
      <c r="O751">
        <v>2.803510431921497E-10</v>
      </c>
      <c r="P751">
        <f t="shared" si="24"/>
        <v>3.3904089104476207</v>
      </c>
    </row>
    <row r="752" spans="1:16" x14ac:dyDescent="0.2">
      <c r="A752">
        <v>537.26</v>
      </c>
      <c r="B752">
        <v>2880.05</v>
      </c>
      <c r="C752">
        <v>8941.2000000000007</v>
      </c>
      <c r="D752">
        <v>16613.45</v>
      </c>
      <c r="E752">
        <v>64000</v>
      </c>
      <c r="F752">
        <v>64000</v>
      </c>
      <c r="H752">
        <v>8943.6</v>
      </c>
      <c r="I752">
        <v>12585.5</v>
      </c>
      <c r="J752">
        <v>12231.4</v>
      </c>
      <c r="L752">
        <f t="shared" si="25"/>
        <v>537.26</v>
      </c>
      <c r="M752">
        <f>data!AQ752</f>
        <v>2.8927268826681406E-10</v>
      </c>
      <c r="O752">
        <v>2.8010755564570985E-10</v>
      </c>
      <c r="P752">
        <f t="shared" si="24"/>
        <v>3.2720047840111124</v>
      </c>
    </row>
    <row r="753" spans="1:16" x14ac:dyDescent="0.2">
      <c r="A753">
        <v>537.72</v>
      </c>
      <c r="B753">
        <v>2857.75</v>
      </c>
      <c r="C753">
        <v>8653.7999999999993</v>
      </c>
      <c r="D753">
        <v>16656.349999999999</v>
      </c>
      <c r="E753">
        <v>64000</v>
      </c>
      <c r="F753">
        <v>64000</v>
      </c>
      <c r="H753">
        <v>8673.1</v>
      </c>
      <c r="I753">
        <v>12502.8</v>
      </c>
      <c r="J753">
        <v>12177.9</v>
      </c>
      <c r="L753">
        <f t="shared" si="25"/>
        <v>537.72</v>
      </c>
      <c r="M753">
        <f>data!AQ753</f>
        <v>2.8873962464952312E-10</v>
      </c>
      <c r="O753">
        <v>2.7988396836890646E-10</v>
      </c>
      <c r="P753">
        <f t="shared" si="24"/>
        <v>3.1640455622468142</v>
      </c>
    </row>
    <row r="754" spans="1:16" x14ac:dyDescent="0.2">
      <c r="A754">
        <v>538.17999999999995</v>
      </c>
      <c r="B754">
        <v>2857.7</v>
      </c>
      <c r="C754">
        <v>8695.9</v>
      </c>
      <c r="D754">
        <v>16725.599999999999</v>
      </c>
      <c r="E754">
        <v>64000</v>
      </c>
      <c r="F754">
        <v>64000</v>
      </c>
      <c r="H754">
        <v>8721.9</v>
      </c>
      <c r="I754">
        <v>12748.1</v>
      </c>
      <c r="J754">
        <v>12381</v>
      </c>
      <c r="L754">
        <f t="shared" si="25"/>
        <v>538.17999999999995</v>
      </c>
      <c r="M754">
        <f>data!AQ754</f>
        <v>2.8812431853810023E-10</v>
      </c>
      <c r="O754">
        <v>2.7892939158527439E-10</v>
      </c>
      <c r="P754">
        <f t="shared" si="24"/>
        <v>3.296507012246777</v>
      </c>
    </row>
    <row r="755" spans="1:16" x14ac:dyDescent="0.2">
      <c r="A755">
        <v>538.64</v>
      </c>
      <c r="B755">
        <v>2937.95</v>
      </c>
      <c r="C755">
        <v>9418.5</v>
      </c>
      <c r="D755">
        <v>16863.2</v>
      </c>
      <c r="E755">
        <v>64000</v>
      </c>
      <c r="F755">
        <v>64000</v>
      </c>
      <c r="H755">
        <v>9445.7000000000007</v>
      </c>
      <c r="I755">
        <v>13532.5</v>
      </c>
      <c r="J755">
        <v>13169.5</v>
      </c>
      <c r="L755">
        <f t="shared" si="25"/>
        <v>538.64</v>
      </c>
      <c r="M755">
        <f>data!AQ755</f>
        <v>2.8776692323948765E-10</v>
      </c>
      <c r="O755">
        <v>2.790672844999457E-10</v>
      </c>
      <c r="P755">
        <f t="shared" si="24"/>
        <v>3.1173982844784689</v>
      </c>
    </row>
    <row r="756" spans="1:16" x14ac:dyDescent="0.2">
      <c r="A756">
        <v>539.1</v>
      </c>
      <c r="B756">
        <v>2893.3</v>
      </c>
      <c r="C756">
        <v>9018.2000000000007</v>
      </c>
      <c r="D756">
        <v>16886.05</v>
      </c>
      <c r="E756">
        <v>64000</v>
      </c>
      <c r="F756">
        <v>64000</v>
      </c>
      <c r="H756">
        <v>9018.5</v>
      </c>
      <c r="I756">
        <v>13142.6</v>
      </c>
      <c r="J756">
        <v>12746.8</v>
      </c>
      <c r="L756">
        <f t="shared" si="25"/>
        <v>539.1</v>
      </c>
      <c r="M756">
        <f>data!AQ756</f>
        <v>2.871992595139064E-10</v>
      </c>
      <c r="O756">
        <v>2.7867530419563813E-10</v>
      </c>
      <c r="P756">
        <f t="shared" si="24"/>
        <v>3.0587408320488279</v>
      </c>
    </row>
    <row r="757" spans="1:16" x14ac:dyDescent="0.2">
      <c r="A757">
        <v>539.55999999999995</v>
      </c>
      <c r="B757">
        <v>3094.75</v>
      </c>
      <c r="C757">
        <v>11005.3</v>
      </c>
      <c r="D757">
        <v>17155.599999999999</v>
      </c>
      <c r="E757">
        <v>64000</v>
      </c>
      <c r="F757">
        <v>64000</v>
      </c>
      <c r="H757">
        <v>11039.4</v>
      </c>
      <c r="I757">
        <v>15142.3</v>
      </c>
      <c r="J757">
        <v>14692.3</v>
      </c>
      <c r="L757">
        <f t="shared" si="25"/>
        <v>539.55999999999995</v>
      </c>
      <c r="M757">
        <f>data!AQ757</f>
        <v>2.8662429371138758E-10</v>
      </c>
      <c r="O757">
        <v>2.7845680572466013E-10</v>
      </c>
      <c r="P757">
        <f t="shared" si="24"/>
        <v>2.9331256477902423</v>
      </c>
    </row>
    <row r="758" spans="1:16" x14ac:dyDescent="0.2">
      <c r="A758">
        <v>540.02</v>
      </c>
      <c r="B758">
        <v>2816.9</v>
      </c>
      <c r="C758">
        <v>8225.7999999999993</v>
      </c>
      <c r="D758">
        <v>16906.05</v>
      </c>
      <c r="E758">
        <v>64000</v>
      </c>
      <c r="F758">
        <v>64000</v>
      </c>
      <c r="H758">
        <v>8239.7999999999993</v>
      </c>
      <c r="I758">
        <v>12257.4</v>
      </c>
      <c r="J758">
        <v>11850</v>
      </c>
      <c r="L758">
        <f t="shared" si="25"/>
        <v>540.02</v>
      </c>
      <c r="M758">
        <f>data!AQ758</f>
        <v>2.8688029734604807E-10</v>
      </c>
      <c r="O758">
        <v>2.7729431442547165E-10</v>
      </c>
      <c r="P758">
        <f t="shared" si="24"/>
        <v>3.4569705983469938</v>
      </c>
    </row>
    <row r="759" spans="1:16" x14ac:dyDescent="0.2">
      <c r="A759">
        <v>540.48</v>
      </c>
      <c r="B759">
        <v>2939.7</v>
      </c>
      <c r="C759">
        <v>9426.5</v>
      </c>
      <c r="D759">
        <v>17050.2</v>
      </c>
      <c r="E759">
        <v>64000</v>
      </c>
      <c r="F759">
        <v>64000</v>
      </c>
      <c r="H759">
        <v>9455.7999999999993</v>
      </c>
      <c r="I759">
        <v>13420.4</v>
      </c>
      <c r="J759">
        <v>13015.4</v>
      </c>
      <c r="L759">
        <f t="shared" si="25"/>
        <v>540.48</v>
      </c>
      <c r="M759">
        <f>data!AQ759</f>
        <v>2.8727961649122819E-10</v>
      </c>
      <c r="O759">
        <v>2.7757994458580291E-10</v>
      </c>
      <c r="P759">
        <f t="shared" si="24"/>
        <v>3.4943705748982916</v>
      </c>
    </row>
    <row r="760" spans="1:16" x14ac:dyDescent="0.2">
      <c r="A760">
        <v>540.94000000000005</v>
      </c>
      <c r="B760">
        <v>2871.6</v>
      </c>
      <c r="C760">
        <v>8787.2999999999993</v>
      </c>
      <c r="D760">
        <v>17091.099999999999</v>
      </c>
      <c r="E760">
        <v>64000</v>
      </c>
      <c r="F760">
        <v>64000</v>
      </c>
      <c r="H760">
        <v>8793</v>
      </c>
      <c r="I760">
        <v>12900.9</v>
      </c>
      <c r="J760">
        <v>12502</v>
      </c>
      <c r="L760">
        <f t="shared" si="25"/>
        <v>540.94000000000005</v>
      </c>
      <c r="M760">
        <f>data!AQ760</f>
        <v>2.858656152156519E-10</v>
      </c>
      <c r="O760">
        <v>2.7728107546222282E-10</v>
      </c>
      <c r="P760">
        <f t="shared" si="24"/>
        <v>3.0959703034614985</v>
      </c>
    </row>
    <row r="761" spans="1:16" x14ac:dyDescent="0.2">
      <c r="A761">
        <v>541.4</v>
      </c>
      <c r="B761">
        <v>2824.05</v>
      </c>
      <c r="C761">
        <v>8282.2999999999993</v>
      </c>
      <c r="D761">
        <v>17089.7</v>
      </c>
      <c r="E761">
        <v>64000</v>
      </c>
      <c r="F761">
        <v>64000</v>
      </c>
      <c r="H761">
        <v>8310.1</v>
      </c>
      <c r="I761">
        <v>12468.9</v>
      </c>
      <c r="J761">
        <v>12056</v>
      </c>
      <c r="L761">
        <f t="shared" si="25"/>
        <v>541.4</v>
      </c>
      <c r="M761">
        <f>data!AQ761</f>
        <v>2.857537699975664E-10</v>
      </c>
      <c r="O761">
        <v>2.7688194155182458E-10</v>
      </c>
      <c r="P761">
        <f t="shared" si="24"/>
        <v>3.2041917923640613</v>
      </c>
    </row>
    <row r="762" spans="1:16" x14ac:dyDescent="0.2">
      <c r="A762">
        <v>541.86</v>
      </c>
      <c r="B762">
        <v>2889.45</v>
      </c>
      <c r="C762">
        <v>8932.7000000000007</v>
      </c>
      <c r="D762">
        <v>17207.2</v>
      </c>
      <c r="E762">
        <v>64000</v>
      </c>
      <c r="F762">
        <v>64000</v>
      </c>
      <c r="H762">
        <v>8964.4</v>
      </c>
      <c r="I762">
        <v>13115.7</v>
      </c>
      <c r="J762">
        <v>12687.9</v>
      </c>
      <c r="L762">
        <f t="shared" si="25"/>
        <v>541.86</v>
      </c>
      <c r="M762">
        <f>data!AQ762</f>
        <v>2.8552108077866194E-10</v>
      </c>
      <c r="O762">
        <v>2.759588544196349E-10</v>
      </c>
      <c r="P762">
        <f t="shared" si="24"/>
        <v>3.4650913373072303</v>
      </c>
    </row>
    <row r="763" spans="1:16" x14ac:dyDescent="0.2">
      <c r="A763">
        <v>542.32000000000005</v>
      </c>
      <c r="B763">
        <v>2879.6</v>
      </c>
      <c r="C763">
        <v>8851.6</v>
      </c>
      <c r="D763">
        <v>17289.599999999999</v>
      </c>
      <c r="E763">
        <v>64000</v>
      </c>
      <c r="F763">
        <v>64000</v>
      </c>
      <c r="H763">
        <v>8865.4</v>
      </c>
      <c r="I763">
        <v>13006.8</v>
      </c>
      <c r="J763">
        <v>12581.6</v>
      </c>
      <c r="L763">
        <f t="shared" si="25"/>
        <v>542.32000000000005</v>
      </c>
      <c r="M763">
        <f>data!AQ763</f>
        <v>2.8447727237964334E-10</v>
      </c>
      <c r="O763">
        <v>2.7548266813139188E-10</v>
      </c>
      <c r="P763">
        <f t="shared" si="24"/>
        <v>3.2650345334834174</v>
      </c>
    </row>
    <row r="764" spans="1:16" x14ac:dyDescent="0.2">
      <c r="A764">
        <v>542.78</v>
      </c>
      <c r="B764">
        <v>2842.9</v>
      </c>
      <c r="C764">
        <v>8508.1</v>
      </c>
      <c r="D764">
        <v>17282.8</v>
      </c>
      <c r="E764">
        <v>64000</v>
      </c>
      <c r="F764">
        <v>64000</v>
      </c>
      <c r="H764">
        <v>8549.7999999999993</v>
      </c>
      <c r="I764">
        <v>12744.7</v>
      </c>
      <c r="J764">
        <v>12314.5</v>
      </c>
      <c r="L764">
        <f t="shared" si="25"/>
        <v>542.78</v>
      </c>
      <c r="M764">
        <f>data!AQ764</f>
        <v>2.8469770675138116E-10</v>
      </c>
      <c r="O764">
        <v>2.7582729388160804E-10</v>
      </c>
      <c r="P764">
        <f t="shared" si="24"/>
        <v>3.2159300644049109</v>
      </c>
    </row>
    <row r="765" spans="1:16" x14ac:dyDescent="0.2">
      <c r="A765">
        <v>543.24</v>
      </c>
      <c r="B765">
        <v>2981.35</v>
      </c>
      <c r="C765">
        <v>9875.7999999999993</v>
      </c>
      <c r="D765">
        <v>17461.849999999999</v>
      </c>
      <c r="E765">
        <v>64000</v>
      </c>
      <c r="F765">
        <v>64000</v>
      </c>
      <c r="H765">
        <v>9901.4</v>
      </c>
      <c r="I765">
        <v>14040.4</v>
      </c>
      <c r="J765">
        <v>13672.2</v>
      </c>
      <c r="L765">
        <f t="shared" si="25"/>
        <v>543.24</v>
      </c>
      <c r="M765">
        <f>data!AQ765</f>
        <v>2.8470177162997944E-10</v>
      </c>
      <c r="O765">
        <v>2.7570468138998862E-10</v>
      </c>
      <c r="P765">
        <f t="shared" si="24"/>
        <v>3.2633070264281434</v>
      </c>
    </row>
    <row r="766" spans="1:16" x14ac:dyDescent="0.2">
      <c r="A766">
        <v>543.69000000000005</v>
      </c>
      <c r="B766">
        <v>2810.55</v>
      </c>
      <c r="C766">
        <v>8255.1</v>
      </c>
      <c r="D766">
        <v>17338.95</v>
      </c>
      <c r="E766">
        <v>64000</v>
      </c>
      <c r="F766">
        <v>64000</v>
      </c>
      <c r="H766">
        <v>8288.7000000000007</v>
      </c>
      <c r="I766">
        <v>12620.1</v>
      </c>
      <c r="J766">
        <v>12193.7</v>
      </c>
      <c r="L766">
        <f t="shared" si="25"/>
        <v>543.69000000000005</v>
      </c>
      <c r="M766">
        <f>data!AQ766</f>
        <v>2.8454153158222029E-10</v>
      </c>
      <c r="O766">
        <v>2.7547426943694734E-10</v>
      </c>
      <c r="P766">
        <f t="shared" si="24"/>
        <v>3.2915096440062777</v>
      </c>
    </row>
    <row r="767" spans="1:16" x14ac:dyDescent="0.2">
      <c r="A767">
        <v>544.15</v>
      </c>
      <c r="B767">
        <v>2970.25</v>
      </c>
      <c r="C767">
        <v>9628.2000000000007</v>
      </c>
      <c r="D767">
        <v>17546.2</v>
      </c>
      <c r="E767">
        <v>64000</v>
      </c>
      <c r="F767">
        <v>64000</v>
      </c>
      <c r="H767">
        <v>9646</v>
      </c>
      <c r="I767">
        <v>14028.8</v>
      </c>
      <c r="J767">
        <v>13628.6</v>
      </c>
      <c r="L767">
        <f t="shared" si="25"/>
        <v>544.15</v>
      </c>
      <c r="M767">
        <f>data!AQ767</f>
        <v>2.8440676012559667E-10</v>
      </c>
      <c r="O767">
        <v>2.7544647797793368E-10</v>
      </c>
      <c r="P767">
        <f t="shared" si="24"/>
        <v>3.2530029838975869</v>
      </c>
    </row>
    <row r="768" spans="1:16" x14ac:dyDescent="0.2">
      <c r="A768">
        <v>544.61</v>
      </c>
      <c r="B768">
        <v>2894.4</v>
      </c>
      <c r="C768">
        <v>8990.1</v>
      </c>
      <c r="D768">
        <v>17537.3</v>
      </c>
      <c r="E768">
        <v>64000</v>
      </c>
      <c r="F768">
        <v>64000</v>
      </c>
      <c r="H768">
        <v>9036.9</v>
      </c>
      <c r="I768">
        <v>13450</v>
      </c>
      <c r="J768">
        <v>13034.6</v>
      </c>
      <c r="L768">
        <f t="shared" si="25"/>
        <v>544.61</v>
      </c>
      <c r="M768">
        <f>data!AQ768</f>
        <v>2.8388743233793684E-10</v>
      </c>
      <c r="O768">
        <v>2.753226481844128E-10</v>
      </c>
      <c r="P768">
        <f t="shared" si="24"/>
        <v>3.1108171485359586</v>
      </c>
    </row>
    <row r="769" spans="1:16" x14ac:dyDescent="0.2">
      <c r="A769">
        <v>545.07000000000005</v>
      </c>
      <c r="B769">
        <v>2848.15</v>
      </c>
      <c r="C769">
        <v>8573.6</v>
      </c>
      <c r="D769">
        <v>17552.849999999999</v>
      </c>
      <c r="E769">
        <v>64000</v>
      </c>
      <c r="F769">
        <v>64000</v>
      </c>
      <c r="H769">
        <v>8600.2000000000007</v>
      </c>
      <c r="I769">
        <v>12964.5</v>
      </c>
      <c r="J769">
        <v>12556.2</v>
      </c>
      <c r="L769">
        <f t="shared" si="25"/>
        <v>545.07000000000005</v>
      </c>
      <c r="M769">
        <f>data!AQ769</f>
        <v>2.8347399492122507E-10</v>
      </c>
      <c r="O769">
        <v>2.7433127778073624E-10</v>
      </c>
      <c r="P769">
        <f t="shared" si="24"/>
        <v>3.3327286682185413</v>
      </c>
    </row>
    <row r="770" spans="1:16" x14ac:dyDescent="0.2">
      <c r="A770">
        <v>545.53</v>
      </c>
      <c r="B770">
        <v>2848.3</v>
      </c>
      <c r="C770">
        <v>8548</v>
      </c>
      <c r="D770">
        <v>17619.849999999999</v>
      </c>
      <c r="E770">
        <v>64000</v>
      </c>
      <c r="F770">
        <v>64000</v>
      </c>
      <c r="H770">
        <v>8584.7999999999993</v>
      </c>
      <c r="I770">
        <v>12715</v>
      </c>
      <c r="J770">
        <v>12288.7</v>
      </c>
      <c r="L770">
        <f t="shared" si="25"/>
        <v>545.53</v>
      </c>
      <c r="M770">
        <f>data!AQ770</f>
        <v>2.8296469789866591E-10</v>
      </c>
      <c r="O770">
        <v>2.7439586580866292E-10</v>
      </c>
      <c r="P770">
        <f t="shared" si="24"/>
        <v>3.1227992684037238</v>
      </c>
    </row>
    <row r="771" spans="1:16" x14ac:dyDescent="0.2">
      <c r="A771">
        <v>545.99</v>
      </c>
      <c r="B771">
        <v>2897.05</v>
      </c>
      <c r="C771">
        <v>9052</v>
      </c>
      <c r="D771">
        <v>17703.95</v>
      </c>
      <c r="E771">
        <v>64000</v>
      </c>
      <c r="F771">
        <v>64000</v>
      </c>
      <c r="H771">
        <v>9078.1</v>
      </c>
      <c r="I771">
        <v>12990.8</v>
      </c>
      <c r="J771">
        <v>12570.4</v>
      </c>
      <c r="L771">
        <f t="shared" si="25"/>
        <v>545.99</v>
      </c>
      <c r="M771">
        <f>data!AQ771</f>
        <v>2.830743500566955E-10</v>
      </c>
      <c r="O771">
        <v>2.7401152219876349E-10</v>
      </c>
      <c r="P771">
        <f t="shared" si="24"/>
        <v>3.3074623231931035</v>
      </c>
    </row>
    <row r="772" spans="1:16" x14ac:dyDescent="0.2">
      <c r="A772">
        <v>546.45000000000005</v>
      </c>
      <c r="B772">
        <v>2869.25</v>
      </c>
      <c r="C772">
        <v>8708.7999999999993</v>
      </c>
      <c r="D772">
        <v>17744.3</v>
      </c>
      <c r="E772">
        <v>64000</v>
      </c>
      <c r="F772">
        <v>64000</v>
      </c>
      <c r="H772">
        <v>8743.7000000000007</v>
      </c>
      <c r="I772">
        <v>12635.7</v>
      </c>
      <c r="J772">
        <v>12298.5</v>
      </c>
      <c r="L772">
        <f t="shared" si="25"/>
        <v>546.45000000000005</v>
      </c>
      <c r="M772">
        <f>data!AQ772</f>
        <v>2.8254441086714433E-10</v>
      </c>
      <c r="O772">
        <v>2.7303719623721527E-10</v>
      </c>
      <c r="P772">
        <f t="shared" si="24"/>
        <v>3.4820217761352841</v>
      </c>
    </row>
    <row r="773" spans="1:16" x14ac:dyDescent="0.2">
      <c r="A773">
        <v>546.91</v>
      </c>
      <c r="B773">
        <v>2890</v>
      </c>
      <c r="C773">
        <v>8847.4</v>
      </c>
      <c r="D773">
        <v>17774</v>
      </c>
      <c r="E773">
        <v>64000</v>
      </c>
      <c r="F773">
        <v>64000</v>
      </c>
      <c r="H773">
        <v>8921.2000000000007</v>
      </c>
      <c r="I773">
        <v>13045.7</v>
      </c>
      <c r="J773">
        <v>12636.4</v>
      </c>
      <c r="L773">
        <f t="shared" si="25"/>
        <v>546.91</v>
      </c>
      <c r="M773">
        <f>data!AQ773</f>
        <v>2.8316662678527106E-10</v>
      </c>
      <c r="O773">
        <v>2.7358462137229533E-10</v>
      </c>
      <c r="P773">
        <f t="shared" si="24"/>
        <v>3.5023918248447492</v>
      </c>
    </row>
    <row r="774" spans="1:16" x14ac:dyDescent="0.2">
      <c r="A774">
        <v>547.37</v>
      </c>
      <c r="B774">
        <v>2889.9</v>
      </c>
      <c r="C774">
        <v>8955.2999999999993</v>
      </c>
      <c r="D774">
        <v>17846.349999999999</v>
      </c>
      <c r="E774">
        <v>64000</v>
      </c>
      <c r="F774">
        <v>64000</v>
      </c>
      <c r="H774">
        <v>8968.5</v>
      </c>
      <c r="I774">
        <v>13453.1</v>
      </c>
      <c r="J774">
        <v>12989.3</v>
      </c>
      <c r="L774">
        <f t="shared" si="25"/>
        <v>547.37</v>
      </c>
      <c r="M774">
        <f>data!AQ774</f>
        <v>2.8255518643449833E-10</v>
      </c>
      <c r="O774">
        <v>2.7349624497991668E-10</v>
      </c>
      <c r="P774">
        <f t="shared" si="24"/>
        <v>3.3122726987519937</v>
      </c>
    </row>
    <row r="775" spans="1:16" x14ac:dyDescent="0.2">
      <c r="A775">
        <v>547.83000000000004</v>
      </c>
      <c r="B775">
        <v>2877.35</v>
      </c>
      <c r="C775">
        <v>8832.9</v>
      </c>
      <c r="D775">
        <v>17882.150000000001</v>
      </c>
      <c r="E775">
        <v>64000</v>
      </c>
      <c r="F775">
        <v>64000</v>
      </c>
      <c r="H775">
        <v>8835.7999999999993</v>
      </c>
      <c r="I775">
        <v>13643.5</v>
      </c>
      <c r="J775">
        <v>13214.7</v>
      </c>
      <c r="L775">
        <f t="shared" si="25"/>
        <v>547.83000000000004</v>
      </c>
      <c r="M775">
        <f>data!AQ775</f>
        <v>2.824126545781002E-10</v>
      </c>
      <c r="O775">
        <v>2.7302530375050735E-10</v>
      </c>
      <c r="P775">
        <f t="shared" si="24"/>
        <v>3.4382713611669784</v>
      </c>
    </row>
    <row r="776" spans="1:16" x14ac:dyDescent="0.2">
      <c r="A776">
        <v>548.29</v>
      </c>
      <c r="B776">
        <v>2862.45</v>
      </c>
      <c r="C776">
        <v>8632.2999999999993</v>
      </c>
      <c r="D776">
        <v>17941.7</v>
      </c>
      <c r="E776">
        <v>64000</v>
      </c>
      <c r="F776">
        <v>64000</v>
      </c>
      <c r="H776">
        <v>8666.7000000000007</v>
      </c>
      <c r="I776">
        <v>13466.1</v>
      </c>
      <c r="J776">
        <v>12984.7</v>
      </c>
      <c r="L776">
        <f t="shared" si="25"/>
        <v>548.29</v>
      </c>
      <c r="M776">
        <f>data!AQ776</f>
        <v>2.8177071902731258E-10</v>
      </c>
      <c r="O776">
        <v>2.7235288780460614E-10</v>
      </c>
      <c r="P776">
        <f t="shared" ref="P776:P839" si="26">(M776-O776)/O776%</f>
        <v>3.4579516665389876</v>
      </c>
    </row>
    <row r="777" spans="1:16" x14ac:dyDescent="0.2">
      <c r="A777">
        <v>548.74</v>
      </c>
      <c r="B777">
        <v>2857.35</v>
      </c>
      <c r="C777">
        <v>8589.4</v>
      </c>
      <c r="D777">
        <v>17980.900000000001</v>
      </c>
      <c r="E777">
        <v>64000</v>
      </c>
      <c r="F777">
        <v>64000</v>
      </c>
      <c r="H777">
        <v>8606.6</v>
      </c>
      <c r="I777">
        <v>12938.4</v>
      </c>
      <c r="J777">
        <v>12473.6</v>
      </c>
      <c r="L777">
        <f t="shared" si="25"/>
        <v>548.74</v>
      </c>
      <c r="M777">
        <f>data!AQ777</f>
        <v>2.8169132078208926E-10</v>
      </c>
      <c r="O777">
        <v>2.7154202937351462E-10</v>
      </c>
      <c r="P777">
        <f t="shared" si="26"/>
        <v>3.7376502753516547</v>
      </c>
    </row>
    <row r="778" spans="1:16" x14ac:dyDescent="0.2">
      <c r="A778">
        <v>549.20000000000005</v>
      </c>
      <c r="B778">
        <v>2831.3</v>
      </c>
      <c r="C778">
        <v>8339.1</v>
      </c>
      <c r="D778">
        <v>18028</v>
      </c>
      <c r="E778">
        <v>64000</v>
      </c>
      <c r="F778">
        <v>64000</v>
      </c>
      <c r="H778">
        <v>8342</v>
      </c>
      <c r="I778">
        <v>12267</v>
      </c>
      <c r="J778">
        <v>11889.1</v>
      </c>
      <c r="L778">
        <f t="shared" si="25"/>
        <v>549.20000000000005</v>
      </c>
      <c r="M778">
        <f>data!AQ778</f>
        <v>2.8108175963201889E-10</v>
      </c>
      <c r="O778">
        <v>2.7165747347085313E-10</v>
      </c>
      <c r="P778">
        <f t="shared" si="26"/>
        <v>3.4691797876037151</v>
      </c>
    </row>
    <row r="779" spans="1:16" x14ac:dyDescent="0.2">
      <c r="A779">
        <v>549.66</v>
      </c>
      <c r="B779">
        <v>2964.45</v>
      </c>
      <c r="C779">
        <v>9639.6</v>
      </c>
      <c r="D779">
        <v>18240.25</v>
      </c>
      <c r="E779">
        <v>64000</v>
      </c>
      <c r="F779">
        <v>64000</v>
      </c>
      <c r="H779">
        <v>9686.7999999999993</v>
      </c>
      <c r="I779">
        <v>13450</v>
      </c>
      <c r="J779">
        <v>13086.5</v>
      </c>
      <c r="L779">
        <f t="shared" si="25"/>
        <v>549.66</v>
      </c>
      <c r="M779">
        <f>data!AQ779</f>
        <v>2.8036577766345952E-10</v>
      </c>
      <c r="O779">
        <v>2.7084534028093238E-10</v>
      </c>
      <c r="P779">
        <f t="shared" si="26"/>
        <v>3.5150825827950865</v>
      </c>
    </row>
    <row r="780" spans="1:16" x14ac:dyDescent="0.2">
      <c r="A780">
        <v>550.12</v>
      </c>
      <c r="B780">
        <v>2851.45</v>
      </c>
      <c r="C780">
        <v>8557.1</v>
      </c>
      <c r="D780">
        <v>18201.75</v>
      </c>
      <c r="E780">
        <v>64000</v>
      </c>
      <c r="F780">
        <v>64000</v>
      </c>
      <c r="H780">
        <v>8606.2000000000007</v>
      </c>
      <c r="I780">
        <v>12402.3</v>
      </c>
      <c r="J780">
        <v>12029.3</v>
      </c>
      <c r="L780">
        <f t="shared" si="25"/>
        <v>550.12</v>
      </c>
      <c r="M780">
        <f>data!AQ780</f>
        <v>2.7974253336409827E-10</v>
      </c>
      <c r="O780">
        <v>2.7066088036902865E-10</v>
      </c>
      <c r="P780">
        <f t="shared" si="26"/>
        <v>3.3553622461758668</v>
      </c>
    </row>
    <row r="781" spans="1:16" x14ac:dyDescent="0.2">
      <c r="A781">
        <v>550.58000000000004</v>
      </c>
      <c r="B781">
        <v>2831.25</v>
      </c>
      <c r="C781">
        <v>8388</v>
      </c>
      <c r="D781">
        <v>18243</v>
      </c>
      <c r="E781">
        <v>64000</v>
      </c>
      <c r="F781">
        <v>64000</v>
      </c>
      <c r="H781">
        <v>8384.1</v>
      </c>
      <c r="I781">
        <v>12140.6</v>
      </c>
      <c r="J781">
        <v>11782.1</v>
      </c>
      <c r="L781">
        <f t="shared" si="25"/>
        <v>550.58000000000004</v>
      </c>
      <c r="M781">
        <f>data!AQ781</f>
        <v>2.7936689240912072E-10</v>
      </c>
      <c r="O781">
        <v>2.7060230691474538E-10</v>
      </c>
      <c r="P781">
        <f t="shared" si="26"/>
        <v>3.2389175075054544</v>
      </c>
    </row>
    <row r="782" spans="1:16" x14ac:dyDescent="0.2">
      <c r="A782">
        <v>551.04</v>
      </c>
      <c r="B782">
        <v>2882.25</v>
      </c>
      <c r="C782">
        <v>8833.9</v>
      </c>
      <c r="D782">
        <v>18360.45</v>
      </c>
      <c r="E782">
        <v>64000</v>
      </c>
      <c r="F782">
        <v>64000</v>
      </c>
      <c r="H782">
        <v>8844.9</v>
      </c>
      <c r="I782">
        <v>12511.6</v>
      </c>
      <c r="J782">
        <v>12199.6</v>
      </c>
      <c r="L782">
        <f t="shared" si="25"/>
        <v>551.04</v>
      </c>
      <c r="M782">
        <f>data!AQ782</f>
        <v>2.7890153370439657E-10</v>
      </c>
      <c r="O782">
        <v>2.6982104171321041E-10</v>
      </c>
      <c r="P782">
        <f t="shared" si="26"/>
        <v>3.3653757814921326</v>
      </c>
    </row>
    <row r="783" spans="1:16" x14ac:dyDescent="0.2">
      <c r="A783">
        <v>551.5</v>
      </c>
      <c r="B783">
        <v>2863.05</v>
      </c>
      <c r="C783">
        <v>8705.2000000000007</v>
      </c>
      <c r="D783">
        <v>18396.8</v>
      </c>
      <c r="E783">
        <v>64000</v>
      </c>
      <c r="F783">
        <v>64000</v>
      </c>
      <c r="H783">
        <v>8731.9</v>
      </c>
      <c r="I783">
        <v>12672.7</v>
      </c>
      <c r="J783">
        <v>12321</v>
      </c>
      <c r="L783">
        <f t="shared" si="25"/>
        <v>551.5</v>
      </c>
      <c r="M783">
        <f>data!AQ783</f>
        <v>2.7863983387708456E-10</v>
      </c>
      <c r="O783">
        <v>2.69774035594448E-10</v>
      </c>
      <c r="P783">
        <f t="shared" si="26"/>
        <v>3.2863793815816051</v>
      </c>
    </row>
    <row r="784" spans="1:16" x14ac:dyDescent="0.2">
      <c r="A784">
        <v>551.96</v>
      </c>
      <c r="B784">
        <v>2945.2</v>
      </c>
      <c r="C784">
        <v>9490.1</v>
      </c>
      <c r="D784">
        <v>18516.7</v>
      </c>
      <c r="E784">
        <v>64000</v>
      </c>
      <c r="F784">
        <v>64000</v>
      </c>
      <c r="H784">
        <v>9502.5</v>
      </c>
      <c r="I784">
        <v>13997.5</v>
      </c>
      <c r="J784">
        <v>13546.8</v>
      </c>
      <c r="L784">
        <f t="shared" si="25"/>
        <v>551.96</v>
      </c>
      <c r="M784">
        <f>data!AQ784</f>
        <v>2.7870553603591501E-10</v>
      </c>
      <c r="O784">
        <v>2.7007183847246423E-10</v>
      </c>
      <c r="P784">
        <f t="shared" si="26"/>
        <v>3.1968151926847601</v>
      </c>
    </row>
    <row r="785" spans="1:16" x14ac:dyDescent="0.2">
      <c r="A785">
        <v>552.41999999999996</v>
      </c>
      <c r="B785">
        <v>2873.65</v>
      </c>
      <c r="C785">
        <v>8801.4</v>
      </c>
      <c r="D785">
        <v>18499.3</v>
      </c>
      <c r="E785">
        <v>64000</v>
      </c>
      <c r="F785">
        <v>64000</v>
      </c>
      <c r="H785">
        <v>8850.2999999999993</v>
      </c>
      <c r="I785">
        <v>13495.9</v>
      </c>
      <c r="J785">
        <v>13015.5</v>
      </c>
      <c r="L785">
        <f t="shared" si="25"/>
        <v>552.41999999999996</v>
      </c>
      <c r="M785">
        <f>data!AQ785</f>
        <v>2.7847086054598938E-10</v>
      </c>
      <c r="O785">
        <v>2.6882917857426608E-10</v>
      </c>
      <c r="P785">
        <f t="shared" si="26"/>
        <v>3.5865459333164296</v>
      </c>
    </row>
    <row r="786" spans="1:16" x14ac:dyDescent="0.2">
      <c r="A786">
        <v>552.87</v>
      </c>
      <c r="B786">
        <v>2827.25</v>
      </c>
      <c r="C786">
        <v>8398.2999999999993</v>
      </c>
      <c r="D786">
        <v>18486.7</v>
      </c>
      <c r="E786">
        <v>64000</v>
      </c>
      <c r="F786">
        <v>64000</v>
      </c>
      <c r="H786">
        <v>8394.1</v>
      </c>
      <c r="I786">
        <v>12702.3</v>
      </c>
      <c r="J786">
        <v>12326.7</v>
      </c>
      <c r="L786">
        <f t="shared" si="25"/>
        <v>552.87</v>
      </c>
      <c r="M786">
        <f>data!AQ786</f>
        <v>2.7859144367552398E-10</v>
      </c>
      <c r="O786">
        <v>2.6880957327137005E-10</v>
      </c>
      <c r="P786">
        <f t="shared" si="26"/>
        <v>3.6389590910435641</v>
      </c>
    </row>
    <row r="787" spans="1:16" x14ac:dyDescent="0.2">
      <c r="A787">
        <v>553.33000000000004</v>
      </c>
      <c r="B787">
        <v>2890.7</v>
      </c>
      <c r="C787">
        <v>8905.7999999999993</v>
      </c>
      <c r="D787">
        <v>18636.05</v>
      </c>
      <c r="E787">
        <v>64000</v>
      </c>
      <c r="F787">
        <v>64000</v>
      </c>
      <c r="H787">
        <v>8936</v>
      </c>
      <c r="I787">
        <v>13063.7</v>
      </c>
      <c r="J787">
        <v>12660.6</v>
      </c>
      <c r="L787">
        <f t="shared" si="25"/>
        <v>553.33000000000004</v>
      </c>
      <c r="M787">
        <f>data!AQ787</f>
        <v>2.7778264111649956E-10</v>
      </c>
      <c r="O787">
        <v>2.6896385413606137E-10</v>
      </c>
      <c r="P787">
        <f t="shared" si="26"/>
        <v>3.2788000487147291</v>
      </c>
    </row>
    <row r="788" spans="1:16" x14ac:dyDescent="0.2">
      <c r="A788">
        <v>553.79</v>
      </c>
      <c r="B788">
        <v>2849.85</v>
      </c>
      <c r="C788">
        <v>8602</v>
      </c>
      <c r="D788">
        <v>18622.05</v>
      </c>
      <c r="E788">
        <v>64000</v>
      </c>
      <c r="F788">
        <v>64000</v>
      </c>
      <c r="H788">
        <v>8632.6</v>
      </c>
      <c r="I788">
        <v>12703.5</v>
      </c>
      <c r="J788">
        <v>12327</v>
      </c>
      <c r="L788">
        <f t="shared" si="25"/>
        <v>553.79</v>
      </c>
      <c r="M788">
        <f>data!AQ788</f>
        <v>2.7804469980788984E-10</v>
      </c>
      <c r="O788">
        <v>2.6890365288603977E-10</v>
      </c>
      <c r="P788">
        <f t="shared" si="26"/>
        <v>3.3993762538153409</v>
      </c>
    </row>
    <row r="789" spans="1:16" x14ac:dyDescent="0.2">
      <c r="A789">
        <v>554.25</v>
      </c>
      <c r="B789">
        <v>2827.85</v>
      </c>
      <c r="C789">
        <v>8316.2999999999993</v>
      </c>
      <c r="D789">
        <v>18664.3</v>
      </c>
      <c r="E789">
        <v>64000</v>
      </c>
      <c r="F789">
        <v>64000</v>
      </c>
      <c r="H789">
        <v>8336.9</v>
      </c>
      <c r="I789">
        <v>12271.3</v>
      </c>
      <c r="J789">
        <v>11877.7</v>
      </c>
      <c r="L789">
        <f t="shared" si="25"/>
        <v>554.25</v>
      </c>
      <c r="M789">
        <f>data!AQ789</f>
        <v>2.7763206468817953E-10</v>
      </c>
      <c r="O789">
        <v>2.6837548844171283E-10</v>
      </c>
      <c r="P789">
        <f t="shared" si="26"/>
        <v>3.449113888982112</v>
      </c>
    </row>
    <row r="790" spans="1:16" x14ac:dyDescent="0.2">
      <c r="A790">
        <v>554.71</v>
      </c>
      <c r="B790">
        <v>2881.25</v>
      </c>
      <c r="C790">
        <v>8876.4</v>
      </c>
      <c r="D790">
        <v>18772.75</v>
      </c>
      <c r="E790">
        <v>64000</v>
      </c>
      <c r="F790">
        <v>64000</v>
      </c>
      <c r="H790">
        <v>8886.6</v>
      </c>
      <c r="I790">
        <v>12786.7</v>
      </c>
      <c r="J790">
        <v>12414.2</v>
      </c>
      <c r="L790">
        <f t="shared" si="25"/>
        <v>554.71</v>
      </c>
      <c r="M790">
        <f>data!AQ790</f>
        <v>2.7738677599673425E-10</v>
      </c>
      <c r="O790">
        <v>2.678878806505483E-10</v>
      </c>
      <c r="P790">
        <f t="shared" si="26"/>
        <v>3.5458473608878842</v>
      </c>
    </row>
    <row r="791" spans="1:16" x14ac:dyDescent="0.2">
      <c r="A791">
        <v>555.16999999999996</v>
      </c>
      <c r="B791">
        <v>2866</v>
      </c>
      <c r="C791">
        <v>8740.4</v>
      </c>
      <c r="D791">
        <v>18848.099999999999</v>
      </c>
      <c r="E791">
        <v>64000</v>
      </c>
      <c r="F791">
        <v>64000</v>
      </c>
      <c r="H791">
        <v>8770.2000000000007</v>
      </c>
      <c r="I791">
        <v>12929.7</v>
      </c>
      <c r="J791">
        <v>12533.7</v>
      </c>
      <c r="L791">
        <f t="shared" si="25"/>
        <v>555.16999999999996</v>
      </c>
      <c r="M791">
        <f>data!AQ791</f>
        <v>2.7651093884323404E-10</v>
      </c>
      <c r="O791">
        <v>2.6738904900590484E-10</v>
      </c>
      <c r="P791">
        <f t="shared" si="26"/>
        <v>3.4114672501519543</v>
      </c>
    </row>
    <row r="792" spans="1:16" x14ac:dyDescent="0.2">
      <c r="A792">
        <v>555.63</v>
      </c>
      <c r="B792">
        <v>2943.6</v>
      </c>
      <c r="C792">
        <v>9486.5</v>
      </c>
      <c r="D792">
        <v>18992.150000000001</v>
      </c>
      <c r="E792">
        <v>64000</v>
      </c>
      <c r="F792">
        <v>64000</v>
      </c>
      <c r="H792">
        <v>9499.2999999999993</v>
      </c>
      <c r="I792">
        <v>13959.2</v>
      </c>
      <c r="J792">
        <v>13533</v>
      </c>
      <c r="L792">
        <f t="shared" si="25"/>
        <v>555.63</v>
      </c>
      <c r="M792">
        <f>data!AQ792</f>
        <v>2.7606963922098829E-10</v>
      </c>
      <c r="O792">
        <v>2.6648037938505851E-10</v>
      </c>
      <c r="P792">
        <f t="shared" si="26"/>
        <v>3.5984862593104876</v>
      </c>
    </row>
    <row r="793" spans="1:16" x14ac:dyDescent="0.2">
      <c r="A793">
        <v>556.08000000000004</v>
      </c>
      <c r="B793">
        <v>2868.6</v>
      </c>
      <c r="C793">
        <v>8758.5</v>
      </c>
      <c r="D793">
        <v>19007.45</v>
      </c>
      <c r="E793">
        <v>64000</v>
      </c>
      <c r="F793">
        <v>64000</v>
      </c>
      <c r="H793">
        <v>8778.7000000000007</v>
      </c>
      <c r="I793">
        <v>13263.9</v>
      </c>
      <c r="J793">
        <v>12823.9</v>
      </c>
      <c r="L793">
        <f t="shared" si="25"/>
        <v>556.08000000000004</v>
      </c>
      <c r="M793">
        <f>data!AQ793</f>
        <v>2.7519810826803605E-10</v>
      </c>
      <c r="O793">
        <v>2.6584257710408126E-10</v>
      </c>
      <c r="P793">
        <f t="shared" si="26"/>
        <v>3.5191996954994766</v>
      </c>
    </row>
    <row r="794" spans="1:16" x14ac:dyDescent="0.2">
      <c r="A794">
        <v>556.54</v>
      </c>
      <c r="B794">
        <v>2918.05</v>
      </c>
      <c r="C794">
        <v>9257.6</v>
      </c>
      <c r="D794">
        <v>19132.25</v>
      </c>
      <c r="E794">
        <v>64000</v>
      </c>
      <c r="F794">
        <v>64000</v>
      </c>
      <c r="H794">
        <v>9296.6</v>
      </c>
      <c r="I794">
        <v>13453.3</v>
      </c>
      <c r="J794">
        <v>13052.9</v>
      </c>
      <c r="L794">
        <f t="shared" si="25"/>
        <v>556.54</v>
      </c>
      <c r="M794">
        <f>data!AQ794</f>
        <v>2.7461084497287208E-10</v>
      </c>
      <c r="O794">
        <v>2.6583830860709061E-10</v>
      </c>
      <c r="P794">
        <f t="shared" si="26"/>
        <v>3.2999519187986137</v>
      </c>
    </row>
    <row r="795" spans="1:16" x14ac:dyDescent="0.2">
      <c r="A795">
        <v>557</v>
      </c>
      <c r="B795">
        <v>2816</v>
      </c>
      <c r="C795">
        <v>8154.5</v>
      </c>
      <c r="D795">
        <v>19043.650000000001</v>
      </c>
      <c r="E795">
        <v>64000</v>
      </c>
      <c r="F795">
        <v>64000</v>
      </c>
      <c r="H795">
        <v>8176</v>
      </c>
      <c r="I795">
        <v>12067.4</v>
      </c>
      <c r="J795">
        <v>11677.6</v>
      </c>
      <c r="L795">
        <f t="shared" si="25"/>
        <v>557</v>
      </c>
      <c r="M795">
        <f>data!AQ795</f>
        <v>2.7510039107085545E-10</v>
      </c>
      <c r="O795">
        <v>2.6516569162530217E-10</v>
      </c>
      <c r="P795">
        <f t="shared" si="26"/>
        <v>3.7466006196577308</v>
      </c>
    </row>
    <row r="796" spans="1:16" x14ac:dyDescent="0.2">
      <c r="A796">
        <v>557.46</v>
      </c>
      <c r="B796">
        <v>2878.05</v>
      </c>
      <c r="C796">
        <v>8872.6</v>
      </c>
      <c r="D796">
        <v>19179.05</v>
      </c>
      <c r="E796">
        <v>64000</v>
      </c>
      <c r="F796">
        <v>64000</v>
      </c>
      <c r="H796">
        <v>8910.2999999999993</v>
      </c>
      <c r="I796">
        <v>12840.9</v>
      </c>
      <c r="J796">
        <v>12436.4</v>
      </c>
      <c r="L796">
        <f t="shared" si="25"/>
        <v>557.46</v>
      </c>
      <c r="M796">
        <f>data!AQ796</f>
        <v>2.7455037401622599E-10</v>
      </c>
      <c r="O796">
        <v>2.651080265765815E-10</v>
      </c>
      <c r="P796">
        <f t="shared" si="26"/>
        <v>3.5616980600611465</v>
      </c>
    </row>
    <row r="797" spans="1:16" x14ac:dyDescent="0.2">
      <c r="A797">
        <v>557.91999999999996</v>
      </c>
      <c r="B797">
        <v>2964.1</v>
      </c>
      <c r="C797">
        <v>9624</v>
      </c>
      <c r="D797">
        <v>19308.55</v>
      </c>
      <c r="E797">
        <v>64000</v>
      </c>
      <c r="F797">
        <v>64000</v>
      </c>
      <c r="H797">
        <v>9665.7000000000007</v>
      </c>
      <c r="I797">
        <v>13588.7</v>
      </c>
      <c r="J797">
        <v>13193</v>
      </c>
      <c r="L797">
        <f t="shared" si="25"/>
        <v>557.91999999999996</v>
      </c>
      <c r="M797">
        <f>data!AQ797</f>
        <v>2.745188605921683E-10</v>
      </c>
      <c r="O797">
        <v>2.6517299697181162E-10</v>
      </c>
      <c r="P797">
        <f t="shared" si="26"/>
        <v>3.5244401681481041</v>
      </c>
    </row>
    <row r="798" spans="1:16" x14ac:dyDescent="0.2">
      <c r="A798">
        <v>558.38</v>
      </c>
      <c r="B798">
        <v>2849.8</v>
      </c>
      <c r="C798">
        <v>8588.7999999999993</v>
      </c>
      <c r="D798">
        <v>19270.45</v>
      </c>
      <c r="E798">
        <v>64000</v>
      </c>
      <c r="F798">
        <v>64000</v>
      </c>
      <c r="H798">
        <v>8601.2000000000007</v>
      </c>
      <c r="I798">
        <v>12355.4</v>
      </c>
      <c r="J798">
        <v>11975.4</v>
      </c>
      <c r="L798">
        <f t="shared" si="25"/>
        <v>558.38</v>
      </c>
      <c r="M798">
        <f>data!AQ798</f>
        <v>2.7392558999159533E-10</v>
      </c>
      <c r="O798">
        <v>2.6472365940646364E-10</v>
      </c>
      <c r="P798">
        <f t="shared" si="26"/>
        <v>3.476051443895614</v>
      </c>
    </row>
    <row r="799" spans="1:16" x14ac:dyDescent="0.2">
      <c r="A799">
        <v>558.83000000000004</v>
      </c>
      <c r="B799">
        <v>2859.95</v>
      </c>
      <c r="C799">
        <v>8606.2000000000007</v>
      </c>
      <c r="D799">
        <v>19324.05</v>
      </c>
      <c r="E799">
        <v>64000</v>
      </c>
      <c r="F799">
        <v>64000</v>
      </c>
      <c r="H799">
        <v>8651.4</v>
      </c>
      <c r="I799">
        <v>12278</v>
      </c>
      <c r="J799">
        <v>11925.4</v>
      </c>
      <c r="L799">
        <f t="shared" si="25"/>
        <v>558.83000000000004</v>
      </c>
      <c r="M799">
        <f>data!AQ799</f>
        <v>2.7387957100399712E-10</v>
      </c>
      <c r="O799">
        <v>2.6446266254629482E-10</v>
      </c>
      <c r="P799">
        <f t="shared" si="26"/>
        <v>3.5607704947967269</v>
      </c>
    </row>
    <row r="800" spans="1:16" x14ac:dyDescent="0.2">
      <c r="A800">
        <v>559.29</v>
      </c>
      <c r="B800">
        <v>2835.8</v>
      </c>
      <c r="C800">
        <v>8402.5</v>
      </c>
      <c r="D800">
        <v>19391.5</v>
      </c>
      <c r="E800">
        <v>64000</v>
      </c>
      <c r="F800">
        <v>64000</v>
      </c>
      <c r="H800">
        <v>8403.7999999999993</v>
      </c>
      <c r="I800">
        <v>12151.1</v>
      </c>
      <c r="J800">
        <v>11774.6</v>
      </c>
      <c r="L800">
        <f t="shared" si="25"/>
        <v>559.29</v>
      </c>
      <c r="M800">
        <f>data!AQ800</f>
        <v>2.7303173107480911E-10</v>
      </c>
      <c r="O800">
        <v>2.6390305436358394E-10</v>
      </c>
      <c r="P800">
        <f t="shared" si="26"/>
        <v>3.459102333332011</v>
      </c>
    </row>
    <row r="801" spans="1:16" x14ac:dyDescent="0.2">
      <c r="A801">
        <v>559.75</v>
      </c>
      <c r="B801">
        <v>2836.05</v>
      </c>
      <c r="C801">
        <v>8420.6</v>
      </c>
      <c r="D801">
        <v>19479.2</v>
      </c>
      <c r="E801">
        <v>64000</v>
      </c>
      <c r="F801">
        <v>64000</v>
      </c>
      <c r="H801">
        <v>8456.7999999999993</v>
      </c>
      <c r="I801">
        <v>12600.4</v>
      </c>
      <c r="J801">
        <v>12208</v>
      </c>
      <c r="L801">
        <f t="shared" si="25"/>
        <v>559.75</v>
      </c>
      <c r="M801">
        <f>data!AQ801</f>
        <v>2.7226228898390795E-10</v>
      </c>
      <c r="O801">
        <v>2.6313308604921723E-10</v>
      </c>
      <c r="P801">
        <f t="shared" si="26"/>
        <v>3.4694241882539845</v>
      </c>
    </row>
    <row r="802" spans="1:16" x14ac:dyDescent="0.2">
      <c r="A802">
        <v>560.21</v>
      </c>
      <c r="B802">
        <v>2831.55</v>
      </c>
      <c r="C802">
        <v>8368.2999999999993</v>
      </c>
      <c r="D802">
        <v>19478.75</v>
      </c>
      <c r="E802">
        <v>64000</v>
      </c>
      <c r="F802">
        <v>64000</v>
      </c>
      <c r="H802">
        <v>8387.2000000000007</v>
      </c>
      <c r="I802">
        <v>13085.1</v>
      </c>
      <c r="J802">
        <v>12629.7</v>
      </c>
      <c r="L802">
        <f t="shared" si="25"/>
        <v>560.21</v>
      </c>
      <c r="M802">
        <f>data!AQ802</f>
        <v>2.7289614681337414E-10</v>
      </c>
      <c r="O802">
        <v>2.6288423286570225E-10</v>
      </c>
      <c r="P802">
        <f t="shared" si="26"/>
        <v>3.8084878041303458</v>
      </c>
    </row>
    <row r="803" spans="1:16" x14ac:dyDescent="0.2">
      <c r="A803">
        <v>560.66999999999996</v>
      </c>
      <c r="B803">
        <v>2860.5</v>
      </c>
      <c r="C803">
        <v>8706.4</v>
      </c>
      <c r="D803">
        <v>19562.150000000001</v>
      </c>
      <c r="E803">
        <v>64000</v>
      </c>
      <c r="F803">
        <v>64000</v>
      </c>
      <c r="H803">
        <v>8739.9</v>
      </c>
      <c r="I803">
        <v>13733.8</v>
      </c>
      <c r="J803">
        <v>13275.9</v>
      </c>
      <c r="L803">
        <f t="shared" si="25"/>
        <v>560.66999999999996</v>
      </c>
      <c r="M803">
        <f>data!AQ803</f>
        <v>2.7268237067791995E-10</v>
      </c>
      <c r="O803">
        <v>2.6310572903350732E-10</v>
      </c>
      <c r="P803">
        <f t="shared" si="26"/>
        <v>3.6398453502291517</v>
      </c>
    </row>
    <row r="804" spans="1:16" x14ac:dyDescent="0.2">
      <c r="A804">
        <v>561.13</v>
      </c>
      <c r="B804">
        <v>2855.7</v>
      </c>
      <c r="C804">
        <v>8624.1</v>
      </c>
      <c r="D804">
        <v>19629.2</v>
      </c>
      <c r="E804">
        <v>64000</v>
      </c>
      <c r="F804">
        <v>64000</v>
      </c>
      <c r="H804">
        <v>8656.7999999999993</v>
      </c>
      <c r="I804">
        <v>13640</v>
      </c>
      <c r="J804">
        <v>13159.4</v>
      </c>
      <c r="L804">
        <f t="shared" ref="L804:L867" si="27">A804</f>
        <v>561.13</v>
      </c>
      <c r="M804">
        <f>data!AQ804</f>
        <v>2.721794184688713E-10</v>
      </c>
      <c r="O804">
        <v>2.6305124935585861E-10</v>
      </c>
      <c r="P804">
        <f t="shared" si="26"/>
        <v>3.4701105337325377</v>
      </c>
    </row>
    <row r="805" spans="1:16" x14ac:dyDescent="0.2">
      <c r="A805">
        <v>561.58000000000004</v>
      </c>
      <c r="B805">
        <v>2849.3</v>
      </c>
      <c r="C805">
        <v>8643.9</v>
      </c>
      <c r="D805">
        <v>19692.2</v>
      </c>
      <c r="E805">
        <v>64000</v>
      </c>
      <c r="F805">
        <v>64000</v>
      </c>
      <c r="H805">
        <v>8639.1</v>
      </c>
      <c r="I805">
        <v>13385</v>
      </c>
      <c r="J805">
        <v>12934</v>
      </c>
      <c r="L805">
        <f t="shared" si="27"/>
        <v>561.58000000000004</v>
      </c>
      <c r="M805">
        <f>data!AQ805</f>
        <v>2.7170573025341566E-10</v>
      </c>
      <c r="O805">
        <v>2.621388601379705E-10</v>
      </c>
      <c r="P805">
        <f t="shared" si="26"/>
        <v>3.6495428836494805</v>
      </c>
    </row>
    <row r="806" spans="1:16" x14ac:dyDescent="0.2">
      <c r="A806">
        <v>562.04</v>
      </c>
      <c r="B806">
        <v>2849.9</v>
      </c>
      <c r="C806">
        <v>8459.5</v>
      </c>
      <c r="D806">
        <v>19761.95</v>
      </c>
      <c r="E806">
        <v>64000</v>
      </c>
      <c r="F806">
        <v>64000</v>
      </c>
      <c r="H806">
        <v>8491.6</v>
      </c>
      <c r="I806">
        <v>12866.5</v>
      </c>
      <c r="J806">
        <v>12476.6</v>
      </c>
      <c r="L806">
        <f t="shared" si="27"/>
        <v>562.04</v>
      </c>
      <c r="M806">
        <f>data!AQ806</f>
        <v>2.7125450043872844E-10</v>
      </c>
      <c r="O806">
        <v>2.6190305519016082E-10</v>
      </c>
      <c r="P806">
        <f t="shared" si="26"/>
        <v>3.5705750899995357</v>
      </c>
    </row>
    <row r="807" spans="1:16" x14ac:dyDescent="0.2">
      <c r="A807">
        <v>562.5</v>
      </c>
      <c r="B807">
        <v>2835.7</v>
      </c>
      <c r="C807">
        <v>8424.6</v>
      </c>
      <c r="D807">
        <v>19790</v>
      </c>
      <c r="E807">
        <v>64000</v>
      </c>
      <c r="F807">
        <v>64000</v>
      </c>
      <c r="H807">
        <v>8454.5</v>
      </c>
      <c r="I807">
        <v>12816.8</v>
      </c>
      <c r="J807">
        <v>12347.8</v>
      </c>
      <c r="L807">
        <f t="shared" si="27"/>
        <v>562.5</v>
      </c>
      <c r="M807">
        <f>data!AQ807</f>
        <v>2.7124751300994651E-10</v>
      </c>
      <c r="O807">
        <v>2.6205562270349084E-10</v>
      </c>
      <c r="P807">
        <f t="shared" si="26"/>
        <v>3.5076104117239479</v>
      </c>
    </row>
    <row r="808" spans="1:16" x14ac:dyDescent="0.2">
      <c r="A808">
        <v>562.96</v>
      </c>
      <c r="B808">
        <v>2863.05</v>
      </c>
      <c r="C808">
        <v>8736.9</v>
      </c>
      <c r="D808">
        <v>19900.3</v>
      </c>
      <c r="E808">
        <v>64000</v>
      </c>
      <c r="F808">
        <v>64000</v>
      </c>
      <c r="H808">
        <v>8741.5</v>
      </c>
      <c r="I808">
        <v>13308</v>
      </c>
      <c r="J808">
        <v>12869.8</v>
      </c>
      <c r="L808">
        <f t="shared" si="27"/>
        <v>562.96</v>
      </c>
      <c r="M808">
        <f>data!AQ808</f>
        <v>2.7057483601334708E-10</v>
      </c>
      <c r="O808">
        <v>2.6175294389804574E-10</v>
      </c>
      <c r="P808">
        <f t="shared" si="26"/>
        <v>3.3703124724883748</v>
      </c>
    </row>
    <row r="809" spans="1:16" x14ac:dyDescent="0.2">
      <c r="A809">
        <v>563.41999999999996</v>
      </c>
      <c r="B809">
        <v>2902.95</v>
      </c>
      <c r="C809">
        <v>9156.9</v>
      </c>
      <c r="D809">
        <v>20000.7</v>
      </c>
      <c r="E809">
        <v>64000</v>
      </c>
      <c r="F809">
        <v>64000</v>
      </c>
      <c r="H809">
        <v>9168.7000000000007</v>
      </c>
      <c r="I809">
        <v>13984.8</v>
      </c>
      <c r="J809">
        <v>13461.2</v>
      </c>
      <c r="L809">
        <f t="shared" si="27"/>
        <v>563.41999999999996</v>
      </c>
      <c r="M809">
        <f>data!AQ809</f>
        <v>2.7027201792457359E-10</v>
      </c>
      <c r="O809">
        <v>2.618267249408036E-10</v>
      </c>
      <c r="P809">
        <f t="shared" si="26"/>
        <v>3.2255274879519602</v>
      </c>
    </row>
    <row r="810" spans="1:16" x14ac:dyDescent="0.2">
      <c r="A810">
        <v>563.87</v>
      </c>
      <c r="B810">
        <v>2832.7</v>
      </c>
      <c r="C810">
        <v>8377.2000000000007</v>
      </c>
      <c r="D810">
        <v>19976.55</v>
      </c>
      <c r="E810">
        <v>64000</v>
      </c>
      <c r="F810">
        <v>64000</v>
      </c>
      <c r="H810">
        <v>8374.4</v>
      </c>
      <c r="I810">
        <v>13357</v>
      </c>
      <c r="J810">
        <v>12856.1</v>
      </c>
      <c r="L810">
        <f t="shared" si="27"/>
        <v>563.87</v>
      </c>
      <c r="M810">
        <f>data!AQ810</f>
        <v>2.7018893787349474E-10</v>
      </c>
      <c r="O810">
        <v>2.6081409572596534E-10</v>
      </c>
      <c r="P810">
        <f t="shared" si="26"/>
        <v>3.5944537895603039</v>
      </c>
    </row>
    <row r="811" spans="1:16" x14ac:dyDescent="0.2">
      <c r="A811">
        <v>564.33000000000004</v>
      </c>
      <c r="B811">
        <v>2867.65</v>
      </c>
      <c r="C811">
        <v>8809.7000000000007</v>
      </c>
      <c r="D811">
        <v>20051</v>
      </c>
      <c r="E811">
        <v>64000</v>
      </c>
      <c r="F811">
        <v>64000</v>
      </c>
      <c r="H811">
        <v>8824.4</v>
      </c>
      <c r="I811">
        <v>13889.7</v>
      </c>
      <c r="J811">
        <v>13377.2</v>
      </c>
      <c r="L811">
        <f t="shared" si="27"/>
        <v>564.33000000000004</v>
      </c>
      <c r="M811">
        <f>data!AQ811</f>
        <v>2.7022705163872818E-10</v>
      </c>
      <c r="O811">
        <v>2.6078215852325328E-10</v>
      </c>
      <c r="P811">
        <f t="shared" si="26"/>
        <v>3.6217558628086604</v>
      </c>
    </row>
    <row r="812" spans="1:16" x14ac:dyDescent="0.2">
      <c r="A812">
        <v>564.79</v>
      </c>
      <c r="B812">
        <v>2847.45</v>
      </c>
      <c r="C812">
        <v>8538.5</v>
      </c>
      <c r="D812">
        <v>20080.45</v>
      </c>
      <c r="E812">
        <v>64000</v>
      </c>
      <c r="F812">
        <v>64000</v>
      </c>
      <c r="H812">
        <v>8584.7999999999993</v>
      </c>
      <c r="I812">
        <v>13737.7</v>
      </c>
      <c r="J812">
        <v>13229.3</v>
      </c>
      <c r="L812">
        <f t="shared" si="27"/>
        <v>564.79</v>
      </c>
      <c r="M812">
        <f>data!AQ812</f>
        <v>2.7010100685731749E-10</v>
      </c>
      <c r="O812">
        <v>2.6031229704237908E-10</v>
      </c>
      <c r="P812">
        <f t="shared" si="26"/>
        <v>3.7603716482686189</v>
      </c>
    </row>
    <row r="813" spans="1:16" x14ac:dyDescent="0.2">
      <c r="A813">
        <v>565.25</v>
      </c>
      <c r="B813">
        <v>2857.05</v>
      </c>
      <c r="C813">
        <v>8600.1</v>
      </c>
      <c r="D813">
        <v>20177.25</v>
      </c>
      <c r="E813">
        <v>64000</v>
      </c>
      <c r="F813">
        <v>64000</v>
      </c>
      <c r="H813">
        <v>8610.4</v>
      </c>
      <c r="I813">
        <v>13753.4</v>
      </c>
      <c r="J813">
        <v>13211.2</v>
      </c>
      <c r="L813">
        <f t="shared" si="27"/>
        <v>565.25</v>
      </c>
      <c r="M813">
        <f>data!AQ813</f>
        <v>2.693739715564607E-10</v>
      </c>
      <c r="O813">
        <v>2.6046966702544932E-10</v>
      </c>
      <c r="P813">
        <f t="shared" si="26"/>
        <v>3.4185571904391381</v>
      </c>
    </row>
    <row r="814" spans="1:16" x14ac:dyDescent="0.2">
      <c r="A814">
        <v>565.71</v>
      </c>
      <c r="B814">
        <v>2867.05</v>
      </c>
      <c r="C814">
        <v>8788.4</v>
      </c>
      <c r="D814">
        <v>20229.900000000001</v>
      </c>
      <c r="E814">
        <v>64000</v>
      </c>
      <c r="F814">
        <v>64000</v>
      </c>
      <c r="H814">
        <v>8786.7999999999993</v>
      </c>
      <c r="I814">
        <v>13959.7</v>
      </c>
      <c r="J814">
        <v>13430.7</v>
      </c>
      <c r="L814">
        <f t="shared" si="27"/>
        <v>565.71</v>
      </c>
      <c r="M814">
        <f>data!AQ814</f>
        <v>2.6936178402911679E-10</v>
      </c>
      <c r="O814">
        <v>2.5999527995694214E-10</v>
      </c>
      <c r="P814">
        <f t="shared" si="26"/>
        <v>3.6025669672641123</v>
      </c>
    </row>
    <row r="815" spans="1:16" x14ac:dyDescent="0.2">
      <c r="A815">
        <v>566.16</v>
      </c>
      <c r="B815">
        <v>2912.05</v>
      </c>
      <c r="C815">
        <v>9220.2000000000007</v>
      </c>
      <c r="D815">
        <v>20330.650000000001</v>
      </c>
      <c r="E815">
        <v>64000</v>
      </c>
      <c r="F815">
        <v>64000</v>
      </c>
      <c r="H815">
        <v>9237.4</v>
      </c>
      <c r="I815">
        <v>14524.7</v>
      </c>
      <c r="J815">
        <v>14043.2</v>
      </c>
      <c r="L815">
        <f t="shared" si="27"/>
        <v>566.16</v>
      </c>
      <c r="M815">
        <f>data!AQ815</f>
        <v>2.6912658191515266E-10</v>
      </c>
      <c r="O815">
        <v>2.5994156682233398E-10</v>
      </c>
      <c r="P815">
        <f t="shared" si="26"/>
        <v>3.5334922402373978</v>
      </c>
    </row>
    <row r="816" spans="1:16" x14ac:dyDescent="0.2">
      <c r="A816">
        <v>566.62</v>
      </c>
      <c r="B816">
        <v>2852.7</v>
      </c>
      <c r="C816">
        <v>8585</v>
      </c>
      <c r="D816">
        <v>20343.25</v>
      </c>
      <c r="E816">
        <v>64000</v>
      </c>
      <c r="F816">
        <v>64000</v>
      </c>
      <c r="H816">
        <v>8581.1</v>
      </c>
      <c r="I816">
        <v>14192.9</v>
      </c>
      <c r="J816">
        <v>13624</v>
      </c>
      <c r="L816">
        <f t="shared" si="27"/>
        <v>566.62</v>
      </c>
      <c r="M816">
        <f>data!AQ816</f>
        <v>2.6865084140269133E-10</v>
      </c>
      <c r="O816">
        <v>2.5953248902450736E-10</v>
      </c>
      <c r="P816">
        <f t="shared" si="26"/>
        <v>3.5133760757493979</v>
      </c>
    </row>
    <row r="817" spans="1:16" x14ac:dyDescent="0.2">
      <c r="A817">
        <v>567.08000000000004</v>
      </c>
      <c r="B817">
        <v>2837.9</v>
      </c>
      <c r="C817">
        <v>8484.4</v>
      </c>
      <c r="D817">
        <v>20390.849999999999</v>
      </c>
      <c r="E817">
        <v>64000</v>
      </c>
      <c r="F817">
        <v>64000</v>
      </c>
      <c r="H817">
        <v>8495.7999999999993</v>
      </c>
      <c r="I817">
        <v>14703.9</v>
      </c>
      <c r="J817">
        <v>14132.9</v>
      </c>
      <c r="L817">
        <f t="shared" si="27"/>
        <v>567.08000000000004</v>
      </c>
      <c r="M817">
        <f>data!AQ817</f>
        <v>2.6832835057151701E-10</v>
      </c>
      <c r="O817">
        <v>2.5918350019783054E-10</v>
      </c>
      <c r="P817">
        <f t="shared" si="26"/>
        <v>3.5283304557220481</v>
      </c>
    </row>
    <row r="818" spans="1:16" x14ac:dyDescent="0.2">
      <c r="A818">
        <v>567.54</v>
      </c>
      <c r="B818">
        <v>2865.55</v>
      </c>
      <c r="C818">
        <v>8743.7999999999993</v>
      </c>
      <c r="D818">
        <v>20444.849999999999</v>
      </c>
      <c r="E818">
        <v>64000</v>
      </c>
      <c r="F818">
        <v>64000</v>
      </c>
      <c r="H818">
        <v>8751.6</v>
      </c>
      <c r="I818">
        <v>15646.7</v>
      </c>
      <c r="J818">
        <v>14959.3</v>
      </c>
      <c r="L818">
        <f t="shared" si="27"/>
        <v>567.54</v>
      </c>
      <c r="M818">
        <f>data!AQ818</f>
        <v>2.6857240693325638E-10</v>
      </c>
      <c r="O818">
        <v>2.5901992994072915E-10</v>
      </c>
      <c r="P818">
        <f t="shared" si="26"/>
        <v>3.6879312702744929</v>
      </c>
    </row>
    <row r="819" spans="1:16" x14ac:dyDescent="0.2">
      <c r="A819">
        <v>568</v>
      </c>
      <c r="B819">
        <v>2906.55</v>
      </c>
      <c r="C819">
        <v>9095.9</v>
      </c>
      <c r="D819">
        <v>20586.900000000001</v>
      </c>
      <c r="E819">
        <v>64000</v>
      </c>
      <c r="F819">
        <v>64000</v>
      </c>
      <c r="H819">
        <v>9118.7999999999993</v>
      </c>
      <c r="I819">
        <v>16310.4</v>
      </c>
      <c r="J819">
        <v>15635.4</v>
      </c>
      <c r="L819">
        <f t="shared" si="27"/>
        <v>568</v>
      </c>
      <c r="M819">
        <f>data!AQ819</f>
        <v>2.6764803827653575E-10</v>
      </c>
      <c r="O819">
        <v>2.5885442332546891E-10</v>
      </c>
      <c r="P819">
        <f t="shared" si="26"/>
        <v>3.3971275584540606</v>
      </c>
    </row>
    <row r="820" spans="1:16" x14ac:dyDescent="0.2">
      <c r="A820">
        <v>568.45000000000005</v>
      </c>
      <c r="B820">
        <v>2852.05</v>
      </c>
      <c r="C820">
        <v>8459.9</v>
      </c>
      <c r="D820">
        <v>20571.349999999999</v>
      </c>
      <c r="E820">
        <v>64000</v>
      </c>
      <c r="F820">
        <v>64000</v>
      </c>
      <c r="H820">
        <v>8471.7999999999993</v>
      </c>
      <c r="I820">
        <v>16489.5</v>
      </c>
      <c r="J820">
        <v>15744.8</v>
      </c>
      <c r="L820">
        <f t="shared" si="27"/>
        <v>568.45000000000005</v>
      </c>
      <c r="M820">
        <f>data!AQ820</f>
        <v>2.6768033106667398E-10</v>
      </c>
      <c r="O820">
        <v>2.5775809535954082E-10</v>
      </c>
      <c r="P820">
        <f t="shared" si="26"/>
        <v>3.8494370829722597</v>
      </c>
    </row>
    <row r="821" spans="1:16" x14ac:dyDescent="0.2">
      <c r="A821">
        <v>568.91</v>
      </c>
      <c r="B821">
        <v>2858.2</v>
      </c>
      <c r="C821">
        <v>8614.2000000000007</v>
      </c>
      <c r="D821">
        <v>20638.55</v>
      </c>
      <c r="E821">
        <v>64000</v>
      </c>
      <c r="F821">
        <v>64000</v>
      </c>
      <c r="H821">
        <v>8692.2999999999993</v>
      </c>
      <c r="I821">
        <v>17750.3</v>
      </c>
      <c r="J821">
        <v>16842.5</v>
      </c>
      <c r="L821">
        <f t="shared" si="27"/>
        <v>568.91</v>
      </c>
      <c r="M821">
        <f>data!AQ821</f>
        <v>2.6738401729825093E-10</v>
      </c>
      <c r="O821">
        <v>2.5774427778830751E-10</v>
      </c>
      <c r="P821">
        <f t="shared" si="26"/>
        <v>3.7400401640966039</v>
      </c>
    </row>
    <row r="822" spans="1:16" x14ac:dyDescent="0.2">
      <c r="A822">
        <v>569.37</v>
      </c>
      <c r="B822">
        <v>2894.25</v>
      </c>
      <c r="C822">
        <v>8956.6</v>
      </c>
      <c r="D822">
        <v>20741.150000000001</v>
      </c>
      <c r="E822">
        <v>64000</v>
      </c>
      <c r="F822">
        <v>64000</v>
      </c>
      <c r="H822">
        <v>8979.7000000000007</v>
      </c>
      <c r="I822">
        <v>19502.7</v>
      </c>
      <c r="J822">
        <v>18535.599999999999</v>
      </c>
      <c r="L822">
        <f t="shared" si="27"/>
        <v>569.37</v>
      </c>
      <c r="M822">
        <f>data!AQ822</f>
        <v>2.6700453216236357E-10</v>
      </c>
      <c r="O822">
        <v>2.5769150005765586E-10</v>
      </c>
      <c r="P822">
        <f t="shared" si="26"/>
        <v>3.6140237852719301</v>
      </c>
    </row>
    <row r="823" spans="1:16" x14ac:dyDescent="0.2">
      <c r="A823">
        <v>569.83000000000004</v>
      </c>
      <c r="B823">
        <v>2860.85</v>
      </c>
      <c r="C823">
        <v>8744.5</v>
      </c>
      <c r="D823">
        <v>20798.599999999999</v>
      </c>
      <c r="E823">
        <v>64000</v>
      </c>
      <c r="F823">
        <v>64000</v>
      </c>
      <c r="H823">
        <v>8753.7000000000007</v>
      </c>
      <c r="I823">
        <v>20815.3</v>
      </c>
      <c r="J823">
        <v>19618.3</v>
      </c>
      <c r="L823">
        <f t="shared" si="27"/>
        <v>569.83000000000004</v>
      </c>
      <c r="M823">
        <f>data!AQ823</f>
        <v>2.6625589441055692E-10</v>
      </c>
      <c r="O823">
        <v>2.5740511540268269E-10</v>
      </c>
      <c r="P823">
        <f t="shared" si="26"/>
        <v>3.4384627492845818</v>
      </c>
    </row>
    <row r="824" spans="1:16" x14ac:dyDescent="0.2">
      <c r="A824">
        <v>570.28</v>
      </c>
      <c r="B824">
        <v>2856.6</v>
      </c>
      <c r="C824">
        <v>8639.7000000000007</v>
      </c>
      <c r="D824">
        <v>20794.7</v>
      </c>
      <c r="E824">
        <v>64000</v>
      </c>
      <c r="F824">
        <v>64000</v>
      </c>
      <c r="H824">
        <v>8678.6</v>
      </c>
      <c r="I824">
        <v>21276.7</v>
      </c>
      <c r="J824">
        <v>20097.7</v>
      </c>
      <c r="L824">
        <f t="shared" si="27"/>
        <v>570.28</v>
      </c>
      <c r="M824">
        <f>data!AQ824</f>
        <v>2.6687780100285556E-10</v>
      </c>
      <c r="O824">
        <v>2.5683799116083545E-10</v>
      </c>
      <c r="P824">
        <f t="shared" si="26"/>
        <v>3.9090049710492591</v>
      </c>
    </row>
    <row r="825" spans="1:16" x14ac:dyDescent="0.2">
      <c r="A825">
        <v>570.74</v>
      </c>
      <c r="B825">
        <v>2889.2</v>
      </c>
      <c r="C825">
        <v>9017.7999999999993</v>
      </c>
      <c r="D825">
        <v>20898.2</v>
      </c>
      <c r="E825">
        <v>64000</v>
      </c>
      <c r="F825">
        <v>64000</v>
      </c>
      <c r="H825">
        <v>9033.9</v>
      </c>
      <c r="I825">
        <v>22239.4</v>
      </c>
      <c r="J825">
        <v>20963.099999999999</v>
      </c>
      <c r="L825">
        <f t="shared" si="27"/>
        <v>570.74</v>
      </c>
      <c r="M825">
        <f>data!AQ825</f>
        <v>2.6643558911310141E-10</v>
      </c>
      <c r="O825">
        <v>2.5684183077653451E-10</v>
      </c>
      <c r="P825">
        <f t="shared" si="26"/>
        <v>3.7352787540725605</v>
      </c>
    </row>
    <row r="826" spans="1:16" x14ac:dyDescent="0.2">
      <c r="A826">
        <v>571.20000000000005</v>
      </c>
      <c r="B826">
        <v>2894</v>
      </c>
      <c r="C826">
        <v>9020.9</v>
      </c>
      <c r="D826">
        <v>20980</v>
      </c>
      <c r="E826">
        <v>64000</v>
      </c>
      <c r="F826">
        <v>64000</v>
      </c>
      <c r="H826">
        <v>9024.4</v>
      </c>
      <c r="I826">
        <v>23138.9</v>
      </c>
      <c r="J826">
        <v>21762</v>
      </c>
      <c r="L826">
        <f t="shared" si="27"/>
        <v>571.20000000000005</v>
      </c>
      <c r="M826">
        <f>data!AQ826</f>
        <v>2.6590396708099365E-10</v>
      </c>
      <c r="O826">
        <v>2.5700618984643812E-10</v>
      </c>
      <c r="P826">
        <f t="shared" si="26"/>
        <v>3.4620867457986049</v>
      </c>
    </row>
    <row r="827" spans="1:16" x14ac:dyDescent="0.2">
      <c r="A827">
        <v>571.66</v>
      </c>
      <c r="B827">
        <v>2864.75</v>
      </c>
      <c r="C827">
        <v>8690.2000000000007</v>
      </c>
      <c r="D827">
        <v>20990.6</v>
      </c>
      <c r="E827">
        <v>64000</v>
      </c>
      <c r="F827">
        <v>64000</v>
      </c>
      <c r="H827">
        <v>8722.5</v>
      </c>
      <c r="I827">
        <v>23296.2</v>
      </c>
      <c r="J827">
        <v>21805.1</v>
      </c>
      <c r="L827">
        <f t="shared" si="27"/>
        <v>571.66</v>
      </c>
      <c r="M827">
        <f>data!AQ827</f>
        <v>2.659356922828197E-10</v>
      </c>
      <c r="O827">
        <v>2.5637664977947878E-10</v>
      </c>
      <c r="P827">
        <f t="shared" si="26"/>
        <v>3.7285152573618108</v>
      </c>
    </row>
    <row r="828" spans="1:16" x14ac:dyDescent="0.2">
      <c r="A828">
        <v>572.11</v>
      </c>
      <c r="B828">
        <v>2881.2</v>
      </c>
      <c r="C828">
        <v>8787.1</v>
      </c>
      <c r="D828">
        <v>21084.799999999999</v>
      </c>
      <c r="E828">
        <v>64000</v>
      </c>
      <c r="F828">
        <v>64000</v>
      </c>
      <c r="H828">
        <v>8835</v>
      </c>
      <c r="I828">
        <v>22956.7</v>
      </c>
      <c r="J828">
        <v>21547.599999999999</v>
      </c>
      <c r="L828">
        <f t="shared" si="27"/>
        <v>572.11</v>
      </c>
      <c r="M828">
        <f>data!AQ828</f>
        <v>2.65383452578334E-10</v>
      </c>
      <c r="O828">
        <v>2.5587808709166246E-10</v>
      </c>
      <c r="P828">
        <f t="shared" si="26"/>
        <v>3.7148024649982867</v>
      </c>
    </row>
    <row r="829" spans="1:16" x14ac:dyDescent="0.2">
      <c r="A829">
        <v>572.57000000000005</v>
      </c>
      <c r="B829">
        <v>2882.4</v>
      </c>
      <c r="C829">
        <v>8845.5</v>
      </c>
      <c r="D829">
        <v>21103.55</v>
      </c>
      <c r="E829">
        <v>64000</v>
      </c>
      <c r="F829">
        <v>64000</v>
      </c>
      <c r="H829">
        <v>8879.4</v>
      </c>
      <c r="I829">
        <v>21472.2</v>
      </c>
      <c r="J829">
        <v>20233.7</v>
      </c>
      <c r="L829">
        <f t="shared" si="27"/>
        <v>572.57000000000005</v>
      </c>
      <c r="M829">
        <f>data!AQ829</f>
        <v>2.6574914062271881E-10</v>
      </c>
      <c r="O829">
        <v>2.5578674738561533E-10</v>
      </c>
      <c r="P829">
        <f t="shared" si="26"/>
        <v>3.8948043004294184</v>
      </c>
    </row>
    <row r="830" spans="1:16" x14ac:dyDescent="0.2">
      <c r="A830">
        <v>573.03</v>
      </c>
      <c r="B830">
        <v>2835.5</v>
      </c>
      <c r="C830">
        <v>8519.9</v>
      </c>
      <c r="D830">
        <v>21168.7</v>
      </c>
      <c r="E830">
        <v>64000</v>
      </c>
      <c r="F830">
        <v>64000</v>
      </c>
      <c r="H830">
        <v>8526.7999999999993</v>
      </c>
      <c r="I830">
        <v>22162.5</v>
      </c>
      <c r="J830">
        <v>20897.099999999999</v>
      </c>
      <c r="L830">
        <f t="shared" si="27"/>
        <v>573.03</v>
      </c>
      <c r="M830">
        <f>data!AQ830</f>
        <v>2.6470249280349899E-10</v>
      </c>
      <c r="O830">
        <v>2.5561014653934743E-10</v>
      </c>
      <c r="P830">
        <f t="shared" si="26"/>
        <v>3.5571147652982265</v>
      </c>
    </row>
    <row r="831" spans="1:16" x14ac:dyDescent="0.2">
      <c r="A831">
        <v>573.49</v>
      </c>
      <c r="B831">
        <v>2837.85</v>
      </c>
      <c r="C831">
        <v>8463.1</v>
      </c>
      <c r="D831">
        <v>21217.85</v>
      </c>
      <c r="E831">
        <v>64000</v>
      </c>
      <c r="F831">
        <v>64000</v>
      </c>
      <c r="H831">
        <v>8481.1</v>
      </c>
      <c r="I831">
        <v>24836.6</v>
      </c>
      <c r="J831">
        <v>23316.5</v>
      </c>
      <c r="L831">
        <f t="shared" si="27"/>
        <v>573.49</v>
      </c>
      <c r="M831">
        <f>data!AQ831</f>
        <v>2.6463110280123498E-10</v>
      </c>
      <c r="O831">
        <v>2.5549433011146679E-10</v>
      </c>
      <c r="P831">
        <f t="shared" si="26"/>
        <v>3.5761156366100195</v>
      </c>
    </row>
    <row r="832" spans="1:16" x14ac:dyDescent="0.2">
      <c r="A832">
        <v>573.94000000000005</v>
      </c>
      <c r="B832">
        <v>2874.65</v>
      </c>
      <c r="C832">
        <v>8682.6</v>
      </c>
      <c r="D832">
        <v>21304.25</v>
      </c>
      <c r="E832">
        <v>64000</v>
      </c>
      <c r="F832">
        <v>64000</v>
      </c>
      <c r="H832">
        <v>8726</v>
      </c>
      <c r="I832">
        <v>26573.7</v>
      </c>
      <c r="J832">
        <v>24814.2</v>
      </c>
      <c r="L832">
        <f t="shared" si="27"/>
        <v>573.94000000000005</v>
      </c>
      <c r="M832">
        <f>data!AQ832</f>
        <v>2.6450466561332507E-10</v>
      </c>
      <c r="O832">
        <v>2.5529321408600208E-10</v>
      </c>
      <c r="P832">
        <f t="shared" si="26"/>
        <v>3.6081850276756189</v>
      </c>
    </row>
    <row r="833" spans="1:16" x14ac:dyDescent="0.2">
      <c r="A833">
        <v>574.4</v>
      </c>
      <c r="B833">
        <v>2924.4</v>
      </c>
      <c r="C833">
        <v>9319.7999999999993</v>
      </c>
      <c r="D833">
        <v>21436.3</v>
      </c>
      <c r="E833">
        <v>64000</v>
      </c>
      <c r="F833">
        <v>64000</v>
      </c>
      <c r="H833">
        <v>9338.2999999999993</v>
      </c>
      <c r="I833">
        <v>27963.8</v>
      </c>
      <c r="J833">
        <v>26182.2</v>
      </c>
      <c r="L833">
        <f t="shared" si="27"/>
        <v>574.4</v>
      </c>
      <c r="M833">
        <f>data!AQ833</f>
        <v>2.6391113572169307E-10</v>
      </c>
      <c r="O833">
        <v>2.5485197805953068E-10</v>
      </c>
      <c r="P833">
        <f t="shared" si="26"/>
        <v>3.5546742588147642</v>
      </c>
    </row>
    <row r="834" spans="1:16" x14ac:dyDescent="0.2">
      <c r="A834">
        <v>574.86</v>
      </c>
      <c r="B834">
        <v>2897.35</v>
      </c>
      <c r="C834">
        <v>9083</v>
      </c>
      <c r="D834">
        <v>21413.3</v>
      </c>
      <c r="E834">
        <v>64000</v>
      </c>
      <c r="F834">
        <v>64000</v>
      </c>
      <c r="H834">
        <v>9108.5</v>
      </c>
      <c r="I834">
        <v>27273.3</v>
      </c>
      <c r="J834">
        <v>25516.400000000001</v>
      </c>
      <c r="L834">
        <f t="shared" si="27"/>
        <v>574.86</v>
      </c>
      <c r="M834">
        <f>data!AQ834</f>
        <v>2.6446764626379365E-10</v>
      </c>
      <c r="O834">
        <v>2.5449341616522822E-10</v>
      </c>
      <c r="P834">
        <f t="shared" si="26"/>
        <v>3.9192487762000621</v>
      </c>
    </row>
    <row r="835" spans="1:16" x14ac:dyDescent="0.2">
      <c r="A835">
        <v>575.32000000000005</v>
      </c>
      <c r="B835">
        <v>2823.7</v>
      </c>
      <c r="C835">
        <v>8276.2000000000007</v>
      </c>
      <c r="D835">
        <v>21436.85</v>
      </c>
      <c r="E835">
        <v>64000</v>
      </c>
      <c r="F835">
        <v>64000</v>
      </c>
      <c r="H835">
        <v>8264.2000000000007</v>
      </c>
      <c r="I835">
        <v>24711.599999999999</v>
      </c>
      <c r="J835">
        <v>23090</v>
      </c>
      <c r="L835">
        <f t="shared" si="27"/>
        <v>575.32000000000005</v>
      </c>
      <c r="M835">
        <f>data!AQ835</f>
        <v>2.6365837894179215E-10</v>
      </c>
      <c r="O835">
        <v>2.5424237929659652E-10</v>
      </c>
      <c r="P835">
        <f t="shared" si="26"/>
        <v>3.7035523626102576</v>
      </c>
    </row>
    <row r="836" spans="1:16" x14ac:dyDescent="0.2">
      <c r="A836">
        <v>575.77</v>
      </c>
      <c r="B836">
        <v>2872.2</v>
      </c>
      <c r="C836">
        <v>8784.4</v>
      </c>
      <c r="D836">
        <v>21516</v>
      </c>
      <c r="E836">
        <v>64000</v>
      </c>
      <c r="F836">
        <v>64000</v>
      </c>
      <c r="H836">
        <v>8823.7999999999993</v>
      </c>
      <c r="I836">
        <v>23347.599999999999</v>
      </c>
      <c r="J836">
        <v>21952.9</v>
      </c>
      <c r="L836">
        <f t="shared" si="27"/>
        <v>575.77</v>
      </c>
      <c r="M836">
        <f>data!AQ836</f>
        <v>2.6380952402136959E-10</v>
      </c>
      <c r="O836">
        <v>2.5429705274258534E-10</v>
      </c>
      <c r="P836">
        <f t="shared" si="26"/>
        <v>3.7406926962749139</v>
      </c>
    </row>
    <row r="837" spans="1:16" x14ac:dyDescent="0.2">
      <c r="A837">
        <v>576.23</v>
      </c>
      <c r="B837">
        <v>2793.85</v>
      </c>
      <c r="C837">
        <v>8023.8</v>
      </c>
      <c r="D837">
        <v>21534.65</v>
      </c>
      <c r="E837">
        <v>64000</v>
      </c>
      <c r="F837">
        <v>64000</v>
      </c>
      <c r="H837">
        <v>8050.2</v>
      </c>
      <c r="I837">
        <v>23820</v>
      </c>
      <c r="J837">
        <v>22285.599999999999</v>
      </c>
      <c r="L837">
        <f t="shared" si="27"/>
        <v>576.23</v>
      </c>
      <c r="M837">
        <f>data!AQ837</f>
        <v>2.6301078832570647E-10</v>
      </c>
      <c r="O837">
        <v>2.540788412443122E-10</v>
      </c>
      <c r="P837">
        <f t="shared" si="26"/>
        <v>3.5154234164684581</v>
      </c>
    </row>
    <row r="838" spans="1:16" x14ac:dyDescent="0.2">
      <c r="A838">
        <v>576.69000000000005</v>
      </c>
      <c r="B838">
        <v>2909.75</v>
      </c>
      <c r="C838">
        <v>9170.6</v>
      </c>
      <c r="D838">
        <v>21686.15</v>
      </c>
      <c r="E838">
        <v>64000</v>
      </c>
      <c r="F838">
        <v>64000</v>
      </c>
      <c r="H838">
        <v>9229.7000000000007</v>
      </c>
      <c r="I838">
        <v>27745.200000000001</v>
      </c>
      <c r="J838">
        <v>25919.200000000001</v>
      </c>
      <c r="L838">
        <f t="shared" si="27"/>
        <v>576.69000000000005</v>
      </c>
      <c r="M838">
        <f>data!AQ838</f>
        <v>2.6310253279793987E-10</v>
      </c>
      <c r="O838">
        <v>2.5393292991793634E-10</v>
      </c>
      <c r="P838">
        <f t="shared" si="26"/>
        <v>3.6110333870313243</v>
      </c>
    </row>
    <row r="839" spans="1:16" x14ac:dyDescent="0.2">
      <c r="A839">
        <v>577.15</v>
      </c>
      <c r="B839">
        <v>2851.4</v>
      </c>
      <c r="C839">
        <v>8575.7000000000007</v>
      </c>
      <c r="D839">
        <v>21645.85</v>
      </c>
      <c r="E839">
        <v>64000</v>
      </c>
      <c r="F839">
        <v>64000</v>
      </c>
      <c r="H839">
        <v>8596.9</v>
      </c>
      <c r="I839">
        <v>29014.3</v>
      </c>
      <c r="J839">
        <v>27019.4</v>
      </c>
      <c r="L839">
        <f t="shared" si="27"/>
        <v>577.15</v>
      </c>
      <c r="M839">
        <f>data!AQ839</f>
        <v>2.6344640832711131E-10</v>
      </c>
      <c r="O839">
        <v>2.5336103482982724E-10</v>
      </c>
      <c r="P839">
        <f t="shared" si="26"/>
        <v>3.9806332114399638</v>
      </c>
    </row>
    <row r="840" spans="1:16" x14ac:dyDescent="0.2">
      <c r="A840">
        <v>577.6</v>
      </c>
      <c r="B840">
        <v>2845.95</v>
      </c>
      <c r="C840">
        <v>8572.4</v>
      </c>
      <c r="D840">
        <v>21762.799999999999</v>
      </c>
      <c r="E840">
        <v>64000</v>
      </c>
      <c r="F840">
        <v>64000</v>
      </c>
      <c r="H840">
        <v>8594.2999999999993</v>
      </c>
      <c r="I840">
        <v>32438.7</v>
      </c>
      <c r="J840">
        <v>30138.3</v>
      </c>
      <c r="L840">
        <f t="shared" si="27"/>
        <v>577.6</v>
      </c>
      <c r="M840">
        <f>data!AQ840</f>
        <v>2.6227777116925701E-10</v>
      </c>
      <c r="O840">
        <v>2.5304074227665104E-10</v>
      </c>
      <c r="P840">
        <f t="shared" ref="P840:P903" si="28">(M840-O840)/O840%</f>
        <v>3.6504117121609898</v>
      </c>
    </row>
    <row r="841" spans="1:16" x14ac:dyDescent="0.2">
      <c r="A841">
        <v>578.05999999999995</v>
      </c>
      <c r="B841">
        <v>2823.5</v>
      </c>
      <c r="C841">
        <v>8268.7000000000007</v>
      </c>
      <c r="D841">
        <v>21766.35</v>
      </c>
      <c r="E841">
        <v>64000</v>
      </c>
      <c r="F841">
        <v>64000</v>
      </c>
      <c r="H841">
        <v>8286.9</v>
      </c>
      <c r="I841">
        <v>33352.1</v>
      </c>
      <c r="J841">
        <v>30929.3</v>
      </c>
      <c r="L841">
        <f t="shared" si="27"/>
        <v>578.05999999999995</v>
      </c>
      <c r="M841">
        <f>data!AQ841</f>
        <v>2.6250519577567218E-10</v>
      </c>
      <c r="O841">
        <v>2.5287682600152302E-10</v>
      </c>
      <c r="P841">
        <f t="shared" si="28"/>
        <v>3.8075334645694952</v>
      </c>
    </row>
    <row r="842" spans="1:16" x14ac:dyDescent="0.2">
      <c r="A842">
        <v>578.52</v>
      </c>
      <c r="B842">
        <v>2923.05</v>
      </c>
      <c r="C842">
        <v>9236</v>
      </c>
      <c r="D842">
        <v>21948</v>
      </c>
      <c r="E842">
        <v>64000</v>
      </c>
      <c r="F842">
        <v>64000</v>
      </c>
      <c r="H842">
        <v>9277.4</v>
      </c>
      <c r="I842">
        <v>29858.7</v>
      </c>
      <c r="J842">
        <v>27831.7</v>
      </c>
      <c r="L842">
        <f t="shared" si="27"/>
        <v>578.52</v>
      </c>
      <c r="M842">
        <f>data!AQ842</f>
        <v>2.6193353041883603E-10</v>
      </c>
      <c r="O842">
        <v>2.5270970605141111E-10</v>
      </c>
      <c r="P842">
        <f t="shared" si="28"/>
        <v>3.6499683813285881</v>
      </c>
    </row>
    <row r="843" spans="1:16" x14ac:dyDescent="0.2">
      <c r="A843">
        <v>578.97</v>
      </c>
      <c r="B843">
        <v>2892.75</v>
      </c>
      <c r="C843">
        <v>8673.7999999999993</v>
      </c>
      <c r="D843">
        <v>21964.3</v>
      </c>
      <c r="E843">
        <v>64000</v>
      </c>
      <c r="F843">
        <v>64000</v>
      </c>
      <c r="H843">
        <v>8695.4</v>
      </c>
      <c r="I843">
        <v>25188.5</v>
      </c>
      <c r="J843">
        <v>23577.4</v>
      </c>
      <c r="L843">
        <f t="shared" si="27"/>
        <v>578.97</v>
      </c>
      <c r="M843">
        <f>data!AQ843</f>
        <v>2.6185439015408994E-10</v>
      </c>
      <c r="O843">
        <v>2.5285778656880971E-10</v>
      </c>
      <c r="P843">
        <f t="shared" si="28"/>
        <v>3.5579697613274806</v>
      </c>
    </row>
    <row r="844" spans="1:16" x14ac:dyDescent="0.2">
      <c r="A844">
        <v>579.42999999999995</v>
      </c>
      <c r="B844">
        <v>2837.25</v>
      </c>
      <c r="C844">
        <v>8481.6</v>
      </c>
      <c r="D844">
        <v>21966.45</v>
      </c>
      <c r="E844">
        <v>64000</v>
      </c>
      <c r="F844">
        <v>64000</v>
      </c>
      <c r="H844">
        <v>8483.9</v>
      </c>
      <c r="I844">
        <v>24488.400000000001</v>
      </c>
      <c r="J844">
        <v>23011.7</v>
      </c>
      <c r="L844">
        <f t="shared" si="27"/>
        <v>579.42999999999995</v>
      </c>
      <c r="M844">
        <f>data!AQ844</f>
        <v>2.6163211276970716E-10</v>
      </c>
      <c r="O844">
        <v>2.5192360976144323E-10</v>
      </c>
      <c r="P844">
        <f t="shared" si="28"/>
        <v>3.8537487683100866</v>
      </c>
    </row>
    <row r="845" spans="1:16" x14ac:dyDescent="0.2">
      <c r="A845">
        <v>579.89</v>
      </c>
      <c r="B845">
        <v>2883.5</v>
      </c>
      <c r="C845">
        <v>8836.2999999999993</v>
      </c>
      <c r="D845">
        <v>22116.95</v>
      </c>
      <c r="E845">
        <v>64000</v>
      </c>
      <c r="F845">
        <v>64000</v>
      </c>
      <c r="H845">
        <v>8849.6</v>
      </c>
      <c r="I845">
        <v>26206.7</v>
      </c>
      <c r="J845">
        <v>24513.5</v>
      </c>
      <c r="L845">
        <f t="shared" si="27"/>
        <v>579.89</v>
      </c>
      <c r="M845">
        <f>data!AQ845</f>
        <v>2.6075802180724287E-10</v>
      </c>
      <c r="O845">
        <v>2.5160830930441658E-10</v>
      </c>
      <c r="P845">
        <f t="shared" si="28"/>
        <v>3.6364905944963115</v>
      </c>
    </row>
    <row r="846" spans="1:16" x14ac:dyDescent="0.2">
      <c r="A846">
        <v>580.34</v>
      </c>
      <c r="B846">
        <v>2872.65</v>
      </c>
      <c r="C846">
        <v>8774.1</v>
      </c>
      <c r="D846">
        <v>22112.3</v>
      </c>
      <c r="E846">
        <v>64000</v>
      </c>
      <c r="F846">
        <v>64000</v>
      </c>
      <c r="H846">
        <v>8794.6</v>
      </c>
      <c r="I846">
        <v>27551.9</v>
      </c>
      <c r="J846">
        <v>25721.200000000001</v>
      </c>
      <c r="L846">
        <f t="shared" si="27"/>
        <v>580.34</v>
      </c>
      <c r="M846">
        <f>data!AQ846</f>
        <v>2.6124476825926951E-10</v>
      </c>
      <c r="O846">
        <v>2.5118003279463366E-10</v>
      </c>
      <c r="P846">
        <f t="shared" si="28"/>
        <v>4.0069807112672979</v>
      </c>
    </row>
    <row r="847" spans="1:16" x14ac:dyDescent="0.2">
      <c r="A847">
        <v>580.79999999999995</v>
      </c>
      <c r="B847">
        <v>2861.5</v>
      </c>
      <c r="C847">
        <v>8688.5</v>
      </c>
      <c r="D847">
        <v>22200.3</v>
      </c>
      <c r="E847">
        <v>64000</v>
      </c>
      <c r="F847">
        <v>64000</v>
      </c>
      <c r="H847">
        <v>8675.7000000000007</v>
      </c>
      <c r="I847">
        <v>29703.5</v>
      </c>
      <c r="J847">
        <v>27677</v>
      </c>
      <c r="L847">
        <f t="shared" si="27"/>
        <v>580.79999999999995</v>
      </c>
      <c r="M847">
        <f>data!AQ847</f>
        <v>2.6044719000412485E-10</v>
      </c>
      <c r="O847">
        <v>2.5140426437832373E-10</v>
      </c>
      <c r="P847">
        <f t="shared" si="28"/>
        <v>3.59696588606506</v>
      </c>
    </row>
    <row r="848" spans="1:16" x14ac:dyDescent="0.2">
      <c r="A848">
        <v>581.26</v>
      </c>
      <c r="B848">
        <v>2865.4</v>
      </c>
      <c r="C848">
        <v>8718.7999999999993</v>
      </c>
      <c r="D848">
        <v>22254.45</v>
      </c>
      <c r="E848">
        <v>64000</v>
      </c>
      <c r="F848">
        <v>64000</v>
      </c>
      <c r="H848">
        <v>8726.2999999999993</v>
      </c>
      <c r="I848">
        <v>36269.5</v>
      </c>
      <c r="J848">
        <v>33655.199999999997</v>
      </c>
      <c r="L848">
        <f t="shared" si="27"/>
        <v>581.26</v>
      </c>
      <c r="M848">
        <f>data!AQ848</f>
        <v>2.60331976621293E-10</v>
      </c>
      <c r="O848">
        <v>2.5106322278005936E-10</v>
      </c>
      <c r="P848">
        <f t="shared" si="28"/>
        <v>3.691800710036059</v>
      </c>
    </row>
    <row r="849" spans="1:16" x14ac:dyDescent="0.2">
      <c r="A849">
        <v>581.72</v>
      </c>
      <c r="B849">
        <v>2872.65</v>
      </c>
      <c r="C849">
        <v>8790.1</v>
      </c>
      <c r="D849">
        <v>22315.5</v>
      </c>
      <c r="E849">
        <v>64000</v>
      </c>
      <c r="F849">
        <v>64000</v>
      </c>
      <c r="H849">
        <v>8813</v>
      </c>
      <c r="I849">
        <v>40064.1</v>
      </c>
      <c r="J849">
        <v>37045.699999999997</v>
      </c>
      <c r="L849">
        <f t="shared" si="27"/>
        <v>581.72</v>
      </c>
      <c r="M849">
        <f>data!AQ849</f>
        <v>2.6016776603111001E-10</v>
      </c>
      <c r="O849">
        <v>2.5112435921932947E-10</v>
      </c>
      <c r="P849">
        <f t="shared" si="28"/>
        <v>3.6011667047728024</v>
      </c>
    </row>
    <row r="850" spans="1:16" x14ac:dyDescent="0.2">
      <c r="A850">
        <v>582.16999999999996</v>
      </c>
      <c r="B850">
        <v>2856.8</v>
      </c>
      <c r="C850">
        <v>8641.4</v>
      </c>
      <c r="D850">
        <v>22343.35</v>
      </c>
      <c r="E850">
        <v>64000</v>
      </c>
      <c r="F850">
        <v>64000</v>
      </c>
      <c r="H850">
        <v>8638.5</v>
      </c>
      <c r="I850">
        <v>36420.1</v>
      </c>
      <c r="J850">
        <v>33811</v>
      </c>
      <c r="L850">
        <f t="shared" si="27"/>
        <v>582.16999999999996</v>
      </c>
      <c r="M850">
        <f>data!AQ850</f>
        <v>2.601302090638535E-10</v>
      </c>
      <c r="O850">
        <v>2.5070621099040126E-10</v>
      </c>
      <c r="P850">
        <f t="shared" si="28"/>
        <v>3.7589806954615317</v>
      </c>
    </row>
    <row r="851" spans="1:16" x14ac:dyDescent="0.2">
      <c r="A851">
        <v>582.63</v>
      </c>
      <c r="B851">
        <v>2819</v>
      </c>
      <c r="C851">
        <v>8248.6</v>
      </c>
      <c r="D851">
        <v>22373.85</v>
      </c>
      <c r="E851">
        <v>64000</v>
      </c>
      <c r="F851">
        <v>64000</v>
      </c>
      <c r="H851">
        <v>8298.2000000000007</v>
      </c>
      <c r="I851">
        <v>30715.9</v>
      </c>
      <c r="J851">
        <v>28575.3</v>
      </c>
      <c r="L851">
        <f t="shared" si="27"/>
        <v>582.63</v>
      </c>
      <c r="M851">
        <f>data!AQ851</f>
        <v>2.5976742499899738E-10</v>
      </c>
      <c r="O851">
        <v>2.5036884189903369E-10</v>
      </c>
      <c r="P851">
        <f t="shared" si="28"/>
        <v>3.7538948651421506</v>
      </c>
    </row>
    <row r="852" spans="1:16" x14ac:dyDescent="0.2">
      <c r="A852">
        <v>583.09</v>
      </c>
      <c r="B852">
        <v>2847.6</v>
      </c>
      <c r="C852">
        <v>8614.2000000000007</v>
      </c>
      <c r="D852">
        <v>22462.6</v>
      </c>
      <c r="E852">
        <v>64000</v>
      </c>
      <c r="F852">
        <v>64000</v>
      </c>
      <c r="H852">
        <v>8676.7999999999993</v>
      </c>
      <c r="I852">
        <v>25802.1</v>
      </c>
      <c r="J852">
        <v>24143.1</v>
      </c>
      <c r="L852">
        <f t="shared" si="27"/>
        <v>583.09</v>
      </c>
      <c r="M852">
        <f>data!AQ852</f>
        <v>2.5951762169063366E-10</v>
      </c>
      <c r="O852">
        <v>2.4978213546548481E-10</v>
      </c>
      <c r="P852">
        <f t="shared" si="28"/>
        <v>3.8975910775228781</v>
      </c>
    </row>
    <row r="853" spans="1:16" x14ac:dyDescent="0.2">
      <c r="A853">
        <v>583.54</v>
      </c>
      <c r="B853">
        <v>2871.1</v>
      </c>
      <c r="C853">
        <v>8834.4</v>
      </c>
      <c r="D853">
        <v>22562</v>
      </c>
      <c r="E853">
        <v>64000</v>
      </c>
      <c r="F853">
        <v>64000</v>
      </c>
      <c r="H853">
        <v>8815.1</v>
      </c>
      <c r="I853">
        <v>23238.2</v>
      </c>
      <c r="J853">
        <v>21847.4</v>
      </c>
      <c r="L853">
        <f t="shared" si="27"/>
        <v>583.54</v>
      </c>
      <c r="M853">
        <f>data!AQ853</f>
        <v>2.5904253494985713E-10</v>
      </c>
      <c r="O853">
        <v>2.4971970950269529E-10</v>
      </c>
      <c r="P853">
        <f t="shared" si="28"/>
        <v>3.7333158306678302</v>
      </c>
    </row>
    <row r="854" spans="1:16" x14ac:dyDescent="0.2">
      <c r="A854">
        <v>584</v>
      </c>
      <c r="B854">
        <v>2853.05</v>
      </c>
      <c r="C854">
        <v>8589.6</v>
      </c>
      <c r="D854">
        <v>22593.4</v>
      </c>
      <c r="E854">
        <v>64000</v>
      </c>
      <c r="F854">
        <v>64000</v>
      </c>
      <c r="H854">
        <v>8603.2999999999993</v>
      </c>
      <c r="I854">
        <v>23469.200000000001</v>
      </c>
      <c r="J854">
        <v>22043.5</v>
      </c>
      <c r="L854">
        <f t="shared" si="27"/>
        <v>584</v>
      </c>
      <c r="M854">
        <f>data!AQ854</f>
        <v>2.589400050399474E-10</v>
      </c>
      <c r="O854">
        <v>2.4935684605809285E-10</v>
      </c>
      <c r="P854">
        <f t="shared" si="28"/>
        <v>3.8431505424246337</v>
      </c>
    </row>
    <row r="855" spans="1:16" x14ac:dyDescent="0.2">
      <c r="A855">
        <v>584.46</v>
      </c>
      <c r="B855">
        <v>2886.6</v>
      </c>
      <c r="C855">
        <v>8944.1</v>
      </c>
      <c r="D855">
        <v>22668.55</v>
      </c>
      <c r="E855">
        <v>64000</v>
      </c>
      <c r="F855">
        <v>64000</v>
      </c>
      <c r="H855">
        <v>8946.7999999999993</v>
      </c>
      <c r="I855">
        <v>26195.1</v>
      </c>
      <c r="J855">
        <v>24564.1</v>
      </c>
      <c r="L855">
        <f t="shared" si="27"/>
        <v>584.46</v>
      </c>
      <c r="M855">
        <f>data!AQ855</f>
        <v>2.5894326817325705E-10</v>
      </c>
      <c r="O855">
        <v>2.4956758228658935E-10</v>
      </c>
      <c r="P855">
        <f t="shared" si="28"/>
        <v>3.7567723342774513</v>
      </c>
    </row>
    <row r="856" spans="1:16" x14ac:dyDescent="0.2">
      <c r="A856">
        <v>584.91</v>
      </c>
      <c r="B856">
        <v>2838.8</v>
      </c>
      <c r="C856">
        <v>8486.2000000000007</v>
      </c>
      <c r="D856">
        <v>22678.799999999999</v>
      </c>
      <c r="E856">
        <v>64000</v>
      </c>
      <c r="F856">
        <v>64000</v>
      </c>
      <c r="H856">
        <v>8503.4</v>
      </c>
      <c r="I856">
        <v>29518.6</v>
      </c>
      <c r="J856">
        <v>27477.1</v>
      </c>
      <c r="L856">
        <f t="shared" si="27"/>
        <v>584.91</v>
      </c>
      <c r="M856">
        <f>data!AQ856</f>
        <v>2.5871226563775303E-10</v>
      </c>
      <c r="O856">
        <v>2.4916232654842629E-10</v>
      </c>
      <c r="P856">
        <f t="shared" si="28"/>
        <v>3.8328182360549023</v>
      </c>
    </row>
    <row r="857" spans="1:16" x14ac:dyDescent="0.2">
      <c r="A857">
        <v>585.37</v>
      </c>
      <c r="B857">
        <v>2980.95</v>
      </c>
      <c r="C857">
        <v>9863.4</v>
      </c>
      <c r="D857">
        <v>22901.599999999999</v>
      </c>
      <c r="E857">
        <v>64000</v>
      </c>
      <c r="F857">
        <v>64000</v>
      </c>
      <c r="H857">
        <v>9858.2000000000007</v>
      </c>
      <c r="I857">
        <v>32832.199999999997</v>
      </c>
      <c r="J857">
        <v>30617.7</v>
      </c>
      <c r="L857">
        <f t="shared" si="27"/>
        <v>585.37</v>
      </c>
      <c r="M857">
        <f>data!AQ857</f>
        <v>2.5819170459387956E-10</v>
      </c>
      <c r="O857">
        <v>2.4910596107577188E-10</v>
      </c>
      <c r="P857">
        <f t="shared" si="28"/>
        <v>3.6473408660598112</v>
      </c>
    </row>
    <row r="858" spans="1:16" x14ac:dyDescent="0.2">
      <c r="A858">
        <v>585.83000000000004</v>
      </c>
      <c r="B858">
        <v>2848.35</v>
      </c>
      <c r="C858">
        <v>8598.7999999999993</v>
      </c>
      <c r="D858">
        <v>22815.9</v>
      </c>
      <c r="E858">
        <v>64000</v>
      </c>
      <c r="F858">
        <v>64000</v>
      </c>
      <c r="H858">
        <v>8619.2000000000007</v>
      </c>
      <c r="I858">
        <v>29380.6</v>
      </c>
      <c r="J858">
        <v>27435.599999999999</v>
      </c>
      <c r="L858">
        <f t="shared" si="27"/>
        <v>585.83000000000004</v>
      </c>
      <c r="M858">
        <f>data!AQ858</f>
        <v>2.5812390493510655E-10</v>
      </c>
      <c r="O858">
        <v>2.4867527316434587E-10</v>
      </c>
      <c r="P858">
        <f t="shared" si="28"/>
        <v>3.7995863643894432</v>
      </c>
    </row>
    <row r="859" spans="1:16" x14ac:dyDescent="0.2">
      <c r="A859">
        <v>586.28</v>
      </c>
      <c r="B859">
        <v>2854.5</v>
      </c>
      <c r="C859">
        <v>8584.7999999999993</v>
      </c>
      <c r="D859">
        <v>22820.9</v>
      </c>
      <c r="E859">
        <v>64000</v>
      </c>
      <c r="F859">
        <v>64000</v>
      </c>
      <c r="H859">
        <v>8613.2999999999993</v>
      </c>
      <c r="I859">
        <v>25937.3</v>
      </c>
      <c r="J859">
        <v>24236.7</v>
      </c>
      <c r="L859">
        <f t="shared" si="27"/>
        <v>586.28</v>
      </c>
      <c r="M859">
        <f>data!AQ859</f>
        <v>2.5868427501678964E-10</v>
      </c>
      <c r="O859">
        <v>2.4899902732844561E-10</v>
      </c>
      <c r="P859">
        <f t="shared" si="28"/>
        <v>3.8896729004361013</v>
      </c>
    </row>
    <row r="860" spans="1:16" x14ac:dyDescent="0.2">
      <c r="A860">
        <v>586.74</v>
      </c>
      <c r="B860">
        <v>2861.85</v>
      </c>
      <c r="C860">
        <v>8638.7999999999993</v>
      </c>
      <c r="D860">
        <v>22929.25</v>
      </c>
      <c r="E860">
        <v>64000</v>
      </c>
      <c r="F860">
        <v>64000</v>
      </c>
      <c r="H860">
        <v>8657</v>
      </c>
      <c r="I860">
        <v>25548.2</v>
      </c>
      <c r="J860">
        <v>23934.6</v>
      </c>
      <c r="L860">
        <f t="shared" si="27"/>
        <v>586.74</v>
      </c>
      <c r="M860">
        <f>data!AQ860</f>
        <v>2.5789507560266429E-10</v>
      </c>
      <c r="O860">
        <v>2.4850398358412305E-10</v>
      </c>
      <c r="P860">
        <f t="shared" si="28"/>
        <v>3.779050896124645</v>
      </c>
    </row>
    <row r="861" spans="1:16" x14ac:dyDescent="0.2">
      <c r="A861">
        <v>587.20000000000005</v>
      </c>
      <c r="B861">
        <v>2852.35</v>
      </c>
      <c r="C861">
        <v>8630.7999999999993</v>
      </c>
      <c r="D861">
        <v>22989.3</v>
      </c>
      <c r="E861">
        <v>64000</v>
      </c>
      <c r="F861">
        <v>64000</v>
      </c>
      <c r="H861">
        <v>8656.4</v>
      </c>
      <c r="I861">
        <v>28061</v>
      </c>
      <c r="J861">
        <v>26236.3</v>
      </c>
      <c r="L861">
        <f t="shared" si="27"/>
        <v>587.20000000000005</v>
      </c>
      <c r="M861">
        <f>data!AQ861</f>
        <v>2.5752736869833428E-10</v>
      </c>
      <c r="O861">
        <v>2.4820397192171818E-10</v>
      </c>
      <c r="P861">
        <f t="shared" si="28"/>
        <v>3.756344712951099</v>
      </c>
    </row>
    <row r="862" spans="1:16" x14ac:dyDescent="0.2">
      <c r="A862">
        <v>587.65</v>
      </c>
      <c r="B862">
        <v>2906.6</v>
      </c>
      <c r="C862">
        <v>9117.7999999999993</v>
      </c>
      <c r="D862">
        <v>23089.35</v>
      </c>
      <c r="E862">
        <v>64000</v>
      </c>
      <c r="F862">
        <v>64000</v>
      </c>
      <c r="H862">
        <v>9133.5</v>
      </c>
      <c r="I862">
        <v>28388.2</v>
      </c>
      <c r="J862">
        <v>26665.1</v>
      </c>
      <c r="L862">
        <f t="shared" si="27"/>
        <v>587.65</v>
      </c>
      <c r="M862">
        <f>data!AQ862</f>
        <v>2.5746181853096554E-10</v>
      </c>
      <c r="O862">
        <v>2.483529646695614E-10</v>
      </c>
      <c r="P862">
        <f t="shared" si="28"/>
        <v>3.6677049027877113</v>
      </c>
    </row>
    <row r="863" spans="1:16" x14ac:dyDescent="0.2">
      <c r="A863">
        <v>588.11</v>
      </c>
      <c r="B863">
        <v>2818.55</v>
      </c>
      <c r="C863">
        <v>8266.2000000000007</v>
      </c>
      <c r="D863">
        <v>23031.25</v>
      </c>
      <c r="E863">
        <v>64000</v>
      </c>
      <c r="F863">
        <v>64000</v>
      </c>
      <c r="H863">
        <v>8286.7000000000007</v>
      </c>
      <c r="I863">
        <v>24857.200000000001</v>
      </c>
      <c r="J863">
        <v>23267.599999999999</v>
      </c>
      <c r="L863">
        <f t="shared" si="27"/>
        <v>588.11</v>
      </c>
      <c r="M863">
        <f>data!AQ863</f>
        <v>2.5761611773867455E-10</v>
      </c>
      <c r="O863">
        <v>2.4810421134372946E-10</v>
      </c>
      <c r="P863">
        <f t="shared" si="28"/>
        <v>3.8338351225191691</v>
      </c>
    </row>
    <row r="864" spans="1:16" x14ac:dyDescent="0.2">
      <c r="A864">
        <v>588.57000000000005</v>
      </c>
      <c r="B864">
        <v>2885.5</v>
      </c>
      <c r="C864">
        <v>8919</v>
      </c>
      <c r="D864">
        <v>23142.5</v>
      </c>
      <c r="E864">
        <v>64000</v>
      </c>
      <c r="F864">
        <v>64000</v>
      </c>
      <c r="H864">
        <v>8946.4</v>
      </c>
      <c r="I864">
        <v>24077.9</v>
      </c>
      <c r="J864">
        <v>22628.5</v>
      </c>
      <c r="L864">
        <f t="shared" si="27"/>
        <v>588.57000000000005</v>
      </c>
      <c r="M864">
        <f>data!AQ864</f>
        <v>2.5758091869341633E-10</v>
      </c>
      <c r="O864">
        <v>2.4795179261629951E-10</v>
      </c>
      <c r="P864">
        <f t="shared" si="28"/>
        <v>3.8834670140972576</v>
      </c>
    </row>
    <row r="865" spans="1:16" x14ac:dyDescent="0.2">
      <c r="A865">
        <v>589.02</v>
      </c>
      <c r="B865">
        <v>2856.95</v>
      </c>
      <c r="C865">
        <v>8631.7000000000007</v>
      </c>
      <c r="D865">
        <v>23224.85</v>
      </c>
      <c r="E865">
        <v>64000</v>
      </c>
      <c r="F865">
        <v>64000</v>
      </c>
      <c r="H865">
        <v>8622.7999999999993</v>
      </c>
      <c r="I865">
        <v>22161.1</v>
      </c>
      <c r="J865">
        <v>20848.7</v>
      </c>
      <c r="L865">
        <f t="shared" si="27"/>
        <v>589.02</v>
      </c>
      <c r="M865">
        <f>data!AQ865</f>
        <v>2.5666441130606522E-10</v>
      </c>
      <c r="O865">
        <v>2.4780475951320263E-10</v>
      </c>
      <c r="P865">
        <f t="shared" si="28"/>
        <v>3.5752548943235944</v>
      </c>
    </row>
    <row r="866" spans="1:16" x14ac:dyDescent="0.2">
      <c r="A866">
        <v>589.48</v>
      </c>
      <c r="B866">
        <v>2845.35</v>
      </c>
      <c r="C866">
        <v>8458.9</v>
      </c>
      <c r="D866">
        <v>23251.05</v>
      </c>
      <c r="E866">
        <v>64000</v>
      </c>
      <c r="F866">
        <v>64000</v>
      </c>
      <c r="H866">
        <v>8476.5</v>
      </c>
      <c r="I866">
        <v>20958.099999999999</v>
      </c>
      <c r="J866">
        <v>19738.7</v>
      </c>
      <c r="L866">
        <f t="shared" si="27"/>
        <v>589.48</v>
      </c>
      <c r="M866">
        <f>data!AQ866</f>
        <v>2.5671458985439854E-10</v>
      </c>
      <c r="O866">
        <v>2.4701683468361262E-10</v>
      </c>
      <c r="P866">
        <f t="shared" si="28"/>
        <v>3.9259490889384629</v>
      </c>
    </row>
    <row r="867" spans="1:16" x14ac:dyDescent="0.2">
      <c r="A867">
        <v>589.94000000000005</v>
      </c>
      <c r="B867">
        <v>2879.3</v>
      </c>
      <c r="C867">
        <v>8830.5</v>
      </c>
      <c r="D867">
        <v>23316.400000000001</v>
      </c>
      <c r="E867">
        <v>64000</v>
      </c>
      <c r="F867">
        <v>64000</v>
      </c>
      <c r="H867">
        <v>8873.2000000000007</v>
      </c>
      <c r="I867">
        <v>21844.3</v>
      </c>
      <c r="J867">
        <v>20625.099999999999</v>
      </c>
      <c r="L867">
        <f t="shared" si="27"/>
        <v>589.94000000000005</v>
      </c>
      <c r="M867">
        <f>data!AQ867</f>
        <v>2.5684693666010102E-10</v>
      </c>
      <c r="O867">
        <v>2.4699290891457508E-10</v>
      </c>
      <c r="P867">
        <f t="shared" si="28"/>
        <v>3.9895994540207864</v>
      </c>
    </row>
    <row r="868" spans="1:16" x14ac:dyDescent="0.2">
      <c r="A868">
        <v>590.39</v>
      </c>
      <c r="B868">
        <v>2892.4</v>
      </c>
      <c r="C868">
        <v>8980.6</v>
      </c>
      <c r="D868">
        <v>23373.45</v>
      </c>
      <c r="E868">
        <v>64000</v>
      </c>
      <c r="F868">
        <v>64000</v>
      </c>
      <c r="H868">
        <v>9009.4</v>
      </c>
      <c r="I868">
        <v>21533.200000000001</v>
      </c>
      <c r="J868">
        <v>20309.5</v>
      </c>
      <c r="L868">
        <f t="shared" ref="L868:L931" si="29">A868</f>
        <v>590.39</v>
      </c>
      <c r="M868">
        <f>data!AQ868</f>
        <v>2.568040298982862E-10</v>
      </c>
      <c r="O868">
        <v>2.4678913326358262E-10</v>
      </c>
      <c r="P868">
        <f t="shared" si="28"/>
        <v>4.0580784503210632</v>
      </c>
    </row>
    <row r="869" spans="1:16" x14ac:dyDescent="0.2">
      <c r="A869">
        <v>590.85</v>
      </c>
      <c r="B869">
        <v>2843.35</v>
      </c>
      <c r="C869">
        <v>8525</v>
      </c>
      <c r="D869">
        <v>23426.799999999999</v>
      </c>
      <c r="E869">
        <v>64000</v>
      </c>
      <c r="F869">
        <v>64000</v>
      </c>
      <c r="H869">
        <v>8530</v>
      </c>
      <c r="I869">
        <v>19643.400000000001</v>
      </c>
      <c r="J869">
        <v>18523.8</v>
      </c>
      <c r="L869">
        <f t="shared" si="29"/>
        <v>590.85</v>
      </c>
      <c r="M869">
        <f>data!AQ869</f>
        <v>2.5601965473748273E-10</v>
      </c>
      <c r="O869">
        <v>2.4630134080708006E-10</v>
      </c>
      <c r="P869">
        <f t="shared" si="28"/>
        <v>3.9457007820410972</v>
      </c>
    </row>
    <row r="870" spans="1:16" x14ac:dyDescent="0.2">
      <c r="A870">
        <v>591.29999999999995</v>
      </c>
      <c r="B870">
        <v>2810.55</v>
      </c>
      <c r="C870">
        <v>8204.5</v>
      </c>
      <c r="D870">
        <v>23459.8</v>
      </c>
      <c r="E870">
        <v>64000</v>
      </c>
      <c r="F870">
        <v>64000</v>
      </c>
      <c r="H870">
        <v>8239.6</v>
      </c>
      <c r="I870">
        <v>18800.2</v>
      </c>
      <c r="J870">
        <v>17763.5</v>
      </c>
      <c r="L870">
        <f t="shared" si="29"/>
        <v>591.29999999999995</v>
      </c>
      <c r="M870">
        <f>data!AQ870</f>
        <v>2.5569786982472744E-10</v>
      </c>
      <c r="O870">
        <v>2.4600907821507829E-10</v>
      </c>
      <c r="P870">
        <f t="shared" si="28"/>
        <v>3.9383878350938457</v>
      </c>
    </row>
    <row r="871" spans="1:16" x14ac:dyDescent="0.2">
      <c r="A871">
        <v>591.76</v>
      </c>
      <c r="B871">
        <v>2917</v>
      </c>
      <c r="C871">
        <v>9307.5</v>
      </c>
      <c r="D871">
        <v>23602.7</v>
      </c>
      <c r="E871">
        <v>64000</v>
      </c>
      <c r="F871">
        <v>64000</v>
      </c>
      <c r="H871">
        <v>9345</v>
      </c>
      <c r="I871">
        <v>20379.400000000001</v>
      </c>
      <c r="J871">
        <v>19359.900000000001</v>
      </c>
      <c r="L871">
        <f t="shared" si="29"/>
        <v>591.76</v>
      </c>
      <c r="M871">
        <f>data!AQ871</f>
        <v>2.5576313455542745E-10</v>
      </c>
      <c r="O871">
        <v>2.4697105553421342E-10</v>
      </c>
      <c r="P871">
        <f t="shared" si="28"/>
        <v>3.5599633334344469</v>
      </c>
    </row>
    <row r="872" spans="1:16" x14ac:dyDescent="0.2">
      <c r="A872">
        <v>592.22</v>
      </c>
      <c r="B872">
        <v>2846.85</v>
      </c>
      <c r="C872">
        <v>8489.7000000000007</v>
      </c>
      <c r="D872">
        <v>23535.8</v>
      </c>
      <c r="E872">
        <v>64000</v>
      </c>
      <c r="F872">
        <v>64000</v>
      </c>
      <c r="H872">
        <v>8536.7999999999993</v>
      </c>
      <c r="I872">
        <v>20903.099999999999</v>
      </c>
      <c r="J872">
        <v>19695.8</v>
      </c>
      <c r="L872">
        <f t="shared" si="29"/>
        <v>592.22</v>
      </c>
      <c r="M872">
        <f>data!AQ872</f>
        <v>2.5625142244945647E-10</v>
      </c>
      <c r="O872">
        <v>2.4603322855618239E-10</v>
      </c>
      <c r="P872">
        <f t="shared" si="28"/>
        <v>4.1531763628995844</v>
      </c>
    </row>
    <row r="873" spans="1:16" x14ac:dyDescent="0.2">
      <c r="A873">
        <v>592.66999999999996</v>
      </c>
      <c r="B873">
        <v>2875.15</v>
      </c>
      <c r="C873">
        <v>8833.5</v>
      </c>
      <c r="D873">
        <v>23658.9</v>
      </c>
      <c r="E873">
        <v>64000</v>
      </c>
      <c r="F873">
        <v>64000</v>
      </c>
      <c r="H873">
        <v>8826.2000000000007</v>
      </c>
      <c r="I873">
        <v>26046.7</v>
      </c>
      <c r="J873">
        <v>24347.9</v>
      </c>
      <c r="L873">
        <f t="shared" si="29"/>
        <v>592.66999999999996</v>
      </c>
      <c r="M873">
        <f>data!AQ873</f>
        <v>2.5555985700817478E-10</v>
      </c>
      <c r="O873">
        <v>2.4591803813173454E-10</v>
      </c>
      <c r="P873">
        <f t="shared" si="28"/>
        <v>3.9207448748738223</v>
      </c>
    </row>
    <row r="874" spans="1:16" x14ac:dyDescent="0.2">
      <c r="A874">
        <v>593.13</v>
      </c>
      <c r="B874">
        <v>2874.2</v>
      </c>
      <c r="C874">
        <v>8743</v>
      </c>
      <c r="D874">
        <v>23702.65</v>
      </c>
      <c r="E874">
        <v>64000</v>
      </c>
      <c r="F874">
        <v>64000</v>
      </c>
      <c r="H874">
        <v>8741.4</v>
      </c>
      <c r="I874">
        <v>28343.4</v>
      </c>
      <c r="J874">
        <v>26506.6</v>
      </c>
      <c r="L874">
        <f t="shared" si="29"/>
        <v>593.13</v>
      </c>
      <c r="M874">
        <f>data!AQ874</f>
        <v>2.5551844331220663E-10</v>
      </c>
      <c r="O874">
        <v>2.458273166963287E-10</v>
      </c>
      <c r="P874">
        <f t="shared" si="28"/>
        <v>3.9422496840940635</v>
      </c>
    </row>
    <row r="875" spans="1:16" x14ac:dyDescent="0.2">
      <c r="A875">
        <v>593.59</v>
      </c>
      <c r="B875">
        <v>2891.65</v>
      </c>
      <c r="C875">
        <v>9025</v>
      </c>
      <c r="D875">
        <v>23745.3</v>
      </c>
      <c r="E875">
        <v>64000</v>
      </c>
      <c r="F875">
        <v>64000</v>
      </c>
      <c r="H875">
        <v>9081.1</v>
      </c>
      <c r="I875">
        <v>26689</v>
      </c>
      <c r="J875">
        <v>25032.400000000001</v>
      </c>
      <c r="L875">
        <f t="shared" si="29"/>
        <v>593.59</v>
      </c>
      <c r="M875">
        <f>data!AQ875</f>
        <v>2.5572326753947445E-10</v>
      </c>
      <c r="O875">
        <v>2.461703868886821E-10</v>
      </c>
      <c r="P875">
        <f t="shared" si="28"/>
        <v>3.880597000935027</v>
      </c>
    </row>
    <row r="876" spans="1:16" x14ac:dyDescent="0.2">
      <c r="A876">
        <v>594.04</v>
      </c>
      <c r="B876">
        <v>2862.6</v>
      </c>
      <c r="C876">
        <v>8720.5</v>
      </c>
      <c r="D876">
        <v>23779.25</v>
      </c>
      <c r="E876">
        <v>64000</v>
      </c>
      <c r="F876">
        <v>64000</v>
      </c>
      <c r="H876">
        <v>8750.5</v>
      </c>
      <c r="I876">
        <v>23207.9</v>
      </c>
      <c r="J876">
        <v>21854</v>
      </c>
      <c r="L876">
        <f t="shared" si="29"/>
        <v>594.04</v>
      </c>
      <c r="M876">
        <f>data!AQ876</f>
        <v>2.5543797090855477E-10</v>
      </c>
      <c r="O876">
        <v>2.4559341813485523E-10</v>
      </c>
      <c r="P876">
        <f t="shared" si="28"/>
        <v>4.008475816845344</v>
      </c>
    </row>
    <row r="877" spans="1:16" x14ac:dyDescent="0.2">
      <c r="A877">
        <v>594.5</v>
      </c>
      <c r="B877">
        <v>2864</v>
      </c>
      <c r="C877">
        <v>8637.5</v>
      </c>
      <c r="D877">
        <v>23853.75</v>
      </c>
      <c r="E877">
        <v>64000</v>
      </c>
      <c r="F877">
        <v>64000</v>
      </c>
      <c r="H877">
        <v>8664.5</v>
      </c>
      <c r="I877">
        <v>20922.900000000001</v>
      </c>
      <c r="J877">
        <v>19745.3</v>
      </c>
      <c r="L877">
        <f t="shared" si="29"/>
        <v>594.5</v>
      </c>
      <c r="M877">
        <f>data!AQ877</f>
        <v>2.5503818553360156E-10</v>
      </c>
      <c r="O877">
        <v>2.4583152518467276E-10</v>
      </c>
      <c r="P877">
        <f t="shared" si="28"/>
        <v>3.7451097217952807</v>
      </c>
    </row>
    <row r="878" spans="1:16" x14ac:dyDescent="0.2">
      <c r="A878">
        <v>594.95000000000005</v>
      </c>
      <c r="B878">
        <v>2919.4</v>
      </c>
      <c r="C878">
        <v>9263.9</v>
      </c>
      <c r="D878">
        <v>23937.9</v>
      </c>
      <c r="E878">
        <v>64000</v>
      </c>
      <c r="F878">
        <v>64000</v>
      </c>
      <c r="H878">
        <v>9272.6</v>
      </c>
      <c r="I878">
        <v>22673.5</v>
      </c>
      <c r="J878">
        <v>21443.9</v>
      </c>
      <c r="L878">
        <f t="shared" si="29"/>
        <v>594.95000000000005</v>
      </c>
      <c r="M878">
        <f>data!AQ878</f>
        <v>2.5518428148322069E-10</v>
      </c>
      <c r="O878">
        <v>2.4539665645614191E-10</v>
      </c>
      <c r="P878">
        <f t="shared" si="28"/>
        <v>3.9884915990402088</v>
      </c>
    </row>
    <row r="879" spans="1:16" x14ac:dyDescent="0.2">
      <c r="A879">
        <v>595.41</v>
      </c>
      <c r="B879">
        <v>2851.75</v>
      </c>
      <c r="C879">
        <v>8569.1</v>
      </c>
      <c r="D879">
        <v>23908.400000000001</v>
      </c>
      <c r="E879">
        <v>64000</v>
      </c>
      <c r="F879">
        <v>64000</v>
      </c>
      <c r="H879">
        <v>8584</v>
      </c>
      <c r="I879">
        <v>22807.5</v>
      </c>
      <c r="J879">
        <v>21408.799999999999</v>
      </c>
      <c r="L879">
        <f t="shared" si="29"/>
        <v>595.41</v>
      </c>
      <c r="M879">
        <f>data!AQ879</f>
        <v>2.5522282872002456E-10</v>
      </c>
      <c r="O879">
        <v>2.455103752432799E-10</v>
      </c>
      <c r="P879">
        <f t="shared" si="28"/>
        <v>3.9560256739131496</v>
      </c>
    </row>
    <row r="880" spans="1:16" x14ac:dyDescent="0.2">
      <c r="A880">
        <v>595.87</v>
      </c>
      <c r="B880">
        <v>2826.85</v>
      </c>
      <c r="C880">
        <v>8364.2999999999993</v>
      </c>
      <c r="D880">
        <v>23976.2</v>
      </c>
      <c r="E880">
        <v>64000</v>
      </c>
      <c r="F880">
        <v>64000</v>
      </c>
      <c r="H880">
        <v>8401.2000000000007</v>
      </c>
      <c r="I880">
        <v>20958.2</v>
      </c>
      <c r="J880">
        <v>19811</v>
      </c>
      <c r="L880">
        <f t="shared" si="29"/>
        <v>595.87</v>
      </c>
      <c r="M880">
        <f>data!AQ880</f>
        <v>2.5458041452785968E-10</v>
      </c>
      <c r="O880">
        <v>2.4457876420762888E-10</v>
      </c>
      <c r="P880">
        <f t="shared" si="28"/>
        <v>4.0893371722739404</v>
      </c>
    </row>
    <row r="881" spans="1:16" x14ac:dyDescent="0.2">
      <c r="A881">
        <v>596.32000000000005</v>
      </c>
      <c r="B881">
        <v>2929.2</v>
      </c>
      <c r="C881">
        <v>9363</v>
      </c>
      <c r="D881">
        <v>24112.05</v>
      </c>
      <c r="E881">
        <v>64000</v>
      </c>
      <c r="F881">
        <v>64000</v>
      </c>
      <c r="H881">
        <v>9387.2000000000007</v>
      </c>
      <c r="I881">
        <v>20065</v>
      </c>
      <c r="J881">
        <v>19061.7</v>
      </c>
      <c r="L881">
        <f t="shared" si="29"/>
        <v>596.32000000000005</v>
      </c>
      <c r="M881">
        <f>data!AQ881</f>
        <v>2.5466508700571667E-10</v>
      </c>
      <c r="O881">
        <v>2.4466242323286119E-10</v>
      </c>
      <c r="P881">
        <f t="shared" si="28"/>
        <v>4.0883531033023806</v>
      </c>
    </row>
    <row r="882" spans="1:16" x14ac:dyDescent="0.2">
      <c r="A882">
        <v>596.78</v>
      </c>
      <c r="B882">
        <v>2895.35</v>
      </c>
      <c r="C882">
        <v>9018.1</v>
      </c>
      <c r="D882">
        <v>24150.55</v>
      </c>
      <c r="E882">
        <v>64000</v>
      </c>
      <c r="F882">
        <v>64000</v>
      </c>
      <c r="H882">
        <v>9022.1</v>
      </c>
      <c r="I882">
        <v>19324.5</v>
      </c>
      <c r="J882">
        <v>18332.3</v>
      </c>
      <c r="L882">
        <f t="shared" si="29"/>
        <v>596.78</v>
      </c>
      <c r="M882">
        <f>data!AQ882</f>
        <v>2.5427882454622031E-10</v>
      </c>
      <c r="O882">
        <v>2.4486062771055337E-10</v>
      </c>
      <c r="P882">
        <f t="shared" si="28"/>
        <v>3.8463500333749332</v>
      </c>
    </row>
    <row r="883" spans="1:16" x14ac:dyDescent="0.2">
      <c r="A883">
        <v>597.23</v>
      </c>
      <c r="B883">
        <v>2917.45</v>
      </c>
      <c r="C883">
        <v>9233.1</v>
      </c>
      <c r="D883">
        <v>24173.599999999999</v>
      </c>
      <c r="E883">
        <v>64000</v>
      </c>
      <c r="F883">
        <v>64000</v>
      </c>
      <c r="H883">
        <v>9263.2000000000007</v>
      </c>
      <c r="I883">
        <v>20706.599999999999</v>
      </c>
      <c r="J883">
        <v>19695.5</v>
      </c>
      <c r="L883">
        <f t="shared" si="29"/>
        <v>597.23</v>
      </c>
      <c r="M883">
        <f>data!AQ883</f>
        <v>2.5476475748563575E-10</v>
      </c>
      <c r="O883">
        <v>2.4462341238466986E-10</v>
      </c>
      <c r="P883">
        <f t="shared" si="28"/>
        <v>4.1456968497433309</v>
      </c>
    </row>
    <row r="884" spans="1:16" x14ac:dyDescent="0.2">
      <c r="A884">
        <v>597.69000000000005</v>
      </c>
      <c r="B884">
        <v>2872.5</v>
      </c>
      <c r="C884">
        <v>8799.1</v>
      </c>
      <c r="D884">
        <v>24197.5</v>
      </c>
      <c r="E884">
        <v>64000</v>
      </c>
      <c r="F884">
        <v>64000</v>
      </c>
      <c r="H884">
        <v>8840.2999999999993</v>
      </c>
      <c r="I884">
        <v>20438.5</v>
      </c>
      <c r="J884">
        <v>19346.3</v>
      </c>
      <c r="L884">
        <f t="shared" si="29"/>
        <v>597.69000000000005</v>
      </c>
      <c r="M884">
        <f>data!AQ884</f>
        <v>2.5442127345922172E-10</v>
      </c>
      <c r="O884">
        <v>2.4474303737998825E-10</v>
      </c>
      <c r="P884">
        <f t="shared" si="28"/>
        <v>3.9544479723878818</v>
      </c>
    </row>
    <row r="885" spans="1:16" x14ac:dyDescent="0.2">
      <c r="A885">
        <v>598.15</v>
      </c>
      <c r="B885">
        <v>2817.75</v>
      </c>
      <c r="C885">
        <v>8231.1</v>
      </c>
      <c r="D885">
        <v>24179.3</v>
      </c>
      <c r="E885">
        <v>64000</v>
      </c>
      <c r="F885">
        <v>64000</v>
      </c>
      <c r="H885">
        <v>8243.2000000000007</v>
      </c>
      <c r="I885">
        <v>19471.599999999999</v>
      </c>
      <c r="J885">
        <v>18415.8</v>
      </c>
      <c r="L885">
        <f t="shared" si="29"/>
        <v>598.15</v>
      </c>
      <c r="M885">
        <f>data!AQ885</f>
        <v>2.5447634922090702E-10</v>
      </c>
      <c r="O885">
        <v>2.4444302042793087E-10</v>
      </c>
      <c r="P885">
        <f t="shared" si="28"/>
        <v>4.1045675083753421</v>
      </c>
    </row>
    <row r="886" spans="1:16" x14ac:dyDescent="0.2">
      <c r="A886">
        <v>598.6</v>
      </c>
      <c r="B886">
        <v>2867.15</v>
      </c>
      <c r="C886">
        <v>8721.7999999999993</v>
      </c>
      <c r="D886">
        <v>24360.7</v>
      </c>
      <c r="E886">
        <v>64000</v>
      </c>
      <c r="F886">
        <v>64000</v>
      </c>
      <c r="H886">
        <v>8745.7000000000007</v>
      </c>
      <c r="I886">
        <v>22636</v>
      </c>
      <c r="J886">
        <v>21349.599999999999</v>
      </c>
      <c r="L886">
        <f t="shared" si="29"/>
        <v>598.6</v>
      </c>
      <c r="M886">
        <f>data!AQ886</f>
        <v>2.5335149666966422E-10</v>
      </c>
      <c r="O886">
        <v>2.4423142518100649E-10</v>
      </c>
      <c r="P886">
        <f t="shared" si="28"/>
        <v>3.7341924700716147</v>
      </c>
    </row>
    <row r="887" spans="1:16" x14ac:dyDescent="0.2">
      <c r="A887">
        <v>599.05999999999995</v>
      </c>
      <c r="B887">
        <v>2916.9</v>
      </c>
      <c r="C887">
        <v>9287.2000000000007</v>
      </c>
      <c r="D887">
        <v>24459.3</v>
      </c>
      <c r="E887">
        <v>64000</v>
      </c>
      <c r="F887">
        <v>64000</v>
      </c>
      <c r="H887">
        <v>9311.7999999999993</v>
      </c>
      <c r="I887">
        <v>26210</v>
      </c>
      <c r="J887">
        <v>24644.799999999999</v>
      </c>
      <c r="L887">
        <f t="shared" si="29"/>
        <v>599.05999999999995</v>
      </c>
      <c r="M887">
        <f>data!AQ887</f>
        <v>2.5325702259779667E-10</v>
      </c>
      <c r="O887">
        <v>2.4363608721916773E-10</v>
      </c>
      <c r="P887">
        <f t="shared" si="28"/>
        <v>3.9488958669633512</v>
      </c>
    </row>
    <row r="888" spans="1:16" x14ac:dyDescent="0.2">
      <c r="A888">
        <v>599.51</v>
      </c>
      <c r="B888">
        <v>2841.85</v>
      </c>
      <c r="C888">
        <v>8479.2999999999993</v>
      </c>
      <c r="D888">
        <v>24458</v>
      </c>
      <c r="E888">
        <v>64000</v>
      </c>
      <c r="F888">
        <v>64000</v>
      </c>
      <c r="H888">
        <v>8488.5</v>
      </c>
      <c r="I888">
        <v>23955.599999999999</v>
      </c>
      <c r="J888">
        <v>22546.400000000001</v>
      </c>
      <c r="L888">
        <f t="shared" si="29"/>
        <v>599.51</v>
      </c>
      <c r="M888">
        <f>data!AQ888</f>
        <v>2.5285003193200992E-10</v>
      </c>
      <c r="O888">
        <v>2.433167967915441E-10</v>
      </c>
      <c r="P888">
        <f t="shared" si="28"/>
        <v>3.9180341292398291</v>
      </c>
    </row>
    <row r="889" spans="1:16" x14ac:dyDescent="0.2">
      <c r="A889">
        <v>599.97</v>
      </c>
      <c r="B889">
        <v>2888.85</v>
      </c>
      <c r="C889">
        <v>8917.7000000000007</v>
      </c>
      <c r="D889">
        <v>24531.200000000001</v>
      </c>
      <c r="E889">
        <v>64000</v>
      </c>
      <c r="F889">
        <v>64000</v>
      </c>
      <c r="H889">
        <v>8945.6</v>
      </c>
      <c r="I889">
        <v>24213.9</v>
      </c>
      <c r="J889">
        <v>22818.400000000001</v>
      </c>
      <c r="L889">
        <f t="shared" si="29"/>
        <v>599.97</v>
      </c>
      <c r="M889">
        <f>data!AQ889</f>
        <v>2.5302934460869759E-10</v>
      </c>
      <c r="O889">
        <v>2.4316444055611859E-10</v>
      </c>
      <c r="P889">
        <f t="shared" si="28"/>
        <v>4.0568859616224762</v>
      </c>
    </row>
    <row r="890" spans="1:16" x14ac:dyDescent="0.2">
      <c r="A890">
        <v>600.42999999999995</v>
      </c>
      <c r="B890">
        <v>2913.7</v>
      </c>
      <c r="C890">
        <v>9158.2000000000007</v>
      </c>
      <c r="D890">
        <v>24627.25</v>
      </c>
      <c r="E890">
        <v>64000</v>
      </c>
      <c r="F890">
        <v>64000</v>
      </c>
      <c r="H890">
        <v>9193.6</v>
      </c>
      <c r="I890">
        <v>24246.9</v>
      </c>
      <c r="J890">
        <v>22882</v>
      </c>
      <c r="L890">
        <f t="shared" si="29"/>
        <v>600.42999999999995</v>
      </c>
      <c r="M890">
        <f>data!AQ890</f>
        <v>2.5266504523628271E-10</v>
      </c>
      <c r="O890">
        <v>2.430872856896231E-10</v>
      </c>
      <c r="P890">
        <f t="shared" si="28"/>
        <v>3.9400495667587552</v>
      </c>
    </row>
    <row r="891" spans="1:16" x14ac:dyDescent="0.2">
      <c r="A891">
        <v>600.88</v>
      </c>
      <c r="B891">
        <v>2878.65</v>
      </c>
      <c r="C891">
        <v>8882.2000000000007</v>
      </c>
      <c r="D891">
        <v>24677</v>
      </c>
      <c r="E891">
        <v>64000</v>
      </c>
      <c r="F891">
        <v>64000</v>
      </c>
      <c r="H891">
        <v>8937.2999999999993</v>
      </c>
      <c r="I891">
        <v>23207.9</v>
      </c>
      <c r="J891">
        <v>21818.2</v>
      </c>
      <c r="L891">
        <f t="shared" si="29"/>
        <v>600.88</v>
      </c>
      <c r="M891">
        <f>data!AQ891</f>
        <v>2.5212898859362828E-10</v>
      </c>
      <c r="O891">
        <v>2.4243491189369173E-10</v>
      </c>
      <c r="P891">
        <f t="shared" si="28"/>
        <v>3.9986306527450246</v>
      </c>
    </row>
    <row r="892" spans="1:16" x14ac:dyDescent="0.2">
      <c r="A892">
        <v>601.34</v>
      </c>
      <c r="B892">
        <v>2888.7</v>
      </c>
      <c r="C892">
        <v>9000.9</v>
      </c>
      <c r="D892">
        <v>24722.6</v>
      </c>
      <c r="E892">
        <v>64000</v>
      </c>
      <c r="F892">
        <v>64000</v>
      </c>
      <c r="H892">
        <v>9048.5</v>
      </c>
      <c r="I892">
        <v>22637.200000000001</v>
      </c>
      <c r="J892">
        <v>21462.6</v>
      </c>
      <c r="L892">
        <f t="shared" si="29"/>
        <v>601.34</v>
      </c>
      <c r="M892">
        <f>data!AQ892</f>
        <v>2.5219393151441924E-10</v>
      </c>
      <c r="O892">
        <v>2.4255983361942783E-10</v>
      </c>
      <c r="P892">
        <f t="shared" si="28"/>
        <v>3.9718438750692502</v>
      </c>
    </row>
    <row r="893" spans="1:16" x14ac:dyDescent="0.2">
      <c r="A893">
        <v>601.79</v>
      </c>
      <c r="B893">
        <v>2822.45</v>
      </c>
      <c r="C893">
        <v>8213.2999999999993</v>
      </c>
      <c r="D893">
        <v>24704.75</v>
      </c>
      <c r="E893">
        <v>64000</v>
      </c>
      <c r="F893">
        <v>64000</v>
      </c>
      <c r="H893">
        <v>8249.2000000000007</v>
      </c>
      <c r="I893">
        <v>20584.7</v>
      </c>
      <c r="J893">
        <v>19423.8</v>
      </c>
      <c r="L893">
        <f t="shared" si="29"/>
        <v>601.79</v>
      </c>
      <c r="M893">
        <f>data!AQ893</f>
        <v>2.5209420997328097E-10</v>
      </c>
      <c r="O893">
        <v>2.4273062970403851E-10</v>
      </c>
      <c r="P893">
        <f t="shared" si="28"/>
        <v>3.8576014410128114</v>
      </c>
    </row>
    <row r="894" spans="1:16" x14ac:dyDescent="0.2">
      <c r="A894">
        <v>602.25</v>
      </c>
      <c r="B894">
        <v>3002.85</v>
      </c>
      <c r="C894">
        <v>10020.9</v>
      </c>
      <c r="D894">
        <v>24967.1</v>
      </c>
      <c r="E894">
        <v>64000</v>
      </c>
      <c r="F894">
        <v>64000</v>
      </c>
      <c r="H894">
        <v>10024.200000000001</v>
      </c>
      <c r="I894">
        <v>22411.1</v>
      </c>
      <c r="J894">
        <v>21284.799999999999</v>
      </c>
      <c r="L894">
        <f t="shared" si="29"/>
        <v>602.25</v>
      </c>
      <c r="M894">
        <f>data!AQ894</f>
        <v>2.5160672963261821E-10</v>
      </c>
      <c r="O894">
        <v>2.4232232774207495E-10</v>
      </c>
      <c r="P894">
        <f t="shared" si="28"/>
        <v>3.8314265041335647</v>
      </c>
    </row>
    <row r="895" spans="1:16" x14ac:dyDescent="0.2">
      <c r="A895">
        <v>602.70000000000005</v>
      </c>
      <c r="B895">
        <v>2833.15</v>
      </c>
      <c r="C895">
        <v>8481.7999999999993</v>
      </c>
      <c r="D895">
        <v>24850.5</v>
      </c>
      <c r="E895">
        <v>64000</v>
      </c>
      <c r="F895">
        <v>64000</v>
      </c>
      <c r="H895">
        <v>8490</v>
      </c>
      <c r="I895">
        <v>21854.6</v>
      </c>
      <c r="J895">
        <v>20584.8</v>
      </c>
      <c r="L895">
        <f t="shared" si="29"/>
        <v>602.70000000000005</v>
      </c>
      <c r="M895">
        <f>data!AQ895</f>
        <v>2.5145201547375433E-10</v>
      </c>
      <c r="O895">
        <v>2.4179582890285965E-10</v>
      </c>
      <c r="P895">
        <f t="shared" si="28"/>
        <v>3.9935290094578129</v>
      </c>
    </row>
    <row r="896" spans="1:16" x14ac:dyDescent="0.2">
      <c r="A896">
        <v>603.16</v>
      </c>
      <c r="B896">
        <v>2866.85</v>
      </c>
      <c r="C896">
        <v>8727.6</v>
      </c>
      <c r="D896">
        <v>24913.7</v>
      </c>
      <c r="E896">
        <v>64000</v>
      </c>
      <c r="F896">
        <v>64000</v>
      </c>
      <c r="H896">
        <v>8726.2999999999993</v>
      </c>
      <c r="I896">
        <v>22915.7</v>
      </c>
      <c r="J896">
        <v>21641.3</v>
      </c>
      <c r="L896">
        <f t="shared" si="29"/>
        <v>603.16</v>
      </c>
      <c r="M896">
        <f>data!AQ896</f>
        <v>2.5158611247330611E-10</v>
      </c>
      <c r="O896">
        <v>2.4204901131701535E-10</v>
      </c>
      <c r="P896">
        <f t="shared" si="28"/>
        <v>3.9401529072142636</v>
      </c>
    </row>
    <row r="897" spans="1:16" x14ac:dyDescent="0.2">
      <c r="A897">
        <v>603.61</v>
      </c>
      <c r="B897">
        <v>2832.35</v>
      </c>
      <c r="C897">
        <v>8344.9</v>
      </c>
      <c r="D897">
        <v>24902.65</v>
      </c>
      <c r="E897">
        <v>64000</v>
      </c>
      <c r="F897">
        <v>64000</v>
      </c>
      <c r="H897">
        <v>8373.5</v>
      </c>
      <c r="I897">
        <v>22991.200000000001</v>
      </c>
      <c r="J897">
        <v>21600.1</v>
      </c>
      <c r="L897">
        <f t="shared" si="29"/>
        <v>603.61</v>
      </c>
      <c r="M897">
        <f>data!AQ897</f>
        <v>2.5178011490739778E-10</v>
      </c>
      <c r="O897">
        <v>2.4155482680683237E-10</v>
      </c>
      <c r="P897">
        <f t="shared" si="28"/>
        <v>4.2331127205097872</v>
      </c>
    </row>
    <row r="898" spans="1:16" x14ac:dyDescent="0.2">
      <c r="A898">
        <v>604.07000000000005</v>
      </c>
      <c r="B898">
        <v>2802.2</v>
      </c>
      <c r="C898">
        <v>8132.1</v>
      </c>
      <c r="D898">
        <v>24965.95</v>
      </c>
      <c r="E898">
        <v>64000</v>
      </c>
      <c r="F898">
        <v>64000</v>
      </c>
      <c r="H898">
        <v>8173</v>
      </c>
      <c r="I898">
        <v>21093.4</v>
      </c>
      <c r="J898">
        <v>19935</v>
      </c>
      <c r="L898">
        <f t="shared" si="29"/>
        <v>604.07000000000005</v>
      </c>
      <c r="M898">
        <f>data!AQ898</f>
        <v>2.5116026732347644E-10</v>
      </c>
      <c r="O898">
        <v>2.4160837376488617E-10</v>
      </c>
      <c r="P898">
        <f t="shared" si="28"/>
        <v>3.9534613017533085</v>
      </c>
    </row>
    <row r="899" spans="1:16" x14ac:dyDescent="0.2">
      <c r="A899">
        <v>604.53</v>
      </c>
      <c r="B899">
        <v>2889.05</v>
      </c>
      <c r="C899">
        <v>8927.2999999999993</v>
      </c>
      <c r="D899">
        <v>25079.95</v>
      </c>
      <c r="E899">
        <v>64000</v>
      </c>
      <c r="F899">
        <v>64000</v>
      </c>
      <c r="H899">
        <v>8966.7000000000007</v>
      </c>
      <c r="I899">
        <v>20771.2</v>
      </c>
      <c r="J899">
        <v>19664.7</v>
      </c>
      <c r="L899">
        <f t="shared" si="29"/>
        <v>604.53</v>
      </c>
      <c r="M899">
        <f>data!AQ899</f>
        <v>2.5131938771071255E-10</v>
      </c>
      <c r="O899">
        <v>2.4164164014864655E-10</v>
      </c>
      <c r="P899">
        <f t="shared" si="28"/>
        <v>4.0049999479033129</v>
      </c>
    </row>
    <row r="900" spans="1:16" x14ac:dyDescent="0.2">
      <c r="A900">
        <v>604.98</v>
      </c>
      <c r="B900">
        <v>2839.6</v>
      </c>
      <c r="C900">
        <v>8546.9</v>
      </c>
      <c r="D900">
        <v>25069.5</v>
      </c>
      <c r="E900">
        <v>64000</v>
      </c>
      <c r="F900">
        <v>64000</v>
      </c>
      <c r="H900">
        <v>8544.7000000000007</v>
      </c>
      <c r="I900">
        <v>19815</v>
      </c>
      <c r="J900">
        <v>18749.8</v>
      </c>
      <c r="L900">
        <f t="shared" si="29"/>
        <v>604.98</v>
      </c>
      <c r="M900">
        <f>data!AQ900</f>
        <v>2.5132843414424387E-10</v>
      </c>
      <c r="O900">
        <v>2.4164902334926734E-10</v>
      </c>
      <c r="P900">
        <f t="shared" si="28"/>
        <v>4.0055658660727929</v>
      </c>
    </row>
    <row r="901" spans="1:16" x14ac:dyDescent="0.2">
      <c r="A901">
        <v>605.44000000000005</v>
      </c>
      <c r="B901">
        <v>2881.85</v>
      </c>
      <c r="C901">
        <v>8912.1</v>
      </c>
      <c r="D901">
        <v>25173.1</v>
      </c>
      <c r="E901">
        <v>64000</v>
      </c>
      <c r="F901">
        <v>64000</v>
      </c>
      <c r="H901">
        <v>8952.1</v>
      </c>
      <c r="I901">
        <v>21469.3</v>
      </c>
      <c r="J901">
        <v>20366.5</v>
      </c>
      <c r="L901">
        <f t="shared" si="29"/>
        <v>605.44000000000005</v>
      </c>
      <c r="M901">
        <f>data!AQ901</f>
        <v>2.510863547642253E-10</v>
      </c>
      <c r="O901">
        <v>2.4150682696587785E-10</v>
      </c>
      <c r="P901">
        <f t="shared" si="28"/>
        <v>3.9665660464749206</v>
      </c>
    </row>
    <row r="902" spans="1:16" x14ac:dyDescent="0.2">
      <c r="A902">
        <v>605.89</v>
      </c>
      <c r="B902">
        <v>2867.7</v>
      </c>
      <c r="C902">
        <v>8719.9</v>
      </c>
      <c r="D902">
        <v>25168.400000000001</v>
      </c>
      <c r="E902">
        <v>64000</v>
      </c>
      <c r="F902">
        <v>64000</v>
      </c>
      <c r="H902">
        <v>8746.7999999999993</v>
      </c>
      <c r="I902">
        <v>23291.9</v>
      </c>
      <c r="J902">
        <v>21993.599999999999</v>
      </c>
      <c r="L902">
        <f t="shared" si="29"/>
        <v>605.89</v>
      </c>
      <c r="M902">
        <f>data!AQ902</f>
        <v>2.5143871548136786E-10</v>
      </c>
      <c r="O902">
        <v>2.4205671157575778E-10</v>
      </c>
      <c r="P902">
        <f t="shared" si="28"/>
        <v>3.875952806486731</v>
      </c>
    </row>
    <row r="903" spans="1:16" x14ac:dyDescent="0.2">
      <c r="A903">
        <v>606.35</v>
      </c>
      <c r="B903">
        <v>2810.65</v>
      </c>
      <c r="C903">
        <v>8152.5</v>
      </c>
      <c r="D903">
        <v>25154.55</v>
      </c>
      <c r="E903">
        <v>64000</v>
      </c>
      <c r="F903">
        <v>64000</v>
      </c>
      <c r="H903">
        <v>8196</v>
      </c>
      <c r="I903">
        <v>21638.400000000001</v>
      </c>
      <c r="J903">
        <v>20410.3</v>
      </c>
      <c r="L903">
        <f t="shared" si="29"/>
        <v>606.35</v>
      </c>
      <c r="M903">
        <f>data!AQ903</f>
        <v>2.5140687483923972E-10</v>
      </c>
      <c r="O903">
        <v>2.4178163075432326E-10</v>
      </c>
      <c r="P903">
        <f t="shared" si="28"/>
        <v>3.9809658222947353</v>
      </c>
    </row>
    <row r="904" spans="1:16" x14ac:dyDescent="0.2">
      <c r="A904">
        <v>606.79999999999995</v>
      </c>
      <c r="B904">
        <v>2857.3</v>
      </c>
      <c r="C904">
        <v>8738.2000000000007</v>
      </c>
      <c r="D904">
        <v>25254.45</v>
      </c>
      <c r="E904">
        <v>64000</v>
      </c>
      <c r="F904">
        <v>64000</v>
      </c>
      <c r="H904">
        <v>8754.2999999999993</v>
      </c>
      <c r="I904">
        <v>20565.900000000001</v>
      </c>
      <c r="J904">
        <v>19520.099999999999</v>
      </c>
      <c r="L904">
        <f t="shared" si="29"/>
        <v>606.79999999999995</v>
      </c>
      <c r="M904">
        <f>data!AQ904</f>
        <v>2.5124755077609469E-10</v>
      </c>
      <c r="O904">
        <v>2.415436197194854E-10</v>
      </c>
      <c r="P904">
        <f t="shared" ref="P904:P967" si="30">(M904-O904)/O904%</f>
        <v>4.0174652793060215</v>
      </c>
    </row>
    <row r="905" spans="1:16" x14ac:dyDescent="0.2">
      <c r="A905">
        <v>607.26</v>
      </c>
      <c r="B905">
        <v>2854.1</v>
      </c>
      <c r="C905">
        <v>8557.9</v>
      </c>
      <c r="D905">
        <v>25255.1</v>
      </c>
      <c r="E905">
        <v>64000</v>
      </c>
      <c r="F905">
        <v>64000</v>
      </c>
      <c r="H905">
        <v>8581.5</v>
      </c>
      <c r="I905">
        <v>21243.7</v>
      </c>
      <c r="J905">
        <v>20080.400000000001</v>
      </c>
      <c r="L905">
        <f t="shared" si="29"/>
        <v>607.26</v>
      </c>
      <c r="M905">
        <f>data!AQ905</f>
        <v>2.5167153027045633E-10</v>
      </c>
      <c r="O905">
        <v>2.4168399496454228E-10</v>
      </c>
      <c r="P905">
        <f t="shared" si="30"/>
        <v>4.1324769177947971</v>
      </c>
    </row>
    <row r="906" spans="1:16" x14ac:dyDescent="0.2">
      <c r="A906">
        <v>607.71</v>
      </c>
      <c r="B906">
        <v>2871.95</v>
      </c>
      <c r="C906">
        <v>8765</v>
      </c>
      <c r="D906">
        <v>25358.55</v>
      </c>
      <c r="E906">
        <v>64000</v>
      </c>
      <c r="F906">
        <v>64000</v>
      </c>
      <c r="H906">
        <v>8793.5</v>
      </c>
      <c r="I906">
        <v>21486.2</v>
      </c>
      <c r="J906">
        <v>20421.400000000001</v>
      </c>
      <c r="L906">
        <f t="shared" si="29"/>
        <v>607.71</v>
      </c>
      <c r="M906">
        <f>data!AQ906</f>
        <v>2.5113619861383296E-10</v>
      </c>
      <c r="O906">
        <v>2.4190956563231131E-10</v>
      </c>
      <c r="P906">
        <f t="shared" si="30"/>
        <v>3.814083563584918</v>
      </c>
    </row>
    <row r="907" spans="1:16" x14ac:dyDescent="0.2">
      <c r="A907">
        <v>608.16999999999996</v>
      </c>
      <c r="B907">
        <v>2887.8</v>
      </c>
      <c r="C907">
        <v>9001.2000000000007</v>
      </c>
      <c r="D907">
        <v>25420.05</v>
      </c>
      <c r="E907">
        <v>64000</v>
      </c>
      <c r="F907">
        <v>64000</v>
      </c>
      <c r="H907">
        <v>9016.2000000000007</v>
      </c>
      <c r="I907">
        <v>20328.400000000001</v>
      </c>
      <c r="J907">
        <v>19352.2</v>
      </c>
      <c r="L907">
        <f t="shared" si="29"/>
        <v>608.16999999999996</v>
      </c>
      <c r="M907">
        <f>data!AQ907</f>
        <v>2.5107421828769397E-10</v>
      </c>
      <c r="O907">
        <v>2.4140411571942823E-10</v>
      </c>
      <c r="P907">
        <f t="shared" si="30"/>
        <v>4.0057736958821399</v>
      </c>
    </row>
    <row r="908" spans="1:16" x14ac:dyDescent="0.2">
      <c r="A908">
        <v>608.62</v>
      </c>
      <c r="B908">
        <v>2865</v>
      </c>
      <c r="C908">
        <v>8713.1</v>
      </c>
      <c r="D908">
        <v>25429.200000000001</v>
      </c>
      <c r="E908">
        <v>64000</v>
      </c>
      <c r="F908">
        <v>64000</v>
      </c>
      <c r="H908">
        <v>8732.5</v>
      </c>
      <c r="I908">
        <v>19914.7</v>
      </c>
      <c r="J908">
        <v>18906</v>
      </c>
      <c r="L908">
        <f t="shared" si="29"/>
        <v>608.62</v>
      </c>
      <c r="M908">
        <f>data!AQ908</f>
        <v>2.5115947632366923E-10</v>
      </c>
      <c r="O908">
        <v>2.4149023621893317E-10</v>
      </c>
      <c r="P908">
        <f t="shared" si="30"/>
        <v>4.0039880105007661</v>
      </c>
    </row>
    <row r="909" spans="1:16" x14ac:dyDescent="0.2">
      <c r="A909">
        <v>609.08000000000004</v>
      </c>
      <c r="B909">
        <v>2974.95</v>
      </c>
      <c r="C909">
        <v>9776.1</v>
      </c>
      <c r="D909">
        <v>25587.65</v>
      </c>
      <c r="E909">
        <v>64000</v>
      </c>
      <c r="F909">
        <v>64000</v>
      </c>
      <c r="H909">
        <v>9779</v>
      </c>
      <c r="I909">
        <v>20753.400000000001</v>
      </c>
      <c r="J909">
        <v>19790.8</v>
      </c>
      <c r="L909">
        <f t="shared" si="29"/>
        <v>609.08000000000004</v>
      </c>
      <c r="M909">
        <f>data!AQ909</f>
        <v>2.5106354020450232E-10</v>
      </c>
      <c r="O909">
        <v>2.4113087104879669E-10</v>
      </c>
      <c r="P909">
        <f t="shared" si="30"/>
        <v>4.1192026191020537</v>
      </c>
    </row>
    <row r="910" spans="1:16" x14ac:dyDescent="0.2">
      <c r="A910">
        <v>609.53</v>
      </c>
      <c r="B910">
        <v>2895.85</v>
      </c>
      <c r="C910">
        <v>9046.7000000000007</v>
      </c>
      <c r="D910">
        <v>25606.75</v>
      </c>
      <c r="E910">
        <v>64000</v>
      </c>
      <c r="F910">
        <v>64000</v>
      </c>
      <c r="H910">
        <v>9047</v>
      </c>
      <c r="I910">
        <v>19432.900000000001</v>
      </c>
      <c r="J910">
        <v>18504.099999999999</v>
      </c>
      <c r="L910">
        <f t="shared" si="29"/>
        <v>609.53</v>
      </c>
      <c r="M910">
        <f>data!AQ910</f>
        <v>2.5038883609552946E-10</v>
      </c>
      <c r="O910">
        <v>2.4099946631535789E-10</v>
      </c>
      <c r="P910">
        <f t="shared" si="30"/>
        <v>3.8960126857232087</v>
      </c>
    </row>
    <row r="911" spans="1:16" x14ac:dyDescent="0.2">
      <c r="A911">
        <v>609.99</v>
      </c>
      <c r="B911">
        <v>2855.6</v>
      </c>
      <c r="C911">
        <v>8597.7000000000007</v>
      </c>
      <c r="D911">
        <v>25595.5</v>
      </c>
      <c r="E911">
        <v>64000</v>
      </c>
      <c r="F911">
        <v>64000</v>
      </c>
      <c r="H911">
        <v>8629.2000000000007</v>
      </c>
      <c r="I911">
        <v>21220.5</v>
      </c>
      <c r="J911">
        <v>20061.099999999999</v>
      </c>
      <c r="L911">
        <f t="shared" si="29"/>
        <v>609.99</v>
      </c>
      <c r="M911">
        <f>data!AQ911</f>
        <v>2.5051596263783009E-10</v>
      </c>
      <c r="O911">
        <v>2.4050950907053408E-10</v>
      </c>
      <c r="P911">
        <f t="shared" si="30"/>
        <v>4.1605230520683598</v>
      </c>
    </row>
    <row r="912" spans="1:16" x14ac:dyDescent="0.2">
      <c r="A912">
        <v>610.44000000000005</v>
      </c>
      <c r="B912">
        <v>2848.2</v>
      </c>
      <c r="C912">
        <v>8552.5</v>
      </c>
      <c r="D912">
        <v>25683.4</v>
      </c>
      <c r="E912">
        <v>64000</v>
      </c>
      <c r="F912">
        <v>64000</v>
      </c>
      <c r="H912">
        <v>8568.2000000000007</v>
      </c>
      <c r="I912">
        <v>20972.3</v>
      </c>
      <c r="J912">
        <v>19821</v>
      </c>
      <c r="L912">
        <f t="shared" si="29"/>
        <v>610.44000000000005</v>
      </c>
      <c r="M912">
        <f>data!AQ912</f>
        <v>2.4987881678723757E-10</v>
      </c>
      <c r="O912">
        <v>2.401777208140189E-10</v>
      </c>
      <c r="P912">
        <f t="shared" si="30"/>
        <v>4.0391323309836453</v>
      </c>
    </row>
    <row r="913" spans="1:16" x14ac:dyDescent="0.2">
      <c r="A913">
        <v>610.9</v>
      </c>
      <c r="B913">
        <v>2869.55</v>
      </c>
      <c r="C913">
        <v>8764.2999999999993</v>
      </c>
      <c r="D913">
        <v>25779.75</v>
      </c>
      <c r="E913">
        <v>64000</v>
      </c>
      <c r="F913">
        <v>64000</v>
      </c>
      <c r="H913">
        <v>8763.1</v>
      </c>
      <c r="I913">
        <v>19329</v>
      </c>
      <c r="J913">
        <v>18377.599999999999</v>
      </c>
      <c r="L913">
        <f t="shared" si="29"/>
        <v>610.9</v>
      </c>
      <c r="M913">
        <f>data!AQ913</f>
        <v>2.4948478940252826E-10</v>
      </c>
      <c r="O913">
        <v>2.3989269318661981E-10</v>
      </c>
      <c r="P913">
        <f t="shared" si="30"/>
        <v>3.9984945304050852</v>
      </c>
    </row>
    <row r="914" spans="1:16" x14ac:dyDescent="0.2">
      <c r="A914">
        <v>611.35</v>
      </c>
      <c r="B914">
        <v>2816.7</v>
      </c>
      <c r="C914">
        <v>8247.6</v>
      </c>
      <c r="D914">
        <v>25812.6</v>
      </c>
      <c r="E914">
        <v>64000</v>
      </c>
      <c r="F914">
        <v>64000</v>
      </c>
      <c r="H914">
        <v>8317.9</v>
      </c>
      <c r="I914">
        <v>18565.599999999999</v>
      </c>
      <c r="J914">
        <v>17631.8</v>
      </c>
      <c r="L914">
        <f t="shared" si="29"/>
        <v>611.35</v>
      </c>
      <c r="M914">
        <f>data!AQ914</f>
        <v>2.4896280433567711E-10</v>
      </c>
      <c r="O914">
        <v>2.3916777553724313E-10</v>
      </c>
      <c r="P914">
        <f t="shared" si="30"/>
        <v>4.0954634362557316</v>
      </c>
    </row>
    <row r="915" spans="1:16" x14ac:dyDescent="0.2">
      <c r="A915">
        <v>611.80999999999995</v>
      </c>
      <c r="B915">
        <v>2948.4</v>
      </c>
      <c r="C915">
        <v>9573.4</v>
      </c>
      <c r="D915">
        <v>26020.65</v>
      </c>
      <c r="E915">
        <v>64000</v>
      </c>
      <c r="F915">
        <v>64000</v>
      </c>
      <c r="H915">
        <v>9590.6</v>
      </c>
      <c r="I915">
        <v>19925.8</v>
      </c>
      <c r="J915">
        <v>19035.2</v>
      </c>
      <c r="L915">
        <f t="shared" si="29"/>
        <v>611.80999999999995</v>
      </c>
      <c r="M915">
        <f>data!AQ915</f>
        <v>2.4855801338088041E-10</v>
      </c>
      <c r="O915">
        <v>2.3871299511246802E-10</v>
      </c>
      <c r="P915">
        <f t="shared" si="30"/>
        <v>4.1242070896785359</v>
      </c>
    </row>
    <row r="916" spans="1:16" x14ac:dyDescent="0.2">
      <c r="A916">
        <v>612.26</v>
      </c>
      <c r="B916">
        <v>2892.1</v>
      </c>
      <c r="C916">
        <v>8910.5</v>
      </c>
      <c r="D916">
        <v>26022.2</v>
      </c>
      <c r="E916">
        <v>64000</v>
      </c>
      <c r="F916">
        <v>64000</v>
      </c>
      <c r="H916">
        <v>8977.1</v>
      </c>
      <c r="I916">
        <v>18604.7</v>
      </c>
      <c r="J916">
        <v>17772.400000000001</v>
      </c>
      <c r="L916">
        <f t="shared" si="29"/>
        <v>612.26</v>
      </c>
      <c r="M916">
        <f>data!AQ916</f>
        <v>2.4835105039853117E-10</v>
      </c>
      <c r="O916">
        <v>2.384598282842373E-10</v>
      </c>
      <c r="P916">
        <f t="shared" si="30"/>
        <v>4.1479616023642425</v>
      </c>
    </row>
    <row r="917" spans="1:16" x14ac:dyDescent="0.2">
      <c r="A917">
        <v>612.72</v>
      </c>
      <c r="B917">
        <v>2862.1</v>
      </c>
      <c r="C917">
        <v>8727.4</v>
      </c>
      <c r="D917">
        <v>26052.35</v>
      </c>
      <c r="E917">
        <v>64000</v>
      </c>
      <c r="F917">
        <v>64000</v>
      </c>
      <c r="H917">
        <v>8757.4</v>
      </c>
      <c r="I917">
        <v>18469</v>
      </c>
      <c r="J917">
        <v>17613.099999999999</v>
      </c>
      <c r="L917">
        <f t="shared" si="29"/>
        <v>612.72</v>
      </c>
      <c r="M917">
        <f>data!AQ917</f>
        <v>2.4812861568261021E-10</v>
      </c>
      <c r="O917">
        <v>2.3822866222114656E-10</v>
      </c>
      <c r="P917">
        <f t="shared" si="30"/>
        <v>4.1556517041906433</v>
      </c>
    </row>
    <row r="918" spans="1:16" x14ac:dyDescent="0.2">
      <c r="A918">
        <v>613.16999999999996</v>
      </c>
      <c r="B918">
        <v>2997</v>
      </c>
      <c r="C918">
        <v>10018.5</v>
      </c>
      <c r="D918">
        <v>26274.15</v>
      </c>
      <c r="E918">
        <v>64000</v>
      </c>
      <c r="F918">
        <v>64000</v>
      </c>
      <c r="H918">
        <v>10053.299999999999</v>
      </c>
      <c r="I918">
        <v>20130.5</v>
      </c>
      <c r="J918">
        <v>19236.5</v>
      </c>
      <c r="L918">
        <f t="shared" si="29"/>
        <v>613.16999999999996</v>
      </c>
      <c r="M918">
        <f>data!AQ918</f>
        <v>2.4760190583808281E-10</v>
      </c>
      <c r="O918">
        <v>2.3791249652700266E-10</v>
      </c>
      <c r="P918">
        <f t="shared" si="30"/>
        <v>4.0726777502334421</v>
      </c>
    </row>
    <row r="919" spans="1:16" x14ac:dyDescent="0.2">
      <c r="A919">
        <v>613.63</v>
      </c>
      <c r="B919">
        <v>2817.95</v>
      </c>
      <c r="C919">
        <v>8264.7999999999993</v>
      </c>
      <c r="D919">
        <v>26173.65</v>
      </c>
      <c r="E919">
        <v>64000</v>
      </c>
      <c r="F919">
        <v>64000</v>
      </c>
      <c r="H919">
        <v>8259.2999999999993</v>
      </c>
      <c r="I919">
        <v>17986.900000000001</v>
      </c>
      <c r="J919">
        <v>17138.3</v>
      </c>
      <c r="L919">
        <f t="shared" si="29"/>
        <v>613.63</v>
      </c>
      <c r="M919">
        <f>data!AQ919</f>
        <v>2.4717949944335399E-10</v>
      </c>
      <c r="O919">
        <v>2.3716782906764169E-10</v>
      </c>
      <c r="P919">
        <f t="shared" si="30"/>
        <v>4.2213441911874634</v>
      </c>
    </row>
    <row r="920" spans="1:16" x14ac:dyDescent="0.2">
      <c r="A920">
        <v>614.08000000000004</v>
      </c>
      <c r="B920">
        <v>2817.8</v>
      </c>
      <c r="C920">
        <v>8262.2000000000007</v>
      </c>
      <c r="D920">
        <v>26245.5</v>
      </c>
      <c r="E920">
        <v>64000</v>
      </c>
      <c r="F920">
        <v>64000</v>
      </c>
      <c r="H920">
        <v>8265.4</v>
      </c>
      <c r="I920">
        <v>17993.400000000001</v>
      </c>
      <c r="J920">
        <v>17113</v>
      </c>
      <c r="L920">
        <f t="shared" si="29"/>
        <v>614.08000000000004</v>
      </c>
      <c r="M920">
        <f>data!AQ920</f>
        <v>2.4682116945054721E-10</v>
      </c>
      <c r="O920">
        <v>2.3681074393273439E-10</v>
      </c>
      <c r="P920">
        <f t="shared" si="30"/>
        <v>4.2271838479829533</v>
      </c>
    </row>
    <row r="921" spans="1:16" x14ac:dyDescent="0.2">
      <c r="A921">
        <v>614.54</v>
      </c>
      <c r="B921">
        <v>2822.6</v>
      </c>
      <c r="C921">
        <v>8259.6</v>
      </c>
      <c r="D921">
        <v>26307.599999999999</v>
      </c>
      <c r="E921">
        <v>64000</v>
      </c>
      <c r="F921">
        <v>64000</v>
      </c>
      <c r="H921">
        <v>8305</v>
      </c>
      <c r="I921">
        <v>18314.2</v>
      </c>
      <c r="J921">
        <v>17439.900000000001</v>
      </c>
      <c r="L921">
        <f t="shared" si="29"/>
        <v>614.54</v>
      </c>
      <c r="M921">
        <f>data!AQ921</f>
        <v>2.466336842465086E-10</v>
      </c>
      <c r="O921">
        <v>2.3654712706238387E-10</v>
      </c>
      <c r="P921">
        <f t="shared" si="30"/>
        <v>4.264079344098155</v>
      </c>
    </row>
    <row r="922" spans="1:16" x14ac:dyDescent="0.2">
      <c r="A922">
        <v>614.99</v>
      </c>
      <c r="B922">
        <v>2821.65</v>
      </c>
      <c r="C922">
        <v>8303.9</v>
      </c>
      <c r="D922">
        <v>26393.200000000001</v>
      </c>
      <c r="E922">
        <v>64000</v>
      </c>
      <c r="F922">
        <v>64000</v>
      </c>
      <c r="H922">
        <v>8336.6</v>
      </c>
      <c r="I922">
        <v>18945.5</v>
      </c>
      <c r="J922">
        <v>17986</v>
      </c>
      <c r="L922">
        <f t="shared" si="29"/>
        <v>614.99</v>
      </c>
      <c r="M922">
        <f>data!AQ922</f>
        <v>2.4612009099824142E-10</v>
      </c>
      <c r="O922">
        <v>2.361193204185695E-10</v>
      </c>
      <c r="P922">
        <f t="shared" si="30"/>
        <v>4.2354732183472006</v>
      </c>
    </row>
    <row r="923" spans="1:16" x14ac:dyDescent="0.2">
      <c r="A923">
        <v>615.45000000000005</v>
      </c>
      <c r="B923">
        <v>2851.3</v>
      </c>
      <c r="C923">
        <v>8589.2999999999993</v>
      </c>
      <c r="D923">
        <v>26514.400000000001</v>
      </c>
      <c r="E923">
        <v>64000</v>
      </c>
      <c r="F923">
        <v>64000</v>
      </c>
      <c r="H923">
        <v>8615.1</v>
      </c>
      <c r="I923">
        <v>19759.8</v>
      </c>
      <c r="J923">
        <v>18736</v>
      </c>
      <c r="L923">
        <f t="shared" si="29"/>
        <v>615.45000000000005</v>
      </c>
      <c r="M923">
        <f>data!AQ923</f>
        <v>2.4556516338109213E-10</v>
      </c>
      <c r="O923">
        <v>2.3566727481982226E-10</v>
      </c>
      <c r="P923">
        <f t="shared" si="30"/>
        <v>4.1999418751870525</v>
      </c>
    </row>
    <row r="924" spans="1:16" x14ac:dyDescent="0.2">
      <c r="A924">
        <v>615.9</v>
      </c>
      <c r="B924">
        <v>2860.2</v>
      </c>
      <c r="C924">
        <v>8668.5</v>
      </c>
      <c r="D924">
        <v>26576.1</v>
      </c>
      <c r="E924">
        <v>64000</v>
      </c>
      <c r="F924">
        <v>64000</v>
      </c>
      <c r="H924">
        <v>8727</v>
      </c>
      <c r="I924">
        <v>19003.599999999999</v>
      </c>
      <c r="J924">
        <v>18073.2</v>
      </c>
      <c r="L924">
        <f t="shared" si="29"/>
        <v>615.9</v>
      </c>
      <c r="M924">
        <f>data!AQ924</f>
        <v>2.4541938425623002E-10</v>
      </c>
      <c r="O924">
        <v>2.3543618366646365E-10</v>
      </c>
      <c r="P924">
        <f t="shared" si="30"/>
        <v>4.2403000398228148</v>
      </c>
    </row>
    <row r="925" spans="1:16" x14ac:dyDescent="0.2">
      <c r="A925">
        <v>616.36</v>
      </c>
      <c r="B925">
        <v>2822.4</v>
      </c>
      <c r="C925">
        <v>8328.7999999999993</v>
      </c>
      <c r="D925">
        <v>26581.95</v>
      </c>
      <c r="E925">
        <v>64000</v>
      </c>
      <c r="F925">
        <v>64000</v>
      </c>
      <c r="H925">
        <v>8342.6</v>
      </c>
      <c r="I925">
        <v>17336</v>
      </c>
      <c r="J925">
        <v>16502.2</v>
      </c>
      <c r="L925">
        <f t="shared" si="29"/>
        <v>616.36</v>
      </c>
      <c r="M925">
        <f>data!AQ925</f>
        <v>2.4538080321626339E-10</v>
      </c>
      <c r="O925">
        <v>2.3533704485653359E-10</v>
      </c>
      <c r="P925">
        <f t="shared" si="30"/>
        <v>4.2678186793127617</v>
      </c>
    </row>
    <row r="926" spans="1:16" x14ac:dyDescent="0.2">
      <c r="A926">
        <v>616.80999999999995</v>
      </c>
      <c r="B926">
        <v>2856.8</v>
      </c>
      <c r="C926">
        <v>8633.7999999999993</v>
      </c>
      <c r="D926">
        <v>26708.25</v>
      </c>
      <c r="E926">
        <v>64000</v>
      </c>
      <c r="F926">
        <v>64000</v>
      </c>
      <c r="H926">
        <v>8603</v>
      </c>
      <c r="I926">
        <v>17349.7</v>
      </c>
      <c r="J926">
        <v>16616.8</v>
      </c>
      <c r="L926">
        <f t="shared" si="29"/>
        <v>616.80999999999995</v>
      </c>
      <c r="M926">
        <f>data!AQ926</f>
        <v>2.4481798520916669E-10</v>
      </c>
      <c r="O926">
        <v>2.3480863527763641E-10</v>
      </c>
      <c r="P926">
        <f t="shared" si="30"/>
        <v>4.262769092667857</v>
      </c>
    </row>
    <row r="927" spans="1:16" x14ac:dyDescent="0.2">
      <c r="A927">
        <v>617.27</v>
      </c>
      <c r="B927">
        <v>2857.85</v>
      </c>
      <c r="C927">
        <v>8684.7999999999993</v>
      </c>
      <c r="D927">
        <v>26793.05</v>
      </c>
      <c r="E927">
        <v>64000</v>
      </c>
      <c r="F927">
        <v>64000</v>
      </c>
      <c r="H927">
        <v>8686.4</v>
      </c>
      <c r="I927">
        <v>17616.5</v>
      </c>
      <c r="J927">
        <v>16829.7</v>
      </c>
      <c r="L927">
        <f t="shared" si="29"/>
        <v>617.27</v>
      </c>
      <c r="M927">
        <f>data!AQ927</f>
        <v>2.4435423666579326E-10</v>
      </c>
      <c r="O927">
        <v>2.3451633783925417E-10</v>
      </c>
      <c r="P927">
        <f t="shared" si="30"/>
        <v>4.1949737562771992</v>
      </c>
    </row>
    <row r="928" spans="1:16" x14ac:dyDescent="0.2">
      <c r="A928">
        <v>617.72</v>
      </c>
      <c r="B928">
        <v>2893.75</v>
      </c>
      <c r="C928">
        <v>9008.1</v>
      </c>
      <c r="D928">
        <v>26865</v>
      </c>
      <c r="E928">
        <v>64000</v>
      </c>
      <c r="F928">
        <v>64000</v>
      </c>
      <c r="H928">
        <v>9045.6</v>
      </c>
      <c r="I928">
        <v>18411.8</v>
      </c>
      <c r="J928">
        <v>17657</v>
      </c>
      <c r="L928">
        <f t="shared" si="29"/>
        <v>617.72</v>
      </c>
      <c r="M928">
        <f>data!AQ928</f>
        <v>2.44386989601048E-10</v>
      </c>
      <c r="O928">
        <v>2.3447745177426707E-10</v>
      </c>
      <c r="P928">
        <f t="shared" si="30"/>
        <v>4.226222074573255</v>
      </c>
    </row>
    <row r="929" spans="1:16" x14ac:dyDescent="0.2">
      <c r="A929">
        <v>618.17999999999995</v>
      </c>
      <c r="B929">
        <v>2838.2</v>
      </c>
      <c r="C929">
        <v>8424</v>
      </c>
      <c r="D929">
        <v>26896.35</v>
      </c>
      <c r="E929">
        <v>64000</v>
      </c>
      <c r="F929">
        <v>64000</v>
      </c>
      <c r="H929">
        <v>8459.7999999999993</v>
      </c>
      <c r="I929">
        <v>17759.400000000001</v>
      </c>
      <c r="J929">
        <v>16924.900000000001</v>
      </c>
      <c r="L929">
        <f t="shared" si="29"/>
        <v>618.17999999999995</v>
      </c>
      <c r="M929">
        <f>data!AQ929</f>
        <v>2.4389254219668019E-10</v>
      </c>
      <c r="O929">
        <v>2.3433778040894158E-10</v>
      </c>
      <c r="P929">
        <f t="shared" si="30"/>
        <v>4.0773458599226498</v>
      </c>
    </row>
    <row r="930" spans="1:16" x14ac:dyDescent="0.2">
      <c r="A930">
        <v>618.63</v>
      </c>
      <c r="B930">
        <v>2846.55</v>
      </c>
      <c r="C930">
        <v>8554</v>
      </c>
      <c r="D930">
        <v>26922.05</v>
      </c>
      <c r="E930">
        <v>64000</v>
      </c>
      <c r="F930">
        <v>64000</v>
      </c>
      <c r="H930">
        <v>8562</v>
      </c>
      <c r="I930">
        <v>16355.9</v>
      </c>
      <c r="J930">
        <v>15688.3</v>
      </c>
      <c r="L930">
        <f t="shared" si="29"/>
        <v>618.63</v>
      </c>
      <c r="M930">
        <f>data!AQ930</f>
        <v>2.4412092840013776E-10</v>
      </c>
      <c r="O930">
        <v>2.3395150956550183E-10</v>
      </c>
      <c r="P930">
        <f t="shared" si="30"/>
        <v>4.3468062478086686</v>
      </c>
    </row>
    <row r="931" spans="1:16" x14ac:dyDescent="0.2">
      <c r="A931">
        <v>619.09</v>
      </c>
      <c r="B931">
        <v>2855.65</v>
      </c>
      <c r="C931">
        <v>8574.6</v>
      </c>
      <c r="D931">
        <v>27006.05</v>
      </c>
      <c r="E931">
        <v>64000</v>
      </c>
      <c r="F931">
        <v>64000</v>
      </c>
      <c r="H931">
        <v>8616.7999999999993</v>
      </c>
      <c r="I931">
        <v>15477.1</v>
      </c>
      <c r="J931">
        <v>14855.3</v>
      </c>
      <c r="L931">
        <f t="shared" si="29"/>
        <v>619.09</v>
      </c>
      <c r="M931">
        <f>data!AQ931</f>
        <v>2.4375370357852007E-10</v>
      </c>
      <c r="O931">
        <v>2.3350166358297183E-10</v>
      </c>
      <c r="P931">
        <f t="shared" si="30"/>
        <v>4.3905640063696234</v>
      </c>
    </row>
    <row r="932" spans="1:16" x14ac:dyDescent="0.2">
      <c r="A932">
        <v>619.54</v>
      </c>
      <c r="B932">
        <v>2889.3</v>
      </c>
      <c r="C932">
        <v>9009.2999999999993</v>
      </c>
      <c r="D932">
        <v>27149.9</v>
      </c>
      <c r="E932">
        <v>64000</v>
      </c>
      <c r="F932">
        <v>64000</v>
      </c>
      <c r="H932">
        <v>8996.7000000000007</v>
      </c>
      <c r="I932">
        <v>15939.7</v>
      </c>
      <c r="J932">
        <v>15304.5</v>
      </c>
      <c r="L932">
        <f t="shared" ref="L932:L995" si="31">A932</f>
        <v>619.54</v>
      </c>
      <c r="M932">
        <f>data!AQ932</f>
        <v>2.4301178897039525E-10</v>
      </c>
      <c r="O932">
        <v>2.3281297493570133E-10</v>
      </c>
      <c r="P932">
        <f t="shared" si="30"/>
        <v>4.3806897092014081</v>
      </c>
    </row>
    <row r="933" spans="1:16" x14ac:dyDescent="0.2">
      <c r="A933">
        <v>619.99</v>
      </c>
      <c r="B933">
        <v>2844</v>
      </c>
      <c r="C933">
        <v>8572</v>
      </c>
      <c r="D933">
        <v>27177.85</v>
      </c>
      <c r="E933">
        <v>64000</v>
      </c>
      <c r="F933">
        <v>64000</v>
      </c>
      <c r="H933">
        <v>8589.9</v>
      </c>
      <c r="I933">
        <v>16512.599999999999</v>
      </c>
      <c r="J933">
        <v>15776.5</v>
      </c>
      <c r="L933">
        <f t="shared" si="31"/>
        <v>619.99</v>
      </c>
      <c r="M933">
        <f>data!AQ933</f>
        <v>2.4265745646797076E-10</v>
      </c>
      <c r="O933">
        <v>2.3246672940452052E-10</v>
      </c>
      <c r="P933">
        <f t="shared" si="30"/>
        <v>4.3837357240558621</v>
      </c>
    </row>
    <row r="934" spans="1:16" x14ac:dyDescent="0.2">
      <c r="A934">
        <v>620.45000000000005</v>
      </c>
      <c r="B934">
        <v>2897.15</v>
      </c>
      <c r="C934">
        <v>9023.7999999999993</v>
      </c>
      <c r="D934">
        <v>27319.8</v>
      </c>
      <c r="E934">
        <v>64000</v>
      </c>
      <c r="F934">
        <v>64000</v>
      </c>
      <c r="H934">
        <v>9067.1</v>
      </c>
      <c r="I934">
        <v>16881.2</v>
      </c>
      <c r="J934">
        <v>16190.3</v>
      </c>
      <c r="L934">
        <f t="shared" si="31"/>
        <v>620.45000000000005</v>
      </c>
      <c r="M934">
        <f>data!AQ934</f>
        <v>2.4215349331816583E-10</v>
      </c>
      <c r="O934">
        <v>2.3198796382785514E-10</v>
      </c>
      <c r="P934">
        <f t="shared" si="30"/>
        <v>4.3819210801185964</v>
      </c>
    </row>
    <row r="935" spans="1:16" x14ac:dyDescent="0.2">
      <c r="A935">
        <v>620.9</v>
      </c>
      <c r="B935">
        <v>2907.7</v>
      </c>
      <c r="C935">
        <v>9119.6</v>
      </c>
      <c r="D935">
        <v>27409.45</v>
      </c>
      <c r="E935">
        <v>64000</v>
      </c>
      <c r="F935">
        <v>64000</v>
      </c>
      <c r="H935">
        <v>9173.7999999999993</v>
      </c>
      <c r="I935">
        <v>14820.1</v>
      </c>
      <c r="J935">
        <v>14351.6</v>
      </c>
      <c r="L935">
        <f t="shared" si="31"/>
        <v>620.9</v>
      </c>
      <c r="M935">
        <f>data!AQ935</f>
        <v>2.4174282595947611E-10</v>
      </c>
      <c r="O935">
        <v>2.3155560384587583E-10</v>
      </c>
      <c r="P935">
        <f t="shared" si="30"/>
        <v>4.3994712044977913</v>
      </c>
    </row>
    <row r="936" spans="1:16" x14ac:dyDescent="0.2">
      <c r="A936">
        <v>621.36</v>
      </c>
      <c r="B936">
        <v>2848.05</v>
      </c>
      <c r="C936">
        <v>8617.1</v>
      </c>
      <c r="D936">
        <v>27423.4</v>
      </c>
      <c r="E936">
        <v>64000</v>
      </c>
      <c r="F936">
        <v>64000</v>
      </c>
      <c r="H936">
        <v>8652.5</v>
      </c>
      <c r="I936">
        <v>13683.3</v>
      </c>
      <c r="J936">
        <v>13273.2</v>
      </c>
      <c r="L936">
        <f t="shared" si="31"/>
        <v>621.36</v>
      </c>
      <c r="M936">
        <f>data!AQ936</f>
        <v>2.4139900349147467E-10</v>
      </c>
      <c r="O936">
        <v>2.3122696466151499E-10</v>
      </c>
      <c r="P936">
        <f t="shared" si="30"/>
        <v>4.3991577041415448</v>
      </c>
    </row>
    <row r="937" spans="1:16" x14ac:dyDescent="0.2">
      <c r="A937">
        <v>621.80999999999995</v>
      </c>
      <c r="B937">
        <v>2901.25</v>
      </c>
      <c r="C937">
        <v>9072</v>
      </c>
      <c r="D937">
        <v>27549.1</v>
      </c>
      <c r="E937">
        <v>64000</v>
      </c>
      <c r="F937">
        <v>64000</v>
      </c>
      <c r="H937">
        <v>9094.1</v>
      </c>
      <c r="I937">
        <v>15645.9</v>
      </c>
      <c r="J937">
        <v>15091.6</v>
      </c>
      <c r="L937">
        <f t="shared" si="31"/>
        <v>621.80999999999995</v>
      </c>
      <c r="M937">
        <f>data!AQ937</f>
        <v>2.4105889299003391E-10</v>
      </c>
      <c r="O937">
        <v>2.3098309774129136E-10</v>
      </c>
      <c r="P937">
        <f t="shared" si="30"/>
        <v>4.3621353022236189</v>
      </c>
    </row>
    <row r="938" spans="1:16" x14ac:dyDescent="0.2">
      <c r="A938">
        <v>622.27</v>
      </c>
      <c r="B938">
        <v>2917.85</v>
      </c>
      <c r="C938">
        <v>9260.6</v>
      </c>
      <c r="D938">
        <v>27595.1</v>
      </c>
      <c r="E938">
        <v>64000</v>
      </c>
      <c r="F938">
        <v>64000</v>
      </c>
      <c r="H938">
        <v>9269.4</v>
      </c>
      <c r="I938">
        <v>16397.099999999999</v>
      </c>
      <c r="J938">
        <v>15746.4</v>
      </c>
      <c r="L938">
        <f t="shared" si="31"/>
        <v>622.27</v>
      </c>
      <c r="M938">
        <f>data!AQ938</f>
        <v>2.4116510349117124E-10</v>
      </c>
      <c r="O938">
        <v>2.3083987146249354E-10</v>
      </c>
      <c r="P938">
        <f t="shared" si="30"/>
        <v>4.4728980150880577</v>
      </c>
    </row>
    <row r="939" spans="1:16" x14ac:dyDescent="0.2">
      <c r="A939">
        <v>622.72</v>
      </c>
      <c r="B939">
        <v>2907.05</v>
      </c>
      <c r="C939">
        <v>9105.2000000000007</v>
      </c>
      <c r="D939">
        <v>27701.1</v>
      </c>
      <c r="E939">
        <v>64000</v>
      </c>
      <c r="F939">
        <v>64000</v>
      </c>
      <c r="H939">
        <v>9124.9</v>
      </c>
      <c r="I939">
        <v>16144.8</v>
      </c>
      <c r="J939">
        <v>15501.4</v>
      </c>
      <c r="L939">
        <f t="shared" si="31"/>
        <v>622.72</v>
      </c>
      <c r="M939">
        <f>data!AQ939</f>
        <v>2.4037929163854387E-10</v>
      </c>
      <c r="O939">
        <v>2.3080021373418233E-10</v>
      </c>
      <c r="P939">
        <f t="shared" si="30"/>
        <v>4.1503765310174154</v>
      </c>
    </row>
    <row r="940" spans="1:16" x14ac:dyDescent="0.2">
      <c r="A940">
        <v>623.17999999999995</v>
      </c>
      <c r="B940">
        <v>2842</v>
      </c>
      <c r="C940">
        <v>8470.2999999999993</v>
      </c>
      <c r="D940">
        <v>27718.7</v>
      </c>
      <c r="E940">
        <v>64000</v>
      </c>
      <c r="F940">
        <v>64000</v>
      </c>
      <c r="H940">
        <v>8517.7000000000007</v>
      </c>
      <c r="I940">
        <v>16377.2</v>
      </c>
      <c r="J940">
        <v>15686.6</v>
      </c>
      <c r="L940">
        <f t="shared" si="31"/>
        <v>623.17999999999995</v>
      </c>
      <c r="M940">
        <f>data!AQ940</f>
        <v>2.3995018309811442E-10</v>
      </c>
      <c r="O940">
        <v>2.3036247905310139E-10</v>
      </c>
      <c r="P940">
        <f t="shared" si="30"/>
        <v>4.1620076691408361</v>
      </c>
    </row>
    <row r="941" spans="1:16" x14ac:dyDescent="0.2">
      <c r="A941">
        <v>623.63</v>
      </c>
      <c r="B941">
        <v>2829.9</v>
      </c>
      <c r="C941">
        <v>8458.9</v>
      </c>
      <c r="D941">
        <v>27757.9</v>
      </c>
      <c r="E941">
        <v>64000</v>
      </c>
      <c r="F941">
        <v>64000</v>
      </c>
      <c r="H941">
        <v>8484.2000000000007</v>
      </c>
      <c r="I941">
        <v>16108.5</v>
      </c>
      <c r="J941">
        <v>15428</v>
      </c>
      <c r="L941">
        <f t="shared" si="31"/>
        <v>623.63</v>
      </c>
      <c r="M941">
        <f>data!AQ941</f>
        <v>2.3982718707931426E-10</v>
      </c>
      <c r="O941">
        <v>2.3005334453231951E-10</v>
      </c>
      <c r="P941">
        <f t="shared" si="30"/>
        <v>4.2485113906360343</v>
      </c>
    </row>
    <row r="942" spans="1:16" x14ac:dyDescent="0.2">
      <c r="A942">
        <v>624.08000000000004</v>
      </c>
      <c r="B942">
        <v>2904.3</v>
      </c>
      <c r="C942">
        <v>9125</v>
      </c>
      <c r="D942">
        <v>27873.599999999999</v>
      </c>
      <c r="E942">
        <v>64000</v>
      </c>
      <c r="F942">
        <v>64000</v>
      </c>
      <c r="H942">
        <v>9146.5</v>
      </c>
      <c r="I942">
        <v>16121.9</v>
      </c>
      <c r="J942">
        <v>15498</v>
      </c>
      <c r="L942">
        <f t="shared" si="31"/>
        <v>624.08000000000004</v>
      </c>
      <c r="M942">
        <f>data!AQ942</f>
        <v>2.3980367285589452E-10</v>
      </c>
      <c r="O942">
        <v>2.2968986629683572E-10</v>
      </c>
      <c r="P942">
        <f t="shared" si="30"/>
        <v>4.4032445671714546</v>
      </c>
    </row>
    <row r="943" spans="1:16" x14ac:dyDescent="0.2">
      <c r="A943">
        <v>624.54</v>
      </c>
      <c r="B943">
        <v>2823.35</v>
      </c>
      <c r="C943">
        <v>8193.9</v>
      </c>
      <c r="D943">
        <v>27871.9</v>
      </c>
      <c r="E943">
        <v>64000</v>
      </c>
      <c r="F943">
        <v>64000</v>
      </c>
      <c r="H943">
        <v>8231.2000000000007</v>
      </c>
      <c r="I943">
        <v>16106.3</v>
      </c>
      <c r="J943">
        <v>15412.3</v>
      </c>
      <c r="L943">
        <f t="shared" si="31"/>
        <v>624.54</v>
      </c>
      <c r="M943">
        <f>data!AQ943</f>
        <v>2.3941114265108043E-10</v>
      </c>
      <c r="O943">
        <v>2.2949660841645387E-10</v>
      </c>
      <c r="P943">
        <f t="shared" si="30"/>
        <v>4.3201223334138543</v>
      </c>
    </row>
    <row r="944" spans="1:16" x14ac:dyDescent="0.2">
      <c r="A944">
        <v>624.99</v>
      </c>
      <c r="B944">
        <v>2846.35</v>
      </c>
      <c r="C944">
        <v>8621.7999999999993</v>
      </c>
      <c r="D944">
        <v>27991.85</v>
      </c>
      <c r="E944">
        <v>64000</v>
      </c>
      <c r="F944">
        <v>64000</v>
      </c>
      <c r="H944">
        <v>8602.4</v>
      </c>
      <c r="I944">
        <v>16227.4</v>
      </c>
      <c r="J944">
        <v>15534.8</v>
      </c>
      <c r="L944">
        <f t="shared" si="31"/>
        <v>624.99</v>
      </c>
      <c r="M944">
        <f>data!AQ944</f>
        <v>2.3883723061788137E-10</v>
      </c>
      <c r="O944">
        <v>2.2932189941572534E-10</v>
      </c>
      <c r="P944">
        <f t="shared" si="30"/>
        <v>4.1493338518473504</v>
      </c>
    </row>
    <row r="945" spans="1:16" x14ac:dyDescent="0.2">
      <c r="A945">
        <v>625.45000000000005</v>
      </c>
      <c r="B945">
        <v>2871.85</v>
      </c>
      <c r="C945">
        <v>8776.2999999999993</v>
      </c>
      <c r="D945">
        <v>28075.75</v>
      </c>
      <c r="E945">
        <v>64000</v>
      </c>
      <c r="F945">
        <v>64000</v>
      </c>
      <c r="H945">
        <v>8803.9</v>
      </c>
      <c r="I945">
        <v>15414.2</v>
      </c>
      <c r="J945">
        <v>14841.7</v>
      </c>
      <c r="L945">
        <f t="shared" si="31"/>
        <v>625.45000000000005</v>
      </c>
      <c r="M945">
        <f>data!AQ945</f>
        <v>2.386538723045905E-10</v>
      </c>
      <c r="O945">
        <v>2.2897501302737239E-10</v>
      </c>
      <c r="P945">
        <f t="shared" si="30"/>
        <v>4.2270373300780504</v>
      </c>
    </row>
    <row r="946" spans="1:16" x14ac:dyDescent="0.2">
      <c r="A946">
        <v>625.9</v>
      </c>
      <c r="B946">
        <v>2822.5</v>
      </c>
      <c r="C946">
        <v>8327.6</v>
      </c>
      <c r="D946">
        <v>28082.65</v>
      </c>
      <c r="E946">
        <v>64000</v>
      </c>
      <c r="F946">
        <v>64000</v>
      </c>
      <c r="H946">
        <v>8361.6</v>
      </c>
      <c r="I946">
        <v>14537.8</v>
      </c>
      <c r="J946">
        <v>13979.2</v>
      </c>
      <c r="L946">
        <f t="shared" si="31"/>
        <v>625.9</v>
      </c>
      <c r="M946">
        <f>data!AQ946</f>
        <v>2.3848328833213243E-10</v>
      </c>
      <c r="O946">
        <v>2.2882631006086917E-10</v>
      </c>
      <c r="P946">
        <f t="shared" si="30"/>
        <v>4.2202219966289887</v>
      </c>
    </row>
    <row r="947" spans="1:16" x14ac:dyDescent="0.2">
      <c r="A947">
        <v>626.35</v>
      </c>
      <c r="B947">
        <v>2853.4</v>
      </c>
      <c r="C947">
        <v>8641</v>
      </c>
      <c r="D947">
        <v>28155.15</v>
      </c>
      <c r="E947">
        <v>64000</v>
      </c>
      <c r="F947">
        <v>64000</v>
      </c>
      <c r="H947">
        <v>8684.1</v>
      </c>
      <c r="I947">
        <v>14251.7</v>
      </c>
      <c r="J947">
        <v>13795.6</v>
      </c>
      <c r="L947">
        <f t="shared" si="31"/>
        <v>626.35</v>
      </c>
      <c r="M947">
        <f>data!AQ947</f>
        <v>2.3845606200108556E-10</v>
      </c>
      <c r="O947">
        <v>2.2872009275664246E-10</v>
      </c>
      <c r="P947">
        <f t="shared" si="30"/>
        <v>4.2567179503560872</v>
      </c>
    </row>
    <row r="948" spans="1:16" x14ac:dyDescent="0.2">
      <c r="A948">
        <v>626.80999999999995</v>
      </c>
      <c r="B948">
        <v>2867.5</v>
      </c>
      <c r="C948">
        <v>8804.7999999999993</v>
      </c>
      <c r="D948">
        <v>28226.15</v>
      </c>
      <c r="E948">
        <v>64000</v>
      </c>
      <c r="F948">
        <v>64000</v>
      </c>
      <c r="H948">
        <v>8827.6</v>
      </c>
      <c r="I948">
        <v>14438.5</v>
      </c>
      <c r="J948">
        <v>13960.2</v>
      </c>
      <c r="L948">
        <f t="shared" si="31"/>
        <v>626.80999999999995</v>
      </c>
      <c r="M948">
        <f>data!AQ948</f>
        <v>2.3828733446491695E-10</v>
      </c>
      <c r="O948">
        <v>2.2840006887179767E-10</v>
      </c>
      <c r="P948">
        <f t="shared" si="30"/>
        <v>4.3289240856880227</v>
      </c>
    </row>
    <row r="949" spans="1:16" x14ac:dyDescent="0.2">
      <c r="A949">
        <v>627.26</v>
      </c>
      <c r="B949">
        <v>2833.3</v>
      </c>
      <c r="C949">
        <v>8359.2000000000007</v>
      </c>
      <c r="D949">
        <v>28276.45</v>
      </c>
      <c r="E949">
        <v>64000</v>
      </c>
      <c r="F949">
        <v>64000</v>
      </c>
      <c r="H949">
        <v>8366</v>
      </c>
      <c r="I949">
        <v>14439.9</v>
      </c>
      <c r="J949">
        <v>13869.7</v>
      </c>
      <c r="L949">
        <f t="shared" si="31"/>
        <v>627.26</v>
      </c>
      <c r="M949">
        <f>data!AQ949</f>
        <v>2.3784213759721077E-10</v>
      </c>
      <c r="O949">
        <v>2.2790974276287061E-10</v>
      </c>
      <c r="P949">
        <f t="shared" si="30"/>
        <v>4.358038719158376</v>
      </c>
    </row>
    <row r="950" spans="1:16" x14ac:dyDescent="0.2">
      <c r="A950">
        <v>627.72</v>
      </c>
      <c r="B950">
        <v>2888.9</v>
      </c>
      <c r="C950">
        <v>8988.5</v>
      </c>
      <c r="D950">
        <v>28417.45</v>
      </c>
      <c r="E950">
        <v>64000</v>
      </c>
      <c r="F950">
        <v>64000</v>
      </c>
      <c r="H950">
        <v>9035.7000000000007</v>
      </c>
      <c r="I950">
        <v>14881.4</v>
      </c>
      <c r="J950">
        <v>14378.1</v>
      </c>
      <c r="L950">
        <f t="shared" si="31"/>
        <v>627.72</v>
      </c>
      <c r="M950">
        <f>data!AQ950</f>
        <v>2.3739885069700231E-10</v>
      </c>
      <c r="O950">
        <v>2.2812760583146551E-10</v>
      </c>
      <c r="P950">
        <f t="shared" si="30"/>
        <v>4.0640609152695646</v>
      </c>
    </row>
    <row r="951" spans="1:16" x14ac:dyDescent="0.2">
      <c r="A951">
        <v>628.16999999999996</v>
      </c>
      <c r="B951">
        <v>2896.9</v>
      </c>
      <c r="C951">
        <v>9054.2000000000007</v>
      </c>
      <c r="D951">
        <v>28441.8</v>
      </c>
      <c r="E951">
        <v>64000</v>
      </c>
      <c r="F951">
        <v>64000</v>
      </c>
      <c r="H951">
        <v>9086.4</v>
      </c>
      <c r="I951">
        <v>13694.1</v>
      </c>
      <c r="J951">
        <v>13316.7</v>
      </c>
      <c r="L951">
        <f t="shared" si="31"/>
        <v>628.16999999999996</v>
      </c>
      <c r="M951">
        <f>data!AQ951</f>
        <v>2.3761470088396358E-10</v>
      </c>
      <c r="O951">
        <v>2.2776616125918002E-10</v>
      </c>
      <c r="P951">
        <f t="shared" si="30"/>
        <v>4.3239696232034666</v>
      </c>
    </row>
    <row r="952" spans="1:16" x14ac:dyDescent="0.2">
      <c r="A952">
        <v>628.62</v>
      </c>
      <c r="B952">
        <v>2804.15</v>
      </c>
      <c r="C952">
        <v>8169.4</v>
      </c>
      <c r="D952">
        <v>28446.2</v>
      </c>
      <c r="E952">
        <v>64000</v>
      </c>
      <c r="F952">
        <v>64000</v>
      </c>
      <c r="H952">
        <v>8186</v>
      </c>
      <c r="I952">
        <v>12409</v>
      </c>
      <c r="J952">
        <v>12006.8</v>
      </c>
      <c r="L952">
        <f t="shared" si="31"/>
        <v>628.62</v>
      </c>
      <c r="M952">
        <f>data!AQ952</f>
        <v>2.3705146448776048E-10</v>
      </c>
      <c r="O952">
        <v>2.276502946575357E-10</v>
      </c>
      <c r="P952">
        <f t="shared" si="30"/>
        <v>4.1296541453492814</v>
      </c>
    </row>
    <row r="953" spans="1:16" x14ac:dyDescent="0.2">
      <c r="A953">
        <v>629.08000000000004</v>
      </c>
      <c r="B953">
        <v>2864.45</v>
      </c>
      <c r="C953">
        <v>8645.2999999999993</v>
      </c>
      <c r="D953">
        <v>28508.400000000001</v>
      </c>
      <c r="E953">
        <v>64000</v>
      </c>
      <c r="F953">
        <v>64000</v>
      </c>
      <c r="H953">
        <v>8692.9</v>
      </c>
      <c r="I953">
        <v>13790.5</v>
      </c>
      <c r="J953">
        <v>13341.2</v>
      </c>
      <c r="L953">
        <f t="shared" si="31"/>
        <v>629.08000000000004</v>
      </c>
      <c r="M953">
        <f>data!AQ953</f>
        <v>2.3741238507533272E-10</v>
      </c>
      <c r="O953">
        <v>2.2787657726529344E-10</v>
      </c>
      <c r="P953">
        <f t="shared" si="30"/>
        <v>4.1846371068395092</v>
      </c>
    </row>
    <row r="954" spans="1:16" x14ac:dyDescent="0.2">
      <c r="A954">
        <v>629.53</v>
      </c>
      <c r="B954">
        <v>2860.9</v>
      </c>
      <c r="C954">
        <v>8746.7999999999993</v>
      </c>
      <c r="D954">
        <v>28582.799999999999</v>
      </c>
      <c r="E954">
        <v>64000</v>
      </c>
      <c r="F954">
        <v>64000</v>
      </c>
      <c r="H954">
        <v>8758</v>
      </c>
      <c r="I954">
        <v>14249.9</v>
      </c>
      <c r="J954">
        <v>13765</v>
      </c>
      <c r="L954">
        <f t="shared" si="31"/>
        <v>629.53</v>
      </c>
      <c r="M954">
        <f>data!AQ954</f>
        <v>2.3703436822732903E-10</v>
      </c>
      <c r="O954">
        <v>2.2721519072631213E-10</v>
      </c>
      <c r="P954">
        <f t="shared" si="30"/>
        <v>4.3215321430002467</v>
      </c>
    </row>
    <row r="955" spans="1:16" x14ac:dyDescent="0.2">
      <c r="A955">
        <v>629.99</v>
      </c>
      <c r="B955">
        <v>2827.9</v>
      </c>
      <c r="C955">
        <v>8423.4</v>
      </c>
      <c r="D955">
        <v>28591.35</v>
      </c>
      <c r="E955">
        <v>64000</v>
      </c>
      <c r="F955">
        <v>64000</v>
      </c>
      <c r="H955">
        <v>8437.6</v>
      </c>
      <c r="I955">
        <v>13409.2</v>
      </c>
      <c r="J955">
        <v>12985.1</v>
      </c>
      <c r="L955">
        <f t="shared" si="31"/>
        <v>629.99</v>
      </c>
      <c r="M955">
        <f>data!AQ955</f>
        <v>2.3701343846783234E-10</v>
      </c>
      <c r="O955">
        <v>2.2722601130976413E-10</v>
      </c>
      <c r="P955">
        <f t="shared" si="30"/>
        <v>4.3073533270473936</v>
      </c>
    </row>
    <row r="956" spans="1:16" x14ac:dyDescent="0.2">
      <c r="A956">
        <v>630.44000000000005</v>
      </c>
      <c r="B956">
        <v>2885.55</v>
      </c>
      <c r="C956">
        <v>8948.2000000000007</v>
      </c>
      <c r="D956">
        <v>28718.799999999999</v>
      </c>
      <c r="E956">
        <v>64000</v>
      </c>
      <c r="F956">
        <v>64000</v>
      </c>
      <c r="H956">
        <v>8960.9</v>
      </c>
      <c r="I956">
        <v>13835.8</v>
      </c>
      <c r="J956">
        <v>13388.1</v>
      </c>
      <c r="L956">
        <f t="shared" si="31"/>
        <v>630.44000000000005</v>
      </c>
      <c r="M956">
        <f>data!AQ956</f>
        <v>2.3671459606699082E-10</v>
      </c>
      <c r="O956">
        <v>2.269780590300105E-10</v>
      </c>
      <c r="P956">
        <f t="shared" si="30"/>
        <v>4.2896379846533881</v>
      </c>
    </row>
    <row r="957" spans="1:16" x14ac:dyDescent="0.2">
      <c r="A957">
        <v>630.89</v>
      </c>
      <c r="B957">
        <v>2848.85</v>
      </c>
      <c r="C957">
        <v>8629.7999999999993</v>
      </c>
      <c r="D957">
        <v>28750.400000000001</v>
      </c>
      <c r="E957">
        <v>64000</v>
      </c>
      <c r="F957">
        <v>64000</v>
      </c>
      <c r="H957">
        <v>8629.4</v>
      </c>
      <c r="I957">
        <v>13420.2</v>
      </c>
      <c r="J957">
        <v>12991.2</v>
      </c>
      <c r="L957">
        <f t="shared" si="31"/>
        <v>630.89</v>
      </c>
      <c r="M957">
        <f>data!AQ957</f>
        <v>2.3643093301737045E-10</v>
      </c>
      <c r="O957">
        <v>2.2738158498442732E-10</v>
      </c>
      <c r="P957">
        <f t="shared" si="30"/>
        <v>3.9798069107324139</v>
      </c>
    </row>
    <row r="958" spans="1:16" x14ac:dyDescent="0.2">
      <c r="A958">
        <v>631.35</v>
      </c>
      <c r="B958">
        <v>2893.95</v>
      </c>
      <c r="C958">
        <v>8994.1</v>
      </c>
      <c r="D958">
        <v>28804.75</v>
      </c>
      <c r="E958">
        <v>64000</v>
      </c>
      <c r="F958">
        <v>64000</v>
      </c>
      <c r="H958">
        <v>9025.6</v>
      </c>
      <c r="I958">
        <v>13318.5</v>
      </c>
      <c r="J958">
        <v>12913.9</v>
      </c>
      <c r="L958">
        <f t="shared" si="31"/>
        <v>631.35</v>
      </c>
      <c r="M958">
        <f>data!AQ958</f>
        <v>2.3671526788331136E-10</v>
      </c>
      <c r="O958">
        <v>2.2675841823517756E-10</v>
      </c>
      <c r="P958">
        <f t="shared" si="30"/>
        <v>4.3909503892407935</v>
      </c>
    </row>
    <row r="959" spans="1:16" x14ac:dyDescent="0.2">
      <c r="A959">
        <v>631.79999999999995</v>
      </c>
      <c r="B959">
        <v>2878.25</v>
      </c>
      <c r="C959">
        <v>8803.1</v>
      </c>
      <c r="D959">
        <v>28820.95</v>
      </c>
      <c r="E959">
        <v>64000</v>
      </c>
      <c r="F959">
        <v>64000</v>
      </c>
      <c r="H959">
        <v>8848.1</v>
      </c>
      <c r="I959">
        <v>13317.7</v>
      </c>
      <c r="J959">
        <v>12945.1</v>
      </c>
      <c r="L959">
        <f t="shared" si="31"/>
        <v>631.79999999999995</v>
      </c>
      <c r="M959">
        <f>data!AQ959</f>
        <v>2.3677576322817627E-10</v>
      </c>
      <c r="O959">
        <v>2.2717170394322326E-10</v>
      </c>
      <c r="P959">
        <f t="shared" si="30"/>
        <v>4.2276652938049644</v>
      </c>
    </row>
    <row r="960" spans="1:16" x14ac:dyDescent="0.2">
      <c r="A960">
        <v>632.26</v>
      </c>
      <c r="B960">
        <v>2903.8</v>
      </c>
      <c r="C960">
        <v>9071.2999999999993</v>
      </c>
      <c r="D960">
        <v>28894.55</v>
      </c>
      <c r="E960">
        <v>64000</v>
      </c>
      <c r="F960">
        <v>64000</v>
      </c>
      <c r="H960">
        <v>9108.5</v>
      </c>
      <c r="I960">
        <v>13235.7</v>
      </c>
      <c r="J960">
        <v>12890.3</v>
      </c>
      <c r="L960">
        <f t="shared" si="31"/>
        <v>632.26</v>
      </c>
      <c r="M960">
        <f>data!AQ960</f>
        <v>2.3669062830043175E-10</v>
      </c>
      <c r="O960">
        <v>2.2677004287835636E-10</v>
      </c>
      <c r="P960">
        <f t="shared" si="30"/>
        <v>4.374733671235834</v>
      </c>
    </row>
    <row r="961" spans="1:16" x14ac:dyDescent="0.2">
      <c r="A961">
        <v>632.71</v>
      </c>
      <c r="B961">
        <v>2829.9</v>
      </c>
      <c r="C961">
        <v>8430.7000000000007</v>
      </c>
      <c r="D961">
        <v>28880.400000000001</v>
      </c>
      <c r="E961">
        <v>64000</v>
      </c>
      <c r="F961">
        <v>64000</v>
      </c>
      <c r="H961">
        <v>8467.2000000000007</v>
      </c>
      <c r="I961">
        <v>12114.1</v>
      </c>
      <c r="J961">
        <v>11808.2</v>
      </c>
      <c r="L961">
        <f t="shared" si="31"/>
        <v>632.71</v>
      </c>
      <c r="M961">
        <f>data!AQ961</f>
        <v>2.3648674377416223E-10</v>
      </c>
      <c r="O961">
        <v>2.268133497855413E-10</v>
      </c>
      <c r="P961">
        <f t="shared" si="30"/>
        <v>4.2649138588039044</v>
      </c>
    </row>
    <row r="962" spans="1:16" x14ac:dyDescent="0.2">
      <c r="A962">
        <v>633.16</v>
      </c>
      <c r="B962">
        <v>2852.55</v>
      </c>
      <c r="C962">
        <v>8567.2000000000007</v>
      </c>
      <c r="D962">
        <v>28937.599999999999</v>
      </c>
      <c r="E962">
        <v>64000</v>
      </c>
      <c r="F962">
        <v>64000</v>
      </c>
      <c r="H962">
        <v>8573.5</v>
      </c>
      <c r="I962">
        <v>12082.5</v>
      </c>
      <c r="J962">
        <v>11803.7</v>
      </c>
      <c r="L962">
        <f t="shared" si="31"/>
        <v>633.16</v>
      </c>
      <c r="M962">
        <f>data!AQ962</f>
        <v>2.3652030583565129E-10</v>
      </c>
      <c r="O962">
        <v>2.2670998745853171E-10</v>
      </c>
      <c r="P962">
        <f t="shared" si="30"/>
        <v>4.327254607128423</v>
      </c>
    </row>
    <row r="963" spans="1:16" x14ac:dyDescent="0.2">
      <c r="A963">
        <v>633.62</v>
      </c>
      <c r="B963">
        <v>2827.15</v>
      </c>
      <c r="C963">
        <v>8391.2999999999993</v>
      </c>
      <c r="D963">
        <v>29004.2</v>
      </c>
      <c r="E963">
        <v>64000</v>
      </c>
      <c r="F963">
        <v>64000</v>
      </c>
      <c r="H963">
        <v>8449.2000000000007</v>
      </c>
      <c r="I963">
        <v>12203.8</v>
      </c>
      <c r="J963">
        <v>11806.9</v>
      </c>
      <c r="L963">
        <f t="shared" si="31"/>
        <v>633.62</v>
      </c>
      <c r="M963">
        <f>data!AQ963</f>
        <v>2.3602169450575346E-10</v>
      </c>
      <c r="O963">
        <v>2.2640790192529268E-10</v>
      </c>
      <c r="P963">
        <f t="shared" si="30"/>
        <v>4.2462266107801421</v>
      </c>
    </row>
    <row r="964" spans="1:16" x14ac:dyDescent="0.2">
      <c r="A964">
        <v>634.07000000000005</v>
      </c>
      <c r="B964">
        <v>2841.85</v>
      </c>
      <c r="C964">
        <v>8489.4</v>
      </c>
      <c r="D964">
        <v>29031.85</v>
      </c>
      <c r="E964">
        <v>64000</v>
      </c>
      <c r="F964">
        <v>64000</v>
      </c>
      <c r="H964">
        <v>8512.2999999999993</v>
      </c>
      <c r="I964">
        <v>12471.7</v>
      </c>
      <c r="J964">
        <v>12122.3</v>
      </c>
      <c r="L964">
        <f t="shared" si="31"/>
        <v>634.07000000000005</v>
      </c>
      <c r="M964">
        <f>data!AQ964</f>
        <v>2.3625669952291288E-10</v>
      </c>
      <c r="O964">
        <v>2.2649105969384733E-10</v>
      </c>
      <c r="P964">
        <f t="shared" si="30"/>
        <v>4.3117109533003086</v>
      </c>
    </row>
    <row r="965" spans="1:16" x14ac:dyDescent="0.2">
      <c r="A965">
        <v>634.52</v>
      </c>
      <c r="B965">
        <v>2823.85</v>
      </c>
      <c r="C965">
        <v>8340</v>
      </c>
      <c r="D965">
        <v>29038.95</v>
      </c>
      <c r="E965">
        <v>64000</v>
      </c>
      <c r="F965">
        <v>64000</v>
      </c>
      <c r="H965">
        <v>8318.7000000000007</v>
      </c>
      <c r="I965">
        <v>11934.3</v>
      </c>
      <c r="J965">
        <v>11626.5</v>
      </c>
      <c r="L965">
        <f t="shared" si="31"/>
        <v>634.52</v>
      </c>
      <c r="M965">
        <f>data!AQ965</f>
        <v>2.3637696960889945E-10</v>
      </c>
      <c r="O965">
        <v>2.2656202747876646E-10</v>
      </c>
      <c r="P965">
        <f t="shared" si="30"/>
        <v>4.3321214235924241</v>
      </c>
    </row>
    <row r="966" spans="1:16" x14ac:dyDescent="0.2">
      <c r="A966">
        <v>634.98</v>
      </c>
      <c r="B966">
        <v>2848.65</v>
      </c>
      <c r="C966">
        <v>8550.2999999999993</v>
      </c>
      <c r="D966">
        <v>29066.1</v>
      </c>
      <c r="E966">
        <v>64000</v>
      </c>
      <c r="F966">
        <v>64000</v>
      </c>
      <c r="H966">
        <v>8601.6</v>
      </c>
      <c r="I966">
        <v>11878.8</v>
      </c>
      <c r="J966">
        <v>11616.5</v>
      </c>
      <c r="L966">
        <f t="shared" si="31"/>
        <v>634.98</v>
      </c>
      <c r="M966">
        <f>data!AQ966</f>
        <v>2.3671749905207549E-10</v>
      </c>
      <c r="O966">
        <v>2.264984820476262E-10</v>
      </c>
      <c r="P966">
        <f t="shared" si="30"/>
        <v>4.5117375233890167</v>
      </c>
    </row>
    <row r="967" spans="1:16" x14ac:dyDescent="0.2">
      <c r="A967">
        <v>635.42999999999995</v>
      </c>
      <c r="B967">
        <v>2841</v>
      </c>
      <c r="C967">
        <v>8445.9</v>
      </c>
      <c r="D967">
        <v>29156.95</v>
      </c>
      <c r="E967">
        <v>64000</v>
      </c>
      <c r="F967">
        <v>64000</v>
      </c>
      <c r="H967">
        <v>8466.7000000000007</v>
      </c>
      <c r="I967">
        <v>11861.6</v>
      </c>
      <c r="J967">
        <v>11564.4</v>
      </c>
      <c r="L967">
        <f t="shared" si="31"/>
        <v>635.42999999999995</v>
      </c>
      <c r="M967">
        <f>data!AQ967</f>
        <v>2.3614955843532879E-10</v>
      </c>
      <c r="O967">
        <v>2.2662307403091853E-10</v>
      </c>
      <c r="P967">
        <f t="shared" si="30"/>
        <v>4.2036692182149764</v>
      </c>
    </row>
    <row r="968" spans="1:16" x14ac:dyDescent="0.2">
      <c r="A968">
        <v>635.88</v>
      </c>
      <c r="B968">
        <v>2806.25</v>
      </c>
      <c r="C968">
        <v>8156</v>
      </c>
      <c r="D968">
        <v>29149.15</v>
      </c>
      <c r="E968">
        <v>64000</v>
      </c>
      <c r="F968">
        <v>64000</v>
      </c>
      <c r="H968">
        <v>8140.3</v>
      </c>
      <c r="I968">
        <v>11803.2</v>
      </c>
      <c r="J968">
        <v>11488.7</v>
      </c>
      <c r="L968">
        <f t="shared" si="31"/>
        <v>635.88</v>
      </c>
      <c r="M968">
        <f>data!AQ968</f>
        <v>2.3625020580031432E-10</v>
      </c>
      <c r="O968">
        <v>2.2627958729716073E-10</v>
      </c>
      <c r="P968">
        <f t="shared" ref="P968:P1031" si="32">(M968-O968)/O968%</f>
        <v>4.4063269790481474</v>
      </c>
    </row>
    <row r="969" spans="1:16" x14ac:dyDescent="0.2">
      <c r="A969">
        <v>636.34</v>
      </c>
      <c r="B969">
        <v>2857.55</v>
      </c>
      <c r="C969">
        <v>8666.9</v>
      </c>
      <c r="D969">
        <v>29267.25</v>
      </c>
      <c r="E969">
        <v>64000</v>
      </c>
      <c r="F969">
        <v>64000</v>
      </c>
      <c r="H969">
        <v>8786.2000000000007</v>
      </c>
      <c r="I969">
        <v>12910.8</v>
      </c>
      <c r="J969">
        <v>12551.2</v>
      </c>
      <c r="L969">
        <f t="shared" si="31"/>
        <v>636.34</v>
      </c>
      <c r="M969">
        <f>data!AQ969</f>
        <v>2.3598718261449461E-10</v>
      </c>
      <c r="O969">
        <v>2.26279225072719E-10</v>
      </c>
      <c r="P969">
        <f t="shared" si="32"/>
        <v>4.2902557840454749</v>
      </c>
    </row>
    <row r="970" spans="1:16" x14ac:dyDescent="0.2">
      <c r="A970">
        <v>636.79</v>
      </c>
      <c r="B970">
        <v>2855.25</v>
      </c>
      <c r="C970">
        <v>8605.7999999999993</v>
      </c>
      <c r="D970">
        <v>29288.65</v>
      </c>
      <c r="E970">
        <v>64000</v>
      </c>
      <c r="F970">
        <v>64000</v>
      </c>
      <c r="H970">
        <v>8633.5</v>
      </c>
      <c r="I970">
        <v>12870.7</v>
      </c>
      <c r="J970">
        <v>12489.8</v>
      </c>
      <c r="L970">
        <f t="shared" si="31"/>
        <v>636.79</v>
      </c>
      <c r="M970">
        <f>data!AQ970</f>
        <v>2.3611652554790307E-10</v>
      </c>
      <c r="O970">
        <v>2.2624416678546664E-10</v>
      </c>
      <c r="P970">
        <f t="shared" si="32"/>
        <v>4.3635859888479578</v>
      </c>
    </row>
    <row r="971" spans="1:16" x14ac:dyDescent="0.2">
      <c r="A971">
        <v>637.24</v>
      </c>
      <c r="B971">
        <v>2829</v>
      </c>
      <c r="C971">
        <v>8339.7000000000007</v>
      </c>
      <c r="D971">
        <v>29332.2</v>
      </c>
      <c r="E971">
        <v>64000</v>
      </c>
      <c r="F971">
        <v>64000</v>
      </c>
      <c r="H971">
        <v>8389.1</v>
      </c>
      <c r="I971">
        <v>11913.7</v>
      </c>
      <c r="J971">
        <v>11590.9</v>
      </c>
      <c r="L971">
        <f t="shared" si="31"/>
        <v>637.24</v>
      </c>
      <c r="M971">
        <f>data!AQ971</f>
        <v>2.358179424844564E-10</v>
      </c>
      <c r="O971">
        <v>2.2621921032923225E-10</v>
      </c>
      <c r="P971">
        <f t="shared" si="32"/>
        <v>4.2431109812709824</v>
      </c>
    </row>
    <row r="972" spans="1:16" x14ac:dyDescent="0.2">
      <c r="A972">
        <v>637.70000000000005</v>
      </c>
      <c r="B972">
        <v>2889.25</v>
      </c>
      <c r="C972">
        <v>8997.1</v>
      </c>
      <c r="D972">
        <v>29423.1</v>
      </c>
      <c r="E972">
        <v>64000</v>
      </c>
      <c r="F972">
        <v>64000</v>
      </c>
      <c r="H972">
        <v>9014.5</v>
      </c>
      <c r="I972">
        <v>12291.9</v>
      </c>
      <c r="J972">
        <v>12002.4</v>
      </c>
      <c r="L972">
        <f t="shared" si="31"/>
        <v>637.70000000000005</v>
      </c>
      <c r="M972">
        <f>data!AQ972</f>
        <v>2.3588918036612711E-10</v>
      </c>
      <c r="O972">
        <v>2.2632430230895477E-10</v>
      </c>
      <c r="P972">
        <f t="shared" si="32"/>
        <v>4.2261824998869786</v>
      </c>
    </row>
    <row r="973" spans="1:16" x14ac:dyDescent="0.2">
      <c r="A973">
        <v>638.15</v>
      </c>
      <c r="B973">
        <v>2897.95</v>
      </c>
      <c r="C973">
        <v>9020.1</v>
      </c>
      <c r="D973">
        <v>29454.9</v>
      </c>
      <c r="E973">
        <v>64000</v>
      </c>
      <c r="F973">
        <v>64000</v>
      </c>
      <c r="H973">
        <v>9021.2000000000007</v>
      </c>
      <c r="I973">
        <v>12194.3</v>
      </c>
      <c r="J973">
        <v>11969</v>
      </c>
      <c r="L973">
        <f t="shared" si="31"/>
        <v>638.15</v>
      </c>
      <c r="M973">
        <f>data!AQ973</f>
        <v>2.3602164749049562E-10</v>
      </c>
      <c r="O973">
        <v>2.2638056827880447E-10</v>
      </c>
      <c r="P973">
        <f t="shared" si="32"/>
        <v>4.2587927422363574</v>
      </c>
    </row>
    <row r="974" spans="1:16" x14ac:dyDescent="0.2">
      <c r="A974">
        <v>638.6</v>
      </c>
      <c r="B974">
        <v>2841.35</v>
      </c>
      <c r="C974">
        <v>8504.9</v>
      </c>
      <c r="D974">
        <v>29427.65</v>
      </c>
      <c r="E974">
        <v>64000</v>
      </c>
      <c r="F974">
        <v>64000</v>
      </c>
      <c r="H974">
        <v>8525.5</v>
      </c>
      <c r="I974">
        <v>12165.6</v>
      </c>
      <c r="J974">
        <v>11862.8</v>
      </c>
      <c r="L974">
        <f t="shared" si="31"/>
        <v>638.6</v>
      </c>
      <c r="M974">
        <f>data!AQ974</f>
        <v>2.3609555787967415E-10</v>
      </c>
      <c r="O974">
        <v>2.2642017039598794E-10</v>
      </c>
      <c r="P974">
        <f t="shared" si="32"/>
        <v>4.2732003366859264</v>
      </c>
    </row>
    <row r="975" spans="1:16" x14ac:dyDescent="0.2">
      <c r="A975">
        <v>639.05999999999995</v>
      </c>
      <c r="B975">
        <v>2861.35</v>
      </c>
      <c r="C975">
        <v>8663.5</v>
      </c>
      <c r="D975">
        <v>29452.95</v>
      </c>
      <c r="E975">
        <v>64000</v>
      </c>
      <c r="F975">
        <v>64000</v>
      </c>
      <c r="H975">
        <v>8710.2000000000007</v>
      </c>
      <c r="I975">
        <v>12509.5</v>
      </c>
      <c r="J975">
        <v>12160</v>
      </c>
      <c r="L975">
        <f t="shared" si="31"/>
        <v>639.05999999999995</v>
      </c>
      <c r="M975">
        <f>data!AQ975</f>
        <v>2.3639834050225846E-10</v>
      </c>
      <c r="O975">
        <v>2.2640732840929037E-10</v>
      </c>
      <c r="P975">
        <f t="shared" si="32"/>
        <v>4.4128483663332361</v>
      </c>
    </row>
    <row r="976" spans="1:16" x14ac:dyDescent="0.2">
      <c r="A976">
        <v>639.51</v>
      </c>
      <c r="B976">
        <v>2829.7</v>
      </c>
      <c r="C976">
        <v>8273.2000000000007</v>
      </c>
      <c r="D976">
        <v>29508.05</v>
      </c>
      <c r="E976">
        <v>64000</v>
      </c>
      <c r="F976">
        <v>64000</v>
      </c>
      <c r="H976">
        <v>8332</v>
      </c>
      <c r="I976">
        <v>11685.9</v>
      </c>
      <c r="J976">
        <v>11395.9</v>
      </c>
      <c r="L976">
        <f t="shared" si="31"/>
        <v>639.51</v>
      </c>
      <c r="M976">
        <f>data!AQ976</f>
        <v>2.3594163432155547E-10</v>
      </c>
      <c r="O976">
        <v>2.2616387478610996E-10</v>
      </c>
      <c r="P976">
        <f t="shared" si="32"/>
        <v>4.3233074003054792</v>
      </c>
    </row>
    <row r="977" spans="1:16" x14ac:dyDescent="0.2">
      <c r="A977">
        <v>639.96</v>
      </c>
      <c r="B977">
        <v>2811.3</v>
      </c>
      <c r="C977">
        <v>8112.3</v>
      </c>
      <c r="D977">
        <v>29544.2</v>
      </c>
      <c r="E977">
        <v>64000</v>
      </c>
      <c r="F977">
        <v>64000</v>
      </c>
      <c r="H977">
        <v>8149.8</v>
      </c>
      <c r="I977">
        <v>11292.2</v>
      </c>
      <c r="J977">
        <v>11034.6</v>
      </c>
      <c r="L977">
        <f t="shared" si="31"/>
        <v>639.96</v>
      </c>
      <c r="M977">
        <f>data!AQ977</f>
        <v>2.3578211921074884E-10</v>
      </c>
      <c r="O977">
        <v>2.2590890315588647E-10</v>
      </c>
      <c r="P977">
        <f t="shared" si="32"/>
        <v>4.3704413225579906</v>
      </c>
    </row>
    <row r="978" spans="1:16" x14ac:dyDescent="0.2">
      <c r="A978">
        <v>640.41999999999996</v>
      </c>
      <c r="B978">
        <v>2865.05</v>
      </c>
      <c r="C978">
        <v>8786.9</v>
      </c>
      <c r="D978">
        <v>29653.1</v>
      </c>
      <c r="E978">
        <v>64000</v>
      </c>
      <c r="F978">
        <v>64000</v>
      </c>
      <c r="H978">
        <v>8806.2000000000007</v>
      </c>
      <c r="I978">
        <v>11926.7</v>
      </c>
      <c r="J978">
        <v>11692.5</v>
      </c>
      <c r="L978">
        <f t="shared" si="31"/>
        <v>640.41999999999996</v>
      </c>
      <c r="M978">
        <f>data!AQ978</f>
        <v>2.3562466796947284E-10</v>
      </c>
      <c r="O978">
        <v>2.2574035336477706E-10</v>
      </c>
      <c r="P978">
        <f t="shared" si="32"/>
        <v>4.3786210384474629</v>
      </c>
    </row>
    <row r="979" spans="1:16" x14ac:dyDescent="0.2">
      <c r="A979">
        <v>640.87</v>
      </c>
      <c r="B979">
        <v>2900.85</v>
      </c>
      <c r="C979">
        <v>9082.9</v>
      </c>
      <c r="D979">
        <v>29765.15</v>
      </c>
      <c r="E979">
        <v>64000</v>
      </c>
      <c r="F979">
        <v>64000</v>
      </c>
      <c r="H979">
        <v>9136.6</v>
      </c>
      <c r="I979">
        <v>12274.5</v>
      </c>
      <c r="J979">
        <v>11997.2</v>
      </c>
      <c r="L979">
        <f t="shared" si="31"/>
        <v>640.87</v>
      </c>
      <c r="M979">
        <f>data!AQ979</f>
        <v>2.3526741453027398E-10</v>
      </c>
      <c r="O979">
        <v>2.2566074872715118E-10</v>
      </c>
      <c r="P979">
        <f t="shared" si="32"/>
        <v>4.2571275054743012</v>
      </c>
    </row>
    <row r="980" spans="1:16" x14ac:dyDescent="0.2">
      <c r="A980">
        <v>641.32000000000005</v>
      </c>
      <c r="B980">
        <v>2813.35</v>
      </c>
      <c r="C980">
        <v>8188.9</v>
      </c>
      <c r="D980">
        <v>29715.45</v>
      </c>
      <c r="E980">
        <v>64000</v>
      </c>
      <c r="F980">
        <v>64000</v>
      </c>
      <c r="H980">
        <v>8206.2000000000007</v>
      </c>
      <c r="I980">
        <v>11184</v>
      </c>
      <c r="J980">
        <v>10934.9</v>
      </c>
      <c r="L980">
        <f t="shared" si="31"/>
        <v>641.32000000000005</v>
      </c>
      <c r="M980">
        <f>data!AQ980</f>
        <v>2.3526064065445132E-10</v>
      </c>
      <c r="O980">
        <v>2.2524793171768395E-10</v>
      </c>
      <c r="P980">
        <f t="shared" si="32"/>
        <v>4.4451946175101273</v>
      </c>
    </row>
    <row r="981" spans="1:16" x14ac:dyDescent="0.2">
      <c r="A981">
        <v>641.78</v>
      </c>
      <c r="B981">
        <v>2838.6</v>
      </c>
      <c r="C981">
        <v>8504.1</v>
      </c>
      <c r="D981">
        <v>29735.5</v>
      </c>
      <c r="E981">
        <v>64000</v>
      </c>
      <c r="F981">
        <v>64000</v>
      </c>
      <c r="H981">
        <v>8526.6</v>
      </c>
      <c r="I981">
        <v>11480</v>
      </c>
      <c r="J981">
        <v>11222.7</v>
      </c>
      <c r="L981">
        <f t="shared" si="31"/>
        <v>641.78</v>
      </c>
      <c r="M981">
        <f>data!AQ981</f>
        <v>2.3565178124324778E-10</v>
      </c>
      <c r="O981">
        <v>2.2582425716017745E-10</v>
      </c>
      <c r="P981">
        <f t="shared" si="32"/>
        <v>4.3518460800690955</v>
      </c>
    </row>
    <row r="982" spans="1:16" x14ac:dyDescent="0.2">
      <c r="A982">
        <v>642.23</v>
      </c>
      <c r="B982">
        <v>2849.25</v>
      </c>
      <c r="C982">
        <v>8570.2000000000007</v>
      </c>
      <c r="D982">
        <v>29788.9</v>
      </c>
      <c r="E982">
        <v>64000</v>
      </c>
      <c r="F982">
        <v>64000</v>
      </c>
      <c r="H982">
        <v>8603.7999999999993</v>
      </c>
      <c r="I982">
        <v>11444.4</v>
      </c>
      <c r="J982">
        <v>11197.9</v>
      </c>
      <c r="L982">
        <f t="shared" si="31"/>
        <v>642.23</v>
      </c>
      <c r="M982">
        <f>data!AQ982</f>
        <v>2.3559819746923837E-10</v>
      </c>
      <c r="O982">
        <v>2.2568469610728001E-10</v>
      </c>
      <c r="P982">
        <f t="shared" si="32"/>
        <v>4.3926334097753523</v>
      </c>
    </row>
    <row r="983" spans="1:16" x14ac:dyDescent="0.2">
      <c r="A983">
        <v>642.67999999999995</v>
      </c>
      <c r="B983">
        <v>2812.9</v>
      </c>
      <c r="C983">
        <v>8122.1</v>
      </c>
      <c r="D983">
        <v>29785</v>
      </c>
      <c r="E983">
        <v>64000</v>
      </c>
      <c r="F983">
        <v>64000</v>
      </c>
      <c r="H983">
        <v>8152.2</v>
      </c>
      <c r="I983">
        <v>10799.2</v>
      </c>
      <c r="J983">
        <v>10611.2</v>
      </c>
      <c r="L983">
        <f t="shared" si="31"/>
        <v>642.67999999999995</v>
      </c>
      <c r="M983">
        <f>data!AQ983</f>
        <v>2.3563768018142276E-10</v>
      </c>
      <c r="O983">
        <v>2.2556304615876862E-10</v>
      </c>
      <c r="P983">
        <f t="shared" si="32"/>
        <v>4.4664381840112437</v>
      </c>
    </row>
    <row r="984" spans="1:16" x14ac:dyDescent="0.2">
      <c r="A984">
        <v>643.14</v>
      </c>
      <c r="B984">
        <v>2832.95</v>
      </c>
      <c r="C984">
        <v>8470.2999999999993</v>
      </c>
      <c r="D984">
        <v>29910.799999999999</v>
      </c>
      <c r="E984">
        <v>64000</v>
      </c>
      <c r="F984">
        <v>64000</v>
      </c>
      <c r="H984">
        <v>8502.2999999999993</v>
      </c>
      <c r="I984">
        <v>11275.1</v>
      </c>
      <c r="J984">
        <v>11012.9</v>
      </c>
      <c r="L984">
        <f t="shared" si="31"/>
        <v>643.14</v>
      </c>
      <c r="M984">
        <f>data!AQ984</f>
        <v>2.3502045138558648E-10</v>
      </c>
      <c r="O984">
        <v>2.2480832977047907E-10</v>
      </c>
      <c r="P984">
        <f t="shared" si="32"/>
        <v>4.5425904038047022</v>
      </c>
    </row>
    <row r="985" spans="1:16" x14ac:dyDescent="0.2">
      <c r="A985">
        <v>643.59</v>
      </c>
      <c r="B985">
        <v>2887.25</v>
      </c>
      <c r="C985">
        <v>8938.9</v>
      </c>
      <c r="D985">
        <v>29962.6</v>
      </c>
      <c r="E985">
        <v>64000</v>
      </c>
      <c r="F985">
        <v>64000</v>
      </c>
      <c r="H985">
        <v>8957.4</v>
      </c>
      <c r="I985">
        <v>11882.8</v>
      </c>
      <c r="J985">
        <v>11617</v>
      </c>
      <c r="L985">
        <f t="shared" si="31"/>
        <v>643.59</v>
      </c>
      <c r="M985">
        <f>data!AQ985</f>
        <v>2.3537467894303063E-10</v>
      </c>
      <c r="O985">
        <v>2.2524337414416562E-10</v>
      </c>
      <c r="P985">
        <f t="shared" si="32"/>
        <v>4.4979368815441934</v>
      </c>
    </row>
    <row r="986" spans="1:16" x14ac:dyDescent="0.2">
      <c r="A986">
        <v>644.04</v>
      </c>
      <c r="B986">
        <v>2836.15</v>
      </c>
      <c r="C986">
        <v>8406.9</v>
      </c>
      <c r="D986">
        <v>30008.15</v>
      </c>
      <c r="E986">
        <v>64000</v>
      </c>
      <c r="F986">
        <v>64000</v>
      </c>
      <c r="H986">
        <v>8437.5</v>
      </c>
      <c r="I986">
        <v>11132.9</v>
      </c>
      <c r="J986">
        <v>10894.6</v>
      </c>
      <c r="L986">
        <f t="shared" si="31"/>
        <v>644.04</v>
      </c>
      <c r="M986">
        <f>data!AQ986</f>
        <v>2.3483392873166358E-10</v>
      </c>
      <c r="O986">
        <v>2.252552749895745E-10</v>
      </c>
      <c r="P986">
        <f t="shared" si="32"/>
        <v>4.2523549082401795</v>
      </c>
    </row>
    <row r="987" spans="1:16" x14ac:dyDescent="0.2">
      <c r="A987">
        <v>644.49</v>
      </c>
      <c r="B987">
        <v>2817.3</v>
      </c>
      <c r="C987">
        <v>8299.7000000000007</v>
      </c>
      <c r="D987">
        <v>30013.200000000001</v>
      </c>
      <c r="E987">
        <v>64000</v>
      </c>
      <c r="F987">
        <v>64000</v>
      </c>
      <c r="H987">
        <v>8317.7999999999993</v>
      </c>
      <c r="I987">
        <v>10972</v>
      </c>
      <c r="J987">
        <v>10756.4</v>
      </c>
      <c r="L987">
        <f t="shared" si="31"/>
        <v>644.49</v>
      </c>
      <c r="M987">
        <f>data!AQ987</f>
        <v>2.3494824600713436E-10</v>
      </c>
      <c r="O987">
        <v>2.2468263122046511E-10</v>
      </c>
      <c r="P987">
        <f t="shared" si="32"/>
        <v>4.5689400782369942</v>
      </c>
    </row>
    <row r="988" spans="1:16" x14ac:dyDescent="0.2">
      <c r="A988">
        <v>644.95000000000005</v>
      </c>
      <c r="B988">
        <v>2846.3</v>
      </c>
      <c r="C988">
        <v>8514.7000000000007</v>
      </c>
      <c r="D988">
        <v>30103.9</v>
      </c>
      <c r="E988">
        <v>64000</v>
      </c>
      <c r="F988">
        <v>64000</v>
      </c>
      <c r="H988">
        <v>8521.7000000000007</v>
      </c>
      <c r="I988">
        <v>11226.4</v>
      </c>
      <c r="J988">
        <v>11000.6</v>
      </c>
      <c r="L988">
        <f t="shared" si="31"/>
        <v>644.95000000000005</v>
      </c>
      <c r="M988">
        <f>data!AQ988</f>
        <v>2.3473000026557598E-10</v>
      </c>
      <c r="O988">
        <v>2.249321165633132E-10</v>
      </c>
      <c r="P988">
        <f t="shared" si="32"/>
        <v>4.3559291807512501</v>
      </c>
    </row>
    <row r="989" spans="1:16" x14ac:dyDescent="0.2">
      <c r="A989">
        <v>645.4</v>
      </c>
      <c r="B989">
        <v>2820.45</v>
      </c>
      <c r="C989">
        <v>8295.4</v>
      </c>
      <c r="D989">
        <v>30057.25</v>
      </c>
      <c r="E989">
        <v>64000</v>
      </c>
      <c r="F989">
        <v>64000</v>
      </c>
      <c r="H989">
        <v>8335.9</v>
      </c>
      <c r="I989">
        <v>11019</v>
      </c>
      <c r="J989">
        <v>10817</v>
      </c>
      <c r="L989">
        <f t="shared" si="31"/>
        <v>645.4</v>
      </c>
      <c r="M989">
        <f>data!AQ989</f>
        <v>2.3524365689160588E-10</v>
      </c>
      <c r="O989">
        <v>2.2478317325613086E-10</v>
      </c>
      <c r="P989">
        <f t="shared" si="32"/>
        <v>4.653588382060855</v>
      </c>
    </row>
    <row r="990" spans="1:16" x14ac:dyDescent="0.2">
      <c r="A990">
        <v>645.85</v>
      </c>
      <c r="B990">
        <v>2859.75</v>
      </c>
      <c r="C990">
        <v>8644.2000000000007</v>
      </c>
      <c r="D990">
        <v>30171.75</v>
      </c>
      <c r="E990">
        <v>64000</v>
      </c>
      <c r="F990">
        <v>64000</v>
      </c>
      <c r="H990">
        <v>8656.7000000000007</v>
      </c>
      <c r="I990">
        <v>11323.8</v>
      </c>
      <c r="J990">
        <v>11118.5</v>
      </c>
      <c r="L990">
        <f t="shared" si="31"/>
        <v>645.85</v>
      </c>
      <c r="M990">
        <f>data!AQ990</f>
        <v>2.3489571421646808E-10</v>
      </c>
      <c r="O990">
        <v>2.249839133104853E-10</v>
      </c>
      <c r="P990">
        <f t="shared" si="32"/>
        <v>4.4055598287616942</v>
      </c>
    </row>
    <row r="991" spans="1:16" x14ac:dyDescent="0.2">
      <c r="A991">
        <v>646.30999999999995</v>
      </c>
      <c r="B991">
        <v>2856.85</v>
      </c>
      <c r="C991">
        <v>8707.2000000000007</v>
      </c>
      <c r="D991">
        <v>30199.75</v>
      </c>
      <c r="E991">
        <v>64000</v>
      </c>
      <c r="F991">
        <v>64000</v>
      </c>
      <c r="H991">
        <v>8720.6</v>
      </c>
      <c r="I991">
        <v>11211.3</v>
      </c>
      <c r="J991">
        <v>11039.4</v>
      </c>
      <c r="L991">
        <f t="shared" si="31"/>
        <v>646.30999999999995</v>
      </c>
      <c r="M991">
        <f>data!AQ991</f>
        <v>2.3495153306256254E-10</v>
      </c>
      <c r="O991">
        <v>2.2483925152669736E-10</v>
      </c>
      <c r="P991">
        <f t="shared" si="32"/>
        <v>4.4975605759230364</v>
      </c>
    </row>
    <row r="992" spans="1:16" x14ac:dyDescent="0.2">
      <c r="A992">
        <v>646.76</v>
      </c>
      <c r="B992">
        <v>2878.7</v>
      </c>
      <c r="C992">
        <v>8866.6</v>
      </c>
      <c r="D992">
        <v>30269.599999999999</v>
      </c>
      <c r="E992">
        <v>64000</v>
      </c>
      <c r="F992">
        <v>64000</v>
      </c>
      <c r="H992">
        <v>8879.1</v>
      </c>
      <c r="I992">
        <v>11193.5</v>
      </c>
      <c r="J992">
        <v>11052.9</v>
      </c>
      <c r="L992">
        <f t="shared" si="31"/>
        <v>646.76</v>
      </c>
      <c r="M992">
        <f>data!AQ992</f>
        <v>2.3484679111327777E-10</v>
      </c>
      <c r="O992">
        <v>2.2467581219736222E-10</v>
      </c>
      <c r="P992">
        <f t="shared" si="32"/>
        <v>4.526957671340714</v>
      </c>
    </row>
    <row r="993" spans="1:16" x14ac:dyDescent="0.2">
      <c r="A993">
        <v>647.21</v>
      </c>
      <c r="B993">
        <v>2889.1</v>
      </c>
      <c r="C993">
        <v>8938.6</v>
      </c>
      <c r="D993">
        <v>30377.15</v>
      </c>
      <c r="E993">
        <v>64000</v>
      </c>
      <c r="F993">
        <v>64000</v>
      </c>
      <c r="H993">
        <v>8975.4</v>
      </c>
      <c r="I993">
        <v>11344.9</v>
      </c>
      <c r="J993">
        <v>11156.4</v>
      </c>
      <c r="L993">
        <f t="shared" si="31"/>
        <v>647.21</v>
      </c>
      <c r="M993">
        <f>data!AQ993</f>
        <v>2.3430518154098576E-10</v>
      </c>
      <c r="O993">
        <v>2.2446043871299076E-10</v>
      </c>
      <c r="P993">
        <f t="shared" si="32"/>
        <v>4.3859590066038789</v>
      </c>
    </row>
    <row r="994" spans="1:16" x14ac:dyDescent="0.2">
      <c r="A994">
        <v>647.66</v>
      </c>
      <c r="B994">
        <v>2867.05</v>
      </c>
      <c r="C994">
        <v>8746.9</v>
      </c>
      <c r="D994">
        <v>30366.1</v>
      </c>
      <c r="E994">
        <v>64000</v>
      </c>
      <c r="F994">
        <v>64000</v>
      </c>
      <c r="H994">
        <v>8743</v>
      </c>
      <c r="I994">
        <v>11316.6</v>
      </c>
      <c r="J994">
        <v>11091.7</v>
      </c>
      <c r="L994">
        <f t="shared" si="31"/>
        <v>647.66</v>
      </c>
      <c r="M994">
        <f>data!AQ994</f>
        <v>2.3452867804749887E-10</v>
      </c>
      <c r="O994">
        <v>2.2448509764593342E-10</v>
      </c>
      <c r="P994">
        <f t="shared" si="32"/>
        <v>4.47405217846869</v>
      </c>
    </row>
    <row r="995" spans="1:16" x14ac:dyDescent="0.2">
      <c r="A995">
        <v>648.12</v>
      </c>
      <c r="B995">
        <v>2869.35</v>
      </c>
      <c r="C995">
        <v>8803.4</v>
      </c>
      <c r="D995">
        <v>30396.400000000001</v>
      </c>
      <c r="E995">
        <v>64000</v>
      </c>
      <c r="F995">
        <v>64000</v>
      </c>
      <c r="H995">
        <v>8819.1</v>
      </c>
      <c r="I995">
        <v>12227.5</v>
      </c>
      <c r="J995">
        <v>11935.1</v>
      </c>
      <c r="L995">
        <f t="shared" si="31"/>
        <v>648.12</v>
      </c>
      <c r="M995">
        <f>data!AQ995</f>
        <v>2.3460768125513277E-10</v>
      </c>
      <c r="O995">
        <v>2.2447370440612083E-10</v>
      </c>
      <c r="P995">
        <f t="shared" si="32"/>
        <v>4.5145496555255376</v>
      </c>
    </row>
    <row r="996" spans="1:16" x14ac:dyDescent="0.2">
      <c r="A996">
        <v>648.57000000000005</v>
      </c>
      <c r="B996">
        <v>2817.9</v>
      </c>
      <c r="C996">
        <v>8274.4</v>
      </c>
      <c r="D996">
        <v>30363.9</v>
      </c>
      <c r="E996">
        <v>64000</v>
      </c>
      <c r="F996">
        <v>64000</v>
      </c>
      <c r="H996">
        <v>8300.2000000000007</v>
      </c>
      <c r="I996">
        <v>12391</v>
      </c>
      <c r="J996">
        <v>12045.5</v>
      </c>
      <c r="L996">
        <f t="shared" ref="L996:L1059" si="33">A996</f>
        <v>648.57000000000005</v>
      </c>
      <c r="M996">
        <f>data!AQ996</f>
        <v>2.3475900708954559E-10</v>
      </c>
      <c r="O996">
        <v>2.2439778810162556E-10</v>
      </c>
      <c r="P996">
        <f t="shared" si="32"/>
        <v>4.6173445271339402</v>
      </c>
    </row>
    <row r="997" spans="1:16" x14ac:dyDescent="0.2">
      <c r="A997">
        <v>649.02</v>
      </c>
      <c r="B997">
        <v>2907.4</v>
      </c>
      <c r="C997">
        <v>9192.7999999999993</v>
      </c>
      <c r="D997">
        <v>30515.200000000001</v>
      </c>
      <c r="E997">
        <v>64000</v>
      </c>
      <c r="F997">
        <v>64000</v>
      </c>
      <c r="H997">
        <v>9227.7999999999993</v>
      </c>
      <c r="I997">
        <v>13250.1</v>
      </c>
      <c r="J997">
        <v>12917.5</v>
      </c>
      <c r="L997">
        <f t="shared" si="33"/>
        <v>649.02</v>
      </c>
      <c r="M997">
        <f>data!AQ997</f>
        <v>2.3453021034095803E-10</v>
      </c>
      <c r="O997">
        <v>2.2456523125692271E-10</v>
      </c>
      <c r="P997">
        <f t="shared" si="32"/>
        <v>4.4374541099973257</v>
      </c>
    </row>
    <row r="998" spans="1:16" x14ac:dyDescent="0.2">
      <c r="A998">
        <v>649.47</v>
      </c>
      <c r="B998">
        <v>2881</v>
      </c>
      <c r="C998">
        <v>8875.7000000000007</v>
      </c>
      <c r="D998">
        <v>30528.6</v>
      </c>
      <c r="E998">
        <v>64000</v>
      </c>
      <c r="F998">
        <v>64000</v>
      </c>
      <c r="H998">
        <v>8880</v>
      </c>
      <c r="I998">
        <v>12899.7</v>
      </c>
      <c r="J998">
        <v>12587</v>
      </c>
      <c r="L998">
        <f t="shared" si="33"/>
        <v>649.47</v>
      </c>
      <c r="M998">
        <f>data!AQ998</f>
        <v>2.3449578588130434E-10</v>
      </c>
      <c r="O998">
        <v>2.2425211171268986E-10</v>
      </c>
      <c r="P998">
        <f t="shared" si="32"/>
        <v>4.5679276285873298</v>
      </c>
    </row>
    <row r="999" spans="1:16" x14ac:dyDescent="0.2">
      <c r="A999">
        <v>649.92999999999995</v>
      </c>
      <c r="B999">
        <v>3046.45</v>
      </c>
      <c r="C999">
        <v>10468.200000000001</v>
      </c>
      <c r="D999">
        <v>30754.15</v>
      </c>
      <c r="E999">
        <v>64000</v>
      </c>
      <c r="F999">
        <v>64000</v>
      </c>
      <c r="H999">
        <v>10519.1</v>
      </c>
      <c r="I999">
        <v>13950</v>
      </c>
      <c r="J999">
        <v>13649.4</v>
      </c>
      <c r="L999">
        <f t="shared" si="33"/>
        <v>649.92999999999995</v>
      </c>
      <c r="M999">
        <f>data!AQ999</f>
        <v>2.3428911966146024E-10</v>
      </c>
      <c r="O999">
        <v>2.2406632778606941E-10</v>
      </c>
      <c r="P999">
        <f t="shared" si="32"/>
        <v>4.5623954194274052</v>
      </c>
    </row>
    <row r="1000" spans="1:16" x14ac:dyDescent="0.2">
      <c r="A1000">
        <v>650.38</v>
      </c>
      <c r="B1000">
        <v>2816.8</v>
      </c>
      <c r="C1000">
        <v>8302.5</v>
      </c>
      <c r="D1000">
        <v>30615.35</v>
      </c>
      <c r="E1000">
        <v>64000</v>
      </c>
      <c r="F1000">
        <v>64000</v>
      </c>
      <c r="H1000">
        <v>8314</v>
      </c>
      <c r="I1000">
        <v>11237.8</v>
      </c>
      <c r="J1000">
        <v>10999.2</v>
      </c>
      <c r="L1000">
        <f t="shared" si="33"/>
        <v>650.38</v>
      </c>
      <c r="M1000">
        <f>data!AQ1000</f>
        <v>2.3380629907637085E-10</v>
      </c>
      <c r="O1000">
        <v>2.2383798241311707E-10</v>
      </c>
      <c r="P1000">
        <f t="shared" si="32"/>
        <v>4.4533624525154032</v>
      </c>
    </row>
    <row r="1001" spans="1:16" x14ac:dyDescent="0.2">
      <c r="A1001">
        <v>650.83000000000004</v>
      </c>
      <c r="B1001">
        <v>2818.25</v>
      </c>
      <c r="C1001">
        <v>8356.7000000000007</v>
      </c>
      <c r="D1001">
        <v>30620.65</v>
      </c>
      <c r="E1001">
        <v>64000</v>
      </c>
      <c r="F1001">
        <v>64000</v>
      </c>
      <c r="H1001">
        <v>8390.7000000000007</v>
      </c>
      <c r="I1001">
        <v>11143.6</v>
      </c>
      <c r="J1001">
        <v>10928.1</v>
      </c>
      <c r="L1001">
        <f t="shared" si="33"/>
        <v>650.83000000000004</v>
      </c>
      <c r="M1001">
        <f>data!AQ1001</f>
        <v>2.3408581036155683E-10</v>
      </c>
      <c r="O1001">
        <v>2.2428026458198621E-10</v>
      </c>
      <c r="P1001">
        <f t="shared" si="32"/>
        <v>4.3720056233419431</v>
      </c>
    </row>
    <row r="1002" spans="1:16" x14ac:dyDescent="0.2">
      <c r="A1002">
        <v>651.28</v>
      </c>
      <c r="B1002">
        <v>2838.3</v>
      </c>
      <c r="C1002">
        <v>8422.6</v>
      </c>
      <c r="D1002">
        <v>30641.200000000001</v>
      </c>
      <c r="E1002">
        <v>64000</v>
      </c>
      <c r="F1002">
        <v>64000</v>
      </c>
      <c r="H1002">
        <v>8439.2999999999993</v>
      </c>
      <c r="I1002">
        <v>11451.7</v>
      </c>
      <c r="J1002">
        <v>11221.8</v>
      </c>
      <c r="L1002">
        <f t="shared" si="33"/>
        <v>651.28</v>
      </c>
      <c r="M1002">
        <f>data!AQ1002</f>
        <v>2.3439403387821156E-10</v>
      </c>
      <c r="O1002">
        <v>2.2424734810274234E-10</v>
      </c>
      <c r="P1002">
        <f t="shared" si="32"/>
        <v>4.5247740324761185</v>
      </c>
    </row>
    <row r="1003" spans="1:16" x14ac:dyDescent="0.2">
      <c r="A1003">
        <v>651.74</v>
      </c>
      <c r="B1003">
        <v>2866.05</v>
      </c>
      <c r="C1003">
        <v>8729.7999999999993</v>
      </c>
      <c r="D1003">
        <v>30714.2</v>
      </c>
      <c r="E1003">
        <v>64000</v>
      </c>
      <c r="F1003">
        <v>64000</v>
      </c>
      <c r="H1003">
        <v>8712.4</v>
      </c>
      <c r="I1003">
        <v>12171.1</v>
      </c>
      <c r="J1003">
        <v>11903.3</v>
      </c>
      <c r="L1003">
        <f t="shared" si="33"/>
        <v>651.74</v>
      </c>
      <c r="M1003">
        <f>data!AQ1003</f>
        <v>2.343161308548224E-10</v>
      </c>
      <c r="O1003">
        <v>2.2446083928919937E-10</v>
      </c>
      <c r="P1003">
        <f t="shared" si="32"/>
        <v>4.3906507686738623</v>
      </c>
    </row>
    <row r="1004" spans="1:16" x14ac:dyDescent="0.2">
      <c r="A1004">
        <v>652.19000000000005</v>
      </c>
      <c r="B1004">
        <v>2825.25</v>
      </c>
      <c r="C1004">
        <v>8308.5</v>
      </c>
      <c r="D1004">
        <v>30686.6</v>
      </c>
      <c r="E1004">
        <v>64000</v>
      </c>
      <c r="F1004">
        <v>64000</v>
      </c>
      <c r="H1004">
        <v>8309.1</v>
      </c>
      <c r="I1004">
        <v>12413.5</v>
      </c>
      <c r="J1004">
        <v>12125.5</v>
      </c>
      <c r="L1004">
        <f t="shared" si="33"/>
        <v>652.19000000000005</v>
      </c>
      <c r="M1004">
        <f>data!AQ1004</f>
        <v>2.3451133925337693E-10</v>
      </c>
      <c r="O1004">
        <v>2.2401936470986742E-10</v>
      </c>
      <c r="P1004">
        <f t="shared" si="32"/>
        <v>4.6835123191684378</v>
      </c>
    </row>
    <row r="1005" spans="1:16" x14ac:dyDescent="0.2">
      <c r="A1005">
        <v>652.64</v>
      </c>
      <c r="B1005">
        <v>2857</v>
      </c>
      <c r="C1005">
        <v>8667.6</v>
      </c>
      <c r="D1005">
        <v>30775.35</v>
      </c>
      <c r="E1005">
        <v>64000</v>
      </c>
      <c r="F1005">
        <v>64000</v>
      </c>
      <c r="H1005">
        <v>8664.9</v>
      </c>
      <c r="I1005">
        <v>12992.3</v>
      </c>
      <c r="J1005">
        <v>12664.6</v>
      </c>
      <c r="L1005">
        <f t="shared" si="33"/>
        <v>652.64</v>
      </c>
      <c r="M1005">
        <f>data!AQ1005</f>
        <v>2.3432258865392008E-10</v>
      </c>
      <c r="O1005">
        <v>2.2398624118123324E-10</v>
      </c>
      <c r="P1005">
        <f t="shared" si="32"/>
        <v>4.6147242876063173</v>
      </c>
    </row>
    <row r="1006" spans="1:16" x14ac:dyDescent="0.2">
      <c r="A1006">
        <v>653.09</v>
      </c>
      <c r="B1006">
        <v>2827</v>
      </c>
      <c r="C1006">
        <v>8379.2999999999993</v>
      </c>
      <c r="D1006">
        <v>30786.05</v>
      </c>
      <c r="E1006">
        <v>64000</v>
      </c>
      <c r="F1006">
        <v>64000</v>
      </c>
      <c r="H1006">
        <v>8378.6</v>
      </c>
      <c r="I1006">
        <v>12941.5</v>
      </c>
      <c r="J1006">
        <v>12564.7</v>
      </c>
      <c r="L1006">
        <f t="shared" si="33"/>
        <v>653.09</v>
      </c>
      <c r="M1006">
        <f>data!AQ1006</f>
        <v>2.3427604017010197E-10</v>
      </c>
      <c r="O1006">
        <v>2.2362845962508527E-10</v>
      </c>
      <c r="P1006">
        <f t="shared" si="32"/>
        <v>4.7612815304757925</v>
      </c>
    </row>
    <row r="1007" spans="1:16" x14ac:dyDescent="0.2">
      <c r="A1007">
        <v>653.54999999999995</v>
      </c>
      <c r="B1007">
        <v>2831.2</v>
      </c>
      <c r="C1007">
        <v>8340.9</v>
      </c>
      <c r="D1007">
        <v>30901.15</v>
      </c>
      <c r="E1007">
        <v>64000</v>
      </c>
      <c r="F1007">
        <v>64000</v>
      </c>
      <c r="H1007">
        <v>8359.7000000000007</v>
      </c>
      <c r="I1007">
        <v>13206.3</v>
      </c>
      <c r="J1007">
        <v>12797.3</v>
      </c>
      <c r="L1007">
        <f t="shared" si="33"/>
        <v>653.54999999999995</v>
      </c>
      <c r="M1007">
        <f>data!AQ1007</f>
        <v>2.3362618653502131E-10</v>
      </c>
      <c r="O1007">
        <v>2.2344548535981585E-10</v>
      </c>
      <c r="P1007">
        <f t="shared" si="32"/>
        <v>4.5562348949728841</v>
      </c>
    </row>
    <row r="1008" spans="1:16" x14ac:dyDescent="0.2">
      <c r="A1008">
        <v>654</v>
      </c>
      <c r="B1008">
        <v>2858.15</v>
      </c>
      <c r="C1008">
        <v>8654</v>
      </c>
      <c r="D1008">
        <v>30958.85</v>
      </c>
      <c r="E1008">
        <v>64000</v>
      </c>
      <c r="F1008">
        <v>64000</v>
      </c>
      <c r="H1008">
        <v>8696</v>
      </c>
      <c r="I1008">
        <v>13631.5</v>
      </c>
      <c r="J1008">
        <v>13273.5</v>
      </c>
      <c r="L1008">
        <f t="shared" si="33"/>
        <v>654</v>
      </c>
      <c r="M1008">
        <f>data!AQ1008</f>
        <v>2.3366572234412495E-10</v>
      </c>
      <c r="O1008">
        <v>2.2383611910497919E-10</v>
      </c>
      <c r="P1008">
        <f t="shared" si="32"/>
        <v>4.3914285498024013</v>
      </c>
    </row>
    <row r="1009" spans="1:16" x14ac:dyDescent="0.2">
      <c r="A1009">
        <v>654.45000000000005</v>
      </c>
      <c r="B1009">
        <v>2873.1</v>
      </c>
      <c r="C1009">
        <v>8814.7999999999993</v>
      </c>
      <c r="D1009">
        <v>30965.35</v>
      </c>
      <c r="E1009">
        <v>64000</v>
      </c>
      <c r="F1009">
        <v>64000</v>
      </c>
      <c r="H1009">
        <v>8846.7999999999993</v>
      </c>
      <c r="I1009">
        <v>14844.6</v>
      </c>
      <c r="J1009">
        <v>14369.9</v>
      </c>
      <c r="L1009">
        <f t="shared" si="33"/>
        <v>654.45000000000005</v>
      </c>
      <c r="M1009">
        <f>data!AQ1009</f>
        <v>2.3404400027217927E-10</v>
      </c>
      <c r="O1009">
        <v>2.2391659340804014E-10</v>
      </c>
      <c r="P1009">
        <f t="shared" si="32"/>
        <v>4.5228478649119559</v>
      </c>
    </row>
    <row r="1010" spans="1:16" x14ac:dyDescent="0.2">
      <c r="A1010">
        <v>654.9</v>
      </c>
      <c r="B1010">
        <v>2843.45</v>
      </c>
      <c r="C1010">
        <v>8534.4</v>
      </c>
      <c r="D1010">
        <v>30996.7</v>
      </c>
      <c r="E1010">
        <v>64000</v>
      </c>
      <c r="F1010">
        <v>64000</v>
      </c>
      <c r="H1010">
        <v>8556.7999999999993</v>
      </c>
      <c r="I1010">
        <v>18981.8</v>
      </c>
      <c r="J1010">
        <v>18152.7</v>
      </c>
      <c r="L1010">
        <f t="shared" si="33"/>
        <v>654.9</v>
      </c>
      <c r="M1010">
        <f>data!AQ1010</f>
        <v>2.3382005459098003E-10</v>
      </c>
      <c r="O1010">
        <v>2.2387130044313823E-10</v>
      </c>
      <c r="P1010">
        <f t="shared" si="32"/>
        <v>4.4439613868097032</v>
      </c>
    </row>
    <row r="1011" spans="1:16" x14ac:dyDescent="0.2">
      <c r="A1011">
        <v>655.35</v>
      </c>
      <c r="B1011">
        <v>2815.55</v>
      </c>
      <c r="C1011">
        <v>8258.5</v>
      </c>
      <c r="D1011">
        <v>30977.3</v>
      </c>
      <c r="E1011">
        <v>64000</v>
      </c>
      <c r="F1011">
        <v>64000</v>
      </c>
      <c r="H1011">
        <v>8289.2999999999993</v>
      </c>
      <c r="I1011">
        <v>40414.400000000001</v>
      </c>
      <c r="J1011">
        <v>37978.400000000001</v>
      </c>
      <c r="L1011">
        <f t="shared" si="33"/>
        <v>655.35</v>
      </c>
      <c r="M1011">
        <f>data!AQ1011</f>
        <v>2.3404976343095022E-10</v>
      </c>
      <c r="O1011">
        <v>2.2394851474275752E-10</v>
      </c>
      <c r="P1011">
        <f t="shared" si="32"/>
        <v>4.5105227421560192</v>
      </c>
    </row>
    <row r="1012" spans="1:16" x14ac:dyDescent="0.2">
      <c r="A1012">
        <v>655.81</v>
      </c>
      <c r="B1012">
        <v>2884.15</v>
      </c>
      <c r="C1012">
        <v>8942.7999999999993</v>
      </c>
      <c r="D1012">
        <v>31057.15</v>
      </c>
      <c r="E1012">
        <v>64000</v>
      </c>
      <c r="F1012">
        <v>64000</v>
      </c>
      <c r="H1012">
        <v>8965.6</v>
      </c>
      <c r="I1012">
        <v>64000</v>
      </c>
      <c r="J1012">
        <v>64000</v>
      </c>
      <c r="L1012">
        <f t="shared" si="33"/>
        <v>655.81</v>
      </c>
      <c r="M1012">
        <f>data!AQ1012</f>
        <v>2.3426165109693945E-10</v>
      </c>
      <c r="O1012">
        <v>2.2401377229685366E-10</v>
      </c>
      <c r="P1012">
        <f t="shared" si="32"/>
        <v>4.5746646266488158</v>
      </c>
    </row>
    <row r="1013" spans="1:16" x14ac:dyDescent="0.2">
      <c r="A1013">
        <v>656.26</v>
      </c>
      <c r="B1013">
        <v>2831.1</v>
      </c>
      <c r="C1013">
        <v>8358.9</v>
      </c>
      <c r="D1013">
        <v>31047.5</v>
      </c>
      <c r="E1013">
        <v>64000</v>
      </c>
      <c r="F1013">
        <v>64000</v>
      </c>
      <c r="H1013">
        <v>8386.4</v>
      </c>
      <c r="I1013">
        <v>64000</v>
      </c>
      <c r="J1013">
        <v>64000</v>
      </c>
      <c r="L1013">
        <f t="shared" si="33"/>
        <v>656.26</v>
      </c>
      <c r="M1013">
        <f>data!AQ1013</f>
        <v>2.341879727200283E-10</v>
      </c>
      <c r="O1013">
        <v>2.2367284567585402E-10</v>
      </c>
      <c r="P1013">
        <f t="shared" si="32"/>
        <v>4.7011191780573887</v>
      </c>
    </row>
    <row r="1014" spans="1:16" x14ac:dyDescent="0.2">
      <c r="A1014">
        <v>656.71</v>
      </c>
      <c r="B1014">
        <v>2853.9</v>
      </c>
      <c r="C1014">
        <v>8612.9</v>
      </c>
      <c r="D1014">
        <v>31122.1</v>
      </c>
      <c r="E1014">
        <v>64000</v>
      </c>
      <c r="F1014">
        <v>64000</v>
      </c>
      <c r="H1014">
        <v>8638.7999999999993</v>
      </c>
      <c r="I1014">
        <v>64000</v>
      </c>
      <c r="J1014">
        <v>64000</v>
      </c>
      <c r="L1014">
        <f t="shared" si="33"/>
        <v>656.71</v>
      </c>
      <c r="M1014">
        <f>data!AQ1014</f>
        <v>2.3404148935514325E-10</v>
      </c>
      <c r="O1014">
        <v>2.233926504074493E-10</v>
      </c>
      <c r="P1014">
        <f t="shared" si="32"/>
        <v>4.7668707669081183</v>
      </c>
    </row>
    <row r="1015" spans="1:16" x14ac:dyDescent="0.2">
      <c r="A1015">
        <v>657.16</v>
      </c>
      <c r="B1015">
        <v>2881.85</v>
      </c>
      <c r="C1015">
        <v>8907</v>
      </c>
      <c r="D1015">
        <v>31248.2</v>
      </c>
      <c r="E1015">
        <v>64000</v>
      </c>
      <c r="F1015">
        <v>64000</v>
      </c>
      <c r="H1015">
        <v>8942.7000000000007</v>
      </c>
      <c r="I1015">
        <v>50209.5</v>
      </c>
      <c r="J1015">
        <v>47227</v>
      </c>
      <c r="L1015">
        <f t="shared" si="33"/>
        <v>657.16</v>
      </c>
      <c r="M1015">
        <f>data!AQ1015</f>
        <v>2.3349707543007707E-10</v>
      </c>
      <c r="O1015">
        <v>2.2324901701611891E-10</v>
      </c>
      <c r="P1015">
        <f t="shared" si="32"/>
        <v>4.5904159180321225</v>
      </c>
    </row>
    <row r="1016" spans="1:16" x14ac:dyDescent="0.2">
      <c r="A1016">
        <v>657.62</v>
      </c>
      <c r="B1016">
        <v>2884.6</v>
      </c>
      <c r="C1016">
        <v>8941.7000000000007</v>
      </c>
      <c r="D1016">
        <v>31262.15</v>
      </c>
      <c r="E1016">
        <v>64000</v>
      </c>
      <c r="F1016">
        <v>64000</v>
      </c>
      <c r="H1016">
        <v>8953.6</v>
      </c>
      <c r="I1016">
        <v>25346.5</v>
      </c>
      <c r="J1016">
        <v>24067.4</v>
      </c>
      <c r="L1016">
        <f t="shared" si="33"/>
        <v>657.62</v>
      </c>
      <c r="M1016">
        <f>data!AQ1016</f>
        <v>2.3370558686087926E-10</v>
      </c>
      <c r="O1016">
        <v>2.2320415656380673E-10</v>
      </c>
      <c r="P1016">
        <f t="shared" si="32"/>
        <v>4.7048542727610547</v>
      </c>
    </row>
    <row r="1017" spans="1:16" x14ac:dyDescent="0.2">
      <c r="A1017">
        <v>658.07</v>
      </c>
      <c r="B1017">
        <v>2833.65</v>
      </c>
      <c r="C1017">
        <v>8330.6</v>
      </c>
      <c r="D1017">
        <v>31285.55</v>
      </c>
      <c r="E1017">
        <v>64000</v>
      </c>
      <c r="F1017">
        <v>64000</v>
      </c>
      <c r="H1017">
        <v>8372.7000000000007</v>
      </c>
      <c r="I1017">
        <v>18326.7</v>
      </c>
      <c r="J1017">
        <v>17598</v>
      </c>
      <c r="L1017">
        <f t="shared" si="33"/>
        <v>658.07</v>
      </c>
      <c r="M1017">
        <f>data!AQ1017</f>
        <v>2.3336623682629508E-10</v>
      </c>
      <c r="O1017">
        <v>2.231739592503646E-10</v>
      </c>
      <c r="P1017">
        <f t="shared" si="32"/>
        <v>4.5669654336760752</v>
      </c>
    </row>
    <row r="1018" spans="1:16" x14ac:dyDescent="0.2">
      <c r="A1018">
        <v>658.52</v>
      </c>
      <c r="B1018">
        <v>2856.75</v>
      </c>
      <c r="C1018">
        <v>8697.7999999999993</v>
      </c>
      <c r="D1018">
        <v>31327.75</v>
      </c>
      <c r="E1018">
        <v>64000</v>
      </c>
      <c r="F1018">
        <v>64000</v>
      </c>
      <c r="H1018">
        <v>8733.1</v>
      </c>
      <c r="I1018">
        <v>15692.3</v>
      </c>
      <c r="J1018">
        <v>15179.4</v>
      </c>
      <c r="L1018">
        <f t="shared" si="33"/>
        <v>658.52</v>
      </c>
      <c r="M1018">
        <f>data!AQ1018</f>
        <v>2.334988867559291E-10</v>
      </c>
      <c r="O1018">
        <v>2.2362978711700368E-10</v>
      </c>
      <c r="P1018">
        <f t="shared" si="32"/>
        <v>4.4131418118114443</v>
      </c>
    </row>
    <row r="1019" spans="1:16" x14ac:dyDescent="0.2">
      <c r="A1019">
        <v>658.97</v>
      </c>
      <c r="B1019">
        <v>2822.4</v>
      </c>
      <c r="C1019">
        <v>8302.1</v>
      </c>
      <c r="D1019">
        <v>31304.95</v>
      </c>
      <c r="E1019">
        <v>64000</v>
      </c>
      <c r="F1019">
        <v>64000</v>
      </c>
      <c r="H1019">
        <v>8325.5</v>
      </c>
      <c r="I1019">
        <v>13487.4</v>
      </c>
      <c r="J1019">
        <v>13087.2</v>
      </c>
      <c r="L1019">
        <f t="shared" si="33"/>
        <v>658.97</v>
      </c>
      <c r="M1019">
        <f>data!AQ1019</f>
        <v>2.3369524194424313E-10</v>
      </c>
      <c r="O1019">
        <v>2.236035971773616E-10</v>
      </c>
      <c r="P1019">
        <f t="shared" si="32"/>
        <v>4.5131853397138659</v>
      </c>
    </row>
    <row r="1020" spans="1:16" x14ac:dyDescent="0.2">
      <c r="A1020">
        <v>659.42</v>
      </c>
      <c r="B1020">
        <v>3064.4</v>
      </c>
      <c r="C1020">
        <v>10581.3</v>
      </c>
      <c r="D1020">
        <v>31482.35</v>
      </c>
      <c r="E1020">
        <v>64000</v>
      </c>
      <c r="F1020">
        <v>64000</v>
      </c>
      <c r="H1020">
        <v>10613.9</v>
      </c>
      <c r="I1020">
        <v>14627.7</v>
      </c>
      <c r="J1020">
        <v>14334.3</v>
      </c>
      <c r="L1020">
        <f t="shared" si="33"/>
        <v>659.42</v>
      </c>
      <c r="M1020">
        <f>data!AQ1020</f>
        <v>2.3454341184146926E-10</v>
      </c>
      <c r="O1020">
        <v>2.2410734832072626E-10</v>
      </c>
      <c r="P1020">
        <f t="shared" si="32"/>
        <v>4.6567252698058157</v>
      </c>
    </row>
    <row r="1021" spans="1:16" x14ac:dyDescent="0.2">
      <c r="A1021">
        <v>659.88</v>
      </c>
      <c r="B1021">
        <v>2841.35</v>
      </c>
      <c r="C1021">
        <v>8450.1</v>
      </c>
      <c r="D1021">
        <v>31362.9</v>
      </c>
      <c r="E1021">
        <v>64000</v>
      </c>
      <c r="F1021">
        <v>64000</v>
      </c>
      <c r="H1021">
        <v>8482</v>
      </c>
      <c r="I1021">
        <v>11744.5</v>
      </c>
      <c r="J1021">
        <v>11497</v>
      </c>
      <c r="L1021">
        <f t="shared" si="33"/>
        <v>659.88</v>
      </c>
      <c r="M1021">
        <f>data!AQ1021</f>
        <v>2.3395634401517524E-10</v>
      </c>
      <c r="O1021">
        <v>2.2367859904396852E-10</v>
      </c>
      <c r="P1021">
        <f t="shared" si="32"/>
        <v>4.5948718451989343</v>
      </c>
    </row>
    <row r="1022" spans="1:16" x14ac:dyDescent="0.2">
      <c r="A1022">
        <v>660.33</v>
      </c>
      <c r="B1022">
        <v>2909.2</v>
      </c>
      <c r="C1022">
        <v>9181.2999999999993</v>
      </c>
      <c r="D1022">
        <v>31460.05</v>
      </c>
      <c r="E1022">
        <v>64000</v>
      </c>
      <c r="F1022">
        <v>64000</v>
      </c>
      <c r="H1022">
        <v>9182.7999999999993</v>
      </c>
      <c r="I1022">
        <v>12017</v>
      </c>
      <c r="J1022">
        <v>11814.8</v>
      </c>
      <c r="L1022">
        <f t="shared" si="33"/>
        <v>660.33</v>
      </c>
      <c r="M1022">
        <f>data!AQ1022</f>
        <v>2.3399880682178669E-10</v>
      </c>
      <c r="O1022">
        <v>2.2352685483825305E-10</v>
      </c>
      <c r="P1022">
        <f t="shared" si="32"/>
        <v>4.6848742139333872</v>
      </c>
    </row>
    <row r="1023" spans="1:16" x14ac:dyDescent="0.2">
      <c r="A1023">
        <v>660.78</v>
      </c>
      <c r="B1023">
        <v>2855.05</v>
      </c>
      <c r="C1023">
        <v>8600.5</v>
      </c>
      <c r="D1023">
        <v>31491.35</v>
      </c>
      <c r="E1023">
        <v>64000</v>
      </c>
      <c r="F1023">
        <v>64000</v>
      </c>
      <c r="H1023">
        <v>8593.7999999999993</v>
      </c>
      <c r="I1023">
        <v>11146.6</v>
      </c>
      <c r="J1023">
        <v>10958.7</v>
      </c>
      <c r="L1023">
        <f t="shared" si="33"/>
        <v>660.78</v>
      </c>
      <c r="M1023">
        <f>data!AQ1023</f>
        <v>2.3356275239570077E-10</v>
      </c>
      <c r="O1023">
        <v>2.2295222556280563E-10</v>
      </c>
      <c r="P1023">
        <f t="shared" si="32"/>
        <v>4.7591033487603216</v>
      </c>
    </row>
    <row r="1024" spans="1:16" x14ac:dyDescent="0.2">
      <c r="A1024">
        <v>661.23</v>
      </c>
      <c r="B1024">
        <v>2825.05</v>
      </c>
      <c r="C1024">
        <v>8318.2999999999993</v>
      </c>
      <c r="D1024">
        <v>31525.35</v>
      </c>
      <c r="E1024">
        <v>64000</v>
      </c>
      <c r="F1024">
        <v>64000</v>
      </c>
      <c r="H1024">
        <v>8344.7999999999993</v>
      </c>
      <c r="I1024">
        <v>10780</v>
      </c>
      <c r="J1024">
        <v>10560.8</v>
      </c>
      <c r="L1024">
        <f t="shared" si="33"/>
        <v>661.23</v>
      </c>
      <c r="M1024">
        <f>data!AQ1024</f>
        <v>2.3331012548038093E-10</v>
      </c>
      <c r="O1024">
        <v>2.2271949794241884E-10</v>
      </c>
      <c r="P1024">
        <f t="shared" si="32"/>
        <v>4.7551416179557684</v>
      </c>
    </row>
    <row r="1025" spans="1:16" x14ac:dyDescent="0.2">
      <c r="A1025">
        <v>661.68</v>
      </c>
      <c r="B1025">
        <v>2851</v>
      </c>
      <c r="C1025">
        <v>8565.6</v>
      </c>
      <c r="D1025">
        <v>31602.9</v>
      </c>
      <c r="E1025">
        <v>64000</v>
      </c>
      <c r="F1025">
        <v>64000</v>
      </c>
      <c r="H1025">
        <v>8605.4</v>
      </c>
      <c r="I1025">
        <v>11016</v>
      </c>
      <c r="J1025">
        <v>10842.1</v>
      </c>
      <c r="L1025">
        <f t="shared" si="33"/>
        <v>661.68</v>
      </c>
      <c r="M1025">
        <f>data!AQ1025</f>
        <v>2.3316268788526596E-10</v>
      </c>
      <c r="O1025">
        <v>2.2337299371983024E-10</v>
      </c>
      <c r="P1025">
        <f t="shared" si="32"/>
        <v>4.3826668579795429</v>
      </c>
    </row>
    <row r="1026" spans="1:16" x14ac:dyDescent="0.2">
      <c r="A1026">
        <v>662.13</v>
      </c>
      <c r="B1026">
        <v>2827.75</v>
      </c>
      <c r="C1026">
        <v>8303.7000000000007</v>
      </c>
      <c r="D1026">
        <v>31571.95</v>
      </c>
      <c r="E1026">
        <v>64000</v>
      </c>
      <c r="F1026">
        <v>64000</v>
      </c>
      <c r="H1026">
        <v>8351.7000000000007</v>
      </c>
      <c r="I1026">
        <v>10797.3</v>
      </c>
      <c r="J1026">
        <v>10643.6</v>
      </c>
      <c r="L1026">
        <f t="shared" si="33"/>
        <v>662.13</v>
      </c>
      <c r="M1026">
        <f>data!AQ1026</f>
        <v>2.3351582265635961E-10</v>
      </c>
      <c r="O1026">
        <v>2.233252442023752E-10</v>
      </c>
      <c r="P1026">
        <f t="shared" si="32"/>
        <v>4.5631108522374673</v>
      </c>
    </row>
    <row r="1027" spans="1:16" x14ac:dyDescent="0.2">
      <c r="A1027">
        <v>662.59</v>
      </c>
      <c r="B1027">
        <v>2798.05</v>
      </c>
      <c r="C1027">
        <v>8060.8</v>
      </c>
      <c r="D1027">
        <v>31545.9</v>
      </c>
      <c r="E1027">
        <v>64000</v>
      </c>
      <c r="F1027">
        <v>64000</v>
      </c>
      <c r="H1027">
        <v>8039.3</v>
      </c>
      <c r="I1027">
        <v>10578</v>
      </c>
      <c r="J1027">
        <v>10392</v>
      </c>
      <c r="L1027">
        <f t="shared" si="33"/>
        <v>662.59</v>
      </c>
      <c r="M1027">
        <f>data!AQ1027</f>
        <v>2.3377880129257344E-10</v>
      </c>
      <c r="O1027">
        <v>2.2371133773885438E-10</v>
      </c>
      <c r="P1027">
        <f t="shared" si="32"/>
        <v>4.5002026519867941</v>
      </c>
    </row>
    <row r="1028" spans="1:16" x14ac:dyDescent="0.2">
      <c r="A1028">
        <v>663.04</v>
      </c>
      <c r="B1028">
        <v>2871.65</v>
      </c>
      <c r="C1028">
        <v>8803.5</v>
      </c>
      <c r="D1028">
        <v>31596.7</v>
      </c>
      <c r="E1028">
        <v>64000</v>
      </c>
      <c r="F1028">
        <v>64000</v>
      </c>
      <c r="H1028">
        <v>8855.1</v>
      </c>
      <c r="I1028">
        <v>11160.7</v>
      </c>
      <c r="J1028">
        <v>11003.9</v>
      </c>
      <c r="L1028">
        <f t="shared" si="33"/>
        <v>663.04</v>
      </c>
      <c r="M1028">
        <f>data!AQ1028</f>
        <v>2.3425916150649019E-10</v>
      </c>
      <c r="O1028">
        <v>2.2328190574935712E-10</v>
      </c>
      <c r="P1028">
        <f t="shared" si="32"/>
        <v>4.916321239865928</v>
      </c>
    </row>
    <row r="1029" spans="1:16" x14ac:dyDescent="0.2">
      <c r="A1029">
        <v>663.49</v>
      </c>
      <c r="B1029">
        <v>2841</v>
      </c>
      <c r="C1029">
        <v>8491.7000000000007</v>
      </c>
      <c r="D1029">
        <v>31638.15</v>
      </c>
      <c r="E1029">
        <v>64000</v>
      </c>
      <c r="F1029">
        <v>64000</v>
      </c>
      <c r="H1029">
        <v>8482.6</v>
      </c>
      <c r="I1029">
        <v>10715.1</v>
      </c>
      <c r="J1029">
        <v>10532.1</v>
      </c>
      <c r="L1029">
        <f t="shared" si="33"/>
        <v>663.49</v>
      </c>
      <c r="M1029">
        <f>data!AQ1029</f>
        <v>2.3393417799373225E-10</v>
      </c>
      <c r="O1029">
        <v>2.2358906377120733E-10</v>
      </c>
      <c r="P1029">
        <f t="shared" si="32"/>
        <v>4.6268426764874357</v>
      </c>
    </row>
    <row r="1030" spans="1:16" x14ac:dyDescent="0.2">
      <c r="A1030">
        <v>663.94</v>
      </c>
      <c r="B1030">
        <v>2837.35</v>
      </c>
      <c r="C1030">
        <v>8482.2000000000007</v>
      </c>
      <c r="D1030">
        <v>31689.8</v>
      </c>
      <c r="E1030">
        <v>64000</v>
      </c>
      <c r="F1030">
        <v>64000</v>
      </c>
      <c r="H1030">
        <v>8478.2000000000007</v>
      </c>
      <c r="I1030">
        <v>10789.2</v>
      </c>
      <c r="J1030">
        <v>10599.2</v>
      </c>
      <c r="L1030">
        <f t="shared" si="33"/>
        <v>663.94</v>
      </c>
      <c r="M1030">
        <f>data!AQ1030</f>
        <v>2.3375188022671748E-10</v>
      </c>
      <c r="O1030">
        <v>2.2329944279809875E-10</v>
      </c>
      <c r="P1030">
        <f t="shared" si="32"/>
        <v>4.680906184826239</v>
      </c>
    </row>
    <row r="1031" spans="1:16" x14ac:dyDescent="0.2">
      <c r="A1031">
        <v>664.39</v>
      </c>
      <c r="B1031">
        <v>2847.15</v>
      </c>
      <c r="C1031">
        <v>8558.1</v>
      </c>
      <c r="D1031">
        <v>31772.9</v>
      </c>
      <c r="E1031">
        <v>64000</v>
      </c>
      <c r="F1031">
        <v>64000</v>
      </c>
      <c r="H1031">
        <v>8606.7000000000007</v>
      </c>
      <c r="I1031">
        <v>11079.9</v>
      </c>
      <c r="J1031">
        <v>10924.3</v>
      </c>
      <c r="L1031">
        <f t="shared" si="33"/>
        <v>664.39</v>
      </c>
      <c r="M1031">
        <f>data!AQ1031</f>
        <v>2.3341829109423741E-10</v>
      </c>
      <c r="O1031">
        <v>2.2258419730732227E-10</v>
      </c>
      <c r="P1031">
        <f t="shared" si="32"/>
        <v>4.8674137328610536</v>
      </c>
    </row>
    <row r="1032" spans="1:16" x14ac:dyDescent="0.2">
      <c r="A1032">
        <v>664.84</v>
      </c>
      <c r="B1032">
        <v>2819.65</v>
      </c>
      <c r="C1032">
        <v>8335.2000000000007</v>
      </c>
      <c r="D1032">
        <v>31803.35</v>
      </c>
      <c r="E1032">
        <v>64000</v>
      </c>
      <c r="F1032">
        <v>64000</v>
      </c>
      <c r="H1032">
        <v>8343.7999999999993</v>
      </c>
      <c r="I1032">
        <v>10831.7</v>
      </c>
      <c r="J1032">
        <v>10693.7</v>
      </c>
      <c r="L1032">
        <f t="shared" si="33"/>
        <v>664.84</v>
      </c>
      <c r="M1032">
        <f>data!AQ1032</f>
        <v>2.3321436462983453E-10</v>
      </c>
      <c r="O1032">
        <v>2.229944947420358E-10</v>
      </c>
      <c r="P1032">
        <f t="shared" ref="P1032:P1095" si="34">(M1032-O1032)/O1032%</f>
        <v>4.5830144370251187</v>
      </c>
    </row>
    <row r="1033" spans="1:16" x14ac:dyDescent="0.2">
      <c r="A1033">
        <v>665.3</v>
      </c>
      <c r="B1033">
        <v>2862.7</v>
      </c>
      <c r="C1033">
        <v>8704.5</v>
      </c>
      <c r="D1033">
        <v>31841.3</v>
      </c>
      <c r="E1033">
        <v>64000</v>
      </c>
      <c r="F1033">
        <v>64000</v>
      </c>
      <c r="H1033">
        <v>8725</v>
      </c>
      <c r="I1033">
        <v>11401.1</v>
      </c>
      <c r="J1033">
        <v>11252.2</v>
      </c>
      <c r="L1033">
        <f t="shared" si="33"/>
        <v>665.3</v>
      </c>
      <c r="M1033">
        <f>data!AQ1033</f>
        <v>2.335450027023701E-10</v>
      </c>
      <c r="O1033">
        <v>2.2330913095052017E-10</v>
      </c>
      <c r="P1033">
        <f t="shared" si="34"/>
        <v>4.5837228904526741</v>
      </c>
    </row>
    <row r="1034" spans="1:16" x14ac:dyDescent="0.2">
      <c r="A1034">
        <v>665.75</v>
      </c>
      <c r="B1034">
        <v>2813.6</v>
      </c>
      <c r="C1034">
        <v>8189.9</v>
      </c>
      <c r="D1034">
        <v>31780.799999999999</v>
      </c>
      <c r="E1034">
        <v>64000</v>
      </c>
      <c r="F1034">
        <v>64000</v>
      </c>
      <c r="H1034">
        <v>8200.5</v>
      </c>
      <c r="I1034">
        <v>11016.7</v>
      </c>
      <c r="J1034">
        <v>10819.6</v>
      </c>
      <c r="L1034">
        <f t="shared" si="33"/>
        <v>665.75</v>
      </c>
      <c r="M1034">
        <f>data!AQ1034</f>
        <v>2.3392190096794053E-10</v>
      </c>
      <c r="O1034">
        <v>2.2364986464241465E-10</v>
      </c>
      <c r="P1034">
        <f t="shared" si="34"/>
        <v>4.5929096992522034</v>
      </c>
    </row>
    <row r="1035" spans="1:16" x14ac:dyDescent="0.2">
      <c r="A1035">
        <v>666.2</v>
      </c>
      <c r="B1035">
        <v>2870.5</v>
      </c>
      <c r="C1035">
        <v>8717.2999999999993</v>
      </c>
      <c r="D1035">
        <v>31802.2</v>
      </c>
      <c r="E1035">
        <v>64000</v>
      </c>
      <c r="F1035">
        <v>64000</v>
      </c>
      <c r="H1035">
        <v>8723.1</v>
      </c>
      <c r="I1035">
        <v>11145.3</v>
      </c>
      <c r="J1035">
        <v>10987.5</v>
      </c>
      <c r="L1035">
        <f t="shared" si="33"/>
        <v>666.2</v>
      </c>
      <c r="M1035">
        <f>data!AQ1035</f>
        <v>2.3450181848906968E-10</v>
      </c>
      <c r="O1035">
        <v>2.238533852242805E-10</v>
      </c>
      <c r="P1035">
        <f t="shared" si="34"/>
        <v>4.7568783711358336</v>
      </c>
    </row>
    <row r="1036" spans="1:16" x14ac:dyDescent="0.2">
      <c r="A1036">
        <v>666.65</v>
      </c>
      <c r="B1036">
        <v>2863.9</v>
      </c>
      <c r="C1036">
        <v>8693</v>
      </c>
      <c r="D1036">
        <v>31805.95</v>
      </c>
      <c r="E1036">
        <v>64000</v>
      </c>
      <c r="F1036">
        <v>64000</v>
      </c>
      <c r="H1036">
        <v>8694.4</v>
      </c>
      <c r="I1036">
        <v>10818.7</v>
      </c>
      <c r="J1036">
        <v>10653</v>
      </c>
      <c r="L1036">
        <f t="shared" si="33"/>
        <v>666.65</v>
      </c>
      <c r="M1036">
        <f>data!AQ1036</f>
        <v>2.3469474006563323E-10</v>
      </c>
      <c r="O1036">
        <v>2.2399677258382304E-10</v>
      </c>
      <c r="P1036">
        <f t="shared" si="34"/>
        <v>4.7759471524558874</v>
      </c>
    </row>
    <row r="1037" spans="1:16" x14ac:dyDescent="0.2">
      <c r="A1037">
        <v>667.1</v>
      </c>
      <c r="B1037">
        <v>2979.8</v>
      </c>
      <c r="C1037">
        <v>9847.1</v>
      </c>
      <c r="D1037">
        <v>31954.2</v>
      </c>
      <c r="E1037">
        <v>64000</v>
      </c>
      <c r="F1037">
        <v>64000</v>
      </c>
      <c r="H1037">
        <v>9858.6</v>
      </c>
      <c r="I1037">
        <v>11787.6</v>
      </c>
      <c r="J1037">
        <v>11643.7</v>
      </c>
      <c r="L1037">
        <f t="shared" si="33"/>
        <v>667.1</v>
      </c>
      <c r="M1037">
        <f>data!AQ1037</f>
        <v>2.3470117877898894E-10</v>
      </c>
      <c r="O1037">
        <v>2.2352195714770386E-10</v>
      </c>
      <c r="P1037">
        <f t="shared" si="34"/>
        <v>5.0013975244042008</v>
      </c>
    </row>
    <row r="1038" spans="1:16" x14ac:dyDescent="0.2">
      <c r="A1038">
        <v>667.55</v>
      </c>
      <c r="B1038">
        <v>2911.65</v>
      </c>
      <c r="C1038">
        <v>9208.9</v>
      </c>
      <c r="D1038">
        <v>31971.4</v>
      </c>
      <c r="E1038">
        <v>64000</v>
      </c>
      <c r="F1038">
        <v>64000</v>
      </c>
      <c r="H1038">
        <v>9242.7999999999993</v>
      </c>
      <c r="I1038">
        <v>11239.7</v>
      </c>
      <c r="J1038">
        <v>11071.7</v>
      </c>
      <c r="L1038">
        <f t="shared" si="33"/>
        <v>667.55</v>
      </c>
      <c r="M1038">
        <f>data!AQ1038</f>
        <v>2.3426113009773169E-10</v>
      </c>
      <c r="O1038">
        <v>2.2313609315713547E-10</v>
      </c>
      <c r="P1038">
        <f t="shared" si="34"/>
        <v>4.9857630754347833</v>
      </c>
    </row>
    <row r="1039" spans="1:16" x14ac:dyDescent="0.2">
      <c r="A1039">
        <v>668</v>
      </c>
      <c r="B1039">
        <v>2820.45</v>
      </c>
      <c r="C1039">
        <v>8325.9</v>
      </c>
      <c r="D1039">
        <v>32015.95</v>
      </c>
      <c r="E1039">
        <v>64000</v>
      </c>
      <c r="F1039">
        <v>64000</v>
      </c>
      <c r="H1039">
        <v>8366.6</v>
      </c>
      <c r="I1039">
        <v>10556.5</v>
      </c>
      <c r="J1039">
        <v>10391.200000000001</v>
      </c>
      <c r="L1039">
        <f t="shared" si="33"/>
        <v>668</v>
      </c>
      <c r="M1039">
        <f>data!AQ1039</f>
        <v>2.334025618408761E-10</v>
      </c>
      <c r="O1039">
        <v>2.2249299138906412E-10</v>
      </c>
      <c r="P1039">
        <f t="shared" si="34"/>
        <v>4.903332183050602</v>
      </c>
    </row>
    <row r="1040" spans="1:16" x14ac:dyDescent="0.2">
      <c r="A1040">
        <v>668.46</v>
      </c>
      <c r="B1040">
        <v>2871.15</v>
      </c>
      <c r="C1040">
        <v>8789.5</v>
      </c>
      <c r="D1040">
        <v>32185.4</v>
      </c>
      <c r="E1040">
        <v>64000</v>
      </c>
      <c r="F1040">
        <v>64000</v>
      </c>
      <c r="H1040">
        <v>8796.5</v>
      </c>
      <c r="I1040">
        <v>10928.2</v>
      </c>
      <c r="J1040">
        <v>10796.4</v>
      </c>
      <c r="L1040">
        <f t="shared" si="33"/>
        <v>668.46</v>
      </c>
      <c r="M1040">
        <f>data!AQ1040</f>
        <v>2.3269796041439895E-10</v>
      </c>
      <c r="O1040">
        <v>2.2277679891653825E-10</v>
      </c>
      <c r="P1040">
        <f t="shared" si="34"/>
        <v>4.4534087688267707</v>
      </c>
    </row>
    <row r="1041" spans="1:16" x14ac:dyDescent="0.2">
      <c r="A1041">
        <v>668.91</v>
      </c>
      <c r="B1041">
        <v>2823.9</v>
      </c>
      <c r="C1041">
        <v>8305.2999999999993</v>
      </c>
      <c r="D1041">
        <v>32142.95</v>
      </c>
      <c r="E1041">
        <v>64000</v>
      </c>
      <c r="F1041">
        <v>64000</v>
      </c>
      <c r="H1041">
        <v>8334.6</v>
      </c>
      <c r="I1041">
        <v>10405</v>
      </c>
      <c r="J1041">
        <v>10278.5</v>
      </c>
      <c r="L1041">
        <f t="shared" si="33"/>
        <v>668.91</v>
      </c>
      <c r="M1041">
        <f>data!AQ1041</f>
        <v>2.329319317647885E-10</v>
      </c>
      <c r="O1041">
        <v>2.226534005823056E-10</v>
      </c>
      <c r="P1041">
        <f t="shared" si="34"/>
        <v>4.6163818543087345</v>
      </c>
    </row>
    <row r="1042" spans="1:16" x14ac:dyDescent="0.2">
      <c r="A1042">
        <v>669.36</v>
      </c>
      <c r="B1042">
        <v>2952.35</v>
      </c>
      <c r="C1042">
        <v>9592.7000000000007</v>
      </c>
      <c r="D1042">
        <v>32226.95</v>
      </c>
      <c r="E1042">
        <v>64000</v>
      </c>
      <c r="F1042">
        <v>64000</v>
      </c>
      <c r="H1042">
        <v>9609.7000000000007</v>
      </c>
      <c r="I1042">
        <v>11796.4</v>
      </c>
      <c r="J1042">
        <v>11653.9</v>
      </c>
      <c r="L1042">
        <f t="shared" si="33"/>
        <v>669.36</v>
      </c>
      <c r="M1042">
        <f>data!AQ1042</f>
        <v>2.3357396515374592E-10</v>
      </c>
      <c r="O1042">
        <v>2.230599348347327E-10</v>
      </c>
      <c r="P1042">
        <f t="shared" si="34"/>
        <v>4.7135449612693447</v>
      </c>
    </row>
    <row r="1043" spans="1:16" x14ac:dyDescent="0.2">
      <c r="A1043">
        <v>669.81</v>
      </c>
      <c r="B1043">
        <v>2786.65</v>
      </c>
      <c r="C1043">
        <v>7972</v>
      </c>
      <c r="D1043">
        <v>32118.2</v>
      </c>
      <c r="E1043">
        <v>64000</v>
      </c>
      <c r="F1043">
        <v>64000</v>
      </c>
      <c r="H1043">
        <v>8002.4</v>
      </c>
      <c r="I1043">
        <v>10321.5</v>
      </c>
      <c r="J1043">
        <v>10161.9</v>
      </c>
      <c r="L1043">
        <f t="shared" si="33"/>
        <v>669.81</v>
      </c>
      <c r="M1043">
        <f>data!AQ1043</f>
        <v>2.3337388830835604E-10</v>
      </c>
      <c r="O1043">
        <v>2.2320536803348457E-10</v>
      </c>
      <c r="P1043">
        <f t="shared" si="34"/>
        <v>4.5556790880343083</v>
      </c>
    </row>
    <row r="1044" spans="1:16" x14ac:dyDescent="0.2">
      <c r="A1044">
        <v>670.26</v>
      </c>
      <c r="B1044">
        <v>2837.15</v>
      </c>
      <c r="C1044">
        <v>8421.6</v>
      </c>
      <c r="D1044">
        <v>32130.75</v>
      </c>
      <c r="E1044">
        <v>64000</v>
      </c>
      <c r="F1044">
        <v>64000</v>
      </c>
      <c r="H1044">
        <v>8446.7999999999993</v>
      </c>
      <c r="I1044">
        <v>10785.4</v>
      </c>
      <c r="J1044">
        <v>10639.1</v>
      </c>
      <c r="L1044">
        <f t="shared" si="33"/>
        <v>670.26</v>
      </c>
      <c r="M1044">
        <f>data!AQ1044</f>
        <v>2.3396110858840493E-10</v>
      </c>
      <c r="O1044">
        <v>2.2319078797612725E-10</v>
      </c>
      <c r="P1044">
        <f t="shared" si="34"/>
        <v>4.8256116257941981</v>
      </c>
    </row>
    <row r="1045" spans="1:16" x14ac:dyDescent="0.2">
      <c r="A1045">
        <v>670.71</v>
      </c>
      <c r="B1045">
        <v>2919.7</v>
      </c>
      <c r="C1045">
        <v>9127</v>
      </c>
      <c r="D1045">
        <v>32259.8</v>
      </c>
      <c r="E1045">
        <v>64000</v>
      </c>
      <c r="F1045">
        <v>64000</v>
      </c>
      <c r="H1045">
        <v>9147.4</v>
      </c>
      <c r="I1045">
        <v>11513.4</v>
      </c>
      <c r="J1045">
        <v>11327.3</v>
      </c>
      <c r="L1045">
        <f t="shared" si="33"/>
        <v>670.71</v>
      </c>
      <c r="M1045">
        <f>data!AQ1045</f>
        <v>2.3384597851762214E-10</v>
      </c>
      <c r="O1045">
        <v>2.2303947024212047E-10</v>
      </c>
      <c r="P1045">
        <f t="shared" si="34"/>
        <v>4.8451102684967209</v>
      </c>
    </row>
    <row r="1046" spans="1:16" x14ac:dyDescent="0.2">
      <c r="A1046">
        <v>671.16</v>
      </c>
      <c r="B1046">
        <v>2863.2</v>
      </c>
      <c r="C1046">
        <v>8670.1</v>
      </c>
      <c r="D1046">
        <v>32274.1</v>
      </c>
      <c r="E1046">
        <v>64000</v>
      </c>
      <c r="F1046">
        <v>64000</v>
      </c>
      <c r="H1046">
        <v>8676.6</v>
      </c>
      <c r="I1046">
        <v>11065.5</v>
      </c>
      <c r="J1046">
        <v>10861.8</v>
      </c>
      <c r="L1046">
        <f t="shared" si="33"/>
        <v>671.16</v>
      </c>
      <c r="M1046">
        <f>data!AQ1046</f>
        <v>2.3352940464516739E-10</v>
      </c>
      <c r="O1046">
        <v>2.2226533965878916E-10</v>
      </c>
      <c r="P1046">
        <f t="shared" si="34"/>
        <v>5.0678459375043676</v>
      </c>
    </row>
    <row r="1047" spans="1:16" x14ac:dyDescent="0.2">
      <c r="A1047">
        <v>671.61</v>
      </c>
      <c r="B1047">
        <v>2926.25</v>
      </c>
      <c r="C1047">
        <v>9344.6</v>
      </c>
      <c r="D1047">
        <v>32408</v>
      </c>
      <c r="E1047">
        <v>64000</v>
      </c>
      <c r="F1047">
        <v>64000</v>
      </c>
      <c r="H1047">
        <v>9393</v>
      </c>
      <c r="I1047">
        <v>12836.6</v>
      </c>
      <c r="J1047">
        <v>12553.5</v>
      </c>
      <c r="L1047">
        <f t="shared" si="33"/>
        <v>671.61</v>
      </c>
      <c r="M1047">
        <f>data!AQ1047</f>
        <v>2.3321334440613723E-10</v>
      </c>
      <c r="O1047">
        <v>2.225917117993376E-10</v>
      </c>
      <c r="P1047">
        <f t="shared" si="34"/>
        <v>4.7718005854480525</v>
      </c>
    </row>
    <row r="1048" spans="1:16" x14ac:dyDescent="0.2">
      <c r="A1048">
        <v>672.06</v>
      </c>
      <c r="B1048">
        <v>2971.2</v>
      </c>
      <c r="C1048">
        <v>9748.5</v>
      </c>
      <c r="D1048">
        <v>32521.45</v>
      </c>
      <c r="E1048">
        <v>64000</v>
      </c>
      <c r="F1048">
        <v>64000</v>
      </c>
      <c r="H1048">
        <v>9767.2000000000007</v>
      </c>
      <c r="I1048">
        <v>14424.4</v>
      </c>
      <c r="J1048">
        <v>14098.7</v>
      </c>
      <c r="L1048">
        <f t="shared" si="33"/>
        <v>672.06</v>
      </c>
      <c r="M1048">
        <f>data!AQ1048</f>
        <v>2.3291750781002711E-10</v>
      </c>
      <c r="O1048">
        <v>2.2220917647227768E-10</v>
      </c>
      <c r="P1048">
        <f t="shared" si="34"/>
        <v>4.8190320074766939</v>
      </c>
    </row>
    <row r="1049" spans="1:16" x14ac:dyDescent="0.2">
      <c r="A1049">
        <v>672.52</v>
      </c>
      <c r="B1049">
        <v>2854.2</v>
      </c>
      <c r="C1049">
        <v>8598.6</v>
      </c>
      <c r="D1049">
        <v>32463.15</v>
      </c>
      <c r="E1049">
        <v>64000</v>
      </c>
      <c r="F1049">
        <v>64000</v>
      </c>
      <c r="H1049">
        <v>8634.7000000000007</v>
      </c>
      <c r="I1049">
        <v>13607.6</v>
      </c>
      <c r="J1049">
        <v>13237.8</v>
      </c>
      <c r="L1049">
        <f t="shared" si="33"/>
        <v>672.52</v>
      </c>
      <c r="M1049">
        <f>data!AQ1049</f>
        <v>2.3270860181372156E-10</v>
      </c>
      <c r="O1049">
        <v>2.219462517607742E-10</v>
      </c>
      <c r="P1049">
        <f t="shared" si="34"/>
        <v>4.8490794359292053</v>
      </c>
    </row>
    <row r="1050" spans="1:16" x14ac:dyDescent="0.2">
      <c r="A1050">
        <v>672.97</v>
      </c>
      <c r="B1050">
        <v>2864.75</v>
      </c>
      <c r="C1050">
        <v>8659.5</v>
      </c>
      <c r="D1050">
        <v>32495</v>
      </c>
      <c r="E1050">
        <v>64000</v>
      </c>
      <c r="F1050">
        <v>64000</v>
      </c>
      <c r="H1050">
        <v>8679.7999999999993</v>
      </c>
      <c r="I1050">
        <v>12938.8</v>
      </c>
      <c r="J1050">
        <v>12628.4</v>
      </c>
      <c r="L1050">
        <f t="shared" si="33"/>
        <v>672.97</v>
      </c>
      <c r="M1050">
        <f>data!AQ1050</f>
        <v>2.3279986931213568E-10</v>
      </c>
      <c r="O1050">
        <v>2.2229440732477104E-10</v>
      </c>
      <c r="P1050">
        <f t="shared" si="34"/>
        <v>4.7259227588286592</v>
      </c>
    </row>
    <row r="1051" spans="1:16" x14ac:dyDescent="0.2">
      <c r="A1051">
        <v>673.42</v>
      </c>
      <c r="B1051">
        <v>2904.35</v>
      </c>
      <c r="C1051">
        <v>9144.1</v>
      </c>
      <c r="D1051">
        <v>32571.1</v>
      </c>
      <c r="E1051">
        <v>64000</v>
      </c>
      <c r="F1051">
        <v>64000</v>
      </c>
      <c r="H1051">
        <v>9190.6</v>
      </c>
      <c r="I1051">
        <v>12136</v>
      </c>
      <c r="J1051">
        <v>11965.2</v>
      </c>
      <c r="L1051">
        <f t="shared" si="33"/>
        <v>673.42</v>
      </c>
      <c r="M1051">
        <f>data!AQ1051</f>
        <v>2.3276607296003783E-10</v>
      </c>
      <c r="O1051">
        <v>2.2281637949331319E-10</v>
      </c>
      <c r="P1051">
        <f t="shared" si="34"/>
        <v>4.4654228245474359</v>
      </c>
    </row>
    <row r="1052" spans="1:16" x14ac:dyDescent="0.2">
      <c r="A1052">
        <v>673.87</v>
      </c>
      <c r="B1052">
        <v>3009.55</v>
      </c>
      <c r="C1052">
        <v>10102.9</v>
      </c>
      <c r="D1052">
        <v>32585.8</v>
      </c>
      <c r="E1052">
        <v>64000</v>
      </c>
      <c r="F1052">
        <v>64000</v>
      </c>
      <c r="H1052">
        <v>10151.4</v>
      </c>
      <c r="I1052">
        <v>12692.2</v>
      </c>
      <c r="J1052">
        <v>12514.8</v>
      </c>
      <c r="L1052">
        <f t="shared" si="33"/>
        <v>673.87</v>
      </c>
      <c r="M1052">
        <f>data!AQ1052</f>
        <v>2.3377337861780795E-10</v>
      </c>
      <c r="O1052">
        <v>2.2288841584970173E-10</v>
      </c>
      <c r="P1052">
        <f t="shared" si="34"/>
        <v>4.8835928626484435</v>
      </c>
    </row>
    <row r="1053" spans="1:16" x14ac:dyDescent="0.2">
      <c r="A1053">
        <v>674.32</v>
      </c>
      <c r="B1053">
        <v>2859.7</v>
      </c>
      <c r="C1053">
        <v>8730.6</v>
      </c>
      <c r="D1053">
        <v>32445.5</v>
      </c>
      <c r="E1053">
        <v>64000</v>
      </c>
      <c r="F1053">
        <v>64000</v>
      </c>
      <c r="H1053">
        <v>8728.2000000000007</v>
      </c>
      <c r="I1053">
        <v>11511.8</v>
      </c>
      <c r="J1053">
        <v>11335.4</v>
      </c>
      <c r="L1053">
        <f t="shared" si="33"/>
        <v>674.32</v>
      </c>
      <c r="M1053">
        <f>data!AQ1053</f>
        <v>2.3395907308183795E-10</v>
      </c>
      <c r="O1053">
        <v>2.2301687193196856E-10</v>
      </c>
      <c r="P1053">
        <f t="shared" si="34"/>
        <v>4.9064454429292343</v>
      </c>
    </row>
    <row r="1054" spans="1:16" x14ac:dyDescent="0.2">
      <c r="A1054">
        <v>674.77</v>
      </c>
      <c r="B1054">
        <v>2882.95</v>
      </c>
      <c r="C1054">
        <v>8841.5</v>
      </c>
      <c r="D1054">
        <v>32561.9</v>
      </c>
      <c r="E1054">
        <v>64000</v>
      </c>
      <c r="F1054">
        <v>64000</v>
      </c>
      <c r="H1054">
        <v>8904.2000000000007</v>
      </c>
      <c r="I1054">
        <v>11374</v>
      </c>
      <c r="J1054">
        <v>11221.2</v>
      </c>
      <c r="L1054">
        <f t="shared" si="33"/>
        <v>674.77</v>
      </c>
      <c r="M1054">
        <f>data!AQ1054</f>
        <v>2.3345675809392221E-10</v>
      </c>
      <c r="O1054">
        <v>2.2284571449205638E-10</v>
      </c>
      <c r="P1054">
        <f t="shared" si="34"/>
        <v>4.7616098995002556</v>
      </c>
    </row>
    <row r="1055" spans="1:16" x14ac:dyDescent="0.2">
      <c r="A1055">
        <v>675.22</v>
      </c>
      <c r="B1055">
        <v>2810.75</v>
      </c>
      <c r="C1055">
        <v>8131.2</v>
      </c>
      <c r="D1055">
        <v>32509.95</v>
      </c>
      <c r="E1055">
        <v>64000</v>
      </c>
      <c r="F1055">
        <v>64000</v>
      </c>
      <c r="H1055">
        <v>8145.1</v>
      </c>
      <c r="I1055">
        <v>10431.5</v>
      </c>
      <c r="J1055">
        <v>10287</v>
      </c>
      <c r="L1055">
        <f t="shared" si="33"/>
        <v>675.22</v>
      </c>
      <c r="M1055">
        <f>data!AQ1055</f>
        <v>2.3355302060271988E-10</v>
      </c>
      <c r="O1055">
        <v>2.2243886175201796E-10</v>
      </c>
      <c r="P1055">
        <f t="shared" si="34"/>
        <v>4.9965005049757627</v>
      </c>
    </row>
    <row r="1056" spans="1:16" x14ac:dyDescent="0.2">
      <c r="A1056">
        <v>675.67</v>
      </c>
      <c r="B1056">
        <v>2817.9</v>
      </c>
      <c r="C1056">
        <v>8324</v>
      </c>
      <c r="D1056">
        <v>32621.65</v>
      </c>
      <c r="E1056">
        <v>64000</v>
      </c>
      <c r="F1056">
        <v>64000</v>
      </c>
      <c r="H1056">
        <v>8320.7999999999993</v>
      </c>
      <c r="I1056">
        <v>11017.2</v>
      </c>
      <c r="J1056">
        <v>10850.8</v>
      </c>
      <c r="L1056">
        <f t="shared" si="33"/>
        <v>675.67</v>
      </c>
      <c r="M1056">
        <f>data!AQ1056</f>
        <v>2.3295979422486141E-10</v>
      </c>
      <c r="O1056">
        <v>2.2208580644889975E-10</v>
      </c>
      <c r="P1056">
        <f t="shared" si="34"/>
        <v>4.8963001957820662</v>
      </c>
    </row>
    <row r="1057" spans="1:16" x14ac:dyDescent="0.2">
      <c r="A1057">
        <v>676.12</v>
      </c>
      <c r="B1057">
        <v>2862.65</v>
      </c>
      <c r="C1057">
        <v>8714.4</v>
      </c>
      <c r="D1057">
        <v>32740.55</v>
      </c>
      <c r="E1057">
        <v>64000</v>
      </c>
      <c r="F1057">
        <v>64000</v>
      </c>
      <c r="H1057">
        <v>8784.7000000000007</v>
      </c>
      <c r="I1057">
        <v>11511.8</v>
      </c>
      <c r="J1057">
        <v>11330.2</v>
      </c>
      <c r="L1057">
        <f t="shared" si="33"/>
        <v>676.12</v>
      </c>
      <c r="M1057">
        <f>data!AQ1057</f>
        <v>2.3261659658863004E-10</v>
      </c>
      <c r="O1057">
        <v>2.2194329277619462E-10</v>
      </c>
      <c r="P1057">
        <f t="shared" si="34"/>
        <v>4.8090229170377654</v>
      </c>
    </row>
    <row r="1058" spans="1:16" x14ac:dyDescent="0.2">
      <c r="A1058">
        <v>676.57</v>
      </c>
      <c r="B1058">
        <v>2845.1</v>
      </c>
      <c r="C1058">
        <v>8538.4</v>
      </c>
      <c r="D1058">
        <v>32748.85</v>
      </c>
      <c r="E1058">
        <v>64000</v>
      </c>
      <c r="F1058">
        <v>64000</v>
      </c>
      <c r="H1058">
        <v>8583.9</v>
      </c>
      <c r="I1058">
        <v>11278.7</v>
      </c>
      <c r="J1058">
        <v>11051.9</v>
      </c>
      <c r="L1058">
        <f t="shared" si="33"/>
        <v>676.57</v>
      </c>
      <c r="M1058">
        <f>data!AQ1058</f>
        <v>2.3266561554093995E-10</v>
      </c>
      <c r="O1058">
        <v>2.2181935848645623E-10</v>
      </c>
      <c r="P1058">
        <f t="shared" si="34"/>
        <v>4.8896801111008399</v>
      </c>
    </row>
    <row r="1059" spans="1:16" x14ac:dyDescent="0.2">
      <c r="A1059">
        <v>677.02</v>
      </c>
      <c r="B1059">
        <v>2850</v>
      </c>
      <c r="C1059">
        <v>8510.7999999999993</v>
      </c>
      <c r="D1059">
        <v>32724.65</v>
      </c>
      <c r="E1059">
        <v>64000</v>
      </c>
      <c r="F1059">
        <v>64000</v>
      </c>
      <c r="H1059">
        <v>8580.9</v>
      </c>
      <c r="I1059">
        <v>11092.9</v>
      </c>
      <c r="J1059">
        <v>10947.9</v>
      </c>
      <c r="L1059">
        <f t="shared" si="33"/>
        <v>677.02</v>
      </c>
      <c r="M1059">
        <f>data!AQ1059</f>
        <v>2.3316019546095972E-10</v>
      </c>
      <c r="O1059">
        <v>2.224520007016426E-10</v>
      </c>
      <c r="P1059">
        <f t="shared" si="34"/>
        <v>4.8137102500953386</v>
      </c>
    </row>
    <row r="1060" spans="1:16" x14ac:dyDescent="0.2">
      <c r="A1060">
        <v>677.47</v>
      </c>
      <c r="B1060">
        <v>2851.5</v>
      </c>
      <c r="C1060">
        <v>8536.5</v>
      </c>
      <c r="D1060">
        <v>32736.85</v>
      </c>
      <c r="E1060">
        <v>64000</v>
      </c>
      <c r="F1060">
        <v>64000</v>
      </c>
      <c r="H1060">
        <v>8505.2999999999993</v>
      </c>
      <c r="I1060">
        <v>11181.9</v>
      </c>
      <c r="J1060">
        <v>11007.4</v>
      </c>
      <c r="L1060">
        <f t="shared" ref="L1060:L1123" si="35">A1060</f>
        <v>677.47</v>
      </c>
      <c r="M1060">
        <f>data!AQ1060</f>
        <v>2.3333085706508214E-10</v>
      </c>
      <c r="O1060">
        <v>2.2263865941263083E-10</v>
      </c>
      <c r="P1060">
        <f t="shared" si="34"/>
        <v>4.80248923554411</v>
      </c>
    </row>
    <row r="1061" spans="1:16" x14ac:dyDescent="0.2">
      <c r="A1061">
        <v>677.93</v>
      </c>
      <c r="B1061">
        <v>2971.7</v>
      </c>
      <c r="C1061">
        <v>9822.7999999999993</v>
      </c>
      <c r="D1061">
        <v>32832.65</v>
      </c>
      <c r="E1061">
        <v>64000</v>
      </c>
      <c r="F1061">
        <v>64000</v>
      </c>
      <c r="H1061">
        <v>9799.7000000000007</v>
      </c>
      <c r="I1061">
        <v>13533.7</v>
      </c>
      <c r="J1061">
        <v>13301.1</v>
      </c>
      <c r="L1061">
        <f t="shared" si="35"/>
        <v>677.93</v>
      </c>
      <c r="M1061">
        <f>data!AQ1061</f>
        <v>2.3379265772976443E-10</v>
      </c>
      <c r="O1061">
        <v>2.2289758702791733E-10</v>
      </c>
      <c r="P1061">
        <f t="shared" si="34"/>
        <v>4.887926714290777</v>
      </c>
    </row>
    <row r="1062" spans="1:16" x14ac:dyDescent="0.2">
      <c r="A1062">
        <v>678.38</v>
      </c>
      <c r="B1062">
        <v>2828.85</v>
      </c>
      <c r="C1062">
        <v>8317</v>
      </c>
      <c r="D1062">
        <v>32716.55</v>
      </c>
      <c r="E1062">
        <v>64000</v>
      </c>
      <c r="F1062">
        <v>64000</v>
      </c>
      <c r="H1062">
        <v>8342.6</v>
      </c>
      <c r="I1062">
        <v>12268</v>
      </c>
      <c r="J1062">
        <v>11979.6</v>
      </c>
      <c r="L1062">
        <f t="shared" si="35"/>
        <v>678.38</v>
      </c>
      <c r="M1062">
        <f>data!AQ1062</f>
        <v>2.3383107793107308E-10</v>
      </c>
      <c r="O1062">
        <v>2.2264348029947207E-10</v>
      </c>
      <c r="P1062">
        <f t="shared" si="34"/>
        <v>5.0248934379541943</v>
      </c>
    </row>
    <row r="1063" spans="1:16" x14ac:dyDescent="0.2">
      <c r="A1063">
        <v>678.83</v>
      </c>
      <c r="B1063">
        <v>2839.05</v>
      </c>
      <c r="C1063">
        <v>8514.9</v>
      </c>
      <c r="D1063">
        <v>32764.2</v>
      </c>
      <c r="E1063">
        <v>64000</v>
      </c>
      <c r="F1063">
        <v>64000</v>
      </c>
      <c r="H1063">
        <v>8521.7000000000007</v>
      </c>
      <c r="I1063">
        <v>12199.5</v>
      </c>
      <c r="J1063">
        <v>11934.8</v>
      </c>
      <c r="L1063">
        <f t="shared" si="35"/>
        <v>678.83</v>
      </c>
      <c r="M1063">
        <f>data!AQ1063</f>
        <v>2.3378168889349215E-10</v>
      </c>
      <c r="O1063">
        <v>2.2250917006472752E-10</v>
      </c>
      <c r="P1063">
        <f t="shared" si="34"/>
        <v>5.0660918044346124</v>
      </c>
    </row>
    <row r="1064" spans="1:16" x14ac:dyDescent="0.2">
      <c r="A1064">
        <v>679.28</v>
      </c>
      <c r="B1064">
        <v>2868.45</v>
      </c>
      <c r="C1064">
        <v>8738.9</v>
      </c>
      <c r="D1064">
        <v>32904.199999999997</v>
      </c>
      <c r="E1064">
        <v>64000</v>
      </c>
      <c r="F1064">
        <v>64000</v>
      </c>
      <c r="H1064">
        <v>8725.2000000000007</v>
      </c>
      <c r="I1064">
        <v>12499.1</v>
      </c>
      <c r="J1064">
        <v>12279</v>
      </c>
      <c r="L1064">
        <f t="shared" si="35"/>
        <v>679.28</v>
      </c>
      <c r="M1064">
        <f>data!AQ1064</f>
        <v>2.3313844804720437E-10</v>
      </c>
      <c r="O1064">
        <v>2.221203384467214E-10</v>
      </c>
      <c r="P1064">
        <f t="shared" si="34"/>
        <v>4.960423560279156</v>
      </c>
    </row>
    <row r="1065" spans="1:16" x14ac:dyDescent="0.2">
      <c r="A1065">
        <v>679.73</v>
      </c>
      <c r="B1065">
        <v>2834.05</v>
      </c>
      <c r="C1065">
        <v>8478.6</v>
      </c>
      <c r="D1065">
        <v>32959.199999999997</v>
      </c>
      <c r="E1065">
        <v>64000</v>
      </c>
      <c r="F1065">
        <v>64000</v>
      </c>
      <c r="H1065">
        <v>8501.2000000000007</v>
      </c>
      <c r="I1065">
        <v>13013.6</v>
      </c>
      <c r="J1065">
        <v>12683.2</v>
      </c>
      <c r="L1065">
        <f t="shared" si="35"/>
        <v>679.73</v>
      </c>
      <c r="M1065">
        <f>data!AQ1065</f>
        <v>2.3266994722328374E-10</v>
      </c>
      <c r="O1065">
        <v>2.2164102197151736E-10</v>
      </c>
      <c r="P1065">
        <f t="shared" si="34"/>
        <v>4.9760306795479803</v>
      </c>
    </row>
    <row r="1066" spans="1:16" x14ac:dyDescent="0.2">
      <c r="A1066">
        <v>680.18</v>
      </c>
      <c r="B1066">
        <v>2857.55</v>
      </c>
      <c r="C1066">
        <v>8627.9</v>
      </c>
      <c r="D1066">
        <v>33049.699999999997</v>
      </c>
      <c r="E1066">
        <v>64000</v>
      </c>
      <c r="F1066">
        <v>64000</v>
      </c>
      <c r="H1066">
        <v>8652.7999999999993</v>
      </c>
      <c r="I1066">
        <v>13183</v>
      </c>
      <c r="J1066">
        <v>12838.3</v>
      </c>
      <c r="L1066">
        <f t="shared" si="35"/>
        <v>680.18</v>
      </c>
      <c r="M1066">
        <f>data!AQ1066</f>
        <v>2.3238327400516269E-10</v>
      </c>
      <c r="O1066">
        <v>2.2165360515374849E-10</v>
      </c>
      <c r="P1066">
        <f t="shared" si="34"/>
        <v>4.8407373496008068</v>
      </c>
    </row>
    <row r="1067" spans="1:16" x14ac:dyDescent="0.2">
      <c r="A1067">
        <v>680.63</v>
      </c>
      <c r="B1067">
        <v>2855.5</v>
      </c>
      <c r="C1067">
        <v>8601.7000000000007</v>
      </c>
      <c r="D1067">
        <v>33076.050000000003</v>
      </c>
      <c r="E1067">
        <v>64000</v>
      </c>
      <c r="F1067">
        <v>64000</v>
      </c>
      <c r="H1067">
        <v>8646.1</v>
      </c>
      <c r="I1067">
        <v>12564</v>
      </c>
      <c r="J1067">
        <v>12278.5</v>
      </c>
      <c r="L1067">
        <f t="shared" si="35"/>
        <v>680.63</v>
      </c>
      <c r="M1067">
        <f>data!AQ1067</f>
        <v>2.3240641868921189E-10</v>
      </c>
      <c r="O1067">
        <v>2.2171722370125975E-10</v>
      </c>
      <c r="P1067">
        <f t="shared" si="34"/>
        <v>4.8210936478054975</v>
      </c>
    </row>
    <row r="1068" spans="1:16" x14ac:dyDescent="0.2">
      <c r="A1068">
        <v>681.08</v>
      </c>
      <c r="B1068">
        <v>2785.05</v>
      </c>
      <c r="C1068">
        <v>7880.3</v>
      </c>
      <c r="D1068">
        <v>32967.5</v>
      </c>
      <c r="E1068">
        <v>64000</v>
      </c>
      <c r="F1068">
        <v>64000</v>
      </c>
      <c r="H1068">
        <v>7869.5</v>
      </c>
      <c r="I1068">
        <v>11275.9</v>
      </c>
      <c r="J1068">
        <v>11058.8</v>
      </c>
      <c r="L1068">
        <f t="shared" si="35"/>
        <v>681.08</v>
      </c>
      <c r="M1068">
        <f>data!AQ1068</f>
        <v>2.3296294645140215E-10</v>
      </c>
      <c r="O1068">
        <v>2.2240570895922745E-10</v>
      </c>
      <c r="P1068">
        <f t="shared" si="34"/>
        <v>4.7468374537589355</v>
      </c>
    </row>
    <row r="1069" spans="1:16" x14ac:dyDescent="0.2">
      <c r="A1069">
        <v>681.53</v>
      </c>
      <c r="B1069">
        <v>2787</v>
      </c>
      <c r="C1069">
        <v>7975.4</v>
      </c>
      <c r="D1069">
        <v>32897.4</v>
      </c>
      <c r="E1069">
        <v>64000</v>
      </c>
      <c r="F1069">
        <v>64000</v>
      </c>
      <c r="H1069">
        <v>8000.3</v>
      </c>
      <c r="I1069">
        <v>11744.8</v>
      </c>
      <c r="J1069">
        <v>11479.1</v>
      </c>
      <c r="L1069">
        <f t="shared" si="35"/>
        <v>681.53</v>
      </c>
      <c r="M1069">
        <f>data!AQ1069</f>
        <v>2.3379489012226556E-10</v>
      </c>
      <c r="O1069">
        <v>2.2276157654510421E-10</v>
      </c>
      <c r="P1069">
        <f t="shared" si="34"/>
        <v>4.9529697842335709</v>
      </c>
    </row>
    <row r="1070" spans="1:16" x14ac:dyDescent="0.2">
      <c r="A1070">
        <v>681.98</v>
      </c>
      <c r="B1070">
        <v>2847.5</v>
      </c>
      <c r="C1070">
        <v>8477.7000000000007</v>
      </c>
      <c r="D1070">
        <v>32938.35</v>
      </c>
      <c r="E1070">
        <v>64000</v>
      </c>
      <c r="F1070">
        <v>64000</v>
      </c>
      <c r="H1070">
        <v>8487.6</v>
      </c>
      <c r="I1070">
        <v>12460.8</v>
      </c>
      <c r="J1070">
        <v>12203.7</v>
      </c>
      <c r="L1070">
        <f t="shared" si="35"/>
        <v>681.98</v>
      </c>
      <c r="M1070">
        <f>data!AQ1070</f>
        <v>2.3420357862736093E-10</v>
      </c>
      <c r="O1070">
        <v>2.227183093099384E-10</v>
      </c>
      <c r="P1070">
        <f t="shared" si="34"/>
        <v>5.1568590624668591</v>
      </c>
    </row>
    <row r="1071" spans="1:16" x14ac:dyDescent="0.2">
      <c r="A1071">
        <v>682.43</v>
      </c>
      <c r="B1071">
        <v>2859.85</v>
      </c>
      <c r="C1071">
        <v>8685</v>
      </c>
      <c r="D1071">
        <v>32987.449999999997</v>
      </c>
      <c r="E1071">
        <v>64000</v>
      </c>
      <c r="F1071">
        <v>64000</v>
      </c>
      <c r="H1071">
        <v>8677.2000000000007</v>
      </c>
      <c r="I1071">
        <v>11944.3</v>
      </c>
      <c r="J1071">
        <v>11697.5</v>
      </c>
      <c r="L1071">
        <f t="shared" si="35"/>
        <v>682.43</v>
      </c>
      <c r="M1071">
        <f>data!AQ1071</f>
        <v>2.3415518471694071E-10</v>
      </c>
      <c r="O1071">
        <v>2.224723600495558E-10</v>
      </c>
      <c r="P1071">
        <f t="shared" si="34"/>
        <v>5.2513600632377706</v>
      </c>
    </row>
    <row r="1072" spans="1:16" x14ac:dyDescent="0.2">
      <c r="A1072">
        <v>682.88</v>
      </c>
      <c r="B1072">
        <v>2883.1</v>
      </c>
      <c r="C1072">
        <v>8883.4</v>
      </c>
      <c r="D1072">
        <v>33096.050000000003</v>
      </c>
      <c r="E1072">
        <v>64000</v>
      </c>
      <c r="F1072">
        <v>64000</v>
      </c>
      <c r="H1072">
        <v>8898.5</v>
      </c>
      <c r="I1072">
        <v>11568.7</v>
      </c>
      <c r="J1072">
        <v>11346.2</v>
      </c>
      <c r="L1072">
        <f t="shared" si="35"/>
        <v>682.88</v>
      </c>
      <c r="M1072">
        <f>data!AQ1072</f>
        <v>2.3371370637619923E-10</v>
      </c>
      <c r="O1072">
        <v>2.220236361961739E-10</v>
      </c>
      <c r="P1072">
        <f t="shared" si="34"/>
        <v>5.2652367920397039</v>
      </c>
    </row>
    <row r="1073" spans="1:16" x14ac:dyDescent="0.2">
      <c r="A1073">
        <v>683.33</v>
      </c>
      <c r="B1073">
        <v>2879.3</v>
      </c>
      <c r="C1073">
        <v>8854.1</v>
      </c>
      <c r="D1073">
        <v>33240.6</v>
      </c>
      <c r="E1073">
        <v>64000</v>
      </c>
      <c r="F1073">
        <v>64000</v>
      </c>
      <c r="H1073">
        <v>8879.4</v>
      </c>
      <c r="I1073">
        <v>11788</v>
      </c>
      <c r="J1073">
        <v>11587.1</v>
      </c>
      <c r="L1073">
        <f t="shared" si="35"/>
        <v>683.33</v>
      </c>
      <c r="M1073">
        <f>data!AQ1073</f>
        <v>2.3276940551452668E-10</v>
      </c>
      <c r="O1073">
        <v>2.2144334420835918E-10</v>
      </c>
      <c r="P1073">
        <f t="shared" si="34"/>
        <v>5.1146542004489683</v>
      </c>
    </row>
    <row r="1074" spans="1:16" x14ac:dyDescent="0.2">
      <c r="A1074">
        <v>683.78</v>
      </c>
      <c r="B1074">
        <v>2873.1</v>
      </c>
      <c r="C1074">
        <v>8791.6</v>
      </c>
      <c r="D1074">
        <v>33265.15</v>
      </c>
      <c r="E1074">
        <v>64000</v>
      </c>
      <c r="F1074">
        <v>64000</v>
      </c>
      <c r="H1074">
        <v>8810.2000000000007</v>
      </c>
      <c r="I1074">
        <v>12734.3</v>
      </c>
      <c r="J1074">
        <v>12495.1</v>
      </c>
      <c r="L1074">
        <f t="shared" si="35"/>
        <v>683.78</v>
      </c>
      <c r="M1074">
        <f>data!AQ1074</f>
        <v>2.3276936801139742E-10</v>
      </c>
      <c r="O1074">
        <v>2.2152413169717089E-10</v>
      </c>
      <c r="P1074">
        <f t="shared" si="34"/>
        <v>5.0763030772643107</v>
      </c>
    </row>
    <row r="1075" spans="1:16" x14ac:dyDescent="0.2">
      <c r="A1075">
        <v>684.23</v>
      </c>
      <c r="B1075">
        <v>2903.95</v>
      </c>
      <c r="C1075">
        <v>9129.9</v>
      </c>
      <c r="D1075">
        <v>33334.35</v>
      </c>
      <c r="E1075">
        <v>64000</v>
      </c>
      <c r="F1075">
        <v>64000</v>
      </c>
      <c r="H1075">
        <v>9136.9</v>
      </c>
      <c r="I1075">
        <v>13450.7</v>
      </c>
      <c r="J1075">
        <v>13117.5</v>
      </c>
      <c r="L1075">
        <f t="shared" si="35"/>
        <v>684.23</v>
      </c>
      <c r="M1075">
        <f>data!AQ1075</f>
        <v>2.3270814356787928E-10</v>
      </c>
      <c r="O1075">
        <v>2.2179925197618248E-10</v>
      </c>
      <c r="P1075">
        <f t="shared" si="34"/>
        <v>4.9183626610554256</v>
      </c>
    </row>
    <row r="1076" spans="1:16" x14ac:dyDescent="0.2">
      <c r="A1076">
        <v>684.68</v>
      </c>
      <c r="B1076">
        <v>2866.95</v>
      </c>
      <c r="C1076">
        <v>8790.5</v>
      </c>
      <c r="D1076">
        <v>33248.050000000003</v>
      </c>
      <c r="E1076">
        <v>64000</v>
      </c>
      <c r="F1076">
        <v>64000</v>
      </c>
      <c r="H1076">
        <v>8838</v>
      </c>
      <c r="I1076">
        <v>13454.6</v>
      </c>
      <c r="J1076">
        <v>13134.1</v>
      </c>
      <c r="L1076">
        <f t="shared" si="35"/>
        <v>684.68</v>
      </c>
      <c r="M1076">
        <f>data!AQ1076</f>
        <v>2.3334652123342424E-10</v>
      </c>
      <c r="O1076">
        <v>2.2240225119711012E-10</v>
      </c>
      <c r="P1076">
        <f t="shared" si="34"/>
        <v>4.9209349174323149</v>
      </c>
    </row>
    <row r="1077" spans="1:16" x14ac:dyDescent="0.2">
      <c r="A1077">
        <v>685.13</v>
      </c>
      <c r="B1077">
        <v>2863.6</v>
      </c>
      <c r="C1077">
        <v>8723.7000000000007</v>
      </c>
      <c r="D1077">
        <v>33241.599999999999</v>
      </c>
      <c r="E1077">
        <v>64000</v>
      </c>
      <c r="F1077">
        <v>64000</v>
      </c>
      <c r="H1077">
        <v>8750.6</v>
      </c>
      <c r="I1077">
        <v>13666.2</v>
      </c>
      <c r="J1077">
        <v>13368.3</v>
      </c>
      <c r="L1077">
        <f t="shared" si="35"/>
        <v>685.13</v>
      </c>
      <c r="M1077">
        <f>data!AQ1077</f>
        <v>2.3361539513101292E-10</v>
      </c>
      <c r="O1077">
        <v>2.2291154568659162E-10</v>
      </c>
      <c r="P1077">
        <f t="shared" si="34"/>
        <v>4.8018371643569644</v>
      </c>
    </row>
    <row r="1078" spans="1:16" x14ac:dyDescent="0.2">
      <c r="A1078">
        <v>685.58</v>
      </c>
      <c r="B1078">
        <v>2862.9</v>
      </c>
      <c r="C1078">
        <v>8744.9</v>
      </c>
      <c r="D1078">
        <v>33167.199999999997</v>
      </c>
      <c r="E1078">
        <v>64000</v>
      </c>
      <c r="F1078">
        <v>64000</v>
      </c>
      <c r="H1078">
        <v>8823.2999999999993</v>
      </c>
      <c r="I1078">
        <v>14351.1</v>
      </c>
      <c r="J1078">
        <v>13958.7</v>
      </c>
      <c r="L1078">
        <f t="shared" si="35"/>
        <v>685.58</v>
      </c>
      <c r="M1078">
        <f>data!AQ1078</f>
        <v>2.3445201137314309E-10</v>
      </c>
      <c r="O1078">
        <v>2.2258109689193555E-10</v>
      </c>
      <c r="P1078">
        <f t="shared" si="34"/>
        <v>5.3332985805937252</v>
      </c>
    </row>
    <row r="1079" spans="1:16" x14ac:dyDescent="0.2">
      <c r="A1079">
        <v>686.03</v>
      </c>
      <c r="B1079">
        <v>2847.3</v>
      </c>
      <c r="C1079">
        <v>8568.2000000000007</v>
      </c>
      <c r="D1079">
        <v>33230.9</v>
      </c>
      <c r="E1079">
        <v>64000</v>
      </c>
      <c r="F1079">
        <v>64000</v>
      </c>
      <c r="H1079">
        <v>8601.5</v>
      </c>
      <c r="I1079">
        <v>13988.2</v>
      </c>
      <c r="J1079">
        <v>13648.6</v>
      </c>
      <c r="L1079">
        <f t="shared" si="35"/>
        <v>686.03</v>
      </c>
      <c r="M1079">
        <f>data!AQ1079</f>
        <v>2.3405685075995212E-10</v>
      </c>
      <c r="O1079">
        <v>2.2310841060928877E-10</v>
      </c>
      <c r="P1079">
        <f t="shared" si="34"/>
        <v>4.9072287865635174</v>
      </c>
    </row>
    <row r="1080" spans="1:16" x14ac:dyDescent="0.2">
      <c r="A1080">
        <v>686.48</v>
      </c>
      <c r="B1080">
        <v>2823.45</v>
      </c>
      <c r="C1080">
        <v>8295.7000000000007</v>
      </c>
      <c r="D1080">
        <v>33253.699999999997</v>
      </c>
      <c r="E1080">
        <v>64000</v>
      </c>
      <c r="F1080">
        <v>64000</v>
      </c>
      <c r="H1080">
        <v>8289.6</v>
      </c>
      <c r="I1080">
        <v>12909.6</v>
      </c>
      <c r="J1080">
        <v>12576.5</v>
      </c>
      <c r="L1080">
        <f t="shared" si="35"/>
        <v>686.48</v>
      </c>
      <c r="M1080">
        <f>data!AQ1080</f>
        <v>2.3392464786058233E-10</v>
      </c>
      <c r="O1080">
        <v>2.2219860937323489E-10</v>
      </c>
      <c r="P1080">
        <f t="shared" si="34"/>
        <v>5.2772780713720833</v>
      </c>
    </row>
    <row r="1081" spans="1:16" x14ac:dyDescent="0.2">
      <c r="A1081">
        <v>686.93</v>
      </c>
      <c r="B1081">
        <v>2854.7</v>
      </c>
      <c r="C1081">
        <v>8680.7999999999993</v>
      </c>
      <c r="D1081">
        <v>33358.050000000003</v>
      </c>
      <c r="E1081">
        <v>64000</v>
      </c>
      <c r="F1081">
        <v>64000</v>
      </c>
      <c r="H1081">
        <v>8678.4</v>
      </c>
      <c r="I1081">
        <v>12920.6</v>
      </c>
      <c r="J1081">
        <v>12611.4</v>
      </c>
      <c r="L1081">
        <f t="shared" si="35"/>
        <v>686.93</v>
      </c>
      <c r="M1081">
        <f>data!AQ1081</f>
        <v>2.3358086098073433E-10</v>
      </c>
      <c r="O1081">
        <v>2.2194448498440181E-10</v>
      </c>
      <c r="P1081">
        <f t="shared" si="34"/>
        <v>5.2429218942522118</v>
      </c>
    </row>
    <row r="1082" spans="1:16" x14ac:dyDescent="0.2">
      <c r="A1082">
        <v>687.38</v>
      </c>
      <c r="B1082">
        <v>2833.75</v>
      </c>
      <c r="C1082">
        <v>8402.1</v>
      </c>
      <c r="D1082">
        <v>33402.5</v>
      </c>
      <c r="E1082">
        <v>64000</v>
      </c>
      <c r="F1082">
        <v>64000</v>
      </c>
      <c r="H1082">
        <v>8453.2000000000007</v>
      </c>
      <c r="I1082">
        <v>13035.6</v>
      </c>
      <c r="J1082">
        <v>12756.3</v>
      </c>
      <c r="L1082">
        <f t="shared" si="35"/>
        <v>687.38</v>
      </c>
      <c r="M1082">
        <f>data!AQ1082</f>
        <v>2.3329943054228116E-10</v>
      </c>
      <c r="O1082">
        <v>2.2177842103241516E-10</v>
      </c>
      <c r="P1082">
        <f t="shared" si="34"/>
        <v>5.194828900049786</v>
      </c>
    </row>
    <row r="1083" spans="1:16" x14ac:dyDescent="0.2">
      <c r="A1083">
        <v>687.83</v>
      </c>
      <c r="B1083">
        <v>2861.3</v>
      </c>
      <c r="C1083">
        <v>8679.5</v>
      </c>
      <c r="D1083">
        <v>33437.25</v>
      </c>
      <c r="E1083">
        <v>64000</v>
      </c>
      <c r="F1083">
        <v>64000</v>
      </c>
      <c r="H1083">
        <v>8710</v>
      </c>
      <c r="I1083">
        <v>13176.3</v>
      </c>
      <c r="J1083">
        <v>12865.8</v>
      </c>
      <c r="L1083">
        <f t="shared" si="35"/>
        <v>687.83</v>
      </c>
      <c r="M1083">
        <f>data!AQ1083</f>
        <v>2.3348128601959346E-10</v>
      </c>
      <c r="O1083">
        <v>2.2211540467360035E-10</v>
      </c>
      <c r="P1083">
        <f t="shared" si="34"/>
        <v>5.1171062910721234</v>
      </c>
    </row>
    <row r="1084" spans="1:16" x14ac:dyDescent="0.2">
      <c r="A1084">
        <v>688.28</v>
      </c>
      <c r="B1084">
        <v>2843</v>
      </c>
      <c r="C1084">
        <v>8532.2999999999993</v>
      </c>
      <c r="D1084">
        <v>33463.5</v>
      </c>
      <c r="E1084">
        <v>64000</v>
      </c>
      <c r="F1084">
        <v>64000</v>
      </c>
      <c r="H1084">
        <v>8575</v>
      </c>
      <c r="I1084">
        <v>12119.5</v>
      </c>
      <c r="J1084">
        <v>11907.7</v>
      </c>
      <c r="L1084">
        <f t="shared" si="35"/>
        <v>688.28</v>
      </c>
      <c r="M1084">
        <f>data!AQ1084</f>
        <v>2.3336524060005645E-10</v>
      </c>
      <c r="O1084">
        <v>2.2218666594793445E-10</v>
      </c>
      <c r="P1084">
        <f t="shared" si="34"/>
        <v>5.0311635959025107</v>
      </c>
    </row>
    <row r="1085" spans="1:16" x14ac:dyDescent="0.2">
      <c r="A1085">
        <v>688.73</v>
      </c>
      <c r="B1085">
        <v>2978.7</v>
      </c>
      <c r="C1085">
        <v>9893.2000000000007</v>
      </c>
      <c r="D1085">
        <v>33541.949999999997</v>
      </c>
      <c r="E1085">
        <v>64000</v>
      </c>
      <c r="F1085">
        <v>64000</v>
      </c>
      <c r="H1085">
        <v>9915</v>
      </c>
      <c r="I1085">
        <v>13016.6</v>
      </c>
      <c r="J1085">
        <v>12816.3</v>
      </c>
      <c r="L1085">
        <f t="shared" si="35"/>
        <v>688.73</v>
      </c>
      <c r="M1085">
        <f>data!AQ1085</f>
        <v>2.3405937729331433E-10</v>
      </c>
      <c r="O1085">
        <v>2.2289981688610058E-10</v>
      </c>
      <c r="P1085">
        <f t="shared" si="34"/>
        <v>5.0065363727580641</v>
      </c>
    </row>
    <row r="1086" spans="1:16" x14ac:dyDescent="0.2">
      <c r="A1086">
        <v>689.18</v>
      </c>
      <c r="B1086">
        <v>2885.65</v>
      </c>
      <c r="C1086">
        <v>8935.2999999999993</v>
      </c>
      <c r="D1086">
        <v>33484.300000000003</v>
      </c>
      <c r="E1086">
        <v>64000</v>
      </c>
      <c r="F1086">
        <v>64000</v>
      </c>
      <c r="H1086">
        <v>8946.2000000000007</v>
      </c>
      <c r="I1086">
        <v>12298</v>
      </c>
      <c r="J1086">
        <v>12075.9</v>
      </c>
      <c r="L1086">
        <f t="shared" si="35"/>
        <v>689.18</v>
      </c>
      <c r="M1086">
        <f>data!AQ1086</f>
        <v>2.3401430475254251E-10</v>
      </c>
      <c r="O1086">
        <v>2.2283367046357252E-10</v>
      </c>
      <c r="P1086">
        <f t="shared" si="34"/>
        <v>5.0174797487786877</v>
      </c>
    </row>
    <row r="1087" spans="1:16" x14ac:dyDescent="0.2">
      <c r="A1087">
        <v>689.63</v>
      </c>
      <c r="B1087">
        <v>2797.1</v>
      </c>
      <c r="C1087">
        <v>8053.8</v>
      </c>
      <c r="D1087">
        <v>33424.550000000003</v>
      </c>
      <c r="E1087">
        <v>64000</v>
      </c>
      <c r="F1087">
        <v>64000</v>
      </c>
      <c r="H1087">
        <v>8099</v>
      </c>
      <c r="I1087">
        <v>11956.4</v>
      </c>
      <c r="J1087">
        <v>11666.2</v>
      </c>
      <c r="L1087">
        <f t="shared" si="35"/>
        <v>689.63</v>
      </c>
      <c r="M1087">
        <f>data!AQ1087</f>
        <v>2.3402137070504883E-10</v>
      </c>
      <c r="O1087">
        <v>2.2295640032122315E-10</v>
      </c>
      <c r="P1087">
        <f t="shared" si="34"/>
        <v>4.9628404333241347</v>
      </c>
    </row>
    <row r="1088" spans="1:16" x14ac:dyDescent="0.2">
      <c r="A1088">
        <v>690.08</v>
      </c>
      <c r="B1088">
        <v>2844.15</v>
      </c>
      <c r="C1088">
        <v>8505.4</v>
      </c>
      <c r="D1088">
        <v>33450.6</v>
      </c>
      <c r="E1088">
        <v>64000</v>
      </c>
      <c r="F1088">
        <v>64000</v>
      </c>
      <c r="H1088">
        <v>8553.6</v>
      </c>
      <c r="I1088">
        <v>12174.9</v>
      </c>
      <c r="J1088">
        <v>11936.3</v>
      </c>
      <c r="L1088">
        <f t="shared" si="35"/>
        <v>690.08</v>
      </c>
      <c r="M1088">
        <f>data!AQ1088</f>
        <v>2.3442506958189385E-10</v>
      </c>
      <c r="O1088">
        <v>2.2296463528605386E-10</v>
      </c>
      <c r="P1088">
        <f t="shared" si="34"/>
        <v>5.1400233409826441</v>
      </c>
    </row>
    <row r="1089" spans="1:16" x14ac:dyDescent="0.2">
      <c r="A1089">
        <v>690.53</v>
      </c>
      <c r="B1089">
        <v>2845.35</v>
      </c>
      <c r="C1089">
        <v>8569</v>
      </c>
      <c r="D1089">
        <v>33401.9</v>
      </c>
      <c r="E1089">
        <v>64000</v>
      </c>
      <c r="F1089">
        <v>64000</v>
      </c>
      <c r="H1089">
        <v>8549.7999999999993</v>
      </c>
      <c r="I1089">
        <v>11829.7</v>
      </c>
      <c r="J1089">
        <v>11607.6</v>
      </c>
      <c r="L1089">
        <f t="shared" si="35"/>
        <v>690.53</v>
      </c>
      <c r="M1089">
        <f>data!AQ1089</f>
        <v>2.3506045494309475E-10</v>
      </c>
      <c r="O1089">
        <v>2.2311833546509817E-10</v>
      </c>
      <c r="P1089">
        <f t="shared" si="34"/>
        <v>5.3523702805969773</v>
      </c>
    </row>
    <row r="1090" spans="1:16" x14ac:dyDescent="0.2">
      <c r="A1090">
        <v>690.98</v>
      </c>
      <c r="B1090">
        <v>2800.85</v>
      </c>
      <c r="C1090">
        <v>8119.7</v>
      </c>
      <c r="D1090">
        <v>33440.65</v>
      </c>
      <c r="E1090">
        <v>64000</v>
      </c>
      <c r="F1090">
        <v>64000</v>
      </c>
      <c r="H1090">
        <v>8141.9</v>
      </c>
      <c r="I1090">
        <v>11931.8</v>
      </c>
      <c r="J1090">
        <v>11689.9</v>
      </c>
      <c r="L1090">
        <f t="shared" si="35"/>
        <v>690.98</v>
      </c>
      <c r="M1090">
        <f>data!AQ1090</f>
        <v>2.3462921465699055E-10</v>
      </c>
      <c r="O1090">
        <v>2.2348202534442352E-10</v>
      </c>
      <c r="P1090">
        <f t="shared" si="34"/>
        <v>4.9879578885090776</v>
      </c>
    </row>
    <row r="1091" spans="1:16" x14ac:dyDescent="0.2">
      <c r="A1091">
        <v>691.43</v>
      </c>
      <c r="B1091">
        <v>2846.3</v>
      </c>
      <c r="C1091">
        <v>8574.5</v>
      </c>
      <c r="D1091">
        <v>33468.1</v>
      </c>
      <c r="E1091">
        <v>64000</v>
      </c>
      <c r="F1091">
        <v>64000</v>
      </c>
      <c r="H1091">
        <v>8591.7000000000007</v>
      </c>
      <c r="I1091">
        <v>13447.6</v>
      </c>
      <c r="J1091">
        <v>13127.6</v>
      </c>
      <c r="L1091">
        <f t="shared" si="35"/>
        <v>691.43</v>
      </c>
      <c r="M1091">
        <f>data!AQ1091</f>
        <v>2.3500755495007765E-10</v>
      </c>
      <c r="O1091">
        <v>2.2368555948394619E-10</v>
      </c>
      <c r="P1091">
        <f t="shared" si="34"/>
        <v>5.061567448632748</v>
      </c>
    </row>
    <row r="1092" spans="1:16" x14ac:dyDescent="0.2">
      <c r="A1092">
        <v>691.88</v>
      </c>
      <c r="B1092">
        <v>2803.6</v>
      </c>
      <c r="C1092">
        <v>8140.6</v>
      </c>
      <c r="D1092">
        <v>33452.949999999997</v>
      </c>
      <c r="E1092">
        <v>64000</v>
      </c>
      <c r="F1092">
        <v>64000</v>
      </c>
      <c r="H1092">
        <v>8136.7</v>
      </c>
      <c r="I1092">
        <v>12862.8</v>
      </c>
      <c r="J1092">
        <v>12549.8</v>
      </c>
      <c r="L1092">
        <f t="shared" si="35"/>
        <v>691.88</v>
      </c>
      <c r="M1092">
        <f>data!AQ1092</f>
        <v>2.3502094509241334E-10</v>
      </c>
      <c r="O1092">
        <v>2.2418871876437837E-10</v>
      </c>
      <c r="P1092">
        <f t="shared" si="34"/>
        <v>4.8317446068370673</v>
      </c>
    </row>
    <row r="1093" spans="1:16" x14ac:dyDescent="0.2">
      <c r="A1093">
        <v>692.33</v>
      </c>
      <c r="B1093">
        <v>2860.2</v>
      </c>
      <c r="C1093">
        <v>8637.7999999999993</v>
      </c>
      <c r="D1093">
        <v>33486.35</v>
      </c>
      <c r="E1093">
        <v>64000</v>
      </c>
      <c r="F1093">
        <v>64000</v>
      </c>
      <c r="H1093">
        <v>8660.7999999999993</v>
      </c>
      <c r="I1093">
        <v>12837</v>
      </c>
      <c r="J1093">
        <v>12562.9</v>
      </c>
      <c r="L1093">
        <f t="shared" si="35"/>
        <v>692.33</v>
      </c>
      <c r="M1093">
        <f>data!AQ1093</f>
        <v>2.35440022217453E-10</v>
      </c>
      <c r="O1093">
        <v>2.2390296063326988E-10</v>
      </c>
      <c r="P1093">
        <f t="shared" si="34"/>
        <v>5.152706132849957</v>
      </c>
    </row>
    <row r="1094" spans="1:16" x14ac:dyDescent="0.2">
      <c r="A1094">
        <v>692.78</v>
      </c>
      <c r="B1094">
        <v>2844.95</v>
      </c>
      <c r="C1094">
        <v>8517</v>
      </c>
      <c r="D1094">
        <v>33552.85</v>
      </c>
      <c r="E1094">
        <v>64000</v>
      </c>
      <c r="F1094">
        <v>64000</v>
      </c>
      <c r="H1094">
        <v>8534.6</v>
      </c>
      <c r="I1094">
        <v>12555.6</v>
      </c>
      <c r="J1094">
        <v>12287.7</v>
      </c>
      <c r="L1094">
        <f t="shared" si="35"/>
        <v>692.78</v>
      </c>
      <c r="M1094">
        <f>data!AQ1094</f>
        <v>2.3501845920435844E-10</v>
      </c>
      <c r="O1094">
        <v>2.2356639099320978E-10</v>
      </c>
      <c r="P1094">
        <f t="shared" si="34"/>
        <v>5.1224462497569609</v>
      </c>
    </row>
    <row r="1095" spans="1:16" x14ac:dyDescent="0.2">
      <c r="A1095">
        <v>693.23</v>
      </c>
      <c r="B1095">
        <v>2896.35</v>
      </c>
      <c r="C1095">
        <v>9061</v>
      </c>
      <c r="D1095">
        <v>33685.050000000003</v>
      </c>
      <c r="E1095">
        <v>64000</v>
      </c>
      <c r="F1095">
        <v>64000</v>
      </c>
      <c r="H1095">
        <v>9105.1</v>
      </c>
      <c r="I1095">
        <v>13218.4</v>
      </c>
      <c r="J1095">
        <v>12928.9</v>
      </c>
      <c r="L1095">
        <f t="shared" si="35"/>
        <v>693.23</v>
      </c>
      <c r="M1095">
        <f>data!AQ1095</f>
        <v>2.3460612989058888E-10</v>
      </c>
      <c r="O1095">
        <v>2.2334539429958944E-10</v>
      </c>
      <c r="P1095">
        <f t="shared" si="34"/>
        <v>5.0418481322675479</v>
      </c>
    </row>
    <row r="1096" spans="1:16" x14ac:dyDescent="0.2">
      <c r="A1096">
        <v>693.68</v>
      </c>
      <c r="B1096">
        <v>2876.35</v>
      </c>
      <c r="C1096">
        <v>8800.6</v>
      </c>
      <c r="D1096">
        <v>33714.449999999997</v>
      </c>
      <c r="E1096">
        <v>64000</v>
      </c>
      <c r="F1096">
        <v>64000</v>
      </c>
      <c r="H1096">
        <v>8811.7000000000007</v>
      </c>
      <c r="I1096">
        <v>13095.8</v>
      </c>
      <c r="J1096">
        <v>12797.5</v>
      </c>
      <c r="L1096">
        <f t="shared" si="35"/>
        <v>693.68</v>
      </c>
      <c r="M1096">
        <f>data!AQ1096</f>
        <v>2.3444418718571098E-10</v>
      </c>
      <c r="O1096">
        <v>2.2265019857241976E-10</v>
      </c>
      <c r="P1096">
        <f t="shared" ref="P1096:P1159" si="36">(M1096-O1096)/O1096%</f>
        <v>5.2970932381428231</v>
      </c>
    </row>
    <row r="1097" spans="1:16" x14ac:dyDescent="0.2">
      <c r="A1097">
        <v>694.13</v>
      </c>
      <c r="B1097">
        <v>2850.45</v>
      </c>
      <c r="C1097">
        <v>8656.1</v>
      </c>
      <c r="D1097">
        <v>33833.800000000003</v>
      </c>
      <c r="E1097">
        <v>64000</v>
      </c>
      <c r="F1097">
        <v>64000</v>
      </c>
      <c r="H1097">
        <v>8682.9</v>
      </c>
      <c r="I1097">
        <v>12207.7</v>
      </c>
      <c r="J1097">
        <v>11964.1</v>
      </c>
      <c r="L1097">
        <f t="shared" si="35"/>
        <v>694.13</v>
      </c>
      <c r="M1097">
        <f>data!AQ1097</f>
        <v>2.3352608500836766E-10</v>
      </c>
      <c r="O1097">
        <v>2.2211018830836399E-10</v>
      </c>
      <c r="P1097">
        <f t="shared" si="36"/>
        <v>5.1397447307345239</v>
      </c>
    </row>
    <row r="1098" spans="1:16" x14ac:dyDescent="0.2">
      <c r="A1098">
        <v>694.58</v>
      </c>
      <c r="B1098">
        <v>2862.95</v>
      </c>
      <c r="C1098">
        <v>8737.2000000000007</v>
      </c>
      <c r="D1098">
        <v>33880.300000000003</v>
      </c>
      <c r="E1098">
        <v>64000</v>
      </c>
      <c r="F1098">
        <v>64000</v>
      </c>
      <c r="H1098">
        <v>8750</v>
      </c>
      <c r="I1098">
        <v>11653.3</v>
      </c>
      <c r="J1098">
        <v>11466.8</v>
      </c>
      <c r="L1098">
        <f t="shared" si="35"/>
        <v>694.58</v>
      </c>
      <c r="M1098">
        <f>data!AQ1098</f>
        <v>2.334866653179669E-10</v>
      </c>
      <c r="O1098">
        <v>2.2172573892306155E-10</v>
      </c>
      <c r="P1098">
        <f t="shared" si="36"/>
        <v>5.3042675388202785</v>
      </c>
    </row>
    <row r="1099" spans="1:16" x14ac:dyDescent="0.2">
      <c r="A1099">
        <v>695.03</v>
      </c>
      <c r="B1099">
        <v>3057.4</v>
      </c>
      <c r="C1099">
        <v>10632.3</v>
      </c>
      <c r="D1099">
        <v>34153.15</v>
      </c>
      <c r="E1099">
        <v>64000</v>
      </c>
      <c r="F1099">
        <v>64000</v>
      </c>
      <c r="H1099">
        <v>10658.5</v>
      </c>
      <c r="I1099">
        <v>13924.5</v>
      </c>
      <c r="J1099">
        <v>13675</v>
      </c>
      <c r="L1099">
        <f t="shared" si="35"/>
        <v>695.03</v>
      </c>
      <c r="M1099">
        <f>data!AQ1099</f>
        <v>2.3309898987882466E-10</v>
      </c>
      <c r="O1099">
        <v>2.2167435589805085E-10</v>
      </c>
      <c r="P1099">
        <f t="shared" si="36"/>
        <v>5.153791440823249</v>
      </c>
    </row>
    <row r="1100" spans="1:16" x14ac:dyDescent="0.2">
      <c r="A1100">
        <v>695.48</v>
      </c>
      <c r="B1100">
        <v>2868.1</v>
      </c>
      <c r="C1100">
        <v>8693.6</v>
      </c>
      <c r="D1100">
        <v>34013.35</v>
      </c>
      <c r="E1100">
        <v>64000</v>
      </c>
      <c r="F1100">
        <v>64000</v>
      </c>
      <c r="H1100">
        <v>8739.4</v>
      </c>
      <c r="I1100">
        <v>12636.9</v>
      </c>
      <c r="J1100">
        <v>12407.9</v>
      </c>
      <c r="L1100">
        <f t="shared" si="35"/>
        <v>695.48</v>
      </c>
      <c r="M1100">
        <f>data!AQ1100</f>
        <v>2.3293805612980019E-10</v>
      </c>
      <c r="O1100">
        <v>2.213471574985646E-10</v>
      </c>
      <c r="P1100">
        <f t="shared" si="36"/>
        <v>5.2365247253336653</v>
      </c>
    </row>
    <row r="1101" spans="1:16" x14ac:dyDescent="0.2">
      <c r="A1101">
        <v>695.93</v>
      </c>
      <c r="B1101">
        <v>2864.65</v>
      </c>
      <c r="C1101">
        <v>8656.2000000000007</v>
      </c>
      <c r="D1101">
        <v>34058.65</v>
      </c>
      <c r="E1101">
        <v>64000</v>
      </c>
      <c r="F1101">
        <v>64000</v>
      </c>
      <c r="H1101">
        <v>8701.2000000000007</v>
      </c>
      <c r="I1101">
        <v>12093.8</v>
      </c>
      <c r="J1101">
        <v>11871.9</v>
      </c>
      <c r="L1101">
        <f t="shared" si="35"/>
        <v>695.93</v>
      </c>
      <c r="M1101">
        <f>data!AQ1101</f>
        <v>2.3278292872680011E-10</v>
      </c>
      <c r="O1101">
        <v>2.2174883788757682E-10</v>
      </c>
      <c r="P1101">
        <f t="shared" si="36"/>
        <v>4.9759407735058332</v>
      </c>
    </row>
    <row r="1102" spans="1:16" x14ac:dyDescent="0.2">
      <c r="A1102">
        <v>696.38</v>
      </c>
      <c r="B1102">
        <v>2940.35</v>
      </c>
      <c r="C1102">
        <v>9499.5</v>
      </c>
      <c r="D1102">
        <v>34137.5</v>
      </c>
      <c r="E1102">
        <v>64000</v>
      </c>
      <c r="F1102">
        <v>64000</v>
      </c>
      <c r="H1102">
        <v>9511.1</v>
      </c>
      <c r="I1102">
        <v>12177.3</v>
      </c>
      <c r="J1102">
        <v>12024</v>
      </c>
      <c r="L1102">
        <f t="shared" si="35"/>
        <v>696.38</v>
      </c>
      <c r="M1102">
        <f>data!AQ1102</f>
        <v>2.3298259650222424E-10</v>
      </c>
      <c r="O1102">
        <v>2.2205146549637548E-10</v>
      </c>
      <c r="P1102">
        <f t="shared" si="36"/>
        <v>4.9227916516620258</v>
      </c>
    </row>
    <row r="1103" spans="1:16" x14ac:dyDescent="0.2">
      <c r="A1103">
        <v>696.83</v>
      </c>
      <c r="B1103">
        <v>2849.75</v>
      </c>
      <c r="C1103">
        <v>8561.6</v>
      </c>
      <c r="D1103">
        <v>34012.25</v>
      </c>
      <c r="E1103">
        <v>64000</v>
      </c>
      <c r="F1103">
        <v>64000</v>
      </c>
      <c r="H1103">
        <v>8607.7999999999993</v>
      </c>
      <c r="I1103">
        <v>12153</v>
      </c>
      <c r="J1103">
        <v>11899.2</v>
      </c>
      <c r="L1103">
        <f t="shared" si="35"/>
        <v>696.83</v>
      </c>
      <c r="M1103">
        <f>data!AQ1103</f>
        <v>2.334768713144686E-10</v>
      </c>
      <c r="O1103">
        <v>2.2247245605723581E-10</v>
      </c>
      <c r="P1103">
        <f t="shared" si="36"/>
        <v>4.946416941790611</v>
      </c>
    </row>
    <row r="1104" spans="1:16" x14ac:dyDescent="0.2">
      <c r="A1104">
        <v>697.28</v>
      </c>
      <c r="B1104">
        <v>2841.9</v>
      </c>
      <c r="C1104">
        <v>8444.6</v>
      </c>
      <c r="D1104">
        <v>33977.949999999997</v>
      </c>
      <c r="E1104">
        <v>64000</v>
      </c>
      <c r="F1104">
        <v>64000</v>
      </c>
      <c r="H1104">
        <v>8497.7999999999993</v>
      </c>
      <c r="I1104">
        <v>14227.4</v>
      </c>
      <c r="J1104">
        <v>13800.7</v>
      </c>
      <c r="L1104">
        <f t="shared" si="35"/>
        <v>697.28</v>
      </c>
      <c r="M1104">
        <f>data!AQ1104</f>
        <v>2.339074498741337E-10</v>
      </c>
      <c r="O1104">
        <v>2.2269676971288566E-10</v>
      </c>
      <c r="P1104">
        <f t="shared" si="36"/>
        <v>5.0340560286085587</v>
      </c>
    </row>
    <row r="1105" spans="1:16" x14ac:dyDescent="0.2">
      <c r="A1105">
        <v>697.72</v>
      </c>
      <c r="B1105">
        <v>2874.8</v>
      </c>
      <c r="C1105">
        <v>8819.7999999999993</v>
      </c>
      <c r="D1105">
        <v>33922.6</v>
      </c>
      <c r="E1105">
        <v>64000</v>
      </c>
      <c r="F1105">
        <v>64000</v>
      </c>
      <c r="H1105">
        <v>8835.7000000000007</v>
      </c>
      <c r="I1105">
        <v>14422.6</v>
      </c>
      <c r="J1105">
        <v>14015.1</v>
      </c>
      <c r="L1105">
        <f t="shared" si="35"/>
        <v>697.72</v>
      </c>
      <c r="M1105">
        <f>data!AQ1105</f>
        <v>2.3482002418705737E-10</v>
      </c>
      <c r="O1105">
        <v>2.233412012866835E-10</v>
      </c>
      <c r="P1105">
        <f t="shared" si="36"/>
        <v>5.139590382000101</v>
      </c>
    </row>
    <row r="1106" spans="1:16" x14ac:dyDescent="0.2">
      <c r="A1106">
        <v>698.17</v>
      </c>
      <c r="B1106">
        <v>2824.95</v>
      </c>
      <c r="C1106">
        <v>8371</v>
      </c>
      <c r="D1106">
        <v>33928.300000000003</v>
      </c>
      <c r="E1106">
        <v>64000</v>
      </c>
      <c r="F1106">
        <v>64000</v>
      </c>
      <c r="H1106">
        <v>8390.6</v>
      </c>
      <c r="I1106">
        <v>12820.5</v>
      </c>
      <c r="J1106">
        <v>12522.5</v>
      </c>
      <c r="L1106">
        <f t="shared" si="35"/>
        <v>698.17</v>
      </c>
      <c r="M1106">
        <f>data!AQ1106</f>
        <v>2.3460524825542906E-10</v>
      </c>
      <c r="O1106">
        <v>2.228976363597522E-10</v>
      </c>
      <c r="P1106">
        <f t="shared" si="36"/>
        <v>5.2524612135325697</v>
      </c>
    </row>
    <row r="1107" spans="1:16" x14ac:dyDescent="0.2">
      <c r="A1107">
        <v>698.62</v>
      </c>
      <c r="B1107">
        <v>2885.7</v>
      </c>
      <c r="C1107">
        <v>8942.6</v>
      </c>
      <c r="D1107">
        <v>34036.35</v>
      </c>
      <c r="E1107">
        <v>64000</v>
      </c>
      <c r="F1107">
        <v>64000</v>
      </c>
      <c r="H1107">
        <v>8965.2999999999993</v>
      </c>
      <c r="I1107">
        <v>13016.5</v>
      </c>
      <c r="J1107">
        <v>12747.2</v>
      </c>
      <c r="L1107">
        <f t="shared" si="35"/>
        <v>698.62</v>
      </c>
      <c r="M1107">
        <f>data!AQ1107</f>
        <v>2.3445547213310035E-10</v>
      </c>
      <c r="O1107">
        <v>2.2279005601804928E-10</v>
      </c>
      <c r="P1107">
        <f t="shared" si="36"/>
        <v>5.2360578041714732</v>
      </c>
    </row>
    <row r="1108" spans="1:16" x14ac:dyDescent="0.2">
      <c r="A1108">
        <v>699.07</v>
      </c>
      <c r="B1108">
        <v>2895.4</v>
      </c>
      <c r="C1108">
        <v>8991.2000000000007</v>
      </c>
      <c r="D1108">
        <v>34076.300000000003</v>
      </c>
      <c r="E1108">
        <v>64000</v>
      </c>
      <c r="F1108">
        <v>64000</v>
      </c>
      <c r="H1108">
        <v>8990.1</v>
      </c>
      <c r="I1108">
        <v>12870.9</v>
      </c>
      <c r="J1108">
        <v>12646.7</v>
      </c>
      <c r="L1108">
        <f t="shared" si="35"/>
        <v>699.07</v>
      </c>
      <c r="M1108">
        <f>data!AQ1108</f>
        <v>2.3443931006350596E-10</v>
      </c>
      <c r="O1108">
        <v>2.2264856619214766E-10</v>
      </c>
      <c r="P1108">
        <f t="shared" si="36"/>
        <v>5.2956747366532717</v>
      </c>
    </row>
    <row r="1109" spans="1:16" x14ac:dyDescent="0.2">
      <c r="A1109">
        <v>699.52</v>
      </c>
      <c r="B1109">
        <v>2836.55</v>
      </c>
      <c r="C1109">
        <v>8430.5</v>
      </c>
      <c r="D1109">
        <v>34129.599999999999</v>
      </c>
      <c r="E1109">
        <v>64000</v>
      </c>
      <c r="F1109">
        <v>64000</v>
      </c>
      <c r="H1109">
        <v>8405.1</v>
      </c>
      <c r="I1109">
        <v>12027.4</v>
      </c>
      <c r="J1109">
        <v>11805.9</v>
      </c>
      <c r="L1109">
        <f t="shared" si="35"/>
        <v>699.52</v>
      </c>
      <c r="M1109">
        <f>data!AQ1109</f>
        <v>2.3378239540992684E-10</v>
      </c>
      <c r="O1109">
        <v>2.2157612506276629E-10</v>
      </c>
      <c r="P1109">
        <f t="shared" si="36"/>
        <v>5.5088382575978603</v>
      </c>
    </row>
    <row r="1110" spans="1:16" x14ac:dyDescent="0.2">
      <c r="A1110">
        <v>699.97</v>
      </c>
      <c r="B1110">
        <v>2839.85</v>
      </c>
      <c r="C1110">
        <v>8492.2000000000007</v>
      </c>
      <c r="D1110">
        <v>34193.949999999997</v>
      </c>
      <c r="E1110">
        <v>64000</v>
      </c>
      <c r="F1110">
        <v>64000</v>
      </c>
      <c r="H1110">
        <v>8517.1</v>
      </c>
      <c r="I1110">
        <v>11823</v>
      </c>
      <c r="J1110">
        <v>11623.5</v>
      </c>
      <c r="L1110">
        <f t="shared" si="35"/>
        <v>699.97</v>
      </c>
      <c r="M1110">
        <f>data!AQ1110</f>
        <v>2.335262124325459E-10</v>
      </c>
      <c r="O1110">
        <v>2.2168617297098862E-10</v>
      </c>
      <c r="P1110">
        <f t="shared" si="36"/>
        <v>5.3409011950902094</v>
      </c>
    </row>
    <row r="1111" spans="1:16" x14ac:dyDescent="0.2">
      <c r="A1111">
        <v>700.42</v>
      </c>
      <c r="B1111">
        <v>2893.55</v>
      </c>
      <c r="C1111">
        <v>8912.6</v>
      </c>
      <c r="D1111">
        <v>34312</v>
      </c>
      <c r="E1111">
        <v>64000</v>
      </c>
      <c r="F1111">
        <v>64000</v>
      </c>
      <c r="H1111">
        <v>8901.2999999999993</v>
      </c>
      <c r="I1111">
        <v>11786.1</v>
      </c>
      <c r="J1111">
        <v>11631.1</v>
      </c>
      <c r="L1111">
        <f t="shared" si="35"/>
        <v>700.42</v>
      </c>
      <c r="M1111">
        <f>data!AQ1111</f>
        <v>2.3324491262760613E-10</v>
      </c>
      <c r="O1111">
        <v>2.2181430824099415E-10</v>
      </c>
      <c r="P1111">
        <f t="shared" si="36"/>
        <v>5.1532313119282627</v>
      </c>
    </row>
    <row r="1112" spans="1:16" x14ac:dyDescent="0.2">
      <c r="A1112">
        <v>700.87</v>
      </c>
      <c r="B1112">
        <v>2897.35</v>
      </c>
      <c r="C1112">
        <v>9020.1</v>
      </c>
      <c r="D1112">
        <v>34320.550000000003</v>
      </c>
      <c r="E1112">
        <v>64000</v>
      </c>
      <c r="F1112">
        <v>64000</v>
      </c>
      <c r="H1112">
        <v>9042.1</v>
      </c>
      <c r="I1112">
        <v>11941</v>
      </c>
      <c r="J1112">
        <v>11742.8</v>
      </c>
      <c r="L1112">
        <f t="shared" si="35"/>
        <v>700.87</v>
      </c>
      <c r="M1112">
        <f>data!AQ1112</f>
        <v>2.3342545163973712E-10</v>
      </c>
      <c r="O1112">
        <v>2.222434668923095E-10</v>
      </c>
      <c r="P1112">
        <f t="shared" si="36"/>
        <v>5.0314121282341109</v>
      </c>
    </row>
    <row r="1113" spans="1:16" x14ac:dyDescent="0.2">
      <c r="A1113">
        <v>701.32</v>
      </c>
      <c r="B1113">
        <v>3040.7</v>
      </c>
      <c r="C1113">
        <v>10444.799999999999</v>
      </c>
      <c r="D1113">
        <v>34435.75</v>
      </c>
      <c r="E1113">
        <v>64000</v>
      </c>
      <c r="F1113">
        <v>64000</v>
      </c>
      <c r="H1113">
        <v>10457.799999999999</v>
      </c>
      <c r="I1113">
        <v>13303</v>
      </c>
      <c r="J1113">
        <v>13143.7</v>
      </c>
      <c r="L1113">
        <f t="shared" si="35"/>
        <v>701.32</v>
      </c>
      <c r="M1113">
        <f>data!AQ1113</f>
        <v>2.3386093563990122E-10</v>
      </c>
      <c r="O1113">
        <v>2.2303348632216621E-10</v>
      </c>
      <c r="P1113">
        <f t="shared" si="36"/>
        <v>4.8546294533077585</v>
      </c>
    </row>
    <row r="1114" spans="1:16" x14ac:dyDescent="0.2">
      <c r="A1114">
        <v>701.77</v>
      </c>
      <c r="B1114">
        <v>2813.55</v>
      </c>
      <c r="C1114">
        <v>8175.2</v>
      </c>
      <c r="D1114">
        <v>34114.65</v>
      </c>
      <c r="E1114">
        <v>64000</v>
      </c>
      <c r="F1114">
        <v>64000</v>
      </c>
      <c r="H1114">
        <v>8205.6</v>
      </c>
      <c r="I1114">
        <v>11167.2</v>
      </c>
      <c r="J1114">
        <v>10935.5</v>
      </c>
      <c r="L1114">
        <f t="shared" si="35"/>
        <v>701.77</v>
      </c>
      <c r="M1114">
        <f>data!AQ1114</f>
        <v>2.34810770970891E-10</v>
      </c>
      <c r="O1114">
        <v>2.2337169945817964E-10</v>
      </c>
      <c r="P1114">
        <f t="shared" si="36"/>
        <v>5.1210925737049422</v>
      </c>
    </row>
    <row r="1115" spans="1:16" x14ac:dyDescent="0.2">
      <c r="A1115">
        <v>702.22</v>
      </c>
      <c r="B1115">
        <v>2925</v>
      </c>
      <c r="C1115">
        <v>9297.5</v>
      </c>
      <c r="D1115">
        <v>34194.25</v>
      </c>
      <c r="E1115">
        <v>64000</v>
      </c>
      <c r="F1115">
        <v>64000</v>
      </c>
      <c r="H1115">
        <v>9318</v>
      </c>
      <c r="I1115">
        <v>12725.7</v>
      </c>
      <c r="J1115">
        <v>12536.5</v>
      </c>
      <c r="L1115">
        <f t="shared" si="35"/>
        <v>702.22</v>
      </c>
      <c r="M1115">
        <f>data!AQ1115</f>
        <v>2.3527728311476635E-10</v>
      </c>
      <c r="O1115">
        <v>2.2379851519268864E-10</v>
      </c>
      <c r="P1115">
        <f t="shared" si="36"/>
        <v>5.1290634847128382</v>
      </c>
    </row>
    <row r="1116" spans="1:16" x14ac:dyDescent="0.2">
      <c r="A1116">
        <v>702.67</v>
      </c>
      <c r="B1116">
        <v>2833.1</v>
      </c>
      <c r="C1116">
        <v>8395</v>
      </c>
      <c r="D1116">
        <v>34104.6</v>
      </c>
      <c r="E1116">
        <v>64000</v>
      </c>
      <c r="F1116">
        <v>64000</v>
      </c>
      <c r="H1116">
        <v>8417.1</v>
      </c>
      <c r="I1116">
        <v>12247.6</v>
      </c>
      <c r="J1116">
        <v>11956.2</v>
      </c>
      <c r="L1116">
        <f t="shared" si="35"/>
        <v>702.67</v>
      </c>
      <c r="M1116">
        <f>data!AQ1116</f>
        <v>2.354759793808251E-10</v>
      </c>
      <c r="O1116">
        <v>2.2349862293370276E-10</v>
      </c>
      <c r="P1116">
        <f t="shared" si="36"/>
        <v>5.3590291921732458</v>
      </c>
    </row>
    <row r="1117" spans="1:16" x14ac:dyDescent="0.2">
      <c r="A1117">
        <v>703.11</v>
      </c>
      <c r="B1117">
        <v>2839.5</v>
      </c>
      <c r="C1117">
        <v>8477.2000000000007</v>
      </c>
      <c r="D1117">
        <v>34161.9</v>
      </c>
      <c r="E1117">
        <v>64000</v>
      </c>
      <c r="F1117">
        <v>64000</v>
      </c>
      <c r="H1117">
        <v>8523.4</v>
      </c>
      <c r="I1117">
        <v>12362.9</v>
      </c>
      <c r="J1117">
        <v>12125.7</v>
      </c>
      <c r="L1117">
        <f t="shared" si="35"/>
        <v>703.11</v>
      </c>
      <c r="M1117">
        <f>data!AQ1117</f>
        <v>2.3528733060060992E-10</v>
      </c>
      <c r="O1117">
        <v>2.2309136541943995E-10</v>
      </c>
      <c r="P1117">
        <f t="shared" si="36"/>
        <v>5.4668028761400098</v>
      </c>
    </row>
    <row r="1118" spans="1:16" x14ac:dyDescent="0.2">
      <c r="A1118">
        <v>703.56</v>
      </c>
      <c r="B1118">
        <v>2861</v>
      </c>
      <c r="C1118">
        <v>8711.5</v>
      </c>
      <c r="D1118">
        <v>34324.15</v>
      </c>
      <c r="E1118">
        <v>64000</v>
      </c>
      <c r="F1118">
        <v>64000</v>
      </c>
      <c r="H1118">
        <v>8744.2000000000007</v>
      </c>
      <c r="I1118">
        <v>12154.9</v>
      </c>
      <c r="J1118">
        <v>11934</v>
      </c>
      <c r="L1118">
        <f t="shared" si="35"/>
        <v>703.56</v>
      </c>
      <c r="M1118">
        <f>data!AQ1118</f>
        <v>2.3440282147422531E-10</v>
      </c>
      <c r="O1118">
        <v>2.2237686641765016E-10</v>
      </c>
      <c r="P1118">
        <f t="shared" si="36"/>
        <v>5.4079164124873413</v>
      </c>
    </row>
    <row r="1119" spans="1:16" x14ac:dyDescent="0.2">
      <c r="A1119">
        <v>704.01</v>
      </c>
      <c r="B1119">
        <v>2846.95</v>
      </c>
      <c r="C1119">
        <v>8550.5</v>
      </c>
      <c r="D1119">
        <v>34448.400000000001</v>
      </c>
      <c r="E1119">
        <v>64000</v>
      </c>
      <c r="F1119">
        <v>64000</v>
      </c>
      <c r="H1119">
        <v>8548</v>
      </c>
      <c r="I1119">
        <v>11704.4</v>
      </c>
      <c r="J1119">
        <v>11546.3</v>
      </c>
      <c r="L1119">
        <f t="shared" si="35"/>
        <v>704.01</v>
      </c>
      <c r="M1119">
        <f>data!AQ1119</f>
        <v>2.3354457728398873E-10</v>
      </c>
      <c r="O1119">
        <v>2.2197498173152212E-10</v>
      </c>
      <c r="P1119">
        <f t="shared" si="36"/>
        <v>5.212116907147669</v>
      </c>
    </row>
    <row r="1120" spans="1:16" x14ac:dyDescent="0.2">
      <c r="A1120">
        <v>704.46</v>
      </c>
      <c r="B1120">
        <v>2838.5</v>
      </c>
      <c r="C1120">
        <v>8441</v>
      </c>
      <c r="D1120">
        <v>34487.949999999997</v>
      </c>
      <c r="E1120">
        <v>64000</v>
      </c>
      <c r="F1120">
        <v>64000</v>
      </c>
      <c r="H1120">
        <v>8476.6</v>
      </c>
      <c r="I1120">
        <v>11652.3</v>
      </c>
      <c r="J1120">
        <v>11419.8</v>
      </c>
      <c r="L1120">
        <f t="shared" si="35"/>
        <v>704.46</v>
      </c>
      <c r="M1120">
        <f>data!AQ1120</f>
        <v>2.3338646052334963E-10</v>
      </c>
      <c r="O1120">
        <v>2.2181002019230692E-10</v>
      </c>
      <c r="P1120">
        <f t="shared" si="36"/>
        <v>5.2190790664037898</v>
      </c>
    </row>
    <row r="1121" spans="1:16" x14ac:dyDescent="0.2">
      <c r="A1121">
        <v>704.91</v>
      </c>
      <c r="B1121">
        <v>2914.45</v>
      </c>
      <c r="C1121">
        <v>9116.9</v>
      </c>
      <c r="D1121">
        <v>34540.949999999997</v>
      </c>
      <c r="E1121">
        <v>64000</v>
      </c>
      <c r="F1121">
        <v>64000</v>
      </c>
      <c r="H1121">
        <v>9186.6</v>
      </c>
      <c r="I1121">
        <v>12301.3</v>
      </c>
      <c r="J1121">
        <v>12096.4</v>
      </c>
      <c r="L1121">
        <f t="shared" si="35"/>
        <v>704.91</v>
      </c>
      <c r="M1121">
        <f>data!AQ1121</f>
        <v>2.3377454585801986E-10</v>
      </c>
      <c r="O1121">
        <v>2.220174175976474E-10</v>
      </c>
      <c r="P1121">
        <f t="shared" si="36"/>
        <v>5.2955882414952669</v>
      </c>
    </row>
    <row r="1122" spans="1:16" x14ac:dyDescent="0.2">
      <c r="A1122">
        <v>705.36</v>
      </c>
      <c r="B1122">
        <v>2904.45</v>
      </c>
      <c r="C1122">
        <v>9107.7000000000007</v>
      </c>
      <c r="D1122">
        <v>34529.65</v>
      </c>
      <c r="E1122">
        <v>64000</v>
      </c>
      <c r="F1122">
        <v>64000</v>
      </c>
      <c r="H1122">
        <v>9153.6</v>
      </c>
      <c r="I1122">
        <v>11782.8</v>
      </c>
      <c r="J1122">
        <v>11638.9</v>
      </c>
      <c r="L1122">
        <f t="shared" si="35"/>
        <v>705.36</v>
      </c>
      <c r="M1122">
        <f>data!AQ1122</f>
        <v>2.3399535604411618E-10</v>
      </c>
      <c r="O1122">
        <v>2.2351155637614847E-10</v>
      </c>
      <c r="P1122">
        <f t="shared" si="36"/>
        <v>4.6904955779219213</v>
      </c>
    </row>
    <row r="1123" spans="1:16" x14ac:dyDescent="0.2">
      <c r="A1123">
        <v>705.81</v>
      </c>
      <c r="B1123">
        <v>2886.9</v>
      </c>
      <c r="C1123">
        <v>9010.4</v>
      </c>
      <c r="D1123">
        <v>34385.050000000003</v>
      </c>
      <c r="E1123">
        <v>64000</v>
      </c>
      <c r="F1123">
        <v>64000</v>
      </c>
      <c r="H1123">
        <v>9048.1</v>
      </c>
      <c r="I1123">
        <v>11675.1</v>
      </c>
      <c r="J1123">
        <v>11449.5</v>
      </c>
      <c r="L1123">
        <f t="shared" si="35"/>
        <v>705.81</v>
      </c>
      <c r="M1123">
        <f>data!AQ1123</f>
        <v>2.3519185126816617E-10</v>
      </c>
      <c r="O1123">
        <v>2.2378663097082323E-10</v>
      </c>
      <c r="P1123">
        <f t="shared" si="36"/>
        <v>5.0964707980388368</v>
      </c>
    </row>
    <row r="1124" spans="1:16" x14ac:dyDescent="0.2">
      <c r="A1124">
        <v>706.26</v>
      </c>
      <c r="B1124">
        <v>2814.8</v>
      </c>
      <c r="C1124">
        <v>8211</v>
      </c>
      <c r="D1124">
        <v>34302.699999999997</v>
      </c>
      <c r="E1124">
        <v>64000</v>
      </c>
      <c r="F1124">
        <v>64000</v>
      </c>
      <c r="H1124">
        <v>8237.1</v>
      </c>
      <c r="I1124">
        <v>11316.9</v>
      </c>
      <c r="J1124">
        <v>11119.9</v>
      </c>
      <c r="L1124">
        <f t="shared" ref="L1124:L1187" si="37">A1124</f>
        <v>706.26</v>
      </c>
      <c r="M1124">
        <f>data!AQ1124</f>
        <v>2.3548247860141474E-10</v>
      </c>
      <c r="O1124">
        <v>2.2405195804461709E-10</v>
      </c>
      <c r="P1124">
        <f t="shared" si="36"/>
        <v>5.1017275887950104</v>
      </c>
    </row>
    <row r="1125" spans="1:16" x14ac:dyDescent="0.2">
      <c r="A1125">
        <v>706.7</v>
      </c>
      <c r="B1125">
        <v>2882.75</v>
      </c>
      <c r="C1125">
        <v>8932</v>
      </c>
      <c r="D1125">
        <v>34327.9</v>
      </c>
      <c r="E1125">
        <v>64000</v>
      </c>
      <c r="F1125">
        <v>64000</v>
      </c>
      <c r="H1125">
        <v>8949</v>
      </c>
      <c r="I1125">
        <v>13366.3</v>
      </c>
      <c r="J1125">
        <v>13118.3</v>
      </c>
      <c r="L1125">
        <f t="shared" si="37"/>
        <v>706.7</v>
      </c>
      <c r="M1125">
        <f>data!AQ1125</f>
        <v>2.3602247613435893E-10</v>
      </c>
      <c r="O1125">
        <v>2.2403071673492663E-10</v>
      </c>
      <c r="P1125">
        <f t="shared" si="36"/>
        <v>5.3527300069396109</v>
      </c>
    </row>
    <row r="1126" spans="1:16" x14ac:dyDescent="0.2">
      <c r="A1126">
        <v>707.15</v>
      </c>
      <c r="B1126">
        <v>2859.95</v>
      </c>
      <c r="C1126">
        <v>8605.4</v>
      </c>
      <c r="D1126">
        <v>34372.35</v>
      </c>
      <c r="E1126">
        <v>64000</v>
      </c>
      <c r="F1126">
        <v>64000</v>
      </c>
      <c r="H1126">
        <v>8669</v>
      </c>
      <c r="I1126">
        <v>14454.1</v>
      </c>
      <c r="J1126">
        <v>14030.1</v>
      </c>
      <c r="L1126">
        <f t="shared" si="37"/>
        <v>707.15</v>
      </c>
      <c r="M1126">
        <f>data!AQ1126</f>
        <v>2.35706271348845E-10</v>
      </c>
      <c r="O1126">
        <v>2.2368669923985218E-10</v>
      </c>
      <c r="P1126">
        <f t="shared" si="36"/>
        <v>5.3733959818972572</v>
      </c>
    </row>
    <row r="1127" spans="1:16" x14ac:dyDescent="0.2">
      <c r="A1127">
        <v>707.6</v>
      </c>
      <c r="B1127">
        <v>2845.9</v>
      </c>
      <c r="C1127">
        <v>8553.2999999999993</v>
      </c>
      <c r="D1127">
        <v>34449</v>
      </c>
      <c r="E1127">
        <v>64000</v>
      </c>
      <c r="F1127">
        <v>64000</v>
      </c>
      <c r="H1127">
        <v>8563.4</v>
      </c>
      <c r="I1127">
        <v>14892.7</v>
      </c>
      <c r="J1127">
        <v>14404.1</v>
      </c>
      <c r="L1127">
        <f t="shared" si="37"/>
        <v>707.6</v>
      </c>
      <c r="M1127">
        <f>data!AQ1127</f>
        <v>2.3520855225582292E-10</v>
      </c>
      <c r="O1127">
        <v>2.2275166966174724E-10</v>
      </c>
      <c r="P1127">
        <f t="shared" si="36"/>
        <v>5.592273500347587</v>
      </c>
    </row>
    <row r="1128" spans="1:16" x14ac:dyDescent="0.2">
      <c r="A1128">
        <v>708.05</v>
      </c>
      <c r="B1128">
        <v>2875.2</v>
      </c>
      <c r="C1128">
        <v>8802.7000000000007</v>
      </c>
      <c r="D1128">
        <v>34602.25</v>
      </c>
      <c r="E1128">
        <v>64000</v>
      </c>
      <c r="F1128">
        <v>64000</v>
      </c>
      <c r="H1128">
        <v>8802.2999999999993</v>
      </c>
      <c r="I1128">
        <v>14334.6</v>
      </c>
      <c r="J1128">
        <v>14011.4</v>
      </c>
      <c r="L1128">
        <f t="shared" si="37"/>
        <v>708.05</v>
      </c>
      <c r="M1128">
        <f>data!AQ1128</f>
        <v>2.3445635403658624E-10</v>
      </c>
      <c r="O1128">
        <v>2.2239340421954311E-10</v>
      </c>
      <c r="P1128">
        <f t="shared" si="36"/>
        <v>5.4241490926299143</v>
      </c>
    </row>
    <row r="1129" spans="1:16" x14ac:dyDescent="0.2">
      <c r="A1129">
        <v>708.5</v>
      </c>
      <c r="B1129">
        <v>2900.3</v>
      </c>
      <c r="C1129">
        <v>9048.5</v>
      </c>
      <c r="D1129">
        <v>34681.199999999997</v>
      </c>
      <c r="E1129">
        <v>64000</v>
      </c>
      <c r="F1129">
        <v>64000</v>
      </c>
      <c r="H1129">
        <v>9052.1</v>
      </c>
      <c r="I1129">
        <v>13935.2</v>
      </c>
      <c r="J1129">
        <v>13638.5</v>
      </c>
      <c r="L1129">
        <f t="shared" si="37"/>
        <v>708.5</v>
      </c>
      <c r="M1129">
        <f>data!AQ1129</f>
        <v>2.3424776116116801E-10</v>
      </c>
      <c r="O1129">
        <v>2.2239106827557438E-10</v>
      </c>
      <c r="P1129">
        <f t="shared" si="36"/>
        <v>5.3314609159129924</v>
      </c>
    </row>
    <row r="1130" spans="1:16" x14ac:dyDescent="0.2">
      <c r="A1130">
        <v>708.95</v>
      </c>
      <c r="B1130">
        <v>2865.6</v>
      </c>
      <c r="C1130">
        <v>8724.7000000000007</v>
      </c>
      <c r="D1130">
        <v>34674.699999999997</v>
      </c>
      <c r="E1130">
        <v>64000</v>
      </c>
      <c r="F1130">
        <v>64000</v>
      </c>
      <c r="H1130">
        <v>8733.2999999999993</v>
      </c>
      <c r="I1130">
        <v>13145.6</v>
      </c>
      <c r="J1130">
        <v>12872.6</v>
      </c>
      <c r="L1130">
        <f t="shared" si="37"/>
        <v>708.95</v>
      </c>
      <c r="M1130">
        <f>data!AQ1130</f>
        <v>2.3423640187487894E-10</v>
      </c>
      <c r="O1130">
        <v>2.2313673803749784E-10</v>
      </c>
      <c r="P1130">
        <f t="shared" si="36"/>
        <v>4.9743775655247857</v>
      </c>
    </row>
    <row r="1131" spans="1:16" x14ac:dyDescent="0.2">
      <c r="A1131">
        <v>709.4</v>
      </c>
      <c r="B1131">
        <v>2844.5</v>
      </c>
      <c r="C1131">
        <v>8471.2999999999993</v>
      </c>
      <c r="D1131">
        <v>34642.800000000003</v>
      </c>
      <c r="E1131">
        <v>64000</v>
      </c>
      <c r="F1131">
        <v>64000</v>
      </c>
      <c r="H1131">
        <v>8490.9</v>
      </c>
      <c r="I1131">
        <v>12439.5</v>
      </c>
      <c r="J1131">
        <v>12164.7</v>
      </c>
      <c r="L1131">
        <f t="shared" si="37"/>
        <v>709.4</v>
      </c>
      <c r="M1131">
        <f>data!AQ1131</f>
        <v>2.3452449715576042E-10</v>
      </c>
      <c r="O1131">
        <v>2.2378325316084657E-10</v>
      </c>
      <c r="P1131">
        <f t="shared" si="36"/>
        <v>4.7998426348702088</v>
      </c>
    </row>
    <row r="1132" spans="1:16" x14ac:dyDescent="0.2">
      <c r="A1132">
        <v>709.84</v>
      </c>
      <c r="B1132">
        <v>2864.85</v>
      </c>
      <c r="C1132">
        <v>8626.9</v>
      </c>
      <c r="D1132">
        <v>34487.65</v>
      </c>
      <c r="E1132">
        <v>64000</v>
      </c>
      <c r="F1132">
        <v>64000</v>
      </c>
      <c r="H1132">
        <v>8656.2000000000007</v>
      </c>
      <c r="I1132">
        <v>12531.4</v>
      </c>
      <c r="J1132">
        <v>12281.1</v>
      </c>
      <c r="L1132">
        <f t="shared" si="37"/>
        <v>709.84</v>
      </c>
      <c r="M1132">
        <f>data!AQ1132</f>
        <v>2.3608465948136706E-10</v>
      </c>
      <c r="O1132">
        <v>2.2428999657567423E-10</v>
      </c>
      <c r="P1132">
        <f t="shared" si="36"/>
        <v>5.2586664968419026</v>
      </c>
    </row>
    <row r="1133" spans="1:16" x14ac:dyDescent="0.2">
      <c r="A1133">
        <v>710.29</v>
      </c>
      <c r="B1133">
        <v>2853.45</v>
      </c>
      <c r="C1133">
        <v>8620.2999999999993</v>
      </c>
      <c r="D1133">
        <v>34415.050000000003</v>
      </c>
      <c r="E1133">
        <v>64000</v>
      </c>
      <c r="F1133">
        <v>64000</v>
      </c>
      <c r="H1133">
        <v>8645.2999999999993</v>
      </c>
      <c r="I1133">
        <v>12875.1</v>
      </c>
      <c r="J1133">
        <v>12640.3</v>
      </c>
      <c r="L1133">
        <f t="shared" si="37"/>
        <v>710.29</v>
      </c>
      <c r="M1133">
        <f>data!AQ1133</f>
        <v>2.3676819310059311E-10</v>
      </c>
      <c r="O1133">
        <v>2.2468229735737485E-10</v>
      </c>
      <c r="P1133">
        <f t="shared" si="36"/>
        <v>5.3791045780499092</v>
      </c>
    </row>
    <row r="1134" spans="1:16" x14ac:dyDescent="0.2">
      <c r="A1134">
        <v>710.74</v>
      </c>
      <c r="B1134">
        <v>2843.75</v>
      </c>
      <c r="C1134">
        <v>8506.9</v>
      </c>
      <c r="D1134">
        <v>34395.949999999997</v>
      </c>
      <c r="E1134">
        <v>64000</v>
      </c>
      <c r="F1134">
        <v>64000</v>
      </c>
      <c r="H1134">
        <v>8514.7999999999993</v>
      </c>
      <c r="I1134">
        <v>13075.3</v>
      </c>
      <c r="J1134">
        <v>12756.5</v>
      </c>
      <c r="L1134">
        <f t="shared" si="37"/>
        <v>710.74</v>
      </c>
      <c r="M1134">
        <f>data!AQ1134</f>
        <v>2.3704700954947137E-10</v>
      </c>
      <c r="O1134">
        <v>2.2489537165102952E-10</v>
      </c>
      <c r="P1134">
        <f t="shared" si="36"/>
        <v>5.4032405421386622</v>
      </c>
    </row>
    <row r="1135" spans="1:16" x14ac:dyDescent="0.2">
      <c r="A1135">
        <v>711.19</v>
      </c>
      <c r="B1135">
        <v>2881.1</v>
      </c>
      <c r="C1135">
        <v>8891.5</v>
      </c>
      <c r="D1135">
        <v>34528.1</v>
      </c>
      <c r="E1135">
        <v>64000</v>
      </c>
      <c r="F1135">
        <v>64000</v>
      </c>
      <c r="H1135">
        <v>8911.7999999999993</v>
      </c>
      <c r="I1135">
        <v>13351.2</v>
      </c>
      <c r="J1135">
        <v>13074.3</v>
      </c>
      <c r="L1135">
        <f t="shared" si="37"/>
        <v>711.19</v>
      </c>
      <c r="M1135">
        <f>data!AQ1135</f>
        <v>2.3650982286355216E-10</v>
      </c>
      <c r="O1135">
        <v>2.239979776271302E-10</v>
      </c>
      <c r="P1135">
        <f t="shared" si="36"/>
        <v>5.5856956250066387</v>
      </c>
    </row>
    <row r="1136" spans="1:16" x14ac:dyDescent="0.2">
      <c r="A1136">
        <v>711.64</v>
      </c>
      <c r="B1136">
        <v>2857.9</v>
      </c>
      <c r="C1136">
        <v>8667.7000000000007</v>
      </c>
      <c r="D1136">
        <v>34641.199999999997</v>
      </c>
      <c r="E1136">
        <v>64000</v>
      </c>
      <c r="F1136">
        <v>64000</v>
      </c>
      <c r="H1136">
        <v>8711.5</v>
      </c>
      <c r="I1136">
        <v>12708.7</v>
      </c>
      <c r="J1136">
        <v>12440</v>
      </c>
      <c r="L1136">
        <f t="shared" si="37"/>
        <v>711.64</v>
      </c>
      <c r="M1136">
        <f>data!AQ1136</f>
        <v>2.3565363865541563E-10</v>
      </c>
      <c r="O1136">
        <v>2.2346560594900836E-10</v>
      </c>
      <c r="P1136">
        <f t="shared" si="36"/>
        <v>5.4540978038420826</v>
      </c>
    </row>
    <row r="1137" spans="1:16" x14ac:dyDescent="0.2">
      <c r="A1137">
        <v>712.09</v>
      </c>
      <c r="B1137">
        <v>2859.95</v>
      </c>
      <c r="C1137">
        <v>8669.4</v>
      </c>
      <c r="D1137">
        <v>34758.050000000003</v>
      </c>
      <c r="E1137">
        <v>64000</v>
      </c>
      <c r="F1137">
        <v>64000</v>
      </c>
      <c r="H1137">
        <v>8694.9</v>
      </c>
      <c r="I1137">
        <v>12348.2</v>
      </c>
      <c r="J1137">
        <v>12149.3</v>
      </c>
      <c r="L1137">
        <f t="shared" si="37"/>
        <v>712.09</v>
      </c>
      <c r="M1137">
        <f>data!AQ1137</f>
        <v>2.3496952334842055E-10</v>
      </c>
      <c r="O1137">
        <v>2.2285676899888817E-10</v>
      </c>
      <c r="P1137">
        <f t="shared" si="36"/>
        <v>5.4352194030026553</v>
      </c>
    </row>
    <row r="1138" spans="1:16" x14ac:dyDescent="0.2">
      <c r="A1138">
        <v>712.53</v>
      </c>
      <c r="B1138">
        <v>2822.3</v>
      </c>
      <c r="C1138">
        <v>8378.9</v>
      </c>
      <c r="D1138">
        <v>34749.65</v>
      </c>
      <c r="E1138">
        <v>64000</v>
      </c>
      <c r="F1138">
        <v>64000</v>
      </c>
      <c r="H1138">
        <v>8402.9</v>
      </c>
      <c r="I1138">
        <v>11781.7</v>
      </c>
      <c r="J1138">
        <v>11562.2</v>
      </c>
      <c r="L1138">
        <f t="shared" si="37"/>
        <v>712.53</v>
      </c>
      <c r="M1138">
        <f>data!AQ1138</f>
        <v>2.3494095244168524E-10</v>
      </c>
      <c r="O1138">
        <v>2.2326364428992119E-10</v>
      </c>
      <c r="P1138">
        <f t="shared" si="36"/>
        <v>5.2302774994572614</v>
      </c>
    </row>
    <row r="1139" spans="1:16" x14ac:dyDescent="0.2">
      <c r="A1139">
        <v>712.98</v>
      </c>
      <c r="B1139">
        <v>2945.95</v>
      </c>
      <c r="C1139">
        <v>9543.7999999999993</v>
      </c>
      <c r="D1139">
        <v>34841.550000000003</v>
      </c>
      <c r="E1139">
        <v>64000</v>
      </c>
      <c r="F1139">
        <v>64000</v>
      </c>
      <c r="H1139">
        <v>9566.7000000000007</v>
      </c>
      <c r="I1139">
        <v>13314.8</v>
      </c>
      <c r="J1139">
        <v>13047.9</v>
      </c>
      <c r="L1139">
        <f t="shared" si="37"/>
        <v>712.98</v>
      </c>
      <c r="M1139">
        <f>data!AQ1139</f>
        <v>2.3538553853013245E-10</v>
      </c>
      <c r="O1139">
        <v>2.2365229113969771E-10</v>
      </c>
      <c r="P1139">
        <f t="shared" si="36"/>
        <v>5.2462003991302382</v>
      </c>
    </row>
    <row r="1140" spans="1:16" x14ac:dyDescent="0.2">
      <c r="A1140">
        <v>713.43</v>
      </c>
      <c r="B1140">
        <v>2859.15</v>
      </c>
      <c r="C1140">
        <v>8594.7999999999993</v>
      </c>
      <c r="D1140">
        <v>34690.1</v>
      </c>
      <c r="E1140">
        <v>64000</v>
      </c>
      <c r="F1140">
        <v>64000</v>
      </c>
      <c r="H1140">
        <v>8641.9</v>
      </c>
      <c r="I1140">
        <v>12800.7</v>
      </c>
      <c r="J1140">
        <v>12516.2</v>
      </c>
      <c r="L1140">
        <f t="shared" si="37"/>
        <v>713.43</v>
      </c>
      <c r="M1140">
        <f>data!AQ1140</f>
        <v>2.3608504592619177E-10</v>
      </c>
      <c r="O1140">
        <v>2.2406483616889335E-10</v>
      </c>
      <c r="P1140">
        <f t="shared" si="36"/>
        <v>5.3646122983072368</v>
      </c>
    </row>
    <row r="1141" spans="1:16" x14ac:dyDescent="0.2">
      <c r="A1141">
        <v>713.88</v>
      </c>
      <c r="B1141">
        <v>2867.7</v>
      </c>
      <c r="C1141">
        <v>8710.4</v>
      </c>
      <c r="D1141">
        <v>34684.400000000001</v>
      </c>
      <c r="E1141">
        <v>64000</v>
      </c>
      <c r="F1141">
        <v>64000</v>
      </c>
      <c r="H1141">
        <v>8737.7999999999993</v>
      </c>
      <c r="I1141">
        <v>13674.5</v>
      </c>
      <c r="J1141">
        <v>13314.1</v>
      </c>
      <c r="L1141">
        <f t="shared" si="37"/>
        <v>713.88</v>
      </c>
      <c r="M1141">
        <f>data!AQ1141</f>
        <v>2.3639533828209714E-10</v>
      </c>
      <c r="O1141">
        <v>2.2467893467029967E-10</v>
      </c>
      <c r="P1141">
        <f t="shared" si="36"/>
        <v>5.2147316921323581</v>
      </c>
    </row>
    <row r="1142" spans="1:16" x14ac:dyDescent="0.2">
      <c r="A1142">
        <v>714.33</v>
      </c>
      <c r="B1142">
        <v>2930.3</v>
      </c>
      <c r="C1142">
        <v>9327.1</v>
      </c>
      <c r="D1142">
        <v>34657.300000000003</v>
      </c>
      <c r="E1142">
        <v>64000</v>
      </c>
      <c r="F1142">
        <v>64000</v>
      </c>
      <c r="H1142">
        <v>9346.2000000000007</v>
      </c>
      <c r="I1142">
        <v>14620.9</v>
      </c>
      <c r="J1142">
        <v>14284.5</v>
      </c>
      <c r="L1142">
        <f t="shared" si="37"/>
        <v>714.33</v>
      </c>
      <c r="M1142">
        <f>data!AQ1142</f>
        <v>2.3729315957079648E-10</v>
      </c>
      <c r="O1142">
        <v>2.2543482631440088E-10</v>
      </c>
      <c r="P1142">
        <f t="shared" si="36"/>
        <v>5.260204667692947</v>
      </c>
    </row>
    <row r="1143" spans="1:16" x14ac:dyDescent="0.2">
      <c r="A1143">
        <v>714.78</v>
      </c>
      <c r="B1143">
        <v>2896.25</v>
      </c>
      <c r="C1143">
        <v>9005</v>
      </c>
      <c r="D1143">
        <v>34575.5</v>
      </c>
      <c r="E1143">
        <v>64000</v>
      </c>
      <c r="F1143">
        <v>64000</v>
      </c>
      <c r="H1143">
        <v>9009.6</v>
      </c>
      <c r="I1143">
        <v>14097.1</v>
      </c>
      <c r="J1143">
        <v>13749.7</v>
      </c>
      <c r="L1143">
        <f t="shared" si="37"/>
        <v>714.78</v>
      </c>
      <c r="M1143">
        <f>data!AQ1143</f>
        <v>2.3786636938675651E-10</v>
      </c>
      <c r="O1143">
        <v>2.2543546137032228E-10</v>
      </c>
      <c r="P1143">
        <f t="shared" si="36"/>
        <v>5.514175960105054</v>
      </c>
    </row>
    <row r="1144" spans="1:16" x14ac:dyDescent="0.2">
      <c r="A1144">
        <v>715.22</v>
      </c>
      <c r="B1144">
        <v>2850.3</v>
      </c>
      <c r="C1144">
        <v>8552.5</v>
      </c>
      <c r="D1144">
        <v>34534.400000000001</v>
      </c>
      <c r="E1144">
        <v>64000</v>
      </c>
      <c r="F1144">
        <v>64000</v>
      </c>
      <c r="H1144">
        <v>8594.2000000000007</v>
      </c>
      <c r="I1144">
        <v>13070.3</v>
      </c>
      <c r="J1144">
        <v>12773.1</v>
      </c>
      <c r="L1144">
        <f t="shared" si="37"/>
        <v>715.22</v>
      </c>
      <c r="M1144">
        <f>data!AQ1144</f>
        <v>2.380231837326302E-10</v>
      </c>
      <c r="O1144">
        <v>2.2518902399029749E-10</v>
      </c>
      <c r="P1144">
        <f t="shared" si="36"/>
        <v>5.6992829912019554</v>
      </c>
    </row>
    <row r="1145" spans="1:16" x14ac:dyDescent="0.2">
      <c r="A1145">
        <v>715.67</v>
      </c>
      <c r="B1145">
        <v>2865.45</v>
      </c>
      <c r="C1145">
        <v>8748.9</v>
      </c>
      <c r="D1145">
        <v>34611.4</v>
      </c>
      <c r="E1145">
        <v>64000</v>
      </c>
      <c r="F1145">
        <v>64000</v>
      </c>
      <c r="H1145">
        <v>8745.6</v>
      </c>
      <c r="I1145">
        <v>12877.5</v>
      </c>
      <c r="J1145">
        <v>12645.9</v>
      </c>
      <c r="L1145">
        <f t="shared" si="37"/>
        <v>715.67</v>
      </c>
      <c r="M1145">
        <f>data!AQ1145</f>
        <v>2.37737407147763E-10</v>
      </c>
      <c r="O1145">
        <v>2.247283251376909E-10</v>
      </c>
      <c r="P1145">
        <f t="shared" si="36"/>
        <v>5.7888038822437915</v>
      </c>
    </row>
    <row r="1146" spans="1:16" x14ac:dyDescent="0.2">
      <c r="A1146">
        <v>716.12</v>
      </c>
      <c r="B1146">
        <v>2838.7</v>
      </c>
      <c r="C1146">
        <v>8490</v>
      </c>
      <c r="D1146">
        <v>34667.199999999997</v>
      </c>
      <c r="E1146">
        <v>64000</v>
      </c>
      <c r="F1146">
        <v>64000</v>
      </c>
      <c r="H1146">
        <v>8498.6</v>
      </c>
      <c r="I1146">
        <v>12100</v>
      </c>
      <c r="J1146">
        <v>11882.3</v>
      </c>
      <c r="L1146">
        <f t="shared" si="37"/>
        <v>716.12</v>
      </c>
      <c r="M1146">
        <f>data!AQ1146</f>
        <v>2.3729098252563934E-10</v>
      </c>
      <c r="O1146">
        <v>2.2455193995591073E-10</v>
      </c>
      <c r="P1146">
        <f t="shared" si="36"/>
        <v>5.6730939720359732</v>
      </c>
    </row>
    <row r="1147" spans="1:16" x14ac:dyDescent="0.2">
      <c r="A1147">
        <v>716.57</v>
      </c>
      <c r="B1147">
        <v>2848.8</v>
      </c>
      <c r="C1147">
        <v>8508.2999999999993</v>
      </c>
      <c r="D1147">
        <v>34740.199999999997</v>
      </c>
      <c r="E1147">
        <v>64000</v>
      </c>
      <c r="F1147">
        <v>64000</v>
      </c>
      <c r="H1147">
        <v>8507.2000000000007</v>
      </c>
      <c r="I1147">
        <v>11597.6</v>
      </c>
      <c r="J1147">
        <v>11447.2</v>
      </c>
      <c r="L1147">
        <f t="shared" si="37"/>
        <v>716.57</v>
      </c>
      <c r="M1147">
        <f>data!AQ1147</f>
        <v>2.3699873505575596E-10</v>
      </c>
      <c r="O1147">
        <v>2.2415517471698674E-10</v>
      </c>
      <c r="P1147">
        <f t="shared" si="36"/>
        <v>5.729763033570479</v>
      </c>
    </row>
    <row r="1148" spans="1:16" x14ac:dyDescent="0.2">
      <c r="A1148">
        <v>717.02</v>
      </c>
      <c r="B1148">
        <v>2814.5</v>
      </c>
      <c r="C1148">
        <v>8266.7999999999993</v>
      </c>
      <c r="D1148">
        <v>34718.65</v>
      </c>
      <c r="E1148">
        <v>64000</v>
      </c>
      <c r="F1148">
        <v>64000</v>
      </c>
      <c r="H1148">
        <v>8309.2999999999993</v>
      </c>
      <c r="I1148">
        <v>11211.7</v>
      </c>
      <c r="J1148">
        <v>11046.2</v>
      </c>
      <c r="L1148">
        <f t="shared" si="37"/>
        <v>717.02</v>
      </c>
      <c r="M1148">
        <f>data!AQ1148</f>
        <v>2.3709566464381971E-10</v>
      </c>
      <c r="O1148">
        <v>2.2474242686428975E-10</v>
      </c>
      <c r="P1148">
        <f t="shared" si="36"/>
        <v>5.496620265202278</v>
      </c>
    </row>
    <row r="1149" spans="1:16" x14ac:dyDescent="0.2">
      <c r="A1149">
        <v>717.46</v>
      </c>
      <c r="B1149">
        <v>2804.85</v>
      </c>
      <c r="C1149">
        <v>8175.9</v>
      </c>
      <c r="D1149">
        <v>34626.65</v>
      </c>
      <c r="E1149">
        <v>64000</v>
      </c>
      <c r="F1149">
        <v>64000</v>
      </c>
      <c r="H1149">
        <v>8194.1</v>
      </c>
      <c r="I1149">
        <v>11120.5</v>
      </c>
      <c r="J1149">
        <v>10946.8</v>
      </c>
      <c r="L1149">
        <f t="shared" si="37"/>
        <v>717.46</v>
      </c>
      <c r="M1149">
        <f>data!AQ1149</f>
        <v>2.3792786838277592E-10</v>
      </c>
      <c r="O1149">
        <v>2.2539200880083034E-10</v>
      </c>
      <c r="P1149">
        <f t="shared" si="36"/>
        <v>5.561803033142585</v>
      </c>
    </row>
    <row r="1150" spans="1:16" x14ac:dyDescent="0.2">
      <c r="A1150">
        <v>717.91</v>
      </c>
      <c r="B1150">
        <v>2873.6</v>
      </c>
      <c r="C1150">
        <v>8823.5</v>
      </c>
      <c r="D1150">
        <v>34639.949999999997</v>
      </c>
      <c r="E1150">
        <v>64000</v>
      </c>
      <c r="F1150">
        <v>64000</v>
      </c>
      <c r="H1150">
        <v>8855.2999999999993</v>
      </c>
      <c r="I1150">
        <v>12033.4</v>
      </c>
      <c r="J1150">
        <v>11834.7</v>
      </c>
      <c r="L1150">
        <f t="shared" si="37"/>
        <v>717.91</v>
      </c>
      <c r="M1150">
        <f>data!AQ1150</f>
        <v>2.3855723598020116E-10</v>
      </c>
      <c r="O1150">
        <v>2.2604057494554045E-10</v>
      </c>
      <c r="P1150">
        <f t="shared" si="36"/>
        <v>5.5373514412960256</v>
      </c>
    </row>
    <row r="1151" spans="1:16" x14ac:dyDescent="0.2">
      <c r="A1151">
        <v>718.36</v>
      </c>
      <c r="B1151">
        <v>2934.6</v>
      </c>
      <c r="C1151">
        <v>9394.2000000000007</v>
      </c>
      <c r="D1151">
        <v>34549.9</v>
      </c>
      <c r="E1151">
        <v>64000</v>
      </c>
      <c r="F1151">
        <v>64000</v>
      </c>
      <c r="H1151">
        <v>9441</v>
      </c>
      <c r="I1151">
        <v>13336.5</v>
      </c>
      <c r="J1151">
        <v>13050.2</v>
      </c>
      <c r="L1151">
        <f t="shared" si="37"/>
        <v>718.36</v>
      </c>
      <c r="M1151">
        <f>data!AQ1151</f>
        <v>2.3994347119911204E-10</v>
      </c>
      <c r="O1151">
        <v>2.2694662658660129E-10</v>
      </c>
      <c r="P1151">
        <f t="shared" si="36"/>
        <v>5.726828729728326</v>
      </c>
    </row>
    <row r="1152" spans="1:16" x14ac:dyDescent="0.2">
      <c r="A1152">
        <v>718.81</v>
      </c>
      <c r="B1152">
        <v>2822.65</v>
      </c>
      <c r="C1152">
        <v>8267.7000000000007</v>
      </c>
      <c r="D1152">
        <v>34373.4</v>
      </c>
      <c r="E1152">
        <v>64000</v>
      </c>
      <c r="F1152">
        <v>64000</v>
      </c>
      <c r="H1152">
        <v>8286</v>
      </c>
      <c r="I1152">
        <v>12203.4</v>
      </c>
      <c r="J1152">
        <v>11970.5</v>
      </c>
      <c r="L1152">
        <f t="shared" si="37"/>
        <v>718.81</v>
      </c>
      <c r="M1152">
        <f>data!AQ1152</f>
        <v>2.4065205858554645E-10</v>
      </c>
      <c r="O1152">
        <v>2.272614787176016E-10</v>
      </c>
      <c r="P1152">
        <f t="shared" si="36"/>
        <v>5.8921467657016233</v>
      </c>
    </row>
    <row r="1153" spans="1:16" x14ac:dyDescent="0.2">
      <c r="A1153">
        <v>719.26</v>
      </c>
      <c r="B1153">
        <v>2821.65</v>
      </c>
      <c r="C1153">
        <v>8301</v>
      </c>
      <c r="D1153">
        <v>34323.949999999997</v>
      </c>
      <c r="E1153">
        <v>64000</v>
      </c>
      <c r="F1153">
        <v>64000</v>
      </c>
      <c r="H1153">
        <v>8305.6</v>
      </c>
      <c r="I1153">
        <v>12324.8</v>
      </c>
      <c r="J1153">
        <v>12083.4</v>
      </c>
      <c r="L1153">
        <f t="shared" si="37"/>
        <v>719.26</v>
      </c>
      <c r="M1153">
        <f>data!AQ1153</f>
        <v>2.4123434063432743E-10</v>
      </c>
      <c r="O1153">
        <v>2.2757944775788397E-10</v>
      </c>
      <c r="P1153">
        <f t="shared" si="36"/>
        <v>6.0000553701011521</v>
      </c>
    </row>
    <row r="1154" spans="1:16" x14ac:dyDescent="0.2">
      <c r="A1154">
        <v>719.7</v>
      </c>
      <c r="B1154">
        <v>2862.05</v>
      </c>
      <c r="C1154">
        <v>8649.2000000000007</v>
      </c>
      <c r="D1154">
        <v>34359.800000000003</v>
      </c>
      <c r="E1154">
        <v>64000</v>
      </c>
      <c r="F1154">
        <v>64000</v>
      </c>
      <c r="H1154">
        <v>8702.7000000000007</v>
      </c>
      <c r="I1154">
        <v>12799.1</v>
      </c>
      <c r="J1154">
        <v>12551.5</v>
      </c>
      <c r="L1154">
        <f t="shared" si="37"/>
        <v>719.7</v>
      </c>
      <c r="M1154">
        <f>data!AQ1154</f>
        <v>2.4146182258795842E-10</v>
      </c>
      <c r="O1154">
        <v>2.2718812757968825E-10</v>
      </c>
      <c r="P1154">
        <f t="shared" si="36"/>
        <v>6.2827644914074749</v>
      </c>
    </row>
    <row r="1155" spans="1:16" x14ac:dyDescent="0.2">
      <c r="A1155">
        <v>720.15</v>
      </c>
      <c r="B1155">
        <v>2844</v>
      </c>
      <c r="C1155">
        <v>8604.1</v>
      </c>
      <c r="D1155">
        <v>34398.550000000003</v>
      </c>
      <c r="E1155">
        <v>64000</v>
      </c>
      <c r="F1155">
        <v>64000</v>
      </c>
      <c r="H1155">
        <v>8569.5</v>
      </c>
      <c r="I1155">
        <v>12376.4</v>
      </c>
      <c r="J1155">
        <v>12130.8</v>
      </c>
      <c r="L1155">
        <f t="shared" si="37"/>
        <v>720.15</v>
      </c>
      <c r="M1155">
        <f>data!AQ1155</f>
        <v>2.4120272093242215E-10</v>
      </c>
      <c r="O1155">
        <v>2.2673399987369209E-10</v>
      </c>
      <c r="P1155">
        <f t="shared" si="36"/>
        <v>6.3813636537926515</v>
      </c>
    </row>
    <row r="1156" spans="1:16" x14ac:dyDescent="0.2">
      <c r="A1156">
        <v>720.6</v>
      </c>
      <c r="B1156">
        <v>2825.65</v>
      </c>
      <c r="C1156">
        <v>8359.2999999999993</v>
      </c>
      <c r="D1156">
        <v>34439.699999999997</v>
      </c>
      <c r="E1156">
        <v>64000</v>
      </c>
      <c r="F1156">
        <v>64000</v>
      </c>
      <c r="H1156">
        <v>8430</v>
      </c>
      <c r="I1156">
        <v>12087.5</v>
      </c>
      <c r="J1156">
        <v>11827.7</v>
      </c>
      <c r="L1156">
        <f t="shared" si="37"/>
        <v>720.6</v>
      </c>
      <c r="M1156">
        <f>data!AQ1156</f>
        <v>2.4092254946237817E-10</v>
      </c>
      <c r="O1156">
        <v>2.2699329706547457E-10</v>
      </c>
      <c r="P1156">
        <f t="shared" si="36"/>
        <v>6.136415734287433</v>
      </c>
    </row>
    <row r="1157" spans="1:16" x14ac:dyDescent="0.2">
      <c r="A1157">
        <v>721.05</v>
      </c>
      <c r="B1157">
        <v>2863.95</v>
      </c>
      <c r="C1157">
        <v>8724.9</v>
      </c>
      <c r="D1157">
        <v>34476.15</v>
      </c>
      <c r="E1157">
        <v>64000</v>
      </c>
      <c r="F1157">
        <v>64000</v>
      </c>
      <c r="H1157">
        <v>8748.7999999999993</v>
      </c>
      <c r="I1157">
        <v>12756.4</v>
      </c>
      <c r="J1157">
        <v>12500.7</v>
      </c>
      <c r="L1157">
        <f t="shared" si="37"/>
        <v>721.05</v>
      </c>
      <c r="M1157">
        <f>data!AQ1157</f>
        <v>2.4113047889015046E-10</v>
      </c>
      <c r="O1157">
        <v>2.2707932048708319E-10</v>
      </c>
      <c r="P1157">
        <f t="shared" si="36"/>
        <v>6.1877754314781575</v>
      </c>
    </row>
    <row r="1158" spans="1:16" x14ac:dyDescent="0.2">
      <c r="A1158">
        <v>721.49</v>
      </c>
      <c r="B1158">
        <v>2828.5</v>
      </c>
      <c r="C1158">
        <v>8368.2999999999993</v>
      </c>
      <c r="D1158">
        <v>34416.050000000003</v>
      </c>
      <c r="E1158">
        <v>64000</v>
      </c>
      <c r="F1158">
        <v>64000</v>
      </c>
      <c r="H1158">
        <v>8390.4</v>
      </c>
      <c r="I1158">
        <v>12465.4</v>
      </c>
      <c r="J1158">
        <v>12217.2</v>
      </c>
      <c r="L1158">
        <f t="shared" si="37"/>
        <v>721.49</v>
      </c>
      <c r="M1158">
        <f>data!AQ1158</f>
        <v>2.4151550310599881E-10</v>
      </c>
      <c r="O1158">
        <v>2.2771909174409447E-10</v>
      </c>
      <c r="P1158">
        <f t="shared" si="36"/>
        <v>6.0585220396928463</v>
      </c>
    </row>
    <row r="1159" spans="1:16" x14ac:dyDescent="0.2">
      <c r="A1159">
        <v>721.94</v>
      </c>
      <c r="B1159">
        <v>2876.65</v>
      </c>
      <c r="C1159">
        <v>8834.1</v>
      </c>
      <c r="D1159">
        <v>34417.4</v>
      </c>
      <c r="E1159">
        <v>64000</v>
      </c>
      <c r="F1159">
        <v>64000</v>
      </c>
      <c r="H1159">
        <v>8871.1</v>
      </c>
      <c r="I1159">
        <v>12736.4</v>
      </c>
      <c r="J1159">
        <v>12544.2</v>
      </c>
      <c r="L1159">
        <f t="shared" si="37"/>
        <v>721.94</v>
      </c>
      <c r="M1159">
        <f>data!AQ1159</f>
        <v>2.4208227491696648E-10</v>
      </c>
      <c r="O1159">
        <v>2.2828734665897279E-10</v>
      </c>
      <c r="P1159">
        <f t="shared" si="36"/>
        <v>6.0427914467818722</v>
      </c>
    </row>
    <row r="1160" spans="1:16" x14ac:dyDescent="0.2">
      <c r="A1160">
        <v>722.39</v>
      </c>
      <c r="B1160">
        <v>2849.3</v>
      </c>
      <c r="C1160">
        <v>8612</v>
      </c>
      <c r="D1160">
        <v>34285.550000000003</v>
      </c>
      <c r="E1160">
        <v>64000</v>
      </c>
      <c r="F1160">
        <v>64000</v>
      </c>
      <c r="H1160">
        <v>8602.2999999999993</v>
      </c>
      <c r="I1160">
        <v>12431.9</v>
      </c>
      <c r="J1160">
        <v>12180.2</v>
      </c>
      <c r="L1160">
        <f t="shared" si="37"/>
        <v>722.39</v>
      </c>
      <c r="M1160">
        <f>data!AQ1160</f>
        <v>2.4311516225946042E-10</v>
      </c>
      <c r="O1160">
        <v>2.2873109918856134E-10</v>
      </c>
      <c r="P1160">
        <f t="shared" ref="P1160:P1223" si="38">(M1160-O1160)/O1160%</f>
        <v>6.2886346115274616</v>
      </c>
    </row>
    <row r="1161" spans="1:16" x14ac:dyDescent="0.2">
      <c r="A1161">
        <v>722.84</v>
      </c>
      <c r="B1161">
        <v>2812.7</v>
      </c>
      <c r="C1161">
        <v>8198.6</v>
      </c>
      <c r="D1161">
        <v>34126.300000000003</v>
      </c>
      <c r="E1161">
        <v>64000</v>
      </c>
      <c r="F1161">
        <v>64000</v>
      </c>
      <c r="H1161">
        <v>8216.7999999999993</v>
      </c>
      <c r="I1161">
        <v>11734.5</v>
      </c>
      <c r="J1161">
        <v>11501.5</v>
      </c>
      <c r="L1161">
        <f t="shared" si="37"/>
        <v>722.84</v>
      </c>
      <c r="M1161">
        <f>data!AQ1161</f>
        <v>2.4430223657949854E-10</v>
      </c>
      <c r="O1161">
        <v>2.2951247988986667E-10</v>
      </c>
      <c r="P1161">
        <f t="shared" si="38"/>
        <v>6.4439880117755912</v>
      </c>
    </row>
    <row r="1162" spans="1:16" x14ac:dyDescent="0.2">
      <c r="A1162">
        <v>723.28</v>
      </c>
      <c r="B1162">
        <v>2793.85</v>
      </c>
      <c r="C1162">
        <v>8087</v>
      </c>
      <c r="D1162">
        <v>33999.9</v>
      </c>
      <c r="E1162">
        <v>64000</v>
      </c>
      <c r="F1162">
        <v>64000</v>
      </c>
      <c r="H1162">
        <v>8097.2</v>
      </c>
      <c r="I1162">
        <v>11571.8</v>
      </c>
      <c r="J1162">
        <v>11362.1</v>
      </c>
      <c r="L1162">
        <f t="shared" si="37"/>
        <v>723.28</v>
      </c>
      <c r="M1162">
        <f>data!AQ1162</f>
        <v>2.453700164496862E-10</v>
      </c>
      <c r="O1162">
        <v>2.3021576030317533E-10</v>
      </c>
      <c r="P1162">
        <f t="shared" si="38"/>
        <v>6.582631930391714</v>
      </c>
    </row>
    <row r="1163" spans="1:16" x14ac:dyDescent="0.2">
      <c r="A1163">
        <v>723.73</v>
      </c>
      <c r="B1163">
        <v>2864.2</v>
      </c>
      <c r="C1163">
        <v>8660.2999999999993</v>
      </c>
      <c r="D1163">
        <v>34045.449999999997</v>
      </c>
      <c r="E1163">
        <v>64000</v>
      </c>
      <c r="F1163">
        <v>64000</v>
      </c>
      <c r="H1163">
        <v>8651.6</v>
      </c>
      <c r="I1163">
        <v>12307.2</v>
      </c>
      <c r="J1163">
        <v>12055.6</v>
      </c>
      <c r="L1163">
        <f t="shared" si="37"/>
        <v>723.73</v>
      </c>
      <c r="M1163">
        <f>data!AQ1163</f>
        <v>2.4576664648433453E-10</v>
      </c>
      <c r="O1163">
        <v>2.3014387511217703E-10</v>
      </c>
      <c r="P1163">
        <f t="shared" si="38"/>
        <v>6.7882629353236652</v>
      </c>
    </row>
    <row r="1164" spans="1:16" x14ac:dyDescent="0.2">
      <c r="A1164">
        <v>724.18</v>
      </c>
      <c r="B1164">
        <v>2795.65</v>
      </c>
      <c r="C1164">
        <v>8037.6</v>
      </c>
      <c r="D1164">
        <v>34037.85</v>
      </c>
      <c r="E1164">
        <v>64000</v>
      </c>
      <c r="F1164">
        <v>64000</v>
      </c>
      <c r="H1164">
        <v>8075.7</v>
      </c>
      <c r="I1164">
        <v>11894.1</v>
      </c>
      <c r="J1164">
        <v>11631.6</v>
      </c>
      <c r="L1164">
        <f t="shared" si="37"/>
        <v>724.18</v>
      </c>
      <c r="M1164">
        <f>data!AQ1164</f>
        <v>2.4545838622938989E-10</v>
      </c>
      <c r="O1164">
        <v>2.2943584002634794E-10</v>
      </c>
      <c r="P1164">
        <f t="shared" si="38"/>
        <v>6.983453936927182</v>
      </c>
    </row>
    <row r="1165" spans="1:16" x14ac:dyDescent="0.2">
      <c r="A1165">
        <v>724.63</v>
      </c>
      <c r="B1165">
        <v>2877.1</v>
      </c>
      <c r="C1165">
        <v>8832.7000000000007</v>
      </c>
      <c r="D1165">
        <v>34191.25</v>
      </c>
      <c r="E1165">
        <v>64000</v>
      </c>
      <c r="F1165">
        <v>64000</v>
      </c>
      <c r="H1165">
        <v>8849.1</v>
      </c>
      <c r="I1165">
        <v>12390</v>
      </c>
      <c r="J1165">
        <v>12187.2</v>
      </c>
      <c r="L1165">
        <f t="shared" si="37"/>
        <v>724.63</v>
      </c>
      <c r="M1165">
        <f>data!AQ1165</f>
        <v>2.4506092990325723E-10</v>
      </c>
      <c r="O1165">
        <v>2.2946315136454343E-10</v>
      </c>
      <c r="P1165">
        <f t="shared" si="38"/>
        <v>6.7975090754044141</v>
      </c>
    </row>
    <row r="1166" spans="1:16" x14ac:dyDescent="0.2">
      <c r="A1166">
        <v>725.07</v>
      </c>
      <c r="B1166">
        <v>2805.35</v>
      </c>
      <c r="C1166">
        <v>8098.3</v>
      </c>
      <c r="D1166">
        <v>34186.449999999997</v>
      </c>
      <c r="E1166">
        <v>64000</v>
      </c>
      <c r="F1166">
        <v>64000</v>
      </c>
      <c r="H1166">
        <v>8149.2</v>
      </c>
      <c r="I1166">
        <v>11884.8</v>
      </c>
      <c r="J1166">
        <v>11643.5</v>
      </c>
      <c r="L1166">
        <f t="shared" si="37"/>
        <v>725.07</v>
      </c>
      <c r="M1166">
        <f>data!AQ1166</f>
        <v>2.4470124364611229E-10</v>
      </c>
      <c r="O1166">
        <v>2.2920191324082511E-10</v>
      </c>
      <c r="P1166">
        <f t="shared" si="38"/>
        <v>6.7623041126196259</v>
      </c>
    </row>
    <row r="1167" spans="1:16" x14ac:dyDescent="0.2">
      <c r="A1167">
        <v>725.52</v>
      </c>
      <c r="B1167">
        <v>2855.3</v>
      </c>
      <c r="C1167">
        <v>8580.7000000000007</v>
      </c>
      <c r="D1167">
        <v>34271.300000000003</v>
      </c>
      <c r="E1167">
        <v>64000</v>
      </c>
      <c r="F1167">
        <v>64000</v>
      </c>
      <c r="H1167">
        <v>8584.4</v>
      </c>
      <c r="I1167">
        <v>13205.8</v>
      </c>
      <c r="J1167">
        <v>12890</v>
      </c>
      <c r="L1167">
        <f t="shared" si="37"/>
        <v>725.52</v>
      </c>
      <c r="M1167">
        <f>data!AQ1167</f>
        <v>2.4460698804707773E-10</v>
      </c>
      <c r="O1167">
        <v>2.2921192668266949E-10</v>
      </c>
      <c r="P1167">
        <f t="shared" si="38"/>
        <v>6.7165184583618149</v>
      </c>
    </row>
    <row r="1168" spans="1:16" x14ac:dyDescent="0.2">
      <c r="A1168">
        <v>725.97</v>
      </c>
      <c r="B1168">
        <v>2850.1</v>
      </c>
      <c r="C1168">
        <v>8548.1</v>
      </c>
      <c r="D1168">
        <v>34323.15</v>
      </c>
      <c r="E1168">
        <v>64000</v>
      </c>
      <c r="F1168">
        <v>64000</v>
      </c>
      <c r="H1168">
        <v>8583.9</v>
      </c>
      <c r="I1168">
        <v>13291.7</v>
      </c>
      <c r="J1168">
        <v>13003.3</v>
      </c>
      <c r="L1168">
        <f t="shared" si="37"/>
        <v>725.97</v>
      </c>
      <c r="M1168">
        <f>data!AQ1168</f>
        <v>2.4433281096884716E-10</v>
      </c>
      <c r="O1168">
        <v>2.29023818105347E-10</v>
      </c>
      <c r="P1168">
        <f t="shared" si="38"/>
        <v>6.6844544773322596</v>
      </c>
    </row>
    <row r="1169" spans="1:16" x14ac:dyDescent="0.2">
      <c r="A1169">
        <v>726.42</v>
      </c>
      <c r="B1169">
        <v>2857.25</v>
      </c>
      <c r="C1169">
        <v>8642.6</v>
      </c>
      <c r="D1169">
        <v>34352.65</v>
      </c>
      <c r="E1169">
        <v>64000</v>
      </c>
      <c r="F1169">
        <v>64000</v>
      </c>
      <c r="H1169">
        <v>8669.2000000000007</v>
      </c>
      <c r="I1169">
        <v>13211.7</v>
      </c>
      <c r="J1169">
        <v>12937.9</v>
      </c>
      <c r="L1169">
        <f t="shared" si="37"/>
        <v>726.42</v>
      </c>
      <c r="M1169">
        <f>data!AQ1169</f>
        <v>2.4433979636539206E-10</v>
      </c>
      <c r="O1169">
        <v>2.2927614451605891E-10</v>
      </c>
      <c r="P1169">
        <f t="shared" si="38"/>
        <v>6.570091223894452</v>
      </c>
    </row>
    <row r="1170" spans="1:16" x14ac:dyDescent="0.2">
      <c r="A1170">
        <v>726.86</v>
      </c>
      <c r="B1170">
        <v>2947.9</v>
      </c>
      <c r="C1170">
        <v>9461.5</v>
      </c>
      <c r="D1170">
        <v>34385.949999999997</v>
      </c>
      <c r="E1170">
        <v>64000</v>
      </c>
      <c r="F1170">
        <v>64000</v>
      </c>
      <c r="H1170">
        <v>9470.7000000000007</v>
      </c>
      <c r="I1170">
        <v>13891.5</v>
      </c>
      <c r="J1170">
        <v>13584.2</v>
      </c>
      <c r="L1170">
        <f t="shared" si="37"/>
        <v>726.86</v>
      </c>
      <c r="M1170">
        <f>data!AQ1170</f>
        <v>2.4498871973295677E-10</v>
      </c>
      <c r="O1170">
        <v>2.2984516490689145E-10</v>
      </c>
      <c r="P1170">
        <f t="shared" si="38"/>
        <v>6.5885896847992704</v>
      </c>
    </row>
    <row r="1171" spans="1:16" x14ac:dyDescent="0.2">
      <c r="A1171">
        <v>727.31</v>
      </c>
      <c r="B1171">
        <v>2814.85</v>
      </c>
      <c r="C1171">
        <v>8249.6</v>
      </c>
      <c r="D1171">
        <v>34266.449999999997</v>
      </c>
      <c r="E1171">
        <v>64000</v>
      </c>
      <c r="F1171">
        <v>64000</v>
      </c>
      <c r="H1171">
        <v>8324.5</v>
      </c>
      <c r="I1171">
        <v>12351.4</v>
      </c>
      <c r="J1171">
        <v>12080.8</v>
      </c>
      <c r="L1171">
        <f t="shared" si="37"/>
        <v>727.31</v>
      </c>
      <c r="M1171">
        <f>data!AQ1171</f>
        <v>2.4506579992133995E-10</v>
      </c>
      <c r="O1171">
        <v>2.3027998381805498E-10</v>
      </c>
      <c r="P1171">
        <f t="shared" si="38"/>
        <v>6.4207995233173625</v>
      </c>
    </row>
    <row r="1172" spans="1:16" x14ac:dyDescent="0.2">
      <c r="A1172">
        <v>727.76</v>
      </c>
      <c r="B1172">
        <v>2907.9</v>
      </c>
      <c r="C1172">
        <v>9186.2999999999993</v>
      </c>
      <c r="D1172">
        <v>34357.199999999997</v>
      </c>
      <c r="E1172">
        <v>64000</v>
      </c>
      <c r="F1172">
        <v>64000</v>
      </c>
      <c r="H1172">
        <v>9215</v>
      </c>
      <c r="I1172">
        <v>13161.2</v>
      </c>
      <c r="J1172">
        <v>12888.4</v>
      </c>
      <c r="L1172">
        <f t="shared" si="37"/>
        <v>727.76</v>
      </c>
      <c r="M1172">
        <f>data!AQ1172</f>
        <v>2.4527126639559604E-10</v>
      </c>
      <c r="O1172">
        <v>2.3064686011182357E-10</v>
      </c>
      <c r="P1172">
        <f t="shared" si="38"/>
        <v>6.3406049736303283</v>
      </c>
    </row>
    <row r="1173" spans="1:16" x14ac:dyDescent="0.2">
      <c r="A1173">
        <v>728.21</v>
      </c>
      <c r="B1173">
        <v>2879.65</v>
      </c>
      <c r="C1173">
        <v>8776.4</v>
      </c>
      <c r="D1173">
        <v>34303.15</v>
      </c>
      <c r="E1173">
        <v>64000</v>
      </c>
      <c r="F1173">
        <v>64000</v>
      </c>
      <c r="H1173">
        <v>8810.7999999999993</v>
      </c>
      <c r="I1173">
        <v>13090</v>
      </c>
      <c r="J1173">
        <v>12816.6</v>
      </c>
      <c r="L1173">
        <f t="shared" si="37"/>
        <v>728.21</v>
      </c>
      <c r="M1173">
        <f>data!AQ1173</f>
        <v>2.4566788052224535E-10</v>
      </c>
      <c r="O1173">
        <v>2.3048962549832491E-10</v>
      </c>
      <c r="P1173">
        <f t="shared" si="38"/>
        <v>6.5852226498718238</v>
      </c>
    </row>
    <row r="1174" spans="1:16" x14ac:dyDescent="0.2">
      <c r="A1174">
        <v>728.65</v>
      </c>
      <c r="B1174">
        <v>2843.55</v>
      </c>
      <c r="C1174">
        <v>8536.5</v>
      </c>
      <c r="D1174">
        <v>34318</v>
      </c>
      <c r="E1174">
        <v>64000</v>
      </c>
      <c r="F1174">
        <v>64000</v>
      </c>
      <c r="H1174">
        <v>8557.4</v>
      </c>
      <c r="I1174">
        <v>13087.9</v>
      </c>
      <c r="J1174">
        <v>12799.6</v>
      </c>
      <c r="L1174">
        <f t="shared" si="37"/>
        <v>728.65</v>
      </c>
      <c r="M1174">
        <f>data!AQ1174</f>
        <v>2.4543428666775463E-10</v>
      </c>
      <c r="O1174">
        <v>2.3024248881138739E-10</v>
      </c>
      <c r="P1174">
        <f t="shared" si="38"/>
        <v>6.5981730543280497</v>
      </c>
    </row>
    <row r="1175" spans="1:16" x14ac:dyDescent="0.2">
      <c r="A1175">
        <v>729.1</v>
      </c>
      <c r="B1175">
        <v>2902.85</v>
      </c>
      <c r="C1175">
        <v>9165.7999999999993</v>
      </c>
      <c r="D1175">
        <v>34445.65</v>
      </c>
      <c r="E1175">
        <v>64000</v>
      </c>
      <c r="F1175">
        <v>64000</v>
      </c>
      <c r="H1175">
        <v>9196.2999999999993</v>
      </c>
      <c r="I1175">
        <v>13622.2</v>
      </c>
      <c r="J1175">
        <v>13344.9</v>
      </c>
      <c r="L1175">
        <f t="shared" si="37"/>
        <v>729.1</v>
      </c>
      <c r="M1175">
        <f>data!AQ1175</f>
        <v>2.450638638783364E-10</v>
      </c>
      <c r="O1175">
        <v>2.3006173278790434E-10</v>
      </c>
      <c r="P1175">
        <f t="shared" si="38"/>
        <v>6.5209154554454472</v>
      </c>
    </row>
    <row r="1176" spans="1:16" x14ac:dyDescent="0.2">
      <c r="A1176">
        <v>729.55</v>
      </c>
      <c r="B1176">
        <v>2832.6</v>
      </c>
      <c r="C1176">
        <v>8426.1</v>
      </c>
      <c r="D1176">
        <v>34409.5</v>
      </c>
      <c r="E1176">
        <v>64000</v>
      </c>
      <c r="F1176">
        <v>64000</v>
      </c>
      <c r="H1176">
        <v>8437</v>
      </c>
      <c r="I1176">
        <v>13140.5</v>
      </c>
      <c r="J1176">
        <v>12831</v>
      </c>
      <c r="L1176">
        <f t="shared" si="37"/>
        <v>729.55</v>
      </c>
      <c r="M1176">
        <f>data!AQ1176</f>
        <v>2.4497160055380577E-10</v>
      </c>
      <c r="O1176">
        <v>2.2929431860101846E-10</v>
      </c>
      <c r="P1176">
        <f t="shared" si="38"/>
        <v>6.8371872658853023</v>
      </c>
    </row>
    <row r="1177" spans="1:16" x14ac:dyDescent="0.2">
      <c r="A1177">
        <v>729.99</v>
      </c>
      <c r="B1177">
        <v>2888.5</v>
      </c>
      <c r="C1177">
        <v>9006.1</v>
      </c>
      <c r="D1177">
        <v>34583.65</v>
      </c>
      <c r="E1177">
        <v>64000</v>
      </c>
      <c r="F1177">
        <v>64000</v>
      </c>
      <c r="H1177">
        <v>9024.9</v>
      </c>
      <c r="I1177">
        <v>14279.9</v>
      </c>
      <c r="J1177">
        <v>13921.7</v>
      </c>
      <c r="L1177">
        <f t="shared" si="37"/>
        <v>729.99</v>
      </c>
      <c r="M1177">
        <f>data!AQ1177</f>
        <v>2.441962769122995E-10</v>
      </c>
      <c r="O1177">
        <v>2.2860723332589828E-10</v>
      </c>
      <c r="P1177">
        <f t="shared" si="38"/>
        <v>6.8191383796582556</v>
      </c>
    </row>
    <row r="1178" spans="1:16" x14ac:dyDescent="0.2">
      <c r="A1178">
        <v>730.44</v>
      </c>
      <c r="B1178">
        <v>2812.8</v>
      </c>
      <c r="C1178">
        <v>8300.2000000000007</v>
      </c>
      <c r="D1178">
        <v>34701.75</v>
      </c>
      <c r="E1178">
        <v>64000</v>
      </c>
      <c r="F1178">
        <v>64000</v>
      </c>
      <c r="H1178">
        <v>8255.6</v>
      </c>
      <c r="I1178">
        <v>13589.8</v>
      </c>
      <c r="J1178">
        <v>13274.8</v>
      </c>
      <c r="L1178">
        <f t="shared" si="37"/>
        <v>730.44</v>
      </c>
      <c r="M1178">
        <f>data!AQ1178</f>
        <v>2.4282812344237931E-10</v>
      </c>
      <c r="O1178">
        <v>2.2775943765999981E-10</v>
      </c>
      <c r="P1178">
        <f t="shared" si="38"/>
        <v>6.6160532960544476</v>
      </c>
    </row>
    <row r="1179" spans="1:16" x14ac:dyDescent="0.2">
      <c r="A1179">
        <v>730.89</v>
      </c>
      <c r="B1179">
        <v>2858.35</v>
      </c>
      <c r="C1179">
        <v>8626.6</v>
      </c>
      <c r="D1179">
        <v>34878.300000000003</v>
      </c>
      <c r="E1179">
        <v>64000</v>
      </c>
      <c r="F1179">
        <v>64000</v>
      </c>
      <c r="H1179">
        <v>8663.2000000000007</v>
      </c>
      <c r="I1179">
        <v>14818.1</v>
      </c>
      <c r="J1179">
        <v>14477.6</v>
      </c>
      <c r="L1179">
        <f t="shared" si="37"/>
        <v>730.89</v>
      </c>
      <c r="M1179">
        <f>data!AQ1179</f>
        <v>2.4197068270475758E-10</v>
      </c>
      <c r="O1179">
        <v>2.2729688982469262E-10</v>
      </c>
      <c r="P1179">
        <f t="shared" si="38"/>
        <v>6.455782519233952</v>
      </c>
    </row>
    <row r="1180" spans="1:16" x14ac:dyDescent="0.2">
      <c r="A1180">
        <v>731.33</v>
      </c>
      <c r="B1180">
        <v>2876.05</v>
      </c>
      <c r="C1180">
        <v>8818.6</v>
      </c>
      <c r="D1180">
        <v>34959.85</v>
      </c>
      <c r="E1180">
        <v>64000</v>
      </c>
      <c r="F1180">
        <v>64000</v>
      </c>
      <c r="H1180">
        <v>8845.6</v>
      </c>
      <c r="I1180">
        <v>15575.1</v>
      </c>
      <c r="J1180">
        <v>15157</v>
      </c>
      <c r="L1180">
        <f t="shared" si="37"/>
        <v>731.33</v>
      </c>
      <c r="M1180">
        <f>data!AQ1180</f>
        <v>2.4164284928629428E-10</v>
      </c>
      <c r="O1180">
        <v>2.2711248617064863E-10</v>
      </c>
      <c r="P1180">
        <f t="shared" si="38"/>
        <v>6.3978706590036492</v>
      </c>
    </row>
    <row r="1181" spans="1:16" x14ac:dyDescent="0.2">
      <c r="A1181">
        <v>731.78</v>
      </c>
      <c r="B1181">
        <v>2869.8</v>
      </c>
      <c r="C1181">
        <v>8724.6</v>
      </c>
      <c r="D1181">
        <v>34922.300000000003</v>
      </c>
      <c r="E1181">
        <v>64000</v>
      </c>
      <c r="F1181">
        <v>64000</v>
      </c>
      <c r="H1181">
        <v>8734.5</v>
      </c>
      <c r="I1181">
        <v>15405</v>
      </c>
      <c r="J1181">
        <v>14976.6</v>
      </c>
      <c r="L1181">
        <f t="shared" si="37"/>
        <v>731.78</v>
      </c>
      <c r="M1181">
        <f>data!AQ1181</f>
        <v>2.4206799811408053E-10</v>
      </c>
      <c r="O1181">
        <v>2.2756766916589375E-10</v>
      </c>
      <c r="P1181">
        <f t="shared" si="38"/>
        <v>6.3718756716782279</v>
      </c>
    </row>
    <row r="1182" spans="1:16" x14ac:dyDescent="0.2">
      <c r="A1182">
        <v>732.23</v>
      </c>
      <c r="B1182">
        <v>2865.7</v>
      </c>
      <c r="C1182">
        <v>8770.7999999999993</v>
      </c>
      <c r="D1182">
        <v>34919.050000000003</v>
      </c>
      <c r="E1182">
        <v>64000</v>
      </c>
      <c r="F1182">
        <v>64000</v>
      </c>
      <c r="H1182">
        <v>8809.9</v>
      </c>
      <c r="I1182">
        <v>14629.8</v>
      </c>
      <c r="J1182">
        <v>14257.1</v>
      </c>
      <c r="L1182">
        <f t="shared" si="37"/>
        <v>732.23</v>
      </c>
      <c r="M1182">
        <f>data!AQ1182</f>
        <v>2.4223951113548372E-10</v>
      </c>
      <c r="O1182">
        <v>2.274400273011088E-10</v>
      </c>
      <c r="P1182">
        <f t="shared" si="38"/>
        <v>6.5069829660114413</v>
      </c>
    </row>
    <row r="1183" spans="1:16" x14ac:dyDescent="0.2">
      <c r="A1183">
        <v>732.68</v>
      </c>
      <c r="B1183">
        <v>2833.15</v>
      </c>
      <c r="C1183">
        <v>8305.1</v>
      </c>
      <c r="D1183">
        <v>34899.15</v>
      </c>
      <c r="E1183">
        <v>64000</v>
      </c>
      <c r="F1183">
        <v>64000</v>
      </c>
      <c r="H1183">
        <v>8359.7000000000007</v>
      </c>
      <c r="I1183">
        <v>13815.6</v>
      </c>
      <c r="J1183">
        <v>13518.8</v>
      </c>
      <c r="L1183">
        <f t="shared" si="37"/>
        <v>732.68</v>
      </c>
      <c r="M1183">
        <f>data!AQ1183</f>
        <v>2.4231736674516564E-10</v>
      </c>
      <c r="O1183">
        <v>2.2799903563646511E-10</v>
      </c>
      <c r="P1183">
        <f t="shared" si="38"/>
        <v>6.2799963467961826</v>
      </c>
    </row>
    <row r="1184" spans="1:16" x14ac:dyDescent="0.2">
      <c r="A1184">
        <v>733.12</v>
      </c>
      <c r="B1184">
        <v>2885.5</v>
      </c>
      <c r="C1184">
        <v>8941.7999999999993</v>
      </c>
      <c r="D1184">
        <v>34972.050000000003</v>
      </c>
      <c r="E1184">
        <v>64000</v>
      </c>
      <c r="F1184">
        <v>64000</v>
      </c>
      <c r="H1184">
        <v>8946.1</v>
      </c>
      <c r="I1184">
        <v>14932.1</v>
      </c>
      <c r="J1184">
        <v>14531.6</v>
      </c>
      <c r="L1184">
        <f t="shared" si="37"/>
        <v>733.12</v>
      </c>
      <c r="M1184">
        <f>data!AQ1184</f>
        <v>2.4232841136944551E-10</v>
      </c>
      <c r="O1184">
        <v>2.2741717146371231E-10</v>
      </c>
      <c r="P1184">
        <f t="shared" si="38"/>
        <v>6.556778368915956</v>
      </c>
    </row>
    <row r="1185" spans="1:16" x14ac:dyDescent="0.2">
      <c r="A1185">
        <v>733.57</v>
      </c>
      <c r="B1185">
        <v>2872.45</v>
      </c>
      <c r="C1185">
        <v>8759</v>
      </c>
      <c r="D1185">
        <v>35030</v>
      </c>
      <c r="E1185">
        <v>64000</v>
      </c>
      <c r="F1185">
        <v>64000</v>
      </c>
      <c r="H1185">
        <v>8752.7000000000007</v>
      </c>
      <c r="I1185">
        <v>15036.5</v>
      </c>
      <c r="J1185">
        <v>14633.2</v>
      </c>
      <c r="L1185">
        <f t="shared" si="37"/>
        <v>733.57</v>
      </c>
      <c r="M1185">
        <f>data!AQ1185</f>
        <v>2.4194582046631492E-10</v>
      </c>
      <c r="O1185">
        <v>2.2697915636753969E-10</v>
      </c>
      <c r="P1185">
        <f t="shared" si="38"/>
        <v>6.5938495579480492</v>
      </c>
    </row>
    <row r="1186" spans="1:16" x14ac:dyDescent="0.2">
      <c r="A1186">
        <v>734.02</v>
      </c>
      <c r="B1186">
        <v>2826.85</v>
      </c>
      <c r="C1186">
        <v>8379.4</v>
      </c>
      <c r="D1186">
        <v>35174.699999999997</v>
      </c>
      <c r="E1186">
        <v>64000</v>
      </c>
      <c r="F1186">
        <v>64000</v>
      </c>
      <c r="H1186">
        <v>8395.2999999999993</v>
      </c>
      <c r="I1186">
        <v>15365.4</v>
      </c>
      <c r="J1186">
        <v>14933.4</v>
      </c>
      <c r="L1186">
        <f t="shared" si="37"/>
        <v>734.02</v>
      </c>
      <c r="M1186">
        <f>data!AQ1186</f>
        <v>2.4063391440796486E-10</v>
      </c>
      <c r="O1186">
        <v>2.2564811217471149E-10</v>
      </c>
      <c r="P1186">
        <f t="shared" si="38"/>
        <v>6.6412265047670225</v>
      </c>
    </row>
    <row r="1187" spans="1:16" x14ac:dyDescent="0.2">
      <c r="A1187">
        <v>734.46</v>
      </c>
      <c r="B1187">
        <v>2893.5</v>
      </c>
      <c r="C1187">
        <v>8990.5</v>
      </c>
      <c r="D1187">
        <v>35422.550000000003</v>
      </c>
      <c r="E1187">
        <v>64000</v>
      </c>
      <c r="F1187">
        <v>64000</v>
      </c>
      <c r="H1187">
        <v>8988.7999999999993</v>
      </c>
      <c r="I1187">
        <v>17026</v>
      </c>
      <c r="J1187">
        <v>16557.599999999999</v>
      </c>
      <c r="L1187">
        <f t="shared" si="37"/>
        <v>734.46</v>
      </c>
      <c r="M1187">
        <f>data!AQ1187</f>
        <v>2.3940303391835242E-10</v>
      </c>
      <c r="O1187">
        <v>2.2500690750822906E-10</v>
      </c>
      <c r="P1187">
        <f t="shared" si="38"/>
        <v>6.3980819831483862</v>
      </c>
    </row>
    <row r="1188" spans="1:16" x14ac:dyDescent="0.2">
      <c r="A1188">
        <v>734.91</v>
      </c>
      <c r="B1188">
        <v>2874.25</v>
      </c>
      <c r="C1188">
        <v>8821.4</v>
      </c>
      <c r="D1188">
        <v>35523.550000000003</v>
      </c>
      <c r="E1188">
        <v>64000</v>
      </c>
      <c r="F1188">
        <v>64000</v>
      </c>
      <c r="H1188">
        <v>8858</v>
      </c>
      <c r="I1188">
        <v>16132.3</v>
      </c>
      <c r="J1188">
        <v>15697.6</v>
      </c>
      <c r="L1188">
        <f t="shared" ref="L1188:L1251" si="39">A1188</f>
        <v>734.91</v>
      </c>
      <c r="M1188">
        <f>data!AQ1188</f>
        <v>2.3865382022439089E-10</v>
      </c>
      <c r="O1188">
        <v>2.2425640098344082E-10</v>
      </c>
      <c r="P1188">
        <f t="shared" si="38"/>
        <v>6.4200705878683859</v>
      </c>
    </row>
    <row r="1189" spans="1:16" x14ac:dyDescent="0.2">
      <c r="A1189">
        <v>735.36</v>
      </c>
      <c r="B1189">
        <v>2853</v>
      </c>
      <c r="C1189">
        <v>8679</v>
      </c>
      <c r="D1189">
        <v>35588.949999999997</v>
      </c>
      <c r="E1189">
        <v>64000</v>
      </c>
      <c r="F1189">
        <v>64000</v>
      </c>
      <c r="H1189">
        <v>8705.4</v>
      </c>
      <c r="I1189">
        <v>14791.3</v>
      </c>
      <c r="J1189">
        <v>14422.6</v>
      </c>
      <c r="L1189">
        <f t="shared" si="39"/>
        <v>735.36</v>
      </c>
      <c r="M1189">
        <f>data!AQ1189</f>
        <v>2.3816480059563064E-10</v>
      </c>
      <c r="O1189">
        <v>2.2350927786527789E-10</v>
      </c>
      <c r="P1189">
        <f t="shared" si="38"/>
        <v>6.5570086711060354</v>
      </c>
    </row>
    <row r="1190" spans="1:16" x14ac:dyDescent="0.2">
      <c r="A1190">
        <v>735.8</v>
      </c>
      <c r="B1190">
        <v>2983.5</v>
      </c>
      <c r="C1190">
        <v>9868</v>
      </c>
      <c r="D1190">
        <v>35860.1</v>
      </c>
      <c r="E1190">
        <v>64000</v>
      </c>
      <c r="F1190">
        <v>64000</v>
      </c>
      <c r="H1190">
        <v>9885</v>
      </c>
      <c r="I1190">
        <v>15742.5</v>
      </c>
      <c r="J1190">
        <v>15386.8</v>
      </c>
      <c r="L1190">
        <f t="shared" si="39"/>
        <v>735.8</v>
      </c>
      <c r="M1190">
        <f>data!AQ1190</f>
        <v>2.3726614632582979E-10</v>
      </c>
      <c r="O1190">
        <v>2.2355741900121023E-10</v>
      </c>
      <c r="P1190">
        <f t="shared" si="38"/>
        <v>6.1320833752090067</v>
      </c>
    </row>
    <row r="1191" spans="1:16" x14ac:dyDescent="0.2">
      <c r="A1191">
        <v>736.25</v>
      </c>
      <c r="B1191">
        <v>2825.95</v>
      </c>
      <c r="C1191">
        <v>8361.5</v>
      </c>
      <c r="D1191">
        <v>35804.300000000003</v>
      </c>
      <c r="E1191">
        <v>64000</v>
      </c>
      <c r="F1191">
        <v>64000</v>
      </c>
      <c r="H1191">
        <v>8356.2999999999993</v>
      </c>
      <c r="I1191">
        <v>14619.9</v>
      </c>
      <c r="J1191">
        <v>14231.2</v>
      </c>
      <c r="L1191">
        <f t="shared" si="39"/>
        <v>736.25</v>
      </c>
      <c r="M1191">
        <f>data!AQ1191</f>
        <v>2.3666987603139081E-10</v>
      </c>
      <c r="O1191">
        <v>2.2331520531958268E-10</v>
      </c>
      <c r="P1191">
        <f t="shared" si="38"/>
        <v>5.9801887169736077</v>
      </c>
    </row>
    <row r="1192" spans="1:16" x14ac:dyDescent="0.2">
      <c r="A1192">
        <v>736.7</v>
      </c>
      <c r="B1192">
        <v>2866.7</v>
      </c>
      <c r="C1192">
        <v>8609.6</v>
      </c>
      <c r="D1192">
        <v>35797</v>
      </c>
      <c r="E1192">
        <v>64000</v>
      </c>
      <c r="F1192">
        <v>64000</v>
      </c>
      <c r="H1192">
        <v>8671.1</v>
      </c>
      <c r="I1192">
        <v>14939.6</v>
      </c>
      <c r="J1192">
        <v>14555.4</v>
      </c>
      <c r="L1192">
        <f t="shared" si="39"/>
        <v>736.7</v>
      </c>
      <c r="M1192">
        <f>data!AQ1192</f>
        <v>2.371993594219298E-10</v>
      </c>
      <c r="O1192">
        <v>2.2408289569895672E-10</v>
      </c>
      <c r="P1192">
        <f t="shared" si="38"/>
        <v>5.853397994550348</v>
      </c>
    </row>
    <row r="1193" spans="1:16" x14ac:dyDescent="0.2">
      <c r="A1193">
        <v>737.14</v>
      </c>
      <c r="B1193">
        <v>2896.6</v>
      </c>
      <c r="C1193">
        <v>9045.7999999999993</v>
      </c>
      <c r="D1193">
        <v>35784.400000000001</v>
      </c>
      <c r="E1193">
        <v>64000</v>
      </c>
      <c r="F1193">
        <v>64000</v>
      </c>
      <c r="H1193">
        <v>9087.4</v>
      </c>
      <c r="I1193">
        <v>15536.7</v>
      </c>
      <c r="J1193">
        <v>15087.3</v>
      </c>
      <c r="L1193">
        <f t="shared" si="39"/>
        <v>737.14</v>
      </c>
      <c r="M1193">
        <f>data!AQ1193</f>
        <v>2.3768428447059191E-10</v>
      </c>
      <c r="O1193">
        <v>2.2471816926774696E-10</v>
      </c>
      <c r="P1193">
        <f t="shared" si="38"/>
        <v>5.7699451918354203</v>
      </c>
    </row>
    <row r="1194" spans="1:16" x14ac:dyDescent="0.2">
      <c r="A1194">
        <v>737.59</v>
      </c>
      <c r="B1194">
        <v>2880.8</v>
      </c>
      <c r="C1194">
        <v>8906.9</v>
      </c>
      <c r="D1194">
        <v>35724.699999999997</v>
      </c>
      <c r="E1194">
        <v>64000</v>
      </c>
      <c r="F1194">
        <v>64000</v>
      </c>
      <c r="H1194">
        <v>8928.7000000000007</v>
      </c>
      <c r="I1194">
        <v>14824.2</v>
      </c>
      <c r="J1194">
        <v>14494.3</v>
      </c>
      <c r="L1194">
        <f t="shared" si="39"/>
        <v>737.59</v>
      </c>
      <c r="M1194">
        <f>data!AQ1194</f>
        <v>2.3818437520306012E-10</v>
      </c>
      <c r="O1194">
        <v>2.2490293265578911E-10</v>
      </c>
      <c r="P1194">
        <f t="shared" si="38"/>
        <v>5.9054110101792592</v>
      </c>
    </row>
    <row r="1195" spans="1:16" x14ac:dyDescent="0.2">
      <c r="A1195">
        <v>738.04</v>
      </c>
      <c r="B1195">
        <v>2854.55</v>
      </c>
      <c r="C1195">
        <v>8640.2000000000007</v>
      </c>
      <c r="D1195">
        <v>35698.65</v>
      </c>
      <c r="E1195">
        <v>64000</v>
      </c>
      <c r="F1195">
        <v>64000</v>
      </c>
      <c r="H1195">
        <v>8673.2000000000007</v>
      </c>
      <c r="I1195">
        <v>13743.2</v>
      </c>
      <c r="J1195">
        <v>13426.5</v>
      </c>
      <c r="L1195">
        <f t="shared" si="39"/>
        <v>738.04</v>
      </c>
      <c r="M1195">
        <f>data!AQ1195</f>
        <v>2.3835045114978131E-10</v>
      </c>
      <c r="O1195">
        <v>2.2473305981483378E-10</v>
      </c>
      <c r="P1195">
        <f t="shared" si="38"/>
        <v>6.0593627596079651</v>
      </c>
    </row>
    <row r="1196" spans="1:16" x14ac:dyDescent="0.2">
      <c r="A1196">
        <v>738.48</v>
      </c>
      <c r="B1196">
        <v>2836.45</v>
      </c>
      <c r="C1196">
        <v>8507.6</v>
      </c>
      <c r="D1196">
        <v>35764.550000000003</v>
      </c>
      <c r="E1196">
        <v>64000</v>
      </c>
      <c r="F1196">
        <v>64000</v>
      </c>
      <c r="H1196">
        <v>8535.6</v>
      </c>
      <c r="I1196">
        <v>13239.1</v>
      </c>
      <c r="J1196">
        <v>12940</v>
      </c>
      <c r="L1196">
        <f t="shared" si="39"/>
        <v>738.48</v>
      </c>
      <c r="M1196">
        <f>data!AQ1196</f>
        <v>2.3787801074556491E-10</v>
      </c>
      <c r="O1196">
        <v>2.2436061827704486E-10</v>
      </c>
      <c r="P1196">
        <f t="shared" si="38"/>
        <v>6.024850783673859</v>
      </c>
    </row>
    <row r="1197" spans="1:16" x14ac:dyDescent="0.2">
      <c r="A1197">
        <v>738.93</v>
      </c>
      <c r="B1197">
        <v>2868.6</v>
      </c>
      <c r="C1197">
        <v>8725.7999999999993</v>
      </c>
      <c r="D1197">
        <v>35901.449999999997</v>
      </c>
      <c r="E1197">
        <v>64000</v>
      </c>
      <c r="F1197">
        <v>64000</v>
      </c>
      <c r="H1197">
        <v>8715.2999999999993</v>
      </c>
      <c r="I1197">
        <v>14221.8</v>
      </c>
      <c r="J1197">
        <v>13886.1</v>
      </c>
      <c r="L1197">
        <f t="shared" si="39"/>
        <v>738.93</v>
      </c>
      <c r="M1197">
        <f>data!AQ1197</f>
        <v>2.3725531649127257E-10</v>
      </c>
      <c r="O1197">
        <v>2.2349681487290787E-10</v>
      </c>
      <c r="P1197">
        <f t="shared" si="38"/>
        <v>6.1560168659175369</v>
      </c>
    </row>
    <row r="1198" spans="1:16" x14ac:dyDescent="0.2">
      <c r="A1198">
        <v>739.37</v>
      </c>
      <c r="B1198">
        <v>2811.7</v>
      </c>
      <c r="C1198">
        <v>8187.1</v>
      </c>
      <c r="D1198">
        <v>35992.050000000003</v>
      </c>
      <c r="E1198">
        <v>64000</v>
      </c>
      <c r="F1198">
        <v>64000</v>
      </c>
      <c r="H1198">
        <v>8172.5</v>
      </c>
      <c r="I1198">
        <v>15204.4</v>
      </c>
      <c r="J1198">
        <v>14779</v>
      </c>
      <c r="L1198">
        <f t="shared" si="39"/>
        <v>739.37</v>
      </c>
      <c r="M1198">
        <f>data!AQ1198</f>
        <v>2.3631373273418746E-10</v>
      </c>
      <c r="O1198">
        <v>2.2277385233197914E-10</v>
      </c>
      <c r="P1198">
        <f t="shared" si="38"/>
        <v>6.077858896128931</v>
      </c>
    </row>
    <row r="1199" spans="1:16" x14ac:dyDescent="0.2">
      <c r="A1199">
        <v>739.82</v>
      </c>
      <c r="B1199">
        <v>2909.6</v>
      </c>
      <c r="C1199">
        <v>9115.7999999999993</v>
      </c>
      <c r="D1199">
        <v>36202.65</v>
      </c>
      <c r="E1199">
        <v>64000</v>
      </c>
      <c r="F1199">
        <v>64000</v>
      </c>
      <c r="H1199">
        <v>9158</v>
      </c>
      <c r="I1199">
        <v>15983.9</v>
      </c>
      <c r="J1199">
        <v>15593.7</v>
      </c>
      <c r="L1199">
        <f t="shared" si="39"/>
        <v>739.82</v>
      </c>
      <c r="M1199">
        <f>data!AQ1199</f>
        <v>2.3564090435468696E-10</v>
      </c>
      <c r="O1199">
        <v>2.2265652640201811E-10</v>
      </c>
      <c r="P1199">
        <f t="shared" si="38"/>
        <v>5.831573034254955</v>
      </c>
    </row>
    <row r="1200" spans="1:16" x14ac:dyDescent="0.2">
      <c r="A1200">
        <v>740.27</v>
      </c>
      <c r="B1200">
        <v>2885.45</v>
      </c>
      <c r="C1200">
        <v>8923.2999999999993</v>
      </c>
      <c r="D1200">
        <v>36217.1</v>
      </c>
      <c r="E1200">
        <v>64000</v>
      </c>
      <c r="F1200">
        <v>64000</v>
      </c>
      <c r="H1200">
        <v>8917</v>
      </c>
      <c r="I1200">
        <v>14271</v>
      </c>
      <c r="J1200">
        <v>13940.9</v>
      </c>
      <c r="L1200">
        <f t="shared" si="39"/>
        <v>740.27</v>
      </c>
      <c r="M1200">
        <f>data!AQ1200</f>
        <v>2.3551832752338251E-10</v>
      </c>
      <c r="O1200">
        <v>2.2270509937761978E-10</v>
      </c>
      <c r="P1200">
        <f t="shared" si="38"/>
        <v>5.7534507209628627</v>
      </c>
    </row>
    <row r="1201" spans="1:16" x14ac:dyDescent="0.2">
      <c r="A1201">
        <v>740.71</v>
      </c>
      <c r="B1201">
        <v>2825.2</v>
      </c>
      <c r="C1201">
        <v>8328.7999999999993</v>
      </c>
      <c r="D1201">
        <v>36205.9</v>
      </c>
      <c r="E1201">
        <v>64000</v>
      </c>
      <c r="F1201">
        <v>64000</v>
      </c>
      <c r="H1201">
        <v>8367.5</v>
      </c>
      <c r="I1201">
        <v>12642</v>
      </c>
      <c r="J1201">
        <v>12339</v>
      </c>
      <c r="L1201">
        <f t="shared" si="39"/>
        <v>740.71</v>
      </c>
      <c r="M1201">
        <f>data!AQ1201</f>
        <v>2.3531491344246669E-10</v>
      </c>
      <c r="O1201">
        <v>2.22959484621056E-10</v>
      </c>
      <c r="P1201">
        <f t="shared" si="38"/>
        <v>5.5415578495842359</v>
      </c>
    </row>
    <row r="1202" spans="1:16" x14ac:dyDescent="0.2">
      <c r="A1202">
        <v>741.16</v>
      </c>
      <c r="B1202">
        <v>2875.15</v>
      </c>
      <c r="C1202">
        <v>8808.7999999999993</v>
      </c>
      <c r="D1202">
        <v>36225.1</v>
      </c>
      <c r="E1202">
        <v>64000</v>
      </c>
      <c r="F1202">
        <v>64000</v>
      </c>
      <c r="H1202">
        <v>8845.1</v>
      </c>
      <c r="I1202">
        <v>12633.6</v>
      </c>
      <c r="J1202">
        <v>12395.4</v>
      </c>
      <c r="L1202">
        <f t="shared" si="39"/>
        <v>741.16</v>
      </c>
      <c r="M1202">
        <f>data!AQ1202</f>
        <v>2.3570346424048607E-10</v>
      </c>
      <c r="O1202">
        <v>2.2342452119112601E-10</v>
      </c>
      <c r="P1202">
        <f t="shared" si="38"/>
        <v>5.4957902489387811</v>
      </c>
    </row>
    <row r="1203" spans="1:16" x14ac:dyDescent="0.2">
      <c r="A1203">
        <v>741.61</v>
      </c>
      <c r="B1203">
        <v>2883.2</v>
      </c>
      <c r="C1203">
        <v>8903.7000000000007</v>
      </c>
      <c r="D1203">
        <v>36174.35</v>
      </c>
      <c r="E1203">
        <v>64000</v>
      </c>
      <c r="F1203">
        <v>64000</v>
      </c>
      <c r="H1203">
        <v>8916.2000000000007</v>
      </c>
      <c r="I1203">
        <v>12433</v>
      </c>
      <c r="J1203">
        <v>12201.6</v>
      </c>
      <c r="L1203">
        <f t="shared" si="39"/>
        <v>741.61</v>
      </c>
      <c r="M1203">
        <f>data!AQ1203</f>
        <v>2.3630025574695516E-10</v>
      </c>
      <c r="O1203">
        <v>2.2379034879052101E-10</v>
      </c>
      <c r="P1203">
        <f t="shared" si="38"/>
        <v>5.5900118231390081</v>
      </c>
    </row>
    <row r="1204" spans="1:16" x14ac:dyDescent="0.2">
      <c r="A1204">
        <v>742.05</v>
      </c>
      <c r="B1204">
        <v>2852.3</v>
      </c>
      <c r="C1204">
        <v>8586.9</v>
      </c>
      <c r="D1204">
        <v>36075.949999999997</v>
      </c>
      <c r="E1204">
        <v>64000</v>
      </c>
      <c r="F1204">
        <v>64000</v>
      </c>
      <c r="H1204">
        <v>8634.1</v>
      </c>
      <c r="I1204">
        <v>12322.7</v>
      </c>
      <c r="J1204">
        <v>12110.1</v>
      </c>
      <c r="L1204">
        <f t="shared" si="39"/>
        <v>742.05</v>
      </c>
      <c r="M1204">
        <f>data!AQ1204</f>
        <v>2.3695999899060507E-10</v>
      </c>
      <c r="O1204">
        <v>2.2436701020463731E-10</v>
      </c>
      <c r="P1204">
        <f t="shared" si="38"/>
        <v>5.6126739730953012</v>
      </c>
    </row>
    <row r="1205" spans="1:16" x14ac:dyDescent="0.2">
      <c r="A1205">
        <v>742.5</v>
      </c>
      <c r="B1205">
        <v>2857.6</v>
      </c>
      <c r="C1205">
        <v>8675.5</v>
      </c>
      <c r="D1205">
        <v>35997.199999999997</v>
      </c>
      <c r="E1205">
        <v>64000</v>
      </c>
      <c r="F1205">
        <v>64000</v>
      </c>
      <c r="H1205">
        <v>8694.2999999999993</v>
      </c>
      <c r="I1205">
        <v>13032.1</v>
      </c>
      <c r="J1205">
        <v>12748.8</v>
      </c>
      <c r="L1205">
        <f t="shared" si="39"/>
        <v>742.5</v>
      </c>
      <c r="M1205">
        <f>data!AQ1205</f>
        <v>2.377496556441366E-10</v>
      </c>
      <c r="O1205">
        <v>2.2499682065336763E-10</v>
      </c>
      <c r="P1205">
        <f t="shared" si="38"/>
        <v>5.6680067539336996</v>
      </c>
    </row>
    <row r="1206" spans="1:16" x14ac:dyDescent="0.2">
      <c r="A1206">
        <v>742.94</v>
      </c>
      <c r="B1206">
        <v>2816.2</v>
      </c>
      <c r="C1206">
        <v>8258.9</v>
      </c>
      <c r="D1206">
        <v>35924.15</v>
      </c>
      <c r="E1206">
        <v>64000</v>
      </c>
      <c r="F1206">
        <v>64000</v>
      </c>
      <c r="H1206">
        <v>8278</v>
      </c>
      <c r="I1206">
        <v>13002.2</v>
      </c>
      <c r="J1206">
        <v>12734.9</v>
      </c>
      <c r="L1206">
        <f t="shared" si="39"/>
        <v>742.94</v>
      </c>
      <c r="M1206">
        <f>data!AQ1206</f>
        <v>2.3814472677782406E-10</v>
      </c>
      <c r="O1206">
        <v>2.25138024965621E-10</v>
      </c>
      <c r="P1206">
        <f t="shared" si="38"/>
        <v>5.7772123630333869</v>
      </c>
    </row>
    <row r="1207" spans="1:16" x14ac:dyDescent="0.2">
      <c r="A1207">
        <v>743.39</v>
      </c>
      <c r="B1207">
        <v>2830.2</v>
      </c>
      <c r="C1207">
        <v>8358.7999999999993</v>
      </c>
      <c r="D1207">
        <v>35949.25</v>
      </c>
      <c r="E1207">
        <v>64000</v>
      </c>
      <c r="F1207">
        <v>64000</v>
      </c>
      <c r="H1207">
        <v>8379.6</v>
      </c>
      <c r="I1207">
        <v>12498.5</v>
      </c>
      <c r="J1207">
        <v>12211.2</v>
      </c>
      <c r="L1207">
        <f t="shared" si="39"/>
        <v>743.39</v>
      </c>
      <c r="M1207">
        <f>data!AQ1207</f>
        <v>2.3822184336274749E-10</v>
      </c>
      <c r="O1207">
        <v>2.2520364236292751E-10</v>
      </c>
      <c r="P1207">
        <f t="shared" si="38"/>
        <v>5.7806351901007247</v>
      </c>
    </row>
    <row r="1208" spans="1:16" x14ac:dyDescent="0.2">
      <c r="A1208">
        <v>743.84</v>
      </c>
      <c r="B1208">
        <v>2849.9</v>
      </c>
      <c r="C1208">
        <v>8575</v>
      </c>
      <c r="D1208">
        <v>36009</v>
      </c>
      <c r="E1208">
        <v>64000</v>
      </c>
      <c r="F1208">
        <v>64000</v>
      </c>
      <c r="H1208">
        <v>8586.7000000000007</v>
      </c>
      <c r="I1208">
        <v>12251.2</v>
      </c>
      <c r="J1208">
        <v>12017.3</v>
      </c>
      <c r="L1208">
        <f t="shared" si="39"/>
        <v>743.84</v>
      </c>
      <c r="M1208">
        <f>data!AQ1208</f>
        <v>2.3808095866349074E-10</v>
      </c>
      <c r="O1208">
        <v>2.2474217779004057E-10</v>
      </c>
      <c r="P1208">
        <f t="shared" si="38"/>
        <v>5.9351480014185736</v>
      </c>
    </row>
    <row r="1209" spans="1:16" x14ac:dyDescent="0.2">
      <c r="A1209">
        <v>744.28</v>
      </c>
      <c r="B1209">
        <v>2905.65</v>
      </c>
      <c r="C1209">
        <v>9079.5</v>
      </c>
      <c r="D1209">
        <v>36105.699999999997</v>
      </c>
      <c r="E1209">
        <v>64000</v>
      </c>
      <c r="F1209">
        <v>64000</v>
      </c>
      <c r="H1209">
        <v>9103.7999999999993</v>
      </c>
      <c r="I1209">
        <v>12691.2</v>
      </c>
      <c r="J1209">
        <v>12434.6</v>
      </c>
      <c r="L1209">
        <f t="shared" si="39"/>
        <v>744.28</v>
      </c>
      <c r="M1209">
        <f>data!AQ1209</f>
        <v>2.3792965810021967E-10</v>
      </c>
      <c r="O1209">
        <v>2.2476336384352812E-10</v>
      </c>
      <c r="P1209">
        <f t="shared" si="38"/>
        <v>5.8578471293290644</v>
      </c>
    </row>
    <row r="1210" spans="1:16" x14ac:dyDescent="0.2">
      <c r="A1210">
        <v>744.73</v>
      </c>
      <c r="B1210">
        <v>2896.5</v>
      </c>
      <c r="C1210">
        <v>9026.6</v>
      </c>
      <c r="D1210">
        <v>36159.949999999997</v>
      </c>
      <c r="E1210">
        <v>64000</v>
      </c>
      <c r="F1210">
        <v>64000</v>
      </c>
      <c r="H1210">
        <v>9059.6</v>
      </c>
      <c r="I1210">
        <v>12927.2</v>
      </c>
      <c r="J1210">
        <v>12683.9</v>
      </c>
      <c r="L1210">
        <f t="shared" si="39"/>
        <v>744.73</v>
      </c>
      <c r="M1210">
        <f>data!AQ1210</f>
        <v>2.3761401939963985E-10</v>
      </c>
      <c r="O1210">
        <v>2.2426156310250248E-10</v>
      </c>
      <c r="P1210">
        <f t="shared" si="38"/>
        <v>5.953965589294679</v>
      </c>
    </row>
    <row r="1211" spans="1:16" x14ac:dyDescent="0.2">
      <c r="A1211">
        <v>745.18</v>
      </c>
      <c r="B1211">
        <v>2874.35</v>
      </c>
      <c r="C1211">
        <v>8814.7000000000007</v>
      </c>
      <c r="D1211">
        <v>36281.050000000003</v>
      </c>
      <c r="E1211">
        <v>64000</v>
      </c>
      <c r="F1211">
        <v>64000</v>
      </c>
      <c r="H1211">
        <v>8843.7999999999993</v>
      </c>
      <c r="I1211">
        <v>12962.6</v>
      </c>
      <c r="J1211">
        <v>12767.7</v>
      </c>
      <c r="L1211">
        <f t="shared" si="39"/>
        <v>745.18</v>
      </c>
      <c r="M1211">
        <f>data!AQ1211</f>
        <v>2.3670610522582731E-10</v>
      </c>
      <c r="O1211">
        <v>2.2413981918196908E-10</v>
      </c>
      <c r="P1211">
        <f t="shared" si="38"/>
        <v>5.6064496213661279</v>
      </c>
    </row>
    <row r="1212" spans="1:16" x14ac:dyDescent="0.2">
      <c r="A1212">
        <v>745.62</v>
      </c>
      <c r="B1212">
        <v>2898.3</v>
      </c>
      <c r="C1212">
        <v>9026</v>
      </c>
      <c r="D1212">
        <v>36350.050000000003</v>
      </c>
      <c r="E1212">
        <v>64000</v>
      </c>
      <c r="F1212">
        <v>64000</v>
      </c>
      <c r="H1212">
        <v>9034.2000000000007</v>
      </c>
      <c r="I1212">
        <v>13126.6</v>
      </c>
      <c r="J1212">
        <v>12897</v>
      </c>
      <c r="L1212">
        <f t="shared" si="39"/>
        <v>745.62</v>
      </c>
      <c r="M1212">
        <f>data!AQ1212</f>
        <v>2.3652589601088706E-10</v>
      </c>
      <c r="O1212">
        <v>2.2415439948304138E-10</v>
      </c>
      <c r="P1212">
        <f t="shared" si="38"/>
        <v>5.5191852385577009</v>
      </c>
    </row>
    <row r="1213" spans="1:16" x14ac:dyDescent="0.2">
      <c r="A1213">
        <v>746.07</v>
      </c>
      <c r="B1213">
        <v>2915.2</v>
      </c>
      <c r="C1213">
        <v>9282.2000000000007</v>
      </c>
      <c r="D1213">
        <v>36313.199999999997</v>
      </c>
      <c r="E1213">
        <v>64000</v>
      </c>
      <c r="F1213">
        <v>64000</v>
      </c>
      <c r="H1213">
        <v>9301</v>
      </c>
      <c r="I1213">
        <v>13321.8</v>
      </c>
      <c r="J1213">
        <v>13084.6</v>
      </c>
      <c r="L1213">
        <f t="shared" si="39"/>
        <v>746.07</v>
      </c>
      <c r="M1213">
        <f>data!AQ1213</f>
        <v>2.370802972906241E-10</v>
      </c>
      <c r="O1213">
        <v>2.2460118025436917E-10</v>
      </c>
      <c r="P1213">
        <f t="shared" si="38"/>
        <v>5.5561226446458862</v>
      </c>
    </row>
    <row r="1214" spans="1:16" x14ac:dyDescent="0.2">
      <c r="A1214">
        <v>746.51</v>
      </c>
      <c r="B1214">
        <v>2783.65</v>
      </c>
      <c r="C1214">
        <v>7875.5</v>
      </c>
      <c r="D1214">
        <v>36161.85</v>
      </c>
      <c r="E1214">
        <v>64000</v>
      </c>
      <c r="F1214">
        <v>64000</v>
      </c>
      <c r="H1214">
        <v>7866.6</v>
      </c>
      <c r="I1214">
        <v>11743.5</v>
      </c>
      <c r="J1214">
        <v>11498.3</v>
      </c>
      <c r="L1214">
        <f t="shared" si="39"/>
        <v>746.51</v>
      </c>
      <c r="M1214">
        <f>data!AQ1214</f>
        <v>2.3737988521614562E-10</v>
      </c>
      <c r="O1214">
        <v>2.2566044843636104E-10</v>
      </c>
      <c r="P1214">
        <f t="shared" si="38"/>
        <v>5.193394261595472</v>
      </c>
    </row>
    <row r="1215" spans="1:16" x14ac:dyDescent="0.2">
      <c r="A1215">
        <v>746.96</v>
      </c>
      <c r="B1215">
        <v>2817.45</v>
      </c>
      <c r="C1215">
        <v>8281.9</v>
      </c>
      <c r="D1215">
        <v>35981.699999999997</v>
      </c>
      <c r="E1215">
        <v>64000</v>
      </c>
      <c r="F1215">
        <v>64000</v>
      </c>
      <c r="H1215">
        <v>8311.6</v>
      </c>
      <c r="I1215">
        <v>12091.6</v>
      </c>
      <c r="J1215">
        <v>11826.5</v>
      </c>
      <c r="L1215">
        <f t="shared" si="39"/>
        <v>746.96</v>
      </c>
      <c r="M1215">
        <f>data!AQ1215</f>
        <v>2.3913770325165154E-10</v>
      </c>
      <c r="O1215">
        <v>2.2663208025572168E-10</v>
      </c>
      <c r="P1215">
        <f t="shared" si="38"/>
        <v>5.5180285958718054</v>
      </c>
    </row>
    <row r="1216" spans="1:16" x14ac:dyDescent="0.2">
      <c r="A1216">
        <v>747.4</v>
      </c>
      <c r="B1216">
        <v>2814.9</v>
      </c>
      <c r="C1216">
        <v>8165.1</v>
      </c>
      <c r="D1216">
        <v>35857.300000000003</v>
      </c>
      <c r="E1216">
        <v>64000</v>
      </c>
      <c r="F1216">
        <v>64000</v>
      </c>
      <c r="H1216">
        <v>8184.5</v>
      </c>
      <c r="I1216">
        <v>12403.1</v>
      </c>
      <c r="J1216">
        <v>12114.8</v>
      </c>
      <c r="L1216">
        <f t="shared" si="39"/>
        <v>747.4</v>
      </c>
      <c r="M1216">
        <f>data!AQ1216</f>
        <v>2.4021283745423806E-10</v>
      </c>
      <c r="O1216">
        <v>2.270644911329787E-10</v>
      </c>
      <c r="P1216">
        <f t="shared" si="38"/>
        <v>5.7905779347767439</v>
      </c>
    </row>
    <row r="1217" spans="1:16" x14ac:dyDescent="0.2">
      <c r="A1217">
        <v>747.85</v>
      </c>
      <c r="B1217">
        <v>2866.65</v>
      </c>
      <c r="C1217">
        <v>8795</v>
      </c>
      <c r="D1217">
        <v>35847.800000000003</v>
      </c>
      <c r="E1217">
        <v>64000</v>
      </c>
      <c r="F1217">
        <v>64000</v>
      </c>
      <c r="H1217">
        <v>8855.2000000000007</v>
      </c>
      <c r="I1217">
        <v>12798.1</v>
      </c>
      <c r="J1217">
        <v>12625.9</v>
      </c>
      <c r="L1217">
        <f t="shared" si="39"/>
        <v>747.85</v>
      </c>
      <c r="M1217">
        <f>data!AQ1217</f>
        <v>2.4083570225245245E-10</v>
      </c>
      <c r="O1217">
        <v>2.2775763626443682E-10</v>
      </c>
      <c r="P1217">
        <f t="shared" si="38"/>
        <v>5.7420976975856082</v>
      </c>
    </row>
    <row r="1218" spans="1:16" x14ac:dyDescent="0.2">
      <c r="A1218">
        <v>748.3</v>
      </c>
      <c r="B1218">
        <v>2856.45</v>
      </c>
      <c r="C1218">
        <v>8587.7000000000007</v>
      </c>
      <c r="D1218">
        <v>35880.699999999997</v>
      </c>
      <c r="E1218">
        <v>64000</v>
      </c>
      <c r="F1218">
        <v>64000</v>
      </c>
      <c r="H1218">
        <v>8596</v>
      </c>
      <c r="I1218">
        <v>12015.5</v>
      </c>
      <c r="J1218">
        <v>11803.5</v>
      </c>
      <c r="L1218">
        <f t="shared" si="39"/>
        <v>748.3</v>
      </c>
      <c r="M1218">
        <f>data!AQ1218</f>
        <v>2.4066308255710721E-10</v>
      </c>
      <c r="O1218">
        <v>2.2733699669460425E-10</v>
      </c>
      <c r="P1218">
        <f t="shared" si="38"/>
        <v>5.861820142017935</v>
      </c>
    </row>
    <row r="1219" spans="1:16" x14ac:dyDescent="0.2">
      <c r="A1219">
        <v>748.74</v>
      </c>
      <c r="B1219">
        <v>2840.45</v>
      </c>
      <c r="C1219">
        <v>8478.7999999999993</v>
      </c>
      <c r="D1219">
        <v>35897.050000000003</v>
      </c>
      <c r="E1219">
        <v>64000</v>
      </c>
      <c r="F1219">
        <v>64000</v>
      </c>
      <c r="H1219">
        <v>8497</v>
      </c>
      <c r="I1219">
        <v>11876.3</v>
      </c>
      <c r="J1219">
        <v>11626.3</v>
      </c>
      <c r="L1219">
        <f t="shared" si="39"/>
        <v>748.74</v>
      </c>
      <c r="M1219">
        <f>data!AQ1219</f>
        <v>2.4056873308979654E-10</v>
      </c>
      <c r="O1219">
        <v>2.2713954758548853E-10</v>
      </c>
      <c r="P1219">
        <f t="shared" si="38"/>
        <v>5.9123061778811001</v>
      </c>
    </row>
    <row r="1220" spans="1:16" x14ac:dyDescent="0.2">
      <c r="A1220">
        <v>749.19</v>
      </c>
      <c r="B1220">
        <v>2879.7</v>
      </c>
      <c r="C1220">
        <v>8813.4</v>
      </c>
      <c r="D1220">
        <v>36006.15</v>
      </c>
      <c r="E1220">
        <v>64000</v>
      </c>
      <c r="F1220">
        <v>64000</v>
      </c>
      <c r="H1220">
        <v>8831.9</v>
      </c>
      <c r="I1220">
        <v>12908.8</v>
      </c>
      <c r="J1220">
        <v>12715.8</v>
      </c>
      <c r="L1220">
        <f t="shared" si="39"/>
        <v>749.19</v>
      </c>
      <c r="M1220">
        <f>data!AQ1220</f>
        <v>2.4019299153494706E-10</v>
      </c>
      <c r="O1220">
        <v>2.2711623148005989E-10</v>
      </c>
      <c r="P1220">
        <f t="shared" si="38"/>
        <v>5.7577390967035607</v>
      </c>
    </row>
    <row r="1221" spans="1:16" x14ac:dyDescent="0.2">
      <c r="A1221">
        <v>749.63</v>
      </c>
      <c r="B1221">
        <v>2987.05</v>
      </c>
      <c r="C1221">
        <v>9859.7000000000007</v>
      </c>
      <c r="D1221">
        <v>36190</v>
      </c>
      <c r="E1221">
        <v>64000</v>
      </c>
      <c r="F1221">
        <v>64000</v>
      </c>
      <c r="H1221">
        <v>9894.5</v>
      </c>
      <c r="I1221">
        <v>15085.8</v>
      </c>
      <c r="J1221">
        <v>14815</v>
      </c>
      <c r="L1221">
        <f t="shared" si="39"/>
        <v>749.63</v>
      </c>
      <c r="M1221">
        <f>data!AQ1221</f>
        <v>2.3976473160625032E-10</v>
      </c>
      <c r="O1221">
        <v>2.267948077736281E-10</v>
      </c>
      <c r="P1221">
        <f t="shared" si="38"/>
        <v>5.7187922245415574</v>
      </c>
    </row>
    <row r="1222" spans="1:16" x14ac:dyDescent="0.2">
      <c r="A1222">
        <v>750.08</v>
      </c>
      <c r="B1222">
        <v>2858.8</v>
      </c>
      <c r="C1222">
        <v>8673.2999999999993</v>
      </c>
      <c r="D1222">
        <v>36137.599999999999</v>
      </c>
      <c r="E1222">
        <v>64000</v>
      </c>
      <c r="F1222">
        <v>64000</v>
      </c>
      <c r="H1222">
        <v>8726.2999999999993</v>
      </c>
      <c r="I1222">
        <v>14919.2</v>
      </c>
      <c r="J1222">
        <v>14526.6</v>
      </c>
      <c r="L1222">
        <f t="shared" si="39"/>
        <v>750.08</v>
      </c>
      <c r="M1222">
        <f>data!AQ1222</f>
        <v>2.3934626150084596E-10</v>
      </c>
      <c r="O1222">
        <v>2.2653315059552526E-10</v>
      </c>
      <c r="P1222">
        <f t="shared" si="38"/>
        <v>5.6561747680799694</v>
      </c>
    </row>
    <row r="1223" spans="1:16" x14ac:dyDescent="0.2">
      <c r="A1223">
        <v>750.52</v>
      </c>
      <c r="B1223">
        <v>2847.45</v>
      </c>
      <c r="C1223">
        <v>8543.7999999999993</v>
      </c>
      <c r="D1223">
        <v>36169.800000000003</v>
      </c>
      <c r="E1223">
        <v>64000</v>
      </c>
      <c r="F1223">
        <v>64000</v>
      </c>
      <c r="H1223">
        <v>8583.4</v>
      </c>
      <c r="I1223">
        <v>14900</v>
      </c>
      <c r="J1223">
        <v>14518.4</v>
      </c>
      <c r="L1223">
        <f t="shared" si="39"/>
        <v>750.52</v>
      </c>
      <c r="M1223">
        <f>data!AQ1223</f>
        <v>2.3916798593897286E-10</v>
      </c>
      <c r="O1223">
        <v>2.2687510061609615E-10</v>
      </c>
      <c r="P1223">
        <f t="shared" si="38"/>
        <v>5.4183492544992697</v>
      </c>
    </row>
    <row r="1224" spans="1:16" x14ac:dyDescent="0.2">
      <c r="A1224">
        <v>750.97</v>
      </c>
      <c r="B1224">
        <v>2809.6</v>
      </c>
      <c r="C1224">
        <v>8184.7</v>
      </c>
      <c r="D1224">
        <v>36145.550000000003</v>
      </c>
      <c r="E1224">
        <v>64000</v>
      </c>
      <c r="F1224">
        <v>64000</v>
      </c>
      <c r="H1224">
        <v>8201.7999999999993</v>
      </c>
      <c r="I1224">
        <v>13873</v>
      </c>
      <c r="J1224">
        <v>13532.1</v>
      </c>
      <c r="L1224">
        <f t="shared" si="39"/>
        <v>750.97</v>
      </c>
      <c r="M1224">
        <f>data!AQ1224</f>
        <v>2.3921757740209313E-10</v>
      </c>
      <c r="O1224">
        <v>2.2687883974035467E-10</v>
      </c>
      <c r="P1224">
        <f t="shared" ref="P1224:P1287" si="40">(M1224-O1224)/O1224%</f>
        <v>5.4384700115088718</v>
      </c>
    </row>
    <row r="1225" spans="1:16" x14ac:dyDescent="0.2">
      <c r="A1225">
        <v>751.42</v>
      </c>
      <c r="B1225">
        <v>2833.15</v>
      </c>
      <c r="C1225">
        <v>8472.7000000000007</v>
      </c>
      <c r="D1225">
        <v>36077.1</v>
      </c>
      <c r="E1225">
        <v>64000</v>
      </c>
      <c r="F1225">
        <v>64000</v>
      </c>
      <c r="H1225">
        <v>8472.6</v>
      </c>
      <c r="I1225">
        <v>13959.8</v>
      </c>
      <c r="J1225">
        <v>13668.3</v>
      </c>
      <c r="L1225">
        <f t="shared" si="39"/>
        <v>751.42</v>
      </c>
      <c r="M1225">
        <f>data!AQ1225</f>
        <v>2.4006130792535057E-10</v>
      </c>
      <c r="O1225">
        <v>2.2816329559882416E-10</v>
      </c>
      <c r="P1225">
        <f t="shared" si="40"/>
        <v>5.2146916511262607</v>
      </c>
    </row>
    <row r="1226" spans="1:16" x14ac:dyDescent="0.2">
      <c r="A1226">
        <v>751.86</v>
      </c>
      <c r="B1226">
        <v>2840.4</v>
      </c>
      <c r="C1226">
        <v>8496</v>
      </c>
      <c r="D1226">
        <v>35950.1</v>
      </c>
      <c r="E1226">
        <v>64000</v>
      </c>
      <c r="F1226">
        <v>64000</v>
      </c>
      <c r="H1226">
        <v>8478.7999999999993</v>
      </c>
      <c r="I1226">
        <v>14131.3</v>
      </c>
      <c r="J1226">
        <v>13808.6</v>
      </c>
      <c r="L1226">
        <f t="shared" si="39"/>
        <v>751.86</v>
      </c>
      <c r="M1226">
        <f>data!AQ1226</f>
        <v>2.4122730859381681E-10</v>
      </c>
      <c r="O1226">
        <v>2.2910448192943214E-10</v>
      </c>
      <c r="P1226">
        <f t="shared" si="40"/>
        <v>5.2913965550960684</v>
      </c>
    </row>
    <row r="1227" spans="1:16" x14ac:dyDescent="0.2">
      <c r="A1227">
        <v>752.31</v>
      </c>
      <c r="B1227">
        <v>2849.45</v>
      </c>
      <c r="C1227">
        <v>8577.5</v>
      </c>
      <c r="D1227">
        <v>35861.75</v>
      </c>
      <c r="E1227">
        <v>64000</v>
      </c>
      <c r="F1227">
        <v>64000</v>
      </c>
      <c r="H1227">
        <v>8590.2000000000007</v>
      </c>
      <c r="I1227">
        <v>14089.8</v>
      </c>
      <c r="J1227">
        <v>13778.2</v>
      </c>
      <c r="L1227">
        <f t="shared" si="39"/>
        <v>752.31</v>
      </c>
      <c r="M1227">
        <f>data!AQ1227</f>
        <v>2.4212303891727836E-10</v>
      </c>
      <c r="O1227">
        <v>2.2963824731633002E-10</v>
      </c>
      <c r="P1227">
        <f t="shared" si="40"/>
        <v>5.4367213418722713</v>
      </c>
    </row>
    <row r="1228" spans="1:16" x14ac:dyDescent="0.2">
      <c r="A1228">
        <v>752.75</v>
      </c>
      <c r="B1228">
        <v>2948.55</v>
      </c>
      <c r="C1228">
        <v>9483.7000000000007</v>
      </c>
      <c r="D1228">
        <v>35813.449999999997</v>
      </c>
      <c r="E1228">
        <v>64000</v>
      </c>
      <c r="F1228">
        <v>64000</v>
      </c>
      <c r="H1228">
        <v>9508.4</v>
      </c>
      <c r="I1228">
        <v>14333.3</v>
      </c>
      <c r="J1228">
        <v>14040.7</v>
      </c>
      <c r="L1228">
        <f t="shared" si="39"/>
        <v>752.75</v>
      </c>
      <c r="M1228">
        <f>data!AQ1228</f>
        <v>2.4340671734557484E-10</v>
      </c>
      <c r="O1228">
        <v>2.3042077597762112E-10</v>
      </c>
      <c r="P1228">
        <f t="shared" si="40"/>
        <v>5.6357510788067726</v>
      </c>
    </row>
    <row r="1229" spans="1:16" x14ac:dyDescent="0.2">
      <c r="A1229">
        <v>753.2</v>
      </c>
      <c r="B1229">
        <v>2828.65</v>
      </c>
      <c r="C1229">
        <v>8396.5</v>
      </c>
      <c r="D1229">
        <v>35705.550000000003</v>
      </c>
      <c r="E1229">
        <v>64000</v>
      </c>
      <c r="F1229">
        <v>64000</v>
      </c>
      <c r="H1229">
        <v>8433.5</v>
      </c>
      <c r="I1229">
        <v>12915.7</v>
      </c>
      <c r="J1229">
        <v>12645.2</v>
      </c>
      <c r="L1229">
        <f t="shared" si="39"/>
        <v>753.2</v>
      </c>
      <c r="M1229">
        <f>data!AQ1229</f>
        <v>2.4346534394669471E-10</v>
      </c>
      <c r="O1229">
        <v>2.3023541204835782E-10</v>
      </c>
      <c r="P1229">
        <f t="shared" si="40"/>
        <v>5.7462628275263432</v>
      </c>
    </row>
    <row r="1230" spans="1:16" x14ac:dyDescent="0.2">
      <c r="A1230">
        <v>753.64</v>
      </c>
      <c r="B1230">
        <v>2844.6</v>
      </c>
      <c r="C1230">
        <v>8533.5</v>
      </c>
      <c r="D1230">
        <v>35770.400000000001</v>
      </c>
      <c r="E1230">
        <v>64000</v>
      </c>
      <c r="F1230">
        <v>64000</v>
      </c>
      <c r="H1230">
        <v>8580.5</v>
      </c>
      <c r="I1230">
        <v>13933</v>
      </c>
      <c r="J1230">
        <v>13595.7</v>
      </c>
      <c r="L1230">
        <f t="shared" si="39"/>
        <v>753.64</v>
      </c>
      <c r="M1230">
        <f>data!AQ1230</f>
        <v>2.4323488506317291E-10</v>
      </c>
      <c r="O1230">
        <v>2.3015086961176169E-10</v>
      </c>
      <c r="P1230">
        <f t="shared" si="40"/>
        <v>5.6849732844731218</v>
      </c>
    </row>
    <row r="1231" spans="1:16" x14ac:dyDescent="0.2">
      <c r="A1231">
        <v>754.09</v>
      </c>
      <c r="B1231">
        <v>2811.05</v>
      </c>
      <c r="C1231">
        <v>8180</v>
      </c>
      <c r="D1231">
        <v>35818.6</v>
      </c>
      <c r="E1231">
        <v>64000</v>
      </c>
      <c r="F1231">
        <v>64000</v>
      </c>
      <c r="H1231">
        <v>8157.2</v>
      </c>
      <c r="I1231">
        <v>14005.5</v>
      </c>
      <c r="J1231">
        <v>13696.3</v>
      </c>
      <c r="L1231">
        <f t="shared" si="39"/>
        <v>754.09</v>
      </c>
      <c r="M1231">
        <f>data!AQ1231</f>
        <v>2.4275520782753483E-10</v>
      </c>
      <c r="O1231">
        <v>2.2946085908609739E-10</v>
      </c>
      <c r="P1231">
        <f t="shared" si="40"/>
        <v>5.7937326628979395</v>
      </c>
    </row>
    <row r="1232" spans="1:16" x14ac:dyDescent="0.2">
      <c r="A1232">
        <v>754.53</v>
      </c>
      <c r="B1232">
        <v>2839.4</v>
      </c>
      <c r="C1232">
        <v>8482.4</v>
      </c>
      <c r="D1232">
        <v>35948.050000000003</v>
      </c>
      <c r="E1232">
        <v>64000</v>
      </c>
      <c r="F1232">
        <v>64000</v>
      </c>
      <c r="H1232">
        <v>8500.2999999999993</v>
      </c>
      <c r="I1232">
        <v>14074.3</v>
      </c>
      <c r="J1232">
        <v>13778.1</v>
      </c>
      <c r="L1232">
        <f t="shared" si="39"/>
        <v>754.53</v>
      </c>
      <c r="M1232">
        <f>data!AQ1232</f>
        <v>2.4212611020783105E-10</v>
      </c>
      <c r="O1232">
        <v>2.2882411751291726E-10</v>
      </c>
      <c r="P1232">
        <f t="shared" si="40"/>
        <v>5.8131952346163382</v>
      </c>
    </row>
    <row r="1233" spans="1:16" x14ac:dyDescent="0.2">
      <c r="A1233">
        <v>754.98</v>
      </c>
      <c r="B1233">
        <v>2807.2</v>
      </c>
      <c r="C1233">
        <v>8184.5</v>
      </c>
      <c r="D1233">
        <v>35974.35</v>
      </c>
      <c r="E1233">
        <v>64000</v>
      </c>
      <c r="F1233">
        <v>64000</v>
      </c>
      <c r="H1233">
        <v>8206.7999999999993</v>
      </c>
      <c r="I1233">
        <v>13692.1</v>
      </c>
      <c r="J1233">
        <v>13390.2</v>
      </c>
      <c r="L1233">
        <f t="shared" si="39"/>
        <v>754.98</v>
      </c>
      <c r="M1233">
        <f>data!AQ1233</f>
        <v>2.4182794718854772E-10</v>
      </c>
      <c r="O1233">
        <v>2.2871023795697143E-10</v>
      </c>
      <c r="P1233">
        <f t="shared" si="40"/>
        <v>5.7355146620258406</v>
      </c>
    </row>
    <row r="1234" spans="1:16" x14ac:dyDescent="0.2">
      <c r="A1234">
        <v>755.42</v>
      </c>
      <c r="B1234">
        <v>2849.85</v>
      </c>
      <c r="C1234">
        <v>8565.2000000000007</v>
      </c>
      <c r="D1234">
        <v>36010.5</v>
      </c>
      <c r="E1234">
        <v>64000</v>
      </c>
      <c r="F1234">
        <v>64000</v>
      </c>
      <c r="H1234">
        <v>8587.6</v>
      </c>
      <c r="I1234">
        <v>14740.1</v>
      </c>
      <c r="J1234">
        <v>14373.3</v>
      </c>
      <c r="L1234">
        <f t="shared" si="39"/>
        <v>755.42</v>
      </c>
      <c r="M1234">
        <f>data!AQ1234</f>
        <v>2.4202201542061223E-10</v>
      </c>
      <c r="O1234">
        <v>2.2928202657819405E-10</v>
      </c>
      <c r="P1234">
        <f t="shared" si="40"/>
        <v>5.5564707938733031</v>
      </c>
    </row>
    <row r="1235" spans="1:16" x14ac:dyDescent="0.2">
      <c r="A1235">
        <v>755.87</v>
      </c>
      <c r="B1235">
        <v>2855.4</v>
      </c>
      <c r="C1235">
        <v>8629.7999999999993</v>
      </c>
      <c r="D1235">
        <v>35993.550000000003</v>
      </c>
      <c r="E1235">
        <v>64000</v>
      </c>
      <c r="F1235">
        <v>64000</v>
      </c>
      <c r="H1235">
        <v>8676.2999999999993</v>
      </c>
      <c r="I1235">
        <v>15248.1</v>
      </c>
      <c r="J1235">
        <v>14862.3</v>
      </c>
      <c r="L1235">
        <f t="shared" si="39"/>
        <v>755.87</v>
      </c>
      <c r="M1235">
        <f>data!AQ1235</f>
        <v>2.4234123623329257E-10</v>
      </c>
      <c r="O1235">
        <v>2.3037661627750836E-10</v>
      </c>
      <c r="P1235">
        <f t="shared" si="40"/>
        <v>5.1935045097510226</v>
      </c>
    </row>
    <row r="1236" spans="1:16" x14ac:dyDescent="0.2">
      <c r="A1236">
        <v>756.31</v>
      </c>
      <c r="B1236">
        <v>2912</v>
      </c>
      <c r="C1236">
        <v>9118.9</v>
      </c>
      <c r="D1236">
        <v>35885.949999999997</v>
      </c>
      <c r="E1236">
        <v>64000</v>
      </c>
      <c r="F1236">
        <v>64000</v>
      </c>
      <c r="H1236">
        <v>9157.7999999999993</v>
      </c>
      <c r="I1236">
        <v>15947.7</v>
      </c>
      <c r="J1236">
        <v>15592.5</v>
      </c>
      <c r="L1236">
        <f t="shared" si="39"/>
        <v>756.31</v>
      </c>
      <c r="M1236">
        <f>data!AQ1236</f>
        <v>2.4374722215890721E-10</v>
      </c>
      <c r="O1236">
        <v>2.3192045575433348E-10</v>
      </c>
      <c r="P1236">
        <f t="shared" si="40"/>
        <v>5.0994925678748579</v>
      </c>
    </row>
    <row r="1237" spans="1:16" x14ac:dyDescent="0.2">
      <c r="A1237">
        <v>756.76</v>
      </c>
      <c r="B1237">
        <v>2840.75</v>
      </c>
      <c r="C1237">
        <v>8505.9</v>
      </c>
      <c r="D1237">
        <v>35609.050000000003</v>
      </c>
      <c r="E1237">
        <v>64000</v>
      </c>
      <c r="F1237">
        <v>64000</v>
      </c>
      <c r="H1237">
        <v>8547.2999999999993</v>
      </c>
      <c r="I1237">
        <v>16238.8</v>
      </c>
      <c r="J1237">
        <v>15766.1</v>
      </c>
      <c r="L1237">
        <f t="shared" si="39"/>
        <v>756.76</v>
      </c>
      <c r="M1237">
        <f>data!AQ1237</f>
        <v>2.4549436884308645E-10</v>
      </c>
      <c r="O1237">
        <v>2.3281539982759758E-10</v>
      </c>
      <c r="P1237">
        <f t="shared" si="40"/>
        <v>5.4459322814890223</v>
      </c>
    </row>
    <row r="1238" spans="1:16" x14ac:dyDescent="0.2">
      <c r="A1238">
        <v>757.2</v>
      </c>
      <c r="B1238">
        <v>2913</v>
      </c>
      <c r="C1238">
        <v>9178.5</v>
      </c>
      <c r="D1238">
        <v>35625.599999999999</v>
      </c>
      <c r="E1238">
        <v>64000</v>
      </c>
      <c r="F1238">
        <v>64000</v>
      </c>
      <c r="H1238">
        <v>9204.5</v>
      </c>
      <c r="I1238">
        <v>17664.7</v>
      </c>
      <c r="J1238">
        <v>17193.7</v>
      </c>
      <c r="L1238">
        <f t="shared" si="39"/>
        <v>757.2</v>
      </c>
      <c r="M1238">
        <f>data!AQ1238</f>
        <v>2.4607592711713123E-10</v>
      </c>
      <c r="O1238">
        <v>2.3305130306699193E-10</v>
      </c>
      <c r="P1238">
        <f t="shared" si="40"/>
        <v>5.5887368483819619</v>
      </c>
    </row>
    <row r="1239" spans="1:16" x14ac:dyDescent="0.2">
      <c r="A1239">
        <v>757.65</v>
      </c>
      <c r="B1239">
        <v>2864</v>
      </c>
      <c r="C1239">
        <v>8660.1</v>
      </c>
      <c r="D1239">
        <v>35478.050000000003</v>
      </c>
      <c r="E1239">
        <v>64000</v>
      </c>
      <c r="F1239">
        <v>64000</v>
      </c>
      <c r="H1239">
        <v>8694.1</v>
      </c>
      <c r="I1239">
        <v>18494.7</v>
      </c>
      <c r="J1239">
        <v>17913.2</v>
      </c>
      <c r="L1239">
        <f t="shared" si="39"/>
        <v>757.65</v>
      </c>
      <c r="M1239">
        <f>data!AQ1239</f>
        <v>2.47000951843078E-10</v>
      </c>
      <c r="O1239">
        <v>2.3372586700653731E-10</v>
      </c>
      <c r="P1239">
        <f t="shared" si="40"/>
        <v>5.6797670735218135</v>
      </c>
    </row>
    <row r="1240" spans="1:16" x14ac:dyDescent="0.2">
      <c r="A1240">
        <v>758.09</v>
      </c>
      <c r="B1240">
        <v>2850.55</v>
      </c>
      <c r="C1240">
        <v>8565.5</v>
      </c>
      <c r="D1240">
        <v>35477</v>
      </c>
      <c r="E1240">
        <v>64000</v>
      </c>
      <c r="F1240">
        <v>64000</v>
      </c>
      <c r="H1240">
        <v>8578.7000000000007</v>
      </c>
      <c r="I1240">
        <v>18258</v>
      </c>
      <c r="J1240">
        <v>17652.7</v>
      </c>
      <c r="L1240">
        <f t="shared" si="39"/>
        <v>758.09</v>
      </c>
      <c r="M1240">
        <f>data!AQ1240</f>
        <v>2.4704709041356477E-10</v>
      </c>
      <c r="O1240">
        <v>2.3322350530414666E-10</v>
      </c>
      <c r="P1240">
        <f t="shared" si="40"/>
        <v>5.9271834935294292</v>
      </c>
    </row>
    <row r="1241" spans="1:16" x14ac:dyDescent="0.2">
      <c r="A1241">
        <v>758.54</v>
      </c>
      <c r="B1241">
        <v>2849.7</v>
      </c>
      <c r="C1241">
        <v>8568.7000000000007</v>
      </c>
      <c r="D1241">
        <v>35528.550000000003</v>
      </c>
      <c r="E1241">
        <v>64000</v>
      </c>
      <c r="F1241">
        <v>64000</v>
      </c>
      <c r="H1241">
        <v>8604</v>
      </c>
      <c r="I1241">
        <v>16651.5</v>
      </c>
      <c r="J1241">
        <v>16161.8</v>
      </c>
      <c r="L1241">
        <f t="shared" si="39"/>
        <v>758.54</v>
      </c>
      <c r="M1241">
        <f>data!AQ1241</f>
        <v>2.4677997578328937E-10</v>
      </c>
      <c r="O1241">
        <v>2.3283818075787958E-10</v>
      </c>
      <c r="P1241">
        <f t="shared" si="40"/>
        <v>5.9877615346545685</v>
      </c>
    </row>
    <row r="1242" spans="1:16" x14ac:dyDescent="0.2">
      <c r="A1242">
        <v>758.98</v>
      </c>
      <c r="B1242">
        <v>2851</v>
      </c>
      <c r="C1242">
        <v>8590.9</v>
      </c>
      <c r="D1242">
        <v>35627.4</v>
      </c>
      <c r="E1242">
        <v>64000</v>
      </c>
      <c r="F1242">
        <v>64000</v>
      </c>
      <c r="H1242">
        <v>8603.1</v>
      </c>
      <c r="I1242">
        <v>15343.4</v>
      </c>
      <c r="J1242">
        <v>14965</v>
      </c>
      <c r="L1242">
        <f t="shared" si="39"/>
        <v>758.98</v>
      </c>
      <c r="M1242">
        <f>data!AQ1242</f>
        <v>2.4615516033736008E-10</v>
      </c>
      <c r="O1242">
        <v>2.3291210314403769E-10</v>
      </c>
      <c r="P1242">
        <f t="shared" si="40"/>
        <v>5.6858604660542751</v>
      </c>
    </row>
    <row r="1243" spans="1:16" x14ac:dyDescent="0.2">
      <c r="A1243">
        <v>759.43</v>
      </c>
      <c r="B1243">
        <v>2812.8</v>
      </c>
      <c r="C1243">
        <v>8238.4</v>
      </c>
      <c r="D1243">
        <v>35652.449999999997</v>
      </c>
      <c r="E1243">
        <v>64000</v>
      </c>
      <c r="F1243">
        <v>64000</v>
      </c>
      <c r="H1243">
        <v>8243.2000000000007</v>
      </c>
      <c r="I1243">
        <v>16071.3</v>
      </c>
      <c r="J1243">
        <v>15660.7</v>
      </c>
      <c r="L1243">
        <f t="shared" si="39"/>
        <v>759.43</v>
      </c>
      <c r="M1243">
        <f>data!AQ1243</f>
        <v>2.4580483185213073E-10</v>
      </c>
      <c r="O1243">
        <v>2.32770419970831E-10</v>
      </c>
      <c r="P1243">
        <f t="shared" si="40"/>
        <v>5.5996856829717032</v>
      </c>
    </row>
    <row r="1244" spans="1:16" x14ac:dyDescent="0.2">
      <c r="A1244">
        <v>759.87</v>
      </c>
      <c r="B1244">
        <v>2837.4</v>
      </c>
      <c r="C1244">
        <v>8558.4</v>
      </c>
      <c r="D1244">
        <v>35767.4</v>
      </c>
      <c r="E1244">
        <v>64000</v>
      </c>
      <c r="F1244">
        <v>64000</v>
      </c>
      <c r="H1244">
        <v>8579.6</v>
      </c>
      <c r="I1244">
        <v>17850.400000000001</v>
      </c>
      <c r="J1244">
        <v>17324.7</v>
      </c>
      <c r="L1244">
        <f t="shared" si="39"/>
        <v>759.87</v>
      </c>
      <c r="M1244">
        <f>data!AQ1244</f>
        <v>2.4524105874658763E-10</v>
      </c>
      <c r="O1244">
        <v>2.328224743054793E-10</v>
      </c>
      <c r="P1244">
        <f t="shared" si="40"/>
        <v>5.3339285557176437</v>
      </c>
    </row>
    <row r="1245" spans="1:16" x14ac:dyDescent="0.2">
      <c r="A1245">
        <v>760.32</v>
      </c>
      <c r="B1245">
        <v>2871.65</v>
      </c>
      <c r="C1245">
        <v>8794.4</v>
      </c>
      <c r="D1245">
        <v>35743.050000000003</v>
      </c>
      <c r="E1245">
        <v>64000</v>
      </c>
      <c r="F1245">
        <v>64000</v>
      </c>
      <c r="H1245">
        <v>8822.2999999999993</v>
      </c>
      <c r="I1245">
        <v>18749</v>
      </c>
      <c r="J1245">
        <v>18201.400000000001</v>
      </c>
      <c r="L1245">
        <f t="shared" si="39"/>
        <v>760.32</v>
      </c>
      <c r="M1245">
        <f>data!AQ1245</f>
        <v>2.4584199582044979E-10</v>
      </c>
      <c r="O1245">
        <v>2.3355694047227865E-10</v>
      </c>
      <c r="P1245">
        <f t="shared" si="40"/>
        <v>5.2599829931533444</v>
      </c>
    </row>
    <row r="1246" spans="1:16" x14ac:dyDescent="0.2">
      <c r="A1246">
        <v>760.76</v>
      </c>
      <c r="B1246">
        <v>2857.35</v>
      </c>
      <c r="C1246">
        <v>8585.5</v>
      </c>
      <c r="D1246">
        <v>35567.9</v>
      </c>
      <c r="E1246">
        <v>64000</v>
      </c>
      <c r="F1246">
        <v>64000</v>
      </c>
      <c r="H1246">
        <v>8640.2000000000007</v>
      </c>
      <c r="I1246">
        <v>18499.400000000001</v>
      </c>
      <c r="J1246">
        <v>17892</v>
      </c>
      <c r="L1246">
        <f t="shared" si="39"/>
        <v>760.76</v>
      </c>
      <c r="M1246">
        <f>data!AQ1246</f>
        <v>2.4724650293508892E-10</v>
      </c>
      <c r="O1246">
        <v>2.3526401043958218E-10</v>
      </c>
      <c r="P1246">
        <f t="shared" si="40"/>
        <v>5.0932110156236341</v>
      </c>
    </row>
    <row r="1247" spans="1:16" x14ac:dyDescent="0.2">
      <c r="A1247">
        <v>761.21</v>
      </c>
      <c r="B1247">
        <v>2883</v>
      </c>
      <c r="C1247">
        <v>8876.7000000000007</v>
      </c>
      <c r="D1247">
        <v>35466.6</v>
      </c>
      <c r="E1247">
        <v>64000</v>
      </c>
      <c r="F1247">
        <v>64000</v>
      </c>
      <c r="H1247">
        <v>8927</v>
      </c>
      <c r="I1247">
        <v>17955.900000000001</v>
      </c>
      <c r="J1247">
        <v>17490.5</v>
      </c>
      <c r="L1247">
        <f t="shared" si="39"/>
        <v>761.21</v>
      </c>
      <c r="M1247">
        <f>data!AQ1247</f>
        <v>2.4839750746728113E-10</v>
      </c>
      <c r="O1247">
        <v>2.3608423020013687E-10</v>
      </c>
      <c r="P1247">
        <f t="shared" si="40"/>
        <v>5.2156288697071673</v>
      </c>
    </row>
    <row r="1248" spans="1:16" x14ac:dyDescent="0.2">
      <c r="A1248">
        <v>761.65</v>
      </c>
      <c r="B1248">
        <v>2911.65</v>
      </c>
      <c r="C1248">
        <v>9172.2999999999993</v>
      </c>
      <c r="D1248">
        <v>35368.449999999997</v>
      </c>
      <c r="E1248">
        <v>64000</v>
      </c>
      <c r="F1248">
        <v>64000</v>
      </c>
      <c r="H1248">
        <v>9211.2000000000007</v>
      </c>
      <c r="I1248">
        <v>16533.900000000001</v>
      </c>
      <c r="J1248">
        <v>16163.5</v>
      </c>
      <c r="L1248">
        <f t="shared" si="39"/>
        <v>761.65</v>
      </c>
      <c r="M1248">
        <f>data!AQ1248</f>
        <v>2.4955273913379527E-10</v>
      </c>
      <c r="O1248">
        <v>2.368393916172917E-10</v>
      </c>
      <c r="P1248">
        <f t="shared" si="40"/>
        <v>5.3679193438594206</v>
      </c>
    </row>
    <row r="1249" spans="1:16" x14ac:dyDescent="0.2">
      <c r="A1249">
        <v>762.1</v>
      </c>
      <c r="B1249">
        <v>2838.65</v>
      </c>
      <c r="C1249">
        <v>8484.2000000000007</v>
      </c>
      <c r="D1249">
        <v>35172.949999999997</v>
      </c>
      <c r="E1249">
        <v>64000</v>
      </c>
      <c r="F1249">
        <v>64000</v>
      </c>
      <c r="H1249">
        <v>8528.9</v>
      </c>
      <c r="I1249">
        <v>14444</v>
      </c>
      <c r="J1249">
        <v>14087.2</v>
      </c>
      <c r="L1249">
        <f t="shared" si="39"/>
        <v>762.1</v>
      </c>
      <c r="M1249">
        <f>data!AQ1249</f>
        <v>2.5068506561825581E-10</v>
      </c>
      <c r="O1249">
        <v>2.3708777906956294E-10</v>
      </c>
      <c r="P1249">
        <f t="shared" si="40"/>
        <v>5.735127555732574</v>
      </c>
    </row>
    <row r="1250" spans="1:16" x14ac:dyDescent="0.2">
      <c r="A1250">
        <v>762.54</v>
      </c>
      <c r="B1250">
        <v>2800.95</v>
      </c>
      <c r="C1250">
        <v>8236.6</v>
      </c>
      <c r="D1250">
        <v>35095.15</v>
      </c>
      <c r="E1250">
        <v>64000</v>
      </c>
      <c r="F1250">
        <v>64000</v>
      </c>
      <c r="H1250">
        <v>8095.6</v>
      </c>
      <c r="I1250">
        <v>13520.1</v>
      </c>
      <c r="J1250">
        <v>13197.5</v>
      </c>
      <c r="L1250">
        <f t="shared" si="39"/>
        <v>762.54</v>
      </c>
      <c r="M1250">
        <f>data!AQ1250</f>
        <v>2.5115132604097683E-10</v>
      </c>
      <c r="O1250">
        <v>2.368870445419441E-10</v>
      </c>
      <c r="P1250">
        <f t="shared" si="40"/>
        <v>6.0215540814462081</v>
      </c>
    </row>
    <row r="1251" spans="1:16" x14ac:dyDescent="0.2">
      <c r="A1251">
        <v>762.99</v>
      </c>
      <c r="B1251">
        <v>2840.2</v>
      </c>
      <c r="C1251">
        <v>8476.5</v>
      </c>
      <c r="D1251">
        <v>35255.550000000003</v>
      </c>
      <c r="E1251">
        <v>64000</v>
      </c>
      <c r="F1251">
        <v>64000</v>
      </c>
      <c r="H1251">
        <v>8498.2000000000007</v>
      </c>
      <c r="I1251">
        <v>14190.5</v>
      </c>
      <c r="J1251">
        <v>13887.4</v>
      </c>
      <c r="L1251">
        <f t="shared" si="39"/>
        <v>762.99</v>
      </c>
      <c r="M1251">
        <f>data!AQ1251</f>
        <v>2.5031415398140844E-10</v>
      </c>
      <c r="O1251">
        <v>2.3557389194952889E-10</v>
      </c>
      <c r="P1251">
        <f t="shared" si="40"/>
        <v>6.2571713316336455</v>
      </c>
    </row>
    <row r="1252" spans="1:16" x14ac:dyDescent="0.2">
      <c r="A1252">
        <v>763.43</v>
      </c>
      <c r="B1252">
        <v>2887.6</v>
      </c>
      <c r="C1252">
        <v>8977.2999999999993</v>
      </c>
      <c r="D1252">
        <v>35526.6</v>
      </c>
      <c r="E1252">
        <v>64000</v>
      </c>
      <c r="F1252">
        <v>64000</v>
      </c>
      <c r="H1252">
        <v>9004.4</v>
      </c>
      <c r="I1252">
        <v>15523.1</v>
      </c>
      <c r="J1252">
        <v>15141.2</v>
      </c>
      <c r="L1252">
        <f t="shared" ref="L1252:L1315" si="41">A1252</f>
        <v>763.43</v>
      </c>
      <c r="M1252">
        <f>data!AQ1252</f>
        <v>2.4866107172536776E-10</v>
      </c>
      <c r="O1252">
        <v>2.3412955976131957E-10</v>
      </c>
      <c r="P1252">
        <f t="shared" si="40"/>
        <v>6.2066114073174523</v>
      </c>
    </row>
    <row r="1253" spans="1:16" x14ac:dyDescent="0.2">
      <c r="A1253">
        <v>763.88</v>
      </c>
      <c r="B1253">
        <v>2853.25</v>
      </c>
      <c r="C1253">
        <v>8571.2999999999993</v>
      </c>
      <c r="D1253">
        <v>35608.550000000003</v>
      </c>
      <c r="E1253">
        <v>64000</v>
      </c>
      <c r="F1253">
        <v>64000</v>
      </c>
      <c r="H1253">
        <v>8617.6</v>
      </c>
      <c r="I1253">
        <v>15575</v>
      </c>
      <c r="J1253">
        <v>15169.3</v>
      </c>
      <c r="L1253">
        <f t="shared" si="41"/>
        <v>763.88</v>
      </c>
      <c r="M1253">
        <f>data!AQ1253</f>
        <v>2.478793767176018E-10</v>
      </c>
      <c r="O1253">
        <v>2.3311165192411345E-10</v>
      </c>
      <c r="P1253">
        <f t="shared" si="40"/>
        <v>6.3350436031811048</v>
      </c>
    </row>
    <row r="1254" spans="1:16" x14ac:dyDescent="0.2">
      <c r="A1254">
        <v>764.32</v>
      </c>
      <c r="B1254">
        <v>2817.25</v>
      </c>
      <c r="C1254">
        <v>8216.2000000000007</v>
      </c>
      <c r="D1254">
        <v>35824.699999999997</v>
      </c>
      <c r="E1254">
        <v>64000</v>
      </c>
      <c r="F1254">
        <v>64000</v>
      </c>
      <c r="H1254">
        <v>8236.7000000000007</v>
      </c>
      <c r="I1254">
        <v>16323.7</v>
      </c>
      <c r="J1254">
        <v>15851</v>
      </c>
      <c r="L1254">
        <f t="shared" si="41"/>
        <v>764.32</v>
      </c>
      <c r="M1254">
        <f>data!AQ1254</f>
        <v>2.4603684208462397E-10</v>
      </c>
      <c r="O1254">
        <v>2.3236618462967412E-10</v>
      </c>
      <c r="P1254">
        <f t="shared" si="40"/>
        <v>5.8832387667495638</v>
      </c>
    </row>
    <row r="1255" spans="1:16" x14ac:dyDescent="0.2">
      <c r="A1255">
        <v>764.77</v>
      </c>
      <c r="B1255">
        <v>2836.25</v>
      </c>
      <c r="C1255">
        <v>8442.9</v>
      </c>
      <c r="D1255">
        <v>35979.300000000003</v>
      </c>
      <c r="E1255">
        <v>64000</v>
      </c>
      <c r="F1255">
        <v>64000</v>
      </c>
      <c r="H1255">
        <v>8441.2000000000007</v>
      </c>
      <c r="I1255">
        <v>18031.7</v>
      </c>
      <c r="J1255">
        <v>17482.099999999999</v>
      </c>
      <c r="L1255">
        <f t="shared" si="41"/>
        <v>764.77</v>
      </c>
      <c r="M1255">
        <f>data!AQ1255</f>
        <v>2.4512287296757837E-10</v>
      </c>
      <c r="O1255">
        <v>2.3195944655445751E-10</v>
      </c>
      <c r="P1255">
        <f t="shared" si="40"/>
        <v>5.6748826610217256</v>
      </c>
    </row>
    <row r="1256" spans="1:16" x14ac:dyDescent="0.2">
      <c r="A1256">
        <v>765.21</v>
      </c>
      <c r="B1256">
        <v>2863.35</v>
      </c>
      <c r="C1256">
        <v>8751.7000000000007</v>
      </c>
      <c r="D1256">
        <v>36017.800000000003</v>
      </c>
      <c r="E1256">
        <v>64000</v>
      </c>
      <c r="F1256">
        <v>64000</v>
      </c>
      <c r="H1256">
        <v>8802.7000000000007</v>
      </c>
      <c r="I1256">
        <v>18856.2</v>
      </c>
      <c r="J1256">
        <v>18259.7</v>
      </c>
      <c r="L1256">
        <f t="shared" si="41"/>
        <v>765.21</v>
      </c>
      <c r="M1256">
        <f>data!AQ1256</f>
        <v>2.4516931470465769E-10</v>
      </c>
      <c r="O1256">
        <v>2.3292163403666991E-10</v>
      </c>
      <c r="P1256">
        <f t="shared" si="40"/>
        <v>5.258283850979498</v>
      </c>
    </row>
    <row r="1257" spans="1:16" x14ac:dyDescent="0.2">
      <c r="A1257">
        <v>765.66</v>
      </c>
      <c r="B1257">
        <v>2815.7</v>
      </c>
      <c r="C1257">
        <v>8265.6</v>
      </c>
      <c r="D1257">
        <v>35856.85</v>
      </c>
      <c r="E1257">
        <v>64000</v>
      </c>
      <c r="F1257">
        <v>64000</v>
      </c>
      <c r="H1257">
        <v>8272.7999999999993</v>
      </c>
      <c r="I1257">
        <v>17063.099999999999</v>
      </c>
      <c r="J1257">
        <v>16557.3</v>
      </c>
      <c r="L1257">
        <f t="shared" si="41"/>
        <v>765.66</v>
      </c>
      <c r="M1257">
        <f>data!AQ1257</f>
        <v>2.4618578140891091E-10</v>
      </c>
      <c r="O1257">
        <v>2.3394945939983221E-10</v>
      </c>
      <c r="P1257">
        <f t="shared" si="40"/>
        <v>5.2303271144414882</v>
      </c>
    </row>
    <row r="1258" spans="1:16" x14ac:dyDescent="0.2">
      <c r="A1258">
        <v>766.1</v>
      </c>
      <c r="B1258">
        <v>2815.65</v>
      </c>
      <c r="C1258">
        <v>8210.1</v>
      </c>
      <c r="D1258">
        <v>35747.550000000003</v>
      </c>
      <c r="E1258">
        <v>64000</v>
      </c>
      <c r="F1258">
        <v>64000</v>
      </c>
      <c r="H1258">
        <v>8233.9</v>
      </c>
      <c r="I1258">
        <v>15301.8</v>
      </c>
      <c r="J1258">
        <v>14870.8</v>
      </c>
      <c r="L1258">
        <f t="shared" si="41"/>
        <v>766.1</v>
      </c>
      <c r="M1258">
        <f>data!AQ1258</f>
        <v>2.4717403171963301E-10</v>
      </c>
      <c r="O1258">
        <v>2.3510966421174515E-10</v>
      </c>
      <c r="P1258">
        <f t="shared" si="40"/>
        <v>5.1313788177683834</v>
      </c>
    </row>
    <row r="1259" spans="1:16" x14ac:dyDescent="0.2">
      <c r="A1259">
        <v>766.54</v>
      </c>
      <c r="B1259">
        <v>2831.8</v>
      </c>
      <c r="C1259">
        <v>8386.2999999999993</v>
      </c>
      <c r="D1259">
        <v>35521</v>
      </c>
      <c r="E1259">
        <v>64000</v>
      </c>
      <c r="F1259">
        <v>64000</v>
      </c>
      <c r="H1259">
        <v>8407</v>
      </c>
      <c r="I1259">
        <v>13989.5</v>
      </c>
      <c r="J1259">
        <v>13687.1</v>
      </c>
      <c r="L1259">
        <f t="shared" si="41"/>
        <v>766.54</v>
      </c>
      <c r="M1259">
        <f>data!AQ1259</f>
        <v>2.4922726459591053E-10</v>
      </c>
      <c r="O1259">
        <v>2.365694421866405E-10</v>
      </c>
      <c r="P1259">
        <f t="shared" si="40"/>
        <v>5.3505737225705126</v>
      </c>
    </row>
    <row r="1260" spans="1:16" x14ac:dyDescent="0.2">
      <c r="A1260">
        <v>766.99</v>
      </c>
      <c r="B1260">
        <v>2852.65</v>
      </c>
      <c r="C1260">
        <v>8656</v>
      </c>
      <c r="D1260">
        <v>35340.800000000003</v>
      </c>
      <c r="E1260">
        <v>64000</v>
      </c>
      <c r="F1260">
        <v>64000</v>
      </c>
      <c r="H1260">
        <v>8669.2999999999993</v>
      </c>
      <c r="I1260">
        <v>13286.6</v>
      </c>
      <c r="J1260">
        <v>13007</v>
      </c>
      <c r="L1260">
        <f t="shared" si="41"/>
        <v>766.99</v>
      </c>
      <c r="M1260">
        <f>data!AQ1260</f>
        <v>2.5097757728974755E-10</v>
      </c>
      <c r="O1260">
        <v>2.37306753296862E-10</v>
      </c>
      <c r="P1260">
        <f t="shared" si="40"/>
        <v>5.7608238294777276</v>
      </c>
    </row>
    <row r="1261" spans="1:16" x14ac:dyDescent="0.2">
      <c r="A1261">
        <v>767.43</v>
      </c>
      <c r="B1261">
        <v>2864.2</v>
      </c>
      <c r="C1261">
        <v>8677.5</v>
      </c>
      <c r="D1261">
        <v>35370.400000000001</v>
      </c>
      <c r="E1261">
        <v>64000</v>
      </c>
      <c r="F1261">
        <v>64000</v>
      </c>
      <c r="H1261">
        <v>8750.7999999999993</v>
      </c>
      <c r="I1261">
        <v>12970.1</v>
      </c>
      <c r="J1261">
        <v>12753.9</v>
      </c>
      <c r="L1261">
        <f t="shared" si="41"/>
        <v>767.43</v>
      </c>
      <c r="M1261">
        <f>data!AQ1261</f>
        <v>2.5096701000892521E-10</v>
      </c>
      <c r="O1261">
        <v>2.3710850657739836E-10</v>
      </c>
      <c r="P1261">
        <f t="shared" si="40"/>
        <v>5.8447938589681421</v>
      </c>
    </row>
    <row r="1262" spans="1:16" x14ac:dyDescent="0.2">
      <c r="A1262">
        <v>767.88</v>
      </c>
      <c r="B1262">
        <v>2874.8</v>
      </c>
      <c r="C1262">
        <v>8767.9</v>
      </c>
      <c r="D1262">
        <v>35436.300000000003</v>
      </c>
      <c r="E1262">
        <v>64000</v>
      </c>
      <c r="F1262">
        <v>64000</v>
      </c>
      <c r="H1262">
        <v>8790.5</v>
      </c>
      <c r="I1262">
        <v>13619.9</v>
      </c>
      <c r="J1262">
        <v>13331.9</v>
      </c>
      <c r="L1262">
        <f t="shared" si="41"/>
        <v>767.88</v>
      </c>
      <c r="M1262">
        <f>data!AQ1262</f>
        <v>2.5065909901956082E-10</v>
      </c>
      <c r="O1262">
        <v>2.3622145891715293E-10</v>
      </c>
      <c r="P1262">
        <f t="shared" si="40"/>
        <v>6.1119087861833199</v>
      </c>
    </row>
    <row r="1263" spans="1:16" x14ac:dyDescent="0.2">
      <c r="A1263">
        <v>768.32</v>
      </c>
      <c r="B1263">
        <v>2882.45</v>
      </c>
      <c r="C1263">
        <v>8903.9</v>
      </c>
      <c r="D1263">
        <v>35570.400000000001</v>
      </c>
      <c r="E1263">
        <v>64000</v>
      </c>
      <c r="F1263">
        <v>64000</v>
      </c>
      <c r="H1263">
        <v>8920.5</v>
      </c>
      <c r="I1263">
        <v>14996</v>
      </c>
      <c r="J1263">
        <v>14686.3</v>
      </c>
      <c r="L1263">
        <f t="shared" si="41"/>
        <v>768.32</v>
      </c>
      <c r="M1263">
        <f>data!AQ1263</f>
        <v>2.4977936772322928E-10</v>
      </c>
      <c r="O1263">
        <v>2.3459382570920516E-10</v>
      </c>
      <c r="P1263">
        <f t="shared" si="40"/>
        <v>6.4731209221369808</v>
      </c>
    </row>
    <row r="1264" spans="1:16" x14ac:dyDescent="0.2">
      <c r="A1264">
        <v>768.77</v>
      </c>
      <c r="B1264">
        <v>2850.45</v>
      </c>
      <c r="C1264">
        <v>8482.7999999999993</v>
      </c>
      <c r="D1264">
        <v>35802.35</v>
      </c>
      <c r="E1264">
        <v>64000</v>
      </c>
      <c r="F1264">
        <v>64000</v>
      </c>
      <c r="H1264">
        <v>8529.9</v>
      </c>
      <c r="I1264">
        <v>15921.5</v>
      </c>
      <c r="J1264">
        <v>15543.3</v>
      </c>
      <c r="L1264">
        <f t="shared" si="41"/>
        <v>768.77</v>
      </c>
      <c r="M1264">
        <f>data!AQ1264</f>
        <v>2.4782361945776494E-10</v>
      </c>
      <c r="O1264">
        <v>2.328622580158887E-10</v>
      </c>
      <c r="P1264">
        <f t="shared" si="40"/>
        <v>6.4249834083698483</v>
      </c>
    </row>
    <row r="1265" spans="1:16" x14ac:dyDescent="0.2">
      <c r="A1265">
        <v>769.21</v>
      </c>
      <c r="B1265">
        <v>2942.55</v>
      </c>
      <c r="C1265">
        <v>9536.7999999999993</v>
      </c>
      <c r="D1265">
        <v>36139</v>
      </c>
      <c r="E1265">
        <v>64000</v>
      </c>
      <c r="F1265">
        <v>64000</v>
      </c>
      <c r="H1265">
        <v>9506.6</v>
      </c>
      <c r="I1265">
        <v>16782.900000000001</v>
      </c>
      <c r="J1265">
        <v>16392.3</v>
      </c>
      <c r="L1265">
        <f t="shared" si="41"/>
        <v>769.21</v>
      </c>
      <c r="M1265">
        <f>data!AQ1265</f>
        <v>2.460459191562745E-10</v>
      </c>
      <c r="O1265">
        <v>2.311739891534613E-10</v>
      </c>
      <c r="P1265">
        <f t="shared" si="40"/>
        <v>6.433219436699126</v>
      </c>
    </row>
    <row r="1266" spans="1:16" x14ac:dyDescent="0.2">
      <c r="A1266">
        <v>769.66</v>
      </c>
      <c r="B1266">
        <v>2815.8</v>
      </c>
      <c r="C1266">
        <v>8290.7999999999993</v>
      </c>
      <c r="D1266">
        <v>36268.6</v>
      </c>
      <c r="E1266">
        <v>64000</v>
      </c>
      <c r="F1266">
        <v>64000</v>
      </c>
      <c r="H1266">
        <v>8313.6</v>
      </c>
      <c r="I1266">
        <v>14622</v>
      </c>
      <c r="J1266">
        <v>14303.4</v>
      </c>
      <c r="L1266">
        <f t="shared" si="41"/>
        <v>769.66</v>
      </c>
      <c r="M1266">
        <f>data!AQ1266</f>
        <v>2.4420672279968847E-10</v>
      </c>
      <c r="O1266">
        <v>2.3061906113055373E-10</v>
      </c>
      <c r="P1266">
        <f t="shared" si="40"/>
        <v>5.8918207378542542</v>
      </c>
    </row>
    <row r="1267" spans="1:16" x14ac:dyDescent="0.2">
      <c r="A1267">
        <v>770.1</v>
      </c>
      <c r="B1267">
        <v>2849.55</v>
      </c>
      <c r="C1267">
        <v>8477.1</v>
      </c>
      <c r="D1267">
        <v>36296.300000000003</v>
      </c>
      <c r="E1267">
        <v>64000</v>
      </c>
      <c r="F1267">
        <v>64000</v>
      </c>
      <c r="H1267">
        <v>8502.5</v>
      </c>
      <c r="I1267">
        <v>14376.4</v>
      </c>
      <c r="J1267">
        <v>14069.6</v>
      </c>
      <c r="L1267">
        <f t="shared" si="41"/>
        <v>770.1</v>
      </c>
      <c r="M1267">
        <f>data!AQ1267</f>
        <v>2.4438125209659372E-10</v>
      </c>
      <c r="O1267">
        <v>2.3029487801127791E-10</v>
      </c>
      <c r="P1267">
        <f t="shared" si="40"/>
        <v>6.1166684239612037</v>
      </c>
    </row>
    <row r="1268" spans="1:16" x14ac:dyDescent="0.2">
      <c r="A1268">
        <v>770.54</v>
      </c>
      <c r="B1268">
        <v>2830.45</v>
      </c>
      <c r="C1268">
        <v>8359.5</v>
      </c>
      <c r="D1268">
        <v>36368.35</v>
      </c>
      <c r="E1268">
        <v>64000</v>
      </c>
      <c r="F1268">
        <v>64000</v>
      </c>
      <c r="H1268">
        <v>8395.2000000000007</v>
      </c>
      <c r="I1268">
        <v>15216.1</v>
      </c>
      <c r="J1268">
        <v>14787.8</v>
      </c>
      <c r="L1268">
        <f t="shared" si="41"/>
        <v>770.54</v>
      </c>
      <c r="M1268">
        <f>data!AQ1268</f>
        <v>2.4381431753753054E-10</v>
      </c>
      <c r="O1268">
        <v>2.3108668638971962E-10</v>
      </c>
      <c r="P1268">
        <f t="shared" si="40"/>
        <v>5.5077301711558642</v>
      </c>
    </row>
    <row r="1269" spans="1:16" x14ac:dyDescent="0.2">
      <c r="A1269">
        <v>770.99</v>
      </c>
      <c r="B1269">
        <v>2816.25</v>
      </c>
      <c r="C1269">
        <v>8211.7000000000007</v>
      </c>
      <c r="D1269">
        <v>36325.35</v>
      </c>
      <c r="E1269">
        <v>64000</v>
      </c>
      <c r="F1269">
        <v>64000</v>
      </c>
      <c r="H1269">
        <v>8214.2000000000007</v>
      </c>
      <c r="I1269">
        <v>15950.4</v>
      </c>
      <c r="J1269">
        <v>15458.4</v>
      </c>
      <c r="L1269">
        <f t="shared" si="41"/>
        <v>770.99</v>
      </c>
      <c r="M1269">
        <f>data!AQ1269</f>
        <v>2.4416352562333229E-10</v>
      </c>
      <c r="O1269">
        <v>2.3169043465105174E-10</v>
      </c>
      <c r="P1269">
        <f t="shared" si="40"/>
        <v>5.3835157204768658</v>
      </c>
    </row>
    <row r="1270" spans="1:16" x14ac:dyDescent="0.2">
      <c r="A1270">
        <v>771.43</v>
      </c>
      <c r="B1270">
        <v>2878.65</v>
      </c>
      <c r="C1270">
        <v>8855.7999999999993</v>
      </c>
      <c r="D1270">
        <v>36301.1</v>
      </c>
      <c r="E1270">
        <v>64000</v>
      </c>
      <c r="F1270">
        <v>64000</v>
      </c>
      <c r="H1270">
        <v>8865.2999999999993</v>
      </c>
      <c r="I1270">
        <v>16606</v>
      </c>
      <c r="J1270">
        <v>16153.3</v>
      </c>
      <c r="L1270">
        <f t="shared" si="41"/>
        <v>771.43</v>
      </c>
      <c r="M1270">
        <f>data!AQ1270</f>
        <v>2.4495253802581064E-10</v>
      </c>
      <c r="O1270">
        <v>2.3288814405567466E-10</v>
      </c>
      <c r="P1270">
        <f t="shared" si="40"/>
        <v>5.1803384062573192</v>
      </c>
    </row>
    <row r="1271" spans="1:16" x14ac:dyDescent="0.2">
      <c r="A1271">
        <v>771.88</v>
      </c>
      <c r="B1271">
        <v>2854.95</v>
      </c>
      <c r="C1271">
        <v>8660</v>
      </c>
      <c r="D1271">
        <v>36124.65</v>
      </c>
      <c r="E1271">
        <v>64000</v>
      </c>
      <c r="F1271">
        <v>64000</v>
      </c>
      <c r="H1271">
        <v>8671.4</v>
      </c>
      <c r="I1271">
        <v>15224.8</v>
      </c>
      <c r="J1271">
        <v>14845.7</v>
      </c>
      <c r="L1271">
        <f t="shared" si="41"/>
        <v>771.88</v>
      </c>
      <c r="M1271">
        <f>data!AQ1271</f>
        <v>2.4625861518086528E-10</v>
      </c>
      <c r="O1271">
        <v>2.3371862443320553E-10</v>
      </c>
      <c r="P1271">
        <f t="shared" si="40"/>
        <v>5.3654221087731759</v>
      </c>
    </row>
    <row r="1272" spans="1:16" x14ac:dyDescent="0.2">
      <c r="A1272">
        <v>772.32</v>
      </c>
      <c r="B1272">
        <v>2866.85</v>
      </c>
      <c r="C1272">
        <v>8776.2999999999993</v>
      </c>
      <c r="D1272">
        <v>35994.85</v>
      </c>
      <c r="E1272">
        <v>64000</v>
      </c>
      <c r="F1272">
        <v>64000</v>
      </c>
      <c r="H1272">
        <v>8748</v>
      </c>
      <c r="I1272">
        <v>14173.8</v>
      </c>
      <c r="J1272">
        <v>13867.2</v>
      </c>
      <c r="L1272">
        <f t="shared" si="41"/>
        <v>772.32</v>
      </c>
      <c r="M1272">
        <f>data!AQ1272</f>
        <v>2.474871953494256E-10</v>
      </c>
      <c r="O1272">
        <v>2.3431213356804416E-10</v>
      </c>
      <c r="P1272">
        <f t="shared" si="40"/>
        <v>5.6228679158671957</v>
      </c>
    </row>
    <row r="1273" spans="1:16" x14ac:dyDescent="0.2">
      <c r="A1273">
        <v>772.76</v>
      </c>
      <c r="B1273">
        <v>2799.7</v>
      </c>
      <c r="C1273">
        <v>8091.5</v>
      </c>
      <c r="D1273">
        <v>35830.449999999997</v>
      </c>
      <c r="E1273">
        <v>64000</v>
      </c>
      <c r="F1273">
        <v>64000</v>
      </c>
      <c r="H1273">
        <v>8099.8</v>
      </c>
      <c r="I1273">
        <v>13478.7</v>
      </c>
      <c r="J1273">
        <v>13168.7</v>
      </c>
      <c r="L1273">
        <f t="shared" si="41"/>
        <v>772.76</v>
      </c>
      <c r="M1273">
        <f>data!AQ1273</f>
        <v>2.4837616556088114E-10</v>
      </c>
      <c r="O1273">
        <v>2.3499632495040844E-10</v>
      </c>
      <c r="P1273">
        <f t="shared" si="40"/>
        <v>5.6936382359580593</v>
      </c>
    </row>
    <row r="1274" spans="1:16" x14ac:dyDescent="0.2">
      <c r="A1274">
        <v>773.21</v>
      </c>
      <c r="B1274">
        <v>2837.2</v>
      </c>
      <c r="C1274">
        <v>8513.4</v>
      </c>
      <c r="D1274">
        <v>35816.300000000003</v>
      </c>
      <c r="E1274">
        <v>64000</v>
      </c>
      <c r="F1274">
        <v>64000</v>
      </c>
      <c r="H1274">
        <v>8528.4</v>
      </c>
      <c r="I1274">
        <v>14044</v>
      </c>
      <c r="J1274">
        <v>13723.9</v>
      </c>
      <c r="L1274">
        <f t="shared" si="41"/>
        <v>773.21</v>
      </c>
      <c r="M1274">
        <f>data!AQ1274</f>
        <v>2.4891266446423052E-10</v>
      </c>
      <c r="O1274">
        <v>2.3538317904473612E-10</v>
      </c>
      <c r="P1274">
        <f t="shared" si="40"/>
        <v>5.747855677029083</v>
      </c>
    </row>
    <row r="1275" spans="1:16" x14ac:dyDescent="0.2">
      <c r="A1275">
        <v>773.65</v>
      </c>
      <c r="B1275">
        <v>2840.7</v>
      </c>
      <c r="C1275">
        <v>8401.4</v>
      </c>
      <c r="D1275">
        <v>35720.6</v>
      </c>
      <c r="E1275">
        <v>64000</v>
      </c>
      <c r="F1275">
        <v>64000</v>
      </c>
      <c r="H1275">
        <v>8438.2000000000007</v>
      </c>
      <c r="I1275">
        <v>13675.8</v>
      </c>
      <c r="J1275">
        <v>13345.7</v>
      </c>
      <c r="L1275">
        <f t="shared" si="41"/>
        <v>773.65</v>
      </c>
      <c r="M1275">
        <f>data!AQ1275</f>
        <v>2.4982454718586339E-10</v>
      </c>
      <c r="O1275">
        <v>2.3566266774709119E-10</v>
      </c>
      <c r="P1275">
        <f t="shared" si="40"/>
        <v>6.0093860322291137</v>
      </c>
    </row>
    <row r="1276" spans="1:16" x14ac:dyDescent="0.2">
      <c r="A1276">
        <v>774.1</v>
      </c>
      <c r="B1276">
        <v>2790.15</v>
      </c>
      <c r="C1276">
        <v>7981.6</v>
      </c>
      <c r="D1276">
        <v>35713.050000000003</v>
      </c>
      <c r="E1276">
        <v>64000</v>
      </c>
      <c r="F1276">
        <v>64000</v>
      </c>
      <c r="H1276">
        <v>8006.2</v>
      </c>
      <c r="I1276">
        <v>12804.9</v>
      </c>
      <c r="J1276">
        <v>12548.4</v>
      </c>
      <c r="L1276">
        <f t="shared" si="41"/>
        <v>774.1</v>
      </c>
      <c r="M1276">
        <f>data!AQ1276</f>
        <v>2.4961274387516688E-10</v>
      </c>
      <c r="O1276">
        <v>2.3503048428648011E-10</v>
      </c>
      <c r="P1276">
        <f t="shared" si="40"/>
        <v>6.2044120076408307</v>
      </c>
    </row>
    <row r="1277" spans="1:16" x14ac:dyDescent="0.2">
      <c r="A1277">
        <v>774.54</v>
      </c>
      <c r="B1277">
        <v>2857</v>
      </c>
      <c r="C1277">
        <v>8632.2999999999993</v>
      </c>
      <c r="D1277">
        <v>35891</v>
      </c>
      <c r="E1277">
        <v>64000</v>
      </c>
      <c r="F1277">
        <v>64000</v>
      </c>
      <c r="H1277">
        <v>8648.2999999999993</v>
      </c>
      <c r="I1277">
        <v>12992.1</v>
      </c>
      <c r="J1277">
        <v>12729.9</v>
      </c>
      <c r="L1277">
        <f t="shared" si="41"/>
        <v>774.54</v>
      </c>
      <c r="M1277">
        <f>data!AQ1277</f>
        <v>2.488608070786805E-10</v>
      </c>
      <c r="O1277">
        <v>2.3414654512256374E-10</v>
      </c>
      <c r="P1277">
        <f t="shared" si="40"/>
        <v>6.2842105777877695</v>
      </c>
    </row>
    <row r="1278" spans="1:16" x14ac:dyDescent="0.2">
      <c r="A1278">
        <v>774.98</v>
      </c>
      <c r="B1278">
        <v>2825.25</v>
      </c>
      <c r="C1278">
        <v>8330</v>
      </c>
      <c r="D1278">
        <v>36022</v>
      </c>
      <c r="E1278">
        <v>64000</v>
      </c>
      <c r="F1278">
        <v>64000</v>
      </c>
      <c r="H1278">
        <v>8362.2000000000007</v>
      </c>
      <c r="I1278">
        <v>12549.2</v>
      </c>
      <c r="J1278">
        <v>12303.5</v>
      </c>
      <c r="L1278">
        <f t="shared" si="41"/>
        <v>774.98</v>
      </c>
      <c r="M1278">
        <f>data!AQ1278</f>
        <v>2.4770993724382475E-10</v>
      </c>
      <c r="O1278">
        <v>2.3340718825640663E-10</v>
      </c>
      <c r="P1278">
        <f t="shared" si="40"/>
        <v>6.1278099848861558</v>
      </c>
    </row>
    <row r="1279" spans="1:16" x14ac:dyDescent="0.2">
      <c r="A1279">
        <v>775.43</v>
      </c>
      <c r="B1279">
        <v>2861.4</v>
      </c>
      <c r="C1279">
        <v>8688.7999999999993</v>
      </c>
      <c r="D1279">
        <v>36243.599999999999</v>
      </c>
      <c r="E1279">
        <v>64000</v>
      </c>
      <c r="F1279">
        <v>64000</v>
      </c>
      <c r="H1279">
        <v>8692.2999999999993</v>
      </c>
      <c r="I1279">
        <v>12722</v>
      </c>
      <c r="J1279">
        <v>12468.4</v>
      </c>
      <c r="L1279">
        <f t="shared" si="41"/>
        <v>775.43</v>
      </c>
      <c r="M1279">
        <f>data!AQ1279</f>
        <v>2.4639737871556776E-10</v>
      </c>
      <c r="O1279">
        <v>2.3258510798949554E-10</v>
      </c>
      <c r="P1279">
        <f t="shared" si="40"/>
        <v>5.9385877477142817</v>
      </c>
    </row>
    <row r="1280" spans="1:16" x14ac:dyDescent="0.2">
      <c r="A1280">
        <v>775.87</v>
      </c>
      <c r="B1280">
        <v>2856.95</v>
      </c>
      <c r="C1280">
        <v>8596.2999999999993</v>
      </c>
      <c r="D1280">
        <v>36382.85</v>
      </c>
      <c r="E1280">
        <v>64000</v>
      </c>
      <c r="F1280">
        <v>64000</v>
      </c>
      <c r="H1280">
        <v>8612.7999999999993</v>
      </c>
      <c r="I1280">
        <v>12396.5</v>
      </c>
      <c r="J1280">
        <v>12190.6</v>
      </c>
      <c r="L1280">
        <f t="shared" si="41"/>
        <v>775.87</v>
      </c>
      <c r="M1280">
        <f>data!AQ1280</f>
        <v>2.4541532348001693E-10</v>
      </c>
      <c r="O1280">
        <v>2.314756459538047E-10</v>
      </c>
      <c r="P1280">
        <f t="shared" si="40"/>
        <v>6.0220925051416243</v>
      </c>
    </row>
    <row r="1281" spans="1:16" x14ac:dyDescent="0.2">
      <c r="A1281">
        <v>776.31</v>
      </c>
      <c r="B1281">
        <v>2817.1</v>
      </c>
      <c r="C1281">
        <v>8222.6</v>
      </c>
      <c r="D1281">
        <v>36441.599999999999</v>
      </c>
      <c r="E1281">
        <v>64000</v>
      </c>
      <c r="F1281">
        <v>64000</v>
      </c>
      <c r="H1281">
        <v>8274.7000000000007</v>
      </c>
      <c r="I1281">
        <v>11911.9</v>
      </c>
      <c r="J1281">
        <v>11670.8</v>
      </c>
      <c r="L1281">
        <f t="shared" si="41"/>
        <v>776.31</v>
      </c>
      <c r="M1281">
        <f>data!AQ1281</f>
        <v>2.4478411810201114E-10</v>
      </c>
      <c r="O1281">
        <v>2.3177224559143196E-10</v>
      </c>
      <c r="P1281">
        <f t="shared" si="40"/>
        <v>5.6140770769924311</v>
      </c>
    </row>
    <row r="1282" spans="1:16" x14ac:dyDescent="0.2">
      <c r="A1282">
        <v>776.76</v>
      </c>
      <c r="B1282">
        <v>2841.6</v>
      </c>
      <c r="C1282">
        <v>8503.5</v>
      </c>
      <c r="D1282">
        <v>36455.9</v>
      </c>
      <c r="E1282">
        <v>64000</v>
      </c>
      <c r="F1282">
        <v>64000</v>
      </c>
      <c r="H1282">
        <v>8518.6</v>
      </c>
      <c r="I1282">
        <v>12205.9</v>
      </c>
      <c r="J1282">
        <v>11994.8</v>
      </c>
      <c r="L1282">
        <f t="shared" si="41"/>
        <v>776.76</v>
      </c>
      <c r="M1282">
        <f>data!AQ1282</f>
        <v>2.4498543373028048E-10</v>
      </c>
      <c r="O1282">
        <v>2.3293526736171912E-10</v>
      </c>
      <c r="P1282">
        <f t="shared" si="40"/>
        <v>5.1731824489457736</v>
      </c>
    </row>
    <row r="1283" spans="1:16" x14ac:dyDescent="0.2">
      <c r="A1283">
        <v>777.2</v>
      </c>
      <c r="B1283">
        <v>2843.9</v>
      </c>
      <c r="C1283">
        <v>8509.4</v>
      </c>
      <c r="D1283">
        <v>36368.85</v>
      </c>
      <c r="E1283">
        <v>64000</v>
      </c>
      <c r="F1283">
        <v>64000</v>
      </c>
      <c r="H1283">
        <v>8525.7999999999993</v>
      </c>
      <c r="I1283">
        <v>12499.3</v>
      </c>
      <c r="J1283">
        <v>12233.7</v>
      </c>
      <c r="L1283">
        <f t="shared" si="41"/>
        <v>777.2</v>
      </c>
      <c r="M1283">
        <f>data!AQ1283</f>
        <v>2.4578903077380271E-10</v>
      </c>
      <c r="O1283">
        <v>2.3390633980846463E-10</v>
      </c>
      <c r="P1283">
        <f t="shared" si="40"/>
        <v>5.0801064114244534</v>
      </c>
    </row>
    <row r="1284" spans="1:16" x14ac:dyDescent="0.2">
      <c r="A1284">
        <v>777.65</v>
      </c>
      <c r="B1284">
        <v>2875.25</v>
      </c>
      <c r="C1284">
        <v>8764.2999999999993</v>
      </c>
      <c r="D1284">
        <v>36185.5</v>
      </c>
      <c r="E1284">
        <v>64000</v>
      </c>
      <c r="F1284">
        <v>64000</v>
      </c>
      <c r="H1284">
        <v>8799.5</v>
      </c>
      <c r="I1284">
        <v>12750.5</v>
      </c>
      <c r="J1284">
        <v>12536.3</v>
      </c>
      <c r="L1284">
        <f t="shared" si="41"/>
        <v>777.65</v>
      </c>
      <c r="M1284">
        <f>data!AQ1284</f>
        <v>2.4756958676659704E-10</v>
      </c>
      <c r="O1284">
        <v>2.3532196846869591E-10</v>
      </c>
      <c r="P1284">
        <f t="shared" si="40"/>
        <v>5.2046217263945698</v>
      </c>
    </row>
    <row r="1285" spans="1:16" x14ac:dyDescent="0.2">
      <c r="A1285">
        <v>778.09</v>
      </c>
      <c r="B1285">
        <v>2885.55</v>
      </c>
      <c r="C1285">
        <v>8906</v>
      </c>
      <c r="D1285">
        <v>35949.050000000003</v>
      </c>
      <c r="E1285">
        <v>64000</v>
      </c>
      <c r="F1285">
        <v>64000</v>
      </c>
      <c r="H1285">
        <v>8943.9</v>
      </c>
      <c r="I1285">
        <v>12996.8</v>
      </c>
      <c r="J1285">
        <v>12815.6</v>
      </c>
      <c r="L1285">
        <f t="shared" si="41"/>
        <v>778.09</v>
      </c>
      <c r="M1285">
        <f>data!AQ1285</f>
        <v>2.4962292564208139E-10</v>
      </c>
      <c r="O1285">
        <v>2.3687119917662928E-10</v>
      </c>
      <c r="P1285">
        <f t="shared" si="40"/>
        <v>5.3834009832252532</v>
      </c>
    </row>
    <row r="1286" spans="1:16" x14ac:dyDescent="0.2">
      <c r="A1286">
        <v>778.53</v>
      </c>
      <c r="B1286">
        <v>2833.6</v>
      </c>
      <c r="C1286">
        <v>8501</v>
      </c>
      <c r="D1286">
        <v>35795.699999999997</v>
      </c>
      <c r="E1286">
        <v>64000</v>
      </c>
      <c r="F1286">
        <v>64000</v>
      </c>
      <c r="H1286">
        <v>8494.9</v>
      </c>
      <c r="I1286">
        <v>13348.7</v>
      </c>
      <c r="J1286">
        <v>13063.4</v>
      </c>
      <c r="L1286">
        <f t="shared" si="41"/>
        <v>778.53</v>
      </c>
      <c r="M1286">
        <f>data!AQ1286</f>
        <v>2.5054713338109606E-10</v>
      </c>
      <c r="O1286">
        <v>2.3770918363950455E-10</v>
      </c>
      <c r="P1286">
        <f t="shared" si="40"/>
        <v>5.4006957346085436</v>
      </c>
    </row>
    <row r="1287" spans="1:16" x14ac:dyDescent="0.2">
      <c r="A1287">
        <v>778.98</v>
      </c>
      <c r="B1287">
        <v>2861.15</v>
      </c>
      <c r="C1287">
        <v>8686.2000000000007</v>
      </c>
      <c r="D1287">
        <v>35712.85</v>
      </c>
      <c r="E1287">
        <v>64000</v>
      </c>
      <c r="F1287">
        <v>64000</v>
      </c>
      <c r="H1287">
        <v>8669.7000000000007</v>
      </c>
      <c r="I1287">
        <v>14245.8</v>
      </c>
      <c r="J1287">
        <v>13930.1</v>
      </c>
      <c r="L1287">
        <f t="shared" si="41"/>
        <v>778.98</v>
      </c>
      <c r="M1287">
        <f>data!AQ1287</f>
        <v>2.5155141042720792E-10</v>
      </c>
      <c r="O1287">
        <v>2.3787229125213451E-10</v>
      </c>
      <c r="P1287">
        <f t="shared" si="40"/>
        <v>5.7506147954719644</v>
      </c>
    </row>
    <row r="1288" spans="1:16" x14ac:dyDescent="0.2">
      <c r="A1288">
        <v>779.42</v>
      </c>
      <c r="B1288">
        <v>2982.9</v>
      </c>
      <c r="C1288">
        <v>9867.7999999999993</v>
      </c>
      <c r="D1288">
        <v>35771.4</v>
      </c>
      <c r="E1288">
        <v>64000</v>
      </c>
      <c r="F1288">
        <v>64000</v>
      </c>
      <c r="H1288">
        <v>9907.4</v>
      </c>
      <c r="I1288">
        <v>15773.2</v>
      </c>
      <c r="J1288">
        <v>15455.8</v>
      </c>
      <c r="L1288">
        <f t="shared" si="41"/>
        <v>779.42</v>
      </c>
      <c r="M1288">
        <f>data!AQ1288</f>
        <v>2.5217939884637857E-10</v>
      </c>
      <c r="O1288">
        <v>2.3760238255135861E-10</v>
      </c>
      <c r="P1288">
        <f t="shared" ref="P1288:P1351" si="42">(M1288-O1288)/O1288%</f>
        <v>6.1350463486489186</v>
      </c>
    </row>
    <row r="1289" spans="1:16" x14ac:dyDescent="0.2">
      <c r="A1289">
        <v>779.86</v>
      </c>
      <c r="B1289">
        <v>2919.3</v>
      </c>
      <c r="C1289">
        <v>9212.2000000000007</v>
      </c>
      <c r="D1289">
        <v>35843.199999999997</v>
      </c>
      <c r="E1289">
        <v>64000</v>
      </c>
      <c r="F1289">
        <v>64000</v>
      </c>
      <c r="H1289">
        <v>9286.7999999999993</v>
      </c>
      <c r="I1289">
        <v>14477.2</v>
      </c>
      <c r="J1289">
        <v>14127.4</v>
      </c>
      <c r="L1289">
        <f t="shared" si="41"/>
        <v>779.86</v>
      </c>
      <c r="M1289">
        <f>data!AQ1289</f>
        <v>2.5121596197291777E-10</v>
      </c>
      <c r="O1289">
        <v>2.3642254790513747E-10</v>
      </c>
      <c r="P1289">
        <f t="shared" si="42"/>
        <v>6.2571925558115646</v>
      </c>
    </row>
    <row r="1290" spans="1:16" x14ac:dyDescent="0.2">
      <c r="A1290">
        <v>780.31</v>
      </c>
      <c r="B1290">
        <v>2862.1</v>
      </c>
      <c r="C1290">
        <v>8695.4</v>
      </c>
      <c r="D1290">
        <v>35898.550000000003</v>
      </c>
      <c r="E1290">
        <v>64000</v>
      </c>
      <c r="F1290">
        <v>64000</v>
      </c>
      <c r="H1290">
        <v>8730.2999999999993</v>
      </c>
      <c r="I1290">
        <v>13127.2</v>
      </c>
      <c r="J1290">
        <v>12857.7</v>
      </c>
      <c r="L1290">
        <f t="shared" si="41"/>
        <v>780.31</v>
      </c>
      <c r="M1290">
        <f>data!AQ1290</f>
        <v>2.5044361832815679E-10</v>
      </c>
      <c r="O1290">
        <v>2.358069486860255E-10</v>
      </c>
      <c r="P1290">
        <f t="shared" si="42"/>
        <v>6.2070561209881303</v>
      </c>
    </row>
    <row r="1291" spans="1:16" x14ac:dyDescent="0.2">
      <c r="A1291">
        <v>780.75</v>
      </c>
      <c r="B1291">
        <v>2896.85</v>
      </c>
      <c r="C1291">
        <v>9041.7999999999993</v>
      </c>
      <c r="D1291">
        <v>36169.75</v>
      </c>
      <c r="E1291">
        <v>64000</v>
      </c>
      <c r="F1291">
        <v>64000</v>
      </c>
      <c r="H1291">
        <v>9078</v>
      </c>
      <c r="I1291">
        <v>13943.6</v>
      </c>
      <c r="J1291">
        <v>13677.3</v>
      </c>
      <c r="L1291">
        <f t="shared" si="41"/>
        <v>780.75</v>
      </c>
      <c r="M1291">
        <f>data!AQ1291</f>
        <v>2.4870152264727422E-10</v>
      </c>
      <c r="O1291">
        <v>2.3468677385641251E-10</v>
      </c>
      <c r="P1291">
        <f t="shared" si="42"/>
        <v>5.971682409097455</v>
      </c>
    </row>
    <row r="1292" spans="1:16" x14ac:dyDescent="0.2">
      <c r="A1292">
        <v>781.19</v>
      </c>
      <c r="B1292">
        <v>2877.9</v>
      </c>
      <c r="C1292">
        <v>8861.5</v>
      </c>
      <c r="D1292">
        <v>36174.800000000003</v>
      </c>
      <c r="E1292">
        <v>64000</v>
      </c>
      <c r="F1292">
        <v>64000</v>
      </c>
      <c r="H1292">
        <v>8892.7000000000007</v>
      </c>
      <c r="I1292">
        <v>15701.5</v>
      </c>
      <c r="J1292">
        <v>15312.2</v>
      </c>
      <c r="L1292">
        <f t="shared" si="41"/>
        <v>781.19</v>
      </c>
      <c r="M1292">
        <f>data!AQ1292</f>
        <v>2.4863160851880664E-10</v>
      </c>
      <c r="O1292">
        <v>2.3448294900874337E-10</v>
      </c>
      <c r="P1292">
        <f t="shared" si="42"/>
        <v>6.0339822447114058</v>
      </c>
    </row>
    <row r="1293" spans="1:16" x14ac:dyDescent="0.2">
      <c r="A1293">
        <v>781.64</v>
      </c>
      <c r="B1293">
        <v>2822.15</v>
      </c>
      <c r="C1293">
        <v>8299.7999999999993</v>
      </c>
      <c r="D1293">
        <v>36236.5</v>
      </c>
      <c r="E1293">
        <v>64000</v>
      </c>
      <c r="F1293">
        <v>64000</v>
      </c>
      <c r="H1293">
        <v>8315.9</v>
      </c>
      <c r="I1293">
        <v>16133.5</v>
      </c>
      <c r="J1293">
        <v>15652.8</v>
      </c>
      <c r="L1293">
        <f t="shared" si="41"/>
        <v>781.64</v>
      </c>
      <c r="M1293">
        <f>data!AQ1293</f>
        <v>2.4783721621272148E-10</v>
      </c>
      <c r="O1293">
        <v>2.345271652880854E-10</v>
      </c>
      <c r="P1293">
        <f t="shared" si="42"/>
        <v>5.6752704567449381</v>
      </c>
    </row>
    <row r="1294" spans="1:16" x14ac:dyDescent="0.2">
      <c r="A1294">
        <v>782.08</v>
      </c>
      <c r="B1294">
        <v>2861.85</v>
      </c>
      <c r="C1294">
        <v>8722</v>
      </c>
      <c r="D1294">
        <v>36276.300000000003</v>
      </c>
      <c r="E1294">
        <v>64000</v>
      </c>
      <c r="F1294">
        <v>64000</v>
      </c>
      <c r="H1294">
        <v>8764.2999999999993</v>
      </c>
      <c r="I1294">
        <v>16050.2</v>
      </c>
      <c r="J1294">
        <v>15614</v>
      </c>
      <c r="L1294">
        <f t="shared" si="41"/>
        <v>782.08</v>
      </c>
      <c r="M1294">
        <f>data!AQ1294</f>
        <v>2.4795257692149538E-10</v>
      </c>
      <c r="O1294">
        <v>2.3543843668481799E-10</v>
      </c>
      <c r="P1294">
        <f t="shared" si="42"/>
        <v>5.315249460915382</v>
      </c>
    </row>
    <row r="1295" spans="1:16" x14ac:dyDescent="0.2">
      <c r="A1295">
        <v>782.52</v>
      </c>
      <c r="B1295">
        <v>2817.5</v>
      </c>
      <c r="C1295">
        <v>8252.9</v>
      </c>
      <c r="D1295">
        <v>36086.300000000003</v>
      </c>
      <c r="E1295">
        <v>64000</v>
      </c>
      <c r="F1295">
        <v>64000</v>
      </c>
      <c r="H1295">
        <v>8314.1</v>
      </c>
      <c r="I1295">
        <v>14457</v>
      </c>
      <c r="J1295">
        <v>14140.4</v>
      </c>
      <c r="L1295">
        <f t="shared" si="41"/>
        <v>782.52</v>
      </c>
      <c r="M1295">
        <f>data!AQ1295</f>
        <v>2.4920383219013648E-10</v>
      </c>
      <c r="O1295">
        <v>2.3655186527807911E-10</v>
      </c>
      <c r="P1295">
        <f t="shared" si="42"/>
        <v>5.348495940703879</v>
      </c>
    </row>
    <row r="1296" spans="1:16" x14ac:dyDescent="0.2">
      <c r="A1296">
        <v>782.97</v>
      </c>
      <c r="B1296">
        <v>2844.5</v>
      </c>
      <c r="C1296">
        <v>8491.7999999999993</v>
      </c>
      <c r="D1296">
        <v>35943.699999999997</v>
      </c>
      <c r="E1296">
        <v>64000</v>
      </c>
      <c r="F1296">
        <v>64000</v>
      </c>
      <c r="H1296">
        <v>8493.2999999999993</v>
      </c>
      <c r="I1296">
        <v>14095.1</v>
      </c>
      <c r="J1296">
        <v>13825.7</v>
      </c>
      <c r="L1296">
        <f t="shared" si="41"/>
        <v>782.97</v>
      </c>
      <c r="M1296">
        <f>data!AQ1296</f>
        <v>2.5065783870699488E-10</v>
      </c>
      <c r="O1296">
        <v>2.3829008690806096E-10</v>
      </c>
      <c r="P1296">
        <f t="shared" si="42"/>
        <v>5.190208270688891</v>
      </c>
    </row>
    <row r="1297" spans="1:16" x14ac:dyDescent="0.2">
      <c r="A1297">
        <v>783.41</v>
      </c>
      <c r="B1297">
        <v>2886.05</v>
      </c>
      <c r="C1297">
        <v>8875.6</v>
      </c>
      <c r="D1297">
        <v>35771.5</v>
      </c>
      <c r="E1297">
        <v>64000</v>
      </c>
      <c r="F1297">
        <v>64000</v>
      </c>
      <c r="H1297">
        <v>8910.2999999999993</v>
      </c>
      <c r="I1297">
        <v>14848.6</v>
      </c>
      <c r="J1297">
        <v>14543.8</v>
      </c>
      <c r="L1297">
        <f t="shared" si="41"/>
        <v>783.41</v>
      </c>
      <c r="M1297">
        <f>data!AQ1297</f>
        <v>2.5247762284880143E-10</v>
      </c>
      <c r="O1297">
        <v>2.4036640585854025E-10</v>
      </c>
      <c r="P1297">
        <f t="shared" si="42"/>
        <v>5.0386479537364481</v>
      </c>
    </row>
    <row r="1298" spans="1:16" x14ac:dyDescent="0.2">
      <c r="A1298">
        <v>783.85</v>
      </c>
      <c r="B1298">
        <v>2882.5</v>
      </c>
      <c r="C1298">
        <v>8980.7999999999993</v>
      </c>
      <c r="D1298">
        <v>35516.949999999997</v>
      </c>
      <c r="E1298">
        <v>64000</v>
      </c>
      <c r="F1298">
        <v>64000</v>
      </c>
      <c r="H1298">
        <v>8962.7999999999993</v>
      </c>
      <c r="I1298">
        <v>14876.5</v>
      </c>
      <c r="J1298">
        <v>14554.2</v>
      </c>
      <c r="L1298">
        <f t="shared" si="41"/>
        <v>783.85</v>
      </c>
      <c r="M1298">
        <f>data!AQ1298</f>
        <v>2.5462432072203506E-10</v>
      </c>
      <c r="O1298">
        <v>2.4208524879558369E-10</v>
      </c>
      <c r="P1298">
        <f t="shared" si="42"/>
        <v>5.1796100707645056</v>
      </c>
    </row>
    <row r="1299" spans="1:16" x14ac:dyDescent="0.2">
      <c r="A1299">
        <v>784.3</v>
      </c>
      <c r="B1299">
        <v>2847.3</v>
      </c>
      <c r="C1299">
        <v>8544.7000000000007</v>
      </c>
      <c r="D1299">
        <v>35297</v>
      </c>
      <c r="E1299">
        <v>64000</v>
      </c>
      <c r="F1299">
        <v>64000</v>
      </c>
      <c r="H1299">
        <v>8596</v>
      </c>
      <c r="I1299">
        <v>13956.8</v>
      </c>
      <c r="J1299">
        <v>13648.7</v>
      </c>
      <c r="L1299">
        <f t="shared" si="41"/>
        <v>784.3</v>
      </c>
      <c r="M1299">
        <f>data!AQ1299</f>
        <v>2.5625913715515009E-10</v>
      </c>
      <c r="O1299">
        <v>2.4284140998021579E-10</v>
      </c>
      <c r="P1299">
        <f t="shared" si="42"/>
        <v>5.5253044264680575</v>
      </c>
    </row>
    <row r="1300" spans="1:16" x14ac:dyDescent="0.2">
      <c r="A1300">
        <v>784.74</v>
      </c>
      <c r="B1300">
        <v>2840.75</v>
      </c>
      <c r="C1300">
        <v>8463.7999999999993</v>
      </c>
      <c r="D1300">
        <v>35223.699999999997</v>
      </c>
      <c r="E1300">
        <v>64000</v>
      </c>
      <c r="F1300">
        <v>64000</v>
      </c>
      <c r="H1300">
        <v>8444</v>
      </c>
      <c r="I1300">
        <v>12871.8</v>
      </c>
      <c r="J1300">
        <v>12589.5</v>
      </c>
      <c r="L1300">
        <f t="shared" si="41"/>
        <v>784.74</v>
      </c>
      <c r="M1300">
        <f>data!AQ1300</f>
        <v>2.5692811064624278E-10</v>
      </c>
      <c r="O1300">
        <v>2.4284009756574383E-10</v>
      </c>
      <c r="P1300">
        <f t="shared" si="42"/>
        <v>5.8013537392377792</v>
      </c>
    </row>
    <row r="1301" spans="1:16" x14ac:dyDescent="0.2">
      <c r="A1301">
        <v>785.18</v>
      </c>
      <c r="B1301">
        <v>2845.6</v>
      </c>
      <c r="C1301">
        <v>8516.5</v>
      </c>
      <c r="D1301">
        <v>35213.800000000003</v>
      </c>
      <c r="E1301">
        <v>64000</v>
      </c>
      <c r="F1301">
        <v>64000</v>
      </c>
      <c r="H1301">
        <v>8556.1</v>
      </c>
      <c r="I1301">
        <v>13154.6</v>
      </c>
      <c r="J1301">
        <v>12877.5</v>
      </c>
      <c r="L1301">
        <f t="shared" si="41"/>
        <v>785.18</v>
      </c>
      <c r="M1301">
        <f>data!AQ1301</f>
        <v>2.5716713789969483E-10</v>
      </c>
      <c r="O1301">
        <v>2.4195962556910817E-10</v>
      </c>
      <c r="P1301">
        <f t="shared" si="42"/>
        <v>6.2851445958462673</v>
      </c>
    </row>
    <row r="1302" spans="1:16" x14ac:dyDescent="0.2">
      <c r="A1302">
        <v>785.63</v>
      </c>
      <c r="B1302">
        <v>2822.4</v>
      </c>
      <c r="C1302">
        <v>8321.7000000000007</v>
      </c>
      <c r="D1302">
        <v>35326.400000000001</v>
      </c>
      <c r="E1302">
        <v>64000</v>
      </c>
      <c r="F1302">
        <v>64000</v>
      </c>
      <c r="H1302">
        <v>8354</v>
      </c>
      <c r="I1302">
        <v>13576</v>
      </c>
      <c r="J1302">
        <v>13296.5</v>
      </c>
      <c r="L1302">
        <f t="shared" si="41"/>
        <v>785.63</v>
      </c>
      <c r="M1302">
        <f>data!AQ1302</f>
        <v>2.5616317683729294E-10</v>
      </c>
      <c r="O1302">
        <v>2.4072406969523865E-10</v>
      </c>
      <c r="P1302">
        <f t="shared" si="42"/>
        <v>6.4136117180141161</v>
      </c>
    </row>
    <row r="1303" spans="1:16" x14ac:dyDescent="0.2">
      <c r="A1303">
        <v>786.07</v>
      </c>
      <c r="B1303">
        <v>2882.35</v>
      </c>
      <c r="C1303">
        <v>8891.4</v>
      </c>
      <c r="D1303">
        <v>35473.65</v>
      </c>
      <c r="E1303">
        <v>64000</v>
      </c>
      <c r="F1303">
        <v>64000</v>
      </c>
      <c r="H1303">
        <v>8897.7999999999993</v>
      </c>
      <c r="I1303">
        <v>14405.9</v>
      </c>
      <c r="J1303">
        <v>14142.9</v>
      </c>
      <c r="L1303">
        <f t="shared" si="41"/>
        <v>786.07</v>
      </c>
      <c r="M1303">
        <f>data!AQ1303</f>
        <v>2.5556126127407789E-10</v>
      </c>
      <c r="O1303">
        <v>2.3983328565679866E-10</v>
      </c>
      <c r="P1303">
        <f t="shared" si="42"/>
        <v>6.5578785589361228</v>
      </c>
    </row>
    <row r="1304" spans="1:16" x14ac:dyDescent="0.2">
      <c r="A1304">
        <v>786.51</v>
      </c>
      <c r="B1304">
        <v>2898.9</v>
      </c>
      <c r="C1304">
        <v>9072.7000000000007</v>
      </c>
      <c r="D1304">
        <v>35748.699999999997</v>
      </c>
      <c r="E1304">
        <v>64000</v>
      </c>
      <c r="F1304">
        <v>64000</v>
      </c>
      <c r="H1304">
        <v>9088.1</v>
      </c>
      <c r="I1304">
        <v>14191.6</v>
      </c>
      <c r="J1304">
        <v>13900.6</v>
      </c>
      <c r="L1304">
        <f t="shared" si="41"/>
        <v>786.51</v>
      </c>
      <c r="M1304">
        <f>data!AQ1304</f>
        <v>2.5357373568260653E-10</v>
      </c>
      <c r="O1304">
        <v>2.3889569955292795E-10</v>
      </c>
      <c r="P1304">
        <f t="shared" si="42"/>
        <v>6.1441190264819392</v>
      </c>
    </row>
    <row r="1305" spans="1:16" x14ac:dyDescent="0.2">
      <c r="A1305">
        <v>786.95</v>
      </c>
      <c r="B1305">
        <v>2904.35</v>
      </c>
      <c r="C1305">
        <v>9104.2999999999993</v>
      </c>
      <c r="D1305">
        <v>35922.5</v>
      </c>
      <c r="E1305">
        <v>64000</v>
      </c>
      <c r="F1305">
        <v>64000</v>
      </c>
      <c r="H1305">
        <v>9145</v>
      </c>
      <c r="I1305">
        <v>14326.6</v>
      </c>
      <c r="J1305">
        <v>14036.7</v>
      </c>
      <c r="L1305">
        <f t="shared" si="41"/>
        <v>786.95</v>
      </c>
      <c r="M1305">
        <f>data!AQ1305</f>
        <v>2.5233508658460204E-10</v>
      </c>
      <c r="O1305">
        <v>2.3812361894583865E-10</v>
      </c>
      <c r="P1305">
        <f t="shared" si="42"/>
        <v>5.9681050127143411</v>
      </c>
    </row>
    <row r="1306" spans="1:16" x14ac:dyDescent="0.2">
      <c r="A1306">
        <v>787.4</v>
      </c>
      <c r="B1306">
        <v>2817</v>
      </c>
      <c r="C1306">
        <v>8257.6</v>
      </c>
      <c r="D1306">
        <v>35860.85</v>
      </c>
      <c r="E1306">
        <v>64000</v>
      </c>
      <c r="F1306">
        <v>64000</v>
      </c>
      <c r="H1306">
        <v>8266.6</v>
      </c>
      <c r="I1306">
        <v>14262.2</v>
      </c>
      <c r="J1306">
        <v>13940</v>
      </c>
      <c r="L1306">
        <f t="shared" si="41"/>
        <v>787.4</v>
      </c>
      <c r="M1306">
        <f>data!AQ1306</f>
        <v>2.5224438385964301E-10</v>
      </c>
      <c r="O1306">
        <v>2.39086494469845E-10</v>
      </c>
      <c r="P1306">
        <f t="shared" si="42"/>
        <v>5.5034013606559258</v>
      </c>
    </row>
    <row r="1307" spans="1:16" x14ac:dyDescent="0.2">
      <c r="A1307">
        <v>787.84</v>
      </c>
      <c r="B1307">
        <v>2826.25</v>
      </c>
      <c r="C1307">
        <v>8382</v>
      </c>
      <c r="D1307">
        <v>35747.199999999997</v>
      </c>
      <c r="E1307">
        <v>64000</v>
      </c>
      <c r="F1307">
        <v>64000</v>
      </c>
      <c r="H1307">
        <v>8427.6</v>
      </c>
      <c r="I1307">
        <v>15063.1</v>
      </c>
      <c r="J1307">
        <v>14621.5</v>
      </c>
      <c r="L1307">
        <f t="shared" si="41"/>
        <v>787.84</v>
      </c>
      <c r="M1307">
        <f>data!AQ1307</f>
        <v>2.5334052528097551E-10</v>
      </c>
      <c r="O1307">
        <v>2.4064547514857042E-10</v>
      </c>
      <c r="P1307">
        <f t="shared" si="42"/>
        <v>5.2754160968816795</v>
      </c>
    </row>
    <row r="1308" spans="1:16" x14ac:dyDescent="0.2">
      <c r="A1308">
        <v>788.28</v>
      </c>
      <c r="B1308">
        <v>2862.15</v>
      </c>
      <c r="C1308">
        <v>8690.7999999999993</v>
      </c>
      <c r="D1308">
        <v>35587.15</v>
      </c>
      <c r="E1308">
        <v>64000</v>
      </c>
      <c r="F1308">
        <v>64000</v>
      </c>
      <c r="H1308">
        <v>8709.1</v>
      </c>
      <c r="I1308">
        <v>15398.1</v>
      </c>
      <c r="J1308">
        <v>14981.1</v>
      </c>
      <c r="L1308">
        <f t="shared" si="41"/>
        <v>788.28</v>
      </c>
      <c r="M1308">
        <f>data!AQ1308</f>
        <v>2.5503806041705167E-10</v>
      </c>
      <c r="O1308">
        <v>2.4219055913427782E-10</v>
      </c>
      <c r="P1308">
        <f t="shared" si="42"/>
        <v>5.3047077180456084</v>
      </c>
    </row>
    <row r="1309" spans="1:16" x14ac:dyDescent="0.2">
      <c r="A1309">
        <v>788.73</v>
      </c>
      <c r="B1309">
        <v>2972.2</v>
      </c>
      <c r="C1309">
        <v>9745.7999999999993</v>
      </c>
      <c r="D1309">
        <v>35522.85</v>
      </c>
      <c r="E1309">
        <v>64000</v>
      </c>
      <c r="F1309">
        <v>64000</v>
      </c>
      <c r="H1309">
        <v>9747.5</v>
      </c>
      <c r="I1309">
        <v>16218.4</v>
      </c>
      <c r="J1309">
        <v>15854.9</v>
      </c>
      <c r="L1309">
        <f t="shared" si="41"/>
        <v>788.73</v>
      </c>
      <c r="M1309">
        <f>data!AQ1309</f>
        <v>2.5658032772538001E-10</v>
      </c>
      <c r="O1309">
        <v>2.4356405618333962E-10</v>
      </c>
      <c r="P1309">
        <f t="shared" si="42"/>
        <v>5.3440855543325991</v>
      </c>
    </row>
    <row r="1310" spans="1:16" x14ac:dyDescent="0.2">
      <c r="A1310">
        <v>789.17</v>
      </c>
      <c r="B1310">
        <v>2840.5</v>
      </c>
      <c r="C1310">
        <v>8475.9</v>
      </c>
      <c r="D1310">
        <v>35242.550000000003</v>
      </c>
      <c r="E1310">
        <v>64000</v>
      </c>
      <c r="F1310">
        <v>64000</v>
      </c>
      <c r="H1310">
        <v>8476.7999999999993</v>
      </c>
      <c r="I1310">
        <v>14323.1</v>
      </c>
      <c r="J1310">
        <v>14002.9</v>
      </c>
      <c r="L1310">
        <f t="shared" si="41"/>
        <v>789.17</v>
      </c>
      <c r="M1310">
        <f>data!AQ1310</f>
        <v>2.5792204366535048E-10</v>
      </c>
      <c r="O1310">
        <v>2.4468600370974052E-10</v>
      </c>
      <c r="P1310">
        <f t="shared" si="42"/>
        <v>5.4093980672924999</v>
      </c>
    </row>
    <row r="1311" spans="1:16" x14ac:dyDescent="0.2">
      <c r="A1311">
        <v>789.61</v>
      </c>
      <c r="B1311">
        <v>2830</v>
      </c>
      <c r="C1311">
        <v>8394.9</v>
      </c>
      <c r="D1311">
        <v>35033.1</v>
      </c>
      <c r="E1311">
        <v>64000</v>
      </c>
      <c r="F1311">
        <v>64000</v>
      </c>
      <c r="H1311">
        <v>8430.4</v>
      </c>
      <c r="I1311">
        <v>13500.2</v>
      </c>
      <c r="J1311">
        <v>13248.1</v>
      </c>
      <c r="L1311">
        <f t="shared" si="41"/>
        <v>789.61</v>
      </c>
      <c r="M1311">
        <f>data!AQ1311</f>
        <v>2.596992095523681E-10</v>
      </c>
      <c r="O1311">
        <v>2.462292410788738E-10</v>
      </c>
      <c r="P1311">
        <f t="shared" si="42"/>
        <v>5.4704991228801738</v>
      </c>
    </row>
    <row r="1312" spans="1:16" x14ac:dyDescent="0.2">
      <c r="A1312">
        <v>790.05</v>
      </c>
      <c r="B1312">
        <v>2858.6</v>
      </c>
      <c r="C1312">
        <v>8655</v>
      </c>
      <c r="D1312">
        <v>34882.800000000003</v>
      </c>
      <c r="E1312">
        <v>64000</v>
      </c>
      <c r="F1312">
        <v>64000</v>
      </c>
      <c r="H1312">
        <v>8660.5</v>
      </c>
      <c r="I1312">
        <v>12775.3</v>
      </c>
      <c r="J1312">
        <v>12559.9</v>
      </c>
      <c r="L1312">
        <f t="shared" si="41"/>
        <v>790.05</v>
      </c>
      <c r="M1312">
        <f>data!AQ1312</f>
        <v>2.6132724831025387E-10</v>
      </c>
      <c r="O1312">
        <v>2.4692432433378573E-10</v>
      </c>
      <c r="P1312">
        <f t="shared" si="42"/>
        <v>5.8329303989503476</v>
      </c>
    </row>
    <row r="1313" spans="1:16" x14ac:dyDescent="0.2">
      <c r="A1313">
        <v>790.5</v>
      </c>
      <c r="B1313">
        <v>2820.75</v>
      </c>
      <c r="C1313">
        <v>8244.2000000000007</v>
      </c>
      <c r="D1313">
        <v>34742.800000000003</v>
      </c>
      <c r="E1313">
        <v>64000</v>
      </c>
      <c r="F1313">
        <v>64000</v>
      </c>
      <c r="H1313">
        <v>8284.2000000000007</v>
      </c>
      <c r="I1313">
        <v>12118.3</v>
      </c>
      <c r="J1313">
        <v>11882.5</v>
      </c>
      <c r="L1313">
        <f t="shared" si="41"/>
        <v>790.5</v>
      </c>
      <c r="M1313">
        <f>data!AQ1313</f>
        <v>2.6231568223704242E-10</v>
      </c>
      <c r="O1313">
        <v>2.4707129039674081E-10</v>
      </c>
      <c r="P1313">
        <f t="shared" si="42"/>
        <v>6.1700377311433279</v>
      </c>
    </row>
    <row r="1314" spans="1:16" x14ac:dyDescent="0.2">
      <c r="A1314">
        <v>790.94</v>
      </c>
      <c r="B1314">
        <v>2827.1</v>
      </c>
      <c r="C1314">
        <v>8362.4</v>
      </c>
      <c r="D1314">
        <v>34829.699999999997</v>
      </c>
      <c r="E1314">
        <v>64000</v>
      </c>
      <c r="F1314">
        <v>64000</v>
      </c>
      <c r="H1314">
        <v>8416.7999999999993</v>
      </c>
      <c r="I1314">
        <v>12083.1</v>
      </c>
      <c r="J1314">
        <v>11906.6</v>
      </c>
      <c r="L1314">
        <f t="shared" si="41"/>
        <v>790.94</v>
      </c>
      <c r="M1314">
        <f>data!AQ1314</f>
        <v>2.6173804199048449E-10</v>
      </c>
      <c r="O1314">
        <v>2.4619780982081128E-10</v>
      </c>
      <c r="P1314">
        <f t="shared" si="42"/>
        <v>6.3120919641745665</v>
      </c>
    </row>
    <row r="1315" spans="1:16" x14ac:dyDescent="0.2">
      <c r="A1315">
        <v>791.38</v>
      </c>
      <c r="B1315">
        <v>2899.15</v>
      </c>
      <c r="C1315">
        <v>9081.4</v>
      </c>
      <c r="D1315">
        <v>35095.25</v>
      </c>
      <c r="E1315">
        <v>64000</v>
      </c>
      <c r="F1315">
        <v>64000</v>
      </c>
      <c r="H1315">
        <v>9088.5</v>
      </c>
      <c r="I1315">
        <v>13047.3</v>
      </c>
      <c r="J1315">
        <v>12796.9</v>
      </c>
      <c r="L1315">
        <f t="shared" si="41"/>
        <v>791.38</v>
      </c>
      <c r="M1315">
        <f>data!AQ1315</f>
        <v>2.6020600313804665E-10</v>
      </c>
      <c r="O1315">
        <v>2.4449116718395091E-10</v>
      </c>
      <c r="P1315">
        <f t="shared" si="42"/>
        <v>6.4275679711047236</v>
      </c>
    </row>
    <row r="1316" spans="1:16" x14ac:dyDescent="0.2">
      <c r="A1316">
        <v>791.82</v>
      </c>
      <c r="B1316">
        <v>2839.1</v>
      </c>
      <c r="C1316">
        <v>8477.2999999999993</v>
      </c>
      <c r="D1316">
        <v>35244.199999999997</v>
      </c>
      <c r="E1316">
        <v>64000</v>
      </c>
      <c r="F1316">
        <v>64000</v>
      </c>
      <c r="H1316">
        <v>8477.2999999999993</v>
      </c>
      <c r="I1316">
        <v>12409.3</v>
      </c>
      <c r="J1316">
        <v>12141.2</v>
      </c>
      <c r="L1316">
        <f t="shared" ref="L1316:L1379" si="43">A1316</f>
        <v>791.82</v>
      </c>
      <c r="M1316">
        <f>data!AQ1316</f>
        <v>2.5856263025048488E-10</v>
      </c>
      <c r="O1316">
        <v>2.4302868862243765E-10</v>
      </c>
      <c r="P1316">
        <f t="shared" si="42"/>
        <v>6.391813952541348</v>
      </c>
    </row>
    <row r="1317" spans="1:16" x14ac:dyDescent="0.2">
      <c r="A1317">
        <v>792.27</v>
      </c>
      <c r="B1317">
        <v>2861.45</v>
      </c>
      <c r="C1317">
        <v>8595.6</v>
      </c>
      <c r="D1317">
        <v>35406.65</v>
      </c>
      <c r="E1317">
        <v>64000</v>
      </c>
      <c r="F1317">
        <v>64000</v>
      </c>
      <c r="H1317">
        <v>8632.5</v>
      </c>
      <c r="I1317">
        <v>12498.1</v>
      </c>
      <c r="J1317">
        <v>12297.6</v>
      </c>
      <c r="L1317">
        <f t="shared" si="43"/>
        <v>792.27</v>
      </c>
      <c r="M1317">
        <f>data!AQ1317</f>
        <v>2.5751077351561246E-10</v>
      </c>
      <c r="O1317">
        <v>2.4222669035070306E-10</v>
      </c>
      <c r="P1317">
        <f t="shared" si="42"/>
        <v>6.3098261974271477</v>
      </c>
    </row>
    <row r="1318" spans="1:16" x14ac:dyDescent="0.2">
      <c r="A1318">
        <v>792.71</v>
      </c>
      <c r="B1318">
        <v>2830.05</v>
      </c>
      <c r="C1318">
        <v>8376.7999999999993</v>
      </c>
      <c r="D1318">
        <v>35536.5</v>
      </c>
      <c r="E1318">
        <v>64000</v>
      </c>
      <c r="F1318">
        <v>64000</v>
      </c>
      <c r="H1318">
        <v>8408.1</v>
      </c>
      <c r="I1318">
        <v>12065.3</v>
      </c>
      <c r="J1318">
        <v>11880.4</v>
      </c>
      <c r="L1318">
        <f t="shared" si="43"/>
        <v>792.71</v>
      </c>
      <c r="M1318">
        <f>data!AQ1318</f>
        <v>2.5629174413708293E-10</v>
      </c>
      <c r="O1318">
        <v>2.4165129984463143E-10</v>
      </c>
      <c r="P1318">
        <f t="shared" si="42"/>
        <v>6.0585001205722895</v>
      </c>
    </row>
    <row r="1319" spans="1:16" x14ac:dyDescent="0.2">
      <c r="A1319">
        <v>793.15</v>
      </c>
      <c r="B1319">
        <v>3048.5</v>
      </c>
      <c r="C1319">
        <v>10544.9</v>
      </c>
      <c r="D1319">
        <v>35794.050000000003</v>
      </c>
      <c r="E1319">
        <v>64000</v>
      </c>
      <c r="F1319">
        <v>64000</v>
      </c>
      <c r="H1319">
        <v>10558.6</v>
      </c>
      <c r="I1319">
        <v>14463.1</v>
      </c>
      <c r="J1319">
        <v>14276.1</v>
      </c>
      <c r="L1319">
        <f t="shared" si="43"/>
        <v>793.15</v>
      </c>
      <c r="M1319">
        <f>data!AQ1319</f>
        <v>2.560787076511231E-10</v>
      </c>
      <c r="O1319">
        <v>2.4271755244739718E-10</v>
      </c>
      <c r="P1319">
        <f t="shared" si="42"/>
        <v>5.504816223219624</v>
      </c>
    </row>
    <row r="1320" spans="1:16" x14ac:dyDescent="0.2">
      <c r="A1320">
        <v>793.59</v>
      </c>
      <c r="B1320">
        <v>2897.8</v>
      </c>
      <c r="C1320">
        <v>9009</v>
      </c>
      <c r="D1320">
        <v>35486.550000000003</v>
      </c>
      <c r="E1320">
        <v>64000</v>
      </c>
      <c r="F1320">
        <v>64000</v>
      </c>
      <c r="H1320">
        <v>9055.5</v>
      </c>
      <c r="I1320">
        <v>14230.8</v>
      </c>
      <c r="J1320">
        <v>13886.7</v>
      </c>
      <c r="L1320">
        <f t="shared" si="43"/>
        <v>793.59</v>
      </c>
      <c r="M1320">
        <f>data!AQ1320</f>
        <v>2.5747305684013281E-10</v>
      </c>
      <c r="O1320">
        <v>2.4487235906631505E-10</v>
      </c>
      <c r="P1320">
        <f t="shared" si="42"/>
        <v>5.1458228367887413</v>
      </c>
    </row>
    <row r="1321" spans="1:16" x14ac:dyDescent="0.2">
      <c r="A1321">
        <v>794.04</v>
      </c>
      <c r="B1321">
        <v>2857</v>
      </c>
      <c r="C1321">
        <v>8603.6</v>
      </c>
      <c r="D1321">
        <v>35204.85</v>
      </c>
      <c r="E1321">
        <v>64000</v>
      </c>
      <c r="F1321">
        <v>64000</v>
      </c>
      <c r="H1321">
        <v>8635.2000000000007</v>
      </c>
      <c r="I1321">
        <v>15730.1</v>
      </c>
      <c r="J1321">
        <v>15349</v>
      </c>
      <c r="L1321">
        <f t="shared" si="43"/>
        <v>794.04</v>
      </c>
      <c r="M1321">
        <f>data!AQ1321</f>
        <v>2.5958611610177944E-10</v>
      </c>
      <c r="O1321">
        <v>2.4696208109215366E-10</v>
      </c>
      <c r="P1321">
        <f t="shared" si="42"/>
        <v>5.1117300898169624</v>
      </c>
    </row>
    <row r="1322" spans="1:16" x14ac:dyDescent="0.2">
      <c r="A1322">
        <v>794.48</v>
      </c>
      <c r="B1322">
        <v>2863.45</v>
      </c>
      <c r="C1322">
        <v>8747.7999999999993</v>
      </c>
      <c r="D1322">
        <v>34838.300000000003</v>
      </c>
      <c r="E1322">
        <v>64000</v>
      </c>
      <c r="F1322">
        <v>64000</v>
      </c>
      <c r="H1322">
        <v>8716.2999999999993</v>
      </c>
      <c r="I1322">
        <v>16568.7</v>
      </c>
      <c r="J1322">
        <v>16121.1</v>
      </c>
      <c r="L1322">
        <f t="shared" si="43"/>
        <v>794.48</v>
      </c>
      <c r="M1322">
        <f>data!AQ1322</f>
        <v>2.6285757363009441E-10</v>
      </c>
      <c r="O1322">
        <v>2.4989405239523237E-10</v>
      </c>
      <c r="P1322">
        <f t="shared" si="42"/>
        <v>5.1876069520690091</v>
      </c>
    </row>
    <row r="1323" spans="1:16" x14ac:dyDescent="0.2">
      <c r="A1323">
        <v>794.92</v>
      </c>
      <c r="B1323">
        <v>2858.25</v>
      </c>
      <c r="C1323">
        <v>8632</v>
      </c>
      <c r="D1323">
        <v>34467.1</v>
      </c>
      <c r="E1323">
        <v>64000</v>
      </c>
      <c r="F1323">
        <v>64000</v>
      </c>
      <c r="H1323">
        <v>8593.2000000000007</v>
      </c>
      <c r="I1323">
        <v>16276.3</v>
      </c>
      <c r="J1323">
        <v>15837.7</v>
      </c>
      <c r="L1323">
        <f t="shared" si="43"/>
        <v>794.92</v>
      </c>
      <c r="M1323">
        <f>data!AQ1323</f>
        <v>2.6614495806786102E-10</v>
      </c>
      <c r="O1323">
        <v>2.5218259489086751E-10</v>
      </c>
      <c r="P1323">
        <f t="shared" si="42"/>
        <v>5.5366085764308011</v>
      </c>
    </row>
    <row r="1324" spans="1:16" x14ac:dyDescent="0.2">
      <c r="A1324">
        <v>795.36</v>
      </c>
      <c r="B1324">
        <v>2813.75</v>
      </c>
      <c r="C1324">
        <v>8256.5</v>
      </c>
      <c r="D1324">
        <v>34314.300000000003</v>
      </c>
      <c r="E1324">
        <v>64000</v>
      </c>
      <c r="F1324">
        <v>64000</v>
      </c>
      <c r="H1324">
        <v>8282.1</v>
      </c>
      <c r="I1324">
        <v>14404.9</v>
      </c>
      <c r="J1324">
        <v>14085.6</v>
      </c>
      <c r="L1324">
        <f t="shared" si="43"/>
        <v>795.36</v>
      </c>
      <c r="M1324">
        <f>data!AQ1324</f>
        <v>2.6720883081067496E-10</v>
      </c>
      <c r="O1324">
        <v>2.5265789644003936E-10</v>
      </c>
      <c r="P1324">
        <f t="shared" si="42"/>
        <v>5.7591449052884895</v>
      </c>
    </row>
    <row r="1325" spans="1:16" x14ac:dyDescent="0.2">
      <c r="A1325">
        <v>795.81</v>
      </c>
      <c r="B1325">
        <v>2872.8</v>
      </c>
      <c r="C1325">
        <v>8830</v>
      </c>
      <c r="D1325">
        <v>34233.1</v>
      </c>
      <c r="E1325">
        <v>64000</v>
      </c>
      <c r="F1325">
        <v>64000</v>
      </c>
      <c r="H1325">
        <v>8840</v>
      </c>
      <c r="I1325">
        <v>13885.7</v>
      </c>
      <c r="J1325">
        <v>13628.9</v>
      </c>
      <c r="L1325">
        <f t="shared" si="43"/>
        <v>795.81</v>
      </c>
      <c r="M1325">
        <f>data!AQ1325</f>
        <v>2.6856737333887531E-10</v>
      </c>
      <c r="O1325">
        <v>2.5281729442049288E-10</v>
      </c>
      <c r="P1325">
        <f t="shared" si="42"/>
        <v>6.2298265450885042</v>
      </c>
    </row>
    <row r="1326" spans="1:16" x14ac:dyDescent="0.2">
      <c r="A1326">
        <v>796.25</v>
      </c>
      <c r="B1326">
        <v>2854.8</v>
      </c>
      <c r="C1326">
        <v>8537.9</v>
      </c>
      <c r="D1326">
        <v>34290</v>
      </c>
      <c r="E1326">
        <v>64000</v>
      </c>
      <c r="F1326">
        <v>64000</v>
      </c>
      <c r="H1326">
        <v>8598.2999999999993</v>
      </c>
      <c r="I1326">
        <v>12103.9</v>
      </c>
      <c r="J1326">
        <v>11923.7</v>
      </c>
      <c r="L1326">
        <f t="shared" si="43"/>
        <v>796.25</v>
      </c>
      <c r="M1326">
        <f>data!AQ1326</f>
        <v>2.6800736778565209E-10</v>
      </c>
      <c r="O1326">
        <v>2.5134488018117185E-10</v>
      </c>
      <c r="P1326">
        <f t="shared" si="42"/>
        <v>6.6293324106979057</v>
      </c>
    </row>
    <row r="1327" spans="1:16" x14ac:dyDescent="0.2">
      <c r="A1327">
        <v>796.69</v>
      </c>
      <c r="B1327">
        <v>2855.95</v>
      </c>
      <c r="C1327">
        <v>8639.2000000000007</v>
      </c>
      <c r="D1327">
        <v>34467.5</v>
      </c>
      <c r="E1327">
        <v>64000</v>
      </c>
      <c r="F1327">
        <v>64000</v>
      </c>
      <c r="H1327">
        <v>8624.6</v>
      </c>
      <c r="I1327">
        <v>11423.8</v>
      </c>
      <c r="J1327">
        <v>11247.9</v>
      </c>
      <c r="L1327">
        <f t="shared" si="43"/>
        <v>796.69</v>
      </c>
      <c r="M1327">
        <f>data!AQ1327</f>
        <v>2.665536075374256E-10</v>
      </c>
      <c r="O1327">
        <v>2.4969500590784489E-10</v>
      </c>
      <c r="P1327">
        <f t="shared" si="42"/>
        <v>6.7516775388782584</v>
      </c>
    </row>
    <row r="1328" spans="1:16" x14ac:dyDescent="0.2">
      <c r="A1328">
        <v>797.13</v>
      </c>
      <c r="B1328">
        <v>2834</v>
      </c>
      <c r="C1328">
        <v>8376.6</v>
      </c>
      <c r="D1328">
        <v>34694.050000000003</v>
      </c>
      <c r="E1328">
        <v>64000</v>
      </c>
      <c r="F1328">
        <v>64000</v>
      </c>
      <c r="H1328">
        <v>8434.7999999999993</v>
      </c>
      <c r="I1328">
        <v>11697.8</v>
      </c>
      <c r="J1328">
        <v>11515.1</v>
      </c>
      <c r="L1328">
        <f t="shared" si="43"/>
        <v>797.13</v>
      </c>
      <c r="M1328">
        <f>data!AQ1328</f>
        <v>2.6448873758044186E-10</v>
      </c>
      <c r="O1328">
        <v>2.4802705845967235E-10</v>
      </c>
      <c r="P1328">
        <f t="shared" si="42"/>
        <v>6.6370496924818712</v>
      </c>
    </row>
    <row r="1329" spans="1:16" x14ac:dyDescent="0.2">
      <c r="A1329">
        <v>797.57</v>
      </c>
      <c r="B1329">
        <v>2808.5</v>
      </c>
      <c r="C1329">
        <v>8197.7000000000007</v>
      </c>
      <c r="D1329">
        <v>34852</v>
      </c>
      <c r="E1329">
        <v>64000</v>
      </c>
      <c r="F1329">
        <v>64000</v>
      </c>
      <c r="H1329">
        <v>8237.5</v>
      </c>
      <c r="I1329">
        <v>12370.7</v>
      </c>
      <c r="J1329">
        <v>12148.2</v>
      </c>
      <c r="L1329">
        <f t="shared" si="43"/>
        <v>797.57</v>
      </c>
      <c r="M1329">
        <f>data!AQ1329</f>
        <v>2.630119934358834E-10</v>
      </c>
      <c r="O1329">
        <v>2.4732598150382293E-10</v>
      </c>
      <c r="P1329">
        <f t="shared" si="42"/>
        <v>6.3422418609983424</v>
      </c>
    </row>
    <row r="1330" spans="1:16" x14ac:dyDescent="0.2">
      <c r="A1330">
        <v>798.02</v>
      </c>
      <c r="B1330">
        <v>2854.85</v>
      </c>
      <c r="C1330">
        <v>8589.7000000000007</v>
      </c>
      <c r="D1330">
        <v>35080.1</v>
      </c>
      <c r="E1330">
        <v>64000</v>
      </c>
      <c r="F1330">
        <v>64000</v>
      </c>
      <c r="H1330">
        <v>8609.7999999999993</v>
      </c>
      <c r="I1330">
        <v>13003</v>
      </c>
      <c r="J1330">
        <v>12770.5</v>
      </c>
      <c r="L1330">
        <f t="shared" si="43"/>
        <v>798.02</v>
      </c>
      <c r="M1330">
        <f>data!AQ1330</f>
        <v>2.6156841580780208E-10</v>
      </c>
      <c r="O1330">
        <v>2.4671373013956826E-10</v>
      </c>
      <c r="P1330">
        <f t="shared" si="42"/>
        <v>6.021021067546739</v>
      </c>
    </row>
    <row r="1331" spans="1:16" x14ac:dyDescent="0.2">
      <c r="A1331">
        <v>798.46</v>
      </c>
      <c r="B1331">
        <v>2902.35</v>
      </c>
      <c r="C1331">
        <v>9046.1</v>
      </c>
      <c r="D1331">
        <v>35157.4</v>
      </c>
      <c r="E1331">
        <v>64000</v>
      </c>
      <c r="F1331">
        <v>64000</v>
      </c>
      <c r="H1331">
        <v>9070.2999999999993</v>
      </c>
      <c r="I1331">
        <v>13165.8</v>
      </c>
      <c r="J1331">
        <v>12975.5</v>
      </c>
      <c r="L1331">
        <f t="shared" si="43"/>
        <v>798.46</v>
      </c>
      <c r="M1331">
        <f>data!AQ1331</f>
        <v>2.6141854110694832E-10</v>
      </c>
      <c r="O1331">
        <v>2.4723944891139795E-10</v>
      </c>
      <c r="P1331">
        <f t="shared" si="42"/>
        <v>5.7349635173437337</v>
      </c>
    </row>
    <row r="1332" spans="1:16" x14ac:dyDescent="0.2">
      <c r="A1332">
        <v>798.9</v>
      </c>
      <c r="B1332">
        <v>2872.7</v>
      </c>
      <c r="C1332">
        <v>8712.7999999999993</v>
      </c>
      <c r="D1332">
        <v>35119.699999999997</v>
      </c>
      <c r="E1332">
        <v>64000</v>
      </c>
      <c r="F1332">
        <v>64000</v>
      </c>
      <c r="H1332">
        <v>8734.4</v>
      </c>
      <c r="I1332">
        <v>12626.2</v>
      </c>
      <c r="J1332">
        <v>12430.5</v>
      </c>
      <c r="L1332">
        <f t="shared" si="43"/>
        <v>798.9</v>
      </c>
      <c r="M1332">
        <f>data!AQ1332</f>
        <v>2.6158877178364818E-10</v>
      </c>
      <c r="O1332">
        <v>2.4828048454069963E-10</v>
      </c>
      <c r="P1332">
        <f t="shared" si="42"/>
        <v>5.3601825643154744</v>
      </c>
    </row>
    <row r="1333" spans="1:16" x14ac:dyDescent="0.2">
      <c r="A1333">
        <v>799.34</v>
      </c>
      <c r="B1333">
        <v>2825.1</v>
      </c>
      <c r="C1333">
        <v>8268.5</v>
      </c>
      <c r="D1333">
        <v>34882.199999999997</v>
      </c>
      <c r="E1333">
        <v>64000</v>
      </c>
      <c r="F1333">
        <v>64000</v>
      </c>
      <c r="H1333">
        <v>8290.7000000000007</v>
      </c>
      <c r="I1333">
        <v>12103.4</v>
      </c>
      <c r="J1333">
        <v>11934</v>
      </c>
      <c r="L1333">
        <f t="shared" si="43"/>
        <v>799.34</v>
      </c>
      <c r="M1333">
        <f>data!AQ1333</f>
        <v>2.6330961247814793E-10</v>
      </c>
      <c r="O1333">
        <v>2.5051565304672802E-10</v>
      </c>
      <c r="P1333">
        <f t="shared" si="42"/>
        <v>5.1070499091861068</v>
      </c>
    </row>
    <row r="1334" spans="1:16" x14ac:dyDescent="0.2">
      <c r="A1334">
        <v>799.79</v>
      </c>
      <c r="B1334">
        <v>2928.6</v>
      </c>
      <c r="C1334">
        <v>9347.6</v>
      </c>
      <c r="D1334">
        <v>34621.949999999997</v>
      </c>
      <c r="E1334">
        <v>64000</v>
      </c>
      <c r="F1334">
        <v>64000</v>
      </c>
      <c r="H1334">
        <v>9391.2999999999993</v>
      </c>
      <c r="I1334">
        <v>13033.8</v>
      </c>
      <c r="J1334">
        <v>12864.9</v>
      </c>
      <c r="L1334">
        <f t="shared" si="43"/>
        <v>799.79</v>
      </c>
      <c r="M1334">
        <f>data!AQ1334</f>
        <v>2.6657118419660558E-10</v>
      </c>
      <c r="O1334">
        <v>2.5308987781624513E-10</v>
      </c>
      <c r="P1334">
        <f t="shared" si="42"/>
        <v>5.3266873004492492</v>
      </c>
    </row>
    <row r="1335" spans="1:16" x14ac:dyDescent="0.2">
      <c r="A1335">
        <v>800.23</v>
      </c>
      <c r="B1335">
        <v>2871.45</v>
      </c>
      <c r="C1335">
        <v>8750.4</v>
      </c>
      <c r="D1335">
        <v>34208.1</v>
      </c>
      <c r="E1335">
        <v>64000</v>
      </c>
      <c r="F1335">
        <v>64000</v>
      </c>
      <c r="H1335">
        <v>8764.2000000000007</v>
      </c>
      <c r="I1335">
        <v>12149.8</v>
      </c>
      <c r="J1335">
        <v>11967.7</v>
      </c>
      <c r="L1335">
        <f t="shared" si="43"/>
        <v>800.23</v>
      </c>
      <c r="M1335">
        <f>data!AQ1335</f>
        <v>2.6984296489652115E-10</v>
      </c>
      <c r="O1335">
        <v>2.5540755635964625E-10</v>
      </c>
      <c r="P1335">
        <f t="shared" si="42"/>
        <v>5.6519112991896021</v>
      </c>
    </row>
    <row r="1336" spans="1:16" x14ac:dyDescent="0.2">
      <c r="A1336">
        <v>800.67</v>
      </c>
      <c r="B1336">
        <v>2819.6</v>
      </c>
      <c r="C1336">
        <v>8303</v>
      </c>
      <c r="D1336">
        <v>33941.800000000003</v>
      </c>
      <c r="E1336">
        <v>64000</v>
      </c>
      <c r="F1336">
        <v>64000</v>
      </c>
      <c r="H1336">
        <v>8317.5</v>
      </c>
      <c r="I1336">
        <v>11551.9</v>
      </c>
      <c r="J1336">
        <v>11335.7</v>
      </c>
      <c r="L1336">
        <f t="shared" si="43"/>
        <v>800.67</v>
      </c>
      <c r="M1336">
        <f>data!AQ1336</f>
        <v>2.7188753393011127E-10</v>
      </c>
      <c r="O1336">
        <v>2.5668565329762301E-10</v>
      </c>
      <c r="P1336">
        <f t="shared" si="42"/>
        <v>5.9223725351186314</v>
      </c>
    </row>
    <row r="1337" spans="1:16" x14ac:dyDescent="0.2">
      <c r="A1337">
        <v>801.11</v>
      </c>
      <c r="B1337">
        <v>2869.85</v>
      </c>
      <c r="C1337">
        <v>8779.2999999999993</v>
      </c>
      <c r="D1337">
        <v>33827.25</v>
      </c>
      <c r="E1337">
        <v>64000</v>
      </c>
      <c r="F1337">
        <v>64000</v>
      </c>
      <c r="H1337">
        <v>8818.1</v>
      </c>
      <c r="I1337">
        <v>11959.8</v>
      </c>
      <c r="J1337">
        <v>11745</v>
      </c>
      <c r="L1337">
        <f t="shared" si="43"/>
        <v>801.11</v>
      </c>
      <c r="M1337">
        <f>data!AQ1337</f>
        <v>2.7350184921010327E-10</v>
      </c>
      <c r="O1337">
        <v>2.5740209687769238E-10</v>
      </c>
      <c r="P1337">
        <f t="shared" si="42"/>
        <v>6.2547090826773175</v>
      </c>
    </row>
    <row r="1338" spans="1:16" x14ac:dyDescent="0.2">
      <c r="A1338">
        <v>801.55</v>
      </c>
      <c r="B1338">
        <v>2865.45</v>
      </c>
      <c r="C1338">
        <v>8665.5</v>
      </c>
      <c r="D1338">
        <v>33813.4</v>
      </c>
      <c r="E1338">
        <v>64000</v>
      </c>
      <c r="F1338">
        <v>64000</v>
      </c>
      <c r="H1338">
        <v>8676.4</v>
      </c>
      <c r="I1338">
        <v>11658.1</v>
      </c>
      <c r="J1338">
        <v>11501.7</v>
      </c>
      <c r="L1338">
        <f t="shared" si="43"/>
        <v>801.55</v>
      </c>
      <c r="M1338">
        <f>data!AQ1338</f>
        <v>2.736924188049355E-10</v>
      </c>
      <c r="O1338">
        <v>2.5696034313785141E-10</v>
      </c>
      <c r="P1338">
        <f t="shared" si="42"/>
        <v>6.5115400542985098</v>
      </c>
    </row>
    <row r="1339" spans="1:16" x14ac:dyDescent="0.2">
      <c r="A1339">
        <v>801.99</v>
      </c>
      <c r="B1339">
        <v>2822.4</v>
      </c>
      <c r="C1339">
        <v>8318</v>
      </c>
      <c r="D1339">
        <v>33879.35</v>
      </c>
      <c r="E1339">
        <v>64000</v>
      </c>
      <c r="F1339">
        <v>64000</v>
      </c>
      <c r="H1339">
        <v>8327.9</v>
      </c>
      <c r="I1339">
        <v>11037.3</v>
      </c>
      <c r="J1339">
        <v>10899.3</v>
      </c>
      <c r="L1339">
        <f t="shared" si="43"/>
        <v>801.99</v>
      </c>
      <c r="M1339">
        <f>data!AQ1339</f>
        <v>2.7279278719361753E-10</v>
      </c>
      <c r="O1339">
        <v>2.5595679952630848E-10</v>
      </c>
      <c r="P1339">
        <f t="shared" si="42"/>
        <v>6.577667676133979</v>
      </c>
    </row>
    <row r="1340" spans="1:16" x14ac:dyDescent="0.2">
      <c r="A1340">
        <v>802.44</v>
      </c>
      <c r="B1340">
        <v>2898.85</v>
      </c>
      <c r="C1340">
        <v>9098</v>
      </c>
      <c r="D1340">
        <v>34165.599999999999</v>
      </c>
      <c r="E1340">
        <v>64000</v>
      </c>
      <c r="F1340">
        <v>64000</v>
      </c>
      <c r="H1340">
        <v>9118.9</v>
      </c>
      <c r="I1340">
        <v>11768.7</v>
      </c>
      <c r="J1340">
        <v>11618.3</v>
      </c>
      <c r="L1340">
        <f t="shared" si="43"/>
        <v>802.44</v>
      </c>
      <c r="M1340">
        <f>data!AQ1340</f>
        <v>2.7098655845657258E-10</v>
      </c>
      <c r="O1340">
        <v>2.5343890033259843E-10</v>
      </c>
      <c r="P1340">
        <f t="shared" si="42"/>
        <v>6.9238219156355321</v>
      </c>
    </row>
    <row r="1341" spans="1:16" x14ac:dyDescent="0.2">
      <c r="A1341">
        <v>802.88</v>
      </c>
      <c r="B1341">
        <v>2933.8</v>
      </c>
      <c r="C1341">
        <v>9380.7000000000007</v>
      </c>
      <c r="D1341">
        <v>34488.449999999997</v>
      </c>
      <c r="E1341">
        <v>64000</v>
      </c>
      <c r="F1341">
        <v>64000</v>
      </c>
      <c r="H1341">
        <v>9430.9</v>
      </c>
      <c r="I1341">
        <v>12353.4</v>
      </c>
      <c r="J1341">
        <v>12180.2</v>
      </c>
      <c r="L1341">
        <f t="shared" si="43"/>
        <v>802.88</v>
      </c>
      <c r="M1341">
        <f>data!AQ1341</f>
        <v>2.6850629241245163E-10</v>
      </c>
      <c r="O1341">
        <v>2.5151791041675217E-10</v>
      </c>
      <c r="P1341">
        <f t="shared" si="42"/>
        <v>6.7543428488057113</v>
      </c>
    </row>
    <row r="1342" spans="1:16" x14ac:dyDescent="0.2">
      <c r="A1342">
        <v>803.32</v>
      </c>
      <c r="B1342">
        <v>2884.65</v>
      </c>
      <c r="C1342">
        <v>8915.4</v>
      </c>
      <c r="D1342">
        <v>34698.85</v>
      </c>
      <c r="E1342">
        <v>64000</v>
      </c>
      <c r="F1342">
        <v>64000</v>
      </c>
      <c r="H1342">
        <v>8930.2999999999993</v>
      </c>
      <c r="I1342">
        <v>12580.1</v>
      </c>
      <c r="J1342">
        <v>12396.2</v>
      </c>
      <c r="L1342">
        <f t="shared" si="43"/>
        <v>803.32</v>
      </c>
      <c r="M1342">
        <f>data!AQ1342</f>
        <v>2.6631824666316243E-10</v>
      </c>
      <c r="O1342">
        <v>2.5005436567748583E-10</v>
      </c>
      <c r="P1342">
        <f t="shared" si="42"/>
        <v>6.5041379867981881</v>
      </c>
    </row>
    <row r="1343" spans="1:16" x14ac:dyDescent="0.2">
      <c r="A1343">
        <v>803.76</v>
      </c>
      <c r="B1343">
        <v>2868.5</v>
      </c>
      <c r="C1343">
        <v>8675.6</v>
      </c>
      <c r="D1343">
        <v>34849.35</v>
      </c>
      <c r="E1343">
        <v>64000</v>
      </c>
      <c r="F1343">
        <v>64000</v>
      </c>
      <c r="H1343">
        <v>8706.2999999999993</v>
      </c>
      <c r="I1343">
        <v>12397.7</v>
      </c>
      <c r="J1343">
        <v>12195.5</v>
      </c>
      <c r="L1343">
        <f t="shared" si="43"/>
        <v>803.76</v>
      </c>
      <c r="M1343">
        <f>data!AQ1343</f>
        <v>2.6496675976085434E-10</v>
      </c>
      <c r="O1343">
        <v>2.4916710544004582E-10</v>
      </c>
      <c r="P1343">
        <f t="shared" si="42"/>
        <v>6.3409872233757607</v>
      </c>
    </row>
    <row r="1344" spans="1:16" x14ac:dyDescent="0.2">
      <c r="A1344">
        <v>804.2</v>
      </c>
      <c r="B1344">
        <v>2848.3</v>
      </c>
      <c r="C1344">
        <v>8568.6</v>
      </c>
      <c r="D1344">
        <v>34959.35</v>
      </c>
      <c r="E1344">
        <v>64000</v>
      </c>
      <c r="F1344">
        <v>64000</v>
      </c>
      <c r="H1344">
        <v>8599.9</v>
      </c>
      <c r="I1344">
        <v>12131.3</v>
      </c>
      <c r="J1344">
        <v>11898</v>
      </c>
      <c r="L1344">
        <f t="shared" si="43"/>
        <v>804.2</v>
      </c>
      <c r="M1344">
        <f>data!AQ1344</f>
        <v>2.6394140749643116E-10</v>
      </c>
      <c r="O1344">
        <v>2.4994321453663769E-10</v>
      </c>
      <c r="P1344">
        <f t="shared" si="42"/>
        <v>5.6005493030664235</v>
      </c>
    </row>
    <row r="1345" spans="1:16" x14ac:dyDescent="0.2">
      <c r="A1345">
        <v>804.64</v>
      </c>
      <c r="B1345">
        <v>2829.5</v>
      </c>
      <c r="C1345">
        <v>8403.2000000000007</v>
      </c>
      <c r="D1345">
        <v>34800</v>
      </c>
      <c r="E1345">
        <v>64000</v>
      </c>
      <c r="F1345">
        <v>64000</v>
      </c>
      <c r="H1345">
        <v>8441.2999999999993</v>
      </c>
      <c r="I1345">
        <v>11663.9</v>
      </c>
      <c r="J1345">
        <v>11492.7</v>
      </c>
      <c r="L1345">
        <f t="shared" si="43"/>
        <v>804.64</v>
      </c>
      <c r="M1345">
        <f>data!AQ1345</f>
        <v>2.6524974981709094E-10</v>
      </c>
      <c r="O1345">
        <v>2.518915256010387E-10</v>
      </c>
      <c r="P1345">
        <f t="shared" si="42"/>
        <v>5.3031653939838437</v>
      </c>
    </row>
    <row r="1346" spans="1:16" x14ac:dyDescent="0.2">
      <c r="A1346">
        <v>805.09</v>
      </c>
      <c r="B1346">
        <v>2932.6</v>
      </c>
      <c r="C1346">
        <v>9398.2000000000007</v>
      </c>
      <c r="D1346">
        <v>34629.25</v>
      </c>
      <c r="E1346">
        <v>64000</v>
      </c>
      <c r="F1346">
        <v>64000</v>
      </c>
      <c r="H1346">
        <v>9407.4</v>
      </c>
      <c r="I1346">
        <v>12715.2</v>
      </c>
      <c r="J1346">
        <v>12543.4</v>
      </c>
      <c r="L1346">
        <f t="shared" si="43"/>
        <v>805.09</v>
      </c>
      <c r="M1346">
        <f>data!AQ1346</f>
        <v>2.6774202188156587E-10</v>
      </c>
      <c r="O1346">
        <v>2.5517196649379376E-10</v>
      </c>
      <c r="P1346">
        <f t="shared" si="42"/>
        <v>4.9261114222270335</v>
      </c>
    </row>
    <row r="1347" spans="1:16" x14ac:dyDescent="0.2">
      <c r="A1347">
        <v>805.53</v>
      </c>
      <c r="B1347">
        <v>2952.8</v>
      </c>
      <c r="C1347">
        <v>9638</v>
      </c>
      <c r="D1347">
        <v>34259.9</v>
      </c>
      <c r="E1347">
        <v>64000</v>
      </c>
      <c r="F1347">
        <v>64000</v>
      </c>
      <c r="H1347">
        <v>9653.1</v>
      </c>
      <c r="I1347">
        <v>13584.9</v>
      </c>
      <c r="J1347">
        <v>13382.1</v>
      </c>
      <c r="L1347">
        <f t="shared" si="43"/>
        <v>805.53</v>
      </c>
      <c r="M1347">
        <f>data!AQ1347</f>
        <v>2.7131800592797893E-10</v>
      </c>
      <c r="O1347">
        <v>2.5868747754065587E-10</v>
      </c>
      <c r="P1347">
        <f t="shared" si="42"/>
        <v>4.882543410064379</v>
      </c>
    </row>
    <row r="1348" spans="1:16" x14ac:dyDescent="0.2">
      <c r="A1348">
        <v>805.97</v>
      </c>
      <c r="B1348">
        <v>2942.05</v>
      </c>
      <c r="C1348">
        <v>9436.7000000000007</v>
      </c>
      <c r="D1348">
        <v>33792.300000000003</v>
      </c>
      <c r="E1348">
        <v>64000</v>
      </c>
      <c r="F1348">
        <v>64000</v>
      </c>
      <c r="H1348">
        <v>9462.5</v>
      </c>
      <c r="I1348">
        <v>14561.8</v>
      </c>
      <c r="J1348">
        <v>14293</v>
      </c>
      <c r="L1348">
        <f t="shared" si="43"/>
        <v>805.97</v>
      </c>
      <c r="M1348">
        <f>data!AQ1348</f>
        <v>2.7561031075836237E-10</v>
      </c>
      <c r="O1348">
        <v>2.6172221265748473E-10</v>
      </c>
      <c r="P1348">
        <f t="shared" si="42"/>
        <v>5.3064269783829783</v>
      </c>
    </row>
    <row r="1349" spans="1:16" x14ac:dyDescent="0.2">
      <c r="A1349">
        <v>806.41</v>
      </c>
      <c r="B1349">
        <v>2886.65</v>
      </c>
      <c r="C1349">
        <v>8894.5</v>
      </c>
      <c r="D1349">
        <v>33445.800000000003</v>
      </c>
      <c r="E1349">
        <v>64000</v>
      </c>
      <c r="F1349">
        <v>64000</v>
      </c>
      <c r="H1349">
        <v>8946.6</v>
      </c>
      <c r="I1349">
        <v>14851</v>
      </c>
      <c r="J1349">
        <v>14474.5</v>
      </c>
      <c r="L1349">
        <f t="shared" si="43"/>
        <v>806.41</v>
      </c>
      <c r="M1349">
        <f>data!AQ1349</f>
        <v>2.7844846550564687E-10</v>
      </c>
      <c r="O1349">
        <v>2.6334232637225304E-10</v>
      </c>
      <c r="P1349">
        <f t="shared" si="42"/>
        <v>5.7363126321137701</v>
      </c>
    </row>
    <row r="1350" spans="1:16" x14ac:dyDescent="0.2">
      <c r="A1350">
        <v>806.85</v>
      </c>
      <c r="B1350">
        <v>2950.3</v>
      </c>
      <c r="C1350">
        <v>9599.2000000000007</v>
      </c>
      <c r="D1350">
        <v>33217.5</v>
      </c>
      <c r="E1350">
        <v>64000</v>
      </c>
      <c r="F1350">
        <v>64000</v>
      </c>
      <c r="H1350">
        <v>9614.7000000000007</v>
      </c>
      <c r="I1350">
        <v>15384.2</v>
      </c>
      <c r="J1350">
        <v>15083.5</v>
      </c>
      <c r="L1350">
        <f t="shared" si="43"/>
        <v>806.85</v>
      </c>
      <c r="M1350">
        <f>data!AQ1350</f>
        <v>2.8134945203858553E-10</v>
      </c>
      <c r="O1350">
        <v>2.6375050090600927E-10</v>
      </c>
      <c r="P1350">
        <f t="shared" si="42"/>
        <v>6.6725754347848092</v>
      </c>
    </row>
    <row r="1351" spans="1:16" x14ac:dyDescent="0.2">
      <c r="A1351">
        <v>807.29</v>
      </c>
      <c r="B1351">
        <v>2843.75</v>
      </c>
      <c r="C1351">
        <v>8490.9</v>
      </c>
      <c r="D1351">
        <v>33212.949999999997</v>
      </c>
      <c r="E1351">
        <v>64000</v>
      </c>
      <c r="F1351">
        <v>64000</v>
      </c>
      <c r="H1351">
        <v>8498.2000000000007</v>
      </c>
      <c r="I1351">
        <v>13380.2</v>
      </c>
      <c r="J1351">
        <v>13099</v>
      </c>
      <c r="L1351">
        <f t="shared" si="43"/>
        <v>807.29</v>
      </c>
      <c r="M1351">
        <f>data!AQ1351</f>
        <v>2.8046268568789829E-10</v>
      </c>
      <c r="O1351">
        <v>2.6363270878388426E-10</v>
      </c>
      <c r="P1351">
        <f t="shared" si="42"/>
        <v>6.3838728440220143</v>
      </c>
    </row>
    <row r="1352" spans="1:16" x14ac:dyDescent="0.2">
      <c r="A1352">
        <v>807.74</v>
      </c>
      <c r="B1352">
        <v>2856.2</v>
      </c>
      <c r="C1352">
        <v>8614.6</v>
      </c>
      <c r="D1352">
        <v>33346.800000000003</v>
      </c>
      <c r="E1352">
        <v>64000</v>
      </c>
      <c r="F1352">
        <v>64000</v>
      </c>
      <c r="H1352">
        <v>8658.5</v>
      </c>
      <c r="I1352">
        <v>12776.6</v>
      </c>
      <c r="J1352">
        <v>12590.6</v>
      </c>
      <c r="L1352">
        <f t="shared" si="43"/>
        <v>807.74</v>
      </c>
      <c r="M1352">
        <f>data!AQ1352</f>
        <v>2.7939804143448467E-10</v>
      </c>
      <c r="O1352">
        <v>2.6182401300250221E-10</v>
      </c>
      <c r="P1352">
        <f t="shared" ref="P1352:P1415" si="44">(M1352-O1352)/O1352%</f>
        <v>6.7121530338069126</v>
      </c>
    </row>
    <row r="1353" spans="1:16" x14ac:dyDescent="0.2">
      <c r="A1353">
        <v>808.18</v>
      </c>
      <c r="B1353">
        <v>2826.8</v>
      </c>
      <c r="C1353">
        <v>8277.1</v>
      </c>
      <c r="D1353">
        <v>33487.800000000003</v>
      </c>
      <c r="E1353">
        <v>64000</v>
      </c>
      <c r="F1353">
        <v>64000</v>
      </c>
      <c r="H1353">
        <v>8288.6</v>
      </c>
      <c r="I1353">
        <v>12555.4</v>
      </c>
      <c r="J1353">
        <v>12328.1</v>
      </c>
      <c r="L1353">
        <f t="shared" si="43"/>
        <v>808.18</v>
      </c>
      <c r="M1353">
        <f>data!AQ1353</f>
        <v>2.7787517979716483E-10</v>
      </c>
      <c r="O1353">
        <v>2.5979787020172153E-10</v>
      </c>
      <c r="P1353">
        <f t="shared" si="44"/>
        <v>6.9582208589343191</v>
      </c>
    </row>
    <row r="1354" spans="1:16" x14ac:dyDescent="0.2">
      <c r="A1354">
        <v>808.62</v>
      </c>
      <c r="B1354">
        <v>2876.25</v>
      </c>
      <c r="C1354">
        <v>8826.9</v>
      </c>
      <c r="D1354">
        <v>33729.35</v>
      </c>
      <c r="E1354">
        <v>64000</v>
      </c>
      <c r="F1354">
        <v>64000</v>
      </c>
      <c r="H1354">
        <v>8831.1</v>
      </c>
      <c r="I1354">
        <v>13453.7</v>
      </c>
      <c r="J1354">
        <v>13178.1</v>
      </c>
      <c r="L1354">
        <f t="shared" si="43"/>
        <v>808.62</v>
      </c>
      <c r="M1354">
        <f>data!AQ1354</f>
        <v>2.7616594667578796E-10</v>
      </c>
      <c r="O1354">
        <v>2.5768826078433986E-10</v>
      </c>
      <c r="P1354">
        <f t="shared" si="44"/>
        <v>7.1705578807534947</v>
      </c>
    </row>
    <row r="1355" spans="1:16" x14ac:dyDescent="0.2">
      <c r="A1355">
        <v>809.06</v>
      </c>
      <c r="B1355">
        <v>2855.1</v>
      </c>
      <c r="C1355">
        <v>8652.1</v>
      </c>
      <c r="D1355">
        <v>34031.050000000003</v>
      </c>
      <c r="E1355">
        <v>64000</v>
      </c>
      <c r="F1355">
        <v>64000</v>
      </c>
      <c r="H1355">
        <v>8687.9</v>
      </c>
      <c r="I1355">
        <v>12938.8</v>
      </c>
      <c r="J1355">
        <v>12708.5</v>
      </c>
      <c r="L1355">
        <f t="shared" si="43"/>
        <v>809.06</v>
      </c>
      <c r="M1355">
        <f>data!AQ1355</f>
        <v>2.7327639344315508E-10</v>
      </c>
      <c r="O1355">
        <v>2.5591660914955811E-10</v>
      </c>
      <c r="P1355">
        <f t="shared" si="44"/>
        <v>6.7833753937603456</v>
      </c>
    </row>
    <row r="1356" spans="1:16" x14ac:dyDescent="0.2">
      <c r="A1356">
        <v>809.5</v>
      </c>
      <c r="B1356">
        <v>2828.6</v>
      </c>
      <c r="C1356">
        <v>8378.5</v>
      </c>
      <c r="D1356">
        <v>34174.449999999997</v>
      </c>
      <c r="E1356">
        <v>64000</v>
      </c>
      <c r="F1356">
        <v>64000</v>
      </c>
      <c r="H1356">
        <v>8432</v>
      </c>
      <c r="I1356">
        <v>12320.2</v>
      </c>
      <c r="J1356">
        <v>12133.1</v>
      </c>
      <c r="L1356">
        <f t="shared" si="43"/>
        <v>809.5</v>
      </c>
      <c r="M1356">
        <f>data!AQ1356</f>
        <v>2.7182350064928532E-10</v>
      </c>
      <c r="O1356">
        <v>2.5468814736392723E-10</v>
      </c>
      <c r="P1356">
        <f t="shared" si="44"/>
        <v>6.7279743728604506</v>
      </c>
    </row>
    <row r="1357" spans="1:16" x14ac:dyDescent="0.2">
      <c r="A1357">
        <v>809.94</v>
      </c>
      <c r="B1357">
        <v>2819.95</v>
      </c>
      <c r="C1357">
        <v>8266.7000000000007</v>
      </c>
      <c r="D1357">
        <v>34381.65</v>
      </c>
      <c r="E1357">
        <v>64000</v>
      </c>
      <c r="F1357">
        <v>64000</v>
      </c>
      <c r="H1357">
        <v>8280.4</v>
      </c>
      <c r="I1357">
        <v>11657.5</v>
      </c>
      <c r="J1357">
        <v>11490.7</v>
      </c>
      <c r="L1357">
        <f t="shared" si="43"/>
        <v>809.94</v>
      </c>
      <c r="M1357">
        <f>data!AQ1357</f>
        <v>2.6997494755222985E-10</v>
      </c>
      <c r="O1357">
        <v>2.5412245659968663E-10</v>
      </c>
      <c r="P1357">
        <f t="shared" si="44"/>
        <v>6.2381306889045609</v>
      </c>
    </row>
    <row r="1358" spans="1:16" x14ac:dyDescent="0.2">
      <c r="A1358">
        <v>810.38</v>
      </c>
      <c r="B1358">
        <v>2873.4</v>
      </c>
      <c r="C1358">
        <v>8816.1</v>
      </c>
      <c r="D1358">
        <v>34489.9</v>
      </c>
      <c r="E1358">
        <v>64000</v>
      </c>
      <c r="F1358">
        <v>64000</v>
      </c>
      <c r="H1358">
        <v>8856.6</v>
      </c>
      <c r="I1358">
        <v>12197.8</v>
      </c>
      <c r="J1358">
        <v>12010.5</v>
      </c>
      <c r="L1358">
        <f t="shared" si="43"/>
        <v>810.38</v>
      </c>
      <c r="M1358">
        <f>data!AQ1358</f>
        <v>2.6957734774166721E-10</v>
      </c>
      <c r="O1358">
        <v>2.5450915874704116E-10</v>
      </c>
      <c r="P1358">
        <f t="shared" si="44"/>
        <v>5.9204898828817623</v>
      </c>
    </row>
    <row r="1359" spans="1:16" x14ac:dyDescent="0.2">
      <c r="A1359">
        <v>810.82</v>
      </c>
      <c r="B1359">
        <v>2922.8</v>
      </c>
      <c r="C1359">
        <v>9320.7999999999993</v>
      </c>
      <c r="D1359">
        <v>34448</v>
      </c>
      <c r="E1359">
        <v>64000</v>
      </c>
      <c r="F1359">
        <v>64000</v>
      </c>
      <c r="H1359">
        <v>9327.2000000000007</v>
      </c>
      <c r="I1359">
        <v>12735.2</v>
      </c>
      <c r="J1359">
        <v>12544</v>
      </c>
      <c r="L1359">
        <f t="shared" si="43"/>
        <v>810.82</v>
      </c>
      <c r="M1359">
        <f>data!AQ1359</f>
        <v>2.7048301013646267E-10</v>
      </c>
      <c r="O1359">
        <v>2.5619539223813261E-10</v>
      </c>
      <c r="P1359">
        <f t="shared" si="44"/>
        <v>5.5768442100042819</v>
      </c>
    </row>
    <row r="1360" spans="1:16" x14ac:dyDescent="0.2">
      <c r="A1360">
        <v>811.27</v>
      </c>
      <c r="B1360">
        <v>3024.15</v>
      </c>
      <c r="C1360">
        <v>10195.1</v>
      </c>
      <c r="D1360">
        <v>34372.75</v>
      </c>
      <c r="E1360">
        <v>64000</v>
      </c>
      <c r="F1360">
        <v>64000</v>
      </c>
      <c r="H1360">
        <v>10235.9</v>
      </c>
      <c r="I1360">
        <v>13585.6</v>
      </c>
      <c r="J1360">
        <v>13387.7</v>
      </c>
      <c r="L1360">
        <f t="shared" si="43"/>
        <v>811.27</v>
      </c>
      <c r="M1360">
        <f>data!AQ1360</f>
        <v>2.721663326019876E-10</v>
      </c>
      <c r="O1360">
        <v>2.5852244345679167E-10</v>
      </c>
      <c r="P1360">
        <f t="shared" si="44"/>
        <v>5.2776420347722359</v>
      </c>
    </row>
    <row r="1361" spans="1:16" x14ac:dyDescent="0.2">
      <c r="A1361">
        <v>811.71</v>
      </c>
      <c r="B1361">
        <v>2838.85</v>
      </c>
      <c r="C1361">
        <v>8407.7999999999993</v>
      </c>
      <c r="D1361">
        <v>33901.75</v>
      </c>
      <c r="E1361">
        <v>64000</v>
      </c>
      <c r="F1361">
        <v>64000</v>
      </c>
      <c r="H1361">
        <v>8443.7000000000007</v>
      </c>
      <c r="I1361">
        <v>11479.8</v>
      </c>
      <c r="J1361">
        <v>11321.5</v>
      </c>
      <c r="L1361">
        <f t="shared" si="43"/>
        <v>811.71</v>
      </c>
      <c r="M1361">
        <f>data!AQ1361</f>
        <v>2.7487010904955162E-10</v>
      </c>
      <c r="O1361">
        <v>2.6127054119393321E-10</v>
      </c>
      <c r="P1361">
        <f t="shared" si="44"/>
        <v>5.2051669482032654</v>
      </c>
    </row>
    <row r="1362" spans="1:16" x14ac:dyDescent="0.2">
      <c r="A1362">
        <v>812.15</v>
      </c>
      <c r="B1362">
        <v>2836.9</v>
      </c>
      <c r="C1362">
        <v>8381.6</v>
      </c>
      <c r="D1362">
        <v>33575.199999999997</v>
      </c>
      <c r="E1362">
        <v>64000</v>
      </c>
      <c r="F1362">
        <v>64000</v>
      </c>
      <c r="H1362">
        <v>8410.9</v>
      </c>
      <c r="I1362">
        <v>11048.8</v>
      </c>
      <c r="J1362">
        <v>10915.1</v>
      </c>
      <c r="L1362">
        <f t="shared" si="43"/>
        <v>812.15</v>
      </c>
      <c r="M1362">
        <f>data!AQ1362</f>
        <v>2.7799055421324441E-10</v>
      </c>
      <c r="O1362">
        <v>2.6441885839651074E-10</v>
      </c>
      <c r="P1362">
        <f t="shared" si="44"/>
        <v>5.1326504845513554</v>
      </c>
    </row>
    <row r="1363" spans="1:16" x14ac:dyDescent="0.2">
      <c r="A1363">
        <v>812.59</v>
      </c>
      <c r="B1363">
        <v>2880.75</v>
      </c>
      <c r="C1363">
        <v>8871.9</v>
      </c>
      <c r="D1363">
        <v>33307.599999999999</v>
      </c>
      <c r="E1363">
        <v>64000</v>
      </c>
      <c r="F1363">
        <v>64000</v>
      </c>
      <c r="H1363">
        <v>8904.6</v>
      </c>
      <c r="I1363">
        <v>11302.3</v>
      </c>
      <c r="J1363">
        <v>11142.1</v>
      </c>
      <c r="L1363">
        <f t="shared" si="43"/>
        <v>812.59</v>
      </c>
      <c r="M1363">
        <f>data!AQ1363</f>
        <v>2.8105097930117279E-10</v>
      </c>
      <c r="O1363">
        <v>2.6608507431090534E-10</v>
      </c>
      <c r="P1363">
        <f t="shared" si="44"/>
        <v>5.6244812036246126</v>
      </c>
    </row>
    <row r="1364" spans="1:16" x14ac:dyDescent="0.2">
      <c r="A1364">
        <v>813.03</v>
      </c>
      <c r="B1364">
        <v>2939.55</v>
      </c>
      <c r="C1364">
        <v>9436.5</v>
      </c>
      <c r="D1364">
        <v>33162.5</v>
      </c>
      <c r="E1364">
        <v>64000</v>
      </c>
      <c r="F1364">
        <v>64000</v>
      </c>
      <c r="H1364">
        <v>9491.6</v>
      </c>
      <c r="I1364">
        <v>12465.7</v>
      </c>
      <c r="J1364">
        <v>12250.5</v>
      </c>
      <c r="L1364">
        <f t="shared" si="43"/>
        <v>813.03</v>
      </c>
      <c r="M1364">
        <f>data!AQ1364</f>
        <v>2.8312046890830499E-10</v>
      </c>
      <c r="O1364">
        <v>2.6790141722044199E-10</v>
      </c>
      <c r="P1364">
        <f t="shared" si="44"/>
        <v>5.6808403052754466</v>
      </c>
    </row>
    <row r="1365" spans="1:16" x14ac:dyDescent="0.2">
      <c r="A1365">
        <v>813.47</v>
      </c>
      <c r="B1365">
        <v>2893.55</v>
      </c>
      <c r="C1365">
        <v>8967.7999999999993</v>
      </c>
      <c r="D1365">
        <v>32873.599999999999</v>
      </c>
      <c r="E1365">
        <v>64000</v>
      </c>
      <c r="F1365">
        <v>64000</v>
      </c>
      <c r="H1365">
        <v>9010.6</v>
      </c>
      <c r="I1365">
        <v>13082</v>
      </c>
      <c r="J1365">
        <v>12846.9</v>
      </c>
      <c r="L1365">
        <f t="shared" si="43"/>
        <v>813.47</v>
      </c>
      <c r="M1365">
        <f>data!AQ1365</f>
        <v>2.8560461626504951E-10</v>
      </c>
      <c r="O1365">
        <v>2.6889233387051325E-10</v>
      </c>
      <c r="P1365">
        <f t="shared" si="44"/>
        <v>6.215232005306687</v>
      </c>
    </row>
    <row r="1366" spans="1:16" x14ac:dyDescent="0.2">
      <c r="A1366">
        <v>813.91</v>
      </c>
      <c r="B1366">
        <v>2869.15</v>
      </c>
      <c r="C1366">
        <v>8705.5</v>
      </c>
      <c r="D1366">
        <v>32749.45</v>
      </c>
      <c r="E1366">
        <v>64000</v>
      </c>
      <c r="F1366">
        <v>64000</v>
      </c>
      <c r="H1366">
        <v>8747.9</v>
      </c>
      <c r="I1366">
        <v>13552.4</v>
      </c>
      <c r="J1366">
        <v>13258.4</v>
      </c>
      <c r="L1366">
        <f t="shared" si="43"/>
        <v>813.91</v>
      </c>
      <c r="M1366">
        <f>data!AQ1366</f>
        <v>2.8669053566407086E-10</v>
      </c>
      <c r="O1366">
        <v>2.6890692954139435E-10</v>
      </c>
      <c r="P1366">
        <f t="shared" si="44"/>
        <v>6.6132941062565589</v>
      </c>
    </row>
    <row r="1367" spans="1:16" x14ac:dyDescent="0.2">
      <c r="A1367">
        <v>814.35</v>
      </c>
      <c r="B1367">
        <v>2895.05</v>
      </c>
      <c r="C1367">
        <v>8947</v>
      </c>
      <c r="D1367">
        <v>32885.25</v>
      </c>
      <c r="E1367">
        <v>64000</v>
      </c>
      <c r="F1367">
        <v>64000</v>
      </c>
      <c r="H1367">
        <v>8987.2000000000007</v>
      </c>
      <c r="I1367">
        <v>13823.2</v>
      </c>
      <c r="J1367">
        <v>13571.5</v>
      </c>
      <c r="L1367">
        <f t="shared" si="43"/>
        <v>814.35</v>
      </c>
      <c r="M1367">
        <f>data!AQ1367</f>
        <v>2.8568648050408894E-10</v>
      </c>
      <c r="O1367">
        <v>2.6700144006362824E-10</v>
      </c>
      <c r="P1367">
        <f t="shared" si="44"/>
        <v>6.9981047428088496</v>
      </c>
    </row>
    <row r="1368" spans="1:16" x14ac:dyDescent="0.2">
      <c r="A1368">
        <v>814.79</v>
      </c>
      <c r="B1368">
        <v>2885.85</v>
      </c>
      <c r="C1368">
        <v>8896.7999999999993</v>
      </c>
      <c r="D1368">
        <v>33148.6</v>
      </c>
      <c r="E1368">
        <v>64000</v>
      </c>
      <c r="F1368">
        <v>64000</v>
      </c>
      <c r="H1368">
        <v>8924</v>
      </c>
      <c r="I1368">
        <v>12610</v>
      </c>
      <c r="J1368">
        <v>12353</v>
      </c>
      <c r="L1368">
        <f t="shared" si="43"/>
        <v>814.79</v>
      </c>
      <c r="M1368">
        <f>data!AQ1368</f>
        <v>2.8309406232380976E-10</v>
      </c>
      <c r="O1368">
        <v>2.6371639785817151E-10</v>
      </c>
      <c r="P1368">
        <f t="shared" si="44"/>
        <v>7.3479179235792893</v>
      </c>
    </row>
    <row r="1369" spans="1:16" x14ac:dyDescent="0.2">
      <c r="A1369">
        <v>815.23</v>
      </c>
      <c r="B1369">
        <v>2871.8</v>
      </c>
      <c r="C1369">
        <v>8752.1</v>
      </c>
      <c r="D1369">
        <v>33518.550000000003</v>
      </c>
      <c r="E1369">
        <v>64000</v>
      </c>
      <c r="F1369">
        <v>64000</v>
      </c>
      <c r="H1369">
        <v>8767.7000000000007</v>
      </c>
      <c r="I1369">
        <v>11470</v>
      </c>
      <c r="J1369">
        <v>11315.1</v>
      </c>
      <c r="L1369">
        <f t="shared" si="43"/>
        <v>815.23</v>
      </c>
      <c r="M1369">
        <f>data!AQ1369</f>
        <v>2.7948366791834954E-10</v>
      </c>
      <c r="O1369">
        <v>2.6090883088499065E-10</v>
      </c>
      <c r="P1369">
        <f t="shared" si="44"/>
        <v>7.1192826131464795</v>
      </c>
    </row>
    <row r="1370" spans="1:16" x14ac:dyDescent="0.2">
      <c r="A1370">
        <v>815.67</v>
      </c>
      <c r="B1370">
        <v>2833.45</v>
      </c>
      <c r="C1370">
        <v>8437.7000000000007</v>
      </c>
      <c r="D1370">
        <v>33774.9</v>
      </c>
      <c r="E1370">
        <v>64000</v>
      </c>
      <c r="F1370">
        <v>64000</v>
      </c>
      <c r="H1370">
        <v>8474.1</v>
      </c>
      <c r="I1370">
        <v>10809</v>
      </c>
      <c r="J1370">
        <v>10707</v>
      </c>
      <c r="L1370">
        <f t="shared" si="43"/>
        <v>815.67</v>
      </c>
      <c r="M1370">
        <f>data!AQ1370</f>
        <v>2.7679382504060347E-10</v>
      </c>
      <c r="O1370">
        <v>2.5909287275426318E-10</v>
      </c>
      <c r="P1370">
        <f t="shared" si="44"/>
        <v>6.8318947172000239</v>
      </c>
    </row>
    <row r="1371" spans="1:16" x14ac:dyDescent="0.2">
      <c r="A1371">
        <v>816.12</v>
      </c>
      <c r="B1371">
        <v>2825.85</v>
      </c>
      <c r="C1371">
        <v>8300</v>
      </c>
      <c r="D1371">
        <v>33905.699999999997</v>
      </c>
      <c r="E1371">
        <v>64000</v>
      </c>
      <c r="F1371">
        <v>64000</v>
      </c>
      <c r="H1371">
        <v>8327.6</v>
      </c>
      <c r="I1371">
        <v>10758</v>
      </c>
      <c r="J1371">
        <v>10599.7</v>
      </c>
      <c r="L1371">
        <f t="shared" si="43"/>
        <v>816.12</v>
      </c>
      <c r="M1371">
        <f>data!AQ1371</f>
        <v>2.7559539679184905E-10</v>
      </c>
      <c r="O1371">
        <v>2.5836945277968083E-10</v>
      </c>
      <c r="P1371">
        <f t="shared" si="44"/>
        <v>6.6671751737065028</v>
      </c>
    </row>
    <row r="1372" spans="1:16" x14ac:dyDescent="0.2">
      <c r="A1372">
        <v>816.56</v>
      </c>
      <c r="B1372">
        <v>2840.1</v>
      </c>
      <c r="C1372">
        <v>8471.1</v>
      </c>
      <c r="D1372">
        <v>34047.949999999997</v>
      </c>
      <c r="E1372">
        <v>64000</v>
      </c>
      <c r="F1372">
        <v>64000</v>
      </c>
      <c r="H1372">
        <v>8480.5</v>
      </c>
      <c r="I1372">
        <v>11468.7</v>
      </c>
      <c r="J1372">
        <v>11320.1</v>
      </c>
      <c r="L1372">
        <f t="shared" si="43"/>
        <v>816.56</v>
      </c>
      <c r="M1372">
        <f>data!AQ1372</f>
        <v>2.7450061147284338E-10</v>
      </c>
      <c r="O1372">
        <v>2.5831281045792007E-10</v>
      </c>
      <c r="P1372">
        <f t="shared" si="44"/>
        <v>6.2667434054960856</v>
      </c>
    </row>
    <row r="1373" spans="1:16" x14ac:dyDescent="0.2">
      <c r="A1373">
        <v>817</v>
      </c>
      <c r="B1373">
        <v>2886.55</v>
      </c>
      <c r="C1373">
        <v>8916.9</v>
      </c>
      <c r="D1373">
        <v>34081.9</v>
      </c>
      <c r="E1373">
        <v>64000</v>
      </c>
      <c r="F1373">
        <v>64000</v>
      </c>
      <c r="H1373">
        <v>8916.2000000000007</v>
      </c>
      <c r="I1373">
        <v>12217.8</v>
      </c>
      <c r="J1373">
        <v>11964.2</v>
      </c>
      <c r="L1373">
        <f t="shared" si="43"/>
        <v>817</v>
      </c>
      <c r="M1373">
        <f>data!AQ1373</f>
        <v>2.7469955179039098E-10</v>
      </c>
      <c r="O1373">
        <v>2.5953311535703959E-10</v>
      </c>
      <c r="P1373">
        <f t="shared" si="44"/>
        <v>5.8437384425825307</v>
      </c>
    </row>
    <row r="1374" spans="1:16" x14ac:dyDescent="0.2">
      <c r="A1374">
        <v>817.44</v>
      </c>
      <c r="B1374">
        <v>2861.55</v>
      </c>
      <c r="C1374">
        <v>8623.2999999999993</v>
      </c>
      <c r="D1374">
        <v>33968.85</v>
      </c>
      <c r="E1374">
        <v>64000</v>
      </c>
      <c r="F1374">
        <v>64000</v>
      </c>
      <c r="H1374">
        <v>8664.9</v>
      </c>
      <c r="I1374">
        <v>12166.6</v>
      </c>
      <c r="J1374">
        <v>11996.2</v>
      </c>
      <c r="L1374">
        <f t="shared" si="43"/>
        <v>817.44</v>
      </c>
      <c r="M1374">
        <f>data!AQ1374</f>
        <v>2.7559484802236436E-10</v>
      </c>
      <c r="O1374">
        <v>2.6109635705358744E-10</v>
      </c>
      <c r="P1374">
        <f t="shared" si="44"/>
        <v>5.5529273301202169</v>
      </c>
    </row>
    <row r="1375" spans="1:16" x14ac:dyDescent="0.2">
      <c r="A1375">
        <v>817.88</v>
      </c>
      <c r="B1375">
        <v>2908.85</v>
      </c>
      <c r="C1375">
        <v>9100</v>
      </c>
      <c r="D1375">
        <v>33779.1</v>
      </c>
      <c r="E1375">
        <v>64000</v>
      </c>
      <c r="F1375">
        <v>64000</v>
      </c>
      <c r="H1375">
        <v>9102.6</v>
      </c>
      <c r="I1375">
        <v>12319.2</v>
      </c>
      <c r="J1375">
        <v>12155.9</v>
      </c>
      <c r="L1375">
        <f t="shared" si="43"/>
        <v>817.88</v>
      </c>
      <c r="M1375">
        <f>data!AQ1375</f>
        <v>2.7788726791328754E-10</v>
      </c>
      <c r="O1375">
        <v>2.6318021807387997E-10</v>
      </c>
      <c r="P1375">
        <f t="shared" si="44"/>
        <v>5.5882048989255759</v>
      </c>
    </row>
    <row r="1376" spans="1:16" x14ac:dyDescent="0.2">
      <c r="A1376">
        <v>818.32</v>
      </c>
      <c r="B1376">
        <v>2845.65</v>
      </c>
      <c r="C1376">
        <v>8436.4</v>
      </c>
      <c r="D1376">
        <v>33379.15</v>
      </c>
      <c r="E1376">
        <v>64000</v>
      </c>
      <c r="F1376">
        <v>64000</v>
      </c>
      <c r="H1376">
        <v>8464.7999999999993</v>
      </c>
      <c r="I1376">
        <v>11241.6</v>
      </c>
      <c r="J1376">
        <v>11060.5</v>
      </c>
      <c r="L1376">
        <f t="shared" si="43"/>
        <v>818.32</v>
      </c>
      <c r="M1376">
        <f>data!AQ1376</f>
        <v>2.8116937091694145E-10</v>
      </c>
      <c r="O1376">
        <v>2.6729581523830124E-10</v>
      </c>
      <c r="P1376">
        <f t="shared" si="44"/>
        <v>5.1903377784914344</v>
      </c>
    </row>
    <row r="1377" spans="1:16" x14ac:dyDescent="0.2">
      <c r="A1377">
        <v>818.76</v>
      </c>
      <c r="B1377">
        <v>2883.2</v>
      </c>
      <c r="C1377">
        <v>8849</v>
      </c>
      <c r="D1377">
        <v>33031</v>
      </c>
      <c r="E1377">
        <v>64000</v>
      </c>
      <c r="F1377">
        <v>64000</v>
      </c>
      <c r="H1377">
        <v>8913.6</v>
      </c>
      <c r="I1377">
        <v>11466.5</v>
      </c>
      <c r="J1377">
        <v>11322.8</v>
      </c>
      <c r="L1377">
        <f t="shared" si="43"/>
        <v>818.76</v>
      </c>
      <c r="M1377">
        <f>data!AQ1377</f>
        <v>2.8500651585867403E-10</v>
      </c>
      <c r="O1377">
        <v>2.7026617818304808E-10</v>
      </c>
      <c r="P1377">
        <f t="shared" si="44"/>
        <v>5.4540075175971499</v>
      </c>
    </row>
    <row r="1378" spans="1:16" x14ac:dyDescent="0.2">
      <c r="A1378">
        <v>819.2</v>
      </c>
      <c r="B1378">
        <v>2906.05</v>
      </c>
      <c r="C1378">
        <v>9125.2000000000007</v>
      </c>
      <c r="D1378">
        <v>32830.800000000003</v>
      </c>
      <c r="E1378">
        <v>64000</v>
      </c>
      <c r="F1378">
        <v>64000</v>
      </c>
      <c r="H1378">
        <v>9166.4</v>
      </c>
      <c r="I1378">
        <v>11543.8</v>
      </c>
      <c r="J1378">
        <v>11404.5</v>
      </c>
      <c r="L1378">
        <f t="shared" si="43"/>
        <v>819.2</v>
      </c>
      <c r="M1378">
        <f>data!AQ1378</f>
        <v>2.8730665144615225E-10</v>
      </c>
      <c r="O1378">
        <v>2.7163012273413502E-10</v>
      </c>
      <c r="P1378">
        <f t="shared" si="44"/>
        <v>5.7712777044838388</v>
      </c>
    </row>
    <row r="1379" spans="1:16" x14ac:dyDescent="0.2">
      <c r="A1379">
        <v>819.64</v>
      </c>
      <c r="B1379">
        <v>2841.25</v>
      </c>
      <c r="C1379">
        <v>8503.7000000000007</v>
      </c>
      <c r="D1379">
        <v>32518.400000000001</v>
      </c>
      <c r="E1379">
        <v>64000</v>
      </c>
      <c r="F1379">
        <v>64000</v>
      </c>
      <c r="H1379">
        <v>8511.7999999999993</v>
      </c>
      <c r="I1379">
        <v>11003.7</v>
      </c>
      <c r="J1379">
        <v>10885.8</v>
      </c>
      <c r="L1379">
        <f t="shared" si="43"/>
        <v>819.64</v>
      </c>
      <c r="M1379">
        <f>data!AQ1379</f>
        <v>2.898908323424753E-10</v>
      </c>
      <c r="O1379">
        <v>2.7282684067725869E-10</v>
      </c>
      <c r="P1379">
        <f t="shared" si="44"/>
        <v>6.2545135305812911</v>
      </c>
    </row>
    <row r="1380" spans="1:16" x14ac:dyDescent="0.2">
      <c r="A1380">
        <v>820.08</v>
      </c>
      <c r="B1380">
        <v>2875</v>
      </c>
      <c r="C1380">
        <v>8801.6</v>
      </c>
      <c r="D1380">
        <v>32480.7</v>
      </c>
      <c r="E1380">
        <v>64000</v>
      </c>
      <c r="F1380">
        <v>64000</v>
      </c>
      <c r="H1380">
        <v>8821.6</v>
      </c>
      <c r="I1380">
        <v>12022</v>
      </c>
      <c r="J1380">
        <v>11862.6</v>
      </c>
      <c r="L1380">
        <f t="shared" ref="L1380:L1443" si="45">A1380</f>
        <v>820.08</v>
      </c>
      <c r="M1380">
        <f>data!AQ1380</f>
        <v>2.9070489274120268E-10</v>
      </c>
      <c r="O1380">
        <v>2.7240387282139549E-10</v>
      </c>
      <c r="P1380">
        <f t="shared" si="44"/>
        <v>6.7183405765330111</v>
      </c>
    </row>
    <row r="1381" spans="1:16" x14ac:dyDescent="0.2">
      <c r="A1381">
        <v>820.52</v>
      </c>
      <c r="B1381">
        <v>2839.9</v>
      </c>
      <c r="C1381">
        <v>8482.7000000000007</v>
      </c>
      <c r="D1381">
        <v>32482.2</v>
      </c>
      <c r="E1381">
        <v>64000</v>
      </c>
      <c r="F1381">
        <v>64000</v>
      </c>
      <c r="H1381">
        <v>8486.5</v>
      </c>
      <c r="I1381">
        <v>12286.1</v>
      </c>
      <c r="J1381">
        <v>12045.2</v>
      </c>
      <c r="L1381">
        <f t="shared" si="45"/>
        <v>820.52</v>
      </c>
      <c r="M1381">
        <f>data!AQ1381</f>
        <v>2.9041503403177824E-10</v>
      </c>
      <c r="O1381">
        <v>2.7103626674245905E-10</v>
      </c>
      <c r="P1381">
        <f t="shared" si="44"/>
        <v>7.1498798010426645</v>
      </c>
    </row>
    <row r="1382" spans="1:16" x14ac:dyDescent="0.2">
      <c r="A1382">
        <v>820.96</v>
      </c>
      <c r="B1382">
        <v>2868.5</v>
      </c>
      <c r="C1382">
        <v>8649.9</v>
      </c>
      <c r="D1382">
        <v>32731.05</v>
      </c>
      <c r="E1382">
        <v>64000</v>
      </c>
      <c r="F1382">
        <v>64000</v>
      </c>
      <c r="H1382">
        <v>8659.4</v>
      </c>
      <c r="I1382">
        <v>13083.9</v>
      </c>
      <c r="J1382">
        <v>12812.2</v>
      </c>
      <c r="L1382">
        <f t="shared" si="45"/>
        <v>820.96</v>
      </c>
      <c r="M1382">
        <f>data!AQ1382</f>
        <v>2.8826586014369078E-10</v>
      </c>
      <c r="O1382">
        <v>2.6893327379889599E-10</v>
      </c>
      <c r="P1382">
        <f t="shared" si="44"/>
        <v>7.1886182292382994</v>
      </c>
    </row>
    <row r="1383" spans="1:16" x14ac:dyDescent="0.2">
      <c r="A1383">
        <v>821.4</v>
      </c>
      <c r="B1383">
        <v>2824.9</v>
      </c>
      <c r="C1383">
        <v>8323.4</v>
      </c>
      <c r="D1383">
        <v>32916.65</v>
      </c>
      <c r="E1383">
        <v>64000</v>
      </c>
      <c r="F1383">
        <v>64000</v>
      </c>
      <c r="H1383">
        <v>8352.2000000000007</v>
      </c>
      <c r="I1383">
        <v>12399.7</v>
      </c>
      <c r="J1383">
        <v>12153</v>
      </c>
      <c r="L1383">
        <f t="shared" si="45"/>
        <v>821.4</v>
      </c>
      <c r="M1383">
        <f>data!AQ1383</f>
        <v>2.8605909013419829E-10</v>
      </c>
      <c r="O1383">
        <v>2.6646732541671636E-10</v>
      </c>
      <c r="P1383">
        <f t="shared" si="44"/>
        <v>7.3524079122433648</v>
      </c>
    </row>
    <row r="1384" spans="1:16" x14ac:dyDescent="0.2">
      <c r="A1384">
        <v>821.84</v>
      </c>
      <c r="B1384">
        <v>2922.95</v>
      </c>
      <c r="C1384">
        <v>9306.7999999999993</v>
      </c>
      <c r="D1384">
        <v>33384.5</v>
      </c>
      <c r="E1384">
        <v>64000</v>
      </c>
      <c r="F1384">
        <v>64000</v>
      </c>
      <c r="H1384">
        <v>9312.1</v>
      </c>
      <c r="I1384">
        <v>12492.9</v>
      </c>
      <c r="J1384">
        <v>12383.1</v>
      </c>
      <c r="L1384">
        <f t="shared" si="45"/>
        <v>821.84</v>
      </c>
      <c r="M1384">
        <f>data!AQ1384</f>
        <v>2.8251904198648157E-10</v>
      </c>
      <c r="O1384">
        <v>2.6400330302723199E-10</v>
      </c>
      <c r="P1384">
        <f t="shared" si="44"/>
        <v>7.0134497360207915</v>
      </c>
    </row>
    <row r="1385" spans="1:16" x14ac:dyDescent="0.2">
      <c r="A1385">
        <v>822.28</v>
      </c>
      <c r="B1385">
        <v>2826.25</v>
      </c>
      <c r="C1385">
        <v>8304.7999999999993</v>
      </c>
      <c r="D1385">
        <v>33497.949999999997</v>
      </c>
      <c r="E1385">
        <v>64000</v>
      </c>
      <c r="F1385">
        <v>64000</v>
      </c>
      <c r="H1385">
        <v>8325.6</v>
      </c>
      <c r="I1385">
        <v>10842.9</v>
      </c>
      <c r="J1385">
        <v>10719.9</v>
      </c>
      <c r="L1385">
        <f t="shared" si="45"/>
        <v>822.28</v>
      </c>
      <c r="M1385">
        <f>data!AQ1385</f>
        <v>2.8057944964695627E-10</v>
      </c>
      <c r="O1385">
        <v>2.6258900312846569E-10</v>
      </c>
      <c r="P1385">
        <f t="shared" si="44"/>
        <v>6.8511804775347596</v>
      </c>
    </row>
    <row r="1386" spans="1:16" x14ac:dyDescent="0.2">
      <c r="A1386">
        <v>822.72</v>
      </c>
      <c r="B1386">
        <v>2869.5</v>
      </c>
      <c r="C1386">
        <v>8683.7000000000007</v>
      </c>
      <c r="D1386">
        <v>33739.300000000003</v>
      </c>
      <c r="E1386">
        <v>64000</v>
      </c>
      <c r="F1386">
        <v>64000</v>
      </c>
      <c r="H1386">
        <v>8721.7000000000007</v>
      </c>
      <c r="I1386">
        <v>11235.8</v>
      </c>
      <c r="J1386">
        <v>11046.2</v>
      </c>
      <c r="L1386">
        <f t="shared" si="45"/>
        <v>822.72</v>
      </c>
      <c r="M1386">
        <f>data!AQ1386</f>
        <v>2.7877937704711527E-10</v>
      </c>
      <c r="O1386">
        <v>2.6153768137032784E-10</v>
      </c>
      <c r="P1386">
        <f t="shared" si="44"/>
        <v>6.5924327180884559</v>
      </c>
    </row>
    <row r="1387" spans="1:16" x14ac:dyDescent="0.2">
      <c r="A1387">
        <v>823.16</v>
      </c>
      <c r="B1387">
        <v>2862.6</v>
      </c>
      <c r="C1387">
        <v>8710.9</v>
      </c>
      <c r="D1387">
        <v>33841.9</v>
      </c>
      <c r="E1387">
        <v>64000</v>
      </c>
      <c r="F1387">
        <v>64000</v>
      </c>
      <c r="H1387">
        <v>8739.7000000000007</v>
      </c>
      <c r="I1387">
        <v>11218.2</v>
      </c>
      <c r="J1387">
        <v>11123.7</v>
      </c>
      <c r="L1387">
        <f t="shared" si="45"/>
        <v>823.16</v>
      </c>
      <c r="M1387">
        <f>data!AQ1387</f>
        <v>2.7782852785819094E-10</v>
      </c>
      <c r="O1387">
        <v>2.6198030826212941E-10</v>
      </c>
      <c r="P1387">
        <f t="shared" si="44"/>
        <v>6.0493934453288345</v>
      </c>
    </row>
    <row r="1388" spans="1:16" x14ac:dyDescent="0.2">
      <c r="A1388">
        <v>823.6</v>
      </c>
      <c r="B1388">
        <v>2817.85</v>
      </c>
      <c r="C1388">
        <v>8255.7000000000007</v>
      </c>
      <c r="D1388">
        <v>33750.300000000003</v>
      </c>
      <c r="E1388">
        <v>64000</v>
      </c>
      <c r="F1388">
        <v>64000</v>
      </c>
      <c r="H1388">
        <v>8274.7000000000007</v>
      </c>
      <c r="I1388">
        <v>10789.5</v>
      </c>
      <c r="J1388">
        <v>10668.6</v>
      </c>
      <c r="L1388">
        <f t="shared" si="45"/>
        <v>823.6</v>
      </c>
      <c r="M1388">
        <f>data!AQ1388</f>
        <v>2.7834428239952588E-10</v>
      </c>
      <c r="O1388">
        <v>2.6325948731781204E-10</v>
      </c>
      <c r="P1388">
        <f t="shared" si="44"/>
        <v>5.7300100503132763</v>
      </c>
    </row>
    <row r="1389" spans="1:16" x14ac:dyDescent="0.2">
      <c r="A1389">
        <v>824.04</v>
      </c>
      <c r="B1389">
        <v>2864.35</v>
      </c>
      <c r="C1389">
        <v>8720</v>
      </c>
      <c r="D1389">
        <v>33565.599999999999</v>
      </c>
      <c r="E1389">
        <v>64000</v>
      </c>
      <c r="F1389">
        <v>64000</v>
      </c>
      <c r="H1389">
        <v>8725.2000000000007</v>
      </c>
      <c r="I1389">
        <v>11237.5</v>
      </c>
      <c r="J1389">
        <v>11110.6</v>
      </c>
      <c r="L1389">
        <f t="shared" si="45"/>
        <v>824.04</v>
      </c>
      <c r="M1389">
        <f>data!AQ1389</f>
        <v>2.8060809489639668E-10</v>
      </c>
      <c r="O1389">
        <v>2.6550318598285738E-10</v>
      </c>
      <c r="P1389">
        <f t="shared" si="44"/>
        <v>5.6891629596168265</v>
      </c>
    </row>
    <row r="1390" spans="1:16" x14ac:dyDescent="0.2">
      <c r="A1390">
        <v>824.48</v>
      </c>
      <c r="B1390">
        <v>2854.6</v>
      </c>
      <c r="C1390">
        <v>8586</v>
      </c>
      <c r="D1390">
        <v>33304.550000000003</v>
      </c>
      <c r="E1390">
        <v>64000</v>
      </c>
      <c r="F1390">
        <v>64000</v>
      </c>
      <c r="H1390">
        <v>8649.5</v>
      </c>
      <c r="I1390">
        <v>11096.7</v>
      </c>
      <c r="J1390">
        <v>10936.9</v>
      </c>
      <c r="L1390">
        <f t="shared" si="45"/>
        <v>824.48</v>
      </c>
      <c r="M1390">
        <f>data!AQ1390</f>
        <v>2.8310079919332042E-10</v>
      </c>
      <c r="O1390">
        <v>2.6816227326620998E-10</v>
      </c>
      <c r="P1390">
        <f t="shared" si="44"/>
        <v>5.5707037925803489</v>
      </c>
    </row>
    <row r="1391" spans="1:16" x14ac:dyDescent="0.2">
      <c r="A1391">
        <v>824.92</v>
      </c>
      <c r="B1391">
        <v>2865.1</v>
      </c>
      <c r="C1391">
        <v>8733.5</v>
      </c>
      <c r="D1391">
        <v>33076.15</v>
      </c>
      <c r="E1391">
        <v>64000</v>
      </c>
      <c r="F1391">
        <v>64000</v>
      </c>
      <c r="H1391">
        <v>8778</v>
      </c>
      <c r="I1391">
        <v>11580.5</v>
      </c>
      <c r="J1391">
        <v>11440.9</v>
      </c>
      <c r="L1391">
        <f t="shared" si="45"/>
        <v>824.92</v>
      </c>
      <c r="M1391">
        <f>data!AQ1391</f>
        <v>2.8551258545337663E-10</v>
      </c>
      <c r="O1391">
        <v>2.7028397709813917E-10</v>
      </c>
      <c r="P1391">
        <f t="shared" si="44"/>
        <v>5.6342993464640321</v>
      </c>
    </row>
    <row r="1392" spans="1:16" x14ac:dyDescent="0.2">
      <c r="A1392">
        <v>825.36</v>
      </c>
      <c r="B1392">
        <v>2882.6</v>
      </c>
      <c r="C1392">
        <v>8792.9</v>
      </c>
      <c r="D1392">
        <v>32786.85</v>
      </c>
      <c r="E1392">
        <v>64000</v>
      </c>
      <c r="F1392">
        <v>64000</v>
      </c>
      <c r="H1392">
        <v>8812.9</v>
      </c>
      <c r="I1392">
        <v>12182.6</v>
      </c>
      <c r="J1392">
        <v>11960.3</v>
      </c>
      <c r="L1392">
        <f t="shared" si="45"/>
        <v>825.36</v>
      </c>
      <c r="M1392">
        <f>data!AQ1392</f>
        <v>2.8864425163384622E-10</v>
      </c>
      <c r="O1392">
        <v>2.7248235604328265E-10</v>
      </c>
      <c r="P1392">
        <f t="shared" si="44"/>
        <v>5.9313549050479883</v>
      </c>
    </row>
    <row r="1393" spans="1:16" x14ac:dyDescent="0.2">
      <c r="A1393">
        <v>825.8</v>
      </c>
      <c r="B1393">
        <v>2825.45</v>
      </c>
      <c r="C1393">
        <v>8254.5</v>
      </c>
      <c r="D1393">
        <v>32456.95</v>
      </c>
      <c r="E1393">
        <v>64000</v>
      </c>
      <c r="F1393">
        <v>64000</v>
      </c>
      <c r="H1393">
        <v>8313.4</v>
      </c>
      <c r="I1393">
        <v>11546.7</v>
      </c>
      <c r="J1393">
        <v>11393.7</v>
      </c>
      <c r="L1393">
        <f t="shared" si="45"/>
        <v>825.8</v>
      </c>
      <c r="M1393">
        <f>data!AQ1393</f>
        <v>2.9149138983221306E-10</v>
      </c>
      <c r="O1393">
        <v>2.7385469651440032E-10</v>
      </c>
      <c r="P1393">
        <f t="shared" si="44"/>
        <v>6.4401646355863544</v>
      </c>
    </row>
    <row r="1394" spans="1:16" x14ac:dyDescent="0.2">
      <c r="A1394">
        <v>826.24</v>
      </c>
      <c r="B1394">
        <v>2844.2</v>
      </c>
      <c r="C1394">
        <v>8492.2000000000007</v>
      </c>
      <c r="D1394">
        <v>32352.85</v>
      </c>
      <c r="E1394">
        <v>64000</v>
      </c>
      <c r="F1394">
        <v>64000</v>
      </c>
      <c r="H1394">
        <v>8518</v>
      </c>
      <c r="I1394">
        <v>11988.1</v>
      </c>
      <c r="J1394">
        <v>11813</v>
      </c>
      <c r="L1394">
        <f t="shared" si="45"/>
        <v>826.24</v>
      </c>
      <c r="M1394">
        <f>data!AQ1394</f>
        <v>2.9283323023804513E-10</v>
      </c>
      <c r="O1394">
        <v>2.7458715621143715E-10</v>
      </c>
      <c r="P1394">
        <f t="shared" si="44"/>
        <v>6.6449116842734508</v>
      </c>
    </row>
    <row r="1395" spans="1:16" x14ac:dyDescent="0.2">
      <c r="A1395">
        <v>826.68</v>
      </c>
      <c r="B1395">
        <v>2786.35</v>
      </c>
      <c r="C1395">
        <v>7931.6</v>
      </c>
      <c r="D1395">
        <v>32361.15</v>
      </c>
      <c r="E1395">
        <v>64000</v>
      </c>
      <c r="F1395">
        <v>64000</v>
      </c>
      <c r="H1395">
        <v>7973.4</v>
      </c>
      <c r="I1395">
        <v>11018.1</v>
      </c>
      <c r="J1395">
        <v>10830.4</v>
      </c>
      <c r="L1395">
        <f t="shared" si="45"/>
        <v>826.68</v>
      </c>
      <c r="M1395">
        <f>data!AQ1395</f>
        <v>2.9222702071289015E-10</v>
      </c>
      <c r="O1395">
        <v>2.7354088496893588E-10</v>
      </c>
      <c r="P1395">
        <f t="shared" si="44"/>
        <v>6.8312039518612782</v>
      </c>
    </row>
    <row r="1396" spans="1:16" x14ac:dyDescent="0.2">
      <c r="A1396">
        <v>827.12</v>
      </c>
      <c r="B1396">
        <v>2863.55</v>
      </c>
      <c r="C1396">
        <v>8680.2999999999993</v>
      </c>
      <c r="D1396">
        <v>32555.5</v>
      </c>
      <c r="E1396">
        <v>64000</v>
      </c>
      <c r="F1396">
        <v>64000</v>
      </c>
      <c r="H1396">
        <v>8725.2999999999993</v>
      </c>
      <c r="I1396">
        <v>11887.8</v>
      </c>
      <c r="J1396">
        <v>11693.5</v>
      </c>
      <c r="L1396">
        <f t="shared" si="45"/>
        <v>827.12</v>
      </c>
      <c r="M1396">
        <f>data!AQ1396</f>
        <v>2.9110091976029177E-10</v>
      </c>
      <c r="O1396">
        <v>2.7187692635297967E-10</v>
      </c>
      <c r="P1396">
        <f t="shared" si="44"/>
        <v>7.0708440268128712</v>
      </c>
    </row>
    <row r="1397" spans="1:16" x14ac:dyDescent="0.2">
      <c r="A1397">
        <v>827.56</v>
      </c>
      <c r="B1397">
        <v>2895.8</v>
      </c>
      <c r="C1397">
        <v>8917.2999999999993</v>
      </c>
      <c r="D1397">
        <v>32770.25</v>
      </c>
      <c r="E1397">
        <v>64000</v>
      </c>
      <c r="F1397">
        <v>64000</v>
      </c>
      <c r="H1397">
        <v>8943.7999999999993</v>
      </c>
      <c r="I1397">
        <v>12226.8</v>
      </c>
      <c r="J1397">
        <v>12091.4</v>
      </c>
      <c r="L1397">
        <f t="shared" si="45"/>
        <v>827.56</v>
      </c>
      <c r="M1397">
        <f>data!AQ1397</f>
        <v>2.893219693738545E-10</v>
      </c>
      <c r="O1397">
        <v>2.6934012627422077E-10</v>
      </c>
      <c r="P1397">
        <f t="shared" si="44"/>
        <v>7.4188140386070058</v>
      </c>
    </row>
    <row r="1398" spans="1:16" x14ac:dyDescent="0.2">
      <c r="A1398">
        <v>828</v>
      </c>
      <c r="B1398">
        <v>2902.15</v>
      </c>
      <c r="C1398">
        <v>9161</v>
      </c>
      <c r="D1398">
        <v>33136.449999999997</v>
      </c>
      <c r="E1398">
        <v>64000</v>
      </c>
      <c r="F1398">
        <v>64000</v>
      </c>
      <c r="H1398">
        <v>9155.1</v>
      </c>
      <c r="I1398">
        <v>12425.5</v>
      </c>
      <c r="J1398">
        <v>12209.3</v>
      </c>
      <c r="L1398">
        <f t="shared" si="45"/>
        <v>828</v>
      </c>
      <c r="M1398">
        <f>data!AQ1398</f>
        <v>2.8580570194692999E-10</v>
      </c>
      <c r="O1398">
        <v>2.6661545881995179E-10</v>
      </c>
      <c r="P1398">
        <f t="shared" si="44"/>
        <v>7.1977233472938167</v>
      </c>
    </row>
    <row r="1399" spans="1:16" x14ac:dyDescent="0.2">
      <c r="A1399">
        <v>828.44</v>
      </c>
      <c r="B1399">
        <v>2835.45</v>
      </c>
      <c r="C1399">
        <v>8394.6</v>
      </c>
      <c r="D1399">
        <v>33275.5</v>
      </c>
      <c r="E1399">
        <v>64000</v>
      </c>
      <c r="F1399">
        <v>64000</v>
      </c>
      <c r="H1399">
        <v>8432</v>
      </c>
      <c r="I1399">
        <v>11424.2</v>
      </c>
      <c r="J1399">
        <v>11248.2</v>
      </c>
      <c r="L1399">
        <f t="shared" si="45"/>
        <v>828.44</v>
      </c>
      <c r="M1399">
        <f>data!AQ1399</f>
        <v>2.8386328366520361E-10</v>
      </c>
      <c r="O1399">
        <v>2.6555458427609194E-10</v>
      </c>
      <c r="P1399">
        <f t="shared" si="44"/>
        <v>6.8945145266543282</v>
      </c>
    </row>
    <row r="1400" spans="1:16" x14ac:dyDescent="0.2">
      <c r="A1400">
        <v>828.88</v>
      </c>
      <c r="B1400">
        <v>2892</v>
      </c>
      <c r="C1400">
        <v>8990.9</v>
      </c>
      <c r="D1400">
        <v>33474.15</v>
      </c>
      <c r="E1400">
        <v>64000</v>
      </c>
      <c r="F1400">
        <v>64000</v>
      </c>
      <c r="H1400">
        <v>9016.7000000000007</v>
      </c>
      <c r="I1400">
        <v>11995.7</v>
      </c>
      <c r="J1400">
        <v>11837.9</v>
      </c>
      <c r="L1400">
        <f t="shared" si="45"/>
        <v>828.88</v>
      </c>
      <c r="M1400">
        <f>data!AQ1400</f>
        <v>2.8255866657581557E-10</v>
      </c>
      <c r="O1400">
        <v>2.651790312809453E-10</v>
      </c>
      <c r="P1400">
        <f t="shared" si="44"/>
        <v>6.5539251768580913</v>
      </c>
    </row>
    <row r="1401" spans="1:16" x14ac:dyDescent="0.2">
      <c r="A1401">
        <v>829.32</v>
      </c>
      <c r="B1401">
        <v>2870.9</v>
      </c>
      <c r="C1401">
        <v>8837.1</v>
      </c>
      <c r="D1401">
        <v>33642.25</v>
      </c>
      <c r="E1401">
        <v>64000</v>
      </c>
      <c r="F1401">
        <v>64000</v>
      </c>
      <c r="H1401">
        <v>8840.4</v>
      </c>
      <c r="I1401">
        <v>11834.5</v>
      </c>
      <c r="J1401">
        <v>11664.1</v>
      </c>
      <c r="L1401">
        <f t="shared" si="45"/>
        <v>829.32</v>
      </c>
      <c r="M1401">
        <f>data!AQ1401</f>
        <v>2.8081654898809461E-10</v>
      </c>
      <c r="O1401">
        <v>2.6496998289968513E-10</v>
      </c>
      <c r="P1401">
        <f t="shared" si="44"/>
        <v>5.9805136849817506</v>
      </c>
    </row>
    <row r="1402" spans="1:16" x14ac:dyDescent="0.2">
      <c r="A1402">
        <v>829.76</v>
      </c>
      <c r="B1402">
        <v>2837</v>
      </c>
      <c r="C1402">
        <v>8444.2000000000007</v>
      </c>
      <c r="D1402">
        <v>33576.35</v>
      </c>
      <c r="E1402">
        <v>64000</v>
      </c>
      <c r="F1402">
        <v>64000</v>
      </c>
      <c r="H1402">
        <v>8455</v>
      </c>
      <c r="I1402">
        <v>11533.8</v>
      </c>
      <c r="J1402">
        <v>11419.6</v>
      </c>
      <c r="L1402">
        <f t="shared" si="45"/>
        <v>829.76</v>
      </c>
      <c r="M1402">
        <f>data!AQ1402</f>
        <v>2.8119086954444526E-10</v>
      </c>
      <c r="O1402">
        <v>2.6546394893935779E-10</v>
      </c>
      <c r="P1402">
        <f t="shared" si="44"/>
        <v>5.9243150220296394</v>
      </c>
    </row>
    <row r="1403" spans="1:16" x14ac:dyDescent="0.2">
      <c r="A1403">
        <v>830.2</v>
      </c>
      <c r="B1403">
        <v>2931.15</v>
      </c>
      <c r="C1403">
        <v>9381.7999999999993</v>
      </c>
      <c r="D1403">
        <v>33537.35</v>
      </c>
      <c r="E1403">
        <v>64000</v>
      </c>
      <c r="F1403">
        <v>64000</v>
      </c>
      <c r="H1403">
        <v>9372.7000000000007</v>
      </c>
      <c r="I1403">
        <v>11696.6</v>
      </c>
      <c r="J1403">
        <v>11544.1</v>
      </c>
      <c r="L1403">
        <f t="shared" si="45"/>
        <v>830.2</v>
      </c>
      <c r="M1403">
        <f>data!AQ1403</f>
        <v>2.8253611410374753E-10</v>
      </c>
      <c r="O1403">
        <v>2.6769086738595436E-10</v>
      </c>
      <c r="P1403">
        <f t="shared" si="44"/>
        <v>5.545667979920073</v>
      </c>
    </row>
    <row r="1404" spans="1:16" x14ac:dyDescent="0.2">
      <c r="A1404">
        <v>830.64</v>
      </c>
      <c r="B1404">
        <v>2853.2</v>
      </c>
      <c r="C1404">
        <v>8505.7000000000007</v>
      </c>
      <c r="D1404">
        <v>33227.1</v>
      </c>
      <c r="E1404">
        <v>64000</v>
      </c>
      <c r="F1404">
        <v>64000</v>
      </c>
      <c r="H1404">
        <v>8541.1</v>
      </c>
      <c r="I1404">
        <v>10505.2</v>
      </c>
      <c r="J1404">
        <v>10415</v>
      </c>
      <c r="L1404">
        <f t="shared" si="45"/>
        <v>830.64</v>
      </c>
      <c r="M1404">
        <f>data!AQ1404</f>
        <v>2.8485918071087726E-10</v>
      </c>
      <c r="O1404">
        <v>2.7014458804591659E-10</v>
      </c>
      <c r="P1404">
        <f t="shared" si="44"/>
        <v>5.4469322415075121</v>
      </c>
    </row>
    <row r="1405" spans="1:16" x14ac:dyDescent="0.2">
      <c r="A1405">
        <v>831.08</v>
      </c>
      <c r="B1405">
        <v>2967.95</v>
      </c>
      <c r="C1405">
        <v>9699.2999999999993</v>
      </c>
      <c r="D1405">
        <v>32845.65</v>
      </c>
      <c r="E1405">
        <v>64000</v>
      </c>
      <c r="F1405">
        <v>64000</v>
      </c>
      <c r="H1405">
        <v>9737.2999999999993</v>
      </c>
      <c r="I1405">
        <v>11301.9</v>
      </c>
      <c r="J1405">
        <v>11203.5</v>
      </c>
      <c r="L1405">
        <f t="shared" si="45"/>
        <v>831.08</v>
      </c>
      <c r="M1405">
        <f>data!AQ1405</f>
        <v>2.8986306591757256E-10</v>
      </c>
      <c r="O1405">
        <v>2.738017739081654E-10</v>
      </c>
      <c r="P1405">
        <f t="shared" si="44"/>
        <v>5.8660292006706269</v>
      </c>
    </row>
    <row r="1406" spans="1:16" x14ac:dyDescent="0.2">
      <c r="A1406">
        <v>831.52</v>
      </c>
      <c r="B1406">
        <v>2899.85</v>
      </c>
      <c r="C1406">
        <v>9013.7999999999993</v>
      </c>
      <c r="D1406">
        <v>32357.75</v>
      </c>
      <c r="E1406">
        <v>64000</v>
      </c>
      <c r="F1406">
        <v>64000</v>
      </c>
      <c r="H1406">
        <v>9033.2000000000007</v>
      </c>
      <c r="I1406">
        <v>10519.2</v>
      </c>
      <c r="J1406">
        <v>10438.200000000001</v>
      </c>
      <c r="L1406">
        <f t="shared" si="45"/>
        <v>831.52</v>
      </c>
      <c r="M1406">
        <f>data!AQ1406</f>
        <v>2.9423965208045551E-10</v>
      </c>
      <c r="O1406">
        <v>2.7659424585534054E-10</v>
      </c>
      <c r="P1406">
        <f t="shared" si="44"/>
        <v>6.3795275894291574</v>
      </c>
    </row>
    <row r="1407" spans="1:16" x14ac:dyDescent="0.2">
      <c r="A1407">
        <v>831.96</v>
      </c>
      <c r="B1407">
        <v>2889.25</v>
      </c>
      <c r="C1407">
        <v>8936</v>
      </c>
      <c r="D1407">
        <v>32104.65</v>
      </c>
      <c r="E1407">
        <v>64000</v>
      </c>
      <c r="F1407">
        <v>64000</v>
      </c>
      <c r="H1407">
        <v>8956.2999999999993</v>
      </c>
      <c r="I1407">
        <v>10471.4</v>
      </c>
      <c r="J1407">
        <v>10420.1</v>
      </c>
      <c r="L1407">
        <f t="shared" si="45"/>
        <v>831.96</v>
      </c>
      <c r="M1407">
        <f>data!AQ1407</f>
        <v>2.9685493393049298E-10</v>
      </c>
      <c r="O1407">
        <v>2.7765996710081211E-10</v>
      </c>
      <c r="P1407">
        <f t="shared" si="44"/>
        <v>6.9131200403519477</v>
      </c>
    </row>
    <row r="1408" spans="1:16" x14ac:dyDescent="0.2">
      <c r="A1408">
        <v>832.4</v>
      </c>
      <c r="B1408">
        <v>2810.3</v>
      </c>
      <c r="C1408">
        <v>8154.2</v>
      </c>
      <c r="D1408">
        <v>31987.55</v>
      </c>
      <c r="E1408">
        <v>64000</v>
      </c>
      <c r="F1408">
        <v>64000</v>
      </c>
      <c r="H1408">
        <v>8204</v>
      </c>
      <c r="I1408">
        <v>10234.1</v>
      </c>
      <c r="J1408">
        <v>10115.6</v>
      </c>
      <c r="L1408">
        <f t="shared" si="45"/>
        <v>832.4</v>
      </c>
      <c r="M1408">
        <f>data!AQ1408</f>
        <v>2.9732895505577011E-10</v>
      </c>
      <c r="O1408">
        <v>2.773839229472465E-10</v>
      </c>
      <c r="P1408">
        <f t="shared" si="44"/>
        <v>7.1904066741160051</v>
      </c>
    </row>
    <row r="1409" spans="1:16" x14ac:dyDescent="0.2">
      <c r="A1409">
        <v>832.84</v>
      </c>
      <c r="B1409">
        <v>2857.4</v>
      </c>
      <c r="C1409">
        <v>8601.2999999999993</v>
      </c>
      <c r="D1409">
        <v>32151.1</v>
      </c>
      <c r="E1409">
        <v>64000</v>
      </c>
      <c r="F1409">
        <v>64000</v>
      </c>
      <c r="H1409">
        <v>8600.7000000000007</v>
      </c>
      <c r="I1409">
        <v>10983.3</v>
      </c>
      <c r="J1409">
        <v>10864.8</v>
      </c>
      <c r="L1409">
        <f t="shared" si="45"/>
        <v>832.84</v>
      </c>
      <c r="M1409">
        <f>data!AQ1409</f>
        <v>2.9616640971588564E-10</v>
      </c>
      <c r="O1409">
        <v>2.7528947607303449E-10</v>
      </c>
      <c r="P1409">
        <f t="shared" si="44"/>
        <v>7.5836294000982782</v>
      </c>
    </row>
    <row r="1410" spans="1:16" x14ac:dyDescent="0.2">
      <c r="A1410">
        <v>833.28</v>
      </c>
      <c r="B1410">
        <v>2845.9</v>
      </c>
      <c r="C1410">
        <v>8553</v>
      </c>
      <c r="D1410">
        <v>32478.65</v>
      </c>
      <c r="E1410">
        <v>64000</v>
      </c>
      <c r="F1410">
        <v>64000</v>
      </c>
      <c r="H1410">
        <v>8584.7999999999993</v>
      </c>
      <c r="I1410">
        <v>11331.5</v>
      </c>
      <c r="J1410">
        <v>11214.4</v>
      </c>
      <c r="L1410">
        <f t="shared" si="45"/>
        <v>833.28</v>
      </c>
      <c r="M1410">
        <f>data!AQ1410</f>
        <v>2.9270351763299884E-10</v>
      </c>
      <c r="O1410">
        <v>2.7212012261028346E-10</v>
      </c>
      <c r="P1410">
        <f t="shared" si="44"/>
        <v>7.5640841350765786</v>
      </c>
    </row>
    <row r="1411" spans="1:16" x14ac:dyDescent="0.2">
      <c r="A1411">
        <v>833.72</v>
      </c>
      <c r="B1411">
        <v>2921.85</v>
      </c>
      <c r="C1411">
        <v>9246.6</v>
      </c>
      <c r="D1411">
        <v>32851.35</v>
      </c>
      <c r="E1411">
        <v>64000</v>
      </c>
      <c r="F1411">
        <v>64000</v>
      </c>
      <c r="H1411">
        <v>9273.7999999999993</v>
      </c>
      <c r="I1411">
        <v>12287.9</v>
      </c>
      <c r="J1411">
        <v>12156.1</v>
      </c>
      <c r="L1411">
        <f t="shared" si="45"/>
        <v>833.72</v>
      </c>
      <c r="M1411">
        <f>data!AQ1411</f>
        <v>2.8974527579843986E-10</v>
      </c>
      <c r="O1411">
        <v>2.693764239361792E-10</v>
      </c>
      <c r="P1411">
        <f t="shared" si="44"/>
        <v>7.5614827625325001</v>
      </c>
    </row>
    <row r="1412" spans="1:16" x14ac:dyDescent="0.2">
      <c r="A1412">
        <v>834.16</v>
      </c>
      <c r="B1412">
        <v>2882.45</v>
      </c>
      <c r="C1412">
        <v>8888.5</v>
      </c>
      <c r="D1412">
        <v>33193.599999999999</v>
      </c>
      <c r="E1412">
        <v>64000</v>
      </c>
      <c r="F1412">
        <v>64000</v>
      </c>
      <c r="H1412">
        <v>8936.2000000000007</v>
      </c>
      <c r="I1412">
        <v>11733.2</v>
      </c>
      <c r="J1412">
        <v>11576.8</v>
      </c>
      <c r="L1412">
        <f t="shared" si="45"/>
        <v>834.16</v>
      </c>
      <c r="M1412">
        <f>data!AQ1412</f>
        <v>2.8600726328808375E-10</v>
      </c>
      <c r="O1412">
        <v>2.6667817372027564E-10</v>
      </c>
      <c r="P1412">
        <f t="shared" si="44"/>
        <v>7.2480958220760883</v>
      </c>
    </row>
    <row r="1413" spans="1:16" x14ac:dyDescent="0.2">
      <c r="A1413">
        <v>834.6</v>
      </c>
      <c r="B1413">
        <v>2849.85</v>
      </c>
      <c r="C1413">
        <v>8593.7000000000007</v>
      </c>
      <c r="D1413">
        <v>33561.800000000003</v>
      </c>
      <c r="E1413">
        <v>64000</v>
      </c>
      <c r="F1413">
        <v>64000</v>
      </c>
      <c r="H1413">
        <v>8583.2000000000007</v>
      </c>
      <c r="I1413">
        <v>11445.4</v>
      </c>
      <c r="J1413">
        <v>11264.5</v>
      </c>
      <c r="L1413">
        <f t="shared" si="45"/>
        <v>834.6</v>
      </c>
      <c r="M1413">
        <f>data!AQ1413</f>
        <v>2.8217872077158367E-10</v>
      </c>
      <c r="O1413">
        <v>2.6416227054105158E-10</v>
      </c>
      <c r="P1413">
        <f t="shared" si="44"/>
        <v>6.8202208413908547</v>
      </c>
    </row>
    <row r="1414" spans="1:16" x14ac:dyDescent="0.2">
      <c r="A1414">
        <v>835.04</v>
      </c>
      <c r="B1414">
        <v>2830.1</v>
      </c>
      <c r="C1414">
        <v>8410.7999999999993</v>
      </c>
      <c r="D1414">
        <v>33758.699999999997</v>
      </c>
      <c r="E1414">
        <v>64000</v>
      </c>
      <c r="F1414">
        <v>64000</v>
      </c>
      <c r="H1414">
        <v>8432</v>
      </c>
      <c r="I1414">
        <v>11045.3</v>
      </c>
      <c r="J1414">
        <v>10883.8</v>
      </c>
      <c r="L1414">
        <f t="shared" si="45"/>
        <v>835.04</v>
      </c>
      <c r="M1414">
        <f>data!AQ1414</f>
        <v>2.8017910470236284E-10</v>
      </c>
      <c r="O1414">
        <v>2.6374792364202891E-10</v>
      </c>
      <c r="P1414">
        <f t="shared" si="44"/>
        <v>6.2298807260507942</v>
      </c>
    </row>
    <row r="1415" spans="1:16" x14ac:dyDescent="0.2">
      <c r="A1415">
        <v>835.48</v>
      </c>
      <c r="B1415">
        <v>2903.1</v>
      </c>
      <c r="C1415">
        <v>9063.6</v>
      </c>
      <c r="D1415">
        <v>33724.699999999997</v>
      </c>
      <c r="E1415">
        <v>64000</v>
      </c>
      <c r="F1415">
        <v>64000</v>
      </c>
      <c r="H1415">
        <v>9111</v>
      </c>
      <c r="I1415">
        <v>11373</v>
      </c>
      <c r="J1415">
        <v>11234.3</v>
      </c>
      <c r="L1415">
        <f t="shared" si="45"/>
        <v>835.48</v>
      </c>
      <c r="M1415">
        <f>data!AQ1415</f>
        <v>2.8125571783025255E-10</v>
      </c>
      <c r="O1415">
        <v>2.6582563944723621E-10</v>
      </c>
      <c r="P1415">
        <f t="shared" si="44"/>
        <v>5.8045861998496413</v>
      </c>
    </row>
    <row r="1416" spans="1:16" x14ac:dyDescent="0.2">
      <c r="A1416">
        <v>835.91</v>
      </c>
      <c r="B1416">
        <v>2847.6</v>
      </c>
      <c r="C1416">
        <v>8584.5</v>
      </c>
      <c r="D1416">
        <v>33489.800000000003</v>
      </c>
      <c r="E1416">
        <v>64000</v>
      </c>
      <c r="F1416">
        <v>64000</v>
      </c>
      <c r="H1416">
        <v>8618.2000000000007</v>
      </c>
      <c r="I1416">
        <v>10643.7</v>
      </c>
      <c r="J1416">
        <v>10568.6</v>
      </c>
      <c r="L1416">
        <f t="shared" si="45"/>
        <v>835.91</v>
      </c>
      <c r="M1416">
        <f>data!AQ1416</f>
        <v>2.8303382851752826E-10</v>
      </c>
      <c r="O1416">
        <v>2.6852922227347944E-10</v>
      </c>
      <c r="P1416">
        <f t="shared" ref="P1416:P1479" si="46">(M1416-O1416)/O1416%</f>
        <v>5.4015001128170805</v>
      </c>
    </row>
    <row r="1417" spans="1:16" x14ac:dyDescent="0.2">
      <c r="A1417">
        <v>836.35</v>
      </c>
      <c r="B1417">
        <v>2865.15</v>
      </c>
      <c r="C1417">
        <v>8720.1</v>
      </c>
      <c r="D1417">
        <v>33110.199999999997</v>
      </c>
      <c r="E1417">
        <v>64000</v>
      </c>
      <c r="F1417">
        <v>64000</v>
      </c>
      <c r="H1417">
        <v>8733.1</v>
      </c>
      <c r="I1417">
        <v>10562.5</v>
      </c>
      <c r="J1417">
        <v>10468.200000000001</v>
      </c>
      <c r="L1417">
        <f t="shared" si="45"/>
        <v>836.35</v>
      </c>
      <c r="M1417">
        <f>data!AQ1417</f>
        <v>2.8697271573273519E-10</v>
      </c>
      <c r="O1417">
        <v>2.7259325113964182E-10</v>
      </c>
      <c r="P1417">
        <f t="shared" si="46"/>
        <v>5.2750625824287818</v>
      </c>
    </row>
    <row r="1418" spans="1:16" x14ac:dyDescent="0.2">
      <c r="A1418">
        <v>836.79</v>
      </c>
      <c r="B1418">
        <v>2851.1</v>
      </c>
      <c r="C1418">
        <v>8548.2999999999993</v>
      </c>
      <c r="D1418">
        <v>32659.9</v>
      </c>
      <c r="E1418">
        <v>64000</v>
      </c>
      <c r="F1418">
        <v>64000</v>
      </c>
      <c r="H1418">
        <v>8581.7999999999993</v>
      </c>
      <c r="I1418">
        <v>10160.6</v>
      </c>
      <c r="J1418">
        <v>10055.799999999999</v>
      </c>
      <c r="L1418">
        <f t="shared" si="45"/>
        <v>836.79</v>
      </c>
      <c r="M1418">
        <f>data!AQ1418</f>
        <v>2.9141470249447473E-10</v>
      </c>
      <c r="O1418">
        <v>2.7607806959928148E-10</v>
      </c>
      <c r="P1418">
        <f t="shared" si="46"/>
        <v>5.5551797060352852</v>
      </c>
    </row>
    <row r="1419" spans="1:16" x14ac:dyDescent="0.2">
      <c r="A1419">
        <v>837.23</v>
      </c>
      <c r="B1419">
        <v>2899.05</v>
      </c>
      <c r="C1419">
        <v>9012</v>
      </c>
      <c r="D1419">
        <v>32359.55</v>
      </c>
      <c r="E1419">
        <v>64000</v>
      </c>
      <c r="F1419">
        <v>64000</v>
      </c>
      <c r="H1419">
        <v>9018.2000000000007</v>
      </c>
      <c r="I1419">
        <v>10338.200000000001</v>
      </c>
      <c r="J1419">
        <v>10313.1</v>
      </c>
      <c r="L1419">
        <f t="shared" si="45"/>
        <v>837.23</v>
      </c>
      <c r="M1419">
        <f>data!AQ1419</f>
        <v>2.9506856880968951E-10</v>
      </c>
      <c r="O1419">
        <v>2.7896684090699238E-10</v>
      </c>
      <c r="P1419">
        <f t="shared" si="46"/>
        <v>5.7719146298342503</v>
      </c>
    </row>
    <row r="1420" spans="1:16" x14ac:dyDescent="0.2">
      <c r="A1420">
        <v>837.67</v>
      </c>
      <c r="B1420">
        <v>2828.35</v>
      </c>
      <c r="C1420">
        <v>8371.6</v>
      </c>
      <c r="D1420">
        <v>32013.55</v>
      </c>
      <c r="E1420">
        <v>64000</v>
      </c>
      <c r="F1420">
        <v>64000</v>
      </c>
      <c r="H1420">
        <v>8361.7999999999993</v>
      </c>
      <c r="I1420">
        <v>9839.9</v>
      </c>
      <c r="J1420">
        <v>9729.2000000000007</v>
      </c>
      <c r="L1420">
        <f t="shared" si="45"/>
        <v>837.67</v>
      </c>
      <c r="M1420">
        <f>data!AQ1420</f>
        <v>2.9803149301978896E-10</v>
      </c>
      <c r="O1420">
        <v>2.8007751994025951E-10</v>
      </c>
      <c r="P1420">
        <f t="shared" si="46"/>
        <v>6.4103584905204194</v>
      </c>
    </row>
    <row r="1421" spans="1:16" x14ac:dyDescent="0.2">
      <c r="A1421">
        <v>838.11</v>
      </c>
      <c r="B1421">
        <v>2831.45</v>
      </c>
      <c r="C1421">
        <v>8405.2999999999993</v>
      </c>
      <c r="D1421">
        <v>31873.65</v>
      </c>
      <c r="E1421">
        <v>64000</v>
      </c>
      <c r="F1421">
        <v>64000</v>
      </c>
      <c r="H1421">
        <v>8417.9</v>
      </c>
      <c r="I1421">
        <v>9832.2999999999993</v>
      </c>
      <c r="J1421">
        <v>9771.5</v>
      </c>
      <c r="L1421">
        <f t="shared" si="45"/>
        <v>838.11</v>
      </c>
      <c r="M1421">
        <f>data!AQ1421</f>
        <v>2.9962242043509263E-10</v>
      </c>
      <c r="O1421">
        <v>2.8035885989445547E-10</v>
      </c>
      <c r="P1421">
        <f t="shared" si="46"/>
        <v>6.8710368375335698</v>
      </c>
    </row>
    <row r="1422" spans="1:16" x14ac:dyDescent="0.2">
      <c r="A1422">
        <v>838.55</v>
      </c>
      <c r="B1422">
        <v>2872.1</v>
      </c>
      <c r="C1422">
        <v>8738</v>
      </c>
      <c r="D1422">
        <v>31954.85</v>
      </c>
      <c r="E1422">
        <v>64000</v>
      </c>
      <c r="F1422">
        <v>64000</v>
      </c>
      <c r="H1422">
        <v>8753.7000000000007</v>
      </c>
      <c r="I1422">
        <v>10418.9</v>
      </c>
      <c r="J1422">
        <v>10336.6</v>
      </c>
      <c r="L1422">
        <f t="shared" si="45"/>
        <v>838.55</v>
      </c>
      <c r="M1422">
        <f>data!AQ1422</f>
        <v>2.9924862955330099E-10</v>
      </c>
      <c r="O1422">
        <v>2.7924802034143784E-10</v>
      </c>
      <c r="P1422">
        <f t="shared" si="46"/>
        <v>7.1623101167944956</v>
      </c>
    </row>
    <row r="1423" spans="1:16" x14ac:dyDescent="0.2">
      <c r="A1423">
        <v>838.99</v>
      </c>
      <c r="B1423">
        <v>2857.25</v>
      </c>
      <c r="C1423">
        <v>8624.9</v>
      </c>
      <c r="D1423">
        <v>32045.599999999999</v>
      </c>
      <c r="E1423">
        <v>64000</v>
      </c>
      <c r="F1423">
        <v>64000</v>
      </c>
      <c r="H1423">
        <v>8660.1</v>
      </c>
      <c r="I1423">
        <v>10482.6</v>
      </c>
      <c r="J1423">
        <v>10418.4</v>
      </c>
      <c r="L1423">
        <f t="shared" si="45"/>
        <v>838.99</v>
      </c>
      <c r="M1423">
        <f>data!AQ1423</f>
        <v>2.9818140383619079E-10</v>
      </c>
      <c r="O1423">
        <v>2.7756270597349188E-10</v>
      </c>
      <c r="P1423">
        <f t="shared" si="46"/>
        <v>7.4284827964849374</v>
      </c>
    </row>
    <row r="1424" spans="1:16" x14ac:dyDescent="0.2">
      <c r="A1424">
        <v>839.43</v>
      </c>
      <c r="B1424">
        <v>2928.75</v>
      </c>
      <c r="C1424">
        <v>9376.2999999999993</v>
      </c>
      <c r="D1424">
        <v>32272.45</v>
      </c>
      <c r="E1424">
        <v>64000</v>
      </c>
      <c r="F1424">
        <v>64000</v>
      </c>
      <c r="H1424">
        <v>9352.2999999999993</v>
      </c>
      <c r="I1424">
        <v>11474.6</v>
      </c>
      <c r="J1424">
        <v>11367.3</v>
      </c>
      <c r="L1424">
        <f t="shared" si="45"/>
        <v>839.43</v>
      </c>
      <c r="M1424">
        <f>data!AQ1424</f>
        <v>2.9659647653379934E-10</v>
      </c>
      <c r="O1424">
        <v>2.7536274326925634E-10</v>
      </c>
      <c r="P1424">
        <f t="shared" si="46"/>
        <v>7.711185984147515</v>
      </c>
    </row>
    <row r="1425" spans="1:16" x14ac:dyDescent="0.2">
      <c r="A1425">
        <v>839.87</v>
      </c>
      <c r="B1425">
        <v>2963.35</v>
      </c>
      <c r="C1425">
        <v>9619</v>
      </c>
      <c r="D1425">
        <v>32679.5</v>
      </c>
      <c r="E1425">
        <v>64000</v>
      </c>
      <c r="F1425">
        <v>64000</v>
      </c>
      <c r="H1425">
        <v>9620.4</v>
      </c>
      <c r="I1425">
        <v>11890.4</v>
      </c>
      <c r="J1425">
        <v>11751.5</v>
      </c>
      <c r="L1425">
        <f t="shared" si="45"/>
        <v>839.87</v>
      </c>
      <c r="M1425">
        <f>data!AQ1425</f>
        <v>2.9278182515702613E-10</v>
      </c>
      <c r="O1425">
        <v>2.7125034297353965E-10</v>
      </c>
      <c r="P1425">
        <f t="shared" si="46"/>
        <v>7.9378635792496945</v>
      </c>
    </row>
    <row r="1426" spans="1:16" x14ac:dyDescent="0.2">
      <c r="A1426">
        <v>840.3</v>
      </c>
      <c r="B1426">
        <v>2867.25</v>
      </c>
      <c r="C1426">
        <v>8722.4</v>
      </c>
      <c r="D1426">
        <v>33094.449999999997</v>
      </c>
      <c r="E1426">
        <v>64000</v>
      </c>
      <c r="F1426">
        <v>64000</v>
      </c>
      <c r="H1426">
        <v>8755.2999999999993</v>
      </c>
      <c r="I1426">
        <v>11116.7</v>
      </c>
      <c r="J1426">
        <v>10991.5</v>
      </c>
      <c r="L1426">
        <f t="shared" si="45"/>
        <v>840.3</v>
      </c>
      <c r="M1426">
        <f>data!AQ1426</f>
        <v>2.8767868275430712E-10</v>
      </c>
      <c r="O1426">
        <v>2.6695303845243947E-10</v>
      </c>
      <c r="P1426">
        <f t="shared" si="46"/>
        <v>7.7637791358423334</v>
      </c>
    </row>
    <row r="1427" spans="1:16" x14ac:dyDescent="0.2">
      <c r="A1427">
        <v>840.74</v>
      </c>
      <c r="B1427">
        <v>2915.75</v>
      </c>
      <c r="C1427">
        <v>9219.4</v>
      </c>
      <c r="D1427">
        <v>33586.050000000003</v>
      </c>
      <c r="E1427">
        <v>64000</v>
      </c>
      <c r="F1427">
        <v>64000</v>
      </c>
      <c r="H1427">
        <v>9243</v>
      </c>
      <c r="I1427">
        <v>11018.9</v>
      </c>
      <c r="J1427">
        <v>10956.5</v>
      </c>
      <c r="L1427">
        <f t="shared" si="45"/>
        <v>840.74</v>
      </c>
      <c r="M1427">
        <f>data!AQ1427</f>
        <v>2.8340076129036567E-10</v>
      </c>
      <c r="O1427">
        <v>2.641760671163352E-10</v>
      </c>
      <c r="P1427">
        <f t="shared" si="46"/>
        <v>7.2772277912535106</v>
      </c>
    </row>
    <row r="1428" spans="1:16" x14ac:dyDescent="0.2">
      <c r="A1428">
        <v>841.18</v>
      </c>
      <c r="B1428">
        <v>2797.8</v>
      </c>
      <c r="C1428">
        <v>8023.6</v>
      </c>
      <c r="D1428">
        <v>33827.199999999997</v>
      </c>
      <c r="E1428">
        <v>64000</v>
      </c>
      <c r="F1428">
        <v>64000</v>
      </c>
      <c r="H1428">
        <v>8042.5</v>
      </c>
      <c r="I1428">
        <v>9922.4</v>
      </c>
      <c r="J1428">
        <v>9787.7999999999993</v>
      </c>
      <c r="L1428">
        <f t="shared" si="45"/>
        <v>841.18</v>
      </c>
      <c r="M1428">
        <f>data!AQ1428</f>
        <v>2.8003392507945579E-10</v>
      </c>
      <c r="O1428">
        <v>2.6259853884160165E-10</v>
      </c>
      <c r="P1428">
        <f t="shared" si="46"/>
        <v>6.6395595020317648</v>
      </c>
    </row>
    <row r="1429" spans="1:16" x14ac:dyDescent="0.2">
      <c r="A1429">
        <v>841.62</v>
      </c>
      <c r="B1429">
        <v>2834.6</v>
      </c>
      <c r="C1429">
        <v>8371.2999999999993</v>
      </c>
      <c r="D1429">
        <v>33866.1</v>
      </c>
      <c r="E1429">
        <v>64000</v>
      </c>
      <c r="F1429">
        <v>64000</v>
      </c>
      <c r="H1429">
        <v>8360.2999999999993</v>
      </c>
      <c r="I1429">
        <v>9932.4</v>
      </c>
      <c r="J1429">
        <v>9856.7999999999993</v>
      </c>
      <c r="L1429">
        <f t="shared" si="45"/>
        <v>841.62</v>
      </c>
      <c r="M1429">
        <f>data!AQ1429</f>
        <v>2.8006749310801895E-10</v>
      </c>
      <c r="O1429">
        <v>2.6382672198060377E-10</v>
      </c>
      <c r="P1429">
        <f t="shared" si="46"/>
        <v>6.1558476736140397</v>
      </c>
    </row>
    <row r="1430" spans="1:16" x14ac:dyDescent="0.2">
      <c r="A1430">
        <v>842.06</v>
      </c>
      <c r="B1430">
        <v>2813.6</v>
      </c>
      <c r="C1430">
        <v>8233.2000000000007</v>
      </c>
      <c r="D1430">
        <v>33761</v>
      </c>
      <c r="E1430">
        <v>64000</v>
      </c>
      <c r="F1430">
        <v>64000</v>
      </c>
      <c r="H1430">
        <v>8249.2999999999993</v>
      </c>
      <c r="I1430">
        <v>9632.7999999999993</v>
      </c>
      <c r="J1430">
        <v>9564.9</v>
      </c>
      <c r="L1430">
        <f t="shared" si="45"/>
        <v>842.06</v>
      </c>
      <c r="M1430">
        <f>data!AQ1430</f>
        <v>2.809145515550929E-10</v>
      </c>
      <c r="O1430">
        <v>2.6570341687464401E-10</v>
      </c>
      <c r="P1430">
        <f t="shared" si="46"/>
        <v>5.7248547494687809</v>
      </c>
    </row>
    <row r="1431" spans="1:16" x14ac:dyDescent="0.2">
      <c r="A1431">
        <v>842.5</v>
      </c>
      <c r="B1431">
        <v>2837.7</v>
      </c>
      <c r="C1431">
        <v>8481.1</v>
      </c>
      <c r="D1431">
        <v>33523.800000000003</v>
      </c>
      <c r="E1431">
        <v>64000</v>
      </c>
      <c r="F1431">
        <v>64000</v>
      </c>
      <c r="H1431">
        <v>8500.6</v>
      </c>
      <c r="I1431">
        <v>9869.2999999999993</v>
      </c>
      <c r="J1431">
        <v>9776</v>
      </c>
      <c r="L1431">
        <f t="shared" si="45"/>
        <v>842.5</v>
      </c>
      <c r="M1431">
        <f>data!AQ1431</f>
        <v>2.8346325394332055E-10</v>
      </c>
      <c r="O1431">
        <v>2.6879404611238622E-10</v>
      </c>
      <c r="P1431">
        <f t="shared" si="46"/>
        <v>5.4574154610556178</v>
      </c>
    </row>
    <row r="1432" spans="1:16" x14ac:dyDescent="0.2">
      <c r="A1432">
        <v>842.94</v>
      </c>
      <c r="B1432">
        <v>2886.6</v>
      </c>
      <c r="C1432">
        <v>8935.2999999999993</v>
      </c>
      <c r="D1432">
        <v>33074.15</v>
      </c>
      <c r="E1432">
        <v>64000</v>
      </c>
      <c r="F1432">
        <v>64000</v>
      </c>
      <c r="H1432">
        <v>8925.2999999999993</v>
      </c>
      <c r="I1432">
        <v>10260.799999999999</v>
      </c>
      <c r="J1432">
        <v>10202.5</v>
      </c>
      <c r="L1432">
        <f t="shared" si="45"/>
        <v>842.94</v>
      </c>
      <c r="M1432">
        <f>data!AQ1432</f>
        <v>2.8840027183299312E-10</v>
      </c>
      <c r="O1432">
        <v>2.7385712891109862E-10</v>
      </c>
      <c r="P1432">
        <f t="shared" si="46"/>
        <v>5.3104854270985919</v>
      </c>
    </row>
    <row r="1433" spans="1:16" x14ac:dyDescent="0.2">
      <c r="A1433">
        <v>843.38</v>
      </c>
      <c r="B1433">
        <v>2863.6</v>
      </c>
      <c r="C1433">
        <v>8683.5</v>
      </c>
      <c r="D1433">
        <v>32523.65</v>
      </c>
      <c r="E1433">
        <v>64000</v>
      </c>
      <c r="F1433">
        <v>64000</v>
      </c>
      <c r="H1433">
        <v>8688.6</v>
      </c>
      <c r="I1433">
        <v>10131.5</v>
      </c>
      <c r="J1433">
        <v>10036.700000000001</v>
      </c>
      <c r="L1433">
        <f t="shared" si="45"/>
        <v>843.38</v>
      </c>
      <c r="M1433">
        <f>data!AQ1433</f>
        <v>2.9380258209592603E-10</v>
      </c>
      <c r="O1433">
        <v>2.7810803371902848E-10</v>
      </c>
      <c r="P1433">
        <f t="shared" si="46"/>
        <v>5.6433279423900746</v>
      </c>
    </row>
    <row r="1434" spans="1:16" x14ac:dyDescent="0.2">
      <c r="A1434">
        <v>843.81</v>
      </c>
      <c r="B1434">
        <v>2888.85</v>
      </c>
      <c r="C1434">
        <v>8917.5</v>
      </c>
      <c r="D1434">
        <v>32104.15</v>
      </c>
      <c r="E1434">
        <v>64000</v>
      </c>
      <c r="F1434">
        <v>64000</v>
      </c>
      <c r="H1434">
        <v>8942.4</v>
      </c>
      <c r="I1434">
        <v>10364.9</v>
      </c>
      <c r="J1434">
        <v>10304.299999999999</v>
      </c>
      <c r="L1434">
        <f t="shared" si="45"/>
        <v>843.81</v>
      </c>
      <c r="M1434">
        <f>data!AQ1434</f>
        <v>2.9851706782503678E-10</v>
      </c>
      <c r="O1434">
        <v>2.8224517054986978E-10</v>
      </c>
      <c r="P1434">
        <f t="shared" si="46"/>
        <v>5.7651641101479614</v>
      </c>
    </row>
    <row r="1435" spans="1:16" x14ac:dyDescent="0.2">
      <c r="A1435">
        <v>844.25</v>
      </c>
      <c r="B1435">
        <v>2860.95</v>
      </c>
      <c r="C1435">
        <v>8676.9</v>
      </c>
      <c r="D1435">
        <v>31691.45</v>
      </c>
      <c r="E1435">
        <v>64000</v>
      </c>
      <c r="F1435">
        <v>64000</v>
      </c>
      <c r="H1435">
        <v>8693.7000000000007</v>
      </c>
      <c r="I1435">
        <v>10145.1</v>
      </c>
      <c r="J1435">
        <v>10034.4</v>
      </c>
      <c r="L1435">
        <f t="shared" si="45"/>
        <v>844.25</v>
      </c>
      <c r="M1435">
        <f>data!AQ1435</f>
        <v>3.0272228682235117E-10</v>
      </c>
      <c r="O1435">
        <v>2.8441568162852985E-10</v>
      </c>
      <c r="P1435">
        <f t="shared" si="46"/>
        <v>6.4365667494140677</v>
      </c>
    </row>
    <row r="1436" spans="1:16" x14ac:dyDescent="0.2">
      <c r="A1436">
        <v>844.69</v>
      </c>
      <c r="B1436">
        <v>2825.85</v>
      </c>
      <c r="C1436">
        <v>8349</v>
      </c>
      <c r="D1436">
        <v>31492.3</v>
      </c>
      <c r="E1436">
        <v>64000</v>
      </c>
      <c r="F1436">
        <v>64000</v>
      </c>
      <c r="H1436">
        <v>8352.2999999999993</v>
      </c>
      <c r="I1436">
        <v>9808.7000000000007</v>
      </c>
      <c r="J1436">
        <v>9741.7000000000007</v>
      </c>
      <c r="L1436">
        <f t="shared" si="45"/>
        <v>844.69</v>
      </c>
      <c r="M1436">
        <f>data!AQ1436</f>
        <v>3.0458015716917312E-10</v>
      </c>
      <c r="O1436">
        <v>2.8414073490659366E-10</v>
      </c>
      <c r="P1436">
        <f t="shared" si="46"/>
        <v>7.1934150058767772</v>
      </c>
    </row>
    <row r="1437" spans="1:16" x14ac:dyDescent="0.2">
      <c r="A1437">
        <v>845.13</v>
      </c>
      <c r="B1437">
        <v>2883.4</v>
      </c>
      <c r="C1437">
        <v>8879.9</v>
      </c>
      <c r="D1437">
        <v>31499.55</v>
      </c>
      <c r="E1437">
        <v>64000</v>
      </c>
      <c r="F1437">
        <v>64000</v>
      </c>
      <c r="H1437">
        <v>8899.9</v>
      </c>
      <c r="I1437">
        <v>10376.6</v>
      </c>
      <c r="J1437">
        <v>10291.1</v>
      </c>
      <c r="L1437">
        <f t="shared" si="45"/>
        <v>845.13</v>
      </c>
      <c r="M1437">
        <f>data!AQ1437</f>
        <v>3.0519067133657233E-10</v>
      </c>
      <c r="O1437">
        <v>2.8292920186637928E-10</v>
      </c>
      <c r="P1437">
        <f t="shared" si="46"/>
        <v>7.8682120203013257</v>
      </c>
    </row>
    <row r="1438" spans="1:16" x14ac:dyDescent="0.2">
      <c r="A1438">
        <v>845.57</v>
      </c>
      <c r="B1438">
        <v>2838.85</v>
      </c>
      <c r="C1438">
        <v>8521.9</v>
      </c>
      <c r="D1438">
        <v>31697.85</v>
      </c>
      <c r="E1438">
        <v>64000</v>
      </c>
      <c r="F1438">
        <v>64000</v>
      </c>
      <c r="H1438">
        <v>8517</v>
      </c>
      <c r="I1438">
        <v>9922.7999999999993</v>
      </c>
      <c r="J1438">
        <v>9840.6</v>
      </c>
      <c r="L1438">
        <f t="shared" si="45"/>
        <v>845.57</v>
      </c>
      <c r="M1438">
        <f>data!AQ1438</f>
        <v>3.025685536730033E-10</v>
      </c>
      <c r="O1438">
        <v>2.796952246947048E-10</v>
      </c>
      <c r="P1438">
        <f t="shared" si="46"/>
        <v>8.1779476225471424</v>
      </c>
    </row>
    <row r="1439" spans="1:16" x14ac:dyDescent="0.2">
      <c r="A1439">
        <v>846.01</v>
      </c>
      <c r="B1439">
        <v>2896.45</v>
      </c>
      <c r="C1439">
        <v>8913.7000000000007</v>
      </c>
      <c r="D1439">
        <v>32046.65</v>
      </c>
      <c r="E1439">
        <v>64000</v>
      </c>
      <c r="F1439">
        <v>64000</v>
      </c>
      <c r="H1439">
        <v>8929.1</v>
      </c>
      <c r="I1439">
        <v>10426.700000000001</v>
      </c>
      <c r="J1439">
        <v>10367.700000000001</v>
      </c>
      <c r="L1439">
        <f t="shared" si="45"/>
        <v>846.01</v>
      </c>
      <c r="M1439">
        <f>data!AQ1439</f>
        <v>2.9947158721024131E-10</v>
      </c>
      <c r="O1439">
        <v>2.7607693096777554E-10</v>
      </c>
      <c r="P1439">
        <f t="shared" si="46"/>
        <v>8.4739627322199063</v>
      </c>
    </row>
    <row r="1440" spans="1:16" x14ac:dyDescent="0.2">
      <c r="A1440">
        <v>846.45</v>
      </c>
      <c r="B1440">
        <v>2839.2</v>
      </c>
      <c r="C1440">
        <v>8419.4</v>
      </c>
      <c r="D1440">
        <v>32455.1</v>
      </c>
      <c r="E1440">
        <v>64000</v>
      </c>
      <c r="F1440">
        <v>64000</v>
      </c>
      <c r="H1440">
        <v>8435.1</v>
      </c>
      <c r="I1440">
        <v>9784.1</v>
      </c>
      <c r="J1440">
        <v>9730.7000000000007</v>
      </c>
      <c r="L1440">
        <f t="shared" si="45"/>
        <v>846.45</v>
      </c>
      <c r="M1440">
        <f>data!AQ1440</f>
        <v>2.9461583363725941E-10</v>
      </c>
      <c r="O1440">
        <v>2.7243438828474967E-10</v>
      </c>
      <c r="P1440">
        <f t="shared" si="46"/>
        <v>8.1419403373283359</v>
      </c>
    </row>
    <row r="1441" spans="1:16" x14ac:dyDescent="0.2">
      <c r="A1441">
        <v>846.88</v>
      </c>
      <c r="B1441">
        <v>2823.3</v>
      </c>
      <c r="C1441">
        <v>8323.2000000000007</v>
      </c>
      <c r="D1441">
        <v>32904.9</v>
      </c>
      <c r="E1441">
        <v>64000</v>
      </c>
      <c r="F1441">
        <v>64000</v>
      </c>
      <c r="H1441">
        <v>8319.2000000000007</v>
      </c>
      <c r="I1441">
        <v>9738.2000000000007</v>
      </c>
      <c r="J1441">
        <v>9670.1</v>
      </c>
      <c r="L1441">
        <f t="shared" si="45"/>
        <v>846.88</v>
      </c>
      <c r="M1441">
        <f>data!AQ1441</f>
        <v>2.8990996146537058E-10</v>
      </c>
      <c r="O1441">
        <v>2.6789674086865119E-10</v>
      </c>
      <c r="P1441">
        <f t="shared" si="46"/>
        <v>8.2170542744722646</v>
      </c>
    </row>
    <row r="1442" spans="1:16" x14ac:dyDescent="0.2">
      <c r="A1442">
        <v>847.32</v>
      </c>
      <c r="B1442">
        <v>2858.15</v>
      </c>
      <c r="C1442">
        <v>8657</v>
      </c>
      <c r="D1442">
        <v>33384.199999999997</v>
      </c>
      <c r="E1442">
        <v>64000</v>
      </c>
      <c r="F1442">
        <v>64000</v>
      </c>
      <c r="H1442">
        <v>8640.7000000000007</v>
      </c>
      <c r="I1442">
        <v>10357.200000000001</v>
      </c>
      <c r="J1442">
        <v>10305.4</v>
      </c>
      <c r="L1442">
        <f t="shared" si="45"/>
        <v>847.32</v>
      </c>
      <c r="M1442">
        <f>data!AQ1442</f>
        <v>2.8555640397136679E-10</v>
      </c>
      <c r="O1442">
        <v>2.6509584853943925E-10</v>
      </c>
      <c r="P1442">
        <f t="shared" si="46"/>
        <v>7.7181727079681357</v>
      </c>
    </row>
    <row r="1443" spans="1:16" x14ac:dyDescent="0.2">
      <c r="A1443">
        <v>847.76</v>
      </c>
      <c r="B1443">
        <v>2824.35</v>
      </c>
      <c r="C1443">
        <v>8365.2000000000007</v>
      </c>
      <c r="D1443">
        <v>33673.4</v>
      </c>
      <c r="E1443">
        <v>64000</v>
      </c>
      <c r="F1443">
        <v>64000</v>
      </c>
      <c r="H1443">
        <v>8366.7999999999993</v>
      </c>
      <c r="I1443">
        <v>10071.4</v>
      </c>
      <c r="J1443">
        <v>9987.5</v>
      </c>
      <c r="L1443">
        <f t="shared" si="45"/>
        <v>847.76</v>
      </c>
      <c r="M1443">
        <f>data!AQ1443</f>
        <v>2.824838496800765E-10</v>
      </c>
      <c r="O1443">
        <v>2.6293134814259779E-10</v>
      </c>
      <c r="P1443">
        <f t="shared" si="46"/>
        <v>7.4363523693928801</v>
      </c>
    </row>
    <row r="1444" spans="1:16" x14ac:dyDescent="0.2">
      <c r="A1444">
        <v>848.2</v>
      </c>
      <c r="B1444">
        <v>2841.35</v>
      </c>
      <c r="C1444">
        <v>8480.7999999999993</v>
      </c>
      <c r="D1444">
        <v>33927.65</v>
      </c>
      <c r="E1444">
        <v>64000</v>
      </c>
      <c r="F1444">
        <v>64000</v>
      </c>
      <c r="H1444">
        <v>8480.2000000000007</v>
      </c>
      <c r="I1444">
        <v>10302.200000000001</v>
      </c>
      <c r="J1444">
        <v>10214.200000000001</v>
      </c>
      <c r="L1444">
        <f t="shared" ref="L1444:L1507" si="47">A1444</f>
        <v>848.2</v>
      </c>
      <c r="M1444">
        <f>data!AQ1444</f>
        <v>2.8027939187052581E-10</v>
      </c>
      <c r="O1444">
        <v>2.6234524127590125E-10</v>
      </c>
      <c r="P1444">
        <f t="shared" si="46"/>
        <v>6.8360876329994911</v>
      </c>
    </row>
    <row r="1445" spans="1:16" x14ac:dyDescent="0.2">
      <c r="A1445">
        <v>848.64</v>
      </c>
      <c r="B1445">
        <v>2838.6</v>
      </c>
      <c r="C1445">
        <v>8475.7999999999993</v>
      </c>
      <c r="D1445">
        <v>33880.400000000001</v>
      </c>
      <c r="E1445">
        <v>64000</v>
      </c>
      <c r="F1445">
        <v>64000</v>
      </c>
      <c r="H1445">
        <v>8471.9</v>
      </c>
      <c r="I1445">
        <v>9949.6</v>
      </c>
      <c r="J1445">
        <v>9869.7000000000007</v>
      </c>
      <c r="L1445">
        <f t="shared" si="47"/>
        <v>848.64</v>
      </c>
      <c r="M1445">
        <f>data!AQ1445</f>
        <v>2.8074268255402271E-10</v>
      </c>
      <c r="O1445">
        <v>2.6316169735266819E-10</v>
      </c>
      <c r="P1445">
        <f t="shared" si="46"/>
        <v>6.6806778411198273</v>
      </c>
    </row>
    <row r="1446" spans="1:16" x14ac:dyDescent="0.2">
      <c r="A1446">
        <v>849.08</v>
      </c>
      <c r="B1446">
        <v>2882.05</v>
      </c>
      <c r="C1446">
        <v>8837.5</v>
      </c>
      <c r="D1446">
        <v>33953.699999999997</v>
      </c>
      <c r="E1446">
        <v>64000</v>
      </c>
      <c r="F1446">
        <v>64000</v>
      </c>
      <c r="H1446">
        <v>8891.6</v>
      </c>
      <c r="I1446">
        <v>10227.299999999999</v>
      </c>
      <c r="J1446">
        <v>10156.4</v>
      </c>
      <c r="L1446">
        <f t="shared" si="47"/>
        <v>849.08</v>
      </c>
      <c r="M1446">
        <f>data!AQ1446</f>
        <v>2.8050466737368086E-10</v>
      </c>
      <c r="O1446">
        <v>2.6419298938326331E-10</v>
      </c>
      <c r="P1446">
        <f t="shared" si="46"/>
        <v>6.1741524741045577</v>
      </c>
    </row>
    <row r="1447" spans="1:16" x14ac:dyDescent="0.2">
      <c r="A1447">
        <v>849.51</v>
      </c>
      <c r="B1447">
        <v>2914.75</v>
      </c>
      <c r="C1447">
        <v>9176.7000000000007</v>
      </c>
      <c r="D1447">
        <v>33817.25</v>
      </c>
      <c r="E1447">
        <v>64000</v>
      </c>
      <c r="F1447">
        <v>64000</v>
      </c>
      <c r="H1447">
        <v>9193.4</v>
      </c>
      <c r="I1447">
        <v>10469.299999999999</v>
      </c>
      <c r="J1447">
        <v>10405.6</v>
      </c>
      <c r="L1447">
        <f t="shared" si="47"/>
        <v>849.51</v>
      </c>
      <c r="M1447">
        <f>data!AQ1447</f>
        <v>2.8214892237355718E-10</v>
      </c>
      <c r="O1447">
        <v>2.6677412957602666E-10</v>
      </c>
      <c r="P1447">
        <f t="shared" si="46"/>
        <v>5.7632248006825337</v>
      </c>
    </row>
    <row r="1448" spans="1:16" x14ac:dyDescent="0.2">
      <c r="A1448">
        <v>849.95</v>
      </c>
      <c r="B1448">
        <v>2888.05</v>
      </c>
      <c r="C1448">
        <v>8933.2000000000007</v>
      </c>
      <c r="D1448">
        <v>33505.699999999997</v>
      </c>
      <c r="E1448">
        <v>64000</v>
      </c>
      <c r="F1448">
        <v>64000</v>
      </c>
      <c r="H1448">
        <v>8954.9</v>
      </c>
      <c r="I1448">
        <v>10338</v>
      </c>
      <c r="J1448">
        <v>10271.1</v>
      </c>
      <c r="L1448">
        <f t="shared" si="47"/>
        <v>849.95</v>
      </c>
      <c r="M1448">
        <f>data!AQ1448</f>
        <v>2.8493064343469417E-10</v>
      </c>
      <c r="O1448">
        <v>2.6959895345046006E-10</v>
      </c>
      <c r="P1448">
        <f t="shared" si="46"/>
        <v>5.6868507047270027</v>
      </c>
    </row>
    <row r="1449" spans="1:16" x14ac:dyDescent="0.2">
      <c r="A1449">
        <v>850.39</v>
      </c>
      <c r="B1449">
        <v>2840.1</v>
      </c>
      <c r="C1449">
        <v>8502.6</v>
      </c>
      <c r="D1449">
        <v>33042.5</v>
      </c>
      <c r="E1449">
        <v>64000</v>
      </c>
      <c r="F1449">
        <v>64000</v>
      </c>
      <c r="H1449">
        <v>8544.5</v>
      </c>
      <c r="I1449">
        <v>9812.2999999999993</v>
      </c>
      <c r="J1449">
        <v>9761.2000000000007</v>
      </c>
      <c r="L1449">
        <f t="shared" si="47"/>
        <v>850.39</v>
      </c>
      <c r="M1449">
        <f>data!AQ1449</f>
        <v>2.8906013923308589E-10</v>
      </c>
      <c r="O1449">
        <v>2.7406307183492437E-10</v>
      </c>
      <c r="P1449">
        <f t="shared" si="46"/>
        <v>5.472122638687587</v>
      </c>
    </row>
    <row r="1450" spans="1:16" x14ac:dyDescent="0.2">
      <c r="A1450">
        <v>850.83</v>
      </c>
      <c r="B1450">
        <v>2903.35</v>
      </c>
      <c r="C1450">
        <v>9008.2999999999993</v>
      </c>
      <c r="D1450">
        <v>32711.95</v>
      </c>
      <c r="E1450">
        <v>64000</v>
      </c>
      <c r="F1450">
        <v>64000</v>
      </c>
      <c r="H1450">
        <v>9068.1</v>
      </c>
      <c r="I1450">
        <v>10361.299999999999</v>
      </c>
      <c r="J1450">
        <v>10289.700000000001</v>
      </c>
      <c r="L1450">
        <f t="shared" si="47"/>
        <v>850.83</v>
      </c>
      <c r="M1450">
        <f>data!AQ1450</f>
        <v>2.9308521156779076E-10</v>
      </c>
      <c r="O1450">
        <v>2.7687463389445131E-10</v>
      </c>
      <c r="P1450">
        <f t="shared" si="46"/>
        <v>5.8548439217148216</v>
      </c>
    </row>
    <row r="1451" spans="1:16" x14ac:dyDescent="0.2">
      <c r="A1451">
        <v>851.27</v>
      </c>
      <c r="B1451">
        <v>2827.8</v>
      </c>
      <c r="C1451">
        <v>8321.1</v>
      </c>
      <c r="D1451">
        <v>32341.25</v>
      </c>
      <c r="E1451">
        <v>64000</v>
      </c>
      <c r="F1451">
        <v>64000</v>
      </c>
      <c r="H1451">
        <v>8326.4</v>
      </c>
      <c r="I1451">
        <v>9920.2000000000007</v>
      </c>
      <c r="J1451">
        <v>9845.7999999999993</v>
      </c>
      <c r="L1451">
        <f t="shared" si="47"/>
        <v>851.27</v>
      </c>
      <c r="M1451">
        <f>data!AQ1451</f>
        <v>2.9618326293004025E-10</v>
      </c>
      <c r="O1451">
        <v>2.7942385913293556E-10</v>
      </c>
      <c r="P1451">
        <f t="shared" si="46"/>
        <v>5.9978427930635023</v>
      </c>
    </row>
    <row r="1452" spans="1:16" x14ac:dyDescent="0.2">
      <c r="A1452">
        <v>851.7</v>
      </c>
      <c r="B1452">
        <v>2873.1</v>
      </c>
      <c r="C1452">
        <v>8735.2000000000007</v>
      </c>
      <c r="D1452">
        <v>32019.8</v>
      </c>
      <c r="E1452">
        <v>64000</v>
      </c>
      <c r="F1452">
        <v>64000</v>
      </c>
      <c r="H1452">
        <v>8775.1</v>
      </c>
      <c r="I1452">
        <v>10561.7</v>
      </c>
      <c r="J1452">
        <v>10479.5</v>
      </c>
      <c r="L1452">
        <f t="shared" si="47"/>
        <v>851.7</v>
      </c>
      <c r="M1452">
        <f>data!AQ1452</f>
        <v>3.0010900113941927E-10</v>
      </c>
      <c r="O1452">
        <v>2.8164206726685985E-10</v>
      </c>
      <c r="P1452">
        <f t="shared" si="46"/>
        <v>6.5568805298754409</v>
      </c>
    </row>
    <row r="1453" spans="1:16" x14ac:dyDescent="0.2">
      <c r="A1453">
        <v>852.14</v>
      </c>
      <c r="B1453">
        <v>2904.2</v>
      </c>
      <c r="C1453">
        <v>9091.2000000000007</v>
      </c>
      <c r="D1453">
        <v>31779.599999999999</v>
      </c>
      <c r="E1453">
        <v>64000</v>
      </c>
      <c r="F1453">
        <v>64000</v>
      </c>
      <c r="H1453">
        <v>9093.5</v>
      </c>
      <c r="I1453">
        <v>11452.5</v>
      </c>
      <c r="J1453">
        <v>11361.3</v>
      </c>
      <c r="L1453">
        <f t="shared" si="47"/>
        <v>852.14</v>
      </c>
      <c r="M1453">
        <f>data!AQ1453</f>
        <v>3.0308907593638272E-10</v>
      </c>
      <c r="O1453">
        <v>2.826250779977328E-10</v>
      </c>
      <c r="P1453">
        <f t="shared" si="46"/>
        <v>7.2406872325795808</v>
      </c>
    </row>
    <row r="1454" spans="1:16" x14ac:dyDescent="0.2">
      <c r="A1454">
        <v>852.58</v>
      </c>
      <c r="B1454">
        <v>2839.85</v>
      </c>
      <c r="C1454">
        <v>8480.5</v>
      </c>
      <c r="D1454">
        <v>31723.7</v>
      </c>
      <c r="E1454">
        <v>64000</v>
      </c>
      <c r="F1454">
        <v>64000</v>
      </c>
      <c r="H1454">
        <v>8483.5</v>
      </c>
      <c r="I1454">
        <v>12122.9</v>
      </c>
      <c r="J1454">
        <v>11923.1</v>
      </c>
      <c r="L1454">
        <f t="shared" si="47"/>
        <v>852.58</v>
      </c>
      <c r="M1454">
        <f>data!AQ1454</f>
        <v>3.0303849956593217E-10</v>
      </c>
      <c r="O1454">
        <v>2.8164586314951109E-10</v>
      </c>
      <c r="P1454">
        <f t="shared" si="46"/>
        <v>7.5955798452700343</v>
      </c>
    </row>
    <row r="1455" spans="1:16" x14ac:dyDescent="0.2">
      <c r="A1455">
        <v>853.02</v>
      </c>
      <c r="B1455">
        <v>2833.75</v>
      </c>
      <c r="C1455">
        <v>8473.7999999999993</v>
      </c>
      <c r="D1455">
        <v>31888.65</v>
      </c>
      <c r="E1455">
        <v>64000</v>
      </c>
      <c r="F1455">
        <v>64000</v>
      </c>
      <c r="H1455">
        <v>8466.7000000000007</v>
      </c>
      <c r="I1455">
        <v>12712.1</v>
      </c>
      <c r="J1455">
        <v>12486.9</v>
      </c>
      <c r="L1455">
        <f t="shared" si="47"/>
        <v>853.02</v>
      </c>
      <c r="M1455">
        <f>data!AQ1455</f>
        <v>3.0122137438216049E-10</v>
      </c>
      <c r="O1455">
        <v>2.7938060625741739E-10</v>
      </c>
      <c r="P1455">
        <f t="shared" si="46"/>
        <v>7.8175677321779897</v>
      </c>
    </row>
    <row r="1456" spans="1:16" x14ac:dyDescent="0.2">
      <c r="A1456">
        <v>853.46</v>
      </c>
      <c r="B1456">
        <v>2889.45</v>
      </c>
      <c r="C1456">
        <v>8916.6</v>
      </c>
      <c r="D1456">
        <v>32091.200000000001</v>
      </c>
      <c r="E1456">
        <v>64000</v>
      </c>
      <c r="F1456">
        <v>64000</v>
      </c>
      <c r="H1456">
        <v>8947.9</v>
      </c>
      <c r="I1456">
        <v>13758</v>
      </c>
      <c r="J1456">
        <v>13496</v>
      </c>
      <c r="L1456">
        <f t="shared" si="47"/>
        <v>853.46</v>
      </c>
      <c r="M1456">
        <f>data!AQ1456</f>
        <v>2.9968357140573645E-10</v>
      </c>
      <c r="O1456">
        <v>2.7612565942508394E-10</v>
      </c>
      <c r="P1456">
        <f t="shared" si="46"/>
        <v>8.5315910262385586</v>
      </c>
    </row>
    <row r="1457" spans="1:16" x14ac:dyDescent="0.2">
      <c r="A1457">
        <v>853.89</v>
      </c>
      <c r="B1457">
        <v>2808.7</v>
      </c>
      <c r="C1457">
        <v>8157.9</v>
      </c>
      <c r="D1457">
        <v>32575.200000000001</v>
      </c>
      <c r="E1457">
        <v>64000</v>
      </c>
      <c r="F1457">
        <v>64000</v>
      </c>
      <c r="H1457">
        <v>8196.7000000000007</v>
      </c>
      <c r="I1457">
        <v>13296.5</v>
      </c>
      <c r="J1457">
        <v>13001.8</v>
      </c>
      <c r="L1457">
        <f t="shared" si="47"/>
        <v>853.89</v>
      </c>
      <c r="M1457">
        <f>data!AQ1457</f>
        <v>2.9379882617347874E-10</v>
      </c>
      <c r="O1457">
        <v>2.7079786127910264E-10</v>
      </c>
      <c r="P1457">
        <f t="shared" si="46"/>
        <v>8.493776422654145</v>
      </c>
    </row>
    <row r="1458" spans="1:16" x14ac:dyDescent="0.2">
      <c r="A1458">
        <v>854.33</v>
      </c>
      <c r="B1458">
        <v>2893.4</v>
      </c>
      <c r="C1458">
        <v>9041.6</v>
      </c>
      <c r="D1458">
        <v>33350.449999999997</v>
      </c>
      <c r="E1458">
        <v>64000</v>
      </c>
      <c r="F1458">
        <v>64000</v>
      </c>
      <c r="H1458">
        <v>9050</v>
      </c>
      <c r="I1458">
        <v>13224.6</v>
      </c>
      <c r="J1458">
        <v>12964.6</v>
      </c>
      <c r="L1458">
        <f t="shared" si="47"/>
        <v>854.33</v>
      </c>
      <c r="M1458">
        <f>data!AQ1458</f>
        <v>2.8689428427389842E-10</v>
      </c>
      <c r="O1458">
        <v>2.6564085425628476E-10</v>
      </c>
      <c r="P1458">
        <f t="shared" si="46"/>
        <v>8.0008137592829698</v>
      </c>
    </row>
    <row r="1459" spans="1:16" x14ac:dyDescent="0.2">
      <c r="A1459">
        <v>854.77</v>
      </c>
      <c r="B1459">
        <v>2810.9</v>
      </c>
      <c r="C1459">
        <v>8186</v>
      </c>
      <c r="D1459">
        <v>33724.550000000003</v>
      </c>
      <c r="E1459">
        <v>64000</v>
      </c>
      <c r="F1459">
        <v>64000</v>
      </c>
      <c r="H1459">
        <v>8208.4</v>
      </c>
      <c r="I1459">
        <v>11595.4</v>
      </c>
      <c r="J1459">
        <v>11420.2</v>
      </c>
      <c r="L1459">
        <f t="shared" si="47"/>
        <v>854.77</v>
      </c>
      <c r="M1459">
        <f>data!AQ1459</f>
        <v>2.8251151772646037E-10</v>
      </c>
      <c r="O1459">
        <v>2.6257104556021418E-10</v>
      </c>
      <c r="P1459">
        <f t="shared" si="46"/>
        <v>7.5943149495793651</v>
      </c>
    </row>
    <row r="1460" spans="1:16" x14ac:dyDescent="0.2">
      <c r="A1460">
        <v>855.21</v>
      </c>
      <c r="B1460">
        <v>2832.35</v>
      </c>
      <c r="C1460">
        <v>8416.2999999999993</v>
      </c>
      <c r="D1460">
        <v>34013.35</v>
      </c>
      <c r="E1460">
        <v>64000</v>
      </c>
      <c r="F1460">
        <v>64000</v>
      </c>
      <c r="H1460">
        <v>8444.1</v>
      </c>
      <c r="I1460">
        <v>11762.4</v>
      </c>
      <c r="J1460">
        <v>11564.5</v>
      </c>
      <c r="L1460">
        <f t="shared" si="47"/>
        <v>855.21</v>
      </c>
      <c r="M1460">
        <f>data!AQ1460</f>
        <v>2.8001955178816652E-10</v>
      </c>
      <c r="O1460">
        <v>2.6126899884997101E-10</v>
      </c>
      <c r="P1460">
        <f t="shared" si="46"/>
        <v>7.1767232318912333</v>
      </c>
    </row>
    <row r="1461" spans="1:16" x14ac:dyDescent="0.2">
      <c r="A1461">
        <v>855.65</v>
      </c>
      <c r="B1461">
        <v>2909.2</v>
      </c>
      <c r="C1461">
        <v>9090.4</v>
      </c>
      <c r="D1461">
        <v>34089.699999999997</v>
      </c>
      <c r="E1461">
        <v>64000</v>
      </c>
      <c r="F1461">
        <v>64000</v>
      </c>
      <c r="H1461">
        <v>9124.7000000000007</v>
      </c>
      <c r="I1461">
        <v>11976.5</v>
      </c>
      <c r="J1461">
        <v>11860.1</v>
      </c>
      <c r="L1461">
        <f t="shared" si="47"/>
        <v>855.65</v>
      </c>
      <c r="M1461">
        <f>data!AQ1461</f>
        <v>2.8005868816733355E-10</v>
      </c>
      <c r="O1461">
        <v>2.6264587439672208E-10</v>
      </c>
      <c r="P1461">
        <f t="shared" si="46"/>
        <v>6.629768623096556</v>
      </c>
    </row>
    <row r="1462" spans="1:16" x14ac:dyDescent="0.2">
      <c r="A1462">
        <v>856.08</v>
      </c>
      <c r="B1462">
        <v>2926.15</v>
      </c>
      <c r="C1462">
        <v>9369.7000000000007</v>
      </c>
      <c r="D1462">
        <v>34073.35</v>
      </c>
      <c r="E1462">
        <v>64000</v>
      </c>
      <c r="F1462">
        <v>64000</v>
      </c>
      <c r="H1462">
        <v>9373.2000000000007</v>
      </c>
      <c r="I1462">
        <v>12182.5</v>
      </c>
      <c r="J1462">
        <v>12003.6</v>
      </c>
      <c r="L1462">
        <f t="shared" si="47"/>
        <v>856.08</v>
      </c>
      <c r="M1462">
        <f>data!AQ1462</f>
        <v>2.8040427640594203E-10</v>
      </c>
      <c r="O1462">
        <v>2.6473899897187555E-10</v>
      </c>
      <c r="P1462">
        <f t="shared" si="46"/>
        <v>5.917253406148399</v>
      </c>
    </row>
    <row r="1463" spans="1:16" x14ac:dyDescent="0.2">
      <c r="A1463">
        <v>856.52</v>
      </c>
      <c r="B1463">
        <v>2858.1</v>
      </c>
      <c r="C1463">
        <v>8635.9</v>
      </c>
      <c r="D1463">
        <v>33733.550000000003</v>
      </c>
      <c r="E1463">
        <v>64000</v>
      </c>
      <c r="F1463">
        <v>64000</v>
      </c>
      <c r="H1463">
        <v>8684.9</v>
      </c>
      <c r="I1463">
        <v>11757</v>
      </c>
      <c r="J1463">
        <v>11556.4</v>
      </c>
      <c r="L1463">
        <f t="shared" si="47"/>
        <v>856.52</v>
      </c>
      <c r="M1463">
        <f>data!AQ1463</f>
        <v>2.8301345853954872E-10</v>
      </c>
      <c r="O1463">
        <v>2.6830602316971199E-10</v>
      </c>
      <c r="P1463">
        <f t="shared" si="46"/>
        <v>5.4815897146423067</v>
      </c>
    </row>
    <row r="1464" spans="1:16" x14ac:dyDescent="0.2">
      <c r="A1464">
        <v>856.96</v>
      </c>
      <c r="B1464">
        <v>2869.55</v>
      </c>
      <c r="C1464">
        <v>8815</v>
      </c>
      <c r="D1464">
        <v>33273.199999999997</v>
      </c>
      <c r="E1464">
        <v>64000</v>
      </c>
      <c r="F1464">
        <v>64000</v>
      </c>
      <c r="H1464">
        <v>8807.6</v>
      </c>
      <c r="I1464">
        <v>11739.4</v>
      </c>
      <c r="J1464">
        <v>11553</v>
      </c>
      <c r="L1464">
        <f t="shared" si="47"/>
        <v>856.96</v>
      </c>
      <c r="M1464">
        <f>data!AQ1464</f>
        <v>2.8762943616364624E-10</v>
      </c>
      <c r="O1464">
        <v>2.7384194314519605E-10</v>
      </c>
      <c r="P1464">
        <f t="shared" si="46"/>
        <v>5.0348361029339497</v>
      </c>
    </row>
    <row r="1465" spans="1:16" x14ac:dyDescent="0.2">
      <c r="A1465">
        <v>857.4</v>
      </c>
      <c r="B1465">
        <v>2856.35</v>
      </c>
      <c r="C1465">
        <v>8685.4</v>
      </c>
      <c r="D1465">
        <v>32573.95</v>
      </c>
      <c r="E1465">
        <v>64000</v>
      </c>
      <c r="F1465">
        <v>64000</v>
      </c>
      <c r="H1465">
        <v>8665.6</v>
      </c>
      <c r="I1465">
        <v>11275.2</v>
      </c>
      <c r="J1465">
        <v>11153.2</v>
      </c>
      <c r="L1465">
        <f t="shared" si="47"/>
        <v>857.4</v>
      </c>
      <c r="M1465">
        <f>data!AQ1465</f>
        <v>2.945892338262495E-10</v>
      </c>
      <c r="O1465">
        <v>2.7967780499237805E-10</v>
      </c>
      <c r="P1465">
        <f t="shared" si="46"/>
        <v>5.3316454032803282</v>
      </c>
    </row>
    <row r="1466" spans="1:16" x14ac:dyDescent="0.2">
      <c r="A1466">
        <v>857.83</v>
      </c>
      <c r="B1466">
        <v>2823.65</v>
      </c>
      <c r="C1466">
        <v>8229.6</v>
      </c>
      <c r="D1466">
        <v>31972.75</v>
      </c>
      <c r="E1466">
        <v>64000</v>
      </c>
      <c r="F1466">
        <v>64000</v>
      </c>
      <c r="H1466">
        <v>8284.1</v>
      </c>
      <c r="I1466">
        <v>10445.9</v>
      </c>
      <c r="J1466">
        <v>10323.6</v>
      </c>
      <c r="L1466">
        <f t="shared" si="47"/>
        <v>857.83</v>
      </c>
      <c r="M1466">
        <f>data!AQ1466</f>
        <v>3.0061145832560198E-10</v>
      </c>
      <c r="O1466">
        <v>2.8322054818402097E-10</v>
      </c>
      <c r="P1466">
        <f t="shared" si="46"/>
        <v>6.1404125700234724</v>
      </c>
    </row>
    <row r="1467" spans="1:16" x14ac:dyDescent="0.2">
      <c r="A1467">
        <v>858.27</v>
      </c>
      <c r="B1467">
        <v>2941.85</v>
      </c>
      <c r="C1467">
        <v>9184.9</v>
      </c>
      <c r="D1467">
        <v>31576.5</v>
      </c>
      <c r="E1467">
        <v>64000</v>
      </c>
      <c r="F1467">
        <v>64000</v>
      </c>
      <c r="H1467">
        <v>9183.2000000000007</v>
      </c>
      <c r="I1467">
        <v>11299.4</v>
      </c>
      <c r="J1467">
        <v>11202.3</v>
      </c>
      <c r="L1467">
        <f t="shared" si="47"/>
        <v>858.27</v>
      </c>
      <c r="M1467">
        <f>data!AQ1467</f>
        <v>3.0627239625121018E-10</v>
      </c>
      <c r="O1467">
        <v>2.8579024873523338E-10</v>
      </c>
      <c r="P1467">
        <f t="shared" si="46"/>
        <v>7.1668461770899059</v>
      </c>
    </row>
    <row r="1468" spans="1:16" x14ac:dyDescent="0.2">
      <c r="A1468">
        <v>858.71</v>
      </c>
      <c r="B1468">
        <v>2804.1</v>
      </c>
      <c r="C1468">
        <v>8040</v>
      </c>
      <c r="D1468">
        <v>31277.35</v>
      </c>
      <c r="E1468">
        <v>64000</v>
      </c>
      <c r="F1468">
        <v>64000</v>
      </c>
      <c r="H1468">
        <v>8065.8</v>
      </c>
      <c r="I1468">
        <v>10265</v>
      </c>
      <c r="J1468">
        <v>10119.1</v>
      </c>
      <c r="L1468">
        <f t="shared" si="47"/>
        <v>858.71</v>
      </c>
      <c r="M1468">
        <f>data!AQ1468</f>
        <v>3.0811361610214461E-10</v>
      </c>
      <c r="O1468">
        <v>2.8600625525030474E-10</v>
      </c>
      <c r="P1468">
        <f t="shared" si="46"/>
        <v>7.7296773920179174</v>
      </c>
    </row>
    <row r="1469" spans="1:16" x14ac:dyDescent="0.2">
      <c r="A1469">
        <v>859.15</v>
      </c>
      <c r="B1469">
        <v>2830.25</v>
      </c>
      <c r="C1469">
        <v>8360.4</v>
      </c>
      <c r="D1469">
        <v>31426.6</v>
      </c>
      <c r="E1469">
        <v>64000</v>
      </c>
      <c r="F1469">
        <v>64000</v>
      </c>
      <c r="H1469">
        <v>8347.2999999999993</v>
      </c>
      <c r="I1469">
        <v>10189.5</v>
      </c>
      <c r="J1469">
        <v>10091.299999999999</v>
      </c>
      <c r="L1469">
        <f t="shared" si="47"/>
        <v>859.15</v>
      </c>
      <c r="M1469">
        <f>data!AQ1469</f>
        <v>3.0676526201200361E-10</v>
      </c>
      <c r="O1469">
        <v>2.835091468082847E-10</v>
      </c>
      <c r="P1469">
        <f t="shared" si="46"/>
        <v>8.2029505804429039</v>
      </c>
    </row>
    <row r="1470" spans="1:16" x14ac:dyDescent="0.2">
      <c r="A1470">
        <v>859.58</v>
      </c>
      <c r="B1470">
        <v>2841.7</v>
      </c>
      <c r="C1470">
        <v>8454.9</v>
      </c>
      <c r="D1470">
        <v>31808.6</v>
      </c>
      <c r="E1470">
        <v>64000</v>
      </c>
      <c r="F1470">
        <v>64000</v>
      </c>
      <c r="H1470">
        <v>8494.5</v>
      </c>
      <c r="I1470">
        <v>10400.200000000001</v>
      </c>
      <c r="J1470">
        <v>10282.9</v>
      </c>
      <c r="L1470">
        <f t="shared" si="47"/>
        <v>859.58</v>
      </c>
      <c r="M1470">
        <f>data!AQ1470</f>
        <v>3.0271032219089602E-10</v>
      </c>
      <c r="O1470">
        <v>2.7856522776035152E-10</v>
      </c>
      <c r="P1470">
        <f t="shared" si="46"/>
        <v>8.6676627318742092</v>
      </c>
    </row>
    <row r="1471" spans="1:16" x14ac:dyDescent="0.2">
      <c r="A1471">
        <v>860.02</v>
      </c>
      <c r="B1471">
        <v>2857.8</v>
      </c>
      <c r="C1471">
        <v>8574.7000000000007</v>
      </c>
      <c r="D1471">
        <v>32301.4</v>
      </c>
      <c r="E1471">
        <v>64000</v>
      </c>
      <c r="F1471">
        <v>64000</v>
      </c>
      <c r="H1471">
        <v>8566.9</v>
      </c>
      <c r="I1471">
        <v>10629.6</v>
      </c>
      <c r="J1471">
        <v>10479</v>
      </c>
      <c r="L1471">
        <f t="shared" si="47"/>
        <v>860.02</v>
      </c>
      <c r="M1471">
        <f>data!AQ1471</f>
        <v>2.9763652663302198E-10</v>
      </c>
      <c r="O1471">
        <v>2.7388357224369507E-10</v>
      </c>
      <c r="P1471">
        <f t="shared" si="46"/>
        <v>8.6726466267177571</v>
      </c>
    </row>
    <row r="1472" spans="1:16" x14ac:dyDescent="0.2">
      <c r="A1472">
        <v>860.46</v>
      </c>
      <c r="B1472">
        <v>2866.6</v>
      </c>
      <c r="C1472">
        <v>8720.4</v>
      </c>
      <c r="D1472">
        <v>32697.1</v>
      </c>
      <c r="E1472">
        <v>64000</v>
      </c>
      <c r="F1472">
        <v>64000</v>
      </c>
      <c r="H1472">
        <v>8783.5</v>
      </c>
      <c r="I1472">
        <v>10534.1</v>
      </c>
      <c r="J1472">
        <v>10436.799999999999</v>
      </c>
      <c r="L1472">
        <f t="shared" si="47"/>
        <v>860.46</v>
      </c>
      <c r="M1472">
        <f>data!AQ1472</f>
        <v>2.9364373509072948E-10</v>
      </c>
      <c r="O1472">
        <v>2.7029292815401228E-10</v>
      </c>
      <c r="P1472">
        <f t="shared" si="46"/>
        <v>8.6390743169617696</v>
      </c>
    </row>
    <row r="1473" spans="1:16" x14ac:dyDescent="0.2">
      <c r="A1473">
        <v>860.89</v>
      </c>
      <c r="B1473">
        <v>2886.5</v>
      </c>
      <c r="C1473">
        <v>8913.5</v>
      </c>
      <c r="D1473">
        <v>33339.300000000003</v>
      </c>
      <c r="E1473">
        <v>64000</v>
      </c>
      <c r="F1473">
        <v>64000</v>
      </c>
      <c r="H1473">
        <v>8934.7000000000007</v>
      </c>
      <c r="I1473">
        <v>10925.9</v>
      </c>
      <c r="J1473">
        <v>10797.4</v>
      </c>
      <c r="L1473">
        <f t="shared" si="47"/>
        <v>860.89</v>
      </c>
      <c r="M1473">
        <f>data!AQ1473</f>
        <v>2.8741752594841889E-10</v>
      </c>
      <c r="O1473">
        <v>2.6544002371284381E-10</v>
      </c>
      <c r="P1473">
        <f t="shared" si="46"/>
        <v>8.2796489874302424</v>
      </c>
    </row>
    <row r="1474" spans="1:16" x14ac:dyDescent="0.2">
      <c r="A1474">
        <v>861.33</v>
      </c>
      <c r="B1474">
        <v>2830.2</v>
      </c>
      <c r="C1474">
        <v>8401.5</v>
      </c>
      <c r="D1474">
        <v>33678</v>
      </c>
      <c r="E1474">
        <v>64000</v>
      </c>
      <c r="F1474">
        <v>64000</v>
      </c>
      <c r="H1474">
        <v>8391.7999999999993</v>
      </c>
      <c r="I1474">
        <v>10332.4</v>
      </c>
      <c r="J1474">
        <v>10217.799999999999</v>
      </c>
      <c r="L1474">
        <f t="shared" si="47"/>
        <v>861.33</v>
      </c>
      <c r="M1474">
        <f>data!AQ1474</f>
        <v>2.8360681474064403E-10</v>
      </c>
      <c r="O1474">
        <v>2.6325788524320063E-10</v>
      </c>
      <c r="P1474">
        <f t="shared" si="46"/>
        <v>7.7296562185192768</v>
      </c>
    </row>
    <row r="1475" spans="1:16" x14ac:dyDescent="0.2">
      <c r="A1475">
        <v>861.77</v>
      </c>
      <c r="B1475">
        <v>2851.45</v>
      </c>
      <c r="C1475">
        <v>8616.5</v>
      </c>
      <c r="D1475">
        <v>33855.9</v>
      </c>
      <c r="E1475">
        <v>64000</v>
      </c>
      <c r="F1475">
        <v>64000</v>
      </c>
      <c r="H1475">
        <v>8658.4</v>
      </c>
      <c r="I1475">
        <v>10421.4</v>
      </c>
      <c r="J1475">
        <v>10315.799999999999</v>
      </c>
      <c r="L1475">
        <f t="shared" si="47"/>
        <v>861.77</v>
      </c>
      <c r="M1475">
        <f>data!AQ1475</f>
        <v>2.8213831812055169E-10</v>
      </c>
      <c r="O1475">
        <v>2.6280400901194882E-10</v>
      </c>
      <c r="P1475">
        <f t="shared" si="46"/>
        <v>7.3569308098811392</v>
      </c>
    </row>
    <row r="1476" spans="1:16" x14ac:dyDescent="0.2">
      <c r="A1476">
        <v>862.21</v>
      </c>
      <c r="B1476">
        <v>2887.45</v>
      </c>
      <c r="C1476">
        <v>8778.5</v>
      </c>
      <c r="D1476">
        <v>33995.800000000003</v>
      </c>
      <c r="E1476">
        <v>64000</v>
      </c>
      <c r="F1476">
        <v>64000</v>
      </c>
      <c r="H1476">
        <v>8777</v>
      </c>
      <c r="I1476">
        <v>10804.2</v>
      </c>
      <c r="J1476">
        <v>10680.2</v>
      </c>
      <c r="L1476">
        <f t="shared" si="47"/>
        <v>862.21</v>
      </c>
      <c r="M1476">
        <f>data!AQ1476</f>
        <v>2.8118078050115721E-10</v>
      </c>
      <c r="O1476">
        <v>2.6272402080791316E-10</v>
      </c>
      <c r="P1476">
        <f t="shared" si="46"/>
        <v>7.0251511972475624</v>
      </c>
    </row>
    <row r="1477" spans="1:16" x14ac:dyDescent="0.2">
      <c r="A1477">
        <v>862.64</v>
      </c>
      <c r="B1477">
        <v>2830.3</v>
      </c>
      <c r="C1477">
        <v>8402.6</v>
      </c>
      <c r="D1477">
        <v>33947.65</v>
      </c>
      <c r="E1477">
        <v>64000</v>
      </c>
      <c r="F1477">
        <v>64000</v>
      </c>
      <c r="H1477">
        <v>8402.7000000000007</v>
      </c>
      <c r="I1477">
        <v>10652.1</v>
      </c>
      <c r="J1477">
        <v>10525.4</v>
      </c>
      <c r="L1477">
        <f t="shared" si="47"/>
        <v>862.64</v>
      </c>
      <c r="M1477">
        <f>data!AQ1477</f>
        <v>2.8112039491887318E-10</v>
      </c>
      <c r="O1477">
        <v>2.6413948817744047E-10</v>
      </c>
      <c r="P1477">
        <f t="shared" si="46"/>
        <v>6.4287649145535868</v>
      </c>
    </row>
    <row r="1478" spans="1:16" x14ac:dyDescent="0.2">
      <c r="A1478">
        <v>863.08</v>
      </c>
      <c r="B1478">
        <v>2840.45</v>
      </c>
      <c r="C1478">
        <v>8454.2000000000007</v>
      </c>
      <c r="D1478">
        <v>33643.5</v>
      </c>
      <c r="E1478">
        <v>64000</v>
      </c>
      <c r="F1478">
        <v>64000</v>
      </c>
      <c r="H1478">
        <v>8466.6</v>
      </c>
      <c r="I1478">
        <v>10887</v>
      </c>
      <c r="J1478">
        <v>10774.9</v>
      </c>
      <c r="L1478">
        <f t="shared" si="47"/>
        <v>863.08</v>
      </c>
      <c r="M1478">
        <f>data!AQ1478</f>
        <v>2.8413852987299927E-10</v>
      </c>
      <c r="O1478">
        <v>2.6829675825854021E-10</v>
      </c>
      <c r="P1478">
        <f t="shared" si="46"/>
        <v>5.9045706393490489</v>
      </c>
    </row>
    <row r="1479" spans="1:16" x14ac:dyDescent="0.2">
      <c r="A1479">
        <v>863.52</v>
      </c>
      <c r="B1479">
        <v>2889.6</v>
      </c>
      <c r="C1479">
        <v>8933.1</v>
      </c>
      <c r="D1479">
        <v>33334.199999999997</v>
      </c>
      <c r="E1479">
        <v>64000</v>
      </c>
      <c r="F1479">
        <v>64000</v>
      </c>
      <c r="H1479">
        <v>8974.9</v>
      </c>
      <c r="I1479">
        <v>11322.7</v>
      </c>
      <c r="J1479">
        <v>11171.3</v>
      </c>
      <c r="L1479">
        <f t="shared" si="47"/>
        <v>863.52</v>
      </c>
      <c r="M1479">
        <f>data!AQ1479</f>
        <v>2.8765324016369402E-10</v>
      </c>
      <c r="O1479">
        <v>2.7145122345552792E-10</v>
      </c>
      <c r="P1479">
        <f t="shared" si="46"/>
        <v>5.9686659363392023</v>
      </c>
    </row>
    <row r="1480" spans="1:16" x14ac:dyDescent="0.2">
      <c r="A1480">
        <v>863.95</v>
      </c>
      <c r="B1480">
        <v>2825.85</v>
      </c>
      <c r="C1480">
        <v>8329.2999999999993</v>
      </c>
      <c r="D1480">
        <v>32762.25</v>
      </c>
      <c r="E1480">
        <v>64000</v>
      </c>
      <c r="F1480">
        <v>64000</v>
      </c>
      <c r="H1480">
        <v>8362.9</v>
      </c>
      <c r="I1480">
        <v>11065.9</v>
      </c>
      <c r="J1480">
        <v>10885</v>
      </c>
      <c r="L1480">
        <f t="shared" si="47"/>
        <v>863.95</v>
      </c>
      <c r="M1480">
        <f>data!AQ1480</f>
        <v>2.9277030397754777E-10</v>
      </c>
      <c r="O1480">
        <v>2.7642448899158614E-10</v>
      </c>
      <c r="P1480">
        <f t="shared" ref="P1480:P1543" si="48">(M1480-O1480)/O1480%</f>
        <v>5.9133020542399075</v>
      </c>
    </row>
    <row r="1481" spans="1:16" x14ac:dyDescent="0.2">
      <c r="A1481">
        <v>864.39</v>
      </c>
      <c r="B1481">
        <v>2859.45</v>
      </c>
      <c r="C1481">
        <v>8628.2000000000007</v>
      </c>
      <c r="D1481">
        <v>32393.05</v>
      </c>
      <c r="E1481">
        <v>64000</v>
      </c>
      <c r="F1481">
        <v>64000</v>
      </c>
      <c r="H1481">
        <v>8626.2999999999993</v>
      </c>
      <c r="I1481">
        <v>10566.3</v>
      </c>
      <c r="J1481">
        <v>10384.299999999999</v>
      </c>
      <c r="L1481">
        <f t="shared" si="47"/>
        <v>864.39</v>
      </c>
      <c r="M1481">
        <f>data!AQ1481</f>
        <v>2.9695722584084623E-10</v>
      </c>
      <c r="O1481">
        <v>2.7923021167051615E-10</v>
      </c>
      <c r="P1481">
        <f t="shared" si="48"/>
        <v>6.3485301480369403</v>
      </c>
    </row>
    <row r="1482" spans="1:16" x14ac:dyDescent="0.2">
      <c r="A1482">
        <v>864.83</v>
      </c>
      <c r="B1482">
        <v>2853.55</v>
      </c>
      <c r="C1482">
        <v>8567.9</v>
      </c>
      <c r="D1482">
        <v>32002</v>
      </c>
      <c r="E1482">
        <v>64000</v>
      </c>
      <c r="F1482">
        <v>64000</v>
      </c>
      <c r="H1482">
        <v>8611.4</v>
      </c>
      <c r="I1482">
        <v>10170.9</v>
      </c>
      <c r="J1482">
        <v>10114.200000000001</v>
      </c>
      <c r="L1482">
        <f t="shared" si="47"/>
        <v>864.83</v>
      </c>
      <c r="M1482">
        <f>data!AQ1482</f>
        <v>3.0107029141252104E-10</v>
      </c>
      <c r="O1482">
        <v>2.8141301496681869E-10</v>
      </c>
      <c r="P1482">
        <f t="shared" si="48"/>
        <v>6.9852051611828028</v>
      </c>
    </row>
    <row r="1483" spans="1:16" x14ac:dyDescent="0.2">
      <c r="A1483">
        <v>865.27</v>
      </c>
      <c r="B1483">
        <v>2809.7</v>
      </c>
      <c r="C1483">
        <v>8160.7</v>
      </c>
      <c r="D1483">
        <v>31751.4</v>
      </c>
      <c r="E1483">
        <v>64000</v>
      </c>
      <c r="F1483">
        <v>64000</v>
      </c>
      <c r="H1483">
        <v>8190.4</v>
      </c>
      <c r="I1483">
        <v>9672.4</v>
      </c>
      <c r="J1483">
        <v>9574.7999999999993</v>
      </c>
      <c r="L1483">
        <f t="shared" si="47"/>
        <v>865.27</v>
      </c>
      <c r="M1483">
        <f>data!AQ1483</f>
        <v>3.0333413148778056E-10</v>
      </c>
      <c r="O1483">
        <v>2.8193950088019576E-10</v>
      </c>
      <c r="P1483">
        <f t="shared" si="48"/>
        <v>7.5883764214635532</v>
      </c>
    </row>
    <row r="1484" spans="1:16" x14ac:dyDescent="0.2">
      <c r="A1484">
        <v>865.7</v>
      </c>
      <c r="B1484">
        <v>2848.7</v>
      </c>
      <c r="C1484">
        <v>8555.6</v>
      </c>
      <c r="D1484">
        <v>31803.3</v>
      </c>
      <c r="E1484">
        <v>64000</v>
      </c>
      <c r="F1484">
        <v>64000</v>
      </c>
      <c r="H1484">
        <v>8620</v>
      </c>
      <c r="I1484">
        <v>10071.799999999999</v>
      </c>
      <c r="J1484">
        <v>9967.5</v>
      </c>
      <c r="L1484">
        <f t="shared" si="47"/>
        <v>865.7</v>
      </c>
      <c r="M1484">
        <f>data!AQ1484</f>
        <v>3.0321536251184888E-10</v>
      </c>
      <c r="O1484">
        <v>2.8057009554207116E-10</v>
      </c>
      <c r="P1484">
        <f t="shared" si="48"/>
        <v>8.0711620124825796</v>
      </c>
    </row>
    <row r="1485" spans="1:16" x14ac:dyDescent="0.2">
      <c r="A1485">
        <v>866.14</v>
      </c>
      <c r="B1485">
        <v>2796.35</v>
      </c>
      <c r="C1485">
        <v>8071</v>
      </c>
      <c r="D1485">
        <v>31851.35</v>
      </c>
      <c r="E1485">
        <v>64000</v>
      </c>
      <c r="F1485">
        <v>64000</v>
      </c>
      <c r="H1485">
        <v>8094.8</v>
      </c>
      <c r="I1485">
        <v>9847.2000000000007</v>
      </c>
      <c r="J1485">
        <v>9762.9</v>
      </c>
      <c r="L1485">
        <f t="shared" si="47"/>
        <v>866.14</v>
      </c>
      <c r="M1485">
        <f>data!AQ1485</f>
        <v>3.0214584427320198E-10</v>
      </c>
      <c r="O1485">
        <v>2.7858434244748504E-10</v>
      </c>
      <c r="P1485">
        <f t="shared" si="48"/>
        <v>8.4575829419266242</v>
      </c>
    </row>
    <row r="1486" spans="1:16" x14ac:dyDescent="0.2">
      <c r="A1486">
        <v>866.58</v>
      </c>
      <c r="B1486">
        <v>2883.75</v>
      </c>
      <c r="C1486">
        <v>8956.9</v>
      </c>
      <c r="D1486">
        <v>32047.35</v>
      </c>
      <c r="E1486">
        <v>64000</v>
      </c>
      <c r="F1486">
        <v>64000</v>
      </c>
      <c r="H1486">
        <v>8940.7999999999993</v>
      </c>
      <c r="I1486">
        <v>10859.4</v>
      </c>
      <c r="J1486">
        <v>10727.4</v>
      </c>
      <c r="L1486">
        <f t="shared" si="47"/>
        <v>866.58</v>
      </c>
      <c r="M1486">
        <f>data!AQ1486</f>
        <v>3.0099491563743964E-10</v>
      </c>
      <c r="O1486">
        <v>2.7690475327492164E-10</v>
      </c>
      <c r="P1486">
        <f t="shared" si="48"/>
        <v>8.6998009523514259</v>
      </c>
    </row>
    <row r="1487" spans="1:16" x14ac:dyDescent="0.2">
      <c r="A1487">
        <v>867.01</v>
      </c>
      <c r="B1487">
        <v>2827.2</v>
      </c>
      <c r="C1487">
        <v>8248.9</v>
      </c>
      <c r="D1487">
        <v>32418.85</v>
      </c>
      <c r="E1487">
        <v>64000</v>
      </c>
      <c r="F1487">
        <v>64000</v>
      </c>
      <c r="H1487">
        <v>8285.6</v>
      </c>
      <c r="I1487">
        <v>10437.9</v>
      </c>
      <c r="J1487">
        <v>10347.799999999999</v>
      </c>
      <c r="L1487">
        <f t="shared" si="47"/>
        <v>867.01</v>
      </c>
      <c r="M1487">
        <f>data!AQ1487</f>
        <v>2.9647932246151483E-10</v>
      </c>
      <c r="O1487">
        <v>2.7272256778779069E-10</v>
      </c>
      <c r="P1487">
        <f t="shared" si="48"/>
        <v>8.7109603236830786</v>
      </c>
    </row>
    <row r="1488" spans="1:16" x14ac:dyDescent="0.2">
      <c r="A1488">
        <v>867.45</v>
      </c>
      <c r="B1488">
        <v>2870.35</v>
      </c>
      <c r="C1488">
        <v>8747</v>
      </c>
      <c r="D1488">
        <v>32948.199999999997</v>
      </c>
      <c r="E1488">
        <v>64000</v>
      </c>
      <c r="F1488">
        <v>64000</v>
      </c>
      <c r="H1488">
        <v>8771.9</v>
      </c>
      <c r="I1488">
        <v>11219.7</v>
      </c>
      <c r="J1488">
        <v>11057.7</v>
      </c>
      <c r="L1488">
        <f t="shared" si="47"/>
        <v>867.45</v>
      </c>
      <c r="M1488">
        <f>data!AQ1488</f>
        <v>2.9150470034888858E-10</v>
      </c>
      <c r="O1488">
        <v>2.6842148368819705E-10</v>
      </c>
      <c r="P1488">
        <f t="shared" si="48"/>
        <v>8.599615926236881</v>
      </c>
    </row>
    <row r="1489" spans="1:16" x14ac:dyDescent="0.2">
      <c r="A1489">
        <v>867.89</v>
      </c>
      <c r="B1489">
        <v>2853.05</v>
      </c>
      <c r="C1489">
        <v>8547.5</v>
      </c>
      <c r="D1489">
        <v>33481.800000000003</v>
      </c>
      <c r="E1489">
        <v>64000</v>
      </c>
      <c r="F1489">
        <v>64000</v>
      </c>
      <c r="H1489">
        <v>8587.7000000000007</v>
      </c>
      <c r="I1489">
        <v>10680.7</v>
      </c>
      <c r="J1489">
        <v>10548.5</v>
      </c>
      <c r="L1489">
        <f t="shared" si="47"/>
        <v>867.89</v>
      </c>
      <c r="M1489">
        <f>data!AQ1489</f>
        <v>2.8605742639287987E-10</v>
      </c>
      <c r="O1489">
        <v>2.6504264442382666E-10</v>
      </c>
      <c r="P1489">
        <f t="shared" si="48"/>
        <v>7.9288304773509228</v>
      </c>
    </row>
    <row r="1490" spans="1:16" x14ac:dyDescent="0.2">
      <c r="A1490">
        <v>868.32</v>
      </c>
      <c r="B1490">
        <v>2837.65</v>
      </c>
      <c r="C1490">
        <v>8428.1</v>
      </c>
      <c r="D1490">
        <v>33810.199999999997</v>
      </c>
      <c r="E1490">
        <v>64000</v>
      </c>
      <c r="F1490">
        <v>64000</v>
      </c>
      <c r="H1490">
        <v>8413</v>
      </c>
      <c r="I1490">
        <v>10374.700000000001</v>
      </c>
      <c r="J1490">
        <v>10242.4</v>
      </c>
      <c r="L1490">
        <f t="shared" si="47"/>
        <v>868.32</v>
      </c>
      <c r="M1490">
        <f>data!AQ1490</f>
        <v>2.8276273577264532E-10</v>
      </c>
      <c r="O1490">
        <v>2.6314827549874859E-10</v>
      </c>
      <c r="P1490">
        <f t="shared" si="48"/>
        <v>7.4537673624199776</v>
      </c>
    </row>
    <row r="1491" spans="1:16" x14ac:dyDescent="0.2">
      <c r="A1491">
        <v>868.76</v>
      </c>
      <c r="B1491">
        <v>2878.9</v>
      </c>
      <c r="C1491">
        <v>8772.2000000000007</v>
      </c>
      <c r="D1491">
        <v>34150</v>
      </c>
      <c r="E1491">
        <v>64000</v>
      </c>
      <c r="F1491">
        <v>64000</v>
      </c>
      <c r="H1491">
        <v>8812.2000000000007</v>
      </c>
      <c r="I1491">
        <v>10530.7</v>
      </c>
      <c r="J1491">
        <v>10422.4</v>
      </c>
      <c r="L1491">
        <f t="shared" si="47"/>
        <v>868.76</v>
      </c>
      <c r="M1491">
        <f>data!AQ1491</f>
        <v>2.7996295270909317E-10</v>
      </c>
      <c r="O1491">
        <v>2.6225275945801119E-10</v>
      </c>
      <c r="P1491">
        <f t="shared" si="48"/>
        <v>6.7531008206293137</v>
      </c>
    </row>
    <row r="1492" spans="1:16" x14ac:dyDescent="0.2">
      <c r="A1492">
        <v>869.2</v>
      </c>
      <c r="B1492">
        <v>2860</v>
      </c>
      <c r="C1492">
        <v>8638.7999999999993</v>
      </c>
      <c r="D1492">
        <v>34059.25</v>
      </c>
      <c r="E1492">
        <v>64000</v>
      </c>
      <c r="F1492">
        <v>64000</v>
      </c>
      <c r="H1492">
        <v>8658.9</v>
      </c>
      <c r="I1492">
        <v>10204.6</v>
      </c>
      <c r="J1492">
        <v>10119.1</v>
      </c>
      <c r="L1492">
        <f t="shared" si="47"/>
        <v>869.2</v>
      </c>
      <c r="M1492">
        <f>data!AQ1492</f>
        <v>2.8065188798776063E-10</v>
      </c>
      <c r="O1492">
        <v>2.6367168066236955E-10</v>
      </c>
      <c r="P1492">
        <f t="shared" si="48"/>
        <v>6.4399055987867611</v>
      </c>
    </row>
    <row r="1493" spans="1:16" x14ac:dyDescent="0.2">
      <c r="A1493">
        <v>869.63</v>
      </c>
      <c r="B1493">
        <v>2923.95</v>
      </c>
      <c r="C1493">
        <v>9271.1</v>
      </c>
      <c r="D1493">
        <v>33800.9</v>
      </c>
      <c r="E1493">
        <v>64000</v>
      </c>
      <c r="F1493">
        <v>64000</v>
      </c>
      <c r="H1493">
        <v>9317.1</v>
      </c>
      <c r="I1493">
        <v>10909.6</v>
      </c>
      <c r="J1493">
        <v>10818.5</v>
      </c>
      <c r="L1493">
        <f t="shared" si="47"/>
        <v>869.63</v>
      </c>
      <c r="M1493">
        <f>data!AQ1493</f>
        <v>2.8372454964009096E-10</v>
      </c>
      <c r="O1493">
        <v>2.6865160995141326E-10</v>
      </c>
      <c r="P1493">
        <f t="shared" si="48"/>
        <v>5.6105897490819814</v>
      </c>
    </row>
    <row r="1494" spans="1:16" x14ac:dyDescent="0.2">
      <c r="A1494">
        <v>870.07</v>
      </c>
      <c r="B1494">
        <v>2967.65</v>
      </c>
      <c r="C1494">
        <v>9666.5</v>
      </c>
      <c r="D1494">
        <v>33117.050000000003</v>
      </c>
      <c r="E1494">
        <v>64000</v>
      </c>
      <c r="F1494">
        <v>64000</v>
      </c>
      <c r="H1494">
        <v>9756.1</v>
      </c>
      <c r="I1494">
        <v>11805</v>
      </c>
      <c r="J1494">
        <v>11654.6</v>
      </c>
      <c r="L1494">
        <f t="shared" si="47"/>
        <v>870.07</v>
      </c>
      <c r="M1494">
        <f>data!AQ1494</f>
        <v>2.908844153528385E-10</v>
      </c>
      <c r="O1494">
        <v>2.7496496393179394E-10</v>
      </c>
      <c r="P1494">
        <f t="shared" si="48"/>
        <v>5.7896290470641318</v>
      </c>
    </row>
    <row r="1495" spans="1:16" x14ac:dyDescent="0.2">
      <c r="A1495">
        <v>870.51</v>
      </c>
      <c r="B1495">
        <v>2817.85</v>
      </c>
      <c r="C1495">
        <v>8162.8</v>
      </c>
      <c r="D1495">
        <v>32238.65</v>
      </c>
      <c r="E1495">
        <v>64000</v>
      </c>
      <c r="F1495">
        <v>64000</v>
      </c>
      <c r="H1495">
        <v>8188.7</v>
      </c>
      <c r="I1495">
        <v>10631.7</v>
      </c>
      <c r="J1495">
        <v>10503.1</v>
      </c>
      <c r="L1495">
        <f t="shared" si="47"/>
        <v>870.51</v>
      </c>
      <c r="M1495">
        <f>data!AQ1495</f>
        <v>2.9841199186598663E-10</v>
      </c>
      <c r="O1495">
        <v>2.8143492816283855E-10</v>
      </c>
      <c r="P1495">
        <f t="shared" si="48"/>
        <v>6.0323229294855434</v>
      </c>
    </row>
    <row r="1496" spans="1:16" x14ac:dyDescent="0.2">
      <c r="A1496">
        <v>870.94</v>
      </c>
      <c r="B1496">
        <v>2850.6</v>
      </c>
      <c r="C1496">
        <v>8530.4</v>
      </c>
      <c r="D1496">
        <v>31572.400000000001</v>
      </c>
      <c r="E1496">
        <v>64000</v>
      </c>
      <c r="F1496">
        <v>64000</v>
      </c>
      <c r="H1496">
        <v>8570.7999999999993</v>
      </c>
      <c r="I1496">
        <v>10819.6</v>
      </c>
      <c r="J1496">
        <v>10652.4</v>
      </c>
      <c r="L1496">
        <f t="shared" si="47"/>
        <v>870.94</v>
      </c>
      <c r="M1496">
        <f>data!AQ1496</f>
        <v>3.0599553326982751E-10</v>
      </c>
      <c r="O1496">
        <v>2.8671277555706731E-10</v>
      </c>
      <c r="P1496">
        <f t="shared" si="48"/>
        <v>6.7254616315212514</v>
      </c>
    </row>
    <row r="1497" spans="1:16" x14ac:dyDescent="0.2">
      <c r="A1497">
        <v>871.38</v>
      </c>
      <c r="B1497">
        <v>2860.25</v>
      </c>
      <c r="C1497">
        <v>8610.4</v>
      </c>
      <c r="D1497">
        <v>31049.599999999999</v>
      </c>
      <c r="E1497">
        <v>64000</v>
      </c>
      <c r="F1497">
        <v>64000</v>
      </c>
      <c r="H1497">
        <v>8636.5</v>
      </c>
      <c r="I1497">
        <v>11223.3</v>
      </c>
      <c r="J1497">
        <v>11071.3</v>
      </c>
      <c r="L1497">
        <f t="shared" si="47"/>
        <v>871.38</v>
      </c>
      <c r="M1497">
        <f>data!AQ1497</f>
        <v>3.1202992684930726E-10</v>
      </c>
      <c r="O1497">
        <v>2.8949123596878005E-10</v>
      </c>
      <c r="P1497">
        <f t="shared" si="48"/>
        <v>7.7856211450069175</v>
      </c>
    </row>
    <row r="1498" spans="1:16" x14ac:dyDescent="0.2">
      <c r="A1498">
        <v>871.82</v>
      </c>
      <c r="B1498">
        <v>2830.85</v>
      </c>
      <c r="C1498">
        <v>8317</v>
      </c>
      <c r="D1498">
        <v>30692.55</v>
      </c>
      <c r="E1498">
        <v>64000</v>
      </c>
      <c r="F1498">
        <v>64000</v>
      </c>
      <c r="H1498">
        <v>8374.2999999999993</v>
      </c>
      <c r="I1498">
        <v>10186.299999999999</v>
      </c>
      <c r="J1498">
        <v>10089.299999999999</v>
      </c>
      <c r="L1498">
        <f t="shared" si="47"/>
        <v>871.82</v>
      </c>
      <c r="M1498">
        <f>data!AQ1498</f>
        <v>3.1586386558360667E-10</v>
      </c>
      <c r="O1498">
        <v>2.9049580114824512E-10</v>
      </c>
      <c r="P1498">
        <f t="shared" si="48"/>
        <v>8.7326785224051413</v>
      </c>
    </row>
    <row r="1499" spans="1:16" x14ac:dyDescent="0.2">
      <c r="A1499">
        <v>872.25</v>
      </c>
      <c r="B1499">
        <v>2865.6</v>
      </c>
      <c r="C1499">
        <v>8727.2000000000007</v>
      </c>
      <c r="D1499">
        <v>30656.6</v>
      </c>
      <c r="E1499">
        <v>64000</v>
      </c>
      <c r="F1499">
        <v>64000</v>
      </c>
      <c r="H1499">
        <v>8743.1</v>
      </c>
      <c r="I1499">
        <v>10227.5</v>
      </c>
      <c r="J1499">
        <v>10169.1</v>
      </c>
      <c r="L1499">
        <f t="shared" si="47"/>
        <v>872.25</v>
      </c>
      <c r="M1499">
        <f>data!AQ1499</f>
        <v>3.1671317947380987E-10</v>
      </c>
      <c r="O1499">
        <v>2.89070903357313E-10</v>
      </c>
      <c r="P1499">
        <f t="shared" si="48"/>
        <v>9.5624553683734064</v>
      </c>
    </row>
    <row r="1500" spans="1:16" x14ac:dyDescent="0.2">
      <c r="A1500">
        <v>872.69</v>
      </c>
      <c r="B1500">
        <v>2879.1</v>
      </c>
      <c r="C1500">
        <v>8846.2000000000007</v>
      </c>
      <c r="D1500">
        <v>30850.45</v>
      </c>
      <c r="E1500">
        <v>64000</v>
      </c>
      <c r="F1500">
        <v>64000</v>
      </c>
      <c r="H1500">
        <v>8870.2000000000007</v>
      </c>
      <c r="I1500">
        <v>10429.299999999999</v>
      </c>
      <c r="J1500">
        <v>10318.299999999999</v>
      </c>
      <c r="L1500">
        <f t="shared" si="47"/>
        <v>872.69</v>
      </c>
      <c r="M1500">
        <f>data!AQ1500</f>
        <v>3.1460110223118722E-10</v>
      </c>
      <c r="O1500">
        <v>2.8575166473679024E-10</v>
      </c>
      <c r="P1500">
        <f t="shared" si="48"/>
        <v>10.095982300215322</v>
      </c>
    </row>
    <row r="1501" spans="1:16" x14ac:dyDescent="0.2">
      <c r="A1501">
        <v>873.13</v>
      </c>
      <c r="B1501">
        <v>2849.2</v>
      </c>
      <c r="C1501">
        <v>8535.9</v>
      </c>
      <c r="D1501">
        <v>31214.9</v>
      </c>
      <c r="E1501">
        <v>64000</v>
      </c>
      <c r="F1501">
        <v>64000</v>
      </c>
      <c r="H1501">
        <v>8557.9</v>
      </c>
      <c r="I1501">
        <v>10103.1</v>
      </c>
      <c r="J1501">
        <v>10052.1</v>
      </c>
      <c r="L1501">
        <f t="shared" si="47"/>
        <v>873.13</v>
      </c>
      <c r="M1501">
        <f>data!AQ1501</f>
        <v>3.1006171324569535E-10</v>
      </c>
      <c r="O1501">
        <v>2.8124575555946159E-10</v>
      </c>
      <c r="P1501">
        <f t="shared" si="48"/>
        <v>10.24582846731759</v>
      </c>
    </row>
    <row r="1502" spans="1:16" x14ac:dyDescent="0.2">
      <c r="A1502">
        <v>873.56</v>
      </c>
      <c r="B1502">
        <v>2907.3</v>
      </c>
      <c r="C1502">
        <v>9073.4</v>
      </c>
      <c r="D1502">
        <v>31834.05</v>
      </c>
      <c r="E1502">
        <v>64000</v>
      </c>
      <c r="F1502">
        <v>64000</v>
      </c>
      <c r="H1502">
        <v>9099.5</v>
      </c>
      <c r="I1502">
        <v>10923.4</v>
      </c>
      <c r="J1502">
        <v>10800.2</v>
      </c>
      <c r="L1502">
        <f t="shared" si="47"/>
        <v>873.56</v>
      </c>
      <c r="M1502">
        <f>data!AQ1502</f>
        <v>3.0381268590656558E-10</v>
      </c>
      <c r="O1502">
        <v>2.7534141250391126E-10</v>
      </c>
      <c r="P1502">
        <f t="shared" si="48"/>
        <v>10.340352780114353</v>
      </c>
    </row>
    <row r="1503" spans="1:16" x14ac:dyDescent="0.2">
      <c r="A1503">
        <v>874</v>
      </c>
      <c r="B1503">
        <v>2889.45</v>
      </c>
      <c r="C1503">
        <v>8964.5</v>
      </c>
      <c r="D1503">
        <v>32421.35</v>
      </c>
      <c r="E1503">
        <v>64000</v>
      </c>
      <c r="F1503">
        <v>64000</v>
      </c>
      <c r="H1503">
        <v>8994.1</v>
      </c>
      <c r="I1503">
        <v>10926.2</v>
      </c>
      <c r="J1503">
        <v>10838.9</v>
      </c>
      <c r="L1503">
        <f t="shared" si="47"/>
        <v>874</v>
      </c>
      <c r="M1503">
        <f>data!AQ1503</f>
        <v>2.9733963162993544E-10</v>
      </c>
      <c r="O1503">
        <v>2.7005069755568747E-10</v>
      </c>
      <c r="P1503">
        <f t="shared" si="48"/>
        <v>10.105115195497945</v>
      </c>
    </row>
    <row r="1504" spans="1:16" x14ac:dyDescent="0.2">
      <c r="A1504">
        <v>874.43</v>
      </c>
      <c r="B1504">
        <v>2846.6</v>
      </c>
      <c r="C1504">
        <v>8509.2000000000007</v>
      </c>
      <c r="D1504">
        <v>32797.4</v>
      </c>
      <c r="E1504">
        <v>64000</v>
      </c>
      <c r="F1504">
        <v>64000</v>
      </c>
      <c r="H1504">
        <v>8525.7999999999993</v>
      </c>
      <c r="I1504">
        <v>10794.3</v>
      </c>
      <c r="J1504">
        <v>10616.8</v>
      </c>
      <c r="L1504">
        <f t="shared" si="47"/>
        <v>874.43</v>
      </c>
      <c r="M1504">
        <f>data!AQ1504</f>
        <v>2.9301553677411061E-10</v>
      </c>
      <c r="O1504">
        <v>2.6657959400983309E-10</v>
      </c>
      <c r="P1504">
        <f t="shared" si="48"/>
        <v>9.9167165673237534</v>
      </c>
    </row>
    <row r="1505" spans="1:16" x14ac:dyDescent="0.2">
      <c r="A1505">
        <v>874.87</v>
      </c>
      <c r="B1505">
        <v>2820.35</v>
      </c>
      <c r="C1505">
        <v>8266</v>
      </c>
      <c r="D1505">
        <v>33261.699999999997</v>
      </c>
      <c r="E1505">
        <v>64000</v>
      </c>
      <c r="F1505">
        <v>64000</v>
      </c>
      <c r="H1505">
        <v>8318.2000000000007</v>
      </c>
      <c r="I1505">
        <v>10929</v>
      </c>
      <c r="J1505">
        <v>10794.3</v>
      </c>
      <c r="L1505">
        <f t="shared" si="47"/>
        <v>874.87</v>
      </c>
      <c r="M1505">
        <f>data!AQ1505</f>
        <v>2.8810245760902277E-10</v>
      </c>
      <c r="O1505">
        <v>2.6358975520853018E-10</v>
      </c>
      <c r="P1505">
        <f t="shared" si="48"/>
        <v>9.299565675873934</v>
      </c>
    </row>
    <row r="1506" spans="1:16" x14ac:dyDescent="0.2">
      <c r="A1506">
        <v>875.31</v>
      </c>
      <c r="B1506">
        <v>2913.8</v>
      </c>
      <c r="C1506">
        <v>9114.9</v>
      </c>
      <c r="D1506">
        <v>33586.85</v>
      </c>
      <c r="E1506">
        <v>64000</v>
      </c>
      <c r="F1506">
        <v>64000</v>
      </c>
      <c r="H1506">
        <v>9147.7000000000007</v>
      </c>
      <c r="I1506">
        <v>11714.2</v>
      </c>
      <c r="J1506">
        <v>11570</v>
      </c>
      <c r="L1506">
        <f t="shared" si="47"/>
        <v>875.31</v>
      </c>
      <c r="M1506">
        <f>data!AQ1506</f>
        <v>2.8584084611420066E-10</v>
      </c>
      <c r="O1506">
        <v>2.6300848913705453E-10</v>
      </c>
      <c r="P1506">
        <f t="shared" si="48"/>
        <v>8.6812243407276952</v>
      </c>
    </row>
    <row r="1507" spans="1:16" x14ac:dyDescent="0.2">
      <c r="A1507">
        <v>875.74</v>
      </c>
      <c r="B1507">
        <v>2794.35</v>
      </c>
      <c r="C1507">
        <v>8009.5</v>
      </c>
      <c r="D1507">
        <v>33525</v>
      </c>
      <c r="E1507">
        <v>64000</v>
      </c>
      <c r="F1507">
        <v>64000</v>
      </c>
      <c r="H1507">
        <v>8022.6</v>
      </c>
      <c r="I1507">
        <v>10784.5</v>
      </c>
      <c r="J1507">
        <v>10622</v>
      </c>
      <c r="L1507">
        <f t="shared" si="47"/>
        <v>875.74</v>
      </c>
      <c r="M1507">
        <f>data!AQ1507</f>
        <v>2.8528908771209828E-10</v>
      </c>
      <c r="O1507">
        <v>2.6344254894328463E-10</v>
      </c>
      <c r="P1507">
        <f t="shared" si="48"/>
        <v>8.2927146189725374</v>
      </c>
    </row>
    <row r="1508" spans="1:16" x14ac:dyDescent="0.2">
      <c r="A1508">
        <v>876.18</v>
      </c>
      <c r="B1508">
        <v>2866</v>
      </c>
      <c r="C1508">
        <v>8750.5</v>
      </c>
      <c r="D1508">
        <v>33642.449999999997</v>
      </c>
      <c r="E1508">
        <v>64000</v>
      </c>
      <c r="F1508">
        <v>64000</v>
      </c>
      <c r="H1508">
        <v>8746.1</v>
      </c>
      <c r="I1508">
        <v>11226.8</v>
      </c>
      <c r="J1508">
        <v>11082.8</v>
      </c>
      <c r="L1508">
        <f t="shared" ref="L1508:L1571" si="49">A1508</f>
        <v>876.18</v>
      </c>
      <c r="M1508">
        <f>data!AQ1508</f>
        <v>2.8485286254262615E-10</v>
      </c>
      <c r="O1508">
        <v>2.6417201656284228E-10</v>
      </c>
      <c r="P1508">
        <f t="shared" si="48"/>
        <v>7.828552868264997</v>
      </c>
    </row>
    <row r="1509" spans="1:16" x14ac:dyDescent="0.2">
      <c r="A1509">
        <v>876.61</v>
      </c>
      <c r="B1509">
        <v>2845.6</v>
      </c>
      <c r="C1509">
        <v>8581</v>
      </c>
      <c r="D1509">
        <v>33356.699999999997</v>
      </c>
      <c r="E1509">
        <v>64000</v>
      </c>
      <c r="F1509">
        <v>64000</v>
      </c>
      <c r="H1509">
        <v>8592.9</v>
      </c>
      <c r="I1509">
        <v>10677.8</v>
      </c>
      <c r="J1509">
        <v>10522.4</v>
      </c>
      <c r="L1509">
        <f t="shared" si="49"/>
        <v>876.61</v>
      </c>
      <c r="M1509">
        <f>data!AQ1509</f>
        <v>2.8744331375133532E-10</v>
      </c>
      <c r="O1509">
        <v>2.6812209120103162E-10</v>
      </c>
      <c r="P1509">
        <f t="shared" si="48"/>
        <v>7.2061285453040522</v>
      </c>
    </row>
    <row r="1510" spans="1:16" x14ac:dyDescent="0.2">
      <c r="A1510">
        <v>877.05</v>
      </c>
      <c r="B1510">
        <v>2855.45</v>
      </c>
      <c r="C1510">
        <v>8587.5</v>
      </c>
      <c r="D1510">
        <v>32842.800000000003</v>
      </c>
      <c r="E1510">
        <v>64000</v>
      </c>
      <c r="F1510">
        <v>64000</v>
      </c>
      <c r="H1510">
        <v>8607.5</v>
      </c>
      <c r="I1510">
        <v>11071.9</v>
      </c>
      <c r="J1510">
        <v>10903.7</v>
      </c>
      <c r="L1510">
        <f t="shared" si="49"/>
        <v>877.05</v>
      </c>
      <c r="M1510">
        <f>data!AQ1510</f>
        <v>2.9268571857211143E-10</v>
      </c>
      <c r="O1510">
        <v>2.7295830227898643E-10</v>
      </c>
      <c r="P1510">
        <f t="shared" si="48"/>
        <v>7.227263698673621</v>
      </c>
    </row>
    <row r="1511" spans="1:16" x14ac:dyDescent="0.2">
      <c r="A1511">
        <v>877.49</v>
      </c>
      <c r="B1511">
        <v>2862.8</v>
      </c>
      <c r="C1511">
        <v>8695.9</v>
      </c>
      <c r="D1511">
        <v>32374.35</v>
      </c>
      <c r="E1511">
        <v>64000</v>
      </c>
      <c r="F1511">
        <v>64000</v>
      </c>
      <c r="H1511">
        <v>8727.6</v>
      </c>
      <c r="I1511">
        <v>11601.9</v>
      </c>
      <c r="J1511">
        <v>11422.1</v>
      </c>
      <c r="L1511">
        <f t="shared" si="49"/>
        <v>877.49</v>
      </c>
      <c r="M1511">
        <f>data!AQ1511</f>
        <v>2.9761078246649287E-10</v>
      </c>
      <c r="O1511">
        <v>2.7729381620600722E-10</v>
      </c>
      <c r="P1511">
        <f t="shared" si="48"/>
        <v>7.3268731839990817</v>
      </c>
    </row>
    <row r="1512" spans="1:16" x14ac:dyDescent="0.2">
      <c r="A1512">
        <v>877.92</v>
      </c>
      <c r="B1512">
        <v>2850.9</v>
      </c>
      <c r="C1512">
        <v>8539.2999999999993</v>
      </c>
      <c r="D1512">
        <v>31833.95</v>
      </c>
      <c r="E1512">
        <v>64000</v>
      </c>
      <c r="F1512">
        <v>64000</v>
      </c>
      <c r="H1512">
        <v>8583.4</v>
      </c>
      <c r="I1512">
        <v>11555.7</v>
      </c>
      <c r="J1512">
        <v>11412.2</v>
      </c>
      <c r="L1512">
        <f t="shared" si="49"/>
        <v>877.92</v>
      </c>
      <c r="M1512">
        <f>data!AQ1512</f>
        <v>3.0327126527662096E-10</v>
      </c>
      <c r="O1512">
        <v>2.8210532090191685E-10</v>
      </c>
      <c r="P1512">
        <f t="shared" si="48"/>
        <v>7.5028518806503266</v>
      </c>
    </row>
    <row r="1513" spans="1:16" x14ac:dyDescent="0.2">
      <c r="A1513">
        <v>878.36</v>
      </c>
      <c r="B1513">
        <v>2870.25</v>
      </c>
      <c r="C1513">
        <v>8744.1</v>
      </c>
      <c r="D1513">
        <v>31306.799999999999</v>
      </c>
      <c r="E1513">
        <v>64000</v>
      </c>
      <c r="F1513">
        <v>64000</v>
      </c>
      <c r="H1513">
        <v>8737.2000000000007</v>
      </c>
      <c r="I1513">
        <v>12072.8</v>
      </c>
      <c r="J1513">
        <v>11897.9</v>
      </c>
      <c r="L1513">
        <f t="shared" si="49"/>
        <v>878.36</v>
      </c>
      <c r="M1513">
        <f>data!AQ1513</f>
        <v>3.0934703528803432E-10</v>
      </c>
      <c r="O1513">
        <v>2.858838222797242E-10</v>
      </c>
      <c r="P1513">
        <f t="shared" si="48"/>
        <v>8.2072545487909565</v>
      </c>
    </row>
    <row r="1514" spans="1:16" x14ac:dyDescent="0.2">
      <c r="A1514">
        <v>878.79</v>
      </c>
      <c r="B1514">
        <v>2850.85</v>
      </c>
      <c r="C1514">
        <v>8474.2000000000007</v>
      </c>
      <c r="D1514">
        <v>30835.5</v>
      </c>
      <c r="E1514">
        <v>64000</v>
      </c>
      <c r="F1514">
        <v>64000</v>
      </c>
      <c r="H1514">
        <v>8535.2999999999993</v>
      </c>
      <c r="I1514">
        <v>11843.5</v>
      </c>
      <c r="J1514">
        <v>11664.1</v>
      </c>
      <c r="L1514">
        <f t="shared" si="49"/>
        <v>878.79</v>
      </c>
      <c r="M1514">
        <f>data!AQ1514</f>
        <v>3.1455180992407579E-10</v>
      </c>
      <c r="O1514">
        <v>2.8945297392569069E-10</v>
      </c>
      <c r="P1514">
        <f t="shared" si="48"/>
        <v>8.6711273537747662</v>
      </c>
    </row>
    <row r="1515" spans="1:16" x14ac:dyDescent="0.2">
      <c r="A1515">
        <v>879.23</v>
      </c>
      <c r="B1515">
        <v>2942</v>
      </c>
      <c r="C1515">
        <v>9392</v>
      </c>
      <c r="D1515">
        <v>30640.35</v>
      </c>
      <c r="E1515">
        <v>64000</v>
      </c>
      <c r="F1515">
        <v>64000</v>
      </c>
      <c r="H1515">
        <v>9411.6</v>
      </c>
      <c r="I1515">
        <v>12187</v>
      </c>
      <c r="J1515">
        <v>12073.1</v>
      </c>
      <c r="L1515">
        <f t="shared" si="49"/>
        <v>879.23</v>
      </c>
      <c r="M1515">
        <f>data!AQ1515</f>
        <v>3.1793851773552257E-10</v>
      </c>
      <c r="O1515">
        <v>2.9075876315477865E-10</v>
      </c>
      <c r="P1515">
        <f t="shared" si="48"/>
        <v>9.3478711650301705</v>
      </c>
    </row>
    <row r="1516" spans="1:16" x14ac:dyDescent="0.2">
      <c r="A1516">
        <v>879.67</v>
      </c>
      <c r="B1516">
        <v>2824.45</v>
      </c>
      <c r="C1516">
        <v>8289.7999999999993</v>
      </c>
      <c r="D1516">
        <v>30450.400000000001</v>
      </c>
      <c r="E1516">
        <v>64000</v>
      </c>
      <c r="F1516">
        <v>64000</v>
      </c>
      <c r="H1516">
        <v>8352.7999999999993</v>
      </c>
      <c r="I1516">
        <v>11565.7</v>
      </c>
      <c r="J1516">
        <v>11409.7</v>
      </c>
      <c r="L1516">
        <f t="shared" si="49"/>
        <v>879.67</v>
      </c>
      <c r="M1516">
        <f>data!AQ1516</f>
        <v>3.188075216767537E-10</v>
      </c>
      <c r="O1516">
        <v>2.9002363441387425E-10</v>
      </c>
      <c r="P1516">
        <f t="shared" si="48"/>
        <v>9.9246695260027664</v>
      </c>
    </row>
    <row r="1517" spans="1:16" x14ac:dyDescent="0.2">
      <c r="A1517">
        <v>880.1</v>
      </c>
      <c r="B1517">
        <v>2821.45</v>
      </c>
      <c r="C1517">
        <v>8245.1</v>
      </c>
      <c r="D1517">
        <v>30474.400000000001</v>
      </c>
      <c r="E1517">
        <v>64000</v>
      </c>
      <c r="F1517">
        <v>64000</v>
      </c>
      <c r="H1517">
        <v>8265.1</v>
      </c>
      <c r="I1517">
        <v>11437.2</v>
      </c>
      <c r="J1517">
        <v>11231.1</v>
      </c>
      <c r="L1517">
        <f t="shared" si="49"/>
        <v>880.1</v>
      </c>
      <c r="M1517">
        <f>data!AQ1517</f>
        <v>3.1848501392049934E-10</v>
      </c>
      <c r="O1517">
        <v>2.8822242822821701E-10</v>
      </c>
      <c r="P1517">
        <f t="shared" si="48"/>
        <v>10.499733097911507</v>
      </c>
    </row>
    <row r="1518" spans="1:16" x14ac:dyDescent="0.2">
      <c r="A1518">
        <v>880.54</v>
      </c>
      <c r="B1518">
        <v>2841.2</v>
      </c>
      <c r="C1518">
        <v>8463.2000000000007</v>
      </c>
      <c r="D1518">
        <v>30795.35</v>
      </c>
      <c r="E1518">
        <v>64000</v>
      </c>
      <c r="F1518">
        <v>64000</v>
      </c>
      <c r="H1518">
        <v>8471</v>
      </c>
      <c r="I1518">
        <v>11798.6</v>
      </c>
      <c r="J1518">
        <v>11684.7</v>
      </c>
      <c r="L1518">
        <f t="shared" si="49"/>
        <v>880.54</v>
      </c>
      <c r="M1518">
        <f>data!AQ1518</f>
        <v>3.1491572142476974E-10</v>
      </c>
      <c r="O1518">
        <v>2.8425484731898296E-10</v>
      </c>
      <c r="P1518">
        <f t="shared" si="48"/>
        <v>10.786403255730587</v>
      </c>
    </row>
    <row r="1519" spans="1:16" x14ac:dyDescent="0.2">
      <c r="A1519">
        <v>880.97</v>
      </c>
      <c r="B1519">
        <v>2857.35</v>
      </c>
      <c r="C1519">
        <v>8647.5</v>
      </c>
      <c r="D1519">
        <v>31399.599999999999</v>
      </c>
      <c r="E1519">
        <v>64000</v>
      </c>
      <c r="F1519">
        <v>64000</v>
      </c>
      <c r="H1519">
        <v>8674</v>
      </c>
      <c r="I1519">
        <v>11747.1</v>
      </c>
      <c r="J1519">
        <v>11578.3</v>
      </c>
      <c r="L1519">
        <f t="shared" si="49"/>
        <v>880.97</v>
      </c>
      <c r="M1519">
        <f>data!AQ1519</f>
        <v>3.0816419322785764E-10</v>
      </c>
      <c r="O1519">
        <v>2.774230968513062E-10</v>
      </c>
      <c r="P1519">
        <f t="shared" si="48"/>
        <v>11.080943412951703</v>
      </c>
    </row>
    <row r="1520" spans="1:16" x14ac:dyDescent="0.2">
      <c r="A1520">
        <v>881.41</v>
      </c>
      <c r="B1520">
        <v>2885.8</v>
      </c>
      <c r="C1520">
        <v>8952.1</v>
      </c>
      <c r="D1520">
        <v>32199.05</v>
      </c>
      <c r="E1520">
        <v>64000</v>
      </c>
      <c r="F1520">
        <v>64000</v>
      </c>
      <c r="H1520">
        <v>8966.2999999999993</v>
      </c>
      <c r="I1520">
        <v>11563.3</v>
      </c>
      <c r="J1520">
        <v>11435.1</v>
      </c>
      <c r="L1520">
        <f t="shared" si="49"/>
        <v>881.41</v>
      </c>
      <c r="M1520">
        <f>data!AQ1520</f>
        <v>2.9972604633343223E-10</v>
      </c>
      <c r="O1520">
        <v>2.7095864731739764E-10</v>
      </c>
      <c r="P1520">
        <f t="shared" si="48"/>
        <v>10.616896452961992</v>
      </c>
    </row>
    <row r="1521" spans="1:16" x14ac:dyDescent="0.2">
      <c r="A1521">
        <v>881.84</v>
      </c>
      <c r="B1521">
        <v>2843.55</v>
      </c>
      <c r="C1521">
        <v>8527.7000000000007</v>
      </c>
      <c r="D1521">
        <v>32780.6</v>
      </c>
      <c r="E1521">
        <v>64000</v>
      </c>
      <c r="F1521">
        <v>64000</v>
      </c>
      <c r="H1521">
        <v>8548</v>
      </c>
      <c r="I1521">
        <v>10657</v>
      </c>
      <c r="J1521">
        <v>10546.8</v>
      </c>
      <c r="L1521">
        <f t="shared" si="49"/>
        <v>881.84</v>
      </c>
      <c r="M1521">
        <f>data!AQ1521</f>
        <v>2.9321896278883252E-10</v>
      </c>
      <c r="O1521">
        <v>2.6552907944592247E-10</v>
      </c>
      <c r="P1521">
        <f t="shared" si="48"/>
        <v>10.428192422724591</v>
      </c>
    </row>
    <row r="1522" spans="1:16" x14ac:dyDescent="0.2">
      <c r="A1522">
        <v>882.28</v>
      </c>
      <c r="B1522">
        <v>2851.5</v>
      </c>
      <c r="C1522">
        <v>8541.5</v>
      </c>
      <c r="D1522">
        <v>33423.4</v>
      </c>
      <c r="E1522">
        <v>64000</v>
      </c>
      <c r="F1522">
        <v>64000</v>
      </c>
      <c r="H1522">
        <v>8547.7000000000007</v>
      </c>
      <c r="I1522">
        <v>10493.7</v>
      </c>
      <c r="J1522">
        <v>10392.799999999999</v>
      </c>
      <c r="L1522">
        <f t="shared" si="49"/>
        <v>882.28</v>
      </c>
      <c r="M1522">
        <f>data!AQ1522</f>
        <v>2.8687094906332565E-10</v>
      </c>
      <c r="O1522">
        <v>2.611739392344944E-10</v>
      </c>
      <c r="P1522">
        <f t="shared" si="48"/>
        <v>9.8390405658962976</v>
      </c>
    </row>
    <row r="1523" spans="1:16" x14ac:dyDescent="0.2">
      <c r="A1523">
        <v>882.72</v>
      </c>
      <c r="B1523">
        <v>2850.5</v>
      </c>
      <c r="C1523">
        <v>8507.2000000000007</v>
      </c>
      <c r="D1523">
        <v>33897.25</v>
      </c>
      <c r="E1523">
        <v>64000</v>
      </c>
      <c r="F1523">
        <v>64000</v>
      </c>
      <c r="H1523">
        <v>8541.2999999999993</v>
      </c>
      <c r="I1523">
        <v>10603.8</v>
      </c>
      <c r="J1523">
        <v>10518.3</v>
      </c>
      <c r="L1523">
        <f t="shared" si="49"/>
        <v>882.72</v>
      </c>
      <c r="M1523">
        <f>data!AQ1523</f>
        <v>2.8229292249712834E-10</v>
      </c>
      <c r="O1523">
        <v>2.5896818814640171E-10</v>
      </c>
      <c r="P1523">
        <f t="shared" si="48"/>
        <v>9.0067952043362673</v>
      </c>
    </row>
    <row r="1524" spans="1:16" x14ac:dyDescent="0.2">
      <c r="A1524">
        <v>883.15</v>
      </c>
      <c r="B1524">
        <v>2842.95</v>
      </c>
      <c r="C1524">
        <v>8498.7000000000007</v>
      </c>
      <c r="D1524">
        <v>34065.300000000003</v>
      </c>
      <c r="E1524">
        <v>64000</v>
      </c>
      <c r="F1524">
        <v>64000</v>
      </c>
      <c r="H1524">
        <v>8501.7999999999993</v>
      </c>
      <c r="I1524">
        <v>10610.3</v>
      </c>
      <c r="J1524">
        <v>10518.1</v>
      </c>
      <c r="L1524">
        <f t="shared" si="49"/>
        <v>883.15</v>
      </c>
      <c r="M1524">
        <f>data!AQ1524</f>
        <v>2.8063354468389434E-10</v>
      </c>
      <c r="O1524">
        <v>2.5941651833722493E-10</v>
      </c>
      <c r="P1524">
        <f t="shared" si="48"/>
        <v>8.1787491724365182</v>
      </c>
    </row>
    <row r="1525" spans="1:16" x14ac:dyDescent="0.2">
      <c r="A1525">
        <v>883.59</v>
      </c>
      <c r="B1525">
        <v>2822.3</v>
      </c>
      <c r="C1525">
        <v>8247.2999999999993</v>
      </c>
      <c r="D1525">
        <v>33984.6</v>
      </c>
      <c r="E1525">
        <v>64000</v>
      </c>
      <c r="F1525">
        <v>64000</v>
      </c>
      <c r="H1525">
        <v>8273.7000000000007</v>
      </c>
      <c r="I1525">
        <v>10675.1</v>
      </c>
      <c r="J1525">
        <v>10530.9</v>
      </c>
      <c r="L1525">
        <f t="shared" si="49"/>
        <v>883.59</v>
      </c>
      <c r="M1525">
        <f>data!AQ1525</f>
        <v>2.8119439676182959E-10</v>
      </c>
      <c r="O1525">
        <v>2.6123478135486764E-10</v>
      </c>
      <c r="P1525">
        <f t="shared" si="48"/>
        <v>7.6404892577640036</v>
      </c>
    </row>
    <row r="1526" spans="1:16" x14ac:dyDescent="0.2">
      <c r="A1526">
        <v>884.02</v>
      </c>
      <c r="B1526">
        <v>2880.5</v>
      </c>
      <c r="C1526">
        <v>8839.2000000000007</v>
      </c>
      <c r="D1526">
        <v>33687.599999999999</v>
      </c>
      <c r="E1526">
        <v>64000</v>
      </c>
      <c r="F1526">
        <v>64000</v>
      </c>
      <c r="H1526">
        <v>8881.1</v>
      </c>
      <c r="I1526">
        <v>11075.5</v>
      </c>
      <c r="J1526">
        <v>10925.2</v>
      </c>
      <c r="L1526">
        <f t="shared" si="49"/>
        <v>884.02</v>
      </c>
      <c r="M1526">
        <f>data!AQ1526</f>
        <v>2.8457391650316827E-10</v>
      </c>
      <c r="O1526">
        <v>2.664602561314566E-10</v>
      </c>
      <c r="P1526">
        <f t="shared" si="48"/>
        <v>6.797884470536351</v>
      </c>
    </row>
    <row r="1527" spans="1:16" x14ac:dyDescent="0.2">
      <c r="A1527">
        <v>884.46</v>
      </c>
      <c r="B1527">
        <v>2860.45</v>
      </c>
      <c r="C1527">
        <v>8697.6</v>
      </c>
      <c r="D1527">
        <v>33253.35</v>
      </c>
      <c r="E1527">
        <v>64000</v>
      </c>
      <c r="F1527">
        <v>64000</v>
      </c>
      <c r="H1527">
        <v>8675.2999999999993</v>
      </c>
      <c r="I1527">
        <v>10831.5</v>
      </c>
      <c r="J1527">
        <v>10708.5</v>
      </c>
      <c r="L1527">
        <f t="shared" si="49"/>
        <v>884.46</v>
      </c>
      <c r="M1527">
        <f>data!AQ1527</f>
        <v>2.8861539621722139E-10</v>
      </c>
      <c r="O1527">
        <v>2.7117317978675698E-10</v>
      </c>
      <c r="P1527">
        <f t="shared" si="48"/>
        <v>6.4321318369982174</v>
      </c>
    </row>
    <row r="1528" spans="1:16" x14ac:dyDescent="0.2">
      <c r="A1528">
        <v>884.89</v>
      </c>
      <c r="B1528">
        <v>2880.2</v>
      </c>
      <c r="C1528">
        <v>8825</v>
      </c>
      <c r="D1528">
        <v>32700.75</v>
      </c>
      <c r="E1528">
        <v>64000</v>
      </c>
      <c r="F1528">
        <v>64000</v>
      </c>
      <c r="H1528">
        <v>8822.4</v>
      </c>
      <c r="I1528">
        <v>11190.5</v>
      </c>
      <c r="J1528">
        <v>11079.6</v>
      </c>
      <c r="L1528">
        <f t="shared" si="49"/>
        <v>884.89</v>
      </c>
      <c r="M1528">
        <f>data!AQ1528</f>
        <v>2.9438774350459718E-10</v>
      </c>
      <c r="O1528">
        <v>2.7662337996317194E-10</v>
      </c>
      <c r="P1528">
        <f t="shared" si="48"/>
        <v>6.4218590430752061</v>
      </c>
    </row>
    <row r="1529" spans="1:16" x14ac:dyDescent="0.2">
      <c r="A1529">
        <v>885.33</v>
      </c>
      <c r="B1529">
        <v>2887</v>
      </c>
      <c r="C1529">
        <v>8992.7999999999993</v>
      </c>
      <c r="D1529">
        <v>32128.75</v>
      </c>
      <c r="E1529">
        <v>64000</v>
      </c>
      <c r="F1529">
        <v>64000</v>
      </c>
      <c r="H1529">
        <v>8995.6</v>
      </c>
      <c r="I1529">
        <v>11559.9</v>
      </c>
      <c r="J1529">
        <v>11432.4</v>
      </c>
      <c r="L1529">
        <f t="shared" si="49"/>
        <v>885.33</v>
      </c>
      <c r="M1529">
        <f>data!AQ1529</f>
        <v>3.0045625852348349E-10</v>
      </c>
      <c r="O1529">
        <v>2.817827498031327E-10</v>
      </c>
      <c r="P1529">
        <f t="shared" si="48"/>
        <v>6.6269169185824959</v>
      </c>
    </row>
    <row r="1530" spans="1:16" x14ac:dyDescent="0.2">
      <c r="A1530">
        <v>885.76</v>
      </c>
      <c r="B1530">
        <v>2840.35</v>
      </c>
      <c r="C1530">
        <v>8459.5</v>
      </c>
      <c r="D1530">
        <v>31429</v>
      </c>
      <c r="E1530">
        <v>64000</v>
      </c>
      <c r="F1530">
        <v>64000</v>
      </c>
      <c r="H1530">
        <v>8512.9</v>
      </c>
      <c r="I1530">
        <v>11046.6</v>
      </c>
      <c r="J1530">
        <v>10889.5</v>
      </c>
      <c r="L1530">
        <f t="shared" si="49"/>
        <v>885.76</v>
      </c>
      <c r="M1530">
        <f>data!AQ1530</f>
        <v>3.0760175684624765E-10</v>
      </c>
      <c r="O1530">
        <v>2.873854542080853E-10</v>
      </c>
      <c r="P1530">
        <f t="shared" si="48"/>
        <v>7.0345601498412886</v>
      </c>
    </row>
    <row r="1531" spans="1:16" x14ac:dyDescent="0.2">
      <c r="A1531">
        <v>886.2</v>
      </c>
      <c r="B1531">
        <v>2825.85</v>
      </c>
      <c r="C1531">
        <v>8387</v>
      </c>
      <c r="D1531">
        <v>30904.400000000001</v>
      </c>
      <c r="E1531">
        <v>64000</v>
      </c>
      <c r="F1531">
        <v>64000</v>
      </c>
      <c r="H1531">
        <v>8342.7999999999993</v>
      </c>
      <c r="I1531">
        <v>11074.8</v>
      </c>
      <c r="J1531">
        <v>10944.5</v>
      </c>
      <c r="L1531">
        <f t="shared" si="49"/>
        <v>886.2</v>
      </c>
      <c r="M1531">
        <f>data!AQ1531</f>
        <v>3.1341353630572356E-10</v>
      </c>
      <c r="O1531">
        <v>2.9063483610192311E-10</v>
      </c>
      <c r="P1531">
        <f t="shared" si="48"/>
        <v>7.8375670684611789</v>
      </c>
    </row>
    <row r="1532" spans="1:16" x14ac:dyDescent="0.2">
      <c r="A1532">
        <v>886.63</v>
      </c>
      <c r="B1532">
        <v>2935</v>
      </c>
      <c r="C1532">
        <v>9415.7000000000007</v>
      </c>
      <c r="D1532">
        <v>30725.5</v>
      </c>
      <c r="E1532">
        <v>64000</v>
      </c>
      <c r="F1532">
        <v>64000</v>
      </c>
      <c r="H1532">
        <v>9419.9</v>
      </c>
      <c r="I1532">
        <v>11579.6</v>
      </c>
      <c r="J1532">
        <v>11475.5</v>
      </c>
      <c r="L1532">
        <f t="shared" si="49"/>
        <v>886.63</v>
      </c>
      <c r="M1532">
        <f>data!AQ1532</f>
        <v>3.1678654237116331E-10</v>
      </c>
      <c r="O1532">
        <v>2.9258171384792588E-10</v>
      </c>
      <c r="P1532">
        <f t="shared" si="48"/>
        <v>8.272843919363428</v>
      </c>
    </row>
    <row r="1533" spans="1:16" x14ac:dyDescent="0.2">
      <c r="A1533">
        <v>887.07</v>
      </c>
      <c r="B1533">
        <v>2822.95</v>
      </c>
      <c r="C1533">
        <v>8308.4</v>
      </c>
      <c r="D1533">
        <v>30440</v>
      </c>
      <c r="E1533">
        <v>64000</v>
      </c>
      <c r="F1533">
        <v>64000</v>
      </c>
      <c r="H1533">
        <v>8323.4</v>
      </c>
      <c r="I1533">
        <v>9995.7999999999993</v>
      </c>
      <c r="J1533">
        <v>9930.7000000000007</v>
      </c>
      <c r="L1533">
        <f t="shared" si="49"/>
        <v>887.07</v>
      </c>
      <c r="M1533">
        <f>data!AQ1533</f>
        <v>3.1884760956515166E-10</v>
      </c>
      <c r="O1533">
        <v>2.9253405949900055E-10</v>
      </c>
      <c r="P1533">
        <f t="shared" si="48"/>
        <v>8.9950380858954357</v>
      </c>
    </row>
    <row r="1534" spans="1:16" x14ac:dyDescent="0.2">
      <c r="A1534">
        <v>887.5</v>
      </c>
      <c r="B1534">
        <v>2824.3</v>
      </c>
      <c r="C1534">
        <v>8285.4</v>
      </c>
      <c r="D1534">
        <v>30558.9</v>
      </c>
      <c r="E1534">
        <v>64000</v>
      </c>
      <c r="F1534">
        <v>64000</v>
      </c>
      <c r="H1534">
        <v>8319.2999999999993</v>
      </c>
      <c r="I1534">
        <v>10052.200000000001</v>
      </c>
      <c r="J1534">
        <v>9990.1</v>
      </c>
      <c r="L1534">
        <f t="shared" si="49"/>
        <v>887.5</v>
      </c>
      <c r="M1534">
        <f>data!AQ1534</f>
        <v>3.1743199938625305E-10</v>
      </c>
      <c r="O1534">
        <v>2.8948729355232014E-10</v>
      </c>
      <c r="P1534">
        <f t="shared" si="48"/>
        <v>9.653171816635318</v>
      </c>
    </row>
    <row r="1535" spans="1:16" x14ac:dyDescent="0.2">
      <c r="A1535">
        <v>887.94</v>
      </c>
      <c r="B1535">
        <v>2848.3</v>
      </c>
      <c r="C1535">
        <v>8557.4</v>
      </c>
      <c r="D1535">
        <v>30830.15</v>
      </c>
      <c r="E1535">
        <v>64000</v>
      </c>
      <c r="F1535">
        <v>64000</v>
      </c>
      <c r="H1535">
        <v>8586.2000000000007</v>
      </c>
      <c r="I1535">
        <v>10440.1</v>
      </c>
      <c r="J1535">
        <v>10340.700000000001</v>
      </c>
      <c r="L1535">
        <f t="shared" si="49"/>
        <v>887.94</v>
      </c>
      <c r="M1535">
        <f>data!AQ1535</f>
        <v>3.1450331267133684E-10</v>
      </c>
      <c r="O1535">
        <v>2.8577630595449033E-10</v>
      </c>
      <c r="P1535">
        <f t="shared" si="48"/>
        <v>10.052270296131992</v>
      </c>
    </row>
    <row r="1536" spans="1:16" x14ac:dyDescent="0.2">
      <c r="A1536">
        <v>888.37</v>
      </c>
      <c r="B1536">
        <v>2836.6</v>
      </c>
      <c r="C1536">
        <v>8434</v>
      </c>
      <c r="D1536">
        <v>31248.9</v>
      </c>
      <c r="E1536">
        <v>64000</v>
      </c>
      <c r="F1536">
        <v>64000</v>
      </c>
      <c r="H1536">
        <v>8433.6</v>
      </c>
      <c r="I1536">
        <v>10429.9</v>
      </c>
      <c r="J1536">
        <v>10328.1</v>
      </c>
      <c r="L1536">
        <f t="shared" si="49"/>
        <v>888.37</v>
      </c>
      <c r="M1536">
        <f>data!AQ1536</f>
        <v>3.0953447594172294E-10</v>
      </c>
      <c r="O1536">
        <v>2.8148196204568578E-10</v>
      </c>
      <c r="P1536">
        <f t="shared" si="48"/>
        <v>9.9660076589504918</v>
      </c>
    </row>
    <row r="1537" spans="1:16" x14ac:dyDescent="0.2">
      <c r="A1537">
        <v>888.81</v>
      </c>
      <c r="B1537">
        <v>3006.65</v>
      </c>
      <c r="C1537">
        <v>9933.2000000000007</v>
      </c>
      <c r="D1537">
        <v>31852.3</v>
      </c>
      <c r="E1537">
        <v>64000</v>
      </c>
      <c r="F1537">
        <v>64000</v>
      </c>
      <c r="H1537">
        <v>9946.4</v>
      </c>
      <c r="I1537">
        <v>12126.7</v>
      </c>
      <c r="J1537">
        <v>12031.3</v>
      </c>
      <c r="L1537">
        <f t="shared" si="49"/>
        <v>888.81</v>
      </c>
      <c r="M1537">
        <f>data!AQ1537</f>
        <v>3.0468240192198291E-10</v>
      </c>
      <c r="O1537">
        <v>2.7655359697748913E-10</v>
      </c>
      <c r="P1537">
        <f t="shared" si="48"/>
        <v>10.171194752814376</v>
      </c>
    </row>
    <row r="1538" spans="1:16" x14ac:dyDescent="0.2">
      <c r="A1538">
        <v>889.24</v>
      </c>
      <c r="B1538">
        <v>2809.65</v>
      </c>
      <c r="C1538">
        <v>8105.7</v>
      </c>
      <c r="D1538">
        <v>32117.65</v>
      </c>
      <c r="E1538">
        <v>64000</v>
      </c>
      <c r="F1538">
        <v>64000</v>
      </c>
      <c r="H1538">
        <v>8140.4</v>
      </c>
      <c r="I1538">
        <v>10116.799999999999</v>
      </c>
      <c r="J1538">
        <v>10021.700000000001</v>
      </c>
      <c r="L1538">
        <f t="shared" si="49"/>
        <v>889.24</v>
      </c>
      <c r="M1538">
        <f>data!AQ1538</f>
        <v>2.9966557005313919E-10</v>
      </c>
      <c r="O1538">
        <v>2.723788847172617E-10</v>
      </c>
      <c r="P1538">
        <f t="shared" si="48"/>
        <v>10.017915068637564</v>
      </c>
    </row>
    <row r="1539" spans="1:16" x14ac:dyDescent="0.2">
      <c r="A1539">
        <v>889.68</v>
      </c>
      <c r="B1539">
        <v>2890.85</v>
      </c>
      <c r="C1539">
        <v>8975.5</v>
      </c>
      <c r="D1539">
        <v>32627.85</v>
      </c>
      <c r="E1539">
        <v>64000</v>
      </c>
      <c r="F1539">
        <v>64000</v>
      </c>
      <c r="H1539">
        <v>8984.7999999999993</v>
      </c>
      <c r="I1539">
        <v>10800.8</v>
      </c>
      <c r="J1539">
        <v>10721.8</v>
      </c>
      <c r="L1539">
        <f t="shared" si="49"/>
        <v>889.68</v>
      </c>
      <c r="M1539">
        <f>data!AQ1539</f>
        <v>2.951496325108865E-10</v>
      </c>
      <c r="O1539">
        <v>2.6899562194033238E-10</v>
      </c>
      <c r="P1539">
        <f t="shared" si="48"/>
        <v>9.7228387517606158</v>
      </c>
    </row>
    <row r="1540" spans="1:16" x14ac:dyDescent="0.2">
      <c r="A1540">
        <v>890.11</v>
      </c>
      <c r="B1540">
        <v>2834.25</v>
      </c>
      <c r="C1540">
        <v>8360.9</v>
      </c>
      <c r="D1540">
        <v>33109.4</v>
      </c>
      <c r="E1540">
        <v>64000</v>
      </c>
      <c r="F1540">
        <v>64000</v>
      </c>
      <c r="H1540">
        <v>8399.2999999999993</v>
      </c>
      <c r="I1540">
        <v>10228.9</v>
      </c>
      <c r="J1540">
        <v>10126.299999999999</v>
      </c>
      <c r="L1540">
        <f t="shared" si="49"/>
        <v>890.11</v>
      </c>
      <c r="M1540">
        <f>data!AQ1540</f>
        <v>2.8966997962765086E-10</v>
      </c>
      <c r="O1540">
        <v>2.6417015395781927E-10</v>
      </c>
      <c r="P1540">
        <f t="shared" si="48"/>
        <v>9.6528034252889938</v>
      </c>
    </row>
    <row r="1541" spans="1:16" x14ac:dyDescent="0.2">
      <c r="A1541">
        <v>890.55</v>
      </c>
      <c r="B1541">
        <v>2875.45</v>
      </c>
      <c r="C1541">
        <v>8848.1</v>
      </c>
      <c r="D1541">
        <v>33576.9</v>
      </c>
      <c r="E1541">
        <v>64000</v>
      </c>
      <c r="F1541">
        <v>64000</v>
      </c>
      <c r="H1541">
        <v>8850.2000000000007</v>
      </c>
      <c r="I1541">
        <v>10778.6</v>
      </c>
      <c r="J1541">
        <v>10672.2</v>
      </c>
      <c r="L1541">
        <f t="shared" si="49"/>
        <v>890.55</v>
      </c>
      <c r="M1541">
        <f>data!AQ1541</f>
        <v>2.8546335428691698E-10</v>
      </c>
      <c r="O1541">
        <v>2.6096931916626E-10</v>
      </c>
      <c r="P1541">
        <f t="shared" si="48"/>
        <v>9.3857910956391635</v>
      </c>
    </row>
    <row r="1542" spans="1:16" x14ac:dyDescent="0.2">
      <c r="A1542">
        <v>890.98</v>
      </c>
      <c r="B1542">
        <v>2872.15</v>
      </c>
      <c r="C1542">
        <v>8827.7999999999993</v>
      </c>
      <c r="D1542">
        <v>33978.449999999997</v>
      </c>
      <c r="E1542">
        <v>64000</v>
      </c>
      <c r="F1542">
        <v>64000</v>
      </c>
      <c r="H1542">
        <v>8869.9</v>
      </c>
      <c r="I1542">
        <v>11379.9</v>
      </c>
      <c r="J1542">
        <v>11211.3</v>
      </c>
      <c r="L1542">
        <f t="shared" si="49"/>
        <v>890.98</v>
      </c>
      <c r="M1542">
        <f>data!AQ1542</f>
        <v>2.8157513108333611E-10</v>
      </c>
      <c r="O1542">
        <v>2.5855886718333831E-10</v>
      </c>
      <c r="P1542">
        <f t="shared" si="48"/>
        <v>8.9017499769897572</v>
      </c>
    </row>
    <row r="1543" spans="1:16" x14ac:dyDescent="0.2">
      <c r="A1543">
        <v>891.42</v>
      </c>
      <c r="B1543">
        <v>2804.2</v>
      </c>
      <c r="C1543">
        <v>8144.2</v>
      </c>
      <c r="D1543">
        <v>34214.699999999997</v>
      </c>
      <c r="E1543">
        <v>64000</v>
      </c>
      <c r="F1543">
        <v>64000</v>
      </c>
      <c r="H1543">
        <v>8155.5</v>
      </c>
      <c r="I1543">
        <v>10699.3</v>
      </c>
      <c r="J1543">
        <v>10561.1</v>
      </c>
      <c r="L1543">
        <f t="shared" si="49"/>
        <v>891.42</v>
      </c>
      <c r="M1543">
        <f>data!AQ1543</f>
        <v>2.7871596919931743E-10</v>
      </c>
      <c r="O1543">
        <v>2.5819299939154154E-10</v>
      </c>
      <c r="P1543">
        <f t="shared" si="48"/>
        <v>7.9486933635460222</v>
      </c>
    </row>
    <row r="1544" spans="1:16" x14ac:dyDescent="0.2">
      <c r="A1544">
        <v>891.85</v>
      </c>
      <c r="B1544">
        <v>2834.45</v>
      </c>
      <c r="C1544">
        <v>8367.7999999999993</v>
      </c>
      <c r="D1544">
        <v>34002.15</v>
      </c>
      <c r="E1544">
        <v>64000</v>
      </c>
      <c r="F1544">
        <v>64000</v>
      </c>
      <c r="H1544">
        <v>8363.5</v>
      </c>
      <c r="I1544">
        <v>11328.4</v>
      </c>
      <c r="J1544">
        <v>11155.3</v>
      </c>
      <c r="L1544">
        <f t="shared" si="49"/>
        <v>891.85</v>
      </c>
      <c r="M1544">
        <f>data!AQ1544</f>
        <v>2.8096810261468222E-10</v>
      </c>
      <c r="O1544">
        <v>2.620167592041829E-10</v>
      </c>
      <c r="P1544">
        <f t="shared" ref="P1544:P1607" si="50">(M1544-O1544)/O1544%</f>
        <v>7.2328745184314807</v>
      </c>
    </row>
    <row r="1545" spans="1:16" x14ac:dyDescent="0.2">
      <c r="A1545">
        <v>892.29</v>
      </c>
      <c r="B1545">
        <v>2845.85</v>
      </c>
      <c r="C1545">
        <v>8498.9</v>
      </c>
      <c r="D1545">
        <v>33582.75</v>
      </c>
      <c r="E1545">
        <v>64000</v>
      </c>
      <c r="F1545">
        <v>64000</v>
      </c>
      <c r="H1545">
        <v>8527.1</v>
      </c>
      <c r="I1545">
        <v>11519.5</v>
      </c>
      <c r="J1545">
        <v>11394.6</v>
      </c>
      <c r="L1545">
        <f t="shared" si="49"/>
        <v>892.29</v>
      </c>
      <c r="M1545">
        <f>data!AQ1545</f>
        <v>2.8506263240222455E-10</v>
      </c>
      <c r="O1545">
        <v>2.6778863116849576E-10</v>
      </c>
      <c r="P1545">
        <f t="shared" si="50"/>
        <v>6.4506103781753827</v>
      </c>
    </row>
    <row r="1546" spans="1:16" x14ac:dyDescent="0.2">
      <c r="A1546">
        <v>892.72</v>
      </c>
      <c r="B1546">
        <v>2816.1</v>
      </c>
      <c r="C1546">
        <v>8234.2999999999993</v>
      </c>
      <c r="D1546">
        <v>32923.599999999999</v>
      </c>
      <c r="E1546">
        <v>64000</v>
      </c>
      <c r="F1546">
        <v>64000</v>
      </c>
      <c r="H1546">
        <v>8266.1</v>
      </c>
      <c r="I1546">
        <v>10573</v>
      </c>
      <c r="J1546">
        <v>10489.2</v>
      </c>
      <c r="L1546">
        <f t="shared" si="49"/>
        <v>892.72</v>
      </c>
      <c r="M1546">
        <f>data!AQ1546</f>
        <v>2.9126422954500316E-10</v>
      </c>
      <c r="O1546">
        <v>2.7418053758800963E-10</v>
      </c>
      <c r="P1546">
        <f t="shared" si="50"/>
        <v>6.2308186085271666</v>
      </c>
    </row>
    <row r="1547" spans="1:16" x14ac:dyDescent="0.2">
      <c r="A1547">
        <v>893.16</v>
      </c>
      <c r="B1547">
        <v>2843.65</v>
      </c>
      <c r="C1547">
        <v>8499.6</v>
      </c>
      <c r="D1547">
        <v>32325.75</v>
      </c>
      <c r="E1547">
        <v>64000</v>
      </c>
      <c r="F1547">
        <v>64000</v>
      </c>
      <c r="H1547">
        <v>8538.7000000000007</v>
      </c>
      <c r="I1547">
        <v>10531.6</v>
      </c>
      <c r="J1547">
        <v>10428.799999999999</v>
      </c>
      <c r="L1547">
        <f t="shared" si="49"/>
        <v>893.16</v>
      </c>
      <c r="M1547">
        <f>data!AQ1547</f>
        <v>2.976898804306274E-10</v>
      </c>
      <c r="O1547">
        <v>2.7979945386672333E-10</v>
      </c>
      <c r="P1547">
        <f t="shared" si="50"/>
        <v>6.3940176854047062</v>
      </c>
    </row>
    <row r="1548" spans="1:16" x14ac:dyDescent="0.2">
      <c r="A1548">
        <v>893.59</v>
      </c>
      <c r="B1548">
        <v>2865.8</v>
      </c>
      <c r="C1548">
        <v>8749.4</v>
      </c>
      <c r="D1548">
        <v>31757.05</v>
      </c>
      <c r="E1548">
        <v>64000</v>
      </c>
      <c r="F1548">
        <v>64000</v>
      </c>
      <c r="H1548">
        <v>8730.6</v>
      </c>
      <c r="I1548">
        <v>10649.8</v>
      </c>
      <c r="J1548">
        <v>10558.1</v>
      </c>
      <c r="L1548">
        <f t="shared" si="49"/>
        <v>893.59</v>
      </c>
      <c r="M1548">
        <f>data!AQ1548</f>
        <v>3.0401714781777039E-10</v>
      </c>
      <c r="O1548">
        <v>2.8470912776933635E-10</v>
      </c>
      <c r="P1548">
        <f t="shared" si="50"/>
        <v>6.7816652735056939</v>
      </c>
    </row>
    <row r="1549" spans="1:16" x14ac:dyDescent="0.2">
      <c r="A1549">
        <v>894.03</v>
      </c>
      <c r="B1549">
        <v>2845.55</v>
      </c>
      <c r="C1549">
        <v>8494.5</v>
      </c>
      <c r="D1549">
        <v>31256.9</v>
      </c>
      <c r="E1549">
        <v>64000</v>
      </c>
      <c r="F1549">
        <v>64000</v>
      </c>
      <c r="H1549">
        <v>8493</v>
      </c>
      <c r="I1549">
        <v>10307.9</v>
      </c>
      <c r="J1549">
        <v>10202.9</v>
      </c>
      <c r="L1549">
        <f t="shared" si="49"/>
        <v>894.03</v>
      </c>
      <c r="M1549">
        <f>data!AQ1549</f>
        <v>3.0934716004799657E-10</v>
      </c>
      <c r="O1549">
        <v>2.8799794103335364E-10</v>
      </c>
      <c r="P1549">
        <f t="shared" si="50"/>
        <v>7.412976265747135</v>
      </c>
    </row>
    <row r="1550" spans="1:16" x14ac:dyDescent="0.2">
      <c r="A1550">
        <v>894.46</v>
      </c>
      <c r="B1550">
        <v>2890.6</v>
      </c>
      <c r="C1550">
        <v>8925.6</v>
      </c>
      <c r="D1550">
        <v>30968.55</v>
      </c>
      <c r="E1550">
        <v>64000</v>
      </c>
      <c r="F1550">
        <v>64000</v>
      </c>
      <c r="H1550">
        <v>8939.9</v>
      </c>
      <c r="I1550">
        <v>10689.9</v>
      </c>
      <c r="J1550">
        <v>10570</v>
      </c>
      <c r="L1550">
        <f t="shared" si="49"/>
        <v>894.46</v>
      </c>
      <c r="M1550">
        <f>data!AQ1550</f>
        <v>3.1315211429407369E-10</v>
      </c>
      <c r="O1550">
        <v>2.8923004789380611E-10</v>
      </c>
      <c r="P1550">
        <f t="shared" si="50"/>
        <v>8.2709478404715462</v>
      </c>
    </row>
    <row r="1551" spans="1:16" x14ac:dyDescent="0.2">
      <c r="A1551">
        <v>894.9</v>
      </c>
      <c r="B1551">
        <v>2844.05</v>
      </c>
      <c r="C1551">
        <v>8492.7999999999993</v>
      </c>
      <c r="D1551">
        <v>30725.35</v>
      </c>
      <c r="E1551">
        <v>64000</v>
      </c>
      <c r="F1551">
        <v>64000</v>
      </c>
      <c r="H1551">
        <v>8507</v>
      </c>
      <c r="I1551">
        <v>10470.1</v>
      </c>
      <c r="J1551">
        <v>10353.5</v>
      </c>
      <c r="L1551">
        <f t="shared" si="49"/>
        <v>894.9</v>
      </c>
      <c r="M1551">
        <f>data!AQ1551</f>
        <v>3.1543021184498517E-10</v>
      </c>
      <c r="O1551">
        <v>2.9006399554826729E-10</v>
      </c>
      <c r="P1551">
        <f t="shared" si="50"/>
        <v>8.7450413308868882</v>
      </c>
    </row>
    <row r="1552" spans="1:16" x14ac:dyDescent="0.2">
      <c r="A1552">
        <v>895.33</v>
      </c>
      <c r="B1552">
        <v>2821.8</v>
      </c>
      <c r="C1552">
        <v>8309.6</v>
      </c>
      <c r="D1552">
        <v>30666.65</v>
      </c>
      <c r="E1552">
        <v>64000</v>
      </c>
      <c r="F1552">
        <v>64000</v>
      </c>
      <c r="H1552">
        <v>8324.5</v>
      </c>
      <c r="I1552">
        <v>10586.5</v>
      </c>
      <c r="J1552">
        <v>10455.799999999999</v>
      </c>
      <c r="L1552">
        <f t="shared" si="49"/>
        <v>895.33</v>
      </c>
      <c r="M1552">
        <f>data!AQ1552</f>
        <v>3.1583887021786515E-10</v>
      </c>
      <c r="O1552">
        <v>2.8825753161455244E-10</v>
      </c>
      <c r="P1552">
        <f t="shared" si="50"/>
        <v>9.5682976430234223</v>
      </c>
    </row>
    <row r="1553" spans="1:16" x14ac:dyDescent="0.2">
      <c r="A1553">
        <v>895.77</v>
      </c>
      <c r="B1553">
        <v>2857.55</v>
      </c>
      <c r="C1553">
        <v>8654.7999999999993</v>
      </c>
      <c r="D1553">
        <v>31022.799999999999</v>
      </c>
      <c r="E1553">
        <v>64000</v>
      </c>
      <c r="F1553">
        <v>64000</v>
      </c>
      <c r="H1553">
        <v>8656.9</v>
      </c>
      <c r="I1553">
        <v>10824.7</v>
      </c>
      <c r="J1553">
        <v>10749.3</v>
      </c>
      <c r="L1553">
        <f t="shared" si="49"/>
        <v>895.77</v>
      </c>
      <c r="M1553">
        <f>data!AQ1553</f>
        <v>3.1207858926995381E-10</v>
      </c>
      <c r="O1553">
        <v>2.8327745767915184E-10</v>
      </c>
      <c r="P1553">
        <f t="shared" si="50"/>
        <v>10.167110304775102</v>
      </c>
    </row>
    <row r="1554" spans="1:16" x14ac:dyDescent="0.2">
      <c r="A1554">
        <v>896.2</v>
      </c>
      <c r="B1554">
        <v>2867.1</v>
      </c>
      <c r="C1554">
        <v>8730.5</v>
      </c>
      <c r="D1554">
        <v>31622.400000000001</v>
      </c>
      <c r="E1554">
        <v>64000</v>
      </c>
      <c r="F1554">
        <v>64000</v>
      </c>
      <c r="H1554">
        <v>8763.2999999999993</v>
      </c>
      <c r="I1554">
        <v>11370.3</v>
      </c>
      <c r="J1554">
        <v>11238.2</v>
      </c>
      <c r="L1554">
        <f t="shared" si="49"/>
        <v>896.2</v>
      </c>
      <c r="M1554">
        <f>data!AQ1554</f>
        <v>3.0539264938550596E-10</v>
      </c>
      <c r="O1554">
        <v>2.7700371747678579E-10</v>
      </c>
      <c r="P1554">
        <f t="shared" si="50"/>
        <v>10.248574339475896</v>
      </c>
    </row>
    <row r="1555" spans="1:16" x14ac:dyDescent="0.2">
      <c r="A1555">
        <v>896.63</v>
      </c>
      <c r="B1555">
        <v>2828.55</v>
      </c>
      <c r="C1555">
        <v>8348.5</v>
      </c>
      <c r="D1555">
        <v>32193.35</v>
      </c>
      <c r="E1555">
        <v>64000</v>
      </c>
      <c r="F1555">
        <v>64000</v>
      </c>
      <c r="H1555">
        <v>8334.2999999999993</v>
      </c>
      <c r="I1555">
        <v>10917.1</v>
      </c>
      <c r="J1555">
        <v>10739.4</v>
      </c>
      <c r="L1555">
        <f t="shared" si="49"/>
        <v>896.63</v>
      </c>
      <c r="M1555">
        <f>data!AQ1555</f>
        <v>2.987709232363866E-10</v>
      </c>
      <c r="O1555">
        <v>2.7085576443418756E-10</v>
      </c>
      <c r="P1555">
        <f t="shared" si="50"/>
        <v>10.306281965426603</v>
      </c>
    </row>
    <row r="1556" spans="1:16" x14ac:dyDescent="0.2">
      <c r="A1556">
        <v>897.07</v>
      </c>
      <c r="B1556">
        <v>2824.8</v>
      </c>
      <c r="C1556">
        <v>8232.6</v>
      </c>
      <c r="D1556">
        <v>32705.5</v>
      </c>
      <c r="E1556">
        <v>64000</v>
      </c>
      <c r="F1556">
        <v>64000</v>
      </c>
      <c r="H1556">
        <v>8233.9</v>
      </c>
      <c r="I1556">
        <v>10505.6</v>
      </c>
      <c r="J1556">
        <v>10358.6</v>
      </c>
      <c r="L1556">
        <f t="shared" si="49"/>
        <v>897.07</v>
      </c>
      <c r="M1556">
        <f>data!AQ1556</f>
        <v>2.9337462991672182E-10</v>
      </c>
      <c r="O1556">
        <v>2.6630665795494167E-10</v>
      </c>
      <c r="P1556">
        <f t="shared" si="50"/>
        <v>10.164211503251256</v>
      </c>
    </row>
    <row r="1557" spans="1:16" x14ac:dyDescent="0.2">
      <c r="A1557">
        <v>897.5</v>
      </c>
      <c r="B1557">
        <v>2831.1</v>
      </c>
      <c r="C1557">
        <v>8270.7000000000007</v>
      </c>
      <c r="D1557">
        <v>33488.550000000003</v>
      </c>
      <c r="E1557">
        <v>64000</v>
      </c>
      <c r="F1557">
        <v>64000</v>
      </c>
      <c r="H1557">
        <v>8303.2999999999993</v>
      </c>
      <c r="I1557">
        <v>10649.2</v>
      </c>
      <c r="J1557">
        <v>10552.6</v>
      </c>
      <c r="L1557">
        <f t="shared" si="49"/>
        <v>897.5</v>
      </c>
      <c r="M1557">
        <f>data!AQ1557</f>
        <v>2.8560630051011589E-10</v>
      </c>
      <c r="O1557">
        <v>2.6075718481881525E-10</v>
      </c>
      <c r="P1557">
        <f t="shared" si="50"/>
        <v>9.5295996191118668</v>
      </c>
    </row>
    <row r="1558" spans="1:16" x14ac:dyDescent="0.2">
      <c r="A1558">
        <v>897.94</v>
      </c>
      <c r="B1558">
        <v>2863.35</v>
      </c>
      <c r="C1558">
        <v>8690.4</v>
      </c>
      <c r="D1558">
        <v>34080.25</v>
      </c>
      <c r="E1558">
        <v>64000</v>
      </c>
      <c r="F1558">
        <v>64000</v>
      </c>
      <c r="H1558">
        <v>8709.7000000000007</v>
      </c>
      <c r="I1558">
        <v>10997.2</v>
      </c>
      <c r="J1558">
        <v>10842.6</v>
      </c>
      <c r="L1558">
        <f t="shared" si="49"/>
        <v>897.94</v>
      </c>
      <c r="M1558">
        <f>data!AQ1558</f>
        <v>2.8024568095295469E-10</v>
      </c>
      <c r="O1558">
        <v>2.569517204688671E-10</v>
      </c>
      <c r="P1558">
        <f t="shared" si="50"/>
        <v>9.0655008814817197</v>
      </c>
    </row>
    <row r="1559" spans="1:16" x14ac:dyDescent="0.2">
      <c r="A1559">
        <v>898.37</v>
      </c>
      <c r="B1559">
        <v>2905.05</v>
      </c>
      <c r="C1559">
        <v>9090.9</v>
      </c>
      <c r="D1559">
        <v>34555.449999999997</v>
      </c>
      <c r="E1559">
        <v>64000</v>
      </c>
      <c r="F1559">
        <v>64000</v>
      </c>
      <c r="H1559">
        <v>9088.7999999999993</v>
      </c>
      <c r="I1559">
        <v>11456.3</v>
      </c>
      <c r="J1559">
        <v>11341.1</v>
      </c>
      <c r="L1559">
        <f t="shared" si="49"/>
        <v>898.37</v>
      </c>
      <c r="M1559">
        <f>data!AQ1559</f>
        <v>2.7621830865619662E-10</v>
      </c>
      <c r="O1559">
        <v>2.5513775134941144E-10</v>
      </c>
      <c r="P1559">
        <f t="shared" si="50"/>
        <v>8.2624218467440098</v>
      </c>
    </row>
    <row r="1560" spans="1:16" x14ac:dyDescent="0.2">
      <c r="A1560">
        <v>898.81</v>
      </c>
      <c r="B1560">
        <v>2836</v>
      </c>
      <c r="C1560">
        <v>8324.5</v>
      </c>
      <c r="D1560">
        <v>34546.85</v>
      </c>
      <c r="E1560">
        <v>64000</v>
      </c>
      <c r="F1560">
        <v>64000</v>
      </c>
      <c r="H1560">
        <v>8356.2000000000007</v>
      </c>
      <c r="I1560">
        <v>10649.5</v>
      </c>
      <c r="J1560">
        <v>10520.6</v>
      </c>
      <c r="L1560">
        <f t="shared" si="49"/>
        <v>898.81</v>
      </c>
      <c r="M1560">
        <f>data!AQ1560</f>
        <v>2.7564540745462494E-10</v>
      </c>
      <c r="O1560">
        <v>2.5602246850703118E-10</v>
      </c>
      <c r="P1560">
        <f t="shared" si="50"/>
        <v>7.6645378282706709</v>
      </c>
    </row>
    <row r="1561" spans="1:16" x14ac:dyDescent="0.2">
      <c r="A1561">
        <v>899.24</v>
      </c>
      <c r="B1561">
        <v>2824.5</v>
      </c>
      <c r="C1561">
        <v>8308</v>
      </c>
      <c r="D1561">
        <v>34397.4</v>
      </c>
      <c r="E1561">
        <v>64000</v>
      </c>
      <c r="F1561">
        <v>64000</v>
      </c>
      <c r="H1561">
        <v>8320</v>
      </c>
      <c r="I1561">
        <v>10433.4</v>
      </c>
      <c r="J1561">
        <v>10332.299999999999</v>
      </c>
      <c r="L1561">
        <f t="shared" si="49"/>
        <v>899.24</v>
      </c>
      <c r="M1561">
        <f>data!AQ1561</f>
        <v>2.768795070826512E-10</v>
      </c>
      <c r="O1561">
        <v>2.5951483393558771E-10</v>
      </c>
      <c r="P1561">
        <f t="shared" si="50"/>
        <v>6.6912063883690944</v>
      </c>
    </row>
    <row r="1562" spans="1:16" x14ac:dyDescent="0.2">
      <c r="A1562">
        <v>899.68</v>
      </c>
      <c r="B1562">
        <v>2831.95</v>
      </c>
      <c r="C1562">
        <v>8387.6</v>
      </c>
      <c r="D1562">
        <v>34129.1</v>
      </c>
      <c r="E1562">
        <v>64000</v>
      </c>
      <c r="F1562">
        <v>64000</v>
      </c>
      <c r="H1562">
        <v>8389.2000000000007</v>
      </c>
      <c r="I1562">
        <v>10571</v>
      </c>
      <c r="J1562">
        <v>10450.6</v>
      </c>
      <c r="L1562">
        <f t="shared" si="49"/>
        <v>899.68</v>
      </c>
      <c r="M1562">
        <v>0</v>
      </c>
      <c r="O1562">
        <v>0</v>
      </c>
      <c r="P1562" t="e">
        <f t="shared" si="50"/>
        <v>#DIV/0!</v>
      </c>
    </row>
    <row r="1563" spans="1:16" x14ac:dyDescent="0.2">
      <c r="A1563">
        <v>900.11</v>
      </c>
      <c r="B1563">
        <v>2892.5</v>
      </c>
      <c r="C1563">
        <v>9016.6</v>
      </c>
      <c r="D1563">
        <v>33652.300000000003</v>
      </c>
      <c r="E1563">
        <v>64000</v>
      </c>
      <c r="F1563">
        <v>64000</v>
      </c>
      <c r="H1563">
        <v>9049.4</v>
      </c>
      <c r="I1563">
        <v>11096</v>
      </c>
      <c r="J1563">
        <v>10981.6</v>
      </c>
      <c r="L1563">
        <f t="shared" si="49"/>
        <v>900.11</v>
      </c>
      <c r="M1563">
        <v>0</v>
      </c>
      <c r="O1563">
        <v>0</v>
      </c>
      <c r="P1563" t="e">
        <f t="shared" si="50"/>
        <v>#DIV/0!</v>
      </c>
    </row>
    <row r="1564" spans="1:16" x14ac:dyDescent="0.2">
      <c r="A1564">
        <v>900.54</v>
      </c>
      <c r="B1564">
        <v>2883.4</v>
      </c>
      <c r="C1564">
        <v>8853.7000000000007</v>
      </c>
      <c r="D1564">
        <v>32922.6</v>
      </c>
      <c r="E1564">
        <v>64000</v>
      </c>
      <c r="F1564">
        <v>64000</v>
      </c>
      <c r="H1564">
        <v>8895.2000000000007</v>
      </c>
      <c r="I1564">
        <v>11024.6</v>
      </c>
      <c r="J1564">
        <v>10876.9</v>
      </c>
      <c r="L1564">
        <f t="shared" si="49"/>
        <v>900.54</v>
      </c>
      <c r="M1564">
        <v>0</v>
      </c>
      <c r="O1564">
        <v>0</v>
      </c>
      <c r="P1564" t="e">
        <f t="shared" si="50"/>
        <v>#DIV/0!</v>
      </c>
    </row>
    <row r="1565" spans="1:16" x14ac:dyDescent="0.2">
      <c r="A1565">
        <v>900.98</v>
      </c>
      <c r="B1565">
        <v>2835.5</v>
      </c>
      <c r="C1565">
        <v>8409.6</v>
      </c>
      <c r="D1565">
        <v>32127.65</v>
      </c>
      <c r="E1565">
        <v>64000</v>
      </c>
      <c r="F1565">
        <v>64000</v>
      </c>
      <c r="H1565">
        <v>8425.2999999999993</v>
      </c>
      <c r="I1565">
        <v>10998</v>
      </c>
      <c r="J1565">
        <v>10826</v>
      </c>
      <c r="L1565">
        <f t="shared" si="49"/>
        <v>900.98</v>
      </c>
      <c r="M1565">
        <v>0</v>
      </c>
      <c r="O1565">
        <v>0</v>
      </c>
      <c r="P1565" t="e">
        <f t="shared" si="50"/>
        <v>#DIV/0!</v>
      </c>
    </row>
    <row r="1566" spans="1:16" x14ac:dyDescent="0.2">
      <c r="A1566">
        <v>901.41</v>
      </c>
      <c r="B1566">
        <v>2939.4</v>
      </c>
      <c r="C1566">
        <v>9420.2000000000007</v>
      </c>
      <c r="D1566">
        <v>31449.3</v>
      </c>
      <c r="E1566">
        <v>64000</v>
      </c>
      <c r="F1566">
        <v>64000</v>
      </c>
      <c r="H1566">
        <v>9460.9</v>
      </c>
      <c r="I1566">
        <v>11732.2</v>
      </c>
      <c r="J1566">
        <v>11578.3</v>
      </c>
      <c r="L1566">
        <f t="shared" si="49"/>
        <v>901.41</v>
      </c>
      <c r="M1566">
        <v>0</v>
      </c>
      <c r="O1566">
        <v>0</v>
      </c>
      <c r="P1566" t="e">
        <f t="shared" si="50"/>
        <v>#DIV/0!</v>
      </c>
    </row>
    <row r="1567" spans="1:16" x14ac:dyDescent="0.2">
      <c r="A1567">
        <v>901.85</v>
      </c>
      <c r="B1567">
        <v>2943.35</v>
      </c>
      <c r="C1567">
        <v>9504.7000000000007</v>
      </c>
      <c r="D1567">
        <v>30936.2</v>
      </c>
      <c r="E1567">
        <v>64000</v>
      </c>
      <c r="F1567">
        <v>64000</v>
      </c>
      <c r="H1567">
        <v>9513.9</v>
      </c>
      <c r="I1567">
        <v>11546.3</v>
      </c>
      <c r="J1567">
        <v>11439.1</v>
      </c>
      <c r="L1567">
        <f t="shared" si="49"/>
        <v>901.85</v>
      </c>
      <c r="M1567">
        <v>0</v>
      </c>
      <c r="O1567">
        <v>0</v>
      </c>
      <c r="P1567" t="e">
        <f t="shared" si="50"/>
        <v>#DIV/0!</v>
      </c>
    </row>
    <row r="1568" spans="1:16" x14ac:dyDescent="0.2">
      <c r="A1568">
        <v>902.28</v>
      </c>
      <c r="B1568">
        <v>2828.35</v>
      </c>
      <c r="C1568">
        <v>8298.4</v>
      </c>
      <c r="D1568">
        <v>30567.75</v>
      </c>
      <c r="E1568">
        <v>64000</v>
      </c>
      <c r="F1568">
        <v>64000</v>
      </c>
      <c r="H1568">
        <v>8331.7999999999993</v>
      </c>
      <c r="I1568">
        <v>10298.1</v>
      </c>
      <c r="J1568">
        <v>10157.6</v>
      </c>
      <c r="L1568">
        <f t="shared" si="49"/>
        <v>902.28</v>
      </c>
      <c r="M1568">
        <v>0</v>
      </c>
      <c r="O1568">
        <v>0</v>
      </c>
      <c r="P1568" t="e">
        <f t="shared" si="50"/>
        <v>#DIV/0!</v>
      </c>
    </row>
    <row r="1569" spans="1:16" x14ac:dyDescent="0.2">
      <c r="A1569">
        <v>902.71</v>
      </c>
      <c r="B1569">
        <v>2843.75</v>
      </c>
      <c r="C1569">
        <v>8486.2000000000007</v>
      </c>
      <c r="D1569">
        <v>30380.05</v>
      </c>
      <c r="E1569">
        <v>64000</v>
      </c>
      <c r="F1569">
        <v>64000</v>
      </c>
      <c r="H1569">
        <v>8486.1</v>
      </c>
      <c r="I1569">
        <v>10223</v>
      </c>
      <c r="J1569">
        <v>10162.1</v>
      </c>
      <c r="L1569">
        <f t="shared" si="49"/>
        <v>902.71</v>
      </c>
      <c r="M1569">
        <v>0</v>
      </c>
      <c r="O1569">
        <v>0</v>
      </c>
      <c r="P1569" t="e">
        <f t="shared" si="50"/>
        <v>#DIV/0!</v>
      </c>
    </row>
    <row r="1570" spans="1:16" x14ac:dyDescent="0.2">
      <c r="A1570">
        <v>903.15</v>
      </c>
      <c r="B1570">
        <v>2939.8</v>
      </c>
      <c r="C1570">
        <v>9373.2999999999993</v>
      </c>
      <c r="D1570">
        <v>30617.25</v>
      </c>
      <c r="E1570">
        <v>64000</v>
      </c>
      <c r="F1570">
        <v>64000</v>
      </c>
      <c r="H1570">
        <v>9389.4</v>
      </c>
      <c r="I1570">
        <v>11297.1</v>
      </c>
      <c r="J1570">
        <v>11163.9</v>
      </c>
      <c r="L1570">
        <f t="shared" si="49"/>
        <v>903.15</v>
      </c>
      <c r="M1570">
        <v>0</v>
      </c>
      <c r="O1570">
        <v>0</v>
      </c>
      <c r="P1570" t="e">
        <f t="shared" si="50"/>
        <v>#DIV/0!</v>
      </c>
    </row>
    <row r="1571" spans="1:16" x14ac:dyDescent="0.2">
      <c r="A1571">
        <v>903.58</v>
      </c>
      <c r="B1571">
        <v>2851.85</v>
      </c>
      <c r="C1571">
        <v>8536</v>
      </c>
      <c r="D1571">
        <v>30775.65</v>
      </c>
      <c r="E1571">
        <v>64000</v>
      </c>
      <c r="F1571">
        <v>64000</v>
      </c>
      <c r="H1571">
        <v>8570.2999999999993</v>
      </c>
      <c r="I1571">
        <v>10651</v>
      </c>
      <c r="J1571">
        <v>10597</v>
      </c>
      <c r="L1571">
        <f t="shared" si="49"/>
        <v>903.58</v>
      </c>
      <c r="M1571">
        <v>0</v>
      </c>
      <c r="O1571">
        <v>0</v>
      </c>
      <c r="P1571" t="e">
        <f t="shared" si="50"/>
        <v>#DIV/0!</v>
      </c>
    </row>
    <row r="1572" spans="1:16" x14ac:dyDescent="0.2">
      <c r="A1572">
        <v>904.02</v>
      </c>
      <c r="B1572">
        <v>2871.9</v>
      </c>
      <c r="C1572">
        <v>8808.2000000000007</v>
      </c>
      <c r="D1572">
        <v>30975.9</v>
      </c>
      <c r="E1572">
        <v>64000</v>
      </c>
      <c r="F1572">
        <v>64000</v>
      </c>
      <c r="H1572">
        <v>8822.4</v>
      </c>
      <c r="I1572">
        <v>11242</v>
      </c>
      <c r="J1572">
        <v>11108.7</v>
      </c>
      <c r="L1572">
        <f t="shared" ref="L1572:L1635" si="51">A1572</f>
        <v>904.02</v>
      </c>
      <c r="M1572">
        <v>0</v>
      </c>
      <c r="O1572">
        <v>0</v>
      </c>
      <c r="P1572" t="e">
        <f t="shared" si="50"/>
        <v>#DIV/0!</v>
      </c>
    </row>
    <row r="1573" spans="1:16" x14ac:dyDescent="0.2">
      <c r="A1573">
        <v>904.45</v>
      </c>
      <c r="B1573">
        <v>2827.15</v>
      </c>
      <c r="C1573">
        <v>8382.4</v>
      </c>
      <c r="D1573">
        <v>31168.7</v>
      </c>
      <c r="E1573">
        <v>64000</v>
      </c>
      <c r="F1573">
        <v>64000</v>
      </c>
      <c r="H1573">
        <v>8391.9</v>
      </c>
      <c r="I1573">
        <v>11355.6</v>
      </c>
      <c r="J1573">
        <v>11213</v>
      </c>
      <c r="L1573">
        <f t="shared" si="51"/>
        <v>904.45</v>
      </c>
      <c r="M1573">
        <v>0</v>
      </c>
      <c r="O1573">
        <v>0</v>
      </c>
      <c r="P1573" t="e">
        <f t="shared" si="50"/>
        <v>#DIV/0!</v>
      </c>
    </row>
    <row r="1574" spans="1:16" x14ac:dyDescent="0.2">
      <c r="A1574">
        <v>904.88</v>
      </c>
      <c r="B1574">
        <v>2841.6</v>
      </c>
      <c r="C1574">
        <v>8474</v>
      </c>
      <c r="D1574">
        <v>31548.85</v>
      </c>
      <c r="E1574">
        <v>64000</v>
      </c>
      <c r="F1574">
        <v>64000</v>
      </c>
      <c r="H1574">
        <v>8521.7000000000007</v>
      </c>
      <c r="I1574">
        <v>11586.4</v>
      </c>
      <c r="J1574">
        <v>11385.9</v>
      </c>
      <c r="L1574">
        <f t="shared" si="51"/>
        <v>904.88</v>
      </c>
      <c r="M1574">
        <v>0</v>
      </c>
      <c r="O1574">
        <v>0</v>
      </c>
      <c r="P1574" t="e">
        <f t="shared" si="50"/>
        <v>#DIV/0!</v>
      </c>
    </row>
    <row r="1575" spans="1:16" x14ac:dyDescent="0.2">
      <c r="A1575">
        <v>905.32</v>
      </c>
      <c r="B1575">
        <v>2809.7</v>
      </c>
      <c r="C1575">
        <v>8181.8</v>
      </c>
      <c r="D1575">
        <v>31984.5</v>
      </c>
      <c r="E1575">
        <v>64000</v>
      </c>
      <c r="F1575">
        <v>64000</v>
      </c>
      <c r="H1575">
        <v>8208.2000000000007</v>
      </c>
      <c r="I1575">
        <v>11039.6</v>
      </c>
      <c r="J1575">
        <v>10883</v>
      </c>
      <c r="L1575">
        <f t="shared" si="51"/>
        <v>905.32</v>
      </c>
      <c r="M1575">
        <v>0</v>
      </c>
      <c r="O1575">
        <v>0</v>
      </c>
      <c r="P1575" t="e">
        <f t="shared" si="50"/>
        <v>#DIV/0!</v>
      </c>
    </row>
    <row r="1576" spans="1:16" x14ac:dyDescent="0.2">
      <c r="A1576">
        <v>905.75</v>
      </c>
      <c r="B1576">
        <v>2903</v>
      </c>
      <c r="C1576">
        <v>9109.2999999999993</v>
      </c>
      <c r="D1576">
        <v>32438.45</v>
      </c>
      <c r="E1576">
        <v>64000</v>
      </c>
      <c r="F1576">
        <v>64000</v>
      </c>
      <c r="H1576">
        <v>9096</v>
      </c>
      <c r="I1576">
        <v>11815.7</v>
      </c>
      <c r="J1576">
        <v>11701</v>
      </c>
      <c r="L1576">
        <f t="shared" si="51"/>
        <v>905.75</v>
      </c>
      <c r="M1576">
        <v>0</v>
      </c>
      <c r="O1576">
        <v>0</v>
      </c>
      <c r="P1576" t="e">
        <f t="shared" si="50"/>
        <v>#DIV/0!</v>
      </c>
    </row>
    <row r="1577" spans="1:16" x14ac:dyDescent="0.2">
      <c r="A1577">
        <v>906.18</v>
      </c>
      <c r="B1577">
        <v>2859</v>
      </c>
      <c r="C1577">
        <v>8622.9</v>
      </c>
      <c r="D1577">
        <v>32700.55</v>
      </c>
      <c r="E1577">
        <v>64000</v>
      </c>
      <c r="F1577">
        <v>64000</v>
      </c>
      <c r="H1577">
        <v>8627.2000000000007</v>
      </c>
      <c r="I1577">
        <v>11166.3</v>
      </c>
      <c r="J1577">
        <v>11057.6</v>
      </c>
      <c r="L1577">
        <f t="shared" si="51"/>
        <v>906.18</v>
      </c>
      <c r="M1577">
        <v>0</v>
      </c>
      <c r="O1577">
        <v>0</v>
      </c>
      <c r="P1577" t="e">
        <f t="shared" si="50"/>
        <v>#DIV/0!</v>
      </c>
    </row>
    <row r="1578" spans="1:16" x14ac:dyDescent="0.2">
      <c r="A1578">
        <v>906.62</v>
      </c>
      <c r="B1578">
        <v>2893.25</v>
      </c>
      <c r="C1578">
        <v>8969.5</v>
      </c>
      <c r="D1578">
        <v>33208</v>
      </c>
      <c r="E1578">
        <v>64000</v>
      </c>
      <c r="F1578">
        <v>64000</v>
      </c>
      <c r="H1578">
        <v>9005.7999999999993</v>
      </c>
      <c r="I1578">
        <v>11092</v>
      </c>
      <c r="J1578">
        <v>10968.8</v>
      </c>
      <c r="L1578">
        <f t="shared" si="51"/>
        <v>906.62</v>
      </c>
      <c r="M1578">
        <v>0</v>
      </c>
      <c r="O1578">
        <v>0</v>
      </c>
      <c r="P1578" t="e">
        <f t="shared" si="50"/>
        <v>#DIV/0!</v>
      </c>
    </row>
    <row r="1579" spans="1:16" x14ac:dyDescent="0.2">
      <c r="A1579">
        <v>907.05</v>
      </c>
      <c r="B1579">
        <v>2866</v>
      </c>
      <c r="C1579">
        <v>8704.7999999999993</v>
      </c>
      <c r="D1579">
        <v>33510.300000000003</v>
      </c>
      <c r="E1579">
        <v>64000</v>
      </c>
      <c r="F1579">
        <v>64000</v>
      </c>
      <c r="H1579">
        <v>8757.7000000000007</v>
      </c>
      <c r="I1579">
        <v>10670.4</v>
      </c>
      <c r="J1579">
        <v>10550.4</v>
      </c>
      <c r="L1579">
        <f t="shared" si="51"/>
        <v>907.05</v>
      </c>
      <c r="M1579">
        <v>0</v>
      </c>
      <c r="O1579">
        <v>0</v>
      </c>
      <c r="P1579" t="e">
        <f t="shared" si="50"/>
        <v>#DIV/0!</v>
      </c>
    </row>
    <row r="1580" spans="1:16" x14ac:dyDescent="0.2">
      <c r="A1580">
        <v>907.48</v>
      </c>
      <c r="B1580">
        <v>2844.45</v>
      </c>
      <c r="C1580">
        <v>8528.7000000000007</v>
      </c>
      <c r="D1580">
        <v>33472.15</v>
      </c>
      <c r="E1580">
        <v>64000</v>
      </c>
      <c r="F1580">
        <v>64000</v>
      </c>
      <c r="H1580">
        <v>8552.2000000000007</v>
      </c>
      <c r="I1580">
        <v>10345.799999999999</v>
      </c>
      <c r="J1580">
        <v>10294.4</v>
      </c>
      <c r="L1580">
        <f t="shared" si="51"/>
        <v>907.48</v>
      </c>
      <c r="M1580">
        <v>0</v>
      </c>
      <c r="O1580">
        <v>0</v>
      </c>
      <c r="P1580" t="e">
        <f t="shared" si="50"/>
        <v>#DIV/0!</v>
      </c>
    </row>
    <row r="1581" spans="1:16" x14ac:dyDescent="0.2">
      <c r="A1581">
        <v>907.92</v>
      </c>
      <c r="B1581">
        <v>2887.25</v>
      </c>
      <c r="C1581">
        <v>8892.5</v>
      </c>
      <c r="D1581">
        <v>33331.300000000003</v>
      </c>
      <c r="E1581">
        <v>64000</v>
      </c>
      <c r="F1581">
        <v>64000</v>
      </c>
      <c r="H1581">
        <v>8895.2999999999993</v>
      </c>
      <c r="I1581">
        <v>10715.2</v>
      </c>
      <c r="J1581">
        <v>10620.3</v>
      </c>
      <c r="L1581">
        <f t="shared" si="51"/>
        <v>907.92</v>
      </c>
      <c r="M1581">
        <v>0</v>
      </c>
      <c r="O1581">
        <v>0</v>
      </c>
      <c r="P1581" t="e">
        <f t="shared" si="50"/>
        <v>#DIV/0!</v>
      </c>
    </row>
    <row r="1582" spans="1:16" x14ac:dyDescent="0.2">
      <c r="A1582">
        <v>908.35</v>
      </c>
      <c r="B1582">
        <v>2930.65</v>
      </c>
      <c r="C1582">
        <v>9309.6</v>
      </c>
      <c r="D1582">
        <v>32970.400000000001</v>
      </c>
      <c r="E1582">
        <v>64000</v>
      </c>
      <c r="F1582">
        <v>64000</v>
      </c>
      <c r="H1582">
        <v>9303.7999999999993</v>
      </c>
      <c r="I1582">
        <v>11046.5</v>
      </c>
      <c r="J1582">
        <v>10951</v>
      </c>
      <c r="L1582">
        <f t="shared" si="51"/>
        <v>908.35</v>
      </c>
      <c r="M1582">
        <v>0</v>
      </c>
      <c r="O1582">
        <v>0</v>
      </c>
      <c r="P1582" t="e">
        <f t="shared" si="50"/>
        <v>#DIV/0!</v>
      </c>
    </row>
    <row r="1583" spans="1:16" x14ac:dyDescent="0.2">
      <c r="A1583">
        <v>908.79</v>
      </c>
      <c r="B1583">
        <v>2838.95</v>
      </c>
      <c r="C1583">
        <v>8449.4</v>
      </c>
      <c r="D1583">
        <v>32526.9</v>
      </c>
      <c r="E1583">
        <v>64000</v>
      </c>
      <c r="F1583">
        <v>64000</v>
      </c>
      <c r="H1583">
        <v>8533.2999999999993</v>
      </c>
      <c r="I1583">
        <v>10189.200000000001</v>
      </c>
      <c r="J1583">
        <v>10115.4</v>
      </c>
      <c r="L1583">
        <f t="shared" si="51"/>
        <v>908.79</v>
      </c>
      <c r="M1583">
        <v>0</v>
      </c>
      <c r="O1583">
        <v>0</v>
      </c>
      <c r="P1583" t="e">
        <f t="shared" si="50"/>
        <v>#DIV/0!</v>
      </c>
    </row>
    <row r="1584" spans="1:16" x14ac:dyDescent="0.2">
      <c r="A1584">
        <v>909.22</v>
      </c>
      <c r="B1584">
        <v>2806.55</v>
      </c>
      <c r="C1584">
        <v>8144.6</v>
      </c>
      <c r="D1584">
        <v>31861.15</v>
      </c>
      <c r="E1584">
        <v>64000</v>
      </c>
      <c r="F1584">
        <v>64000</v>
      </c>
      <c r="H1584">
        <v>8159.7</v>
      </c>
      <c r="I1584">
        <v>9852.1</v>
      </c>
      <c r="J1584">
        <v>9759</v>
      </c>
      <c r="L1584">
        <f t="shared" si="51"/>
        <v>909.22</v>
      </c>
      <c r="M1584">
        <v>0</v>
      </c>
      <c r="O1584">
        <v>0</v>
      </c>
      <c r="P1584" t="e">
        <f t="shared" si="50"/>
        <v>#DIV/0!</v>
      </c>
    </row>
    <row r="1585" spans="1:16" x14ac:dyDescent="0.2">
      <c r="A1585">
        <v>909.65</v>
      </c>
      <c r="B1585">
        <v>2870.35</v>
      </c>
      <c r="C1585">
        <v>8713.6</v>
      </c>
      <c r="D1585">
        <v>31169.85</v>
      </c>
      <c r="E1585">
        <v>64000</v>
      </c>
      <c r="F1585">
        <v>64000</v>
      </c>
      <c r="H1585">
        <v>8778.2000000000007</v>
      </c>
      <c r="I1585">
        <v>10461.9</v>
      </c>
      <c r="J1585">
        <v>10398.799999999999</v>
      </c>
      <c r="L1585">
        <f t="shared" si="51"/>
        <v>909.65</v>
      </c>
      <c r="M1585">
        <v>0</v>
      </c>
      <c r="O1585">
        <v>0</v>
      </c>
      <c r="P1585" t="e">
        <f t="shared" si="50"/>
        <v>#DIV/0!</v>
      </c>
    </row>
    <row r="1586" spans="1:16" x14ac:dyDescent="0.2">
      <c r="A1586">
        <v>910.09</v>
      </c>
      <c r="B1586">
        <v>2874.3</v>
      </c>
      <c r="C1586">
        <v>8736.9</v>
      </c>
      <c r="D1586">
        <v>30667.4</v>
      </c>
      <c r="E1586">
        <v>64000</v>
      </c>
      <c r="F1586">
        <v>64000</v>
      </c>
      <c r="H1586">
        <v>8761.5</v>
      </c>
      <c r="I1586">
        <v>10493.9</v>
      </c>
      <c r="J1586">
        <v>10396.200000000001</v>
      </c>
      <c r="L1586">
        <f t="shared" si="51"/>
        <v>910.09</v>
      </c>
      <c r="M1586">
        <v>0</v>
      </c>
      <c r="O1586">
        <v>0</v>
      </c>
      <c r="P1586" t="e">
        <f t="shared" si="50"/>
        <v>#DIV/0!</v>
      </c>
    </row>
    <row r="1587" spans="1:16" x14ac:dyDescent="0.2">
      <c r="A1587">
        <v>910.52</v>
      </c>
      <c r="B1587">
        <v>2848.2</v>
      </c>
      <c r="C1587">
        <v>8479.1</v>
      </c>
      <c r="D1587">
        <v>30312.3</v>
      </c>
      <c r="E1587">
        <v>64000</v>
      </c>
      <c r="F1587">
        <v>64000</v>
      </c>
      <c r="H1587">
        <v>8516.4</v>
      </c>
      <c r="I1587">
        <v>10414.5</v>
      </c>
      <c r="J1587">
        <v>10318.200000000001</v>
      </c>
      <c r="L1587">
        <f t="shared" si="51"/>
        <v>910.52</v>
      </c>
      <c r="M1587">
        <v>0</v>
      </c>
      <c r="O1587">
        <v>0</v>
      </c>
      <c r="P1587" t="e">
        <f t="shared" si="50"/>
        <v>#DIV/0!</v>
      </c>
    </row>
    <row r="1588" spans="1:16" x14ac:dyDescent="0.2">
      <c r="A1588">
        <v>910.95</v>
      </c>
      <c r="B1588">
        <v>2826.6</v>
      </c>
      <c r="C1588">
        <v>8357.2999999999993</v>
      </c>
      <c r="D1588">
        <v>30235.599999999999</v>
      </c>
      <c r="E1588">
        <v>64000</v>
      </c>
      <c r="F1588">
        <v>64000</v>
      </c>
      <c r="H1588">
        <v>8375.9</v>
      </c>
      <c r="I1588">
        <v>10274</v>
      </c>
      <c r="J1588">
        <v>10158.9</v>
      </c>
      <c r="L1588">
        <f t="shared" si="51"/>
        <v>910.95</v>
      </c>
      <c r="M1588">
        <v>0</v>
      </c>
      <c r="O1588">
        <v>0</v>
      </c>
      <c r="P1588" t="e">
        <f t="shared" si="50"/>
        <v>#DIV/0!</v>
      </c>
    </row>
    <row r="1589" spans="1:16" x14ac:dyDescent="0.2">
      <c r="A1589">
        <v>911.38</v>
      </c>
      <c r="B1589">
        <v>2841.25</v>
      </c>
      <c r="C1589">
        <v>8474.6</v>
      </c>
      <c r="D1589">
        <v>30327.4</v>
      </c>
      <c r="E1589">
        <v>64000</v>
      </c>
      <c r="F1589">
        <v>64000</v>
      </c>
      <c r="H1589">
        <v>8506.9</v>
      </c>
      <c r="I1589">
        <v>10623.3</v>
      </c>
      <c r="J1589">
        <v>10529.8</v>
      </c>
      <c r="L1589">
        <f t="shared" si="51"/>
        <v>911.38</v>
      </c>
      <c r="M1589">
        <v>0</v>
      </c>
      <c r="O1589">
        <v>0</v>
      </c>
      <c r="P1589" t="e">
        <f t="shared" si="50"/>
        <v>#DIV/0!</v>
      </c>
    </row>
    <row r="1590" spans="1:16" x14ac:dyDescent="0.2">
      <c r="A1590">
        <v>911.82</v>
      </c>
      <c r="B1590">
        <v>2856.25</v>
      </c>
      <c r="C1590">
        <v>8670.1</v>
      </c>
      <c r="D1590">
        <v>30721.7</v>
      </c>
      <c r="E1590">
        <v>64000</v>
      </c>
      <c r="F1590">
        <v>64000</v>
      </c>
      <c r="H1590">
        <v>8698.2999999999993</v>
      </c>
      <c r="I1590">
        <v>10945.2</v>
      </c>
      <c r="J1590">
        <v>10811.5</v>
      </c>
      <c r="L1590">
        <f t="shared" si="51"/>
        <v>911.82</v>
      </c>
      <c r="M1590">
        <v>0</v>
      </c>
      <c r="O1590">
        <v>0</v>
      </c>
      <c r="P1590" t="e">
        <f t="shared" si="50"/>
        <v>#DIV/0!</v>
      </c>
    </row>
    <row r="1591" spans="1:16" x14ac:dyDescent="0.2">
      <c r="A1591">
        <v>912.25</v>
      </c>
      <c r="B1591">
        <v>2837.65</v>
      </c>
      <c r="C1591">
        <v>8485.4</v>
      </c>
      <c r="D1591">
        <v>31204.9</v>
      </c>
      <c r="E1591">
        <v>64000</v>
      </c>
      <c r="F1591">
        <v>64000</v>
      </c>
      <c r="H1591">
        <v>8493.7999999999993</v>
      </c>
      <c r="I1591">
        <v>10559.8</v>
      </c>
      <c r="J1591">
        <v>10418.700000000001</v>
      </c>
      <c r="L1591">
        <f t="shared" si="51"/>
        <v>912.25</v>
      </c>
      <c r="M1591">
        <v>0</v>
      </c>
      <c r="O1591">
        <v>0</v>
      </c>
      <c r="P1591" t="e">
        <f t="shared" si="50"/>
        <v>#DIV/0!</v>
      </c>
    </row>
    <row r="1592" spans="1:16" x14ac:dyDescent="0.2">
      <c r="A1592">
        <v>912.68</v>
      </c>
      <c r="B1592">
        <v>2866.45</v>
      </c>
      <c r="C1592">
        <v>8793.7999999999993</v>
      </c>
      <c r="D1592">
        <v>31912.95</v>
      </c>
      <c r="E1592">
        <v>64000</v>
      </c>
      <c r="F1592">
        <v>64000</v>
      </c>
      <c r="H1592">
        <v>8812.7999999999993</v>
      </c>
      <c r="I1592">
        <v>10980.2</v>
      </c>
      <c r="J1592">
        <v>10875.8</v>
      </c>
      <c r="L1592">
        <f t="shared" si="51"/>
        <v>912.68</v>
      </c>
      <c r="M1592">
        <v>0</v>
      </c>
      <c r="O1592">
        <v>0</v>
      </c>
      <c r="P1592" t="e">
        <f t="shared" si="50"/>
        <v>#DIV/0!</v>
      </c>
    </row>
    <row r="1593" spans="1:16" x14ac:dyDescent="0.2">
      <c r="A1593">
        <v>913.12</v>
      </c>
      <c r="B1593">
        <v>2874.7</v>
      </c>
      <c r="C1593">
        <v>8779.4</v>
      </c>
      <c r="D1593">
        <v>32565.200000000001</v>
      </c>
      <c r="E1593">
        <v>64000</v>
      </c>
      <c r="F1593">
        <v>64000</v>
      </c>
      <c r="H1593">
        <v>8803.2000000000007</v>
      </c>
      <c r="I1593">
        <v>10783.6</v>
      </c>
      <c r="J1593">
        <v>10709.5</v>
      </c>
      <c r="L1593">
        <f t="shared" si="51"/>
        <v>913.12</v>
      </c>
      <c r="M1593">
        <v>0</v>
      </c>
      <c r="O1593">
        <v>0</v>
      </c>
      <c r="P1593" t="e">
        <f t="shared" si="50"/>
        <v>#DIV/0!</v>
      </c>
    </row>
    <row r="1594" spans="1:16" x14ac:dyDescent="0.2">
      <c r="A1594">
        <v>913.55</v>
      </c>
      <c r="B1594">
        <v>2844.55</v>
      </c>
      <c r="C1594">
        <v>8531.2000000000007</v>
      </c>
      <c r="D1594">
        <v>33281.550000000003</v>
      </c>
      <c r="E1594">
        <v>64000</v>
      </c>
      <c r="F1594">
        <v>64000</v>
      </c>
      <c r="H1594">
        <v>8534.5</v>
      </c>
      <c r="I1594">
        <v>10365.4</v>
      </c>
      <c r="J1594">
        <v>10236</v>
      </c>
      <c r="L1594">
        <f t="shared" si="51"/>
        <v>913.55</v>
      </c>
      <c r="M1594">
        <v>0</v>
      </c>
      <c r="O1594">
        <v>0</v>
      </c>
      <c r="P1594" t="e">
        <f t="shared" si="50"/>
        <v>#DIV/0!</v>
      </c>
    </row>
    <row r="1595" spans="1:16" x14ac:dyDescent="0.2">
      <c r="A1595">
        <v>913.98</v>
      </c>
      <c r="B1595">
        <v>2806.6</v>
      </c>
      <c r="C1595">
        <v>8175.8</v>
      </c>
      <c r="D1595">
        <v>33930.5</v>
      </c>
      <c r="E1595">
        <v>64000</v>
      </c>
      <c r="F1595">
        <v>64000</v>
      </c>
      <c r="H1595">
        <v>8192.2999999999993</v>
      </c>
      <c r="I1595">
        <v>9990.9</v>
      </c>
      <c r="J1595">
        <v>9927.5</v>
      </c>
      <c r="L1595">
        <f t="shared" si="51"/>
        <v>913.98</v>
      </c>
      <c r="M1595">
        <v>0</v>
      </c>
      <c r="O1595">
        <v>0</v>
      </c>
      <c r="P1595" t="e">
        <f t="shared" si="50"/>
        <v>#DIV/0!</v>
      </c>
    </row>
    <row r="1596" spans="1:16" x14ac:dyDescent="0.2">
      <c r="A1596">
        <v>914.42</v>
      </c>
      <c r="B1596">
        <v>2828.85</v>
      </c>
      <c r="C1596">
        <v>8295.9</v>
      </c>
      <c r="D1596">
        <v>34185.949999999997</v>
      </c>
      <c r="E1596">
        <v>64000</v>
      </c>
      <c r="F1596">
        <v>64000</v>
      </c>
      <c r="H1596">
        <v>8276.6</v>
      </c>
      <c r="I1596">
        <v>10179.1</v>
      </c>
      <c r="J1596">
        <v>10038.200000000001</v>
      </c>
      <c r="L1596">
        <f t="shared" si="51"/>
        <v>914.42</v>
      </c>
      <c r="M1596">
        <v>0</v>
      </c>
      <c r="O1596">
        <v>0</v>
      </c>
      <c r="P1596" t="e">
        <f t="shared" si="50"/>
        <v>#DIV/0!</v>
      </c>
    </row>
    <row r="1597" spans="1:16" x14ac:dyDescent="0.2">
      <c r="A1597">
        <v>914.85</v>
      </c>
      <c r="B1597">
        <v>2846.45</v>
      </c>
      <c r="C1597">
        <v>8457.2999999999993</v>
      </c>
      <c r="D1597">
        <v>34119.35</v>
      </c>
      <c r="E1597">
        <v>64000</v>
      </c>
      <c r="F1597">
        <v>64000</v>
      </c>
      <c r="H1597">
        <v>8465.9</v>
      </c>
      <c r="I1597">
        <v>10394.799999999999</v>
      </c>
      <c r="J1597">
        <v>10273.299999999999</v>
      </c>
      <c r="L1597">
        <f t="shared" si="51"/>
        <v>914.85</v>
      </c>
      <c r="M1597">
        <v>0</v>
      </c>
      <c r="O1597">
        <v>0</v>
      </c>
      <c r="P1597" t="e">
        <f t="shared" si="50"/>
        <v>#DIV/0!</v>
      </c>
    </row>
    <row r="1598" spans="1:16" x14ac:dyDescent="0.2">
      <c r="A1598">
        <v>915.28</v>
      </c>
      <c r="B1598">
        <v>2829</v>
      </c>
      <c r="C1598">
        <v>8354.9</v>
      </c>
      <c r="D1598">
        <v>33548.85</v>
      </c>
      <c r="E1598">
        <v>64000</v>
      </c>
      <c r="F1598">
        <v>64000</v>
      </c>
      <c r="H1598">
        <v>8404.5</v>
      </c>
      <c r="I1598">
        <v>10373.4</v>
      </c>
      <c r="J1598">
        <v>10250.1</v>
      </c>
      <c r="L1598">
        <f t="shared" si="51"/>
        <v>915.28</v>
      </c>
      <c r="M1598">
        <v>0</v>
      </c>
      <c r="O1598">
        <v>0</v>
      </c>
      <c r="P1598" t="e">
        <f t="shared" si="50"/>
        <v>#DIV/0!</v>
      </c>
    </row>
    <row r="1599" spans="1:16" x14ac:dyDescent="0.2">
      <c r="A1599">
        <v>915.72</v>
      </c>
      <c r="B1599">
        <v>2894.65</v>
      </c>
      <c r="C1599">
        <v>8981.6</v>
      </c>
      <c r="D1599">
        <v>32697.95</v>
      </c>
      <c r="E1599">
        <v>64000</v>
      </c>
      <c r="F1599">
        <v>64000</v>
      </c>
      <c r="H1599">
        <v>9003.7000000000007</v>
      </c>
      <c r="I1599">
        <v>10984.8</v>
      </c>
      <c r="J1599">
        <v>10857.3</v>
      </c>
      <c r="L1599">
        <f t="shared" si="51"/>
        <v>915.72</v>
      </c>
      <c r="M1599">
        <v>0</v>
      </c>
      <c r="O1599">
        <v>0</v>
      </c>
      <c r="P1599" t="e">
        <f t="shared" si="50"/>
        <v>#DIV/0!</v>
      </c>
    </row>
    <row r="1600" spans="1:16" x14ac:dyDescent="0.2">
      <c r="A1600">
        <v>916.15</v>
      </c>
      <c r="B1600">
        <v>2831.2</v>
      </c>
      <c r="C1600">
        <v>8422</v>
      </c>
      <c r="D1600">
        <v>31633.15</v>
      </c>
      <c r="E1600">
        <v>64000</v>
      </c>
      <c r="F1600">
        <v>64000</v>
      </c>
      <c r="H1600">
        <v>8451.7999999999993</v>
      </c>
      <c r="I1600">
        <v>10408</v>
      </c>
      <c r="J1600">
        <v>10309.9</v>
      </c>
      <c r="L1600">
        <f t="shared" si="51"/>
        <v>916.15</v>
      </c>
      <c r="M1600">
        <v>0</v>
      </c>
      <c r="O1600">
        <v>0</v>
      </c>
      <c r="P1600" t="e">
        <f t="shared" si="50"/>
        <v>#DIV/0!</v>
      </c>
    </row>
    <row r="1601" spans="1:16" x14ac:dyDescent="0.2">
      <c r="A1601">
        <v>916.58</v>
      </c>
      <c r="B1601">
        <v>2909.75</v>
      </c>
      <c r="C1601">
        <v>9043.5</v>
      </c>
      <c r="D1601">
        <v>30952.6</v>
      </c>
      <c r="E1601">
        <v>64000</v>
      </c>
      <c r="F1601">
        <v>64000</v>
      </c>
      <c r="H1601">
        <v>9044.7000000000007</v>
      </c>
      <c r="I1601">
        <v>11409.8</v>
      </c>
      <c r="J1601">
        <v>11263.4</v>
      </c>
      <c r="L1601">
        <f t="shared" si="51"/>
        <v>916.58</v>
      </c>
      <c r="M1601">
        <v>0</v>
      </c>
      <c r="O1601">
        <v>0</v>
      </c>
      <c r="P1601" t="e">
        <f t="shared" si="50"/>
        <v>#DIV/0!</v>
      </c>
    </row>
    <row r="1602" spans="1:16" x14ac:dyDescent="0.2">
      <c r="A1602">
        <v>917.01</v>
      </c>
      <c r="B1602">
        <v>2841.95</v>
      </c>
      <c r="C1602">
        <v>8457.5</v>
      </c>
      <c r="D1602">
        <v>30402.3</v>
      </c>
      <c r="E1602">
        <v>64000</v>
      </c>
      <c r="F1602">
        <v>64000</v>
      </c>
      <c r="H1602">
        <v>8466.9</v>
      </c>
      <c r="I1602">
        <v>10589.6</v>
      </c>
      <c r="J1602">
        <v>10493.8</v>
      </c>
      <c r="L1602">
        <f t="shared" si="51"/>
        <v>917.01</v>
      </c>
      <c r="M1602">
        <v>0</v>
      </c>
      <c r="O1602">
        <v>0</v>
      </c>
      <c r="P1602" t="e">
        <f t="shared" si="50"/>
        <v>#DIV/0!</v>
      </c>
    </row>
    <row r="1603" spans="1:16" x14ac:dyDescent="0.2">
      <c r="A1603">
        <v>917.45</v>
      </c>
      <c r="B1603">
        <v>2892.5</v>
      </c>
      <c r="C1603">
        <v>8970.4</v>
      </c>
      <c r="D1603">
        <v>30222.65</v>
      </c>
      <c r="E1603">
        <v>64000</v>
      </c>
      <c r="F1603">
        <v>64000</v>
      </c>
      <c r="H1603">
        <v>9012</v>
      </c>
      <c r="I1603">
        <v>11257.8</v>
      </c>
      <c r="J1603">
        <v>11140.5</v>
      </c>
      <c r="L1603">
        <f t="shared" si="51"/>
        <v>917.45</v>
      </c>
      <c r="M1603">
        <v>0</v>
      </c>
      <c r="O1603">
        <v>0</v>
      </c>
      <c r="P1603" t="e">
        <f t="shared" si="50"/>
        <v>#DIV/0!</v>
      </c>
    </row>
    <row r="1604" spans="1:16" x14ac:dyDescent="0.2">
      <c r="A1604">
        <v>917.88</v>
      </c>
      <c r="B1604">
        <v>2824.15</v>
      </c>
      <c r="C1604">
        <v>8312.7999999999993</v>
      </c>
      <c r="D1604">
        <v>30143.1</v>
      </c>
      <c r="E1604">
        <v>64000</v>
      </c>
      <c r="F1604">
        <v>64000</v>
      </c>
      <c r="H1604">
        <v>8371.4</v>
      </c>
      <c r="I1604">
        <v>10618.7</v>
      </c>
      <c r="J1604">
        <v>10505.1</v>
      </c>
      <c r="L1604">
        <f t="shared" si="51"/>
        <v>917.88</v>
      </c>
      <c r="M1604">
        <v>0</v>
      </c>
      <c r="O1604">
        <v>0</v>
      </c>
      <c r="P1604" t="e">
        <f t="shared" si="50"/>
        <v>#DIV/0!</v>
      </c>
    </row>
    <row r="1605" spans="1:16" x14ac:dyDescent="0.2">
      <c r="A1605">
        <v>918.31</v>
      </c>
      <c r="B1605">
        <v>2851.4</v>
      </c>
      <c r="C1605">
        <v>8595.7999999999993</v>
      </c>
      <c r="D1605">
        <v>30151.4</v>
      </c>
      <c r="E1605">
        <v>64000</v>
      </c>
      <c r="F1605">
        <v>64000</v>
      </c>
      <c r="H1605">
        <v>8607.2999999999993</v>
      </c>
      <c r="I1605">
        <v>10564.8</v>
      </c>
      <c r="J1605">
        <v>10474.299999999999</v>
      </c>
      <c r="L1605">
        <f t="shared" si="51"/>
        <v>918.31</v>
      </c>
      <c r="M1605">
        <v>0</v>
      </c>
      <c r="O1605">
        <v>0</v>
      </c>
      <c r="P1605" t="e">
        <f t="shared" si="50"/>
        <v>#DIV/0!</v>
      </c>
    </row>
    <row r="1606" spans="1:16" x14ac:dyDescent="0.2">
      <c r="A1606">
        <v>918.74</v>
      </c>
      <c r="B1606">
        <v>2851.4</v>
      </c>
      <c r="C1606">
        <v>8495.7999999999993</v>
      </c>
      <c r="D1606">
        <v>30207.75</v>
      </c>
      <c r="E1606">
        <v>64000</v>
      </c>
      <c r="F1606">
        <v>64000</v>
      </c>
      <c r="H1606">
        <v>8518.6</v>
      </c>
      <c r="I1606">
        <v>10351.5</v>
      </c>
      <c r="J1606">
        <v>10293.299999999999</v>
      </c>
      <c r="L1606">
        <f t="shared" si="51"/>
        <v>918.74</v>
      </c>
      <c r="M1606">
        <v>0</v>
      </c>
      <c r="O1606">
        <v>0</v>
      </c>
      <c r="P1606" t="e">
        <f t="shared" si="50"/>
        <v>#DIV/0!</v>
      </c>
    </row>
    <row r="1607" spans="1:16" x14ac:dyDescent="0.2">
      <c r="A1607">
        <v>919.18</v>
      </c>
      <c r="B1607">
        <v>2878.85</v>
      </c>
      <c r="C1607">
        <v>8831.2000000000007</v>
      </c>
      <c r="D1607">
        <v>30682.85</v>
      </c>
      <c r="E1607">
        <v>64000</v>
      </c>
      <c r="F1607">
        <v>64000</v>
      </c>
      <c r="H1607">
        <v>8825.6</v>
      </c>
      <c r="I1607">
        <v>10884</v>
      </c>
      <c r="J1607">
        <v>10802</v>
      </c>
      <c r="L1607">
        <f t="shared" si="51"/>
        <v>919.18</v>
      </c>
      <c r="M1607">
        <v>0</v>
      </c>
      <c r="O1607">
        <v>0</v>
      </c>
      <c r="P1607" t="e">
        <f t="shared" si="50"/>
        <v>#DIV/0!</v>
      </c>
    </row>
    <row r="1608" spans="1:16" x14ac:dyDescent="0.2">
      <c r="A1608">
        <v>919.61</v>
      </c>
      <c r="B1608">
        <v>2890.7</v>
      </c>
      <c r="C1608">
        <v>8943.7999999999993</v>
      </c>
      <c r="D1608">
        <v>30842.35</v>
      </c>
      <c r="E1608">
        <v>64000</v>
      </c>
      <c r="F1608">
        <v>64000</v>
      </c>
      <c r="H1608">
        <v>8968.1</v>
      </c>
      <c r="I1608">
        <v>11113.2</v>
      </c>
      <c r="J1608">
        <v>10982.7</v>
      </c>
      <c r="L1608">
        <f t="shared" si="51"/>
        <v>919.61</v>
      </c>
      <c r="M1608">
        <v>0</v>
      </c>
      <c r="O1608">
        <v>0</v>
      </c>
      <c r="P1608" t="e">
        <f t="shared" ref="P1608:P1671" si="52">(M1608-O1608)/O1608%</f>
        <v>#DIV/0!</v>
      </c>
    </row>
    <row r="1609" spans="1:16" x14ac:dyDescent="0.2">
      <c r="A1609">
        <v>920.04</v>
      </c>
      <c r="B1609">
        <v>2856.35</v>
      </c>
      <c r="C1609">
        <v>8578.4</v>
      </c>
      <c r="D1609">
        <v>31250.95</v>
      </c>
      <c r="E1609">
        <v>64000</v>
      </c>
      <c r="F1609">
        <v>64000</v>
      </c>
      <c r="H1609">
        <v>8609</v>
      </c>
      <c r="I1609">
        <v>10685.4</v>
      </c>
      <c r="J1609">
        <v>10572.7</v>
      </c>
      <c r="L1609">
        <f t="shared" si="51"/>
        <v>920.04</v>
      </c>
      <c r="M1609">
        <v>0</v>
      </c>
      <c r="O1609">
        <v>0</v>
      </c>
      <c r="P1609" t="e">
        <f t="shared" si="52"/>
        <v>#DIV/0!</v>
      </c>
    </row>
    <row r="1610" spans="1:16" x14ac:dyDescent="0.2">
      <c r="A1610">
        <v>920.47</v>
      </c>
      <c r="B1610">
        <v>2932.4</v>
      </c>
      <c r="C1610">
        <v>9372.1</v>
      </c>
      <c r="D1610">
        <v>31699.200000000001</v>
      </c>
      <c r="E1610">
        <v>64000</v>
      </c>
      <c r="F1610">
        <v>64000</v>
      </c>
      <c r="H1610">
        <v>9371.7000000000007</v>
      </c>
      <c r="I1610">
        <v>11594.2</v>
      </c>
      <c r="J1610">
        <v>11515.1</v>
      </c>
      <c r="L1610">
        <f t="shared" si="51"/>
        <v>920.47</v>
      </c>
      <c r="M1610">
        <v>0</v>
      </c>
      <c r="O1610">
        <v>0</v>
      </c>
      <c r="P1610" t="e">
        <f t="shared" si="52"/>
        <v>#DIV/0!</v>
      </c>
    </row>
    <row r="1611" spans="1:16" x14ac:dyDescent="0.2">
      <c r="A1611">
        <v>920.91</v>
      </c>
      <c r="B1611">
        <v>2874.55</v>
      </c>
      <c r="C1611">
        <v>8795.6</v>
      </c>
      <c r="D1611">
        <v>32147.9</v>
      </c>
      <c r="E1611">
        <v>64000</v>
      </c>
      <c r="F1611">
        <v>64000</v>
      </c>
      <c r="H1611">
        <v>8807.6</v>
      </c>
      <c r="I1611">
        <v>10934.6</v>
      </c>
      <c r="J1611">
        <v>10821.7</v>
      </c>
      <c r="L1611">
        <f t="shared" si="51"/>
        <v>920.91</v>
      </c>
      <c r="M1611">
        <v>0</v>
      </c>
      <c r="O1611">
        <v>0</v>
      </c>
      <c r="P1611" t="e">
        <f t="shared" si="52"/>
        <v>#DIV/0!</v>
      </c>
    </row>
    <row r="1612" spans="1:16" x14ac:dyDescent="0.2">
      <c r="A1612">
        <v>921.34</v>
      </c>
      <c r="B1612">
        <v>2845.6</v>
      </c>
      <c r="C1612">
        <v>8474.2000000000007</v>
      </c>
      <c r="D1612">
        <v>32672.799999999999</v>
      </c>
      <c r="E1612">
        <v>64000</v>
      </c>
      <c r="F1612">
        <v>64000</v>
      </c>
      <c r="H1612">
        <v>8513.7000000000007</v>
      </c>
      <c r="I1612">
        <v>10486.5</v>
      </c>
      <c r="J1612">
        <v>10392.700000000001</v>
      </c>
      <c r="L1612">
        <f t="shared" si="51"/>
        <v>921.34</v>
      </c>
      <c r="M1612">
        <v>0</v>
      </c>
      <c r="O1612">
        <v>0</v>
      </c>
      <c r="P1612" t="e">
        <f t="shared" si="52"/>
        <v>#DIV/0!</v>
      </c>
    </row>
    <row r="1613" spans="1:16" x14ac:dyDescent="0.2">
      <c r="A1613">
        <v>921.77</v>
      </c>
      <c r="B1613">
        <v>2813.55</v>
      </c>
      <c r="C1613">
        <v>8261.5</v>
      </c>
      <c r="D1613">
        <v>32939.5</v>
      </c>
      <c r="E1613">
        <v>64000</v>
      </c>
      <c r="F1613">
        <v>64000</v>
      </c>
      <c r="H1613">
        <v>8252.9</v>
      </c>
      <c r="I1613">
        <v>10256.700000000001</v>
      </c>
      <c r="J1613">
        <v>10198.1</v>
      </c>
      <c r="L1613">
        <f t="shared" si="51"/>
        <v>921.77</v>
      </c>
      <c r="M1613">
        <v>0</v>
      </c>
      <c r="O1613">
        <v>0</v>
      </c>
      <c r="P1613" t="e">
        <f t="shared" si="52"/>
        <v>#DIV/0!</v>
      </c>
    </row>
    <row r="1614" spans="1:16" x14ac:dyDescent="0.2">
      <c r="A1614">
        <v>922.2</v>
      </c>
      <c r="B1614">
        <v>2818.6</v>
      </c>
      <c r="C1614">
        <v>8241.7000000000007</v>
      </c>
      <c r="D1614">
        <v>33215.949999999997</v>
      </c>
      <c r="E1614">
        <v>64000</v>
      </c>
      <c r="F1614">
        <v>64000</v>
      </c>
      <c r="H1614">
        <v>8261.9</v>
      </c>
      <c r="I1614">
        <v>10266</v>
      </c>
      <c r="J1614">
        <v>10184.700000000001</v>
      </c>
      <c r="L1614">
        <f t="shared" si="51"/>
        <v>922.2</v>
      </c>
      <c r="M1614">
        <v>0</v>
      </c>
      <c r="O1614">
        <v>0</v>
      </c>
      <c r="P1614" t="e">
        <f t="shared" si="52"/>
        <v>#DIV/0!</v>
      </c>
    </row>
    <row r="1615" spans="1:16" x14ac:dyDescent="0.2">
      <c r="A1615">
        <v>922.64</v>
      </c>
      <c r="B1615">
        <v>2861.25</v>
      </c>
      <c r="C1615">
        <v>8685.4</v>
      </c>
      <c r="D1615">
        <v>33241.75</v>
      </c>
      <c r="E1615">
        <v>64000</v>
      </c>
      <c r="F1615">
        <v>64000</v>
      </c>
      <c r="H1615">
        <v>8716.2000000000007</v>
      </c>
      <c r="I1615">
        <v>11074.3</v>
      </c>
      <c r="J1615">
        <v>10923.1</v>
      </c>
      <c r="L1615">
        <f t="shared" si="51"/>
        <v>922.64</v>
      </c>
      <c r="M1615">
        <v>0</v>
      </c>
      <c r="O1615">
        <v>0</v>
      </c>
      <c r="P1615" t="e">
        <f t="shared" si="52"/>
        <v>#DIV/0!</v>
      </c>
    </row>
    <row r="1616" spans="1:16" x14ac:dyDescent="0.2">
      <c r="A1616">
        <v>923.07</v>
      </c>
      <c r="B1616">
        <v>2921.2</v>
      </c>
      <c r="C1616">
        <v>9256.5</v>
      </c>
      <c r="D1616">
        <v>33158.400000000001</v>
      </c>
      <c r="E1616">
        <v>64000</v>
      </c>
      <c r="F1616">
        <v>64000</v>
      </c>
      <c r="H1616">
        <v>9259.7000000000007</v>
      </c>
      <c r="I1616">
        <v>11658.2</v>
      </c>
      <c r="J1616">
        <v>11550.1</v>
      </c>
      <c r="L1616">
        <f t="shared" si="51"/>
        <v>923.07</v>
      </c>
      <c r="M1616">
        <v>0</v>
      </c>
      <c r="O1616">
        <v>0</v>
      </c>
      <c r="P1616" t="e">
        <f t="shared" si="52"/>
        <v>#DIV/0!</v>
      </c>
    </row>
    <row r="1617" spans="1:16" x14ac:dyDescent="0.2">
      <c r="A1617">
        <v>923.5</v>
      </c>
      <c r="B1617">
        <v>2880.25</v>
      </c>
      <c r="C1617">
        <v>8842.5</v>
      </c>
      <c r="D1617">
        <v>32857.599999999999</v>
      </c>
      <c r="E1617">
        <v>64000</v>
      </c>
      <c r="F1617">
        <v>64000</v>
      </c>
      <c r="H1617">
        <v>8888.7999999999993</v>
      </c>
      <c r="I1617">
        <v>10900.9</v>
      </c>
      <c r="J1617">
        <v>10789.2</v>
      </c>
      <c r="L1617">
        <f t="shared" si="51"/>
        <v>923.5</v>
      </c>
      <c r="M1617">
        <v>0</v>
      </c>
      <c r="O1617">
        <v>0</v>
      </c>
      <c r="P1617" t="e">
        <f t="shared" si="52"/>
        <v>#DIV/0!</v>
      </c>
    </row>
    <row r="1618" spans="1:16" x14ac:dyDescent="0.2">
      <c r="A1618">
        <v>923.93</v>
      </c>
      <c r="B1618">
        <v>2807.65</v>
      </c>
      <c r="C1618">
        <v>8081</v>
      </c>
      <c r="D1618">
        <v>32307.5</v>
      </c>
      <c r="E1618">
        <v>64000</v>
      </c>
      <c r="F1618">
        <v>64000</v>
      </c>
      <c r="H1618">
        <v>8104.3</v>
      </c>
      <c r="I1618">
        <v>10073.4</v>
      </c>
      <c r="J1618">
        <v>10006.5</v>
      </c>
      <c r="L1618">
        <f t="shared" si="51"/>
        <v>923.93</v>
      </c>
      <c r="M1618">
        <v>0</v>
      </c>
      <c r="O1618">
        <v>0</v>
      </c>
      <c r="P1618" t="e">
        <f t="shared" si="52"/>
        <v>#DIV/0!</v>
      </c>
    </row>
    <row r="1619" spans="1:16" x14ac:dyDescent="0.2">
      <c r="A1619">
        <v>924.37</v>
      </c>
      <c r="B1619">
        <v>2879.7</v>
      </c>
      <c r="C1619">
        <v>8821.7000000000007</v>
      </c>
      <c r="D1619">
        <v>31768.5</v>
      </c>
      <c r="E1619">
        <v>64000</v>
      </c>
      <c r="F1619">
        <v>64000</v>
      </c>
      <c r="H1619">
        <v>8870.4</v>
      </c>
      <c r="I1619">
        <v>10885.1</v>
      </c>
      <c r="J1619">
        <v>10755.5</v>
      </c>
      <c r="L1619">
        <f t="shared" si="51"/>
        <v>924.37</v>
      </c>
      <c r="M1619">
        <v>0</v>
      </c>
      <c r="O1619">
        <v>0</v>
      </c>
      <c r="P1619" t="e">
        <f t="shared" si="52"/>
        <v>#DIV/0!</v>
      </c>
    </row>
    <row r="1620" spans="1:16" x14ac:dyDescent="0.2">
      <c r="A1620">
        <v>924.8</v>
      </c>
      <c r="B1620">
        <v>2818.2</v>
      </c>
      <c r="C1620">
        <v>8253.5</v>
      </c>
      <c r="D1620">
        <v>31034.05</v>
      </c>
      <c r="E1620">
        <v>64000</v>
      </c>
      <c r="F1620">
        <v>64000</v>
      </c>
      <c r="H1620">
        <v>8283.2000000000007</v>
      </c>
      <c r="I1620">
        <v>9952.1</v>
      </c>
      <c r="J1620">
        <v>9901.5</v>
      </c>
      <c r="L1620">
        <f t="shared" si="51"/>
        <v>924.8</v>
      </c>
      <c r="M1620">
        <v>0</v>
      </c>
      <c r="O1620">
        <v>0</v>
      </c>
      <c r="P1620" t="e">
        <f t="shared" si="52"/>
        <v>#DIV/0!</v>
      </c>
    </row>
    <row r="1621" spans="1:16" x14ac:dyDescent="0.2">
      <c r="A1621">
        <v>925.23</v>
      </c>
      <c r="B1621">
        <v>2885.25</v>
      </c>
      <c r="C1621">
        <v>8908.5</v>
      </c>
      <c r="D1621">
        <v>30298.2</v>
      </c>
      <c r="E1621">
        <v>64000</v>
      </c>
      <c r="F1621">
        <v>64000</v>
      </c>
      <c r="H1621">
        <v>8926.4</v>
      </c>
      <c r="I1621">
        <v>10587.9</v>
      </c>
      <c r="J1621">
        <v>10548.4</v>
      </c>
      <c r="L1621">
        <f t="shared" si="51"/>
        <v>925.23</v>
      </c>
      <c r="M1621">
        <v>0</v>
      </c>
      <c r="O1621">
        <v>0</v>
      </c>
      <c r="P1621" t="e">
        <f t="shared" si="52"/>
        <v>#DIV/0!</v>
      </c>
    </row>
    <row r="1622" spans="1:16" x14ac:dyDescent="0.2">
      <c r="A1622">
        <v>925.66</v>
      </c>
      <c r="B1622">
        <v>2952.2</v>
      </c>
      <c r="C1622">
        <v>9649.7000000000007</v>
      </c>
      <c r="D1622">
        <v>29568.95</v>
      </c>
      <c r="E1622">
        <v>64000</v>
      </c>
      <c r="F1622">
        <v>64000</v>
      </c>
      <c r="H1622">
        <v>9596.9</v>
      </c>
      <c r="I1622">
        <v>11243.3</v>
      </c>
      <c r="J1622">
        <v>11175.8</v>
      </c>
      <c r="L1622">
        <f t="shared" si="51"/>
        <v>925.66</v>
      </c>
      <c r="M1622">
        <v>0</v>
      </c>
      <c r="O1622">
        <v>0</v>
      </c>
      <c r="P1622" t="e">
        <f t="shared" si="52"/>
        <v>#DIV/0!</v>
      </c>
    </row>
    <row r="1623" spans="1:16" x14ac:dyDescent="0.2">
      <c r="A1623">
        <v>926.09</v>
      </c>
      <c r="B1623">
        <v>2840.6</v>
      </c>
      <c r="C1623">
        <v>8502.7000000000007</v>
      </c>
      <c r="D1623">
        <v>28922.7</v>
      </c>
      <c r="E1623">
        <v>64000</v>
      </c>
      <c r="F1623">
        <v>64000</v>
      </c>
      <c r="H1623">
        <v>8513.9</v>
      </c>
      <c r="I1623">
        <v>10239.5</v>
      </c>
      <c r="J1623">
        <v>10132.700000000001</v>
      </c>
      <c r="L1623">
        <f t="shared" si="51"/>
        <v>926.09</v>
      </c>
      <c r="M1623">
        <v>0</v>
      </c>
      <c r="O1623">
        <v>0</v>
      </c>
      <c r="P1623" t="e">
        <f t="shared" si="52"/>
        <v>#DIV/0!</v>
      </c>
    </row>
    <row r="1624" spans="1:16" x14ac:dyDescent="0.2">
      <c r="A1624">
        <v>926.53</v>
      </c>
      <c r="B1624">
        <v>2880.9</v>
      </c>
      <c r="C1624">
        <v>8870.5</v>
      </c>
      <c r="D1624">
        <v>28766.35</v>
      </c>
      <c r="E1624">
        <v>64000</v>
      </c>
      <c r="F1624">
        <v>64000</v>
      </c>
      <c r="H1624">
        <v>8878.6</v>
      </c>
      <c r="I1624">
        <v>10630.7</v>
      </c>
      <c r="J1624">
        <v>10520.5</v>
      </c>
      <c r="L1624">
        <f t="shared" si="51"/>
        <v>926.53</v>
      </c>
      <c r="M1624">
        <v>0</v>
      </c>
      <c r="O1624">
        <v>0</v>
      </c>
      <c r="P1624" t="e">
        <f t="shared" si="52"/>
        <v>#DIV/0!</v>
      </c>
    </row>
    <row r="1625" spans="1:16" x14ac:dyDescent="0.2">
      <c r="A1625">
        <v>926.96</v>
      </c>
      <c r="B1625">
        <v>2807.8</v>
      </c>
      <c r="C1625">
        <v>8148.8</v>
      </c>
      <c r="D1625">
        <v>28637</v>
      </c>
      <c r="E1625">
        <v>64000</v>
      </c>
      <c r="F1625">
        <v>64000</v>
      </c>
      <c r="H1625">
        <v>8191.9</v>
      </c>
      <c r="I1625">
        <v>9879.7000000000007</v>
      </c>
      <c r="J1625">
        <v>9809.1</v>
      </c>
      <c r="L1625">
        <f t="shared" si="51"/>
        <v>926.96</v>
      </c>
      <c r="M1625">
        <v>0</v>
      </c>
      <c r="O1625">
        <v>0</v>
      </c>
      <c r="P1625" t="e">
        <f t="shared" si="52"/>
        <v>#DIV/0!</v>
      </c>
    </row>
    <row r="1626" spans="1:16" x14ac:dyDescent="0.2">
      <c r="A1626">
        <v>927.39</v>
      </c>
      <c r="B1626">
        <v>2958.75</v>
      </c>
      <c r="C1626">
        <v>9610.2999999999993</v>
      </c>
      <c r="D1626">
        <v>28886.95</v>
      </c>
      <c r="E1626">
        <v>64000</v>
      </c>
      <c r="F1626">
        <v>64000</v>
      </c>
      <c r="H1626">
        <v>9630.4</v>
      </c>
      <c r="I1626">
        <v>11611.4</v>
      </c>
      <c r="J1626">
        <v>11502.4</v>
      </c>
      <c r="L1626">
        <f t="shared" si="51"/>
        <v>927.39</v>
      </c>
      <c r="M1626">
        <v>0</v>
      </c>
      <c r="O1626">
        <v>0</v>
      </c>
      <c r="P1626" t="e">
        <f t="shared" si="52"/>
        <v>#DIV/0!</v>
      </c>
    </row>
    <row r="1627" spans="1:16" x14ac:dyDescent="0.2">
      <c r="A1627">
        <v>927.82</v>
      </c>
      <c r="B1627">
        <v>2854.5</v>
      </c>
      <c r="C1627">
        <v>8608.5</v>
      </c>
      <c r="D1627">
        <v>29099.05</v>
      </c>
      <c r="E1627">
        <v>64000</v>
      </c>
      <c r="F1627">
        <v>64000</v>
      </c>
      <c r="H1627">
        <v>8614.2999999999993</v>
      </c>
      <c r="I1627">
        <v>10534.7</v>
      </c>
      <c r="J1627">
        <v>10434.700000000001</v>
      </c>
      <c r="L1627">
        <f t="shared" si="51"/>
        <v>927.82</v>
      </c>
      <c r="M1627">
        <v>0</v>
      </c>
      <c r="O1627">
        <v>0</v>
      </c>
      <c r="P1627" t="e">
        <f t="shared" si="52"/>
        <v>#DIV/0!</v>
      </c>
    </row>
    <row r="1628" spans="1:16" x14ac:dyDescent="0.2">
      <c r="A1628">
        <v>928.25</v>
      </c>
      <c r="B1628">
        <v>2809.1</v>
      </c>
      <c r="C1628">
        <v>8208.6</v>
      </c>
      <c r="D1628">
        <v>29501.3</v>
      </c>
      <c r="E1628">
        <v>64000</v>
      </c>
      <c r="F1628">
        <v>64000</v>
      </c>
      <c r="H1628">
        <v>8218.7000000000007</v>
      </c>
      <c r="I1628">
        <v>10033.9</v>
      </c>
      <c r="J1628">
        <v>9960.6</v>
      </c>
      <c r="L1628">
        <f t="shared" si="51"/>
        <v>928.25</v>
      </c>
      <c r="M1628">
        <v>0</v>
      </c>
      <c r="O1628">
        <v>0</v>
      </c>
      <c r="P1628" t="e">
        <f t="shared" si="52"/>
        <v>#DIV/0!</v>
      </c>
    </row>
    <row r="1629" spans="1:16" x14ac:dyDescent="0.2">
      <c r="A1629">
        <v>928.69</v>
      </c>
      <c r="B1629">
        <v>2895.45</v>
      </c>
      <c r="C1629">
        <v>8991.5</v>
      </c>
      <c r="D1629">
        <v>30000.55</v>
      </c>
      <c r="E1629">
        <v>64000</v>
      </c>
      <c r="F1629">
        <v>64000</v>
      </c>
      <c r="H1629">
        <v>8998.6</v>
      </c>
      <c r="I1629">
        <v>10833.6</v>
      </c>
      <c r="J1629">
        <v>10765.3</v>
      </c>
      <c r="L1629">
        <f t="shared" si="51"/>
        <v>928.69</v>
      </c>
      <c r="M1629">
        <v>0</v>
      </c>
      <c r="O1629">
        <v>0</v>
      </c>
      <c r="P1629" t="e">
        <f t="shared" si="52"/>
        <v>#DIV/0!</v>
      </c>
    </row>
    <row r="1630" spans="1:16" x14ac:dyDescent="0.2">
      <c r="A1630">
        <v>929.12</v>
      </c>
      <c r="B1630">
        <v>2844.7</v>
      </c>
      <c r="C1630">
        <v>8429.2000000000007</v>
      </c>
      <c r="D1630">
        <v>30554.5</v>
      </c>
      <c r="E1630">
        <v>64000</v>
      </c>
      <c r="F1630">
        <v>64000</v>
      </c>
      <c r="H1630">
        <v>8448.4</v>
      </c>
      <c r="I1630">
        <v>10170.200000000001</v>
      </c>
      <c r="J1630">
        <v>10085.4</v>
      </c>
      <c r="L1630">
        <f t="shared" si="51"/>
        <v>929.12</v>
      </c>
      <c r="M1630">
        <v>0</v>
      </c>
      <c r="O1630">
        <v>0</v>
      </c>
      <c r="P1630" t="e">
        <f t="shared" si="52"/>
        <v>#DIV/0!</v>
      </c>
    </row>
    <row r="1631" spans="1:16" x14ac:dyDescent="0.2">
      <c r="A1631">
        <v>929.55</v>
      </c>
      <c r="B1631">
        <v>2869.2</v>
      </c>
      <c r="C1631">
        <v>8748.6</v>
      </c>
      <c r="D1631">
        <v>30988.55</v>
      </c>
      <c r="E1631">
        <v>64000</v>
      </c>
      <c r="F1631">
        <v>64000</v>
      </c>
      <c r="H1631">
        <v>8780.5</v>
      </c>
      <c r="I1631">
        <v>10505.9</v>
      </c>
      <c r="J1631">
        <v>10406.9</v>
      </c>
      <c r="L1631">
        <f t="shared" si="51"/>
        <v>929.55</v>
      </c>
      <c r="M1631">
        <v>0</v>
      </c>
      <c r="O1631">
        <v>0</v>
      </c>
      <c r="P1631" t="e">
        <f t="shared" si="52"/>
        <v>#DIV/0!</v>
      </c>
    </row>
    <row r="1632" spans="1:16" x14ac:dyDescent="0.2">
      <c r="A1632">
        <v>929.98</v>
      </c>
      <c r="B1632">
        <v>2889.3</v>
      </c>
      <c r="C1632">
        <v>8983.7999999999993</v>
      </c>
      <c r="D1632">
        <v>31175.55</v>
      </c>
      <c r="E1632">
        <v>64000</v>
      </c>
      <c r="F1632">
        <v>64000</v>
      </c>
      <c r="H1632">
        <v>8986.2999999999993</v>
      </c>
      <c r="I1632">
        <v>10857.6</v>
      </c>
      <c r="J1632">
        <v>10782.5</v>
      </c>
      <c r="L1632">
        <f t="shared" si="51"/>
        <v>929.98</v>
      </c>
      <c r="M1632">
        <v>0</v>
      </c>
      <c r="O1632">
        <v>0</v>
      </c>
      <c r="P1632" t="e">
        <f t="shared" si="52"/>
        <v>#DIV/0!</v>
      </c>
    </row>
    <row r="1633" spans="1:16" x14ac:dyDescent="0.2">
      <c r="A1633">
        <v>930.41</v>
      </c>
      <c r="B1633">
        <v>2827.6</v>
      </c>
      <c r="C1633">
        <v>8369.6</v>
      </c>
      <c r="D1633">
        <v>31112.5</v>
      </c>
      <c r="E1633">
        <v>64000</v>
      </c>
      <c r="F1633">
        <v>64000</v>
      </c>
      <c r="H1633">
        <v>8365.7999999999993</v>
      </c>
      <c r="I1633">
        <v>10156</v>
      </c>
      <c r="J1633">
        <v>10060.4</v>
      </c>
      <c r="L1633">
        <f t="shared" si="51"/>
        <v>930.41</v>
      </c>
      <c r="M1633">
        <v>0</v>
      </c>
      <c r="O1633">
        <v>0</v>
      </c>
      <c r="P1633" t="e">
        <f t="shared" si="52"/>
        <v>#DIV/0!</v>
      </c>
    </row>
    <row r="1634" spans="1:16" x14ac:dyDescent="0.2">
      <c r="A1634">
        <v>930.84</v>
      </c>
      <c r="B1634">
        <v>2877.35</v>
      </c>
      <c r="C1634">
        <v>8834.2999999999993</v>
      </c>
      <c r="D1634">
        <v>30941.55</v>
      </c>
      <c r="E1634">
        <v>64000</v>
      </c>
      <c r="F1634">
        <v>64000</v>
      </c>
      <c r="H1634">
        <v>8868.5</v>
      </c>
      <c r="I1634">
        <v>10832.1</v>
      </c>
      <c r="J1634">
        <v>10765</v>
      </c>
      <c r="L1634">
        <f t="shared" si="51"/>
        <v>930.84</v>
      </c>
      <c r="M1634">
        <v>0</v>
      </c>
      <c r="O1634">
        <v>0</v>
      </c>
      <c r="P1634" t="e">
        <f t="shared" si="52"/>
        <v>#DIV/0!</v>
      </c>
    </row>
    <row r="1635" spans="1:16" x14ac:dyDescent="0.2">
      <c r="A1635">
        <v>931.28</v>
      </c>
      <c r="B1635">
        <v>2799.25</v>
      </c>
      <c r="C1635">
        <v>8021.3</v>
      </c>
      <c r="D1635">
        <v>30317.5</v>
      </c>
      <c r="E1635">
        <v>64000</v>
      </c>
      <c r="F1635">
        <v>64000</v>
      </c>
      <c r="H1635">
        <v>8046.7</v>
      </c>
      <c r="I1635">
        <v>10156.1</v>
      </c>
      <c r="J1635">
        <v>10035.9</v>
      </c>
      <c r="L1635">
        <f t="shared" si="51"/>
        <v>931.28</v>
      </c>
      <c r="M1635">
        <v>0</v>
      </c>
      <c r="O1635">
        <v>0</v>
      </c>
      <c r="P1635" t="e">
        <f t="shared" si="52"/>
        <v>#DIV/0!</v>
      </c>
    </row>
    <row r="1636" spans="1:16" x14ac:dyDescent="0.2">
      <c r="A1636">
        <v>931.71</v>
      </c>
      <c r="B1636">
        <v>2932.15</v>
      </c>
      <c r="C1636">
        <v>9386.1</v>
      </c>
      <c r="D1636">
        <v>29765.15</v>
      </c>
      <c r="E1636">
        <v>64000</v>
      </c>
      <c r="F1636">
        <v>64000</v>
      </c>
      <c r="H1636">
        <v>9385.5</v>
      </c>
      <c r="I1636">
        <v>11248.7</v>
      </c>
      <c r="J1636">
        <v>11155.5</v>
      </c>
      <c r="L1636">
        <f t="shared" ref="L1636:L1699" si="53">A1636</f>
        <v>931.71</v>
      </c>
      <c r="M1636">
        <v>0</v>
      </c>
      <c r="O1636">
        <v>0</v>
      </c>
      <c r="P1636" t="e">
        <f t="shared" si="52"/>
        <v>#DIV/0!</v>
      </c>
    </row>
    <row r="1637" spans="1:16" x14ac:dyDescent="0.2">
      <c r="A1637">
        <v>932.14</v>
      </c>
      <c r="B1637">
        <v>2906.8</v>
      </c>
      <c r="C1637">
        <v>9025.7999999999993</v>
      </c>
      <c r="D1637">
        <v>29070.7</v>
      </c>
      <c r="E1637">
        <v>64000</v>
      </c>
      <c r="F1637">
        <v>64000</v>
      </c>
      <c r="H1637">
        <v>9038.9</v>
      </c>
      <c r="I1637">
        <v>10754</v>
      </c>
      <c r="J1637">
        <v>10673.3</v>
      </c>
      <c r="L1637">
        <f t="shared" si="53"/>
        <v>932.14</v>
      </c>
      <c r="M1637">
        <v>0</v>
      </c>
      <c r="O1637">
        <v>0</v>
      </c>
      <c r="P1637" t="e">
        <f t="shared" si="52"/>
        <v>#DIV/0!</v>
      </c>
    </row>
    <row r="1638" spans="1:16" x14ac:dyDescent="0.2">
      <c r="A1638">
        <v>932.57</v>
      </c>
      <c r="B1638">
        <v>2976.3</v>
      </c>
      <c r="C1638">
        <v>9820.7999999999993</v>
      </c>
      <c r="D1638">
        <v>28225.45</v>
      </c>
      <c r="E1638">
        <v>64000</v>
      </c>
      <c r="F1638">
        <v>64000</v>
      </c>
      <c r="H1638">
        <v>9879.7000000000007</v>
      </c>
      <c r="I1638">
        <v>11736.9</v>
      </c>
      <c r="J1638">
        <v>11638.1</v>
      </c>
      <c r="L1638">
        <f t="shared" si="53"/>
        <v>932.57</v>
      </c>
      <c r="M1638">
        <v>0</v>
      </c>
      <c r="O1638">
        <v>0</v>
      </c>
      <c r="P1638" t="e">
        <f t="shared" si="52"/>
        <v>#DIV/0!</v>
      </c>
    </row>
    <row r="1639" spans="1:16" x14ac:dyDescent="0.2">
      <c r="A1639">
        <v>933</v>
      </c>
      <c r="B1639">
        <v>2850.8</v>
      </c>
      <c r="C1639">
        <v>8541.6</v>
      </c>
      <c r="D1639">
        <v>27204.95</v>
      </c>
      <c r="E1639">
        <v>64000</v>
      </c>
      <c r="F1639">
        <v>64000</v>
      </c>
      <c r="H1639">
        <v>8544.4</v>
      </c>
      <c r="I1639">
        <v>10362.299999999999</v>
      </c>
      <c r="J1639">
        <v>10280.299999999999</v>
      </c>
      <c r="L1639">
        <f t="shared" si="53"/>
        <v>933</v>
      </c>
      <c r="M1639">
        <v>0</v>
      </c>
      <c r="O1639">
        <v>0</v>
      </c>
      <c r="P1639" t="e">
        <f t="shared" si="52"/>
        <v>#DIV/0!</v>
      </c>
    </row>
    <row r="1640" spans="1:16" x14ac:dyDescent="0.2">
      <c r="A1640">
        <v>933.43</v>
      </c>
      <c r="B1640">
        <v>2905.6</v>
      </c>
      <c r="C1640">
        <v>9081.2000000000007</v>
      </c>
      <c r="D1640">
        <v>26419.15</v>
      </c>
      <c r="E1640">
        <v>64000</v>
      </c>
      <c r="F1640">
        <v>64000</v>
      </c>
      <c r="H1640">
        <v>9098.2000000000007</v>
      </c>
      <c r="I1640">
        <v>10688.7</v>
      </c>
      <c r="J1640">
        <v>10586.6</v>
      </c>
      <c r="L1640">
        <f t="shared" si="53"/>
        <v>933.43</v>
      </c>
      <c r="M1640">
        <v>0</v>
      </c>
      <c r="O1640">
        <v>0</v>
      </c>
      <c r="P1640" t="e">
        <f t="shared" si="52"/>
        <v>#DIV/0!</v>
      </c>
    </row>
    <row r="1641" spans="1:16" x14ac:dyDescent="0.2">
      <c r="A1641">
        <v>933.86</v>
      </c>
      <c r="B1641">
        <v>2899.9</v>
      </c>
      <c r="C1641">
        <v>9019.9</v>
      </c>
      <c r="D1641">
        <v>25758.7</v>
      </c>
      <c r="E1641">
        <v>64000</v>
      </c>
      <c r="F1641">
        <v>64000</v>
      </c>
      <c r="H1641">
        <v>9060.1</v>
      </c>
      <c r="I1641">
        <v>10796.9</v>
      </c>
      <c r="J1641">
        <v>10717.5</v>
      </c>
      <c r="L1641">
        <f t="shared" si="53"/>
        <v>933.86</v>
      </c>
      <c r="M1641">
        <v>0</v>
      </c>
      <c r="O1641">
        <v>0</v>
      </c>
      <c r="P1641" t="e">
        <f t="shared" si="52"/>
        <v>#DIV/0!</v>
      </c>
    </row>
    <row r="1642" spans="1:16" x14ac:dyDescent="0.2">
      <c r="A1642">
        <v>934.3</v>
      </c>
      <c r="B1642">
        <v>2884.25</v>
      </c>
      <c r="C1642">
        <v>8931.7999999999993</v>
      </c>
      <c r="D1642">
        <v>25269.15</v>
      </c>
      <c r="E1642">
        <v>64000</v>
      </c>
      <c r="F1642">
        <v>64000</v>
      </c>
      <c r="H1642">
        <v>8960.1</v>
      </c>
      <c r="I1642">
        <v>10496.3</v>
      </c>
      <c r="J1642">
        <v>10457</v>
      </c>
      <c r="L1642">
        <f t="shared" si="53"/>
        <v>934.3</v>
      </c>
      <c r="M1642">
        <v>0</v>
      </c>
      <c r="O1642">
        <v>0</v>
      </c>
      <c r="P1642" t="e">
        <f t="shared" si="52"/>
        <v>#DIV/0!</v>
      </c>
    </row>
    <row r="1643" spans="1:16" x14ac:dyDescent="0.2">
      <c r="A1643">
        <v>934.73</v>
      </c>
      <c r="B1643">
        <v>2864.6</v>
      </c>
      <c r="C1643">
        <v>8739.7000000000007</v>
      </c>
      <c r="D1643">
        <v>24899.200000000001</v>
      </c>
      <c r="E1643">
        <v>64000</v>
      </c>
      <c r="F1643">
        <v>64000</v>
      </c>
      <c r="H1643">
        <v>8751.6</v>
      </c>
      <c r="I1643">
        <v>10047.9</v>
      </c>
      <c r="J1643">
        <v>9989.9</v>
      </c>
      <c r="L1643">
        <f t="shared" si="53"/>
        <v>934.73</v>
      </c>
      <c r="M1643">
        <v>0</v>
      </c>
      <c r="O1643">
        <v>0</v>
      </c>
      <c r="P1643" t="e">
        <f t="shared" si="52"/>
        <v>#DIV/0!</v>
      </c>
    </row>
    <row r="1644" spans="1:16" x14ac:dyDescent="0.2">
      <c r="A1644">
        <v>935.16</v>
      </c>
      <c r="B1644">
        <v>2815.05</v>
      </c>
      <c r="C1644">
        <v>8214.9</v>
      </c>
      <c r="D1644">
        <v>24575.25</v>
      </c>
      <c r="E1644">
        <v>64000</v>
      </c>
      <c r="F1644">
        <v>64000</v>
      </c>
      <c r="H1644">
        <v>8219.9</v>
      </c>
      <c r="I1644">
        <v>9406.6</v>
      </c>
      <c r="J1644">
        <v>9355.9</v>
      </c>
      <c r="L1644">
        <f t="shared" si="53"/>
        <v>935.16</v>
      </c>
      <c r="M1644">
        <v>0</v>
      </c>
      <c r="O1644">
        <v>0</v>
      </c>
      <c r="P1644" t="e">
        <f t="shared" si="52"/>
        <v>#DIV/0!</v>
      </c>
    </row>
    <row r="1645" spans="1:16" x14ac:dyDescent="0.2">
      <c r="A1645">
        <v>935.59</v>
      </c>
      <c r="B1645">
        <v>2851.45</v>
      </c>
      <c r="C1645">
        <v>8547.5</v>
      </c>
      <c r="D1645">
        <v>24474.2</v>
      </c>
      <c r="E1645">
        <v>64000</v>
      </c>
      <c r="F1645">
        <v>64000</v>
      </c>
      <c r="H1645">
        <v>8569.1</v>
      </c>
      <c r="I1645">
        <v>9815.6</v>
      </c>
      <c r="J1645">
        <v>9789.7000000000007</v>
      </c>
      <c r="L1645">
        <f t="shared" si="53"/>
        <v>935.59</v>
      </c>
      <c r="M1645">
        <v>0</v>
      </c>
      <c r="O1645">
        <v>0</v>
      </c>
      <c r="P1645" t="e">
        <f t="shared" si="52"/>
        <v>#DIV/0!</v>
      </c>
    </row>
    <row r="1646" spans="1:16" x14ac:dyDescent="0.2">
      <c r="A1646">
        <v>936.02</v>
      </c>
      <c r="B1646">
        <v>2832.9</v>
      </c>
      <c r="C1646">
        <v>8378.9</v>
      </c>
      <c r="D1646">
        <v>24351.45</v>
      </c>
      <c r="E1646">
        <v>64000</v>
      </c>
      <c r="F1646">
        <v>64000</v>
      </c>
      <c r="H1646">
        <v>8362.2999999999993</v>
      </c>
      <c r="I1646">
        <v>9596.6</v>
      </c>
      <c r="J1646">
        <v>9541.2000000000007</v>
      </c>
      <c r="L1646">
        <f t="shared" si="53"/>
        <v>936.02</v>
      </c>
      <c r="M1646">
        <v>0</v>
      </c>
      <c r="O1646">
        <v>0</v>
      </c>
      <c r="P1646" t="e">
        <f t="shared" si="52"/>
        <v>#DIV/0!</v>
      </c>
    </row>
    <row r="1647" spans="1:16" x14ac:dyDescent="0.2">
      <c r="A1647">
        <v>936.45</v>
      </c>
      <c r="B1647">
        <v>2876.4</v>
      </c>
      <c r="C1647">
        <v>8761.4</v>
      </c>
      <c r="D1647">
        <v>24489.7</v>
      </c>
      <c r="E1647">
        <v>64000</v>
      </c>
      <c r="F1647">
        <v>64000</v>
      </c>
      <c r="H1647">
        <v>8827.7999999999993</v>
      </c>
      <c r="I1647">
        <v>10032.700000000001</v>
      </c>
      <c r="J1647">
        <v>9974.1</v>
      </c>
      <c r="L1647">
        <f t="shared" si="53"/>
        <v>936.45</v>
      </c>
      <c r="M1647">
        <v>0</v>
      </c>
      <c r="O1647">
        <v>0</v>
      </c>
      <c r="P1647" t="e">
        <f t="shared" si="52"/>
        <v>#DIV/0!</v>
      </c>
    </row>
    <row r="1648" spans="1:16" x14ac:dyDescent="0.2">
      <c r="A1648">
        <v>936.88</v>
      </c>
      <c r="B1648">
        <v>2820.85</v>
      </c>
      <c r="C1648">
        <v>8259.9</v>
      </c>
      <c r="D1648">
        <v>24409.65</v>
      </c>
      <c r="E1648">
        <v>64000</v>
      </c>
      <c r="F1648">
        <v>64000</v>
      </c>
      <c r="H1648">
        <v>8284.6</v>
      </c>
      <c r="I1648">
        <v>9656.6</v>
      </c>
      <c r="J1648">
        <v>9632.7000000000007</v>
      </c>
      <c r="L1648">
        <f t="shared" si="53"/>
        <v>936.88</v>
      </c>
      <c r="M1648">
        <v>0</v>
      </c>
      <c r="O1648">
        <v>0</v>
      </c>
      <c r="P1648" t="e">
        <f t="shared" si="52"/>
        <v>#DIV/0!</v>
      </c>
    </row>
    <row r="1649" spans="1:16" x14ac:dyDescent="0.2">
      <c r="A1649">
        <v>937.31</v>
      </c>
      <c r="B1649">
        <v>2884.05</v>
      </c>
      <c r="C1649">
        <v>8822.9</v>
      </c>
      <c r="D1649">
        <v>24383.95</v>
      </c>
      <c r="E1649">
        <v>64000</v>
      </c>
      <c r="F1649">
        <v>64000</v>
      </c>
      <c r="H1649">
        <v>8864.5</v>
      </c>
      <c r="I1649">
        <v>10333</v>
      </c>
      <c r="J1649">
        <v>10257.700000000001</v>
      </c>
      <c r="L1649">
        <f t="shared" si="53"/>
        <v>937.31</v>
      </c>
      <c r="M1649">
        <v>0</v>
      </c>
      <c r="O1649">
        <v>0</v>
      </c>
      <c r="P1649" t="e">
        <f t="shared" si="52"/>
        <v>#DIV/0!</v>
      </c>
    </row>
    <row r="1650" spans="1:16" x14ac:dyDescent="0.2">
      <c r="A1650">
        <v>937.75</v>
      </c>
      <c r="B1650">
        <v>2837.05</v>
      </c>
      <c r="C1650">
        <v>8379.9</v>
      </c>
      <c r="D1650">
        <v>24133.35</v>
      </c>
      <c r="E1650">
        <v>64000</v>
      </c>
      <c r="F1650">
        <v>64000</v>
      </c>
      <c r="H1650">
        <v>8374.4</v>
      </c>
      <c r="I1650">
        <v>9864.4</v>
      </c>
      <c r="J1650">
        <v>9840.6</v>
      </c>
      <c r="L1650">
        <f t="shared" si="53"/>
        <v>937.75</v>
      </c>
      <c r="M1650">
        <v>0</v>
      </c>
      <c r="O1650">
        <v>0</v>
      </c>
      <c r="P1650" t="e">
        <f t="shared" si="52"/>
        <v>#DIV/0!</v>
      </c>
    </row>
    <row r="1651" spans="1:16" x14ac:dyDescent="0.2">
      <c r="A1651">
        <v>938.18</v>
      </c>
      <c r="B1651">
        <v>2840.15</v>
      </c>
      <c r="C1651">
        <v>8481.9</v>
      </c>
      <c r="D1651">
        <v>23814.95</v>
      </c>
      <c r="E1651">
        <v>64000</v>
      </c>
      <c r="F1651">
        <v>64000</v>
      </c>
      <c r="H1651">
        <v>8477.5</v>
      </c>
      <c r="I1651">
        <v>9951.6</v>
      </c>
      <c r="J1651">
        <v>9894.1</v>
      </c>
      <c r="L1651">
        <f t="shared" si="53"/>
        <v>938.18</v>
      </c>
      <c r="M1651">
        <v>0</v>
      </c>
      <c r="O1651">
        <v>0</v>
      </c>
      <c r="P1651" t="e">
        <f t="shared" si="52"/>
        <v>#DIV/0!</v>
      </c>
    </row>
    <row r="1652" spans="1:16" x14ac:dyDescent="0.2">
      <c r="A1652">
        <v>938.61</v>
      </c>
      <c r="B1652">
        <v>2875.1</v>
      </c>
      <c r="C1652">
        <v>8868.4</v>
      </c>
      <c r="D1652">
        <v>23257</v>
      </c>
      <c r="E1652">
        <v>64000</v>
      </c>
      <c r="F1652">
        <v>64000</v>
      </c>
      <c r="H1652">
        <v>8895.4</v>
      </c>
      <c r="I1652">
        <v>10328.700000000001</v>
      </c>
      <c r="J1652">
        <v>10276.4</v>
      </c>
      <c r="L1652">
        <f t="shared" si="53"/>
        <v>938.61</v>
      </c>
      <c r="M1652">
        <v>0</v>
      </c>
      <c r="O1652">
        <v>0</v>
      </c>
      <c r="P1652" t="e">
        <f t="shared" si="52"/>
        <v>#DIV/0!</v>
      </c>
    </row>
    <row r="1653" spans="1:16" x14ac:dyDescent="0.2">
      <c r="A1653">
        <v>939.04</v>
      </c>
      <c r="B1653">
        <v>2816.9</v>
      </c>
      <c r="C1653">
        <v>8278.2999999999993</v>
      </c>
      <c r="D1653">
        <v>22542.5</v>
      </c>
      <c r="E1653">
        <v>64000</v>
      </c>
      <c r="F1653">
        <v>64000</v>
      </c>
      <c r="H1653">
        <v>8287.1</v>
      </c>
      <c r="I1653">
        <v>9694.7999999999993</v>
      </c>
      <c r="J1653">
        <v>9610.2999999999993</v>
      </c>
      <c r="L1653">
        <f t="shared" si="53"/>
        <v>939.04</v>
      </c>
      <c r="M1653">
        <v>0</v>
      </c>
      <c r="O1653">
        <v>0</v>
      </c>
      <c r="P1653" t="e">
        <f t="shared" si="52"/>
        <v>#DIV/0!</v>
      </c>
    </row>
    <row r="1654" spans="1:16" x14ac:dyDescent="0.2">
      <c r="A1654">
        <v>939.47</v>
      </c>
      <c r="B1654">
        <v>2855.2</v>
      </c>
      <c r="C1654">
        <v>8639.6</v>
      </c>
      <c r="D1654">
        <v>21841.95</v>
      </c>
      <c r="E1654">
        <v>64000</v>
      </c>
      <c r="F1654">
        <v>64000</v>
      </c>
      <c r="H1654">
        <v>8651.7999999999993</v>
      </c>
      <c r="I1654">
        <v>10033.9</v>
      </c>
      <c r="J1654">
        <v>9978.5</v>
      </c>
      <c r="L1654">
        <f t="shared" si="53"/>
        <v>939.47</v>
      </c>
      <c r="M1654">
        <v>0</v>
      </c>
      <c r="O1654">
        <v>0</v>
      </c>
      <c r="P1654" t="e">
        <f t="shared" si="52"/>
        <v>#DIV/0!</v>
      </c>
    </row>
    <row r="1655" spans="1:16" x14ac:dyDescent="0.2">
      <c r="A1655">
        <v>939.9</v>
      </c>
      <c r="B1655">
        <v>2909.7</v>
      </c>
      <c r="C1655">
        <v>9058.4</v>
      </c>
      <c r="D1655">
        <v>21037.7</v>
      </c>
      <c r="E1655">
        <v>64000</v>
      </c>
      <c r="F1655">
        <v>64000</v>
      </c>
      <c r="H1655">
        <v>9072.7999999999993</v>
      </c>
      <c r="I1655">
        <v>10244.5</v>
      </c>
      <c r="J1655">
        <v>10189.1</v>
      </c>
      <c r="L1655">
        <f t="shared" si="53"/>
        <v>939.9</v>
      </c>
      <c r="M1655">
        <v>0</v>
      </c>
      <c r="O1655">
        <v>0</v>
      </c>
      <c r="P1655" t="e">
        <f t="shared" si="52"/>
        <v>#DIV/0!</v>
      </c>
    </row>
    <row r="1656" spans="1:16" x14ac:dyDescent="0.2">
      <c r="A1656">
        <v>940.33</v>
      </c>
      <c r="B1656">
        <v>2959.75</v>
      </c>
      <c r="C1656">
        <v>9664.9</v>
      </c>
      <c r="D1656">
        <v>20328.8</v>
      </c>
      <c r="E1656">
        <v>64000</v>
      </c>
      <c r="F1656">
        <v>64000</v>
      </c>
      <c r="H1656">
        <v>9651.7999999999993</v>
      </c>
      <c r="I1656">
        <v>10769.3</v>
      </c>
      <c r="J1656">
        <v>10697.9</v>
      </c>
      <c r="L1656">
        <f t="shared" si="53"/>
        <v>940.33</v>
      </c>
      <c r="M1656">
        <v>0</v>
      </c>
      <c r="O1656">
        <v>0</v>
      </c>
      <c r="P1656" t="e">
        <f t="shared" si="52"/>
        <v>#DIV/0!</v>
      </c>
    </row>
    <row r="1657" spans="1:16" x14ac:dyDescent="0.2">
      <c r="A1657">
        <v>940.76</v>
      </c>
      <c r="B1657">
        <v>2832.45</v>
      </c>
      <c r="C1657">
        <v>8401.7000000000007</v>
      </c>
      <c r="D1657">
        <v>19466.3</v>
      </c>
      <c r="E1657">
        <v>64000</v>
      </c>
      <c r="F1657">
        <v>64000</v>
      </c>
      <c r="H1657">
        <v>8420.6</v>
      </c>
      <c r="I1657">
        <v>9542.1</v>
      </c>
      <c r="J1657">
        <v>9515.2000000000007</v>
      </c>
      <c r="L1657">
        <f t="shared" si="53"/>
        <v>940.76</v>
      </c>
      <c r="M1657">
        <v>0</v>
      </c>
      <c r="O1657">
        <v>0</v>
      </c>
      <c r="P1657" t="e">
        <f t="shared" si="52"/>
        <v>#DIV/0!</v>
      </c>
    </row>
    <row r="1658" spans="1:16" x14ac:dyDescent="0.2">
      <c r="A1658">
        <v>941.19</v>
      </c>
      <c r="B1658">
        <v>2898.3</v>
      </c>
      <c r="C1658">
        <v>9078.6</v>
      </c>
      <c r="D1658">
        <v>18951.25</v>
      </c>
      <c r="E1658">
        <v>64000</v>
      </c>
      <c r="F1658">
        <v>64000</v>
      </c>
      <c r="H1658">
        <v>9078.7000000000007</v>
      </c>
      <c r="I1658">
        <v>10108.299999999999</v>
      </c>
      <c r="J1658">
        <v>10057.4</v>
      </c>
      <c r="L1658">
        <f t="shared" si="53"/>
        <v>941.19</v>
      </c>
      <c r="M1658">
        <v>0</v>
      </c>
      <c r="O1658">
        <v>0</v>
      </c>
      <c r="P1658" t="e">
        <f t="shared" si="52"/>
        <v>#DIV/0!</v>
      </c>
    </row>
    <row r="1659" spans="1:16" x14ac:dyDescent="0.2">
      <c r="A1659">
        <v>941.62</v>
      </c>
      <c r="B1659">
        <v>2835.35</v>
      </c>
      <c r="C1659">
        <v>8313.5</v>
      </c>
      <c r="D1659">
        <v>18465.3</v>
      </c>
      <c r="E1659">
        <v>64000</v>
      </c>
      <c r="F1659">
        <v>64000</v>
      </c>
      <c r="H1659">
        <v>8358.7000000000007</v>
      </c>
      <c r="I1659">
        <v>9375</v>
      </c>
      <c r="J1659">
        <v>9348.2000000000007</v>
      </c>
      <c r="L1659">
        <f t="shared" si="53"/>
        <v>941.62</v>
      </c>
      <c r="M1659">
        <v>0</v>
      </c>
      <c r="O1659">
        <v>0</v>
      </c>
      <c r="P1659" t="e">
        <f t="shared" si="52"/>
        <v>#DIV/0!</v>
      </c>
    </row>
    <row r="1660" spans="1:16" x14ac:dyDescent="0.2">
      <c r="A1660">
        <v>942.05</v>
      </c>
      <c r="B1660">
        <v>2831.25</v>
      </c>
      <c r="C1660">
        <v>8456.5</v>
      </c>
      <c r="D1660">
        <v>18182.599999999999</v>
      </c>
      <c r="E1660">
        <v>64000</v>
      </c>
      <c r="F1660">
        <v>64000</v>
      </c>
      <c r="H1660">
        <v>8455.2000000000007</v>
      </c>
      <c r="I1660">
        <v>9562.1</v>
      </c>
      <c r="J1660">
        <v>9496.5</v>
      </c>
      <c r="L1660">
        <f t="shared" si="53"/>
        <v>942.05</v>
      </c>
      <c r="M1660">
        <v>0</v>
      </c>
      <c r="O1660">
        <v>0</v>
      </c>
      <c r="P1660" t="e">
        <f t="shared" si="52"/>
        <v>#DIV/0!</v>
      </c>
    </row>
    <row r="1661" spans="1:16" x14ac:dyDescent="0.2">
      <c r="A1661">
        <v>942.48</v>
      </c>
      <c r="B1661">
        <v>2895.8</v>
      </c>
      <c r="C1661">
        <v>8933.7000000000007</v>
      </c>
      <c r="D1661">
        <v>18153.400000000001</v>
      </c>
      <c r="E1661">
        <v>64000</v>
      </c>
      <c r="F1661">
        <v>64000</v>
      </c>
      <c r="H1661">
        <v>8972.7000000000007</v>
      </c>
      <c r="I1661">
        <v>9953.1</v>
      </c>
      <c r="J1661">
        <v>9897.2999999999993</v>
      </c>
      <c r="L1661">
        <f t="shared" si="53"/>
        <v>942.48</v>
      </c>
      <c r="M1661">
        <v>0</v>
      </c>
      <c r="O1661">
        <v>0</v>
      </c>
      <c r="P1661" t="e">
        <f t="shared" si="52"/>
        <v>#DIV/0!</v>
      </c>
    </row>
    <row r="1662" spans="1:16" x14ac:dyDescent="0.2">
      <c r="A1662">
        <v>942.91</v>
      </c>
      <c r="B1662">
        <v>2810.55</v>
      </c>
      <c r="C1662">
        <v>8183.9</v>
      </c>
      <c r="D1662">
        <v>18108.55</v>
      </c>
      <c r="E1662">
        <v>64000</v>
      </c>
      <c r="F1662">
        <v>64000</v>
      </c>
      <c r="H1662">
        <v>8185.9</v>
      </c>
      <c r="I1662">
        <v>9209.1</v>
      </c>
      <c r="J1662">
        <v>9181.2000000000007</v>
      </c>
      <c r="L1662">
        <f t="shared" si="53"/>
        <v>942.91</v>
      </c>
      <c r="M1662">
        <v>0</v>
      </c>
      <c r="O1662">
        <v>0</v>
      </c>
      <c r="P1662" t="e">
        <f t="shared" si="52"/>
        <v>#DIV/0!</v>
      </c>
    </row>
    <row r="1663" spans="1:16" x14ac:dyDescent="0.2">
      <c r="A1663">
        <v>943.35</v>
      </c>
      <c r="B1663">
        <v>2810.7</v>
      </c>
      <c r="C1663">
        <v>8131.3</v>
      </c>
      <c r="D1663">
        <v>18144.349999999999</v>
      </c>
      <c r="E1663">
        <v>64000</v>
      </c>
      <c r="F1663">
        <v>64000</v>
      </c>
      <c r="H1663">
        <v>8155.9</v>
      </c>
      <c r="I1663">
        <v>9136.2000000000007</v>
      </c>
      <c r="J1663">
        <v>9092.2999999999993</v>
      </c>
      <c r="L1663">
        <f t="shared" si="53"/>
        <v>943.35</v>
      </c>
      <c r="M1663">
        <v>0</v>
      </c>
      <c r="O1663">
        <v>0</v>
      </c>
      <c r="P1663" t="e">
        <f t="shared" si="52"/>
        <v>#DIV/0!</v>
      </c>
    </row>
    <row r="1664" spans="1:16" x14ac:dyDescent="0.2">
      <c r="A1664">
        <v>943.78</v>
      </c>
      <c r="B1664">
        <v>2880.35</v>
      </c>
      <c r="C1664">
        <v>8897</v>
      </c>
      <c r="D1664">
        <v>18359.2</v>
      </c>
      <c r="E1664">
        <v>64000</v>
      </c>
      <c r="F1664">
        <v>64000</v>
      </c>
      <c r="H1664">
        <v>8908</v>
      </c>
      <c r="I1664">
        <v>10019.200000000001</v>
      </c>
      <c r="J1664">
        <v>9961.4</v>
      </c>
      <c r="L1664">
        <f t="shared" si="53"/>
        <v>943.78</v>
      </c>
      <c r="M1664">
        <v>0</v>
      </c>
      <c r="O1664">
        <v>0</v>
      </c>
      <c r="P1664" t="e">
        <f t="shared" si="52"/>
        <v>#DIV/0!</v>
      </c>
    </row>
    <row r="1665" spans="1:16" x14ac:dyDescent="0.2">
      <c r="A1665">
        <v>944.21</v>
      </c>
      <c r="B1665">
        <v>2877.2</v>
      </c>
      <c r="C1665">
        <v>8815.9</v>
      </c>
      <c r="D1665">
        <v>18626.599999999999</v>
      </c>
      <c r="E1665">
        <v>64000</v>
      </c>
      <c r="F1665">
        <v>64000</v>
      </c>
      <c r="H1665">
        <v>8839.1</v>
      </c>
      <c r="I1665">
        <v>9995.6</v>
      </c>
      <c r="J1665">
        <v>9975.4</v>
      </c>
      <c r="L1665">
        <f t="shared" si="53"/>
        <v>944.21</v>
      </c>
      <c r="M1665">
        <v>0</v>
      </c>
      <c r="O1665">
        <v>0</v>
      </c>
      <c r="P1665" t="e">
        <f t="shared" si="52"/>
        <v>#DIV/0!</v>
      </c>
    </row>
    <row r="1666" spans="1:16" x14ac:dyDescent="0.2">
      <c r="A1666">
        <v>944.64</v>
      </c>
      <c r="B1666">
        <v>2876.9</v>
      </c>
      <c r="C1666">
        <v>8828.1</v>
      </c>
      <c r="D1666">
        <v>18881.849999999999</v>
      </c>
      <c r="E1666">
        <v>64000</v>
      </c>
      <c r="F1666">
        <v>64000</v>
      </c>
      <c r="H1666">
        <v>8854.7999999999993</v>
      </c>
      <c r="I1666">
        <v>10014.5</v>
      </c>
      <c r="J1666">
        <v>9940.1</v>
      </c>
      <c r="L1666">
        <f t="shared" si="53"/>
        <v>944.64</v>
      </c>
      <c r="M1666">
        <v>0</v>
      </c>
      <c r="O1666">
        <v>0</v>
      </c>
      <c r="P1666" t="e">
        <f t="shared" si="52"/>
        <v>#DIV/0!</v>
      </c>
    </row>
    <row r="1667" spans="1:16" x14ac:dyDescent="0.2">
      <c r="A1667">
        <v>945.07</v>
      </c>
      <c r="B1667">
        <v>2857.55</v>
      </c>
      <c r="C1667">
        <v>8595.4</v>
      </c>
      <c r="D1667">
        <v>19116.2</v>
      </c>
      <c r="E1667">
        <v>64000</v>
      </c>
      <c r="F1667">
        <v>64000</v>
      </c>
      <c r="H1667">
        <v>8627</v>
      </c>
      <c r="I1667">
        <v>9815.7000000000007</v>
      </c>
      <c r="J1667">
        <v>9756.5</v>
      </c>
      <c r="L1667">
        <f t="shared" si="53"/>
        <v>945.07</v>
      </c>
      <c r="M1667">
        <v>0</v>
      </c>
      <c r="O1667">
        <v>0</v>
      </c>
      <c r="P1667" t="e">
        <f t="shared" si="52"/>
        <v>#DIV/0!</v>
      </c>
    </row>
    <row r="1668" spans="1:16" x14ac:dyDescent="0.2">
      <c r="A1668">
        <v>945.5</v>
      </c>
      <c r="B1668">
        <v>2865.6</v>
      </c>
      <c r="C1668">
        <v>8695.7000000000007</v>
      </c>
      <c r="D1668">
        <v>19510.05</v>
      </c>
      <c r="E1668">
        <v>64000</v>
      </c>
      <c r="F1668">
        <v>64000</v>
      </c>
      <c r="H1668">
        <v>8706</v>
      </c>
      <c r="I1668">
        <v>9865</v>
      </c>
      <c r="J1668">
        <v>9788.5</v>
      </c>
      <c r="L1668">
        <f t="shared" si="53"/>
        <v>945.5</v>
      </c>
      <c r="M1668">
        <v>0</v>
      </c>
      <c r="O1668">
        <v>0</v>
      </c>
      <c r="P1668" t="e">
        <f t="shared" si="52"/>
        <v>#DIV/0!</v>
      </c>
    </row>
    <row r="1669" spans="1:16" x14ac:dyDescent="0.2">
      <c r="A1669">
        <v>945.93</v>
      </c>
      <c r="B1669">
        <v>2862.05</v>
      </c>
      <c r="C1669">
        <v>8711.9</v>
      </c>
      <c r="D1669">
        <v>19889.349999999999</v>
      </c>
      <c r="E1669">
        <v>64000</v>
      </c>
      <c r="F1669">
        <v>64000</v>
      </c>
      <c r="H1669">
        <v>8731.7999999999993</v>
      </c>
      <c r="I1669">
        <v>9883.5</v>
      </c>
      <c r="J1669">
        <v>9826.1</v>
      </c>
      <c r="L1669">
        <f t="shared" si="53"/>
        <v>945.93</v>
      </c>
      <c r="M1669">
        <v>0</v>
      </c>
      <c r="O1669">
        <v>0</v>
      </c>
      <c r="P1669" t="e">
        <f t="shared" si="52"/>
        <v>#DIV/0!</v>
      </c>
    </row>
    <row r="1670" spans="1:16" x14ac:dyDescent="0.2">
      <c r="A1670">
        <v>946.36</v>
      </c>
      <c r="B1670">
        <v>2907.35</v>
      </c>
      <c r="C1670">
        <v>9179.1</v>
      </c>
      <c r="D1670">
        <v>20293.8</v>
      </c>
      <c r="E1670">
        <v>64000</v>
      </c>
      <c r="F1670">
        <v>64000</v>
      </c>
      <c r="H1670">
        <v>9187.9</v>
      </c>
      <c r="I1670">
        <v>10308.9</v>
      </c>
      <c r="J1670">
        <v>10282.6</v>
      </c>
      <c r="L1670">
        <f t="shared" si="53"/>
        <v>946.36</v>
      </c>
      <c r="M1670">
        <v>0</v>
      </c>
      <c r="O1670">
        <v>0</v>
      </c>
      <c r="P1670" t="e">
        <f t="shared" si="52"/>
        <v>#DIV/0!</v>
      </c>
    </row>
    <row r="1671" spans="1:16" x14ac:dyDescent="0.2">
      <c r="A1671">
        <v>946.79</v>
      </c>
      <c r="B1671">
        <v>2842.5</v>
      </c>
      <c r="C1671">
        <v>8503</v>
      </c>
      <c r="D1671">
        <v>20531.349999999999</v>
      </c>
      <c r="E1671">
        <v>64000</v>
      </c>
      <c r="F1671">
        <v>64000</v>
      </c>
      <c r="H1671">
        <v>8529.2999999999993</v>
      </c>
      <c r="I1671">
        <v>9678.4</v>
      </c>
      <c r="J1671">
        <v>9629.9</v>
      </c>
      <c r="L1671">
        <f t="shared" si="53"/>
        <v>946.79</v>
      </c>
      <c r="M1671">
        <v>0</v>
      </c>
      <c r="O1671">
        <v>0</v>
      </c>
      <c r="P1671" t="e">
        <f t="shared" si="52"/>
        <v>#DIV/0!</v>
      </c>
    </row>
    <row r="1672" spans="1:16" x14ac:dyDescent="0.2">
      <c r="A1672">
        <v>947.22</v>
      </c>
      <c r="B1672">
        <v>2859.25</v>
      </c>
      <c r="C1672">
        <v>8675.5</v>
      </c>
      <c r="D1672">
        <v>20734.400000000001</v>
      </c>
      <c r="E1672">
        <v>64000</v>
      </c>
      <c r="F1672">
        <v>64000</v>
      </c>
      <c r="H1672">
        <v>8686.1</v>
      </c>
      <c r="I1672">
        <v>9766.4</v>
      </c>
      <c r="J1672">
        <v>9682.7000000000007</v>
      </c>
      <c r="L1672">
        <f t="shared" si="53"/>
        <v>947.22</v>
      </c>
      <c r="M1672">
        <v>0</v>
      </c>
      <c r="O1672">
        <v>0</v>
      </c>
      <c r="P1672" t="e">
        <f t="shared" ref="P1672:P1735" si="54">(M1672-O1672)/O1672%</f>
        <v>#DIV/0!</v>
      </c>
    </row>
    <row r="1673" spans="1:16" x14ac:dyDescent="0.2">
      <c r="A1673">
        <v>947.65</v>
      </c>
      <c r="B1673">
        <v>2885.55</v>
      </c>
      <c r="C1673">
        <v>8866.4</v>
      </c>
      <c r="D1673">
        <v>20890.45</v>
      </c>
      <c r="E1673">
        <v>64000</v>
      </c>
      <c r="F1673">
        <v>64000</v>
      </c>
      <c r="H1673">
        <v>8891</v>
      </c>
      <c r="I1673">
        <v>10041</v>
      </c>
      <c r="J1673">
        <v>9992.9</v>
      </c>
      <c r="L1673">
        <f t="shared" si="53"/>
        <v>947.65</v>
      </c>
      <c r="M1673">
        <v>0</v>
      </c>
      <c r="O1673">
        <v>0</v>
      </c>
      <c r="P1673" t="e">
        <f t="shared" si="54"/>
        <v>#DIV/0!</v>
      </c>
    </row>
    <row r="1674" spans="1:16" x14ac:dyDescent="0.2">
      <c r="A1674">
        <v>948.08</v>
      </c>
      <c r="B1674">
        <v>2812.25</v>
      </c>
      <c r="C1674">
        <v>8135.5</v>
      </c>
      <c r="D1674">
        <v>20890.3</v>
      </c>
      <c r="E1674">
        <v>64000</v>
      </c>
      <c r="F1674">
        <v>64000</v>
      </c>
      <c r="H1674">
        <v>8159.1</v>
      </c>
      <c r="I1674">
        <v>9425.6</v>
      </c>
      <c r="J1674">
        <v>9336.2999999999993</v>
      </c>
      <c r="L1674">
        <f t="shared" si="53"/>
        <v>948.08</v>
      </c>
      <c r="M1674">
        <v>0</v>
      </c>
      <c r="O1674">
        <v>0</v>
      </c>
      <c r="P1674" t="e">
        <f t="shared" si="54"/>
        <v>#DIV/0!</v>
      </c>
    </row>
    <row r="1675" spans="1:16" x14ac:dyDescent="0.2">
      <c r="A1675">
        <v>948.51</v>
      </c>
      <c r="B1675">
        <v>2816.5</v>
      </c>
      <c r="C1675">
        <v>8212.5</v>
      </c>
      <c r="D1675">
        <v>20671.55</v>
      </c>
      <c r="E1675">
        <v>64000</v>
      </c>
      <c r="F1675">
        <v>64000</v>
      </c>
      <c r="H1675">
        <v>8223.7000000000007</v>
      </c>
      <c r="I1675">
        <v>9422.7000000000007</v>
      </c>
      <c r="J1675">
        <v>9365.4</v>
      </c>
      <c r="L1675">
        <f t="shared" si="53"/>
        <v>948.51</v>
      </c>
      <c r="M1675">
        <v>0</v>
      </c>
      <c r="O1675">
        <v>0</v>
      </c>
      <c r="P1675" t="e">
        <f t="shared" si="54"/>
        <v>#DIV/0!</v>
      </c>
    </row>
    <row r="1676" spans="1:16" x14ac:dyDescent="0.2">
      <c r="A1676">
        <v>948.94</v>
      </c>
      <c r="B1676">
        <v>2823.85</v>
      </c>
      <c r="C1676">
        <v>8329.6</v>
      </c>
      <c r="D1676">
        <v>20537.099999999999</v>
      </c>
      <c r="E1676">
        <v>64000</v>
      </c>
      <c r="F1676">
        <v>64000</v>
      </c>
      <c r="H1676">
        <v>8310.6</v>
      </c>
      <c r="I1676">
        <v>9557.6</v>
      </c>
      <c r="J1676">
        <v>9504.7000000000007</v>
      </c>
      <c r="L1676">
        <f t="shared" si="53"/>
        <v>948.94</v>
      </c>
      <c r="M1676">
        <v>0</v>
      </c>
      <c r="O1676">
        <v>0</v>
      </c>
      <c r="P1676" t="e">
        <f t="shared" si="54"/>
        <v>#DIV/0!</v>
      </c>
    </row>
    <row r="1677" spans="1:16" x14ac:dyDescent="0.2">
      <c r="A1677">
        <v>949.37</v>
      </c>
      <c r="B1677">
        <v>2983.15</v>
      </c>
      <c r="C1677">
        <v>9829.6</v>
      </c>
      <c r="D1677">
        <v>20361.2</v>
      </c>
      <c r="E1677">
        <v>64000</v>
      </c>
      <c r="F1677">
        <v>64000</v>
      </c>
      <c r="H1677">
        <v>9823.7999999999993</v>
      </c>
      <c r="I1677">
        <v>11196.7</v>
      </c>
      <c r="J1677">
        <v>11109.6</v>
      </c>
      <c r="L1677">
        <f t="shared" si="53"/>
        <v>949.37</v>
      </c>
      <c r="M1677">
        <v>0</v>
      </c>
      <c r="O1677">
        <v>0</v>
      </c>
      <c r="P1677" t="e">
        <f t="shared" si="54"/>
        <v>#DIV/0!</v>
      </c>
    </row>
    <row r="1678" spans="1:16" x14ac:dyDescent="0.2">
      <c r="A1678">
        <v>949.8</v>
      </c>
      <c r="B1678">
        <v>2911.5</v>
      </c>
      <c r="C1678">
        <v>9174.9</v>
      </c>
      <c r="D1678">
        <v>20113.900000000001</v>
      </c>
      <c r="E1678">
        <v>64000</v>
      </c>
      <c r="F1678">
        <v>64000</v>
      </c>
      <c r="H1678">
        <v>9154</v>
      </c>
      <c r="I1678">
        <v>10425.6</v>
      </c>
      <c r="J1678">
        <v>10380</v>
      </c>
      <c r="L1678">
        <f t="shared" si="53"/>
        <v>949.8</v>
      </c>
      <c r="M1678">
        <v>0</v>
      </c>
      <c r="O1678">
        <v>0</v>
      </c>
      <c r="P1678" t="e">
        <f t="shared" si="54"/>
        <v>#DIV/0!</v>
      </c>
    </row>
    <row r="1679" spans="1:16" x14ac:dyDescent="0.2">
      <c r="A1679">
        <v>950.23</v>
      </c>
      <c r="B1679">
        <v>2839.95</v>
      </c>
      <c r="C1679">
        <v>8480.7000000000007</v>
      </c>
      <c r="D1679">
        <v>19841.2</v>
      </c>
      <c r="E1679">
        <v>64000</v>
      </c>
      <c r="F1679">
        <v>64000</v>
      </c>
      <c r="H1679">
        <v>8495.5</v>
      </c>
      <c r="I1679">
        <v>9723.5</v>
      </c>
      <c r="J1679">
        <v>9649.5</v>
      </c>
      <c r="L1679">
        <f t="shared" si="53"/>
        <v>950.23</v>
      </c>
      <c r="M1679">
        <v>0</v>
      </c>
      <c r="O1679">
        <v>0</v>
      </c>
      <c r="P1679" t="e">
        <f t="shared" si="54"/>
        <v>#DIV/0!</v>
      </c>
    </row>
    <row r="1680" spans="1:16" x14ac:dyDescent="0.2">
      <c r="A1680">
        <v>950.66</v>
      </c>
      <c r="B1680">
        <v>2831.15</v>
      </c>
      <c r="C1680">
        <v>8394.9</v>
      </c>
      <c r="D1680">
        <v>19728.75</v>
      </c>
      <c r="E1680">
        <v>64000</v>
      </c>
      <c r="F1680">
        <v>64000</v>
      </c>
      <c r="H1680">
        <v>8379.4</v>
      </c>
      <c r="I1680">
        <v>9631.9</v>
      </c>
      <c r="J1680">
        <v>9589.2000000000007</v>
      </c>
      <c r="L1680">
        <f t="shared" si="53"/>
        <v>950.66</v>
      </c>
      <c r="M1680">
        <v>0</v>
      </c>
      <c r="O1680">
        <v>0</v>
      </c>
      <c r="P1680" t="e">
        <f t="shared" si="54"/>
        <v>#DIV/0!</v>
      </c>
    </row>
    <row r="1681" spans="1:16" x14ac:dyDescent="0.2">
      <c r="A1681">
        <v>951.09</v>
      </c>
      <c r="B1681">
        <v>2878.3</v>
      </c>
      <c r="C1681">
        <v>8785.2999999999993</v>
      </c>
      <c r="D1681">
        <v>19834.400000000001</v>
      </c>
      <c r="E1681">
        <v>64000</v>
      </c>
      <c r="F1681">
        <v>64000</v>
      </c>
      <c r="H1681">
        <v>8816.7000000000007</v>
      </c>
      <c r="I1681">
        <v>10181</v>
      </c>
      <c r="J1681">
        <v>10088.200000000001</v>
      </c>
      <c r="L1681">
        <f t="shared" si="53"/>
        <v>951.09</v>
      </c>
      <c r="M1681">
        <v>0</v>
      </c>
      <c r="O1681">
        <v>0</v>
      </c>
      <c r="P1681" t="e">
        <f t="shared" si="54"/>
        <v>#DIV/0!</v>
      </c>
    </row>
    <row r="1682" spans="1:16" x14ac:dyDescent="0.2">
      <c r="A1682">
        <v>951.52</v>
      </c>
      <c r="B1682">
        <v>2804.25</v>
      </c>
      <c r="C1682">
        <v>8108.8</v>
      </c>
      <c r="D1682">
        <v>20060.150000000001</v>
      </c>
      <c r="E1682">
        <v>64000</v>
      </c>
      <c r="F1682">
        <v>64000</v>
      </c>
      <c r="H1682">
        <v>8146.3</v>
      </c>
      <c r="I1682">
        <v>9730.2999999999993</v>
      </c>
      <c r="J1682">
        <v>9627.2999999999993</v>
      </c>
      <c r="L1682">
        <f t="shared" si="53"/>
        <v>951.52</v>
      </c>
      <c r="M1682">
        <v>0</v>
      </c>
      <c r="O1682">
        <v>0</v>
      </c>
      <c r="P1682" t="e">
        <f t="shared" si="54"/>
        <v>#DIV/0!</v>
      </c>
    </row>
    <row r="1683" spans="1:16" x14ac:dyDescent="0.2">
      <c r="A1683">
        <v>951.95</v>
      </c>
      <c r="B1683">
        <v>2891.55</v>
      </c>
      <c r="C1683">
        <v>9004.4</v>
      </c>
      <c r="D1683">
        <v>20683.05</v>
      </c>
      <c r="E1683">
        <v>64000</v>
      </c>
      <c r="F1683">
        <v>64000</v>
      </c>
      <c r="H1683">
        <v>9040.5</v>
      </c>
      <c r="I1683">
        <v>10568.7</v>
      </c>
      <c r="J1683">
        <v>10510.8</v>
      </c>
      <c r="L1683">
        <f t="shared" si="53"/>
        <v>951.95</v>
      </c>
      <c r="M1683">
        <v>0</v>
      </c>
      <c r="O1683">
        <v>0</v>
      </c>
      <c r="P1683" t="e">
        <f t="shared" si="54"/>
        <v>#DIV/0!</v>
      </c>
    </row>
    <row r="1684" spans="1:16" x14ac:dyDescent="0.2">
      <c r="A1684">
        <v>952.38</v>
      </c>
      <c r="B1684">
        <v>2840.8</v>
      </c>
      <c r="C1684">
        <v>8455.1</v>
      </c>
      <c r="D1684">
        <v>21193.4</v>
      </c>
      <c r="E1684">
        <v>64000</v>
      </c>
      <c r="F1684">
        <v>64000</v>
      </c>
      <c r="H1684">
        <v>8484.2000000000007</v>
      </c>
      <c r="I1684">
        <v>10010.299999999999</v>
      </c>
      <c r="J1684">
        <v>9948.1</v>
      </c>
      <c r="L1684">
        <f t="shared" si="53"/>
        <v>952.38</v>
      </c>
      <c r="M1684">
        <v>0</v>
      </c>
      <c r="O1684">
        <v>0</v>
      </c>
      <c r="P1684" t="e">
        <f t="shared" si="54"/>
        <v>#DIV/0!</v>
      </c>
    </row>
    <row r="1685" spans="1:16" x14ac:dyDescent="0.2">
      <c r="A1685">
        <v>952.81</v>
      </c>
      <c r="B1685">
        <v>2939.55</v>
      </c>
      <c r="C1685">
        <v>9415.1</v>
      </c>
      <c r="D1685">
        <v>21922.95</v>
      </c>
      <c r="E1685">
        <v>64000</v>
      </c>
      <c r="F1685">
        <v>64000</v>
      </c>
      <c r="H1685">
        <v>9450.2999999999993</v>
      </c>
      <c r="I1685">
        <v>11097.7</v>
      </c>
      <c r="J1685">
        <v>11006.8</v>
      </c>
      <c r="L1685">
        <f t="shared" si="53"/>
        <v>952.81</v>
      </c>
      <c r="M1685">
        <v>0</v>
      </c>
      <c r="O1685">
        <v>0</v>
      </c>
      <c r="P1685" t="e">
        <f t="shared" si="54"/>
        <v>#DIV/0!</v>
      </c>
    </row>
    <row r="1686" spans="1:16" x14ac:dyDescent="0.2">
      <c r="A1686">
        <v>953.24</v>
      </c>
      <c r="B1686">
        <v>2803.55</v>
      </c>
      <c r="C1686">
        <v>8194.7000000000007</v>
      </c>
      <c r="D1686">
        <v>22556.15</v>
      </c>
      <c r="E1686">
        <v>64000</v>
      </c>
      <c r="F1686">
        <v>64000</v>
      </c>
      <c r="H1686">
        <v>8187.8</v>
      </c>
      <c r="I1686">
        <v>9620.6</v>
      </c>
      <c r="J1686">
        <v>9603</v>
      </c>
      <c r="L1686">
        <f t="shared" si="53"/>
        <v>953.24</v>
      </c>
      <c r="M1686">
        <v>0</v>
      </c>
      <c r="O1686">
        <v>0</v>
      </c>
      <c r="P1686" t="e">
        <f t="shared" si="54"/>
        <v>#DIV/0!</v>
      </c>
    </row>
    <row r="1687" spans="1:16" x14ac:dyDescent="0.2">
      <c r="A1687">
        <v>953.67</v>
      </c>
      <c r="B1687">
        <v>2826.95</v>
      </c>
      <c r="C1687">
        <v>8362.5</v>
      </c>
      <c r="D1687">
        <v>23246.25</v>
      </c>
      <c r="E1687">
        <v>64000</v>
      </c>
      <c r="F1687">
        <v>64000</v>
      </c>
      <c r="H1687">
        <v>8407.2999999999993</v>
      </c>
      <c r="I1687">
        <v>9729.1</v>
      </c>
      <c r="J1687">
        <v>9720.2000000000007</v>
      </c>
      <c r="L1687">
        <f t="shared" si="53"/>
        <v>953.67</v>
      </c>
      <c r="M1687">
        <v>0</v>
      </c>
      <c r="O1687">
        <v>0</v>
      </c>
      <c r="P1687" t="e">
        <f t="shared" si="54"/>
        <v>#DIV/0!</v>
      </c>
    </row>
    <row r="1688" spans="1:16" x14ac:dyDescent="0.2">
      <c r="A1688">
        <v>954.1</v>
      </c>
      <c r="B1688">
        <v>2839.15</v>
      </c>
      <c r="C1688">
        <v>8441.2000000000007</v>
      </c>
      <c r="D1688">
        <v>23809.25</v>
      </c>
      <c r="E1688">
        <v>64000</v>
      </c>
      <c r="F1688">
        <v>64000</v>
      </c>
      <c r="H1688">
        <v>8460.6</v>
      </c>
      <c r="I1688">
        <v>9786.4</v>
      </c>
      <c r="J1688">
        <v>9729.5</v>
      </c>
      <c r="L1688">
        <f t="shared" si="53"/>
        <v>954.1</v>
      </c>
      <c r="M1688">
        <v>0</v>
      </c>
      <c r="O1688">
        <v>0</v>
      </c>
      <c r="P1688" t="e">
        <f t="shared" si="54"/>
        <v>#DIV/0!</v>
      </c>
    </row>
    <row r="1689" spans="1:16" x14ac:dyDescent="0.2">
      <c r="A1689">
        <v>954.53</v>
      </c>
      <c r="B1689">
        <v>2836.45</v>
      </c>
      <c r="C1689">
        <v>8403.5</v>
      </c>
      <c r="D1689">
        <v>24200.95</v>
      </c>
      <c r="E1689">
        <v>64000</v>
      </c>
      <c r="F1689">
        <v>64000</v>
      </c>
      <c r="H1689">
        <v>8424.7000000000007</v>
      </c>
      <c r="I1689">
        <v>9646.1</v>
      </c>
      <c r="J1689">
        <v>9624.2999999999993</v>
      </c>
      <c r="L1689">
        <f t="shared" si="53"/>
        <v>954.53</v>
      </c>
      <c r="M1689">
        <v>0</v>
      </c>
      <c r="O1689">
        <v>0</v>
      </c>
      <c r="P1689" t="e">
        <f t="shared" si="54"/>
        <v>#DIV/0!</v>
      </c>
    </row>
    <row r="1690" spans="1:16" x14ac:dyDescent="0.2">
      <c r="A1690">
        <v>954.96</v>
      </c>
      <c r="B1690">
        <v>2834.55</v>
      </c>
      <c r="C1690">
        <v>8446.2999999999993</v>
      </c>
      <c r="D1690">
        <v>24426.400000000001</v>
      </c>
      <c r="E1690">
        <v>64000</v>
      </c>
      <c r="F1690">
        <v>64000</v>
      </c>
      <c r="H1690">
        <v>8462.7999999999993</v>
      </c>
      <c r="I1690">
        <v>9700.7000000000007</v>
      </c>
      <c r="J1690">
        <v>9644.2000000000007</v>
      </c>
      <c r="L1690">
        <f t="shared" si="53"/>
        <v>954.96</v>
      </c>
      <c r="M1690">
        <v>0</v>
      </c>
      <c r="O1690">
        <v>0</v>
      </c>
      <c r="P1690" t="e">
        <f t="shared" si="54"/>
        <v>#DIV/0!</v>
      </c>
    </row>
    <row r="1691" spans="1:16" x14ac:dyDescent="0.2">
      <c r="A1691">
        <v>955.39</v>
      </c>
      <c r="B1691">
        <v>2880.85</v>
      </c>
      <c r="C1691">
        <v>8867</v>
      </c>
      <c r="D1691">
        <v>24495.35</v>
      </c>
      <c r="E1691">
        <v>64000</v>
      </c>
      <c r="F1691">
        <v>64000</v>
      </c>
      <c r="H1691">
        <v>8851.5</v>
      </c>
      <c r="I1691">
        <v>10144.9</v>
      </c>
      <c r="J1691">
        <v>10098</v>
      </c>
      <c r="L1691">
        <f t="shared" si="53"/>
        <v>955.39</v>
      </c>
      <c r="M1691">
        <v>0</v>
      </c>
      <c r="O1691">
        <v>0</v>
      </c>
      <c r="P1691" t="e">
        <f t="shared" si="54"/>
        <v>#DIV/0!</v>
      </c>
    </row>
    <row r="1692" spans="1:16" x14ac:dyDescent="0.2">
      <c r="A1692">
        <v>955.82</v>
      </c>
      <c r="B1692">
        <v>2817.4</v>
      </c>
      <c r="C1692">
        <v>8288</v>
      </c>
      <c r="D1692">
        <v>24361.55</v>
      </c>
      <c r="E1692">
        <v>64000</v>
      </c>
      <c r="F1692">
        <v>64000</v>
      </c>
      <c r="H1692">
        <v>8319.7999999999993</v>
      </c>
      <c r="I1692">
        <v>9510.5</v>
      </c>
      <c r="J1692">
        <v>9479.9</v>
      </c>
      <c r="L1692">
        <f t="shared" si="53"/>
        <v>955.82</v>
      </c>
      <c r="M1692">
        <v>0</v>
      </c>
      <c r="O1692">
        <v>0</v>
      </c>
      <c r="P1692" t="e">
        <f t="shared" si="54"/>
        <v>#DIV/0!</v>
      </c>
    </row>
    <row r="1693" spans="1:16" x14ac:dyDescent="0.2">
      <c r="A1693">
        <v>956.25</v>
      </c>
      <c r="B1693">
        <v>2877</v>
      </c>
      <c r="C1693">
        <v>8858.9</v>
      </c>
      <c r="D1693">
        <v>24099.95</v>
      </c>
      <c r="E1693">
        <v>64000</v>
      </c>
      <c r="F1693">
        <v>64000</v>
      </c>
      <c r="H1693">
        <v>8897.2000000000007</v>
      </c>
      <c r="I1693">
        <v>10063.700000000001</v>
      </c>
      <c r="J1693">
        <v>9968</v>
      </c>
      <c r="L1693">
        <f t="shared" si="53"/>
        <v>956.25</v>
      </c>
      <c r="M1693">
        <v>0</v>
      </c>
      <c r="O1693">
        <v>0</v>
      </c>
      <c r="P1693" t="e">
        <f t="shared" si="54"/>
        <v>#DIV/0!</v>
      </c>
    </row>
    <row r="1694" spans="1:16" x14ac:dyDescent="0.2">
      <c r="A1694">
        <v>956.68</v>
      </c>
      <c r="B1694">
        <v>2997.3</v>
      </c>
      <c r="C1694">
        <v>9915.1</v>
      </c>
      <c r="D1694">
        <v>23853.75</v>
      </c>
      <c r="E1694">
        <v>64000</v>
      </c>
      <c r="F1694">
        <v>64000</v>
      </c>
      <c r="H1694">
        <v>9946.9</v>
      </c>
      <c r="I1694">
        <v>11012.4</v>
      </c>
      <c r="J1694">
        <v>10969.5</v>
      </c>
      <c r="L1694">
        <f t="shared" si="53"/>
        <v>956.68</v>
      </c>
      <c r="M1694">
        <v>0</v>
      </c>
      <c r="O1694">
        <v>0</v>
      </c>
      <c r="P1694" t="e">
        <f t="shared" si="54"/>
        <v>#DIV/0!</v>
      </c>
    </row>
    <row r="1695" spans="1:16" x14ac:dyDescent="0.2">
      <c r="A1695">
        <v>957.11</v>
      </c>
      <c r="B1695">
        <v>2813.2</v>
      </c>
      <c r="C1695">
        <v>8197.1</v>
      </c>
      <c r="D1695">
        <v>23309.25</v>
      </c>
      <c r="E1695">
        <v>64000</v>
      </c>
      <c r="F1695">
        <v>64000</v>
      </c>
      <c r="H1695">
        <v>8229.6</v>
      </c>
      <c r="I1695">
        <v>9339.2999999999993</v>
      </c>
      <c r="J1695">
        <v>9291.2999999999993</v>
      </c>
      <c r="L1695">
        <f t="shared" si="53"/>
        <v>957.11</v>
      </c>
      <c r="M1695">
        <v>0</v>
      </c>
      <c r="O1695">
        <v>0</v>
      </c>
      <c r="P1695" t="e">
        <f t="shared" si="54"/>
        <v>#DIV/0!</v>
      </c>
    </row>
    <row r="1696" spans="1:16" x14ac:dyDescent="0.2">
      <c r="A1696">
        <v>957.53</v>
      </c>
      <c r="B1696">
        <v>2875.75</v>
      </c>
      <c r="C1696">
        <v>8817.2999999999993</v>
      </c>
      <c r="D1696">
        <v>22974.45</v>
      </c>
      <c r="E1696">
        <v>64000</v>
      </c>
      <c r="F1696">
        <v>64000</v>
      </c>
      <c r="H1696">
        <v>8813.6</v>
      </c>
      <c r="I1696">
        <v>10022</v>
      </c>
      <c r="J1696">
        <v>9945.2000000000007</v>
      </c>
      <c r="L1696">
        <f t="shared" si="53"/>
        <v>957.53</v>
      </c>
      <c r="M1696">
        <v>0</v>
      </c>
      <c r="O1696">
        <v>0</v>
      </c>
      <c r="P1696" t="e">
        <f t="shared" si="54"/>
        <v>#DIV/0!</v>
      </c>
    </row>
    <row r="1697" spans="1:16" x14ac:dyDescent="0.2">
      <c r="A1697">
        <v>957.96</v>
      </c>
      <c r="B1697">
        <v>2864.35</v>
      </c>
      <c r="C1697">
        <v>8699.2000000000007</v>
      </c>
      <c r="D1697">
        <v>22743.25</v>
      </c>
      <c r="E1697">
        <v>64000</v>
      </c>
      <c r="F1697">
        <v>64000</v>
      </c>
      <c r="H1697">
        <v>8747.6</v>
      </c>
      <c r="I1697">
        <v>9918.5</v>
      </c>
      <c r="J1697">
        <v>9876.1</v>
      </c>
      <c r="L1697">
        <f t="shared" si="53"/>
        <v>957.96</v>
      </c>
      <c r="M1697">
        <v>0</v>
      </c>
      <c r="O1697">
        <v>0</v>
      </c>
      <c r="P1697" t="e">
        <f t="shared" si="54"/>
        <v>#DIV/0!</v>
      </c>
    </row>
    <row r="1698" spans="1:16" x14ac:dyDescent="0.2">
      <c r="A1698">
        <v>958.39</v>
      </c>
      <c r="B1698">
        <v>2836.15</v>
      </c>
      <c r="C1698">
        <v>8398.7999999999993</v>
      </c>
      <c r="D1698">
        <v>22530</v>
      </c>
      <c r="E1698">
        <v>64000</v>
      </c>
      <c r="F1698">
        <v>64000</v>
      </c>
      <c r="H1698">
        <v>8416.7000000000007</v>
      </c>
      <c r="I1698">
        <v>9593.2000000000007</v>
      </c>
      <c r="J1698">
        <v>9542</v>
      </c>
      <c r="L1698">
        <f t="shared" si="53"/>
        <v>958.39</v>
      </c>
      <c r="M1698">
        <v>0</v>
      </c>
      <c r="O1698">
        <v>0</v>
      </c>
      <c r="P1698" t="e">
        <f t="shared" si="54"/>
        <v>#DIV/0!</v>
      </c>
    </row>
    <row r="1699" spans="1:16" x14ac:dyDescent="0.2">
      <c r="A1699">
        <v>958.82</v>
      </c>
      <c r="B1699">
        <v>2836.95</v>
      </c>
      <c r="C1699">
        <v>8375.4</v>
      </c>
      <c r="D1699">
        <v>22396.9</v>
      </c>
      <c r="E1699">
        <v>64000</v>
      </c>
      <c r="F1699">
        <v>64000</v>
      </c>
      <c r="H1699">
        <v>8419.6</v>
      </c>
      <c r="I1699">
        <v>9651.5</v>
      </c>
      <c r="J1699">
        <v>9592.5</v>
      </c>
      <c r="L1699">
        <f t="shared" si="53"/>
        <v>958.82</v>
      </c>
      <c r="M1699">
        <v>0</v>
      </c>
      <c r="O1699">
        <v>0</v>
      </c>
      <c r="P1699" t="e">
        <f t="shared" si="54"/>
        <v>#DIV/0!</v>
      </c>
    </row>
    <row r="1700" spans="1:16" x14ac:dyDescent="0.2">
      <c r="A1700">
        <v>959.25</v>
      </c>
      <c r="B1700">
        <v>2829.9</v>
      </c>
      <c r="C1700">
        <v>8378.6</v>
      </c>
      <c r="D1700">
        <v>22308.1</v>
      </c>
      <c r="E1700">
        <v>64000</v>
      </c>
      <c r="F1700">
        <v>64000</v>
      </c>
      <c r="H1700">
        <v>8378.2999999999993</v>
      </c>
      <c r="I1700">
        <v>9591.7999999999993</v>
      </c>
      <c r="J1700">
        <v>9540.7999999999993</v>
      </c>
      <c r="L1700">
        <f t="shared" ref="L1700:L1763" si="55">A1700</f>
        <v>959.25</v>
      </c>
      <c r="M1700">
        <v>0</v>
      </c>
      <c r="O1700">
        <v>0</v>
      </c>
      <c r="P1700" t="e">
        <f t="shared" si="54"/>
        <v>#DIV/0!</v>
      </c>
    </row>
    <row r="1701" spans="1:16" x14ac:dyDescent="0.2">
      <c r="A1701">
        <v>959.68</v>
      </c>
      <c r="B1701">
        <v>2788.9</v>
      </c>
      <c r="C1701">
        <v>7939.1</v>
      </c>
      <c r="D1701">
        <v>22457.5</v>
      </c>
      <c r="E1701">
        <v>64000</v>
      </c>
      <c r="F1701">
        <v>64000</v>
      </c>
      <c r="H1701">
        <v>7960.8</v>
      </c>
      <c r="I1701">
        <v>9132.2999999999993</v>
      </c>
      <c r="J1701">
        <v>9055.9</v>
      </c>
      <c r="L1701">
        <f t="shared" si="55"/>
        <v>959.68</v>
      </c>
      <c r="M1701">
        <v>0</v>
      </c>
      <c r="O1701">
        <v>0</v>
      </c>
      <c r="P1701" t="e">
        <f t="shared" si="54"/>
        <v>#DIV/0!</v>
      </c>
    </row>
    <row r="1702" spans="1:16" x14ac:dyDescent="0.2">
      <c r="A1702">
        <v>960.11</v>
      </c>
      <c r="B1702">
        <v>2843.8</v>
      </c>
      <c r="C1702">
        <v>8456.2999999999993</v>
      </c>
      <c r="D1702">
        <v>22742.3</v>
      </c>
      <c r="E1702">
        <v>64000</v>
      </c>
      <c r="F1702">
        <v>64000</v>
      </c>
      <c r="H1702">
        <v>8476.4</v>
      </c>
      <c r="I1702">
        <v>9591.1</v>
      </c>
      <c r="J1702">
        <v>9560</v>
      </c>
      <c r="L1702">
        <f t="shared" si="55"/>
        <v>960.11</v>
      </c>
      <c r="M1702">
        <v>0</v>
      </c>
      <c r="O1702">
        <v>0</v>
      </c>
      <c r="P1702" t="e">
        <f t="shared" si="54"/>
        <v>#DIV/0!</v>
      </c>
    </row>
    <row r="1703" spans="1:16" x14ac:dyDescent="0.2">
      <c r="A1703">
        <v>960.54</v>
      </c>
      <c r="B1703">
        <v>2883.75</v>
      </c>
      <c r="C1703">
        <v>8813.4</v>
      </c>
      <c r="D1703">
        <v>23084.2</v>
      </c>
      <c r="E1703">
        <v>64000</v>
      </c>
      <c r="F1703">
        <v>64000</v>
      </c>
      <c r="H1703">
        <v>8855.6</v>
      </c>
      <c r="I1703">
        <v>9952.2999999999993</v>
      </c>
      <c r="J1703">
        <v>9940.1</v>
      </c>
      <c r="L1703">
        <f t="shared" si="55"/>
        <v>960.54</v>
      </c>
      <c r="M1703">
        <v>0</v>
      </c>
      <c r="O1703">
        <v>0</v>
      </c>
      <c r="P1703" t="e">
        <f t="shared" si="54"/>
        <v>#DIV/0!</v>
      </c>
    </row>
    <row r="1704" spans="1:16" x14ac:dyDescent="0.2">
      <c r="A1704">
        <v>960.97</v>
      </c>
      <c r="B1704">
        <v>2874.1</v>
      </c>
      <c r="C1704">
        <v>8801.2999999999993</v>
      </c>
      <c r="D1704">
        <v>23517.65</v>
      </c>
      <c r="E1704">
        <v>64000</v>
      </c>
      <c r="F1704">
        <v>64000</v>
      </c>
      <c r="H1704">
        <v>8834.1</v>
      </c>
      <c r="I1704">
        <v>9970</v>
      </c>
      <c r="J1704">
        <v>9939.7000000000007</v>
      </c>
      <c r="L1704">
        <f t="shared" si="55"/>
        <v>960.97</v>
      </c>
      <c r="M1704">
        <v>0</v>
      </c>
      <c r="O1704">
        <v>0</v>
      </c>
      <c r="P1704" t="e">
        <f t="shared" si="54"/>
        <v>#DIV/0!</v>
      </c>
    </row>
    <row r="1705" spans="1:16" x14ac:dyDescent="0.2">
      <c r="A1705">
        <v>961.4</v>
      </c>
      <c r="B1705">
        <v>2896.65</v>
      </c>
      <c r="C1705">
        <v>9017.6</v>
      </c>
      <c r="D1705">
        <v>24023.200000000001</v>
      </c>
      <c r="E1705">
        <v>64000</v>
      </c>
      <c r="F1705">
        <v>64000</v>
      </c>
      <c r="H1705">
        <v>9051.5</v>
      </c>
      <c r="I1705">
        <v>10240.1</v>
      </c>
      <c r="J1705">
        <v>10207.5</v>
      </c>
      <c r="L1705">
        <f t="shared" si="55"/>
        <v>961.4</v>
      </c>
      <c r="M1705">
        <v>0</v>
      </c>
      <c r="O1705">
        <v>0</v>
      </c>
      <c r="P1705" t="e">
        <f t="shared" si="54"/>
        <v>#DIV/0!</v>
      </c>
    </row>
    <row r="1706" spans="1:16" x14ac:dyDescent="0.2">
      <c r="A1706">
        <v>961.83</v>
      </c>
      <c r="B1706">
        <v>2892.15</v>
      </c>
      <c r="C1706">
        <v>8915.7000000000007</v>
      </c>
      <c r="D1706">
        <v>24563.1</v>
      </c>
      <c r="E1706">
        <v>64000</v>
      </c>
      <c r="F1706">
        <v>64000</v>
      </c>
      <c r="H1706">
        <v>8963</v>
      </c>
      <c r="I1706">
        <v>10166.200000000001</v>
      </c>
      <c r="J1706">
        <v>10116.4</v>
      </c>
      <c r="L1706">
        <f t="shared" si="55"/>
        <v>961.83</v>
      </c>
      <c r="M1706">
        <v>0</v>
      </c>
      <c r="O1706">
        <v>0</v>
      </c>
      <c r="P1706" t="e">
        <f t="shared" si="54"/>
        <v>#DIV/0!</v>
      </c>
    </row>
    <row r="1707" spans="1:16" x14ac:dyDescent="0.2">
      <c r="A1707">
        <v>962.26</v>
      </c>
      <c r="B1707">
        <v>2830.7</v>
      </c>
      <c r="C1707">
        <v>8390.2999999999993</v>
      </c>
      <c r="D1707">
        <v>24983.75</v>
      </c>
      <c r="E1707">
        <v>64000</v>
      </c>
      <c r="F1707">
        <v>64000</v>
      </c>
      <c r="H1707">
        <v>8415.7000000000007</v>
      </c>
      <c r="I1707">
        <v>9623.7000000000007</v>
      </c>
      <c r="J1707">
        <v>9559.6</v>
      </c>
      <c r="L1707">
        <f t="shared" si="55"/>
        <v>962.26</v>
      </c>
      <c r="M1707">
        <v>0</v>
      </c>
      <c r="O1707">
        <v>0</v>
      </c>
      <c r="P1707" t="e">
        <f t="shared" si="54"/>
        <v>#DIV/0!</v>
      </c>
    </row>
    <row r="1708" spans="1:16" x14ac:dyDescent="0.2">
      <c r="A1708">
        <v>962.68</v>
      </c>
      <c r="B1708">
        <v>2869.55</v>
      </c>
      <c r="C1708">
        <v>8684.9</v>
      </c>
      <c r="D1708">
        <v>25600.15</v>
      </c>
      <c r="E1708">
        <v>64000</v>
      </c>
      <c r="F1708">
        <v>64000</v>
      </c>
      <c r="H1708">
        <v>8688.4</v>
      </c>
      <c r="I1708">
        <v>9957.5</v>
      </c>
      <c r="J1708">
        <v>9903</v>
      </c>
      <c r="L1708">
        <f t="shared" si="55"/>
        <v>962.68</v>
      </c>
      <c r="M1708">
        <v>0</v>
      </c>
      <c r="O1708">
        <v>0</v>
      </c>
      <c r="P1708" t="e">
        <f t="shared" si="54"/>
        <v>#DIV/0!</v>
      </c>
    </row>
    <row r="1709" spans="1:16" x14ac:dyDescent="0.2">
      <c r="A1709">
        <v>963.11</v>
      </c>
      <c r="B1709">
        <v>2838.2</v>
      </c>
      <c r="C1709">
        <v>8427.5</v>
      </c>
      <c r="D1709">
        <v>25931.25</v>
      </c>
      <c r="E1709">
        <v>64000</v>
      </c>
      <c r="F1709">
        <v>64000</v>
      </c>
      <c r="H1709">
        <v>8448.9</v>
      </c>
      <c r="I1709">
        <v>9786</v>
      </c>
      <c r="J1709">
        <v>9726.6</v>
      </c>
      <c r="L1709">
        <f t="shared" si="55"/>
        <v>963.11</v>
      </c>
      <c r="M1709">
        <v>0</v>
      </c>
      <c r="O1709">
        <v>0</v>
      </c>
      <c r="P1709" t="e">
        <f t="shared" si="54"/>
        <v>#DIV/0!</v>
      </c>
    </row>
    <row r="1710" spans="1:16" x14ac:dyDescent="0.2">
      <c r="A1710">
        <v>963.54</v>
      </c>
      <c r="B1710">
        <v>2856.45</v>
      </c>
      <c r="C1710">
        <v>8619.5</v>
      </c>
      <c r="D1710">
        <v>26198.3</v>
      </c>
      <c r="E1710">
        <v>64000</v>
      </c>
      <c r="F1710">
        <v>64000</v>
      </c>
      <c r="H1710">
        <v>8654.7999999999993</v>
      </c>
      <c r="I1710">
        <v>10026.9</v>
      </c>
      <c r="J1710">
        <v>9967.9</v>
      </c>
      <c r="L1710">
        <f t="shared" si="55"/>
        <v>963.54</v>
      </c>
      <c r="M1710">
        <v>0</v>
      </c>
      <c r="O1710">
        <v>0</v>
      </c>
      <c r="P1710" t="e">
        <f t="shared" si="54"/>
        <v>#DIV/0!</v>
      </c>
    </row>
    <row r="1711" spans="1:16" x14ac:dyDescent="0.2">
      <c r="A1711">
        <v>963.97</v>
      </c>
      <c r="B1711">
        <v>2848.8</v>
      </c>
      <c r="C1711">
        <v>8496.5</v>
      </c>
      <c r="D1711">
        <v>26215.1</v>
      </c>
      <c r="E1711">
        <v>64000</v>
      </c>
      <c r="F1711">
        <v>64000</v>
      </c>
      <c r="H1711">
        <v>8537.6</v>
      </c>
      <c r="I1711">
        <v>9947.7999999999993</v>
      </c>
      <c r="J1711">
        <v>9877.9</v>
      </c>
      <c r="L1711">
        <f t="shared" si="55"/>
        <v>963.97</v>
      </c>
      <c r="M1711">
        <v>0</v>
      </c>
      <c r="O1711">
        <v>0</v>
      </c>
      <c r="P1711" t="e">
        <f t="shared" si="54"/>
        <v>#DIV/0!</v>
      </c>
    </row>
    <row r="1712" spans="1:16" x14ac:dyDescent="0.2">
      <c r="A1712">
        <v>964.4</v>
      </c>
      <c r="B1712">
        <v>2826.7</v>
      </c>
      <c r="C1712">
        <v>8302.1</v>
      </c>
      <c r="D1712">
        <v>26006.75</v>
      </c>
      <c r="E1712">
        <v>64000</v>
      </c>
      <c r="F1712">
        <v>64000</v>
      </c>
      <c r="H1712">
        <v>8335.7000000000007</v>
      </c>
      <c r="I1712">
        <v>9812.4</v>
      </c>
      <c r="J1712">
        <v>9789.9</v>
      </c>
      <c r="L1712">
        <f t="shared" si="55"/>
        <v>964.4</v>
      </c>
      <c r="M1712">
        <v>0</v>
      </c>
      <c r="O1712">
        <v>0</v>
      </c>
      <c r="P1712" t="e">
        <f t="shared" si="54"/>
        <v>#DIV/0!</v>
      </c>
    </row>
    <row r="1713" spans="1:16" x14ac:dyDescent="0.2">
      <c r="A1713">
        <v>964.83</v>
      </c>
      <c r="B1713">
        <v>2894.9</v>
      </c>
      <c r="C1713">
        <v>8984.2999999999993</v>
      </c>
      <c r="D1713">
        <v>25760.400000000001</v>
      </c>
      <c r="E1713">
        <v>64000</v>
      </c>
      <c r="F1713">
        <v>64000</v>
      </c>
      <c r="H1713">
        <v>9027.7000000000007</v>
      </c>
      <c r="I1713">
        <v>10424.1</v>
      </c>
      <c r="J1713">
        <v>10394.9</v>
      </c>
      <c r="L1713">
        <f t="shared" si="55"/>
        <v>964.83</v>
      </c>
      <c r="M1713">
        <v>0</v>
      </c>
      <c r="O1713">
        <v>0</v>
      </c>
      <c r="P1713" t="e">
        <f t="shared" si="54"/>
        <v>#DIV/0!</v>
      </c>
    </row>
    <row r="1714" spans="1:16" x14ac:dyDescent="0.2">
      <c r="A1714">
        <v>965.26</v>
      </c>
      <c r="B1714">
        <v>2835.15</v>
      </c>
      <c r="C1714">
        <v>8421.9</v>
      </c>
      <c r="D1714">
        <v>25207.95</v>
      </c>
      <c r="E1714">
        <v>64000</v>
      </c>
      <c r="F1714">
        <v>64000</v>
      </c>
      <c r="H1714">
        <v>8421.5</v>
      </c>
      <c r="I1714">
        <v>9883.9</v>
      </c>
      <c r="J1714">
        <v>9840.4</v>
      </c>
      <c r="L1714">
        <f t="shared" si="55"/>
        <v>965.26</v>
      </c>
      <c r="M1714">
        <v>0</v>
      </c>
      <c r="O1714">
        <v>0</v>
      </c>
      <c r="P1714" t="e">
        <f t="shared" si="54"/>
        <v>#DIV/0!</v>
      </c>
    </row>
    <row r="1715" spans="1:16" x14ac:dyDescent="0.2">
      <c r="A1715">
        <v>965.69</v>
      </c>
      <c r="B1715">
        <v>2840.95</v>
      </c>
      <c r="C1715">
        <v>8478.5</v>
      </c>
      <c r="D1715">
        <v>24536</v>
      </c>
      <c r="E1715">
        <v>64000</v>
      </c>
      <c r="F1715">
        <v>64000</v>
      </c>
      <c r="H1715">
        <v>8503.7999999999993</v>
      </c>
      <c r="I1715">
        <v>9843.7999999999993</v>
      </c>
      <c r="J1715">
        <v>9790.5</v>
      </c>
      <c r="L1715">
        <f t="shared" si="55"/>
        <v>965.69</v>
      </c>
      <c r="M1715">
        <v>0</v>
      </c>
      <c r="O1715">
        <v>0</v>
      </c>
      <c r="P1715" t="e">
        <f t="shared" si="54"/>
        <v>#DIV/0!</v>
      </c>
    </row>
    <row r="1716" spans="1:16" x14ac:dyDescent="0.2">
      <c r="A1716">
        <v>966.11</v>
      </c>
      <c r="B1716">
        <v>2878.95</v>
      </c>
      <c r="C1716">
        <v>8848.2999999999993</v>
      </c>
      <c r="D1716">
        <v>24074.55</v>
      </c>
      <c r="E1716">
        <v>64000</v>
      </c>
      <c r="F1716">
        <v>64000</v>
      </c>
      <c r="H1716">
        <v>8883.2999999999993</v>
      </c>
      <c r="I1716">
        <v>10158.5</v>
      </c>
      <c r="J1716">
        <v>10134.299999999999</v>
      </c>
      <c r="L1716">
        <f t="shared" si="55"/>
        <v>966.11</v>
      </c>
      <c r="M1716">
        <v>0</v>
      </c>
      <c r="O1716">
        <v>0</v>
      </c>
      <c r="P1716" t="e">
        <f t="shared" si="54"/>
        <v>#DIV/0!</v>
      </c>
    </row>
    <row r="1717" spans="1:16" x14ac:dyDescent="0.2">
      <c r="A1717">
        <v>966.54</v>
      </c>
      <c r="B1717">
        <v>2832.5</v>
      </c>
      <c r="C1717">
        <v>8331.6</v>
      </c>
      <c r="D1717">
        <v>23472.45</v>
      </c>
      <c r="E1717">
        <v>64000</v>
      </c>
      <c r="F1717">
        <v>64000</v>
      </c>
      <c r="H1717">
        <v>8349.4</v>
      </c>
      <c r="I1717">
        <v>9687.6</v>
      </c>
      <c r="J1717">
        <v>9622.7999999999993</v>
      </c>
      <c r="L1717">
        <f t="shared" si="55"/>
        <v>966.54</v>
      </c>
      <c r="M1717">
        <v>0</v>
      </c>
      <c r="O1717">
        <v>0</v>
      </c>
      <c r="P1717" t="e">
        <f t="shared" si="54"/>
        <v>#DIV/0!</v>
      </c>
    </row>
    <row r="1718" spans="1:16" x14ac:dyDescent="0.2">
      <c r="A1718">
        <v>966.97</v>
      </c>
      <c r="B1718">
        <v>2833.1</v>
      </c>
      <c r="C1718">
        <v>8384.6</v>
      </c>
      <c r="D1718">
        <v>23248.9</v>
      </c>
      <c r="E1718">
        <v>64000</v>
      </c>
      <c r="F1718">
        <v>64000</v>
      </c>
      <c r="H1718">
        <v>8424.2000000000007</v>
      </c>
      <c r="I1718">
        <v>9660</v>
      </c>
      <c r="J1718">
        <v>9636.6</v>
      </c>
      <c r="L1718">
        <f t="shared" si="55"/>
        <v>966.97</v>
      </c>
      <c r="M1718">
        <v>0</v>
      </c>
      <c r="O1718">
        <v>0</v>
      </c>
      <c r="P1718" t="e">
        <f t="shared" si="54"/>
        <v>#DIV/0!</v>
      </c>
    </row>
    <row r="1719" spans="1:16" x14ac:dyDescent="0.2">
      <c r="A1719">
        <v>967.4</v>
      </c>
      <c r="B1719">
        <v>2901.8</v>
      </c>
      <c r="C1719">
        <v>9059.6</v>
      </c>
      <c r="D1719">
        <v>23108.35</v>
      </c>
      <c r="E1719">
        <v>64000</v>
      </c>
      <c r="F1719">
        <v>64000</v>
      </c>
      <c r="H1719">
        <v>9085.2999999999993</v>
      </c>
      <c r="I1719">
        <v>10321.799999999999</v>
      </c>
      <c r="J1719">
        <v>10275</v>
      </c>
      <c r="L1719">
        <f t="shared" si="55"/>
        <v>967.4</v>
      </c>
      <c r="M1719">
        <v>0</v>
      </c>
      <c r="O1719">
        <v>0</v>
      </c>
      <c r="P1719" t="e">
        <f t="shared" si="54"/>
        <v>#DIV/0!</v>
      </c>
    </row>
    <row r="1720" spans="1:16" x14ac:dyDescent="0.2">
      <c r="A1720">
        <v>967.83</v>
      </c>
      <c r="B1720">
        <v>3048.6</v>
      </c>
      <c r="C1720">
        <v>10498</v>
      </c>
      <c r="D1720">
        <v>23173.5</v>
      </c>
      <c r="E1720">
        <v>64000</v>
      </c>
      <c r="F1720">
        <v>64000</v>
      </c>
      <c r="H1720">
        <v>10518.9</v>
      </c>
      <c r="I1720">
        <v>11717.7</v>
      </c>
      <c r="J1720">
        <v>11666.8</v>
      </c>
      <c r="L1720">
        <f t="shared" si="55"/>
        <v>967.83</v>
      </c>
      <c r="M1720">
        <v>0</v>
      </c>
      <c r="O1720">
        <v>0</v>
      </c>
      <c r="P1720" t="e">
        <f t="shared" si="54"/>
        <v>#DIV/0!</v>
      </c>
    </row>
    <row r="1721" spans="1:16" x14ac:dyDescent="0.2">
      <c r="A1721">
        <v>968.26</v>
      </c>
      <c r="B1721">
        <v>2880.55</v>
      </c>
      <c r="C1721">
        <v>8879.7999999999993</v>
      </c>
      <c r="D1721">
        <v>23018.35</v>
      </c>
      <c r="E1721">
        <v>64000</v>
      </c>
      <c r="F1721">
        <v>64000</v>
      </c>
      <c r="H1721">
        <v>8887.7999999999993</v>
      </c>
      <c r="I1721">
        <v>10124.799999999999</v>
      </c>
      <c r="J1721">
        <v>10065.4</v>
      </c>
      <c r="L1721">
        <f t="shared" si="55"/>
        <v>968.26</v>
      </c>
      <c r="M1721">
        <v>0</v>
      </c>
      <c r="O1721">
        <v>0</v>
      </c>
      <c r="P1721" t="e">
        <f t="shared" si="54"/>
        <v>#DIV/0!</v>
      </c>
    </row>
    <row r="1722" spans="1:16" x14ac:dyDescent="0.2">
      <c r="A1722">
        <v>968.69</v>
      </c>
      <c r="B1722">
        <v>2858.3</v>
      </c>
      <c r="C1722">
        <v>8600.7999999999993</v>
      </c>
      <c r="D1722">
        <v>23012.15</v>
      </c>
      <c r="E1722">
        <v>64000</v>
      </c>
      <c r="F1722">
        <v>64000</v>
      </c>
      <c r="H1722">
        <v>8615.6</v>
      </c>
      <c r="I1722">
        <v>9841.2999999999993</v>
      </c>
      <c r="J1722">
        <v>9790.2999999999993</v>
      </c>
      <c r="L1722">
        <f t="shared" si="55"/>
        <v>968.69</v>
      </c>
      <c r="M1722">
        <v>0</v>
      </c>
      <c r="O1722">
        <v>0</v>
      </c>
      <c r="P1722" t="e">
        <f t="shared" si="54"/>
        <v>#DIV/0!</v>
      </c>
    </row>
    <row r="1723" spans="1:16" x14ac:dyDescent="0.2">
      <c r="A1723">
        <v>969.11</v>
      </c>
      <c r="B1723">
        <v>2865.8</v>
      </c>
      <c r="C1723">
        <v>8777.2000000000007</v>
      </c>
      <c r="D1723">
        <v>23054.25</v>
      </c>
      <c r="E1723">
        <v>64000</v>
      </c>
      <c r="F1723">
        <v>64000</v>
      </c>
      <c r="H1723">
        <v>8776.4</v>
      </c>
      <c r="I1723">
        <v>10030.200000000001</v>
      </c>
      <c r="J1723">
        <v>9972.7999999999993</v>
      </c>
      <c r="L1723">
        <f t="shared" si="55"/>
        <v>969.11</v>
      </c>
      <c r="M1723">
        <v>0</v>
      </c>
      <c r="O1723">
        <v>0</v>
      </c>
      <c r="P1723" t="e">
        <f t="shared" si="54"/>
        <v>#DIV/0!</v>
      </c>
    </row>
    <row r="1724" spans="1:16" x14ac:dyDescent="0.2">
      <c r="A1724">
        <v>969.54</v>
      </c>
      <c r="B1724">
        <v>2820.9</v>
      </c>
      <c r="C1724">
        <v>8283.4</v>
      </c>
      <c r="D1724">
        <v>23110.2</v>
      </c>
      <c r="E1724">
        <v>64000</v>
      </c>
      <c r="F1724">
        <v>64000</v>
      </c>
      <c r="H1724">
        <v>8286.2000000000007</v>
      </c>
      <c r="I1724">
        <v>9501.5</v>
      </c>
      <c r="J1724">
        <v>9465.2000000000007</v>
      </c>
      <c r="L1724">
        <f t="shared" si="55"/>
        <v>969.54</v>
      </c>
      <c r="M1724">
        <v>0</v>
      </c>
      <c r="O1724">
        <v>0</v>
      </c>
      <c r="P1724" t="e">
        <f t="shared" si="54"/>
        <v>#DIV/0!</v>
      </c>
    </row>
    <row r="1725" spans="1:16" x14ac:dyDescent="0.2">
      <c r="A1725">
        <v>969.97</v>
      </c>
      <c r="B1725">
        <v>2839.5</v>
      </c>
      <c r="C1725">
        <v>8391.7999999999993</v>
      </c>
      <c r="D1725">
        <v>23282.6</v>
      </c>
      <c r="E1725">
        <v>64000</v>
      </c>
      <c r="F1725">
        <v>64000</v>
      </c>
      <c r="H1725">
        <v>8437.9</v>
      </c>
      <c r="I1725">
        <v>9634.1</v>
      </c>
      <c r="J1725">
        <v>9581.2000000000007</v>
      </c>
      <c r="L1725">
        <f t="shared" si="55"/>
        <v>969.97</v>
      </c>
      <c r="M1725">
        <v>0</v>
      </c>
      <c r="O1725">
        <v>0</v>
      </c>
      <c r="P1725" t="e">
        <f t="shared" si="54"/>
        <v>#DIV/0!</v>
      </c>
    </row>
    <row r="1726" spans="1:16" x14ac:dyDescent="0.2">
      <c r="A1726">
        <v>970.4</v>
      </c>
      <c r="B1726">
        <v>2887.75</v>
      </c>
      <c r="C1726">
        <v>8830.9</v>
      </c>
      <c r="D1726">
        <v>23586.5</v>
      </c>
      <c r="E1726">
        <v>64000</v>
      </c>
      <c r="F1726">
        <v>64000</v>
      </c>
      <c r="H1726">
        <v>8873.1</v>
      </c>
      <c r="I1726">
        <v>10112.6</v>
      </c>
      <c r="J1726">
        <v>10038.1</v>
      </c>
      <c r="L1726">
        <f t="shared" si="55"/>
        <v>970.4</v>
      </c>
      <c r="M1726">
        <v>0</v>
      </c>
      <c r="O1726">
        <v>0</v>
      </c>
      <c r="P1726" t="e">
        <f t="shared" si="54"/>
        <v>#DIV/0!</v>
      </c>
    </row>
    <row r="1727" spans="1:16" x14ac:dyDescent="0.2">
      <c r="A1727">
        <v>970.83</v>
      </c>
      <c r="B1727">
        <v>2836</v>
      </c>
      <c r="C1727">
        <v>8484.2999999999993</v>
      </c>
      <c r="D1727">
        <v>23808.15</v>
      </c>
      <c r="E1727">
        <v>64000</v>
      </c>
      <c r="F1727">
        <v>64000</v>
      </c>
      <c r="H1727">
        <v>8457.5</v>
      </c>
      <c r="I1727">
        <v>9646.9</v>
      </c>
      <c r="J1727">
        <v>9639.1</v>
      </c>
      <c r="L1727">
        <f t="shared" si="55"/>
        <v>970.83</v>
      </c>
      <c r="M1727">
        <v>0</v>
      </c>
      <c r="O1727">
        <v>0</v>
      </c>
      <c r="P1727" t="e">
        <f t="shared" si="54"/>
        <v>#DIV/0!</v>
      </c>
    </row>
    <row r="1728" spans="1:16" x14ac:dyDescent="0.2">
      <c r="A1728">
        <v>971.26</v>
      </c>
      <c r="B1728">
        <v>2851</v>
      </c>
      <c r="C1728">
        <v>8589.4</v>
      </c>
      <c r="D1728">
        <v>24247.599999999999</v>
      </c>
      <c r="E1728">
        <v>64000</v>
      </c>
      <c r="F1728">
        <v>64000</v>
      </c>
      <c r="H1728">
        <v>8612.1</v>
      </c>
      <c r="I1728">
        <v>9813.4</v>
      </c>
      <c r="J1728">
        <v>9791</v>
      </c>
      <c r="L1728">
        <f t="shared" si="55"/>
        <v>971.26</v>
      </c>
      <c r="M1728">
        <v>0</v>
      </c>
      <c r="O1728">
        <v>0</v>
      </c>
      <c r="P1728" t="e">
        <f t="shared" si="54"/>
        <v>#DIV/0!</v>
      </c>
    </row>
    <row r="1729" spans="1:16" x14ac:dyDescent="0.2">
      <c r="A1729">
        <v>971.68</v>
      </c>
      <c r="B1729">
        <v>2816.05</v>
      </c>
      <c r="C1729">
        <v>8223.2999999999993</v>
      </c>
      <c r="D1729">
        <v>24644.7</v>
      </c>
      <c r="E1729">
        <v>64000</v>
      </c>
      <c r="F1729">
        <v>64000</v>
      </c>
      <c r="H1729">
        <v>8211.2999999999993</v>
      </c>
      <c r="I1729">
        <v>9472</v>
      </c>
      <c r="J1729">
        <v>9423</v>
      </c>
      <c r="L1729">
        <f t="shared" si="55"/>
        <v>971.68</v>
      </c>
      <c r="M1729">
        <v>0</v>
      </c>
      <c r="O1729">
        <v>0</v>
      </c>
      <c r="P1729" t="e">
        <f t="shared" si="54"/>
        <v>#DIV/0!</v>
      </c>
    </row>
    <row r="1730" spans="1:16" x14ac:dyDescent="0.2">
      <c r="A1730">
        <v>972.11</v>
      </c>
      <c r="B1730">
        <v>2828.55</v>
      </c>
      <c r="C1730">
        <v>8383.1</v>
      </c>
      <c r="D1730">
        <v>25128.35</v>
      </c>
      <c r="E1730">
        <v>64000</v>
      </c>
      <c r="F1730">
        <v>64000</v>
      </c>
      <c r="H1730">
        <v>8394.9</v>
      </c>
      <c r="I1730">
        <v>9669.9</v>
      </c>
      <c r="J1730">
        <v>9651.9</v>
      </c>
      <c r="L1730">
        <f t="shared" si="55"/>
        <v>972.11</v>
      </c>
      <c r="M1730">
        <v>0</v>
      </c>
      <c r="O1730">
        <v>0</v>
      </c>
      <c r="P1730" t="e">
        <f t="shared" si="54"/>
        <v>#DIV/0!</v>
      </c>
    </row>
    <row r="1731" spans="1:16" x14ac:dyDescent="0.2">
      <c r="A1731">
        <v>972.54</v>
      </c>
      <c r="B1731">
        <v>2835.55</v>
      </c>
      <c r="C1731">
        <v>8431.2000000000007</v>
      </c>
      <c r="D1731">
        <v>25393.4</v>
      </c>
      <c r="E1731">
        <v>64000</v>
      </c>
      <c r="F1731">
        <v>64000</v>
      </c>
      <c r="H1731">
        <v>8476.2999999999993</v>
      </c>
      <c r="I1731">
        <v>9797.7999999999993</v>
      </c>
      <c r="J1731">
        <v>9762.2000000000007</v>
      </c>
      <c r="L1731">
        <f t="shared" si="55"/>
        <v>972.54</v>
      </c>
      <c r="M1731">
        <v>0</v>
      </c>
      <c r="O1731">
        <v>0</v>
      </c>
      <c r="P1731" t="e">
        <f t="shared" si="54"/>
        <v>#DIV/0!</v>
      </c>
    </row>
    <row r="1732" spans="1:16" x14ac:dyDescent="0.2">
      <c r="A1732">
        <v>972.97</v>
      </c>
      <c r="B1732">
        <v>2872.95</v>
      </c>
      <c r="C1732">
        <v>8786.7999999999993</v>
      </c>
      <c r="D1732">
        <v>25530.95</v>
      </c>
      <c r="E1732">
        <v>64000</v>
      </c>
      <c r="F1732">
        <v>64000</v>
      </c>
      <c r="H1732">
        <v>8819.7000000000007</v>
      </c>
      <c r="I1732">
        <v>10203.9</v>
      </c>
      <c r="J1732">
        <v>10188</v>
      </c>
      <c r="L1732">
        <f t="shared" si="55"/>
        <v>972.97</v>
      </c>
      <c r="M1732">
        <v>0</v>
      </c>
      <c r="O1732">
        <v>0</v>
      </c>
      <c r="P1732" t="e">
        <f t="shared" si="54"/>
        <v>#DIV/0!</v>
      </c>
    </row>
    <row r="1733" spans="1:16" x14ac:dyDescent="0.2">
      <c r="A1733">
        <v>973.4</v>
      </c>
      <c r="B1733">
        <v>2841.5</v>
      </c>
      <c r="C1733">
        <v>8436.1</v>
      </c>
      <c r="D1733">
        <v>25403.9</v>
      </c>
      <c r="E1733">
        <v>64000</v>
      </c>
      <c r="F1733">
        <v>64000</v>
      </c>
      <c r="H1733">
        <v>8515.5</v>
      </c>
      <c r="I1733">
        <v>9879.4</v>
      </c>
      <c r="J1733">
        <v>9828.1</v>
      </c>
      <c r="L1733">
        <f t="shared" si="55"/>
        <v>973.4</v>
      </c>
      <c r="M1733">
        <v>0</v>
      </c>
      <c r="O1733">
        <v>0</v>
      </c>
      <c r="P1733" t="e">
        <f t="shared" si="54"/>
        <v>#DIV/0!</v>
      </c>
    </row>
    <row r="1734" spans="1:16" x14ac:dyDescent="0.2">
      <c r="A1734">
        <v>973.82</v>
      </c>
      <c r="B1734">
        <v>2882.5</v>
      </c>
      <c r="C1734">
        <v>8907.7999999999993</v>
      </c>
      <c r="D1734">
        <v>25125.65</v>
      </c>
      <c r="E1734">
        <v>64000</v>
      </c>
      <c r="F1734">
        <v>64000</v>
      </c>
      <c r="H1734">
        <v>8918.1</v>
      </c>
      <c r="I1734">
        <v>10343.1</v>
      </c>
      <c r="J1734">
        <v>10297</v>
      </c>
      <c r="L1734">
        <f t="shared" si="55"/>
        <v>973.82</v>
      </c>
      <c r="M1734">
        <v>0</v>
      </c>
      <c r="O1734">
        <v>0</v>
      </c>
      <c r="P1734" t="e">
        <f t="shared" si="54"/>
        <v>#DIV/0!</v>
      </c>
    </row>
    <row r="1735" spans="1:16" x14ac:dyDescent="0.2">
      <c r="A1735">
        <v>974.25</v>
      </c>
      <c r="B1735">
        <v>2863.8</v>
      </c>
      <c r="C1735">
        <v>8675.1</v>
      </c>
      <c r="D1735">
        <v>24688.3</v>
      </c>
      <c r="E1735">
        <v>64000</v>
      </c>
      <c r="F1735">
        <v>64000</v>
      </c>
      <c r="H1735">
        <v>8701.2000000000007</v>
      </c>
      <c r="I1735">
        <v>10094.200000000001</v>
      </c>
      <c r="J1735">
        <v>10040</v>
      </c>
      <c r="L1735">
        <f t="shared" si="55"/>
        <v>974.25</v>
      </c>
      <c r="M1735">
        <v>0</v>
      </c>
      <c r="O1735">
        <v>0</v>
      </c>
      <c r="P1735" t="e">
        <f t="shared" si="54"/>
        <v>#DIV/0!</v>
      </c>
    </row>
    <row r="1736" spans="1:16" x14ac:dyDescent="0.2">
      <c r="A1736">
        <v>974.68</v>
      </c>
      <c r="B1736">
        <v>2835.3</v>
      </c>
      <c r="C1736">
        <v>8387.2999999999993</v>
      </c>
      <c r="D1736">
        <v>24140.6</v>
      </c>
      <c r="E1736">
        <v>64000</v>
      </c>
      <c r="F1736">
        <v>64000</v>
      </c>
      <c r="H1736">
        <v>8420.7000000000007</v>
      </c>
      <c r="I1736">
        <v>9730.9</v>
      </c>
      <c r="J1736">
        <v>9673.9</v>
      </c>
      <c r="L1736">
        <f t="shared" si="55"/>
        <v>974.68</v>
      </c>
      <c r="M1736">
        <v>0</v>
      </c>
      <c r="O1736">
        <v>0</v>
      </c>
      <c r="P1736" t="e">
        <f t="shared" ref="P1736:P1799" si="56">(M1736-O1736)/O1736%</f>
        <v>#DIV/0!</v>
      </c>
    </row>
    <row r="1737" spans="1:16" x14ac:dyDescent="0.2">
      <c r="A1737">
        <v>975.11</v>
      </c>
      <c r="B1737">
        <v>2833.5</v>
      </c>
      <c r="C1737">
        <v>8351</v>
      </c>
      <c r="D1737">
        <v>23617.3</v>
      </c>
      <c r="E1737">
        <v>64000</v>
      </c>
      <c r="F1737">
        <v>64000</v>
      </c>
      <c r="H1737">
        <v>8406.2999999999993</v>
      </c>
      <c r="I1737">
        <v>9665.9</v>
      </c>
      <c r="J1737">
        <v>9625.7000000000007</v>
      </c>
      <c r="L1737">
        <f t="shared" si="55"/>
        <v>975.11</v>
      </c>
      <c r="M1737">
        <v>0</v>
      </c>
      <c r="O1737">
        <v>0</v>
      </c>
      <c r="P1737" t="e">
        <f t="shared" si="56"/>
        <v>#DIV/0!</v>
      </c>
    </row>
    <row r="1738" spans="1:16" x14ac:dyDescent="0.2">
      <c r="A1738">
        <v>975.54</v>
      </c>
      <c r="B1738">
        <v>2826</v>
      </c>
      <c r="C1738">
        <v>8299.7999999999993</v>
      </c>
      <c r="D1738">
        <v>23129.3</v>
      </c>
      <c r="E1738">
        <v>64000</v>
      </c>
      <c r="F1738">
        <v>64000</v>
      </c>
      <c r="H1738">
        <v>8337.2999999999993</v>
      </c>
      <c r="I1738">
        <v>9578</v>
      </c>
      <c r="J1738">
        <v>9546.7999999999993</v>
      </c>
      <c r="L1738">
        <f t="shared" si="55"/>
        <v>975.54</v>
      </c>
      <c r="M1738">
        <v>0</v>
      </c>
      <c r="O1738">
        <v>0</v>
      </c>
      <c r="P1738" t="e">
        <f t="shared" si="56"/>
        <v>#DIV/0!</v>
      </c>
    </row>
    <row r="1739" spans="1:16" x14ac:dyDescent="0.2">
      <c r="A1739">
        <v>975.96</v>
      </c>
      <c r="B1739">
        <v>2863.05</v>
      </c>
      <c r="C1739">
        <v>8645</v>
      </c>
      <c r="D1739">
        <v>22746.25</v>
      </c>
      <c r="E1739">
        <v>64000</v>
      </c>
      <c r="F1739">
        <v>64000</v>
      </c>
      <c r="H1739">
        <v>8676.2000000000007</v>
      </c>
      <c r="I1739">
        <v>9926.4</v>
      </c>
      <c r="J1739">
        <v>9890.4</v>
      </c>
      <c r="L1739">
        <f t="shared" si="55"/>
        <v>975.96</v>
      </c>
      <c r="M1739">
        <v>0</v>
      </c>
      <c r="O1739">
        <v>0</v>
      </c>
      <c r="P1739" t="e">
        <f t="shared" si="56"/>
        <v>#DIV/0!</v>
      </c>
    </row>
    <row r="1740" spans="1:16" x14ac:dyDescent="0.2">
      <c r="A1740">
        <v>976.39</v>
      </c>
      <c r="B1740">
        <v>2819.15</v>
      </c>
      <c r="C1740">
        <v>8226</v>
      </c>
      <c r="D1740">
        <v>22417.9</v>
      </c>
      <c r="E1740">
        <v>64000</v>
      </c>
      <c r="F1740">
        <v>64000</v>
      </c>
      <c r="H1740">
        <v>8263.5</v>
      </c>
      <c r="I1740">
        <v>9571</v>
      </c>
      <c r="J1740">
        <v>9501.5</v>
      </c>
      <c r="L1740">
        <f t="shared" si="55"/>
        <v>976.39</v>
      </c>
      <c r="M1740">
        <v>0</v>
      </c>
      <c r="O1740">
        <v>0</v>
      </c>
      <c r="P1740" t="e">
        <f t="shared" si="56"/>
        <v>#DIV/0!</v>
      </c>
    </row>
    <row r="1741" spans="1:16" x14ac:dyDescent="0.2">
      <c r="A1741">
        <v>976.82</v>
      </c>
      <c r="B1741">
        <v>2884.9</v>
      </c>
      <c r="C1741">
        <v>8881.1</v>
      </c>
      <c r="D1741">
        <v>22285.200000000001</v>
      </c>
      <c r="E1741">
        <v>64000</v>
      </c>
      <c r="F1741">
        <v>64000</v>
      </c>
      <c r="H1741">
        <v>8924.7999999999993</v>
      </c>
      <c r="I1741">
        <v>10151.700000000001</v>
      </c>
      <c r="J1741">
        <v>10132.5</v>
      </c>
      <c r="L1741">
        <f t="shared" si="55"/>
        <v>976.82</v>
      </c>
      <c r="M1741">
        <v>0</v>
      </c>
      <c r="O1741">
        <v>0</v>
      </c>
      <c r="P1741" t="e">
        <f t="shared" si="56"/>
        <v>#DIV/0!</v>
      </c>
    </row>
    <row r="1742" spans="1:16" x14ac:dyDescent="0.2">
      <c r="A1742">
        <v>977.25</v>
      </c>
      <c r="B1742">
        <v>2854.9</v>
      </c>
      <c r="C1742">
        <v>8629.7999999999993</v>
      </c>
      <c r="D1742">
        <v>22182.15</v>
      </c>
      <c r="E1742">
        <v>64000</v>
      </c>
      <c r="F1742">
        <v>64000</v>
      </c>
      <c r="H1742">
        <v>8623.5</v>
      </c>
      <c r="I1742">
        <v>9916.2999999999993</v>
      </c>
      <c r="J1742">
        <v>9836.5</v>
      </c>
      <c r="L1742">
        <f t="shared" si="55"/>
        <v>977.25</v>
      </c>
      <c r="M1742">
        <v>0</v>
      </c>
      <c r="O1742">
        <v>0</v>
      </c>
      <c r="P1742" t="e">
        <f t="shared" si="56"/>
        <v>#DIV/0!</v>
      </c>
    </row>
    <row r="1743" spans="1:16" x14ac:dyDescent="0.2">
      <c r="A1743">
        <v>977.67</v>
      </c>
      <c r="B1743">
        <v>2845.3</v>
      </c>
      <c r="C1743">
        <v>8468.6</v>
      </c>
      <c r="D1743">
        <v>22250.400000000001</v>
      </c>
      <c r="E1743">
        <v>64000</v>
      </c>
      <c r="F1743">
        <v>64000</v>
      </c>
      <c r="H1743">
        <v>8515.2999999999993</v>
      </c>
      <c r="I1743">
        <v>9810.7999999999993</v>
      </c>
      <c r="J1743">
        <v>9756.6</v>
      </c>
      <c r="L1743">
        <f t="shared" si="55"/>
        <v>977.67</v>
      </c>
      <c r="M1743">
        <v>0</v>
      </c>
      <c r="O1743">
        <v>0</v>
      </c>
      <c r="P1743" t="e">
        <f t="shared" si="56"/>
        <v>#DIV/0!</v>
      </c>
    </row>
    <row r="1744" spans="1:16" x14ac:dyDescent="0.2">
      <c r="A1744">
        <v>978.1</v>
      </c>
      <c r="B1744">
        <v>2843.1</v>
      </c>
      <c r="C1744">
        <v>8534.1</v>
      </c>
      <c r="D1744">
        <v>22406.400000000001</v>
      </c>
      <c r="E1744">
        <v>64000</v>
      </c>
      <c r="F1744">
        <v>64000</v>
      </c>
      <c r="H1744">
        <v>8541</v>
      </c>
      <c r="I1744">
        <v>9807.6</v>
      </c>
      <c r="J1744">
        <v>9777.1</v>
      </c>
      <c r="L1744">
        <f t="shared" si="55"/>
        <v>978.1</v>
      </c>
      <c r="M1744">
        <v>0</v>
      </c>
      <c r="O1744">
        <v>0</v>
      </c>
      <c r="P1744" t="e">
        <f t="shared" si="56"/>
        <v>#DIV/0!</v>
      </c>
    </row>
    <row r="1745" spans="1:16" x14ac:dyDescent="0.2">
      <c r="A1745">
        <v>978.53</v>
      </c>
      <c r="B1745">
        <v>2836.75</v>
      </c>
      <c r="C1745">
        <v>8444.7999999999993</v>
      </c>
      <c r="D1745">
        <v>22728.799999999999</v>
      </c>
      <c r="E1745">
        <v>64000</v>
      </c>
      <c r="F1745">
        <v>64000</v>
      </c>
      <c r="H1745">
        <v>8469.2999999999993</v>
      </c>
      <c r="I1745">
        <v>9663.9</v>
      </c>
      <c r="J1745">
        <v>9598.2000000000007</v>
      </c>
      <c r="L1745">
        <f t="shared" si="55"/>
        <v>978.53</v>
      </c>
      <c r="M1745">
        <v>0</v>
      </c>
      <c r="O1745">
        <v>0</v>
      </c>
      <c r="P1745" t="e">
        <f t="shared" si="56"/>
        <v>#DIV/0!</v>
      </c>
    </row>
    <row r="1746" spans="1:16" x14ac:dyDescent="0.2">
      <c r="A1746">
        <v>978.96</v>
      </c>
      <c r="B1746">
        <v>2888.4</v>
      </c>
      <c r="C1746">
        <v>8935.4</v>
      </c>
      <c r="D1746">
        <v>23030.95</v>
      </c>
      <c r="E1746">
        <v>64000</v>
      </c>
      <c r="F1746">
        <v>64000</v>
      </c>
      <c r="H1746">
        <v>8971.6</v>
      </c>
      <c r="I1746">
        <v>10148.1</v>
      </c>
      <c r="J1746">
        <v>10091.299999999999</v>
      </c>
      <c r="L1746">
        <f t="shared" si="55"/>
        <v>978.96</v>
      </c>
      <c r="M1746">
        <v>0</v>
      </c>
      <c r="O1746">
        <v>0</v>
      </c>
      <c r="P1746" t="e">
        <f t="shared" si="56"/>
        <v>#DIV/0!</v>
      </c>
    </row>
    <row r="1747" spans="1:16" x14ac:dyDescent="0.2">
      <c r="A1747">
        <v>979.38</v>
      </c>
      <c r="B1747">
        <v>2882.55</v>
      </c>
      <c r="C1747">
        <v>8835.1</v>
      </c>
      <c r="D1747">
        <v>23311</v>
      </c>
      <c r="E1747">
        <v>64000</v>
      </c>
      <c r="F1747">
        <v>64000</v>
      </c>
      <c r="H1747">
        <v>8854.2999999999993</v>
      </c>
      <c r="I1747">
        <v>10033.700000000001</v>
      </c>
      <c r="J1747">
        <v>10008.9</v>
      </c>
      <c r="L1747">
        <f t="shared" si="55"/>
        <v>979.38</v>
      </c>
      <c r="M1747">
        <v>0</v>
      </c>
      <c r="O1747">
        <v>0</v>
      </c>
      <c r="P1747" t="e">
        <f t="shared" si="56"/>
        <v>#DIV/0!</v>
      </c>
    </row>
    <row r="1748" spans="1:16" x14ac:dyDescent="0.2">
      <c r="A1748">
        <v>979.81</v>
      </c>
      <c r="B1748">
        <v>2825.8</v>
      </c>
      <c r="C1748">
        <v>8372.7000000000007</v>
      </c>
      <c r="D1748">
        <v>23543.05</v>
      </c>
      <c r="E1748">
        <v>64000</v>
      </c>
      <c r="F1748">
        <v>64000</v>
      </c>
      <c r="H1748">
        <v>8367</v>
      </c>
      <c r="I1748">
        <v>9524.9</v>
      </c>
      <c r="J1748">
        <v>9514.9</v>
      </c>
      <c r="L1748">
        <f t="shared" si="55"/>
        <v>979.81</v>
      </c>
      <c r="M1748">
        <v>0</v>
      </c>
      <c r="O1748">
        <v>0</v>
      </c>
      <c r="P1748" t="e">
        <f t="shared" si="56"/>
        <v>#DIV/0!</v>
      </c>
    </row>
    <row r="1749" spans="1:16" x14ac:dyDescent="0.2">
      <c r="A1749">
        <v>980.24</v>
      </c>
      <c r="B1749">
        <v>2869.45</v>
      </c>
      <c r="C1749">
        <v>8712.1</v>
      </c>
      <c r="D1749">
        <v>23883.9</v>
      </c>
      <c r="E1749">
        <v>64000</v>
      </c>
      <c r="F1749">
        <v>64000</v>
      </c>
      <c r="H1749">
        <v>8740.1</v>
      </c>
      <c r="I1749">
        <v>9883</v>
      </c>
      <c r="J1749">
        <v>9858.9</v>
      </c>
      <c r="L1749">
        <f t="shared" si="55"/>
        <v>980.24</v>
      </c>
      <c r="M1749">
        <v>0</v>
      </c>
      <c r="O1749">
        <v>0</v>
      </c>
      <c r="P1749" t="e">
        <f t="shared" si="56"/>
        <v>#DIV/0!</v>
      </c>
    </row>
    <row r="1750" spans="1:16" x14ac:dyDescent="0.2">
      <c r="A1750">
        <v>980.67</v>
      </c>
      <c r="B1750">
        <v>2899.2</v>
      </c>
      <c r="C1750">
        <v>9015.2999999999993</v>
      </c>
      <c r="D1750">
        <v>24231.15</v>
      </c>
      <c r="E1750">
        <v>64000</v>
      </c>
      <c r="F1750">
        <v>64000</v>
      </c>
      <c r="H1750">
        <v>9037.1</v>
      </c>
      <c r="I1750">
        <v>10232.1</v>
      </c>
      <c r="J1750">
        <v>10194</v>
      </c>
      <c r="L1750">
        <f t="shared" si="55"/>
        <v>980.67</v>
      </c>
      <c r="M1750">
        <v>0</v>
      </c>
      <c r="O1750">
        <v>0</v>
      </c>
      <c r="P1750" t="e">
        <f t="shared" si="56"/>
        <v>#DIV/0!</v>
      </c>
    </row>
    <row r="1751" spans="1:16" x14ac:dyDescent="0.2">
      <c r="A1751">
        <v>981.09</v>
      </c>
      <c r="B1751">
        <v>2859.25</v>
      </c>
      <c r="C1751">
        <v>8571.7000000000007</v>
      </c>
      <c r="D1751">
        <v>24314.95</v>
      </c>
      <c r="E1751">
        <v>64000</v>
      </c>
      <c r="F1751">
        <v>64000</v>
      </c>
      <c r="H1751">
        <v>8582.2999999999993</v>
      </c>
      <c r="I1751">
        <v>9845</v>
      </c>
      <c r="J1751">
        <v>9769</v>
      </c>
      <c r="L1751">
        <f t="shared" si="55"/>
        <v>981.09</v>
      </c>
      <c r="M1751">
        <v>0</v>
      </c>
      <c r="O1751">
        <v>0</v>
      </c>
      <c r="P1751" t="e">
        <f t="shared" si="56"/>
        <v>#DIV/0!</v>
      </c>
    </row>
    <row r="1752" spans="1:16" x14ac:dyDescent="0.2">
      <c r="A1752">
        <v>981.52</v>
      </c>
      <c r="B1752">
        <v>2856.3</v>
      </c>
      <c r="C1752">
        <v>8607.1</v>
      </c>
      <c r="D1752">
        <v>24407.599999999999</v>
      </c>
      <c r="E1752">
        <v>64000</v>
      </c>
      <c r="F1752">
        <v>64000</v>
      </c>
      <c r="H1752">
        <v>8620.1</v>
      </c>
      <c r="I1752">
        <v>9814.7999999999993</v>
      </c>
      <c r="J1752">
        <v>9758.1</v>
      </c>
      <c r="L1752">
        <f t="shared" si="55"/>
        <v>981.52</v>
      </c>
      <c r="M1752">
        <v>0</v>
      </c>
      <c r="O1752">
        <v>0</v>
      </c>
      <c r="P1752" t="e">
        <f t="shared" si="56"/>
        <v>#DIV/0!</v>
      </c>
    </row>
    <row r="1753" spans="1:16" x14ac:dyDescent="0.2">
      <c r="A1753">
        <v>981.95</v>
      </c>
      <c r="B1753">
        <v>2829.35</v>
      </c>
      <c r="C1753">
        <v>8382.7000000000007</v>
      </c>
      <c r="D1753">
        <v>24458.15</v>
      </c>
      <c r="E1753">
        <v>64000</v>
      </c>
      <c r="F1753">
        <v>64000</v>
      </c>
      <c r="H1753">
        <v>8396.2999999999993</v>
      </c>
      <c r="I1753">
        <v>9664.6</v>
      </c>
      <c r="J1753">
        <v>9611.7999999999993</v>
      </c>
      <c r="L1753">
        <f t="shared" si="55"/>
        <v>981.95</v>
      </c>
      <c r="M1753">
        <v>0</v>
      </c>
      <c r="O1753">
        <v>0</v>
      </c>
      <c r="P1753" t="e">
        <f t="shared" si="56"/>
        <v>#DIV/0!</v>
      </c>
    </row>
    <row r="1754" spans="1:16" x14ac:dyDescent="0.2">
      <c r="A1754">
        <v>982.38</v>
      </c>
      <c r="B1754">
        <v>2844.95</v>
      </c>
      <c r="C1754">
        <v>8494.5</v>
      </c>
      <c r="D1754">
        <v>24497.05</v>
      </c>
      <c r="E1754">
        <v>64000</v>
      </c>
      <c r="F1754">
        <v>64000</v>
      </c>
      <c r="H1754">
        <v>8523.7999999999993</v>
      </c>
      <c r="I1754">
        <v>9814.2999999999993</v>
      </c>
      <c r="J1754">
        <v>9760.6</v>
      </c>
      <c r="L1754">
        <f t="shared" si="55"/>
        <v>982.38</v>
      </c>
      <c r="M1754">
        <v>0</v>
      </c>
      <c r="O1754">
        <v>0</v>
      </c>
      <c r="P1754" t="e">
        <f t="shared" si="56"/>
        <v>#DIV/0!</v>
      </c>
    </row>
    <row r="1755" spans="1:16" x14ac:dyDescent="0.2">
      <c r="A1755">
        <v>982.8</v>
      </c>
      <c r="B1755">
        <v>2830.6</v>
      </c>
      <c r="C1755">
        <v>8346</v>
      </c>
      <c r="D1755">
        <v>24407.7</v>
      </c>
      <c r="E1755">
        <v>64000</v>
      </c>
      <c r="F1755">
        <v>64000</v>
      </c>
      <c r="H1755">
        <v>8367.1</v>
      </c>
      <c r="I1755">
        <v>9619</v>
      </c>
      <c r="J1755">
        <v>9577.1</v>
      </c>
      <c r="L1755">
        <f t="shared" si="55"/>
        <v>982.8</v>
      </c>
      <c r="M1755">
        <v>0</v>
      </c>
      <c r="O1755">
        <v>0</v>
      </c>
      <c r="P1755" t="e">
        <f t="shared" si="56"/>
        <v>#DIV/0!</v>
      </c>
    </row>
    <row r="1756" spans="1:16" x14ac:dyDescent="0.2">
      <c r="A1756">
        <v>983.23</v>
      </c>
      <c r="B1756">
        <v>2893.05</v>
      </c>
      <c r="C1756">
        <v>8989.4</v>
      </c>
      <c r="D1756">
        <v>24397.9</v>
      </c>
      <c r="E1756">
        <v>64000</v>
      </c>
      <c r="F1756">
        <v>64000</v>
      </c>
      <c r="H1756">
        <v>9019</v>
      </c>
      <c r="I1756">
        <v>10284</v>
      </c>
      <c r="J1756">
        <v>10231.4</v>
      </c>
      <c r="L1756">
        <f t="shared" si="55"/>
        <v>983.23</v>
      </c>
      <c r="M1756">
        <v>0</v>
      </c>
      <c r="O1756">
        <v>0</v>
      </c>
      <c r="P1756" t="e">
        <f t="shared" si="56"/>
        <v>#DIV/0!</v>
      </c>
    </row>
    <row r="1757" spans="1:16" x14ac:dyDescent="0.2">
      <c r="A1757">
        <v>983.66</v>
      </c>
      <c r="B1757">
        <v>2894.1</v>
      </c>
      <c r="C1757">
        <v>8934.2999999999993</v>
      </c>
      <c r="D1757">
        <v>24266.65</v>
      </c>
      <c r="E1757">
        <v>64000</v>
      </c>
      <c r="F1757">
        <v>64000</v>
      </c>
      <c r="H1757">
        <v>8983</v>
      </c>
      <c r="I1757">
        <v>10238.5</v>
      </c>
      <c r="J1757">
        <v>10166.4</v>
      </c>
      <c r="L1757">
        <f t="shared" si="55"/>
        <v>983.66</v>
      </c>
      <c r="M1757">
        <v>0</v>
      </c>
      <c r="O1757">
        <v>0</v>
      </c>
      <c r="P1757" t="e">
        <f t="shared" si="56"/>
        <v>#DIV/0!</v>
      </c>
    </row>
    <row r="1758" spans="1:16" x14ac:dyDescent="0.2">
      <c r="A1758">
        <v>984.08</v>
      </c>
      <c r="B1758">
        <v>2824.15</v>
      </c>
      <c r="C1758">
        <v>8269</v>
      </c>
      <c r="D1758">
        <v>23902</v>
      </c>
      <c r="E1758">
        <v>64000</v>
      </c>
      <c r="F1758">
        <v>64000</v>
      </c>
      <c r="H1758">
        <v>8285.7999999999993</v>
      </c>
      <c r="I1758">
        <v>9521.2999999999993</v>
      </c>
      <c r="J1758">
        <v>9466.2999999999993</v>
      </c>
      <c r="L1758">
        <f t="shared" si="55"/>
        <v>984.08</v>
      </c>
      <c r="M1758">
        <v>0</v>
      </c>
      <c r="O1758">
        <v>0</v>
      </c>
      <c r="P1758" t="e">
        <f t="shared" si="56"/>
        <v>#DIV/0!</v>
      </c>
    </row>
    <row r="1759" spans="1:16" x14ac:dyDescent="0.2">
      <c r="A1759">
        <v>984.51</v>
      </c>
      <c r="B1759">
        <v>2790.65</v>
      </c>
      <c r="C1759">
        <v>7971</v>
      </c>
      <c r="D1759">
        <v>23488.9</v>
      </c>
      <c r="E1759">
        <v>64000</v>
      </c>
      <c r="F1759">
        <v>64000</v>
      </c>
      <c r="H1759">
        <v>7940.5</v>
      </c>
      <c r="I1759">
        <v>9191.2000000000007</v>
      </c>
      <c r="J1759">
        <v>9134</v>
      </c>
      <c r="L1759">
        <f t="shared" si="55"/>
        <v>984.51</v>
      </c>
      <c r="M1759">
        <v>0</v>
      </c>
      <c r="O1759">
        <v>0</v>
      </c>
      <c r="P1759" t="e">
        <f t="shared" si="56"/>
        <v>#DIV/0!</v>
      </c>
    </row>
    <row r="1760" spans="1:16" x14ac:dyDescent="0.2">
      <c r="A1760">
        <v>984.94</v>
      </c>
      <c r="B1760">
        <v>2844</v>
      </c>
      <c r="C1760">
        <v>8493.7000000000007</v>
      </c>
      <c r="D1760">
        <v>23053.7</v>
      </c>
      <c r="E1760">
        <v>64000</v>
      </c>
      <c r="F1760">
        <v>64000</v>
      </c>
      <c r="H1760">
        <v>8518.2999999999993</v>
      </c>
      <c r="I1760">
        <v>9674.9</v>
      </c>
      <c r="J1760">
        <v>9657.4</v>
      </c>
      <c r="L1760">
        <f t="shared" si="55"/>
        <v>984.94</v>
      </c>
      <c r="M1760">
        <v>0</v>
      </c>
      <c r="O1760">
        <v>0</v>
      </c>
      <c r="P1760" t="e">
        <f t="shared" si="56"/>
        <v>#DIV/0!</v>
      </c>
    </row>
    <row r="1761" spans="1:16" x14ac:dyDescent="0.2">
      <c r="A1761">
        <v>985.37</v>
      </c>
      <c r="B1761">
        <v>2880.05</v>
      </c>
      <c r="C1761">
        <v>8816.5</v>
      </c>
      <c r="D1761">
        <v>22669.599999999999</v>
      </c>
      <c r="E1761">
        <v>64000</v>
      </c>
      <c r="F1761">
        <v>64000</v>
      </c>
      <c r="H1761">
        <v>8844.9</v>
      </c>
      <c r="I1761">
        <v>10013.1</v>
      </c>
      <c r="J1761">
        <v>9959.1</v>
      </c>
      <c r="L1761">
        <f t="shared" si="55"/>
        <v>985.37</v>
      </c>
      <c r="M1761">
        <v>0</v>
      </c>
      <c r="O1761">
        <v>0</v>
      </c>
      <c r="P1761" t="e">
        <f t="shared" si="56"/>
        <v>#DIV/0!</v>
      </c>
    </row>
    <row r="1762" spans="1:16" x14ac:dyDescent="0.2">
      <c r="A1762">
        <v>985.79</v>
      </c>
      <c r="B1762">
        <v>2844.25</v>
      </c>
      <c r="C1762">
        <v>8493.4</v>
      </c>
      <c r="D1762">
        <v>22124.65</v>
      </c>
      <c r="E1762">
        <v>64000</v>
      </c>
      <c r="F1762">
        <v>64000</v>
      </c>
      <c r="H1762">
        <v>8489.6</v>
      </c>
      <c r="I1762">
        <v>9617.4</v>
      </c>
      <c r="J1762">
        <v>9588.2999999999993</v>
      </c>
      <c r="L1762">
        <f t="shared" si="55"/>
        <v>985.79</v>
      </c>
      <c r="M1762">
        <v>0</v>
      </c>
      <c r="O1762">
        <v>0</v>
      </c>
      <c r="P1762" t="e">
        <f t="shared" si="56"/>
        <v>#DIV/0!</v>
      </c>
    </row>
    <row r="1763" spans="1:16" x14ac:dyDescent="0.2">
      <c r="A1763">
        <v>986.22</v>
      </c>
      <c r="B1763">
        <v>2828.95</v>
      </c>
      <c r="C1763">
        <v>8291.6</v>
      </c>
      <c r="D1763">
        <v>21658.35</v>
      </c>
      <c r="E1763">
        <v>64000</v>
      </c>
      <c r="F1763">
        <v>64000</v>
      </c>
      <c r="H1763">
        <v>8303.7999999999993</v>
      </c>
      <c r="I1763">
        <v>9443.6</v>
      </c>
      <c r="J1763">
        <v>9376.4</v>
      </c>
      <c r="L1763">
        <f t="shared" si="55"/>
        <v>986.22</v>
      </c>
      <c r="M1763">
        <v>0</v>
      </c>
      <c r="O1763">
        <v>0</v>
      </c>
      <c r="P1763" t="e">
        <f t="shared" si="56"/>
        <v>#DIV/0!</v>
      </c>
    </row>
    <row r="1764" spans="1:16" x14ac:dyDescent="0.2">
      <c r="A1764">
        <v>986.65</v>
      </c>
      <c r="B1764">
        <v>2873.95</v>
      </c>
      <c r="C1764">
        <v>8757.5</v>
      </c>
      <c r="D1764">
        <v>21493.599999999999</v>
      </c>
      <c r="E1764">
        <v>64000</v>
      </c>
      <c r="F1764">
        <v>64000</v>
      </c>
      <c r="H1764">
        <v>8752.9</v>
      </c>
      <c r="I1764">
        <v>9839</v>
      </c>
      <c r="J1764">
        <v>9851</v>
      </c>
      <c r="L1764">
        <f t="shared" ref="L1764:L1827" si="57">A1764</f>
        <v>986.65</v>
      </c>
      <c r="M1764">
        <v>0</v>
      </c>
      <c r="O1764">
        <v>0</v>
      </c>
      <c r="P1764" t="e">
        <f t="shared" si="56"/>
        <v>#DIV/0!</v>
      </c>
    </row>
    <row r="1765" spans="1:16" x14ac:dyDescent="0.2">
      <c r="A1765">
        <v>987.07</v>
      </c>
      <c r="B1765">
        <v>2851.05</v>
      </c>
      <c r="C1765">
        <v>8566.6</v>
      </c>
      <c r="D1765">
        <v>21339.599999999999</v>
      </c>
      <c r="E1765">
        <v>64000</v>
      </c>
      <c r="F1765">
        <v>64000</v>
      </c>
      <c r="H1765">
        <v>8566.9</v>
      </c>
      <c r="I1765">
        <v>9649.7999999999993</v>
      </c>
      <c r="J1765">
        <v>9610.4</v>
      </c>
      <c r="L1765">
        <f t="shared" si="57"/>
        <v>987.07</v>
      </c>
      <c r="M1765">
        <v>0</v>
      </c>
      <c r="O1765">
        <v>0</v>
      </c>
      <c r="P1765" t="e">
        <f t="shared" si="56"/>
        <v>#DIV/0!</v>
      </c>
    </row>
    <row r="1766" spans="1:16" x14ac:dyDescent="0.2">
      <c r="A1766">
        <v>987.5</v>
      </c>
      <c r="B1766">
        <v>2864.3</v>
      </c>
      <c r="C1766">
        <v>8607.2999999999993</v>
      </c>
      <c r="D1766">
        <v>21239.55</v>
      </c>
      <c r="E1766">
        <v>64000</v>
      </c>
      <c r="F1766">
        <v>64000</v>
      </c>
      <c r="H1766">
        <v>8641.5</v>
      </c>
      <c r="I1766">
        <v>9712.5</v>
      </c>
      <c r="J1766">
        <v>9691.5</v>
      </c>
      <c r="L1766">
        <f t="shared" si="57"/>
        <v>987.5</v>
      </c>
      <c r="M1766">
        <v>0</v>
      </c>
      <c r="O1766">
        <v>0</v>
      </c>
      <c r="P1766" t="e">
        <f t="shared" si="56"/>
        <v>#DIV/0!</v>
      </c>
    </row>
    <row r="1767" spans="1:16" x14ac:dyDescent="0.2">
      <c r="A1767">
        <v>987.93</v>
      </c>
      <c r="B1767">
        <v>2845</v>
      </c>
      <c r="C1767">
        <v>8533.9</v>
      </c>
      <c r="D1767">
        <v>21317.599999999999</v>
      </c>
      <c r="E1767">
        <v>64000</v>
      </c>
      <c r="F1767">
        <v>64000</v>
      </c>
      <c r="H1767">
        <v>8558.7999999999993</v>
      </c>
      <c r="I1767">
        <v>9631.2999999999993</v>
      </c>
      <c r="J1767">
        <v>9596.7000000000007</v>
      </c>
      <c r="L1767">
        <f t="shared" si="57"/>
        <v>987.93</v>
      </c>
      <c r="M1767">
        <v>0</v>
      </c>
      <c r="O1767">
        <v>0</v>
      </c>
      <c r="P1767" t="e">
        <f t="shared" si="56"/>
        <v>#DIV/0!</v>
      </c>
    </row>
    <row r="1768" spans="1:16" x14ac:dyDescent="0.2">
      <c r="A1768">
        <v>988.35</v>
      </c>
      <c r="B1768">
        <v>2867.25</v>
      </c>
      <c r="C1768">
        <v>8709</v>
      </c>
      <c r="D1768">
        <v>21420.2</v>
      </c>
      <c r="E1768">
        <v>64000</v>
      </c>
      <c r="F1768">
        <v>64000</v>
      </c>
      <c r="H1768">
        <v>8758.2999999999993</v>
      </c>
      <c r="I1768">
        <v>9826.6</v>
      </c>
      <c r="J1768">
        <v>9796.7000000000007</v>
      </c>
      <c r="L1768">
        <f t="shared" si="57"/>
        <v>988.35</v>
      </c>
      <c r="M1768">
        <v>0</v>
      </c>
      <c r="O1768">
        <v>0</v>
      </c>
      <c r="P1768" t="e">
        <f t="shared" si="56"/>
        <v>#DIV/0!</v>
      </c>
    </row>
    <row r="1769" spans="1:16" x14ac:dyDescent="0.2">
      <c r="A1769">
        <v>988.78</v>
      </c>
      <c r="B1769">
        <v>2853.6</v>
      </c>
      <c r="C1769">
        <v>8573.1</v>
      </c>
      <c r="D1769">
        <v>21619.599999999999</v>
      </c>
      <c r="E1769">
        <v>64000</v>
      </c>
      <c r="F1769">
        <v>64000</v>
      </c>
      <c r="H1769">
        <v>8590.4</v>
      </c>
      <c r="I1769">
        <v>9683.1</v>
      </c>
      <c r="J1769">
        <v>9662.1</v>
      </c>
      <c r="L1769">
        <f t="shared" si="57"/>
        <v>988.78</v>
      </c>
      <c r="M1769">
        <v>0</v>
      </c>
      <c r="O1769">
        <v>0</v>
      </c>
      <c r="P1769" t="e">
        <f t="shared" si="56"/>
        <v>#DIV/0!</v>
      </c>
    </row>
    <row r="1770" spans="1:16" x14ac:dyDescent="0.2">
      <c r="A1770">
        <v>989.21</v>
      </c>
      <c r="B1770">
        <v>2831.85</v>
      </c>
      <c r="C1770">
        <v>8412.7000000000007</v>
      </c>
      <c r="D1770">
        <v>21796.25</v>
      </c>
      <c r="E1770">
        <v>64000</v>
      </c>
      <c r="F1770">
        <v>64000</v>
      </c>
      <c r="H1770">
        <v>8446.2999999999993</v>
      </c>
      <c r="I1770">
        <v>9551.5</v>
      </c>
      <c r="J1770">
        <v>9456.7000000000007</v>
      </c>
      <c r="L1770">
        <f t="shared" si="57"/>
        <v>989.21</v>
      </c>
      <c r="M1770">
        <v>0</v>
      </c>
      <c r="O1770">
        <v>0</v>
      </c>
      <c r="P1770" t="e">
        <f t="shared" si="56"/>
        <v>#DIV/0!</v>
      </c>
    </row>
    <row r="1771" spans="1:16" x14ac:dyDescent="0.2">
      <c r="A1771">
        <v>989.63</v>
      </c>
      <c r="B1771">
        <v>2866.75</v>
      </c>
      <c r="C1771">
        <v>8682.5</v>
      </c>
      <c r="D1771">
        <v>22178.9</v>
      </c>
      <c r="E1771">
        <v>64000</v>
      </c>
      <c r="F1771">
        <v>64000</v>
      </c>
      <c r="H1771">
        <v>8746.2000000000007</v>
      </c>
      <c r="I1771">
        <v>9862.7999999999993</v>
      </c>
      <c r="J1771">
        <v>9803.5</v>
      </c>
      <c r="L1771">
        <f t="shared" si="57"/>
        <v>989.63</v>
      </c>
      <c r="M1771">
        <v>0</v>
      </c>
      <c r="O1771">
        <v>0</v>
      </c>
      <c r="P1771" t="e">
        <f t="shared" si="56"/>
        <v>#DIV/0!</v>
      </c>
    </row>
    <row r="1772" spans="1:16" x14ac:dyDescent="0.2">
      <c r="A1772">
        <v>990.06</v>
      </c>
      <c r="B1772">
        <v>2850.6</v>
      </c>
      <c r="C1772">
        <v>8580</v>
      </c>
      <c r="D1772">
        <v>22491.8</v>
      </c>
      <c r="E1772">
        <v>64000</v>
      </c>
      <c r="F1772">
        <v>64000</v>
      </c>
      <c r="H1772">
        <v>8582.9</v>
      </c>
      <c r="I1772">
        <v>9715.9</v>
      </c>
      <c r="J1772">
        <v>9682.2000000000007</v>
      </c>
      <c r="L1772">
        <f t="shared" si="57"/>
        <v>990.06</v>
      </c>
      <c r="M1772">
        <v>0</v>
      </c>
      <c r="O1772">
        <v>0</v>
      </c>
      <c r="P1772" t="e">
        <f t="shared" si="56"/>
        <v>#DIV/0!</v>
      </c>
    </row>
    <row r="1773" spans="1:16" x14ac:dyDescent="0.2">
      <c r="A1773">
        <v>990.49</v>
      </c>
      <c r="B1773">
        <v>2872.05</v>
      </c>
      <c r="C1773">
        <v>8731.1</v>
      </c>
      <c r="D1773">
        <v>22786.7</v>
      </c>
      <c r="E1773">
        <v>64000</v>
      </c>
      <c r="F1773">
        <v>64000</v>
      </c>
      <c r="H1773">
        <v>8738.2999999999993</v>
      </c>
      <c r="I1773">
        <v>9923.5</v>
      </c>
      <c r="J1773">
        <v>9883.4</v>
      </c>
      <c r="L1773">
        <f t="shared" si="57"/>
        <v>990.49</v>
      </c>
      <c r="M1773">
        <v>0</v>
      </c>
      <c r="O1773">
        <v>0</v>
      </c>
      <c r="P1773" t="e">
        <f t="shared" si="56"/>
        <v>#DIV/0!</v>
      </c>
    </row>
    <row r="1774" spans="1:16" x14ac:dyDescent="0.2">
      <c r="A1774">
        <v>990.91</v>
      </c>
      <c r="B1774">
        <v>2925.5</v>
      </c>
      <c r="C1774">
        <v>9354.4</v>
      </c>
      <c r="D1774">
        <v>23103.35</v>
      </c>
      <c r="E1774">
        <v>64000</v>
      </c>
      <c r="F1774">
        <v>64000</v>
      </c>
      <c r="H1774">
        <v>9366.6</v>
      </c>
      <c r="I1774">
        <v>10570.2</v>
      </c>
      <c r="J1774">
        <v>10532.9</v>
      </c>
      <c r="L1774">
        <f t="shared" si="57"/>
        <v>990.91</v>
      </c>
      <c r="M1774">
        <v>0</v>
      </c>
      <c r="O1774">
        <v>0</v>
      </c>
      <c r="P1774" t="e">
        <f t="shared" si="56"/>
        <v>#DIV/0!</v>
      </c>
    </row>
    <row r="1775" spans="1:16" x14ac:dyDescent="0.2">
      <c r="A1775">
        <v>991.34</v>
      </c>
      <c r="B1775">
        <v>2844.35</v>
      </c>
      <c r="C1775">
        <v>8437</v>
      </c>
      <c r="D1775">
        <v>23214.15</v>
      </c>
      <c r="E1775">
        <v>64000</v>
      </c>
      <c r="F1775">
        <v>64000</v>
      </c>
      <c r="H1775">
        <v>8448.2000000000007</v>
      </c>
      <c r="I1775">
        <v>9682.4</v>
      </c>
      <c r="J1775">
        <v>9637.4</v>
      </c>
      <c r="L1775">
        <f t="shared" si="57"/>
        <v>991.34</v>
      </c>
      <c r="M1775">
        <v>0</v>
      </c>
      <c r="O1775">
        <v>0</v>
      </c>
      <c r="P1775" t="e">
        <f t="shared" si="56"/>
        <v>#DIV/0!</v>
      </c>
    </row>
    <row r="1776" spans="1:16" x14ac:dyDescent="0.2">
      <c r="A1776">
        <v>991.77</v>
      </c>
      <c r="B1776">
        <v>2816</v>
      </c>
      <c r="C1776">
        <v>8231.2000000000007</v>
      </c>
      <c r="D1776">
        <v>23189</v>
      </c>
      <c r="E1776">
        <v>64000</v>
      </c>
      <c r="F1776">
        <v>64000</v>
      </c>
      <c r="H1776">
        <v>8320.1</v>
      </c>
      <c r="I1776">
        <v>9546.5</v>
      </c>
      <c r="J1776">
        <v>9490.2000000000007</v>
      </c>
      <c r="L1776">
        <f t="shared" si="57"/>
        <v>991.77</v>
      </c>
      <c r="M1776">
        <v>0</v>
      </c>
      <c r="O1776">
        <v>0</v>
      </c>
      <c r="P1776" t="e">
        <f t="shared" si="56"/>
        <v>#DIV/0!</v>
      </c>
    </row>
    <row r="1777" spans="1:16" x14ac:dyDescent="0.2">
      <c r="A1777">
        <v>992.19</v>
      </c>
      <c r="B1777">
        <v>2848.65</v>
      </c>
      <c r="C1777">
        <v>8541.4</v>
      </c>
      <c r="D1777">
        <v>23106.45</v>
      </c>
      <c r="E1777">
        <v>64000</v>
      </c>
      <c r="F1777">
        <v>64000</v>
      </c>
      <c r="H1777">
        <v>8586</v>
      </c>
      <c r="I1777">
        <v>9831.9</v>
      </c>
      <c r="J1777">
        <v>9791.5</v>
      </c>
      <c r="L1777">
        <f t="shared" si="57"/>
        <v>992.19</v>
      </c>
      <c r="M1777">
        <v>0</v>
      </c>
      <c r="O1777">
        <v>0</v>
      </c>
      <c r="P1777" t="e">
        <f t="shared" si="56"/>
        <v>#DIV/0!</v>
      </c>
    </row>
    <row r="1778" spans="1:16" x14ac:dyDescent="0.2">
      <c r="A1778">
        <v>992.62</v>
      </c>
      <c r="B1778">
        <v>2833.2</v>
      </c>
      <c r="C1778">
        <v>8390.2000000000007</v>
      </c>
      <c r="D1778">
        <v>22927.95</v>
      </c>
      <c r="E1778">
        <v>64000</v>
      </c>
      <c r="F1778">
        <v>64000</v>
      </c>
      <c r="H1778">
        <v>8388.5</v>
      </c>
      <c r="I1778">
        <v>9669.6</v>
      </c>
      <c r="J1778">
        <v>9620.9</v>
      </c>
      <c r="L1778">
        <f t="shared" si="57"/>
        <v>992.62</v>
      </c>
      <c r="M1778">
        <v>0</v>
      </c>
      <c r="O1778">
        <v>0</v>
      </c>
      <c r="P1778" t="e">
        <f t="shared" si="56"/>
        <v>#DIV/0!</v>
      </c>
    </row>
    <row r="1779" spans="1:16" x14ac:dyDescent="0.2">
      <c r="A1779">
        <v>993.05</v>
      </c>
      <c r="B1779">
        <v>2833.7</v>
      </c>
      <c r="C1779">
        <v>8387.9</v>
      </c>
      <c r="D1779">
        <v>22696.9</v>
      </c>
      <c r="E1779">
        <v>64000</v>
      </c>
      <c r="F1779">
        <v>64000</v>
      </c>
      <c r="H1779">
        <v>8417.9</v>
      </c>
      <c r="I1779">
        <v>9698.2000000000007</v>
      </c>
      <c r="J1779">
        <v>9623.5</v>
      </c>
      <c r="L1779">
        <f t="shared" si="57"/>
        <v>993.05</v>
      </c>
      <c r="M1779">
        <v>0</v>
      </c>
      <c r="O1779">
        <v>0</v>
      </c>
      <c r="P1779" t="e">
        <f t="shared" si="56"/>
        <v>#DIV/0!</v>
      </c>
    </row>
    <row r="1780" spans="1:16" x14ac:dyDescent="0.2">
      <c r="A1780">
        <v>993.47</v>
      </c>
      <c r="B1780">
        <v>2880.35</v>
      </c>
      <c r="C1780">
        <v>8793.5</v>
      </c>
      <c r="D1780">
        <v>22399.25</v>
      </c>
      <c r="E1780">
        <v>64000</v>
      </c>
      <c r="F1780">
        <v>64000</v>
      </c>
      <c r="H1780">
        <v>8829.7000000000007</v>
      </c>
      <c r="I1780">
        <v>10078.9</v>
      </c>
      <c r="J1780">
        <v>10051.9</v>
      </c>
      <c r="L1780">
        <f t="shared" si="57"/>
        <v>993.47</v>
      </c>
      <c r="M1780">
        <v>0</v>
      </c>
      <c r="O1780">
        <v>0</v>
      </c>
      <c r="P1780" t="e">
        <f t="shared" si="56"/>
        <v>#DIV/0!</v>
      </c>
    </row>
    <row r="1781" spans="1:16" x14ac:dyDescent="0.2">
      <c r="A1781">
        <v>993.9</v>
      </c>
      <c r="B1781">
        <v>2881.7</v>
      </c>
      <c r="C1781">
        <v>8889.2999999999993</v>
      </c>
      <c r="D1781">
        <v>22032.85</v>
      </c>
      <c r="E1781">
        <v>64000</v>
      </c>
      <c r="F1781">
        <v>64000</v>
      </c>
      <c r="H1781">
        <v>8875.7000000000007</v>
      </c>
      <c r="I1781">
        <v>10148.4</v>
      </c>
      <c r="J1781">
        <v>10085</v>
      </c>
      <c r="L1781">
        <f t="shared" si="57"/>
        <v>993.9</v>
      </c>
      <c r="M1781">
        <v>0</v>
      </c>
      <c r="O1781">
        <v>0</v>
      </c>
      <c r="P1781" t="e">
        <f t="shared" si="56"/>
        <v>#DIV/0!</v>
      </c>
    </row>
    <row r="1782" spans="1:16" x14ac:dyDescent="0.2">
      <c r="A1782">
        <v>994.32</v>
      </c>
      <c r="B1782">
        <v>2859.2</v>
      </c>
      <c r="C1782">
        <v>8653.7999999999993</v>
      </c>
      <c r="D1782">
        <v>21613</v>
      </c>
      <c r="E1782">
        <v>64000</v>
      </c>
      <c r="F1782">
        <v>64000</v>
      </c>
      <c r="H1782">
        <v>8677.4</v>
      </c>
      <c r="I1782">
        <v>9914.7999999999993</v>
      </c>
      <c r="J1782">
        <v>9869.9</v>
      </c>
      <c r="L1782">
        <f t="shared" si="57"/>
        <v>994.32</v>
      </c>
      <c r="M1782">
        <v>0</v>
      </c>
      <c r="O1782">
        <v>0</v>
      </c>
      <c r="P1782" t="e">
        <f t="shared" si="56"/>
        <v>#DIV/0!</v>
      </c>
    </row>
    <row r="1783" spans="1:16" x14ac:dyDescent="0.2">
      <c r="A1783">
        <v>994.75</v>
      </c>
      <c r="B1783">
        <v>2864.05</v>
      </c>
      <c r="C1783">
        <v>8586.6</v>
      </c>
      <c r="D1783">
        <v>21239.25</v>
      </c>
      <c r="E1783">
        <v>64000</v>
      </c>
      <c r="F1783">
        <v>64000</v>
      </c>
      <c r="H1783">
        <v>8642.5</v>
      </c>
      <c r="I1783">
        <v>9758</v>
      </c>
      <c r="J1783">
        <v>9746</v>
      </c>
      <c r="L1783">
        <f t="shared" si="57"/>
        <v>994.75</v>
      </c>
      <c r="M1783">
        <v>0</v>
      </c>
      <c r="O1783">
        <v>0</v>
      </c>
      <c r="P1783" t="e">
        <f t="shared" si="56"/>
        <v>#DIV/0!</v>
      </c>
    </row>
    <row r="1784" spans="1:16" x14ac:dyDescent="0.2">
      <c r="A1784">
        <v>995.18</v>
      </c>
      <c r="B1784">
        <v>2806.1</v>
      </c>
      <c r="C1784">
        <v>8080.9</v>
      </c>
      <c r="D1784">
        <v>20862.599999999999</v>
      </c>
      <c r="E1784">
        <v>64000</v>
      </c>
      <c r="F1784">
        <v>64000</v>
      </c>
      <c r="H1784">
        <v>8130.5</v>
      </c>
      <c r="I1784">
        <v>9239.7999999999993</v>
      </c>
      <c r="J1784">
        <v>9206.4</v>
      </c>
      <c r="L1784">
        <f t="shared" si="57"/>
        <v>995.18</v>
      </c>
      <c r="M1784">
        <v>0</v>
      </c>
      <c r="O1784">
        <v>0</v>
      </c>
      <c r="P1784" t="e">
        <f t="shared" si="56"/>
        <v>#DIV/0!</v>
      </c>
    </row>
    <row r="1785" spans="1:16" x14ac:dyDescent="0.2">
      <c r="A1785">
        <v>995.6</v>
      </c>
      <c r="B1785">
        <v>2812.85</v>
      </c>
      <c r="C1785">
        <v>8192.7999999999993</v>
      </c>
      <c r="D1785">
        <v>20675.25</v>
      </c>
      <c r="E1785">
        <v>64000</v>
      </c>
      <c r="F1785">
        <v>64000</v>
      </c>
      <c r="H1785">
        <v>8219.9</v>
      </c>
      <c r="I1785">
        <v>9367.1</v>
      </c>
      <c r="J1785">
        <v>9335</v>
      </c>
      <c r="L1785">
        <f t="shared" si="57"/>
        <v>995.6</v>
      </c>
      <c r="M1785">
        <v>0</v>
      </c>
      <c r="O1785">
        <v>0</v>
      </c>
      <c r="P1785" t="e">
        <f t="shared" si="56"/>
        <v>#DIV/0!</v>
      </c>
    </row>
    <row r="1786" spans="1:16" x14ac:dyDescent="0.2">
      <c r="A1786">
        <v>996.03</v>
      </c>
      <c r="B1786">
        <v>2793</v>
      </c>
      <c r="C1786">
        <v>7940.7</v>
      </c>
      <c r="D1786">
        <v>20322.95</v>
      </c>
      <c r="E1786">
        <v>64000</v>
      </c>
      <c r="F1786">
        <v>64000</v>
      </c>
      <c r="H1786">
        <v>7950.1</v>
      </c>
      <c r="I1786">
        <v>9130.6</v>
      </c>
      <c r="J1786">
        <v>9101.4</v>
      </c>
      <c r="L1786">
        <f t="shared" si="57"/>
        <v>996.03</v>
      </c>
      <c r="M1786">
        <v>0</v>
      </c>
      <c r="O1786">
        <v>0</v>
      </c>
      <c r="P1786" t="e">
        <f t="shared" si="56"/>
        <v>#DIV/0!</v>
      </c>
    </row>
    <row r="1787" spans="1:16" x14ac:dyDescent="0.2">
      <c r="A1787">
        <v>996.45</v>
      </c>
      <c r="B1787">
        <v>2898.4</v>
      </c>
      <c r="C1787">
        <v>9005.9</v>
      </c>
      <c r="D1787">
        <v>20251.75</v>
      </c>
      <c r="E1787">
        <v>64000</v>
      </c>
      <c r="F1787">
        <v>64000</v>
      </c>
      <c r="H1787">
        <v>9060.6</v>
      </c>
      <c r="I1787">
        <v>10162.5</v>
      </c>
      <c r="J1787">
        <v>10150.299999999999</v>
      </c>
      <c r="L1787">
        <f t="shared" si="57"/>
        <v>996.45</v>
      </c>
      <c r="M1787">
        <v>0</v>
      </c>
      <c r="O1787">
        <v>0</v>
      </c>
      <c r="P1787" t="e">
        <f t="shared" si="56"/>
        <v>#DIV/0!</v>
      </c>
    </row>
    <row r="1788" spans="1:16" x14ac:dyDescent="0.2">
      <c r="A1788">
        <v>996.88</v>
      </c>
      <c r="B1788">
        <v>2884.55</v>
      </c>
      <c r="C1788">
        <v>8910.4</v>
      </c>
      <c r="D1788">
        <v>20142.150000000001</v>
      </c>
      <c r="E1788">
        <v>64000</v>
      </c>
      <c r="F1788">
        <v>64000</v>
      </c>
      <c r="H1788">
        <v>8893.1</v>
      </c>
      <c r="I1788">
        <v>10060.799999999999</v>
      </c>
      <c r="J1788">
        <v>9999.4</v>
      </c>
      <c r="L1788">
        <f t="shared" si="57"/>
        <v>996.88</v>
      </c>
      <c r="M1788">
        <v>0</v>
      </c>
      <c r="O1788">
        <v>0</v>
      </c>
      <c r="P1788" t="e">
        <f t="shared" si="56"/>
        <v>#DIV/0!</v>
      </c>
    </row>
    <row r="1789" spans="1:16" x14ac:dyDescent="0.2">
      <c r="A1789">
        <v>997.31</v>
      </c>
      <c r="B1789">
        <v>2827.25</v>
      </c>
      <c r="C1789">
        <v>8362.1</v>
      </c>
      <c r="D1789">
        <v>20109.150000000001</v>
      </c>
      <c r="E1789">
        <v>64000</v>
      </c>
      <c r="F1789">
        <v>64000</v>
      </c>
      <c r="H1789">
        <v>8407.5</v>
      </c>
      <c r="I1789">
        <v>9512.6</v>
      </c>
      <c r="J1789">
        <v>9480</v>
      </c>
      <c r="L1789">
        <f t="shared" si="57"/>
        <v>997.31</v>
      </c>
      <c r="M1789">
        <v>0</v>
      </c>
      <c r="O1789">
        <v>0</v>
      </c>
      <c r="P1789" t="e">
        <f t="shared" si="56"/>
        <v>#DIV/0!</v>
      </c>
    </row>
    <row r="1790" spans="1:16" x14ac:dyDescent="0.2">
      <c r="A1790">
        <v>997.73</v>
      </c>
      <c r="B1790">
        <v>2865</v>
      </c>
      <c r="C1790">
        <v>8664.6</v>
      </c>
      <c r="D1790">
        <v>20153.349999999999</v>
      </c>
      <c r="E1790">
        <v>64000</v>
      </c>
      <c r="F1790">
        <v>64000</v>
      </c>
      <c r="H1790">
        <v>8678.5</v>
      </c>
      <c r="I1790">
        <v>9771.7999999999993</v>
      </c>
      <c r="J1790">
        <v>9768.2000000000007</v>
      </c>
      <c r="L1790">
        <f t="shared" si="57"/>
        <v>997.73</v>
      </c>
      <c r="M1790">
        <v>0</v>
      </c>
      <c r="O1790">
        <v>0</v>
      </c>
      <c r="P1790" t="e">
        <f t="shared" si="56"/>
        <v>#DIV/0!</v>
      </c>
    </row>
    <row r="1791" spans="1:16" x14ac:dyDescent="0.2">
      <c r="A1791">
        <v>998.16</v>
      </c>
      <c r="B1791">
        <v>2820.4</v>
      </c>
      <c r="C1791">
        <v>8263.2999999999993</v>
      </c>
      <c r="D1791">
        <v>20260.349999999999</v>
      </c>
      <c r="E1791">
        <v>64000</v>
      </c>
      <c r="F1791">
        <v>64000</v>
      </c>
      <c r="H1791">
        <v>8316.7000000000007</v>
      </c>
      <c r="I1791">
        <v>9386.9</v>
      </c>
      <c r="J1791">
        <v>9356.6</v>
      </c>
      <c r="L1791">
        <f t="shared" si="57"/>
        <v>998.16</v>
      </c>
      <c r="M1791">
        <v>0</v>
      </c>
      <c r="O1791">
        <v>0</v>
      </c>
      <c r="P1791" t="e">
        <f t="shared" si="56"/>
        <v>#DIV/0!</v>
      </c>
    </row>
    <row r="1792" spans="1:16" x14ac:dyDescent="0.2">
      <c r="A1792">
        <v>998.58</v>
      </c>
      <c r="B1792">
        <v>2918.55</v>
      </c>
      <c r="C1792">
        <v>9202.1</v>
      </c>
      <c r="D1792">
        <v>20427.25</v>
      </c>
      <c r="E1792">
        <v>64000</v>
      </c>
      <c r="F1792">
        <v>64000</v>
      </c>
      <c r="H1792">
        <v>9228.9</v>
      </c>
      <c r="I1792">
        <v>10369</v>
      </c>
      <c r="J1792">
        <v>10335.700000000001</v>
      </c>
      <c r="L1792">
        <f t="shared" si="57"/>
        <v>998.58</v>
      </c>
      <c r="M1792">
        <v>0</v>
      </c>
      <c r="O1792">
        <v>0</v>
      </c>
      <c r="P1792" t="e">
        <f t="shared" si="56"/>
        <v>#DIV/0!</v>
      </c>
    </row>
    <row r="1793" spans="1:16" x14ac:dyDescent="0.2">
      <c r="A1793">
        <v>999.01</v>
      </c>
      <c r="B1793">
        <v>2848.1</v>
      </c>
      <c r="C1793">
        <v>8551.2000000000007</v>
      </c>
      <c r="D1793">
        <v>20564.8</v>
      </c>
      <c r="E1793">
        <v>64000</v>
      </c>
      <c r="F1793">
        <v>64000</v>
      </c>
      <c r="H1793">
        <v>8590.7999999999993</v>
      </c>
      <c r="I1793">
        <v>9714.9</v>
      </c>
      <c r="J1793">
        <v>9704.6</v>
      </c>
      <c r="L1793">
        <f t="shared" si="57"/>
        <v>999.01</v>
      </c>
      <c r="M1793">
        <v>0</v>
      </c>
      <c r="O1793">
        <v>0</v>
      </c>
      <c r="P1793" t="e">
        <f t="shared" si="56"/>
        <v>#DIV/0!</v>
      </c>
    </row>
    <row r="1794" spans="1:16" x14ac:dyDescent="0.2">
      <c r="A1794">
        <v>999.44</v>
      </c>
      <c r="B1794">
        <v>2866</v>
      </c>
      <c r="C1794">
        <v>8688</v>
      </c>
      <c r="D1794">
        <v>20918.849999999999</v>
      </c>
      <c r="E1794">
        <v>64000</v>
      </c>
      <c r="F1794">
        <v>64000</v>
      </c>
      <c r="H1794">
        <v>8718.6</v>
      </c>
      <c r="I1794">
        <v>9882</v>
      </c>
      <c r="J1794">
        <v>9828.1</v>
      </c>
      <c r="L1794">
        <f t="shared" si="57"/>
        <v>999.44</v>
      </c>
      <c r="M1794">
        <v>0</v>
      </c>
      <c r="O1794">
        <v>0</v>
      </c>
      <c r="P1794" t="e">
        <f t="shared" si="56"/>
        <v>#DIV/0!</v>
      </c>
    </row>
    <row r="1795" spans="1:16" x14ac:dyDescent="0.2">
      <c r="A1795">
        <v>999.86</v>
      </c>
      <c r="B1795">
        <v>2909.5</v>
      </c>
      <c r="C1795">
        <v>9174.6</v>
      </c>
      <c r="D1795">
        <v>21194.400000000001</v>
      </c>
      <c r="E1795">
        <v>64000</v>
      </c>
      <c r="F1795">
        <v>64000</v>
      </c>
      <c r="H1795">
        <v>9202.2999999999993</v>
      </c>
      <c r="I1795">
        <v>10379.799999999999</v>
      </c>
      <c r="J1795">
        <v>10346.799999999999</v>
      </c>
      <c r="L1795">
        <f t="shared" si="57"/>
        <v>999.86</v>
      </c>
      <c r="M1795">
        <v>0</v>
      </c>
      <c r="O1795">
        <v>0</v>
      </c>
      <c r="P1795" t="e">
        <f t="shared" si="56"/>
        <v>#DIV/0!</v>
      </c>
    </row>
    <row r="1796" spans="1:16" x14ac:dyDescent="0.2">
      <c r="A1796">
        <v>1000.29</v>
      </c>
      <c r="B1796">
        <v>2825.6</v>
      </c>
      <c r="C1796">
        <v>8274.1</v>
      </c>
      <c r="D1796">
        <v>21275.95</v>
      </c>
      <c r="E1796">
        <v>64000</v>
      </c>
      <c r="F1796">
        <v>64000</v>
      </c>
      <c r="H1796">
        <v>8286.2999999999993</v>
      </c>
      <c r="I1796">
        <v>9502.1</v>
      </c>
      <c r="J1796">
        <v>9422.7999999999993</v>
      </c>
      <c r="L1796">
        <f t="shared" si="57"/>
        <v>1000.29</v>
      </c>
      <c r="M1796">
        <v>0</v>
      </c>
      <c r="O1796">
        <v>0</v>
      </c>
      <c r="P1796" t="e">
        <f t="shared" si="56"/>
        <v>#DIV/0!</v>
      </c>
    </row>
    <row r="1797" spans="1:16" x14ac:dyDescent="0.2">
      <c r="A1797">
        <v>1000.71</v>
      </c>
      <c r="B1797">
        <v>2862.55</v>
      </c>
      <c r="C1797">
        <v>8657.1</v>
      </c>
      <c r="D1797">
        <v>21463.95</v>
      </c>
      <c r="E1797">
        <v>64000</v>
      </c>
      <c r="F1797">
        <v>64000</v>
      </c>
      <c r="H1797">
        <v>8695.7000000000007</v>
      </c>
      <c r="I1797">
        <v>9890.9</v>
      </c>
      <c r="J1797">
        <v>9850.2999999999993</v>
      </c>
      <c r="L1797">
        <f t="shared" si="57"/>
        <v>1000.71</v>
      </c>
      <c r="M1797">
        <v>0</v>
      </c>
      <c r="O1797">
        <v>0</v>
      </c>
      <c r="P1797" t="e">
        <f t="shared" si="56"/>
        <v>#DIV/0!</v>
      </c>
    </row>
    <row r="1798" spans="1:16" x14ac:dyDescent="0.2">
      <c r="A1798">
        <v>1001.14</v>
      </c>
      <c r="B1798">
        <v>2882.55</v>
      </c>
      <c r="C1798">
        <v>8830.7000000000007</v>
      </c>
      <c r="D1798">
        <v>21500.799999999999</v>
      </c>
      <c r="E1798">
        <v>64000</v>
      </c>
      <c r="F1798">
        <v>64000</v>
      </c>
      <c r="H1798">
        <v>8875.7000000000007</v>
      </c>
      <c r="I1798">
        <v>10080.200000000001</v>
      </c>
      <c r="J1798">
        <v>10061.700000000001</v>
      </c>
      <c r="L1798">
        <f t="shared" si="57"/>
        <v>1001.14</v>
      </c>
      <c r="M1798">
        <v>0</v>
      </c>
      <c r="O1798">
        <v>0</v>
      </c>
      <c r="P1798" t="e">
        <f t="shared" si="56"/>
        <v>#DIV/0!</v>
      </c>
    </row>
    <row r="1799" spans="1:16" x14ac:dyDescent="0.2">
      <c r="A1799">
        <v>1001.56</v>
      </c>
      <c r="B1799">
        <v>2855.5</v>
      </c>
      <c r="C1799">
        <v>8559.7000000000007</v>
      </c>
      <c r="D1799">
        <v>21369.599999999999</v>
      </c>
      <c r="E1799">
        <v>64000</v>
      </c>
      <c r="F1799">
        <v>64000</v>
      </c>
      <c r="H1799">
        <v>8578.2999999999993</v>
      </c>
      <c r="I1799">
        <v>9788.9</v>
      </c>
      <c r="J1799">
        <v>9756.1</v>
      </c>
      <c r="L1799">
        <f t="shared" si="57"/>
        <v>1001.56</v>
      </c>
      <c r="M1799">
        <v>0</v>
      </c>
      <c r="O1799">
        <v>0</v>
      </c>
      <c r="P1799" t="e">
        <f t="shared" si="56"/>
        <v>#DIV/0!</v>
      </c>
    </row>
    <row r="1800" spans="1:16" x14ac:dyDescent="0.2">
      <c r="A1800">
        <v>1001.99</v>
      </c>
      <c r="B1800">
        <v>2869.15</v>
      </c>
      <c r="C1800">
        <v>8727.2999999999993</v>
      </c>
      <c r="D1800">
        <v>21135.95</v>
      </c>
      <c r="E1800">
        <v>64000</v>
      </c>
      <c r="F1800">
        <v>64000</v>
      </c>
      <c r="H1800">
        <v>8755</v>
      </c>
      <c r="I1800">
        <v>9964.1</v>
      </c>
      <c r="J1800">
        <v>9896.6</v>
      </c>
      <c r="L1800">
        <f t="shared" si="57"/>
        <v>1001.99</v>
      </c>
      <c r="M1800">
        <v>0</v>
      </c>
      <c r="O1800">
        <v>0</v>
      </c>
      <c r="P1800" t="e">
        <f t="shared" ref="P1800:P1863" si="58">(M1800-O1800)/O1800%</f>
        <v>#DIV/0!</v>
      </c>
    </row>
    <row r="1801" spans="1:16" x14ac:dyDescent="0.2">
      <c r="A1801">
        <v>1002.41</v>
      </c>
      <c r="B1801">
        <v>2851.15</v>
      </c>
      <c r="C1801">
        <v>8545.2999999999993</v>
      </c>
      <c r="D1801">
        <v>20806.55</v>
      </c>
      <c r="E1801">
        <v>64000</v>
      </c>
      <c r="F1801">
        <v>64000</v>
      </c>
      <c r="H1801">
        <v>8560.5</v>
      </c>
      <c r="I1801">
        <v>9798.1</v>
      </c>
      <c r="J1801">
        <v>9735.1</v>
      </c>
      <c r="L1801">
        <f t="shared" si="57"/>
        <v>1002.41</v>
      </c>
      <c r="M1801">
        <v>0</v>
      </c>
      <c r="O1801">
        <v>0</v>
      </c>
      <c r="P1801" t="e">
        <f t="shared" si="58"/>
        <v>#DIV/0!</v>
      </c>
    </row>
    <row r="1802" spans="1:16" x14ac:dyDescent="0.2">
      <c r="A1802">
        <v>1002.84</v>
      </c>
      <c r="B1802">
        <v>2882.8</v>
      </c>
      <c r="C1802">
        <v>8834</v>
      </c>
      <c r="D1802">
        <v>20388.599999999999</v>
      </c>
      <c r="E1802">
        <v>64000</v>
      </c>
      <c r="F1802">
        <v>64000</v>
      </c>
      <c r="H1802">
        <v>8840</v>
      </c>
      <c r="I1802">
        <v>10044.1</v>
      </c>
      <c r="J1802">
        <v>9986.4</v>
      </c>
      <c r="L1802">
        <f t="shared" si="57"/>
        <v>1002.84</v>
      </c>
      <c r="M1802">
        <v>0</v>
      </c>
      <c r="O1802">
        <v>0</v>
      </c>
      <c r="P1802" t="e">
        <f t="shared" si="58"/>
        <v>#DIV/0!</v>
      </c>
    </row>
    <row r="1803" spans="1:16" x14ac:dyDescent="0.2">
      <c r="A1803">
        <v>1003.27</v>
      </c>
      <c r="B1803">
        <v>2820.1</v>
      </c>
      <c r="C1803">
        <v>8243.7999999999993</v>
      </c>
      <c r="D1803">
        <v>19960.05</v>
      </c>
      <c r="E1803">
        <v>64000</v>
      </c>
      <c r="F1803">
        <v>64000</v>
      </c>
      <c r="H1803">
        <v>8274.2999999999993</v>
      </c>
      <c r="I1803">
        <v>9447.2999999999993</v>
      </c>
      <c r="J1803">
        <v>9362.4</v>
      </c>
      <c r="L1803">
        <f t="shared" si="57"/>
        <v>1003.27</v>
      </c>
      <c r="M1803">
        <v>0</v>
      </c>
      <c r="O1803">
        <v>0</v>
      </c>
      <c r="P1803" t="e">
        <f t="shared" si="58"/>
        <v>#DIV/0!</v>
      </c>
    </row>
    <row r="1804" spans="1:16" x14ac:dyDescent="0.2">
      <c r="A1804">
        <v>1003.69</v>
      </c>
      <c r="B1804">
        <v>2871.6</v>
      </c>
      <c r="C1804">
        <v>8720.2000000000007</v>
      </c>
      <c r="D1804">
        <v>19532.900000000001</v>
      </c>
      <c r="E1804">
        <v>64000</v>
      </c>
      <c r="F1804">
        <v>64000</v>
      </c>
      <c r="H1804">
        <v>8718.2000000000007</v>
      </c>
      <c r="I1804">
        <v>9882.7000000000007</v>
      </c>
      <c r="J1804">
        <v>9851.1</v>
      </c>
      <c r="L1804">
        <f t="shared" si="57"/>
        <v>1003.69</v>
      </c>
      <c r="M1804">
        <v>0</v>
      </c>
      <c r="O1804">
        <v>0</v>
      </c>
      <c r="P1804" t="e">
        <f t="shared" si="58"/>
        <v>#DIV/0!</v>
      </c>
    </row>
    <row r="1805" spans="1:16" x14ac:dyDescent="0.2">
      <c r="A1805">
        <v>1004.12</v>
      </c>
      <c r="B1805">
        <v>2866.75</v>
      </c>
      <c r="C1805">
        <v>8681.7999999999993</v>
      </c>
      <c r="D1805">
        <v>19158.599999999999</v>
      </c>
      <c r="E1805">
        <v>64000</v>
      </c>
      <c r="F1805">
        <v>64000</v>
      </c>
      <c r="H1805">
        <v>8681.2999999999993</v>
      </c>
      <c r="I1805">
        <v>9831.1</v>
      </c>
      <c r="J1805">
        <v>9795.7000000000007</v>
      </c>
      <c r="L1805">
        <f t="shared" si="57"/>
        <v>1004.12</v>
      </c>
      <c r="M1805">
        <v>0</v>
      </c>
      <c r="O1805">
        <v>0</v>
      </c>
      <c r="P1805" t="e">
        <f t="shared" si="58"/>
        <v>#DIV/0!</v>
      </c>
    </row>
    <row r="1806" spans="1:16" x14ac:dyDescent="0.2">
      <c r="A1806">
        <v>1004.54</v>
      </c>
      <c r="B1806">
        <v>2911.15</v>
      </c>
      <c r="C1806">
        <v>9199.5</v>
      </c>
      <c r="D1806">
        <v>18864.05</v>
      </c>
      <c r="E1806">
        <v>64000</v>
      </c>
      <c r="F1806">
        <v>64000</v>
      </c>
      <c r="H1806">
        <v>9235.7999999999993</v>
      </c>
      <c r="I1806">
        <v>10345.5</v>
      </c>
      <c r="J1806">
        <v>10332</v>
      </c>
      <c r="L1806">
        <f t="shared" si="57"/>
        <v>1004.54</v>
      </c>
      <c r="M1806">
        <v>0</v>
      </c>
      <c r="O1806">
        <v>0</v>
      </c>
      <c r="P1806" t="e">
        <f t="shared" si="58"/>
        <v>#DIV/0!</v>
      </c>
    </row>
    <row r="1807" spans="1:16" x14ac:dyDescent="0.2">
      <c r="A1807">
        <v>1004.97</v>
      </c>
      <c r="B1807">
        <v>2842.8</v>
      </c>
      <c r="C1807">
        <v>8499</v>
      </c>
      <c r="D1807">
        <v>18538.45</v>
      </c>
      <c r="E1807">
        <v>64000</v>
      </c>
      <c r="F1807">
        <v>64000</v>
      </c>
      <c r="H1807">
        <v>8534.1</v>
      </c>
      <c r="I1807">
        <v>9631.1</v>
      </c>
      <c r="J1807">
        <v>9573.6</v>
      </c>
      <c r="L1807">
        <f t="shared" si="57"/>
        <v>1004.97</v>
      </c>
      <c r="M1807">
        <v>0</v>
      </c>
      <c r="O1807">
        <v>0</v>
      </c>
      <c r="P1807" t="e">
        <f t="shared" si="58"/>
        <v>#DIV/0!</v>
      </c>
    </row>
    <row r="1808" spans="1:16" x14ac:dyDescent="0.2">
      <c r="A1808">
        <v>1005.39</v>
      </c>
      <c r="B1808">
        <v>2805.05</v>
      </c>
      <c r="C1808">
        <v>8165.8</v>
      </c>
      <c r="D1808">
        <v>18311.55</v>
      </c>
      <c r="E1808">
        <v>64000</v>
      </c>
      <c r="F1808">
        <v>64000</v>
      </c>
      <c r="H1808">
        <v>8198.2999999999993</v>
      </c>
      <c r="I1808">
        <v>9272.1</v>
      </c>
      <c r="J1808">
        <v>9228.7000000000007</v>
      </c>
      <c r="L1808">
        <f t="shared" si="57"/>
        <v>1005.39</v>
      </c>
      <c r="M1808">
        <v>0</v>
      </c>
      <c r="O1808">
        <v>0</v>
      </c>
      <c r="P1808" t="e">
        <f t="shared" si="58"/>
        <v>#DIV/0!</v>
      </c>
    </row>
    <row r="1809" spans="1:16" x14ac:dyDescent="0.2">
      <c r="A1809">
        <v>1005.82</v>
      </c>
      <c r="B1809">
        <v>2876.95</v>
      </c>
      <c r="C1809">
        <v>8774.6</v>
      </c>
      <c r="D1809">
        <v>18188.3</v>
      </c>
      <c r="E1809">
        <v>64000</v>
      </c>
      <c r="F1809">
        <v>64000</v>
      </c>
      <c r="H1809">
        <v>8777.2000000000007</v>
      </c>
      <c r="I1809">
        <v>9852</v>
      </c>
      <c r="J1809">
        <v>9830.7999999999993</v>
      </c>
      <c r="L1809">
        <f t="shared" si="57"/>
        <v>1005.82</v>
      </c>
      <c r="M1809">
        <v>0</v>
      </c>
      <c r="O1809">
        <v>0</v>
      </c>
      <c r="P1809" t="e">
        <f t="shared" si="58"/>
        <v>#DIV/0!</v>
      </c>
    </row>
    <row r="1810" spans="1:16" x14ac:dyDescent="0.2">
      <c r="A1810">
        <v>1006.24</v>
      </c>
      <c r="B1810">
        <v>2847.85</v>
      </c>
      <c r="C1810">
        <v>8560.9</v>
      </c>
      <c r="D1810">
        <v>18119.05</v>
      </c>
      <c r="E1810">
        <v>64000</v>
      </c>
      <c r="F1810">
        <v>64000</v>
      </c>
      <c r="H1810">
        <v>8582.1</v>
      </c>
      <c r="I1810">
        <v>9715.9</v>
      </c>
      <c r="J1810">
        <v>9663</v>
      </c>
      <c r="L1810">
        <f t="shared" si="57"/>
        <v>1006.24</v>
      </c>
      <c r="M1810">
        <v>0</v>
      </c>
      <c r="O1810">
        <v>0</v>
      </c>
      <c r="P1810" t="e">
        <f t="shared" si="58"/>
        <v>#DIV/0!</v>
      </c>
    </row>
    <row r="1811" spans="1:16" x14ac:dyDescent="0.2">
      <c r="A1811">
        <v>1006.67</v>
      </c>
      <c r="B1811">
        <v>2829.25</v>
      </c>
      <c r="C1811">
        <v>8326.4</v>
      </c>
      <c r="D1811">
        <v>18033.75</v>
      </c>
      <c r="E1811">
        <v>64000</v>
      </c>
      <c r="F1811">
        <v>64000</v>
      </c>
      <c r="H1811">
        <v>8349</v>
      </c>
      <c r="I1811">
        <v>9526.2000000000007</v>
      </c>
      <c r="J1811">
        <v>9471.7999999999993</v>
      </c>
      <c r="L1811">
        <f t="shared" si="57"/>
        <v>1006.67</v>
      </c>
      <c r="M1811">
        <v>0</v>
      </c>
      <c r="O1811">
        <v>0</v>
      </c>
      <c r="P1811" t="e">
        <f t="shared" si="58"/>
        <v>#DIV/0!</v>
      </c>
    </row>
    <row r="1812" spans="1:16" x14ac:dyDescent="0.2">
      <c r="A1812">
        <v>1007.09</v>
      </c>
      <c r="B1812">
        <v>2804.25</v>
      </c>
      <c r="C1812">
        <v>8132.6</v>
      </c>
      <c r="D1812">
        <v>18043.150000000001</v>
      </c>
      <c r="E1812">
        <v>64000</v>
      </c>
      <c r="F1812">
        <v>64000</v>
      </c>
      <c r="H1812">
        <v>8149.7</v>
      </c>
      <c r="I1812">
        <v>9317.5</v>
      </c>
      <c r="J1812">
        <v>9296.2999999999993</v>
      </c>
      <c r="L1812">
        <f t="shared" si="57"/>
        <v>1007.09</v>
      </c>
      <c r="M1812">
        <v>0</v>
      </c>
      <c r="O1812">
        <v>0</v>
      </c>
      <c r="P1812" t="e">
        <f t="shared" si="58"/>
        <v>#DIV/0!</v>
      </c>
    </row>
    <row r="1813" spans="1:16" x14ac:dyDescent="0.2">
      <c r="A1813">
        <v>1007.52</v>
      </c>
      <c r="B1813">
        <v>2841.3</v>
      </c>
      <c r="C1813">
        <v>8495.5</v>
      </c>
      <c r="D1813">
        <v>18049.2</v>
      </c>
      <c r="E1813">
        <v>64000</v>
      </c>
      <c r="F1813">
        <v>64000</v>
      </c>
      <c r="H1813">
        <v>8537.5</v>
      </c>
      <c r="I1813">
        <v>9712.4</v>
      </c>
      <c r="J1813">
        <v>9639.5</v>
      </c>
      <c r="L1813">
        <f t="shared" si="57"/>
        <v>1007.52</v>
      </c>
      <c r="M1813">
        <v>0</v>
      </c>
      <c r="O1813">
        <v>0</v>
      </c>
      <c r="P1813" t="e">
        <f t="shared" si="58"/>
        <v>#DIV/0!</v>
      </c>
    </row>
    <row r="1814" spans="1:16" x14ac:dyDescent="0.2">
      <c r="A1814">
        <v>1007.94</v>
      </c>
      <c r="B1814">
        <v>2836.15</v>
      </c>
      <c r="C1814">
        <v>8389</v>
      </c>
      <c r="D1814">
        <v>18060.25</v>
      </c>
      <c r="E1814">
        <v>64000</v>
      </c>
      <c r="F1814">
        <v>64000</v>
      </c>
      <c r="H1814">
        <v>8442.2999999999993</v>
      </c>
      <c r="I1814">
        <v>9690.5</v>
      </c>
      <c r="J1814">
        <v>9656.4</v>
      </c>
      <c r="L1814">
        <f t="shared" si="57"/>
        <v>1007.94</v>
      </c>
      <c r="M1814">
        <v>0</v>
      </c>
      <c r="O1814">
        <v>0</v>
      </c>
      <c r="P1814" t="e">
        <f t="shared" si="58"/>
        <v>#DIV/0!</v>
      </c>
    </row>
    <row r="1815" spans="1:16" x14ac:dyDescent="0.2">
      <c r="A1815">
        <v>1008.37</v>
      </c>
      <c r="B1815">
        <v>3021.55</v>
      </c>
      <c r="C1815">
        <v>10267.4</v>
      </c>
      <c r="D1815">
        <v>18266.45</v>
      </c>
      <c r="E1815">
        <v>64000</v>
      </c>
      <c r="F1815">
        <v>64000</v>
      </c>
      <c r="H1815">
        <v>10265.5</v>
      </c>
      <c r="I1815">
        <v>11524.1</v>
      </c>
      <c r="J1815">
        <v>11496.8</v>
      </c>
      <c r="L1815">
        <f t="shared" si="57"/>
        <v>1008.37</v>
      </c>
      <c r="M1815">
        <v>0</v>
      </c>
      <c r="O1815">
        <v>0</v>
      </c>
      <c r="P1815" t="e">
        <f t="shared" si="58"/>
        <v>#DIV/0!</v>
      </c>
    </row>
    <row r="1816" spans="1:16" x14ac:dyDescent="0.2">
      <c r="A1816">
        <v>1008.79</v>
      </c>
      <c r="B1816">
        <v>2897.65</v>
      </c>
      <c r="C1816">
        <v>9060.5</v>
      </c>
      <c r="D1816">
        <v>18250.8</v>
      </c>
      <c r="E1816">
        <v>64000</v>
      </c>
      <c r="F1816">
        <v>64000</v>
      </c>
      <c r="H1816">
        <v>9086.4</v>
      </c>
      <c r="I1816">
        <v>10337.1</v>
      </c>
      <c r="J1816">
        <v>10272.6</v>
      </c>
      <c r="L1816">
        <f t="shared" si="57"/>
        <v>1008.79</v>
      </c>
      <c r="M1816">
        <v>0</v>
      </c>
      <c r="O1816">
        <v>0</v>
      </c>
      <c r="P1816" t="e">
        <f t="shared" si="58"/>
        <v>#DIV/0!</v>
      </c>
    </row>
    <row r="1817" spans="1:16" x14ac:dyDescent="0.2">
      <c r="A1817">
        <v>1009.22</v>
      </c>
      <c r="B1817">
        <v>2891.3</v>
      </c>
      <c r="C1817">
        <v>8951.4</v>
      </c>
      <c r="D1817">
        <v>18268.75</v>
      </c>
      <c r="E1817">
        <v>64000</v>
      </c>
      <c r="F1817">
        <v>64000</v>
      </c>
      <c r="H1817">
        <v>8999</v>
      </c>
      <c r="I1817">
        <v>10215.1</v>
      </c>
      <c r="J1817">
        <v>10181.700000000001</v>
      </c>
      <c r="L1817">
        <f t="shared" si="57"/>
        <v>1009.22</v>
      </c>
      <c r="M1817">
        <v>0</v>
      </c>
      <c r="O1817">
        <v>0</v>
      </c>
      <c r="P1817" t="e">
        <f t="shared" si="58"/>
        <v>#DIV/0!</v>
      </c>
    </row>
    <row r="1818" spans="1:16" x14ac:dyDescent="0.2">
      <c r="A1818">
        <v>1009.64</v>
      </c>
      <c r="B1818">
        <v>2874.95</v>
      </c>
      <c r="C1818">
        <v>8733.4</v>
      </c>
      <c r="D1818">
        <v>18300.400000000001</v>
      </c>
      <c r="E1818">
        <v>64000</v>
      </c>
      <c r="F1818">
        <v>64000</v>
      </c>
      <c r="H1818">
        <v>8764.5</v>
      </c>
      <c r="I1818">
        <v>10008.700000000001</v>
      </c>
      <c r="J1818">
        <v>9965.6</v>
      </c>
      <c r="L1818">
        <f t="shared" si="57"/>
        <v>1009.64</v>
      </c>
      <c r="M1818">
        <v>0</v>
      </c>
      <c r="O1818">
        <v>0</v>
      </c>
      <c r="P1818" t="e">
        <f t="shared" si="58"/>
        <v>#DIV/0!</v>
      </c>
    </row>
    <row r="1819" spans="1:16" x14ac:dyDescent="0.2">
      <c r="A1819">
        <v>1010.07</v>
      </c>
      <c r="B1819">
        <v>2875.9</v>
      </c>
      <c r="C1819">
        <v>8787</v>
      </c>
      <c r="D1819">
        <v>18346.8</v>
      </c>
      <c r="E1819">
        <v>64000</v>
      </c>
      <c r="F1819">
        <v>64000</v>
      </c>
      <c r="H1819">
        <v>8825.7000000000007</v>
      </c>
      <c r="I1819">
        <v>10032.4</v>
      </c>
      <c r="J1819">
        <v>9995.9</v>
      </c>
      <c r="L1819">
        <f t="shared" si="57"/>
        <v>1010.07</v>
      </c>
      <c r="M1819">
        <v>0</v>
      </c>
      <c r="O1819">
        <v>0</v>
      </c>
      <c r="P1819" t="e">
        <f t="shared" si="58"/>
        <v>#DIV/0!</v>
      </c>
    </row>
    <row r="1820" spans="1:16" x14ac:dyDescent="0.2">
      <c r="A1820">
        <v>1010.49</v>
      </c>
      <c r="B1820">
        <v>2899.15</v>
      </c>
      <c r="C1820">
        <v>9019.6</v>
      </c>
      <c r="D1820">
        <v>18433.45</v>
      </c>
      <c r="E1820">
        <v>64000</v>
      </c>
      <c r="F1820">
        <v>64000</v>
      </c>
      <c r="H1820">
        <v>9044.2999999999993</v>
      </c>
      <c r="I1820">
        <v>10277.4</v>
      </c>
      <c r="J1820">
        <v>10223.5</v>
      </c>
      <c r="L1820">
        <f t="shared" si="57"/>
        <v>1010.49</v>
      </c>
      <c r="M1820">
        <v>0</v>
      </c>
      <c r="O1820">
        <v>0</v>
      </c>
      <c r="P1820" t="e">
        <f t="shared" si="58"/>
        <v>#DIV/0!</v>
      </c>
    </row>
    <row r="1821" spans="1:16" x14ac:dyDescent="0.2">
      <c r="A1821">
        <v>1010.92</v>
      </c>
      <c r="B1821">
        <v>2851.25</v>
      </c>
      <c r="C1821">
        <v>8472.7000000000007</v>
      </c>
      <c r="D1821">
        <v>18430.099999999999</v>
      </c>
      <c r="E1821">
        <v>64000</v>
      </c>
      <c r="F1821">
        <v>64000</v>
      </c>
      <c r="H1821">
        <v>8497.7999999999993</v>
      </c>
      <c r="I1821">
        <v>9702.4</v>
      </c>
      <c r="J1821">
        <v>9669.2999999999993</v>
      </c>
      <c r="L1821">
        <f t="shared" si="57"/>
        <v>1010.92</v>
      </c>
      <c r="M1821">
        <v>0</v>
      </c>
      <c r="O1821">
        <v>0</v>
      </c>
      <c r="P1821" t="e">
        <f t="shared" si="58"/>
        <v>#DIV/0!</v>
      </c>
    </row>
    <row r="1822" spans="1:16" x14ac:dyDescent="0.2">
      <c r="A1822">
        <v>1011.34</v>
      </c>
      <c r="B1822">
        <v>2882.4</v>
      </c>
      <c r="C1822">
        <v>8865.2999999999993</v>
      </c>
      <c r="D1822">
        <v>18461.599999999999</v>
      </c>
      <c r="E1822">
        <v>64000</v>
      </c>
      <c r="F1822">
        <v>64000</v>
      </c>
      <c r="H1822">
        <v>8899.7000000000007</v>
      </c>
      <c r="I1822">
        <v>10065.200000000001</v>
      </c>
      <c r="J1822">
        <v>10061.799999999999</v>
      </c>
      <c r="L1822">
        <f t="shared" si="57"/>
        <v>1011.34</v>
      </c>
      <c r="M1822">
        <v>0</v>
      </c>
      <c r="O1822">
        <v>0</v>
      </c>
      <c r="P1822" t="e">
        <f t="shared" si="58"/>
        <v>#DIV/0!</v>
      </c>
    </row>
    <row r="1823" spans="1:16" x14ac:dyDescent="0.2">
      <c r="A1823">
        <v>1011.77</v>
      </c>
      <c r="B1823">
        <v>2858.1</v>
      </c>
      <c r="C1823">
        <v>8618.2999999999993</v>
      </c>
      <c r="D1823">
        <v>18362.7</v>
      </c>
      <c r="E1823">
        <v>64000</v>
      </c>
      <c r="F1823">
        <v>64000</v>
      </c>
      <c r="H1823">
        <v>8666</v>
      </c>
      <c r="I1823">
        <v>9846.2999999999993</v>
      </c>
      <c r="J1823">
        <v>9788.7999999999993</v>
      </c>
      <c r="L1823">
        <f t="shared" si="57"/>
        <v>1011.77</v>
      </c>
      <c r="M1823">
        <v>0</v>
      </c>
      <c r="O1823">
        <v>0</v>
      </c>
      <c r="P1823" t="e">
        <f t="shared" si="58"/>
        <v>#DIV/0!</v>
      </c>
    </row>
    <row r="1824" spans="1:16" x14ac:dyDescent="0.2">
      <c r="A1824">
        <v>1012.19</v>
      </c>
      <c r="B1824">
        <v>2875.55</v>
      </c>
      <c r="C1824">
        <v>8752</v>
      </c>
      <c r="D1824">
        <v>18230.25</v>
      </c>
      <c r="E1824">
        <v>64000</v>
      </c>
      <c r="F1824">
        <v>64000</v>
      </c>
      <c r="H1824">
        <v>8779.7000000000007</v>
      </c>
      <c r="I1824">
        <v>9936.2000000000007</v>
      </c>
      <c r="J1824">
        <v>9922.5</v>
      </c>
      <c r="L1824">
        <f t="shared" si="57"/>
        <v>1012.19</v>
      </c>
      <c r="M1824">
        <v>0</v>
      </c>
      <c r="O1824">
        <v>0</v>
      </c>
      <c r="P1824" t="e">
        <f t="shared" si="58"/>
        <v>#DIV/0!</v>
      </c>
    </row>
    <row r="1825" spans="1:16" x14ac:dyDescent="0.2">
      <c r="A1825">
        <v>1012.62</v>
      </c>
      <c r="B1825">
        <v>2874.05</v>
      </c>
      <c r="C1825">
        <v>8807.7000000000007</v>
      </c>
      <c r="D1825">
        <v>18007.349999999999</v>
      </c>
      <c r="E1825">
        <v>64000</v>
      </c>
      <c r="F1825">
        <v>64000</v>
      </c>
      <c r="H1825">
        <v>8769.2999999999993</v>
      </c>
      <c r="I1825">
        <v>9972.6</v>
      </c>
      <c r="J1825">
        <v>9880.1</v>
      </c>
      <c r="L1825">
        <f t="shared" si="57"/>
        <v>1012.62</v>
      </c>
      <c r="M1825">
        <v>0</v>
      </c>
      <c r="O1825">
        <v>0</v>
      </c>
      <c r="P1825" t="e">
        <f t="shared" si="58"/>
        <v>#DIV/0!</v>
      </c>
    </row>
    <row r="1826" spans="1:16" x14ac:dyDescent="0.2">
      <c r="A1826">
        <v>1013.04</v>
      </c>
      <c r="B1826">
        <v>2826.1</v>
      </c>
      <c r="C1826">
        <v>8243.2000000000007</v>
      </c>
      <c r="D1826">
        <v>17611.75</v>
      </c>
      <c r="E1826">
        <v>64000</v>
      </c>
      <c r="F1826">
        <v>64000</v>
      </c>
      <c r="H1826">
        <v>8253.4</v>
      </c>
      <c r="I1826">
        <v>9404.6</v>
      </c>
      <c r="J1826">
        <v>9337.6</v>
      </c>
      <c r="L1826">
        <f t="shared" si="57"/>
        <v>1013.04</v>
      </c>
      <c r="M1826">
        <v>0</v>
      </c>
      <c r="O1826">
        <v>0</v>
      </c>
      <c r="P1826" t="e">
        <f t="shared" si="58"/>
        <v>#DIV/0!</v>
      </c>
    </row>
    <row r="1827" spans="1:16" x14ac:dyDescent="0.2">
      <c r="A1827">
        <v>1013.46</v>
      </c>
      <c r="B1827">
        <v>2908</v>
      </c>
      <c r="C1827">
        <v>9210.4</v>
      </c>
      <c r="D1827">
        <v>17320.05</v>
      </c>
      <c r="E1827">
        <v>64000</v>
      </c>
      <c r="F1827">
        <v>64000</v>
      </c>
      <c r="H1827">
        <v>9190.9</v>
      </c>
      <c r="I1827">
        <v>10302.5</v>
      </c>
      <c r="J1827">
        <v>10220.299999999999</v>
      </c>
      <c r="L1827">
        <f t="shared" si="57"/>
        <v>1013.46</v>
      </c>
      <c r="M1827">
        <v>0</v>
      </c>
      <c r="O1827">
        <v>0</v>
      </c>
      <c r="P1827" t="e">
        <f t="shared" si="58"/>
        <v>#DIV/0!</v>
      </c>
    </row>
    <row r="1828" spans="1:16" x14ac:dyDescent="0.2">
      <c r="A1828">
        <v>1013.89</v>
      </c>
      <c r="B1828">
        <v>2809.9</v>
      </c>
      <c r="C1828">
        <v>8051.6</v>
      </c>
      <c r="D1828">
        <v>16843.599999999999</v>
      </c>
      <c r="E1828">
        <v>64000</v>
      </c>
      <c r="F1828">
        <v>64000</v>
      </c>
      <c r="H1828">
        <v>8093.7</v>
      </c>
      <c r="I1828">
        <v>9117.6</v>
      </c>
      <c r="J1828">
        <v>9095.1</v>
      </c>
      <c r="L1828">
        <f t="shared" ref="L1828:L1891" si="59">A1828</f>
        <v>1013.89</v>
      </c>
      <c r="M1828">
        <v>0</v>
      </c>
      <c r="O1828">
        <v>0</v>
      </c>
      <c r="P1828" t="e">
        <f t="shared" si="58"/>
        <v>#DIV/0!</v>
      </c>
    </row>
    <row r="1829" spans="1:16" x14ac:dyDescent="0.2">
      <c r="A1829">
        <v>1014.31</v>
      </c>
      <c r="B1829">
        <v>2886.2</v>
      </c>
      <c r="C1829">
        <v>8935</v>
      </c>
      <c r="D1829">
        <v>16656.3</v>
      </c>
      <c r="E1829">
        <v>64000</v>
      </c>
      <c r="F1829">
        <v>64000</v>
      </c>
      <c r="H1829">
        <v>8971.1</v>
      </c>
      <c r="I1829">
        <v>9956.7000000000007</v>
      </c>
      <c r="J1829">
        <v>9908.5</v>
      </c>
      <c r="L1829">
        <f t="shared" si="59"/>
        <v>1014.31</v>
      </c>
      <c r="M1829">
        <v>0</v>
      </c>
      <c r="O1829">
        <v>0</v>
      </c>
      <c r="P1829" t="e">
        <f t="shared" si="58"/>
        <v>#DIV/0!</v>
      </c>
    </row>
    <row r="1830" spans="1:16" x14ac:dyDescent="0.2">
      <c r="A1830">
        <v>1014.74</v>
      </c>
      <c r="B1830">
        <v>2834.1</v>
      </c>
      <c r="C1830">
        <v>8395.4</v>
      </c>
      <c r="D1830">
        <v>16357.25</v>
      </c>
      <c r="E1830">
        <v>64000</v>
      </c>
      <c r="F1830">
        <v>64000</v>
      </c>
      <c r="H1830">
        <v>8386.7999999999993</v>
      </c>
      <c r="I1830">
        <v>9382.1</v>
      </c>
      <c r="J1830">
        <v>9377.9</v>
      </c>
      <c r="L1830">
        <f t="shared" si="59"/>
        <v>1014.74</v>
      </c>
      <c r="M1830">
        <v>0</v>
      </c>
      <c r="O1830">
        <v>0</v>
      </c>
      <c r="P1830" t="e">
        <f t="shared" si="58"/>
        <v>#DIV/0!</v>
      </c>
    </row>
    <row r="1831" spans="1:16" x14ac:dyDescent="0.2">
      <c r="A1831">
        <v>1015.16</v>
      </c>
      <c r="B1831">
        <v>2858</v>
      </c>
      <c r="C1831">
        <v>8586.9</v>
      </c>
      <c r="D1831">
        <v>16236.75</v>
      </c>
      <c r="E1831">
        <v>64000</v>
      </c>
      <c r="F1831">
        <v>64000</v>
      </c>
      <c r="H1831">
        <v>8658.7000000000007</v>
      </c>
      <c r="I1831">
        <v>9619.7000000000007</v>
      </c>
      <c r="J1831">
        <v>9566.2999999999993</v>
      </c>
      <c r="L1831">
        <f t="shared" si="59"/>
        <v>1015.16</v>
      </c>
      <c r="M1831">
        <v>0</v>
      </c>
      <c r="O1831">
        <v>0</v>
      </c>
      <c r="P1831" t="e">
        <f t="shared" si="58"/>
        <v>#DIV/0!</v>
      </c>
    </row>
    <row r="1832" spans="1:16" x14ac:dyDescent="0.2">
      <c r="A1832">
        <v>1015.59</v>
      </c>
      <c r="B1832">
        <v>2819.7</v>
      </c>
      <c r="C1832">
        <v>8200.4</v>
      </c>
      <c r="D1832">
        <v>16132.85</v>
      </c>
      <c r="E1832">
        <v>64000</v>
      </c>
      <c r="F1832">
        <v>64000</v>
      </c>
      <c r="H1832">
        <v>8211.7999999999993</v>
      </c>
      <c r="I1832">
        <v>9192.6</v>
      </c>
      <c r="J1832">
        <v>9171</v>
      </c>
      <c r="L1832">
        <f t="shared" si="59"/>
        <v>1015.59</v>
      </c>
      <c r="M1832">
        <v>0</v>
      </c>
      <c r="O1832">
        <v>0</v>
      </c>
      <c r="P1832" t="e">
        <f t="shared" si="58"/>
        <v>#DIV/0!</v>
      </c>
    </row>
    <row r="1833" spans="1:16" x14ac:dyDescent="0.2">
      <c r="A1833">
        <v>1016.01</v>
      </c>
      <c r="B1833">
        <v>2876.1</v>
      </c>
      <c r="C1833">
        <v>8809.2000000000007</v>
      </c>
      <c r="D1833">
        <v>16199.25</v>
      </c>
      <c r="E1833">
        <v>64000</v>
      </c>
      <c r="F1833">
        <v>64000</v>
      </c>
      <c r="H1833">
        <v>8833.9</v>
      </c>
      <c r="I1833">
        <v>9816.7999999999993</v>
      </c>
      <c r="J1833">
        <v>9784.2000000000007</v>
      </c>
      <c r="L1833">
        <f t="shared" si="59"/>
        <v>1016.01</v>
      </c>
      <c r="M1833">
        <v>0</v>
      </c>
      <c r="O1833">
        <v>0</v>
      </c>
      <c r="P1833" t="e">
        <f t="shared" si="58"/>
        <v>#DIV/0!</v>
      </c>
    </row>
    <row r="1834" spans="1:16" x14ac:dyDescent="0.2">
      <c r="A1834">
        <v>1016.44</v>
      </c>
      <c r="B1834">
        <v>2837.9</v>
      </c>
      <c r="C1834">
        <v>8449.9</v>
      </c>
      <c r="D1834">
        <v>16257.95</v>
      </c>
      <c r="E1834">
        <v>64000</v>
      </c>
      <c r="F1834">
        <v>64000</v>
      </c>
      <c r="H1834">
        <v>8474.4</v>
      </c>
      <c r="I1834">
        <v>9462</v>
      </c>
      <c r="J1834">
        <v>9454.7000000000007</v>
      </c>
      <c r="L1834">
        <f t="shared" si="59"/>
        <v>1016.44</v>
      </c>
      <c r="M1834">
        <v>0</v>
      </c>
      <c r="O1834">
        <v>0</v>
      </c>
      <c r="P1834" t="e">
        <f t="shared" si="58"/>
        <v>#DIV/0!</v>
      </c>
    </row>
    <row r="1835" spans="1:16" x14ac:dyDescent="0.2">
      <c r="A1835">
        <v>1016.86</v>
      </c>
      <c r="B1835">
        <v>3374.2</v>
      </c>
      <c r="C1835">
        <v>14176.5</v>
      </c>
      <c r="D1835">
        <v>17142.75</v>
      </c>
      <c r="E1835">
        <v>64000</v>
      </c>
      <c r="F1835">
        <v>64000</v>
      </c>
      <c r="H1835">
        <v>16170.7</v>
      </c>
      <c r="I1835">
        <v>14633.8</v>
      </c>
      <c r="J1835">
        <v>14692.3</v>
      </c>
      <c r="L1835">
        <f t="shared" si="59"/>
        <v>1016.86</v>
      </c>
      <c r="M1835">
        <v>0</v>
      </c>
      <c r="O1835">
        <v>0</v>
      </c>
      <c r="P1835" t="e">
        <f t="shared" si="58"/>
        <v>#DIV/0!</v>
      </c>
    </row>
    <row r="1836" spans="1:16" x14ac:dyDescent="0.2">
      <c r="A1836">
        <v>1017.28</v>
      </c>
      <c r="B1836">
        <v>2835.9</v>
      </c>
      <c r="C1836">
        <v>8454.6</v>
      </c>
      <c r="D1836">
        <v>16531.349999999999</v>
      </c>
      <c r="E1836">
        <v>64000</v>
      </c>
      <c r="F1836">
        <v>64000</v>
      </c>
      <c r="H1836">
        <v>8429.4</v>
      </c>
      <c r="I1836">
        <v>9549.7999999999993</v>
      </c>
      <c r="J1836">
        <v>9497.1</v>
      </c>
      <c r="L1836">
        <f t="shared" si="59"/>
        <v>1017.28</v>
      </c>
      <c r="M1836">
        <v>0</v>
      </c>
      <c r="O1836">
        <v>0</v>
      </c>
      <c r="P1836" t="e">
        <f t="shared" si="58"/>
        <v>#DIV/0!</v>
      </c>
    </row>
    <row r="1837" spans="1:16" x14ac:dyDescent="0.2">
      <c r="A1837">
        <v>1017.71</v>
      </c>
      <c r="B1837">
        <v>2795.45</v>
      </c>
      <c r="C1837">
        <v>8061.5</v>
      </c>
      <c r="D1837">
        <v>16570.45</v>
      </c>
      <c r="E1837">
        <v>64000</v>
      </c>
      <c r="F1837">
        <v>64000</v>
      </c>
      <c r="H1837">
        <v>8079.1</v>
      </c>
      <c r="I1837">
        <v>9124.2999999999993</v>
      </c>
      <c r="J1837">
        <v>9069.2000000000007</v>
      </c>
      <c r="L1837">
        <f t="shared" si="59"/>
        <v>1017.71</v>
      </c>
      <c r="M1837">
        <v>0</v>
      </c>
      <c r="O1837">
        <v>0</v>
      </c>
      <c r="P1837" t="e">
        <f t="shared" si="58"/>
        <v>#DIV/0!</v>
      </c>
    </row>
    <row r="1838" spans="1:16" x14ac:dyDescent="0.2">
      <c r="A1838">
        <v>1018.13</v>
      </c>
      <c r="B1838">
        <v>2991.5</v>
      </c>
      <c r="C1838">
        <v>9883.9</v>
      </c>
      <c r="D1838">
        <v>16921</v>
      </c>
      <c r="E1838">
        <v>64000</v>
      </c>
      <c r="F1838">
        <v>64000</v>
      </c>
      <c r="H1838">
        <v>9904.6</v>
      </c>
      <c r="I1838">
        <v>10963.5</v>
      </c>
      <c r="J1838">
        <v>10906.5</v>
      </c>
      <c r="L1838">
        <f t="shared" si="59"/>
        <v>1018.13</v>
      </c>
      <c r="M1838">
        <v>0</v>
      </c>
      <c r="O1838">
        <v>0</v>
      </c>
      <c r="P1838" t="e">
        <f t="shared" si="58"/>
        <v>#DIV/0!</v>
      </c>
    </row>
    <row r="1839" spans="1:16" x14ac:dyDescent="0.2">
      <c r="A1839">
        <v>1018.56</v>
      </c>
      <c r="B1839">
        <v>2910.45</v>
      </c>
      <c r="C1839">
        <v>9094.9</v>
      </c>
      <c r="D1839">
        <v>16990.5</v>
      </c>
      <c r="E1839">
        <v>64000</v>
      </c>
      <c r="F1839">
        <v>64000</v>
      </c>
      <c r="H1839">
        <v>9127.4</v>
      </c>
      <c r="I1839">
        <v>10207.799999999999</v>
      </c>
      <c r="J1839">
        <v>10193.6</v>
      </c>
      <c r="L1839">
        <f t="shared" si="59"/>
        <v>1018.56</v>
      </c>
      <c r="M1839">
        <v>0</v>
      </c>
      <c r="O1839">
        <v>0</v>
      </c>
      <c r="P1839" t="e">
        <f t="shared" si="58"/>
        <v>#DIV/0!</v>
      </c>
    </row>
    <row r="1840" spans="1:16" x14ac:dyDescent="0.2">
      <c r="A1840">
        <v>1018.98</v>
      </c>
      <c r="B1840">
        <v>2880.95</v>
      </c>
      <c r="C1840">
        <v>8890.4</v>
      </c>
      <c r="D1840">
        <v>17087.2</v>
      </c>
      <c r="E1840">
        <v>64000</v>
      </c>
      <c r="F1840">
        <v>64000</v>
      </c>
      <c r="H1840">
        <v>8912.2000000000007</v>
      </c>
      <c r="I1840">
        <v>9990</v>
      </c>
      <c r="J1840">
        <v>9943.9</v>
      </c>
      <c r="L1840">
        <f t="shared" si="59"/>
        <v>1018.98</v>
      </c>
      <c r="M1840">
        <v>0</v>
      </c>
      <c r="O1840">
        <v>0</v>
      </c>
      <c r="P1840" t="e">
        <f t="shared" si="58"/>
        <v>#DIV/0!</v>
      </c>
    </row>
    <row r="1841" spans="1:16" x14ac:dyDescent="0.2">
      <c r="A1841">
        <v>1019.4</v>
      </c>
      <c r="B1841">
        <v>2839.15</v>
      </c>
      <c r="C1841">
        <v>8429</v>
      </c>
      <c r="D1841">
        <v>17158.849999999999</v>
      </c>
      <c r="E1841">
        <v>64000</v>
      </c>
      <c r="F1841">
        <v>64000</v>
      </c>
      <c r="H1841">
        <v>8446.2999999999993</v>
      </c>
      <c r="I1841">
        <v>9554.7000000000007</v>
      </c>
      <c r="J1841">
        <v>9516.6</v>
      </c>
      <c r="L1841">
        <f t="shared" si="59"/>
        <v>1019.4</v>
      </c>
      <c r="M1841">
        <v>0</v>
      </c>
      <c r="O1841">
        <v>0</v>
      </c>
      <c r="P1841" t="e">
        <f t="shared" si="58"/>
        <v>#DIV/0!</v>
      </c>
    </row>
    <row r="1842" spans="1:16" x14ac:dyDescent="0.2">
      <c r="A1842">
        <v>1019.83</v>
      </c>
      <c r="B1842">
        <v>2857.6</v>
      </c>
      <c r="C1842">
        <v>8578.4</v>
      </c>
      <c r="D1842">
        <v>17294.95</v>
      </c>
      <c r="E1842">
        <v>64000</v>
      </c>
      <c r="F1842">
        <v>64000</v>
      </c>
      <c r="H1842">
        <v>8584.4</v>
      </c>
      <c r="I1842">
        <v>9706.6</v>
      </c>
      <c r="J1842">
        <v>9641.7000000000007</v>
      </c>
      <c r="L1842">
        <f t="shared" si="59"/>
        <v>1019.83</v>
      </c>
      <c r="M1842">
        <v>0</v>
      </c>
      <c r="O1842">
        <v>0</v>
      </c>
      <c r="P1842" t="e">
        <f t="shared" si="58"/>
        <v>#DIV/0!</v>
      </c>
    </row>
    <row r="1843" spans="1:16" x14ac:dyDescent="0.2">
      <c r="A1843">
        <v>1020.25</v>
      </c>
      <c r="B1843">
        <v>2869.65</v>
      </c>
      <c r="C1843">
        <v>8718.2000000000007</v>
      </c>
      <c r="D1843">
        <v>17410.75</v>
      </c>
      <c r="E1843">
        <v>64000</v>
      </c>
      <c r="F1843">
        <v>64000</v>
      </c>
      <c r="H1843">
        <v>8748.5</v>
      </c>
      <c r="I1843">
        <v>9866.9</v>
      </c>
      <c r="J1843">
        <v>9827.1</v>
      </c>
      <c r="L1843">
        <f t="shared" si="59"/>
        <v>1020.25</v>
      </c>
      <c r="M1843">
        <v>0</v>
      </c>
      <c r="O1843">
        <v>0</v>
      </c>
      <c r="P1843" t="e">
        <f t="shared" si="58"/>
        <v>#DIV/0!</v>
      </c>
    </row>
    <row r="1844" spans="1:16" x14ac:dyDescent="0.2">
      <c r="A1844">
        <v>1020.68</v>
      </c>
      <c r="B1844">
        <v>2867.4</v>
      </c>
      <c r="C1844">
        <v>8718.4</v>
      </c>
      <c r="D1844">
        <v>17504.45</v>
      </c>
      <c r="E1844">
        <v>64000</v>
      </c>
      <c r="F1844">
        <v>64000</v>
      </c>
      <c r="H1844">
        <v>8743.5</v>
      </c>
      <c r="I1844">
        <v>9886.5</v>
      </c>
      <c r="J1844">
        <v>9859.9</v>
      </c>
      <c r="L1844">
        <f t="shared" si="59"/>
        <v>1020.68</v>
      </c>
      <c r="M1844">
        <v>0</v>
      </c>
      <c r="O1844">
        <v>0</v>
      </c>
      <c r="P1844" t="e">
        <f t="shared" si="58"/>
        <v>#DIV/0!</v>
      </c>
    </row>
    <row r="1845" spans="1:16" x14ac:dyDescent="0.2">
      <c r="A1845">
        <v>1021.1</v>
      </c>
      <c r="B1845">
        <v>2875.95</v>
      </c>
      <c r="C1845">
        <v>8822.5</v>
      </c>
      <c r="D1845">
        <v>17649.8</v>
      </c>
      <c r="E1845">
        <v>64000</v>
      </c>
      <c r="F1845">
        <v>64000</v>
      </c>
      <c r="H1845">
        <v>8834.7000000000007</v>
      </c>
      <c r="I1845">
        <v>9988.7000000000007</v>
      </c>
      <c r="J1845">
        <v>9949.7999999999993</v>
      </c>
      <c r="L1845">
        <f t="shared" si="59"/>
        <v>1021.1</v>
      </c>
      <c r="M1845">
        <v>0</v>
      </c>
      <c r="O1845">
        <v>0</v>
      </c>
      <c r="P1845" t="e">
        <f t="shared" si="58"/>
        <v>#DIV/0!</v>
      </c>
    </row>
    <row r="1846" spans="1:16" x14ac:dyDescent="0.2">
      <c r="A1846">
        <v>1021.52</v>
      </c>
      <c r="B1846">
        <v>2856.25</v>
      </c>
      <c r="C1846">
        <v>8575.2000000000007</v>
      </c>
      <c r="D1846">
        <v>17706.150000000001</v>
      </c>
      <c r="E1846">
        <v>64000</v>
      </c>
      <c r="F1846">
        <v>64000</v>
      </c>
      <c r="H1846">
        <v>8608.5</v>
      </c>
      <c r="I1846">
        <v>9784.7000000000007</v>
      </c>
      <c r="J1846">
        <v>9729.2999999999993</v>
      </c>
      <c r="L1846">
        <f t="shared" si="59"/>
        <v>1021.52</v>
      </c>
      <c r="M1846">
        <v>0</v>
      </c>
      <c r="O1846">
        <v>0</v>
      </c>
      <c r="P1846" t="e">
        <f t="shared" si="58"/>
        <v>#DIV/0!</v>
      </c>
    </row>
    <row r="1847" spans="1:16" x14ac:dyDescent="0.2">
      <c r="A1847">
        <v>1021.95</v>
      </c>
      <c r="B1847">
        <v>3022.2</v>
      </c>
      <c r="C1847">
        <v>10265.1</v>
      </c>
      <c r="D1847">
        <v>17925.45</v>
      </c>
      <c r="E1847">
        <v>64000</v>
      </c>
      <c r="F1847">
        <v>64000</v>
      </c>
      <c r="H1847">
        <v>10284.4</v>
      </c>
      <c r="I1847">
        <v>11453.9</v>
      </c>
      <c r="J1847">
        <v>11444.7</v>
      </c>
      <c r="L1847">
        <f t="shared" si="59"/>
        <v>1021.95</v>
      </c>
      <c r="M1847">
        <v>0</v>
      </c>
      <c r="O1847">
        <v>0</v>
      </c>
      <c r="P1847" t="e">
        <f t="shared" si="58"/>
        <v>#DIV/0!</v>
      </c>
    </row>
    <row r="1848" spans="1:16" x14ac:dyDescent="0.2">
      <c r="A1848">
        <v>1022.37</v>
      </c>
      <c r="B1848">
        <v>2907.6</v>
      </c>
      <c r="C1848">
        <v>9074.7999999999993</v>
      </c>
      <c r="D1848">
        <v>17742</v>
      </c>
      <c r="E1848">
        <v>64000</v>
      </c>
      <c r="F1848">
        <v>64000</v>
      </c>
      <c r="H1848">
        <v>9106.9</v>
      </c>
      <c r="I1848">
        <v>10323.5</v>
      </c>
      <c r="J1848">
        <v>10266.9</v>
      </c>
      <c r="L1848">
        <f t="shared" si="59"/>
        <v>1022.37</v>
      </c>
      <c r="M1848">
        <v>0</v>
      </c>
      <c r="O1848">
        <v>0</v>
      </c>
      <c r="P1848" t="e">
        <f t="shared" si="58"/>
        <v>#DIV/0!</v>
      </c>
    </row>
    <row r="1849" spans="1:16" x14ac:dyDescent="0.2">
      <c r="A1849">
        <v>1022.79</v>
      </c>
      <c r="B1849">
        <v>2893.55</v>
      </c>
      <c r="C1849">
        <v>9019.5</v>
      </c>
      <c r="D1849">
        <v>17554.7</v>
      </c>
      <c r="E1849">
        <v>64000</v>
      </c>
      <c r="F1849">
        <v>64000</v>
      </c>
      <c r="H1849">
        <v>9029.9</v>
      </c>
      <c r="I1849">
        <v>10236.700000000001</v>
      </c>
      <c r="J1849">
        <v>10207.700000000001</v>
      </c>
      <c r="L1849">
        <f t="shared" si="59"/>
        <v>1022.79</v>
      </c>
      <c r="M1849">
        <v>0</v>
      </c>
      <c r="O1849">
        <v>0</v>
      </c>
      <c r="P1849" t="e">
        <f t="shared" si="58"/>
        <v>#DIV/0!</v>
      </c>
    </row>
    <row r="1850" spans="1:16" x14ac:dyDescent="0.2">
      <c r="A1850">
        <v>1023.22</v>
      </c>
      <c r="B1850">
        <v>2882.45</v>
      </c>
      <c r="C1850">
        <v>8904.4</v>
      </c>
      <c r="D1850">
        <v>17356.8</v>
      </c>
      <c r="E1850">
        <v>64000</v>
      </c>
      <c r="F1850">
        <v>64000</v>
      </c>
      <c r="H1850">
        <v>8913.1</v>
      </c>
      <c r="I1850">
        <v>10144.200000000001</v>
      </c>
      <c r="J1850">
        <v>10093.9</v>
      </c>
      <c r="L1850">
        <f t="shared" si="59"/>
        <v>1023.22</v>
      </c>
      <c r="M1850">
        <v>0</v>
      </c>
      <c r="O1850">
        <v>0</v>
      </c>
      <c r="P1850" t="e">
        <f t="shared" si="58"/>
        <v>#DIV/0!</v>
      </c>
    </row>
    <row r="1851" spans="1:16" x14ac:dyDescent="0.2">
      <c r="A1851">
        <v>1023.64</v>
      </c>
      <c r="B1851">
        <v>2862.95</v>
      </c>
      <c r="C1851">
        <v>8708.7999999999993</v>
      </c>
      <c r="D1851">
        <v>17157.150000000001</v>
      </c>
      <c r="E1851">
        <v>64000</v>
      </c>
      <c r="F1851">
        <v>64000</v>
      </c>
      <c r="H1851">
        <v>8734.6</v>
      </c>
      <c r="I1851">
        <v>9922</v>
      </c>
      <c r="J1851">
        <v>9900.2999999999993</v>
      </c>
      <c r="L1851">
        <f t="shared" si="59"/>
        <v>1023.64</v>
      </c>
      <c r="M1851">
        <v>0</v>
      </c>
      <c r="O1851">
        <v>0</v>
      </c>
      <c r="P1851" t="e">
        <f t="shared" si="58"/>
        <v>#DIV/0!</v>
      </c>
    </row>
    <row r="1852" spans="1:16" x14ac:dyDescent="0.2">
      <c r="A1852">
        <v>1024.07</v>
      </c>
      <c r="B1852">
        <v>2870.35</v>
      </c>
      <c r="C1852">
        <v>8763.2000000000007</v>
      </c>
      <c r="D1852">
        <v>16907.400000000001</v>
      </c>
      <c r="E1852">
        <v>64000</v>
      </c>
      <c r="F1852">
        <v>64000</v>
      </c>
      <c r="H1852">
        <v>8760</v>
      </c>
      <c r="I1852">
        <v>9931.5</v>
      </c>
      <c r="J1852">
        <v>9904.2000000000007</v>
      </c>
      <c r="L1852">
        <f t="shared" si="59"/>
        <v>1024.07</v>
      </c>
      <c r="M1852">
        <v>0</v>
      </c>
      <c r="O1852">
        <v>0</v>
      </c>
      <c r="P1852" t="e">
        <f t="shared" si="58"/>
        <v>#DIV/0!</v>
      </c>
    </row>
    <row r="1853" spans="1:16" x14ac:dyDescent="0.2">
      <c r="A1853">
        <v>1024.49</v>
      </c>
      <c r="B1853">
        <v>2889.85</v>
      </c>
      <c r="C1853">
        <v>8943.5</v>
      </c>
      <c r="D1853">
        <v>16691.849999999999</v>
      </c>
      <c r="E1853">
        <v>64000</v>
      </c>
      <c r="F1853">
        <v>64000</v>
      </c>
      <c r="H1853">
        <v>8967.1</v>
      </c>
      <c r="I1853">
        <v>10107</v>
      </c>
      <c r="J1853">
        <v>10067.6</v>
      </c>
      <c r="L1853">
        <f t="shared" si="59"/>
        <v>1024.49</v>
      </c>
      <c r="M1853">
        <v>0</v>
      </c>
      <c r="O1853">
        <v>0</v>
      </c>
      <c r="P1853" t="e">
        <f t="shared" si="58"/>
        <v>#DIV/0!</v>
      </c>
    </row>
    <row r="1854" spans="1:16" x14ac:dyDescent="0.2">
      <c r="A1854">
        <v>1024.9100000000001</v>
      </c>
      <c r="B1854">
        <v>2827.4</v>
      </c>
      <c r="C1854">
        <v>8353.7000000000007</v>
      </c>
      <c r="D1854">
        <v>16507.25</v>
      </c>
      <c r="E1854">
        <v>64000</v>
      </c>
      <c r="F1854">
        <v>64000</v>
      </c>
      <c r="H1854">
        <v>8385.7999999999993</v>
      </c>
      <c r="I1854">
        <v>9510.7000000000007</v>
      </c>
      <c r="J1854">
        <v>9470</v>
      </c>
      <c r="L1854">
        <f t="shared" si="59"/>
        <v>1024.9100000000001</v>
      </c>
      <c r="M1854">
        <v>0</v>
      </c>
      <c r="O1854">
        <v>0</v>
      </c>
      <c r="P1854" t="e">
        <f t="shared" si="58"/>
        <v>#DIV/0!</v>
      </c>
    </row>
    <row r="1855" spans="1:16" x14ac:dyDescent="0.2">
      <c r="A1855">
        <v>1025.3399999999999</v>
      </c>
      <c r="B1855">
        <v>2826.1</v>
      </c>
      <c r="C1855">
        <v>8267.6</v>
      </c>
      <c r="D1855">
        <v>16323.85</v>
      </c>
      <c r="E1855">
        <v>64000</v>
      </c>
      <c r="F1855">
        <v>64000</v>
      </c>
      <c r="H1855">
        <v>8286.1</v>
      </c>
      <c r="I1855">
        <v>9417.9</v>
      </c>
      <c r="J1855">
        <v>9396.2000000000007</v>
      </c>
      <c r="L1855">
        <f t="shared" si="59"/>
        <v>1025.3399999999999</v>
      </c>
      <c r="M1855">
        <v>0</v>
      </c>
      <c r="O1855">
        <v>0</v>
      </c>
      <c r="P1855" t="e">
        <f t="shared" si="58"/>
        <v>#DIV/0!</v>
      </c>
    </row>
    <row r="1856" spans="1:16" x14ac:dyDescent="0.2">
      <c r="A1856">
        <v>1025.76</v>
      </c>
      <c r="B1856">
        <v>2958.65</v>
      </c>
      <c r="C1856">
        <v>9678.4</v>
      </c>
      <c r="D1856">
        <v>16337.8</v>
      </c>
      <c r="E1856">
        <v>64000</v>
      </c>
      <c r="F1856">
        <v>64000</v>
      </c>
      <c r="H1856">
        <v>9664.5</v>
      </c>
      <c r="I1856">
        <v>10771.8</v>
      </c>
      <c r="J1856">
        <v>10745.2</v>
      </c>
      <c r="L1856">
        <f t="shared" si="59"/>
        <v>1025.76</v>
      </c>
      <c r="M1856">
        <v>0</v>
      </c>
      <c r="O1856">
        <v>0</v>
      </c>
      <c r="P1856" t="e">
        <f t="shared" si="58"/>
        <v>#DIV/0!</v>
      </c>
    </row>
    <row r="1857" spans="1:16" x14ac:dyDescent="0.2">
      <c r="A1857">
        <v>1026.18</v>
      </c>
      <c r="B1857">
        <v>2884.75</v>
      </c>
      <c r="C1857">
        <v>8864.9</v>
      </c>
      <c r="D1857">
        <v>16142.6</v>
      </c>
      <c r="E1857">
        <v>64000</v>
      </c>
      <c r="F1857">
        <v>64000</v>
      </c>
      <c r="H1857">
        <v>8887.5</v>
      </c>
      <c r="I1857">
        <v>10003.5</v>
      </c>
      <c r="J1857">
        <v>9971.2999999999993</v>
      </c>
      <c r="L1857">
        <f t="shared" si="59"/>
        <v>1026.18</v>
      </c>
      <c r="M1857">
        <v>0</v>
      </c>
      <c r="O1857">
        <v>0</v>
      </c>
      <c r="P1857" t="e">
        <f t="shared" si="58"/>
        <v>#DIV/0!</v>
      </c>
    </row>
    <row r="1858" spans="1:16" x14ac:dyDescent="0.2">
      <c r="A1858">
        <v>1026.6099999999999</v>
      </c>
      <c r="B1858">
        <v>2873.7</v>
      </c>
      <c r="C1858">
        <v>8818.7000000000007</v>
      </c>
      <c r="D1858">
        <v>16067.6</v>
      </c>
      <c r="E1858">
        <v>64000</v>
      </c>
      <c r="F1858">
        <v>64000</v>
      </c>
      <c r="H1858">
        <v>8822.7999999999993</v>
      </c>
      <c r="I1858">
        <v>9915.6</v>
      </c>
      <c r="J1858">
        <v>9893.7000000000007</v>
      </c>
      <c r="L1858">
        <f t="shared" si="59"/>
        <v>1026.6099999999999</v>
      </c>
      <c r="M1858">
        <v>0</v>
      </c>
      <c r="O1858">
        <v>0</v>
      </c>
      <c r="P1858" t="e">
        <f t="shared" si="58"/>
        <v>#DIV/0!</v>
      </c>
    </row>
    <row r="1859" spans="1:16" x14ac:dyDescent="0.2">
      <c r="A1859">
        <v>1027.03</v>
      </c>
      <c r="B1859">
        <v>2861.8</v>
      </c>
      <c r="C1859">
        <v>8661.2999999999993</v>
      </c>
      <c r="D1859">
        <v>16068.9</v>
      </c>
      <c r="E1859">
        <v>64000</v>
      </c>
      <c r="F1859">
        <v>64000</v>
      </c>
      <c r="H1859">
        <v>8636.2999999999993</v>
      </c>
      <c r="I1859">
        <v>9774.4</v>
      </c>
      <c r="J1859">
        <v>9772.5</v>
      </c>
      <c r="L1859">
        <f t="shared" si="59"/>
        <v>1027.03</v>
      </c>
      <c r="M1859">
        <v>0</v>
      </c>
      <c r="O1859">
        <v>0</v>
      </c>
      <c r="P1859" t="e">
        <f t="shared" si="58"/>
        <v>#DIV/0!</v>
      </c>
    </row>
    <row r="1860" spans="1:16" x14ac:dyDescent="0.2">
      <c r="A1860">
        <v>1027.45</v>
      </c>
      <c r="B1860">
        <v>2858.1</v>
      </c>
      <c r="C1860">
        <v>8707.4</v>
      </c>
      <c r="D1860">
        <v>16095.85</v>
      </c>
      <c r="E1860">
        <v>64000</v>
      </c>
      <c r="F1860">
        <v>64000</v>
      </c>
      <c r="H1860">
        <v>8727.4</v>
      </c>
      <c r="I1860">
        <v>9880.9</v>
      </c>
      <c r="J1860">
        <v>9858.2999999999993</v>
      </c>
      <c r="L1860">
        <f t="shared" si="59"/>
        <v>1027.45</v>
      </c>
      <c r="M1860">
        <v>0</v>
      </c>
      <c r="O1860">
        <v>0</v>
      </c>
      <c r="P1860" t="e">
        <f t="shared" si="58"/>
        <v>#DIV/0!</v>
      </c>
    </row>
    <row r="1861" spans="1:16" x14ac:dyDescent="0.2">
      <c r="A1861">
        <v>1027.8800000000001</v>
      </c>
      <c r="B1861">
        <v>2835.4</v>
      </c>
      <c r="C1861">
        <v>8389.4</v>
      </c>
      <c r="D1861">
        <v>16197.2</v>
      </c>
      <c r="E1861">
        <v>64000</v>
      </c>
      <c r="F1861">
        <v>64000</v>
      </c>
      <c r="H1861">
        <v>8419.9</v>
      </c>
      <c r="I1861">
        <v>9605</v>
      </c>
      <c r="J1861">
        <v>9560.9</v>
      </c>
      <c r="L1861">
        <f t="shared" si="59"/>
        <v>1027.8800000000001</v>
      </c>
      <c r="M1861">
        <v>0</v>
      </c>
      <c r="O1861">
        <v>0</v>
      </c>
      <c r="P1861" t="e">
        <f t="shared" si="58"/>
        <v>#DIV/0!</v>
      </c>
    </row>
    <row r="1862" spans="1:16" x14ac:dyDescent="0.2">
      <c r="A1862">
        <v>1028.3</v>
      </c>
      <c r="B1862">
        <v>2963.55</v>
      </c>
      <c r="C1862">
        <v>9655.2000000000007</v>
      </c>
      <c r="D1862">
        <v>16387.05</v>
      </c>
      <c r="E1862">
        <v>64000</v>
      </c>
      <c r="F1862">
        <v>64000</v>
      </c>
      <c r="H1862">
        <v>9703</v>
      </c>
      <c r="I1862">
        <v>10870.5</v>
      </c>
      <c r="J1862">
        <v>10877.6</v>
      </c>
      <c r="L1862">
        <f t="shared" si="59"/>
        <v>1028.3</v>
      </c>
      <c r="M1862">
        <v>0</v>
      </c>
      <c r="O1862">
        <v>0</v>
      </c>
      <c r="P1862" t="e">
        <f t="shared" si="58"/>
        <v>#DIV/0!</v>
      </c>
    </row>
    <row r="1863" spans="1:16" x14ac:dyDescent="0.2">
      <c r="A1863">
        <v>1028.72</v>
      </c>
      <c r="B1863">
        <v>2864.75</v>
      </c>
      <c r="C1863">
        <v>8678.2000000000007</v>
      </c>
      <c r="D1863">
        <v>16414.95</v>
      </c>
      <c r="E1863">
        <v>64000</v>
      </c>
      <c r="F1863">
        <v>64000</v>
      </c>
      <c r="H1863">
        <v>8713.4</v>
      </c>
      <c r="I1863">
        <v>9935.7999999999993</v>
      </c>
      <c r="J1863">
        <v>9890.2999999999993</v>
      </c>
      <c r="L1863">
        <f t="shared" si="59"/>
        <v>1028.72</v>
      </c>
      <c r="M1863">
        <v>0</v>
      </c>
      <c r="O1863">
        <v>0</v>
      </c>
      <c r="P1863" t="e">
        <f t="shared" si="58"/>
        <v>#DIV/0!</v>
      </c>
    </row>
    <row r="1864" spans="1:16" x14ac:dyDescent="0.2">
      <c r="A1864">
        <v>1029.1500000000001</v>
      </c>
      <c r="B1864">
        <v>2859.9</v>
      </c>
      <c r="C1864">
        <v>8632.2999999999993</v>
      </c>
      <c r="D1864">
        <v>16530.099999999999</v>
      </c>
      <c r="E1864">
        <v>64000</v>
      </c>
      <c r="F1864">
        <v>64000</v>
      </c>
      <c r="H1864">
        <v>8660.1</v>
      </c>
      <c r="I1864">
        <v>9882.6</v>
      </c>
      <c r="J1864">
        <v>9832.6</v>
      </c>
      <c r="L1864">
        <f t="shared" si="59"/>
        <v>1029.1500000000001</v>
      </c>
      <c r="M1864">
        <v>0</v>
      </c>
      <c r="O1864">
        <v>0</v>
      </c>
      <c r="P1864" t="e">
        <f t="shared" ref="P1864:P1927" si="60">(M1864-O1864)/O1864%</f>
        <v>#DIV/0!</v>
      </c>
    </row>
    <row r="1865" spans="1:16" x14ac:dyDescent="0.2">
      <c r="A1865">
        <v>1029.57</v>
      </c>
      <c r="B1865">
        <v>2874.1</v>
      </c>
      <c r="C1865">
        <v>8712.5</v>
      </c>
      <c r="D1865">
        <v>16587.95</v>
      </c>
      <c r="E1865">
        <v>64000</v>
      </c>
      <c r="F1865">
        <v>64000</v>
      </c>
      <c r="H1865">
        <v>8717.9</v>
      </c>
      <c r="I1865">
        <v>10053.4</v>
      </c>
      <c r="J1865">
        <v>9985.7999999999993</v>
      </c>
      <c r="L1865">
        <f t="shared" si="59"/>
        <v>1029.57</v>
      </c>
      <c r="M1865">
        <v>0</v>
      </c>
      <c r="O1865">
        <v>0</v>
      </c>
      <c r="P1865" t="e">
        <f t="shared" si="60"/>
        <v>#DIV/0!</v>
      </c>
    </row>
    <row r="1866" spans="1:16" x14ac:dyDescent="0.2">
      <c r="A1866">
        <v>1029.99</v>
      </c>
      <c r="B1866">
        <v>2917.5</v>
      </c>
      <c r="C1866">
        <v>9188</v>
      </c>
      <c r="D1866">
        <v>16669</v>
      </c>
      <c r="E1866">
        <v>64000</v>
      </c>
      <c r="F1866">
        <v>64000</v>
      </c>
      <c r="H1866">
        <v>9234.1</v>
      </c>
      <c r="I1866">
        <v>10522.8</v>
      </c>
      <c r="J1866">
        <v>10486.7</v>
      </c>
      <c r="L1866">
        <f t="shared" si="59"/>
        <v>1029.99</v>
      </c>
      <c r="M1866">
        <v>0</v>
      </c>
      <c r="O1866">
        <v>0</v>
      </c>
      <c r="P1866" t="e">
        <f t="shared" si="60"/>
        <v>#DIV/0!</v>
      </c>
    </row>
    <row r="1867" spans="1:16" x14ac:dyDescent="0.2">
      <c r="A1867">
        <v>1030.4100000000001</v>
      </c>
      <c r="B1867">
        <v>2816.8</v>
      </c>
      <c r="C1867">
        <v>8213.7999999999993</v>
      </c>
      <c r="D1867">
        <v>16535.5</v>
      </c>
      <c r="E1867">
        <v>64000</v>
      </c>
      <c r="F1867">
        <v>64000</v>
      </c>
      <c r="H1867">
        <v>8242.9</v>
      </c>
      <c r="I1867">
        <v>9464.7999999999993</v>
      </c>
      <c r="J1867">
        <v>9425.7000000000007</v>
      </c>
      <c r="L1867">
        <f t="shared" si="59"/>
        <v>1030.4100000000001</v>
      </c>
      <c r="M1867">
        <v>0</v>
      </c>
      <c r="O1867">
        <v>0</v>
      </c>
      <c r="P1867" t="e">
        <f t="shared" si="60"/>
        <v>#DIV/0!</v>
      </c>
    </row>
    <row r="1868" spans="1:16" x14ac:dyDescent="0.2">
      <c r="A1868">
        <v>1030.8399999999999</v>
      </c>
      <c r="B1868">
        <v>2866.9</v>
      </c>
      <c r="C1868">
        <v>8689</v>
      </c>
      <c r="D1868">
        <v>16530.349999999999</v>
      </c>
      <c r="E1868">
        <v>64000</v>
      </c>
      <c r="F1868">
        <v>64000</v>
      </c>
      <c r="H1868">
        <v>8709.9</v>
      </c>
      <c r="I1868">
        <v>9967.7999999999993</v>
      </c>
      <c r="J1868">
        <v>9926.1</v>
      </c>
      <c r="L1868">
        <f t="shared" si="59"/>
        <v>1030.8399999999999</v>
      </c>
      <c r="M1868">
        <v>0</v>
      </c>
      <c r="O1868">
        <v>0</v>
      </c>
      <c r="P1868" t="e">
        <f t="shared" si="60"/>
        <v>#DIV/0!</v>
      </c>
    </row>
    <row r="1869" spans="1:16" x14ac:dyDescent="0.2">
      <c r="A1869">
        <v>1031.26</v>
      </c>
      <c r="B1869">
        <v>2886.85</v>
      </c>
      <c r="C1869">
        <v>8958.4</v>
      </c>
      <c r="D1869">
        <v>16446.650000000001</v>
      </c>
      <c r="E1869">
        <v>64000</v>
      </c>
      <c r="F1869">
        <v>64000</v>
      </c>
      <c r="H1869">
        <v>8965.5</v>
      </c>
      <c r="I1869">
        <v>10247.4</v>
      </c>
      <c r="J1869">
        <v>10247.5</v>
      </c>
      <c r="L1869">
        <f t="shared" si="59"/>
        <v>1031.26</v>
      </c>
      <c r="M1869">
        <v>0</v>
      </c>
      <c r="O1869">
        <v>0</v>
      </c>
      <c r="P1869" t="e">
        <f t="shared" si="60"/>
        <v>#DIV/0!</v>
      </c>
    </row>
    <row r="1870" spans="1:16" x14ac:dyDescent="0.2">
      <c r="A1870">
        <v>1031.68</v>
      </c>
      <c r="B1870">
        <v>2856.95</v>
      </c>
      <c r="C1870">
        <v>8479.5</v>
      </c>
      <c r="D1870">
        <v>16233.6</v>
      </c>
      <c r="E1870">
        <v>64000</v>
      </c>
      <c r="F1870">
        <v>64000</v>
      </c>
      <c r="H1870">
        <v>8532.6</v>
      </c>
      <c r="I1870">
        <v>9781.1</v>
      </c>
      <c r="J1870">
        <v>9731.2000000000007</v>
      </c>
      <c r="L1870">
        <f t="shared" si="59"/>
        <v>1031.68</v>
      </c>
      <c r="M1870">
        <v>0</v>
      </c>
      <c r="O1870">
        <v>0</v>
      </c>
      <c r="P1870" t="e">
        <f t="shared" si="60"/>
        <v>#DIV/0!</v>
      </c>
    </row>
    <row r="1871" spans="1:16" x14ac:dyDescent="0.2">
      <c r="A1871">
        <v>1032.1099999999999</v>
      </c>
      <c r="B1871">
        <v>2900.15</v>
      </c>
      <c r="C1871">
        <v>9050.4</v>
      </c>
      <c r="D1871">
        <v>16102.75</v>
      </c>
      <c r="E1871">
        <v>64000</v>
      </c>
      <c r="F1871">
        <v>64000</v>
      </c>
      <c r="H1871">
        <v>9077.4</v>
      </c>
      <c r="I1871">
        <v>10334.6</v>
      </c>
      <c r="J1871">
        <v>10279</v>
      </c>
      <c r="L1871">
        <f t="shared" si="59"/>
        <v>1032.1099999999999</v>
      </c>
      <c r="M1871">
        <v>0</v>
      </c>
      <c r="O1871">
        <v>0</v>
      </c>
      <c r="P1871" t="e">
        <f t="shared" si="60"/>
        <v>#DIV/0!</v>
      </c>
    </row>
    <row r="1872" spans="1:16" x14ac:dyDescent="0.2">
      <c r="A1872">
        <v>1032.53</v>
      </c>
      <c r="B1872">
        <v>2825.4</v>
      </c>
      <c r="C1872">
        <v>8341.7999999999993</v>
      </c>
      <c r="D1872">
        <v>15886.25</v>
      </c>
      <c r="E1872">
        <v>64000</v>
      </c>
      <c r="F1872">
        <v>64000</v>
      </c>
      <c r="H1872">
        <v>8354.2000000000007</v>
      </c>
      <c r="I1872">
        <v>9636.1</v>
      </c>
      <c r="J1872">
        <v>9591.5</v>
      </c>
      <c r="L1872">
        <f t="shared" si="59"/>
        <v>1032.53</v>
      </c>
      <c r="M1872">
        <v>0</v>
      </c>
      <c r="O1872">
        <v>0</v>
      </c>
      <c r="P1872" t="e">
        <f t="shared" si="60"/>
        <v>#DIV/0!</v>
      </c>
    </row>
    <row r="1873" spans="1:16" x14ac:dyDescent="0.2">
      <c r="A1873">
        <v>1032.95</v>
      </c>
      <c r="B1873">
        <v>2832.35</v>
      </c>
      <c r="C1873">
        <v>8347.5</v>
      </c>
      <c r="D1873">
        <v>15610.25</v>
      </c>
      <c r="E1873">
        <v>64000</v>
      </c>
      <c r="F1873">
        <v>64000</v>
      </c>
      <c r="H1873">
        <v>8340.2000000000007</v>
      </c>
      <c r="I1873">
        <v>9669</v>
      </c>
      <c r="J1873">
        <v>9586.7000000000007</v>
      </c>
      <c r="L1873">
        <f t="shared" si="59"/>
        <v>1032.95</v>
      </c>
      <c r="M1873">
        <v>0</v>
      </c>
      <c r="O1873">
        <v>0</v>
      </c>
      <c r="P1873" t="e">
        <f t="shared" si="60"/>
        <v>#DIV/0!</v>
      </c>
    </row>
    <row r="1874" spans="1:16" x14ac:dyDescent="0.2">
      <c r="A1874">
        <v>1033.3699999999999</v>
      </c>
      <c r="B1874">
        <v>2872.6</v>
      </c>
      <c r="C1874">
        <v>8747.7999999999993</v>
      </c>
      <c r="D1874">
        <v>15380.9</v>
      </c>
      <c r="E1874">
        <v>64000</v>
      </c>
      <c r="F1874">
        <v>64000</v>
      </c>
      <c r="H1874">
        <v>8778.7000000000007</v>
      </c>
      <c r="I1874">
        <v>10090.700000000001</v>
      </c>
      <c r="J1874">
        <v>10033.700000000001</v>
      </c>
      <c r="L1874">
        <f t="shared" si="59"/>
        <v>1033.3699999999999</v>
      </c>
      <c r="M1874">
        <v>0</v>
      </c>
      <c r="O1874">
        <v>0</v>
      </c>
      <c r="P1874" t="e">
        <f t="shared" si="60"/>
        <v>#DIV/0!</v>
      </c>
    </row>
    <row r="1875" spans="1:16" x14ac:dyDescent="0.2">
      <c r="A1875">
        <v>1033.8</v>
      </c>
      <c r="B1875">
        <v>2892.5</v>
      </c>
      <c r="C1875">
        <v>8992.5</v>
      </c>
      <c r="D1875">
        <v>15146.1</v>
      </c>
      <c r="E1875">
        <v>64000</v>
      </c>
      <c r="F1875">
        <v>64000</v>
      </c>
      <c r="H1875">
        <v>9031.9</v>
      </c>
      <c r="I1875">
        <v>10321.700000000001</v>
      </c>
      <c r="J1875">
        <v>10262.4</v>
      </c>
      <c r="L1875">
        <f t="shared" si="59"/>
        <v>1033.8</v>
      </c>
      <c r="M1875">
        <v>0</v>
      </c>
      <c r="O1875">
        <v>0</v>
      </c>
      <c r="P1875" t="e">
        <f t="shared" si="60"/>
        <v>#DIV/0!</v>
      </c>
    </row>
    <row r="1876" spans="1:16" x14ac:dyDescent="0.2">
      <c r="A1876">
        <v>1034.22</v>
      </c>
      <c r="B1876">
        <v>2837.9</v>
      </c>
      <c r="C1876">
        <v>8464.5</v>
      </c>
      <c r="D1876">
        <v>14839.25</v>
      </c>
      <c r="E1876">
        <v>64000</v>
      </c>
      <c r="F1876">
        <v>64000</v>
      </c>
      <c r="H1876">
        <v>8496.6</v>
      </c>
      <c r="I1876">
        <v>9743</v>
      </c>
      <c r="J1876">
        <v>9683.7000000000007</v>
      </c>
      <c r="L1876">
        <f t="shared" si="59"/>
        <v>1034.22</v>
      </c>
      <c r="M1876">
        <v>0</v>
      </c>
      <c r="O1876">
        <v>0</v>
      </c>
      <c r="P1876" t="e">
        <f t="shared" si="60"/>
        <v>#DIV/0!</v>
      </c>
    </row>
    <row r="1877" spans="1:16" x14ac:dyDescent="0.2">
      <c r="A1877">
        <v>1034.6400000000001</v>
      </c>
      <c r="B1877">
        <v>2954.35</v>
      </c>
      <c r="C1877">
        <v>9512.7999999999993</v>
      </c>
      <c r="D1877">
        <v>14710.7</v>
      </c>
      <c r="E1877">
        <v>64000</v>
      </c>
      <c r="F1877">
        <v>64000</v>
      </c>
      <c r="H1877">
        <v>9523.7999999999993</v>
      </c>
      <c r="I1877">
        <v>10849.9</v>
      </c>
      <c r="J1877">
        <v>10813.2</v>
      </c>
      <c r="L1877">
        <f t="shared" si="59"/>
        <v>1034.6400000000001</v>
      </c>
      <c r="M1877">
        <v>0</v>
      </c>
      <c r="O1877">
        <v>0</v>
      </c>
      <c r="P1877" t="e">
        <f t="shared" si="60"/>
        <v>#DIV/0!</v>
      </c>
    </row>
    <row r="1878" spans="1:16" x14ac:dyDescent="0.2">
      <c r="A1878">
        <v>1035.06</v>
      </c>
      <c r="B1878">
        <v>2834</v>
      </c>
      <c r="C1878">
        <v>8395.4</v>
      </c>
      <c r="D1878">
        <v>14390.1</v>
      </c>
      <c r="E1878">
        <v>64000</v>
      </c>
      <c r="F1878">
        <v>64000</v>
      </c>
      <c r="H1878">
        <v>8426</v>
      </c>
      <c r="I1878">
        <v>9797.5</v>
      </c>
      <c r="J1878">
        <v>9750.2999999999993</v>
      </c>
      <c r="L1878">
        <f t="shared" si="59"/>
        <v>1035.06</v>
      </c>
      <c r="M1878">
        <v>0</v>
      </c>
      <c r="O1878">
        <v>0</v>
      </c>
      <c r="P1878" t="e">
        <f t="shared" si="60"/>
        <v>#DIV/0!</v>
      </c>
    </row>
    <row r="1879" spans="1:16" x14ac:dyDescent="0.2">
      <c r="A1879">
        <v>1035.49</v>
      </c>
      <c r="B1879">
        <v>2831.5</v>
      </c>
      <c r="C1879">
        <v>8419.4</v>
      </c>
      <c r="D1879">
        <v>14200.15</v>
      </c>
      <c r="E1879">
        <v>64000</v>
      </c>
      <c r="F1879">
        <v>64000</v>
      </c>
      <c r="H1879">
        <v>8430.2999999999993</v>
      </c>
      <c r="I1879">
        <v>9754.2000000000007</v>
      </c>
      <c r="J1879">
        <v>9727.6</v>
      </c>
      <c r="L1879">
        <f t="shared" si="59"/>
        <v>1035.49</v>
      </c>
      <c r="M1879">
        <v>0</v>
      </c>
      <c r="O1879">
        <v>0</v>
      </c>
      <c r="P1879" t="e">
        <f t="shared" si="60"/>
        <v>#DIV/0!</v>
      </c>
    </row>
    <row r="1880" spans="1:16" x14ac:dyDescent="0.2">
      <c r="A1880">
        <v>1035.9100000000001</v>
      </c>
      <c r="B1880">
        <v>2864.9</v>
      </c>
      <c r="C1880">
        <v>8709.7000000000007</v>
      </c>
      <c r="D1880">
        <v>14070.25</v>
      </c>
      <c r="E1880">
        <v>64000</v>
      </c>
      <c r="F1880">
        <v>64000</v>
      </c>
      <c r="H1880">
        <v>8739.6</v>
      </c>
      <c r="I1880">
        <v>10059.4</v>
      </c>
      <c r="J1880">
        <v>9977.5</v>
      </c>
      <c r="L1880">
        <f t="shared" si="59"/>
        <v>1035.9100000000001</v>
      </c>
      <c r="M1880">
        <v>0</v>
      </c>
      <c r="O1880">
        <v>0</v>
      </c>
      <c r="P1880" t="e">
        <f t="shared" si="60"/>
        <v>#DIV/0!</v>
      </c>
    </row>
    <row r="1881" spans="1:16" x14ac:dyDescent="0.2">
      <c r="A1881">
        <v>1036.33</v>
      </c>
      <c r="B1881">
        <v>2812.4</v>
      </c>
      <c r="C1881">
        <v>8141.2</v>
      </c>
      <c r="D1881">
        <v>13903.2</v>
      </c>
      <c r="E1881">
        <v>64000</v>
      </c>
      <c r="F1881">
        <v>64000</v>
      </c>
      <c r="H1881">
        <v>8172.5</v>
      </c>
      <c r="I1881">
        <v>9453</v>
      </c>
      <c r="J1881">
        <v>9398</v>
      </c>
      <c r="L1881">
        <f t="shared" si="59"/>
        <v>1036.33</v>
      </c>
      <c r="M1881">
        <v>0</v>
      </c>
      <c r="O1881">
        <v>0</v>
      </c>
      <c r="P1881" t="e">
        <f t="shared" si="60"/>
        <v>#DIV/0!</v>
      </c>
    </row>
    <row r="1882" spans="1:16" x14ac:dyDescent="0.2">
      <c r="A1882">
        <v>1036.75</v>
      </c>
      <c r="B1882">
        <v>2895.55</v>
      </c>
      <c r="C1882">
        <v>8982.4</v>
      </c>
      <c r="D1882">
        <v>13836.5</v>
      </c>
      <c r="E1882">
        <v>64000</v>
      </c>
      <c r="F1882">
        <v>64000</v>
      </c>
      <c r="H1882">
        <v>9021.7999999999993</v>
      </c>
      <c r="I1882">
        <v>10217.700000000001</v>
      </c>
      <c r="J1882">
        <v>10169</v>
      </c>
      <c r="L1882">
        <f t="shared" si="59"/>
        <v>1036.75</v>
      </c>
      <c r="M1882">
        <v>0</v>
      </c>
      <c r="O1882">
        <v>0</v>
      </c>
      <c r="P1882" t="e">
        <f t="shared" si="60"/>
        <v>#DIV/0!</v>
      </c>
    </row>
    <row r="1883" spans="1:16" x14ac:dyDescent="0.2">
      <c r="A1883">
        <v>1037.18</v>
      </c>
      <c r="B1883">
        <v>2892.75</v>
      </c>
      <c r="C1883">
        <v>9044</v>
      </c>
      <c r="D1883">
        <v>13785.6</v>
      </c>
      <c r="E1883">
        <v>64000</v>
      </c>
      <c r="F1883">
        <v>64000</v>
      </c>
      <c r="H1883">
        <v>9039.6</v>
      </c>
      <c r="I1883">
        <v>10188.4</v>
      </c>
      <c r="J1883">
        <v>10159.4</v>
      </c>
      <c r="L1883">
        <f t="shared" si="59"/>
        <v>1037.18</v>
      </c>
      <c r="M1883">
        <v>0</v>
      </c>
      <c r="O1883">
        <v>0</v>
      </c>
      <c r="P1883" t="e">
        <f t="shared" si="60"/>
        <v>#DIV/0!</v>
      </c>
    </row>
    <row r="1884" spans="1:16" x14ac:dyDescent="0.2">
      <c r="A1884">
        <v>1037.5999999999999</v>
      </c>
      <c r="B1884">
        <v>2887.75</v>
      </c>
      <c r="C1884">
        <v>8930.2999999999993</v>
      </c>
      <c r="D1884">
        <v>13732.25</v>
      </c>
      <c r="E1884">
        <v>64000</v>
      </c>
      <c r="F1884">
        <v>64000</v>
      </c>
      <c r="H1884">
        <v>8960.9</v>
      </c>
      <c r="I1884">
        <v>10088.200000000001</v>
      </c>
      <c r="J1884">
        <v>10058.4</v>
      </c>
      <c r="L1884">
        <f t="shared" si="59"/>
        <v>1037.5999999999999</v>
      </c>
      <c r="M1884">
        <v>0</v>
      </c>
      <c r="O1884">
        <v>0</v>
      </c>
      <c r="P1884" t="e">
        <f t="shared" si="60"/>
        <v>#DIV/0!</v>
      </c>
    </row>
    <row r="1885" spans="1:16" x14ac:dyDescent="0.2">
      <c r="A1885">
        <v>1038.02</v>
      </c>
      <c r="B1885">
        <v>2907.9</v>
      </c>
      <c r="C1885">
        <v>9106.1</v>
      </c>
      <c r="D1885">
        <v>13760.7</v>
      </c>
      <c r="E1885">
        <v>64000</v>
      </c>
      <c r="F1885">
        <v>64000</v>
      </c>
      <c r="H1885">
        <v>9091.2999999999993</v>
      </c>
      <c r="I1885">
        <v>10278.6</v>
      </c>
      <c r="J1885">
        <v>10196.200000000001</v>
      </c>
      <c r="L1885">
        <f t="shared" si="59"/>
        <v>1038.02</v>
      </c>
      <c r="M1885">
        <v>0</v>
      </c>
      <c r="O1885">
        <v>0</v>
      </c>
      <c r="P1885" t="e">
        <f t="shared" si="60"/>
        <v>#DIV/0!</v>
      </c>
    </row>
    <row r="1886" spans="1:16" x14ac:dyDescent="0.2">
      <c r="A1886">
        <v>1038.44</v>
      </c>
      <c r="B1886">
        <v>2932.4</v>
      </c>
      <c r="C1886">
        <v>9334.6</v>
      </c>
      <c r="D1886">
        <v>13781.75</v>
      </c>
      <c r="E1886">
        <v>64000</v>
      </c>
      <c r="F1886">
        <v>64000</v>
      </c>
      <c r="H1886">
        <v>9342.6</v>
      </c>
      <c r="I1886">
        <v>10535.9</v>
      </c>
      <c r="J1886">
        <v>10462.200000000001</v>
      </c>
      <c r="L1886">
        <f t="shared" si="59"/>
        <v>1038.44</v>
      </c>
      <c r="M1886">
        <v>0</v>
      </c>
      <c r="O1886">
        <v>0</v>
      </c>
      <c r="P1886" t="e">
        <f t="shared" si="60"/>
        <v>#DIV/0!</v>
      </c>
    </row>
    <row r="1887" spans="1:16" x14ac:dyDescent="0.2">
      <c r="A1887">
        <v>1038.8699999999999</v>
      </c>
      <c r="B1887">
        <v>2849.9</v>
      </c>
      <c r="C1887">
        <v>8548.5</v>
      </c>
      <c r="D1887">
        <v>13742.05</v>
      </c>
      <c r="E1887">
        <v>64000</v>
      </c>
      <c r="F1887">
        <v>64000</v>
      </c>
      <c r="H1887">
        <v>8558.9</v>
      </c>
      <c r="I1887">
        <v>9724.2999999999993</v>
      </c>
      <c r="J1887">
        <v>9672.9</v>
      </c>
      <c r="L1887">
        <f t="shared" si="59"/>
        <v>1038.8699999999999</v>
      </c>
      <c r="M1887">
        <v>0</v>
      </c>
      <c r="O1887">
        <v>0</v>
      </c>
      <c r="P1887" t="e">
        <f t="shared" si="60"/>
        <v>#DIV/0!</v>
      </c>
    </row>
    <row r="1888" spans="1:16" x14ac:dyDescent="0.2">
      <c r="A1888">
        <v>1039.29</v>
      </c>
      <c r="B1888">
        <v>2856.6</v>
      </c>
      <c r="C1888">
        <v>8557.1</v>
      </c>
      <c r="D1888">
        <v>13785</v>
      </c>
      <c r="E1888">
        <v>64000</v>
      </c>
      <c r="F1888">
        <v>64000</v>
      </c>
      <c r="H1888">
        <v>8546.2000000000007</v>
      </c>
      <c r="I1888">
        <v>9728</v>
      </c>
      <c r="J1888">
        <v>9685.5</v>
      </c>
      <c r="L1888">
        <f t="shared" si="59"/>
        <v>1039.29</v>
      </c>
      <c r="M1888">
        <v>0</v>
      </c>
      <c r="O1888">
        <v>0</v>
      </c>
      <c r="P1888" t="e">
        <f t="shared" si="60"/>
        <v>#DIV/0!</v>
      </c>
    </row>
    <row r="1889" spans="1:16" x14ac:dyDescent="0.2">
      <c r="A1889">
        <v>1039.71</v>
      </c>
      <c r="B1889">
        <v>2876.45</v>
      </c>
      <c r="C1889">
        <v>8799.6</v>
      </c>
      <c r="D1889">
        <v>13813.6</v>
      </c>
      <c r="E1889">
        <v>64000</v>
      </c>
      <c r="F1889">
        <v>64000</v>
      </c>
      <c r="H1889">
        <v>8828.7000000000007</v>
      </c>
      <c r="I1889">
        <v>9951.6</v>
      </c>
      <c r="J1889">
        <v>9921.6</v>
      </c>
      <c r="L1889">
        <f t="shared" si="59"/>
        <v>1039.71</v>
      </c>
      <c r="M1889">
        <v>0</v>
      </c>
      <c r="O1889">
        <v>0</v>
      </c>
      <c r="P1889" t="e">
        <f t="shared" si="60"/>
        <v>#DIV/0!</v>
      </c>
    </row>
    <row r="1890" spans="1:16" x14ac:dyDescent="0.2">
      <c r="A1890">
        <v>1040.1300000000001</v>
      </c>
      <c r="B1890">
        <v>2850.25</v>
      </c>
      <c r="C1890">
        <v>8504.7999999999993</v>
      </c>
      <c r="D1890">
        <v>13831.7</v>
      </c>
      <c r="E1890">
        <v>64000</v>
      </c>
      <c r="F1890">
        <v>64000</v>
      </c>
      <c r="H1890">
        <v>8525.5</v>
      </c>
      <c r="I1890">
        <v>9669.7000000000007</v>
      </c>
      <c r="J1890">
        <v>9632.9</v>
      </c>
      <c r="L1890">
        <f t="shared" si="59"/>
        <v>1040.1300000000001</v>
      </c>
      <c r="M1890">
        <v>0</v>
      </c>
      <c r="O1890">
        <v>0</v>
      </c>
      <c r="P1890" t="e">
        <f t="shared" si="60"/>
        <v>#DIV/0!</v>
      </c>
    </row>
    <row r="1891" spans="1:16" x14ac:dyDescent="0.2">
      <c r="A1891">
        <v>1040.55</v>
      </c>
      <c r="B1891">
        <v>2922.85</v>
      </c>
      <c r="C1891">
        <v>9268</v>
      </c>
      <c r="D1891">
        <v>13873.1</v>
      </c>
      <c r="E1891">
        <v>64000</v>
      </c>
      <c r="F1891">
        <v>64000</v>
      </c>
      <c r="H1891">
        <v>9300.5</v>
      </c>
      <c r="I1891">
        <v>10414.200000000001</v>
      </c>
      <c r="J1891">
        <v>10412.700000000001</v>
      </c>
      <c r="L1891">
        <f t="shared" si="59"/>
        <v>1040.55</v>
      </c>
      <c r="M1891">
        <v>0</v>
      </c>
      <c r="O1891">
        <v>0</v>
      </c>
      <c r="P1891" t="e">
        <f t="shared" si="60"/>
        <v>#DIV/0!</v>
      </c>
    </row>
    <row r="1892" spans="1:16" x14ac:dyDescent="0.2">
      <c r="A1892">
        <v>1040.98</v>
      </c>
      <c r="B1892">
        <v>2919.4</v>
      </c>
      <c r="C1892">
        <v>9177.9</v>
      </c>
      <c r="D1892">
        <v>13805.5</v>
      </c>
      <c r="E1892">
        <v>64000</v>
      </c>
      <c r="F1892">
        <v>64000</v>
      </c>
      <c r="H1892">
        <v>9163.1</v>
      </c>
      <c r="I1892">
        <v>10296.4</v>
      </c>
      <c r="J1892">
        <v>10254.299999999999</v>
      </c>
      <c r="L1892">
        <f t="shared" ref="L1892:L1955" si="61">A1892</f>
        <v>1040.98</v>
      </c>
      <c r="M1892">
        <v>0</v>
      </c>
      <c r="O1892">
        <v>0</v>
      </c>
      <c r="P1892" t="e">
        <f t="shared" si="60"/>
        <v>#DIV/0!</v>
      </c>
    </row>
    <row r="1893" spans="1:16" x14ac:dyDescent="0.2">
      <c r="A1893">
        <v>1041.4000000000001</v>
      </c>
      <c r="B1893">
        <v>2893.95</v>
      </c>
      <c r="C1893">
        <v>8913.4</v>
      </c>
      <c r="D1893">
        <v>13656.5</v>
      </c>
      <c r="E1893">
        <v>64000</v>
      </c>
      <c r="F1893">
        <v>64000</v>
      </c>
      <c r="H1893">
        <v>8951.5</v>
      </c>
      <c r="I1893">
        <v>10037.4</v>
      </c>
      <c r="J1893">
        <v>9987.1</v>
      </c>
      <c r="L1893">
        <f t="shared" si="61"/>
        <v>1041.4000000000001</v>
      </c>
      <c r="M1893">
        <v>0</v>
      </c>
      <c r="O1893">
        <v>0</v>
      </c>
      <c r="P1893" t="e">
        <f t="shared" si="60"/>
        <v>#DIV/0!</v>
      </c>
    </row>
    <row r="1894" spans="1:16" x14ac:dyDescent="0.2">
      <c r="A1894">
        <v>1041.82</v>
      </c>
      <c r="B1894">
        <v>2900.85</v>
      </c>
      <c r="C1894">
        <v>9077.2999999999993</v>
      </c>
      <c r="D1894">
        <v>13539.4</v>
      </c>
      <c r="E1894">
        <v>64000</v>
      </c>
      <c r="F1894">
        <v>64000</v>
      </c>
      <c r="H1894">
        <v>9094.6</v>
      </c>
      <c r="I1894">
        <v>10142.5</v>
      </c>
      <c r="J1894">
        <v>10125.5</v>
      </c>
      <c r="L1894">
        <f t="shared" si="61"/>
        <v>1041.82</v>
      </c>
      <c r="M1894">
        <v>0</v>
      </c>
      <c r="O1894">
        <v>0</v>
      </c>
      <c r="P1894" t="e">
        <f t="shared" si="60"/>
        <v>#DIV/0!</v>
      </c>
    </row>
    <row r="1895" spans="1:16" x14ac:dyDescent="0.2">
      <c r="A1895">
        <v>1042.24</v>
      </c>
      <c r="B1895">
        <v>2854.55</v>
      </c>
      <c r="C1895">
        <v>8630.5</v>
      </c>
      <c r="D1895">
        <v>13357.45</v>
      </c>
      <c r="E1895">
        <v>64000</v>
      </c>
      <c r="F1895">
        <v>64000</v>
      </c>
      <c r="H1895">
        <v>8619.9</v>
      </c>
      <c r="I1895">
        <v>9683.4</v>
      </c>
      <c r="J1895">
        <v>9632.7000000000007</v>
      </c>
      <c r="L1895">
        <f t="shared" si="61"/>
        <v>1042.24</v>
      </c>
      <c r="M1895">
        <v>0</v>
      </c>
      <c r="O1895">
        <v>0</v>
      </c>
      <c r="P1895" t="e">
        <f t="shared" si="60"/>
        <v>#DIV/0!</v>
      </c>
    </row>
    <row r="1896" spans="1:16" x14ac:dyDescent="0.2">
      <c r="A1896">
        <v>1042.6600000000001</v>
      </c>
      <c r="B1896">
        <v>2895.6</v>
      </c>
      <c r="C1896">
        <v>9014.7000000000007</v>
      </c>
      <c r="D1896">
        <v>13215.3</v>
      </c>
      <c r="E1896">
        <v>64000</v>
      </c>
      <c r="F1896">
        <v>64000</v>
      </c>
      <c r="H1896">
        <v>9023.6</v>
      </c>
      <c r="I1896">
        <v>10052.5</v>
      </c>
      <c r="J1896">
        <v>9999.2000000000007</v>
      </c>
      <c r="L1896">
        <f t="shared" si="61"/>
        <v>1042.6600000000001</v>
      </c>
      <c r="M1896">
        <v>0</v>
      </c>
      <c r="O1896">
        <v>0</v>
      </c>
      <c r="P1896" t="e">
        <f t="shared" si="60"/>
        <v>#DIV/0!</v>
      </c>
    </row>
    <row r="1897" spans="1:16" x14ac:dyDescent="0.2">
      <c r="A1897">
        <v>1043.0899999999999</v>
      </c>
      <c r="B1897">
        <v>2822.65</v>
      </c>
      <c r="C1897">
        <v>8304.9</v>
      </c>
      <c r="D1897">
        <v>13004.4</v>
      </c>
      <c r="E1897">
        <v>64000</v>
      </c>
      <c r="F1897">
        <v>64000</v>
      </c>
      <c r="H1897">
        <v>8302.5</v>
      </c>
      <c r="I1897">
        <v>9373.7000000000007</v>
      </c>
      <c r="J1897">
        <v>9297.2999999999993</v>
      </c>
      <c r="L1897">
        <f t="shared" si="61"/>
        <v>1043.0899999999999</v>
      </c>
      <c r="M1897">
        <v>0</v>
      </c>
      <c r="O1897">
        <v>0</v>
      </c>
      <c r="P1897" t="e">
        <f t="shared" si="60"/>
        <v>#DIV/0!</v>
      </c>
    </row>
    <row r="1898" spans="1:16" x14ac:dyDescent="0.2">
      <c r="A1898">
        <v>1043.51</v>
      </c>
      <c r="B1898">
        <v>2849.5</v>
      </c>
      <c r="C1898">
        <v>8584</v>
      </c>
      <c r="D1898">
        <v>12776.5</v>
      </c>
      <c r="E1898">
        <v>64000</v>
      </c>
      <c r="F1898">
        <v>64000</v>
      </c>
      <c r="H1898">
        <v>8606.4</v>
      </c>
      <c r="I1898">
        <v>9584</v>
      </c>
      <c r="J1898">
        <v>9560.2999999999993</v>
      </c>
      <c r="L1898">
        <f t="shared" si="61"/>
        <v>1043.51</v>
      </c>
      <c r="M1898">
        <v>0</v>
      </c>
      <c r="O1898">
        <v>0</v>
      </c>
      <c r="P1898" t="e">
        <f t="shared" si="60"/>
        <v>#DIV/0!</v>
      </c>
    </row>
    <row r="1899" spans="1:16" x14ac:dyDescent="0.2">
      <c r="A1899">
        <v>1043.93</v>
      </c>
      <c r="B1899">
        <v>2848.7</v>
      </c>
      <c r="C1899">
        <v>8508</v>
      </c>
      <c r="D1899">
        <v>12573.4</v>
      </c>
      <c r="E1899">
        <v>64000</v>
      </c>
      <c r="F1899">
        <v>64000</v>
      </c>
      <c r="H1899">
        <v>8532.1</v>
      </c>
      <c r="I1899">
        <v>9533.2000000000007</v>
      </c>
      <c r="J1899">
        <v>9494.7000000000007</v>
      </c>
      <c r="L1899">
        <f t="shared" si="61"/>
        <v>1043.93</v>
      </c>
      <c r="M1899">
        <v>0</v>
      </c>
      <c r="O1899">
        <v>0</v>
      </c>
      <c r="P1899" t="e">
        <f t="shared" si="60"/>
        <v>#DIV/0!</v>
      </c>
    </row>
    <row r="1900" spans="1:16" x14ac:dyDescent="0.2">
      <c r="A1900">
        <v>1044.3499999999999</v>
      </c>
      <c r="B1900">
        <v>2821.45</v>
      </c>
      <c r="C1900">
        <v>8260.7000000000007</v>
      </c>
      <c r="D1900">
        <v>12401.6</v>
      </c>
      <c r="E1900">
        <v>64000</v>
      </c>
      <c r="F1900">
        <v>64000</v>
      </c>
      <c r="H1900">
        <v>8324.4</v>
      </c>
      <c r="I1900">
        <v>9267.5</v>
      </c>
      <c r="J1900">
        <v>9246.5</v>
      </c>
      <c r="L1900">
        <f t="shared" si="61"/>
        <v>1044.3499999999999</v>
      </c>
      <c r="M1900">
        <v>0</v>
      </c>
      <c r="O1900">
        <v>0</v>
      </c>
      <c r="P1900" t="e">
        <f t="shared" si="60"/>
        <v>#DIV/0!</v>
      </c>
    </row>
    <row r="1901" spans="1:16" x14ac:dyDescent="0.2">
      <c r="A1901">
        <v>1044.77</v>
      </c>
      <c r="B1901">
        <v>2871.85</v>
      </c>
      <c r="C1901">
        <v>8662.2999999999993</v>
      </c>
      <c r="D1901">
        <v>12228.8</v>
      </c>
      <c r="E1901">
        <v>64000</v>
      </c>
      <c r="F1901">
        <v>64000</v>
      </c>
      <c r="H1901">
        <v>8690.1</v>
      </c>
      <c r="I1901">
        <v>9654.2999999999993</v>
      </c>
      <c r="J1901">
        <v>9622.5</v>
      </c>
      <c r="L1901">
        <f t="shared" si="61"/>
        <v>1044.77</v>
      </c>
      <c r="M1901">
        <v>0</v>
      </c>
      <c r="O1901">
        <v>0</v>
      </c>
      <c r="P1901" t="e">
        <f t="shared" si="60"/>
        <v>#DIV/0!</v>
      </c>
    </row>
    <row r="1902" spans="1:16" x14ac:dyDescent="0.2">
      <c r="A1902">
        <v>1045.2</v>
      </c>
      <c r="B1902">
        <v>2886.1</v>
      </c>
      <c r="C1902">
        <v>8847.4</v>
      </c>
      <c r="D1902">
        <v>12055.35</v>
      </c>
      <c r="E1902">
        <v>64000</v>
      </c>
      <c r="F1902">
        <v>64000</v>
      </c>
      <c r="H1902">
        <v>8898.4</v>
      </c>
      <c r="I1902">
        <v>9839.7000000000007</v>
      </c>
      <c r="J1902">
        <v>9803.9</v>
      </c>
      <c r="L1902">
        <f t="shared" si="61"/>
        <v>1045.2</v>
      </c>
      <c r="M1902">
        <v>0</v>
      </c>
      <c r="O1902">
        <v>0</v>
      </c>
      <c r="P1902" t="e">
        <f t="shared" si="60"/>
        <v>#DIV/0!</v>
      </c>
    </row>
    <row r="1903" spans="1:16" x14ac:dyDescent="0.2">
      <c r="A1903">
        <v>1045.6199999999999</v>
      </c>
      <c r="B1903">
        <v>2829.6</v>
      </c>
      <c r="C1903">
        <v>8379.7999999999993</v>
      </c>
      <c r="D1903">
        <v>11844.75</v>
      </c>
      <c r="E1903">
        <v>64000</v>
      </c>
      <c r="F1903">
        <v>64000</v>
      </c>
      <c r="H1903">
        <v>8391.6</v>
      </c>
      <c r="I1903">
        <v>9323.6</v>
      </c>
      <c r="J1903">
        <v>9276.7000000000007</v>
      </c>
      <c r="L1903">
        <f t="shared" si="61"/>
        <v>1045.6199999999999</v>
      </c>
      <c r="M1903">
        <v>0</v>
      </c>
      <c r="O1903">
        <v>0</v>
      </c>
      <c r="P1903" t="e">
        <f t="shared" si="60"/>
        <v>#DIV/0!</v>
      </c>
    </row>
    <row r="1904" spans="1:16" x14ac:dyDescent="0.2">
      <c r="A1904">
        <v>1046.04</v>
      </c>
      <c r="B1904">
        <v>2880.15</v>
      </c>
      <c r="C1904">
        <v>8802.5</v>
      </c>
      <c r="D1904">
        <v>11734.35</v>
      </c>
      <c r="E1904">
        <v>64000</v>
      </c>
      <c r="F1904">
        <v>64000</v>
      </c>
      <c r="H1904">
        <v>8834.7000000000007</v>
      </c>
      <c r="I1904">
        <v>9727.2000000000007</v>
      </c>
      <c r="J1904">
        <v>9734.2000000000007</v>
      </c>
      <c r="L1904">
        <f t="shared" si="61"/>
        <v>1046.04</v>
      </c>
      <c r="M1904">
        <v>0</v>
      </c>
      <c r="O1904">
        <v>0</v>
      </c>
      <c r="P1904" t="e">
        <f t="shared" si="60"/>
        <v>#DIV/0!</v>
      </c>
    </row>
    <row r="1905" spans="1:16" x14ac:dyDescent="0.2">
      <c r="A1905">
        <v>1046.46</v>
      </c>
      <c r="B1905">
        <v>2900.65</v>
      </c>
      <c r="C1905">
        <v>8987.7000000000007</v>
      </c>
      <c r="D1905">
        <v>11618.7</v>
      </c>
      <c r="E1905">
        <v>64000</v>
      </c>
      <c r="F1905">
        <v>64000</v>
      </c>
      <c r="H1905">
        <v>9011.7999999999993</v>
      </c>
      <c r="I1905">
        <v>9910.7999999999993</v>
      </c>
      <c r="J1905">
        <v>9880.7000000000007</v>
      </c>
      <c r="L1905">
        <f t="shared" si="61"/>
        <v>1046.46</v>
      </c>
      <c r="M1905">
        <v>0</v>
      </c>
      <c r="O1905">
        <v>0</v>
      </c>
      <c r="P1905" t="e">
        <f t="shared" si="60"/>
        <v>#DIV/0!</v>
      </c>
    </row>
    <row r="1906" spans="1:16" x14ac:dyDescent="0.2">
      <c r="A1906">
        <v>1046.8800000000001</v>
      </c>
      <c r="B1906">
        <v>2821.25</v>
      </c>
      <c r="C1906">
        <v>8305.7000000000007</v>
      </c>
      <c r="D1906">
        <v>11459.15</v>
      </c>
      <c r="E1906">
        <v>64000</v>
      </c>
      <c r="F1906">
        <v>64000</v>
      </c>
      <c r="H1906">
        <v>8335.1</v>
      </c>
      <c r="I1906">
        <v>9210.7999999999993</v>
      </c>
      <c r="J1906">
        <v>9184.2000000000007</v>
      </c>
      <c r="L1906">
        <f t="shared" si="61"/>
        <v>1046.8800000000001</v>
      </c>
      <c r="M1906">
        <v>0</v>
      </c>
      <c r="O1906">
        <v>0</v>
      </c>
      <c r="P1906" t="e">
        <f t="shared" si="60"/>
        <v>#DIV/0!</v>
      </c>
    </row>
    <row r="1907" spans="1:16" x14ac:dyDescent="0.2">
      <c r="A1907">
        <v>1047.3</v>
      </c>
      <c r="B1907">
        <v>2900.2</v>
      </c>
      <c r="C1907">
        <v>9076.2000000000007</v>
      </c>
      <c r="D1907">
        <v>11439.8</v>
      </c>
      <c r="E1907">
        <v>64000</v>
      </c>
      <c r="F1907">
        <v>64000</v>
      </c>
      <c r="H1907">
        <v>9120.6</v>
      </c>
      <c r="I1907">
        <v>9976.2999999999993</v>
      </c>
      <c r="J1907">
        <v>9986.4</v>
      </c>
      <c r="L1907">
        <f t="shared" si="61"/>
        <v>1047.3</v>
      </c>
      <c r="M1907">
        <v>0</v>
      </c>
      <c r="O1907">
        <v>0</v>
      </c>
      <c r="P1907" t="e">
        <f t="shared" si="60"/>
        <v>#DIV/0!</v>
      </c>
    </row>
    <row r="1908" spans="1:16" x14ac:dyDescent="0.2">
      <c r="A1908">
        <v>1047.72</v>
      </c>
      <c r="B1908">
        <v>2884.45</v>
      </c>
      <c r="C1908">
        <v>8918.6</v>
      </c>
      <c r="D1908">
        <v>11374.15</v>
      </c>
      <c r="E1908">
        <v>64000</v>
      </c>
      <c r="F1908">
        <v>64000</v>
      </c>
      <c r="H1908">
        <v>8910.2000000000007</v>
      </c>
      <c r="I1908">
        <v>9808.2000000000007</v>
      </c>
      <c r="J1908">
        <v>9769.7999999999993</v>
      </c>
      <c r="L1908">
        <f t="shared" si="61"/>
        <v>1047.72</v>
      </c>
      <c r="M1908">
        <v>0</v>
      </c>
      <c r="O1908">
        <v>0</v>
      </c>
      <c r="P1908" t="e">
        <f t="shared" si="60"/>
        <v>#DIV/0!</v>
      </c>
    </row>
    <row r="1909" spans="1:16" x14ac:dyDescent="0.2">
      <c r="A1909">
        <v>1048.1500000000001</v>
      </c>
      <c r="B1909">
        <v>2903.45</v>
      </c>
      <c r="C1909">
        <v>8974.4</v>
      </c>
      <c r="D1909">
        <v>11310.7</v>
      </c>
      <c r="E1909">
        <v>64000</v>
      </c>
      <c r="F1909">
        <v>64000</v>
      </c>
      <c r="H1909">
        <v>9020.2000000000007</v>
      </c>
      <c r="I1909">
        <v>9882.5</v>
      </c>
      <c r="J1909">
        <v>9881.1</v>
      </c>
      <c r="L1909">
        <f t="shared" si="61"/>
        <v>1048.1500000000001</v>
      </c>
      <c r="M1909">
        <v>0</v>
      </c>
      <c r="O1909">
        <v>0</v>
      </c>
      <c r="P1909" t="e">
        <f t="shared" si="60"/>
        <v>#DIV/0!</v>
      </c>
    </row>
    <row r="1910" spans="1:16" x14ac:dyDescent="0.2">
      <c r="A1910">
        <v>1048.57</v>
      </c>
      <c r="B1910">
        <v>2846.6</v>
      </c>
      <c r="C1910">
        <v>8552.6</v>
      </c>
      <c r="D1910">
        <v>11212.1</v>
      </c>
      <c r="E1910">
        <v>64000</v>
      </c>
      <c r="F1910">
        <v>64000</v>
      </c>
      <c r="H1910">
        <v>8588.6</v>
      </c>
      <c r="I1910">
        <v>9482.1</v>
      </c>
      <c r="J1910">
        <v>9446.7999999999993</v>
      </c>
      <c r="L1910">
        <f t="shared" si="61"/>
        <v>1048.57</v>
      </c>
      <c r="M1910">
        <v>0</v>
      </c>
      <c r="O1910">
        <v>0</v>
      </c>
      <c r="P1910" t="e">
        <f t="shared" si="60"/>
        <v>#DIV/0!</v>
      </c>
    </row>
    <row r="1911" spans="1:16" x14ac:dyDescent="0.2">
      <c r="A1911">
        <v>1048.99</v>
      </c>
      <c r="B1911">
        <v>2847.85</v>
      </c>
      <c r="C1911">
        <v>8613.6</v>
      </c>
      <c r="D1911">
        <v>11200.9</v>
      </c>
      <c r="E1911">
        <v>64000</v>
      </c>
      <c r="F1911">
        <v>64000</v>
      </c>
      <c r="H1911">
        <v>8599.7000000000007</v>
      </c>
      <c r="I1911">
        <v>9491</v>
      </c>
      <c r="J1911">
        <v>9495.5</v>
      </c>
      <c r="L1911">
        <f t="shared" si="61"/>
        <v>1048.99</v>
      </c>
      <c r="M1911">
        <v>0</v>
      </c>
      <c r="O1911">
        <v>0</v>
      </c>
      <c r="P1911" t="e">
        <f t="shared" si="60"/>
        <v>#DIV/0!</v>
      </c>
    </row>
    <row r="1912" spans="1:16" x14ac:dyDescent="0.2">
      <c r="A1912">
        <v>1049.4100000000001</v>
      </c>
      <c r="B1912">
        <v>2879.45</v>
      </c>
      <c r="C1912">
        <v>8849.2999999999993</v>
      </c>
      <c r="D1912">
        <v>11184</v>
      </c>
      <c r="E1912">
        <v>64000</v>
      </c>
      <c r="F1912">
        <v>64000</v>
      </c>
      <c r="H1912">
        <v>8865.5</v>
      </c>
      <c r="I1912">
        <v>9798.2999999999993</v>
      </c>
      <c r="J1912">
        <v>9743.2999999999993</v>
      </c>
      <c r="L1912">
        <f t="shared" si="61"/>
        <v>1049.4100000000001</v>
      </c>
      <c r="M1912">
        <v>0</v>
      </c>
      <c r="O1912">
        <v>0</v>
      </c>
      <c r="P1912" t="e">
        <f t="shared" si="60"/>
        <v>#DIV/0!</v>
      </c>
    </row>
    <row r="1913" spans="1:16" x14ac:dyDescent="0.2">
      <c r="A1913">
        <v>1049.83</v>
      </c>
      <c r="B1913">
        <v>2892.3</v>
      </c>
      <c r="C1913">
        <v>9065.4</v>
      </c>
      <c r="D1913">
        <v>11161.75</v>
      </c>
      <c r="E1913">
        <v>64000</v>
      </c>
      <c r="F1913">
        <v>64000</v>
      </c>
      <c r="H1913">
        <v>9084.4</v>
      </c>
      <c r="I1913">
        <v>10009.799999999999</v>
      </c>
      <c r="J1913">
        <v>9947.5</v>
      </c>
      <c r="L1913">
        <f t="shared" si="61"/>
        <v>1049.83</v>
      </c>
      <c r="M1913">
        <v>0</v>
      </c>
      <c r="O1913">
        <v>0</v>
      </c>
      <c r="P1913" t="e">
        <f t="shared" si="60"/>
        <v>#DIV/0!</v>
      </c>
    </row>
    <row r="1914" spans="1:16" x14ac:dyDescent="0.2">
      <c r="A1914">
        <v>1050.25</v>
      </c>
      <c r="B1914">
        <v>2948.35</v>
      </c>
      <c r="C1914">
        <v>9465.6</v>
      </c>
      <c r="D1914">
        <v>11162.5</v>
      </c>
      <c r="E1914">
        <v>64000</v>
      </c>
      <c r="F1914">
        <v>64000</v>
      </c>
      <c r="H1914">
        <v>9506.7000000000007</v>
      </c>
      <c r="I1914">
        <v>10388.799999999999</v>
      </c>
      <c r="J1914">
        <v>10373.9</v>
      </c>
      <c r="L1914">
        <f t="shared" si="61"/>
        <v>1050.25</v>
      </c>
      <c r="M1914">
        <v>0</v>
      </c>
      <c r="O1914">
        <v>0</v>
      </c>
      <c r="P1914" t="e">
        <f t="shared" si="60"/>
        <v>#DIV/0!</v>
      </c>
    </row>
    <row r="1915" spans="1:16" x14ac:dyDescent="0.2">
      <c r="A1915">
        <v>1050.67</v>
      </c>
      <c r="B1915">
        <v>2907.7</v>
      </c>
      <c r="C1915">
        <v>9183.9</v>
      </c>
      <c r="D1915">
        <v>11099.95</v>
      </c>
      <c r="E1915">
        <v>64000</v>
      </c>
      <c r="F1915">
        <v>64000</v>
      </c>
      <c r="H1915">
        <v>9168.7000000000007</v>
      </c>
      <c r="I1915">
        <v>10070.700000000001</v>
      </c>
      <c r="J1915">
        <v>10029.6</v>
      </c>
      <c r="L1915">
        <f t="shared" si="61"/>
        <v>1050.67</v>
      </c>
      <c r="M1915">
        <v>0</v>
      </c>
      <c r="O1915">
        <v>0</v>
      </c>
      <c r="P1915" t="e">
        <f t="shared" si="60"/>
        <v>#DIV/0!</v>
      </c>
    </row>
    <row r="1916" spans="1:16" x14ac:dyDescent="0.2">
      <c r="A1916">
        <v>1051.0899999999999</v>
      </c>
      <c r="B1916">
        <v>2864</v>
      </c>
      <c r="C1916">
        <v>8667.7000000000007</v>
      </c>
      <c r="D1916">
        <v>11044.15</v>
      </c>
      <c r="E1916">
        <v>64000</v>
      </c>
      <c r="F1916">
        <v>64000</v>
      </c>
      <c r="H1916">
        <v>8738.7999999999993</v>
      </c>
      <c r="I1916">
        <v>9598.1</v>
      </c>
      <c r="J1916">
        <v>9563.9</v>
      </c>
      <c r="L1916">
        <f t="shared" si="61"/>
        <v>1051.0899999999999</v>
      </c>
      <c r="M1916">
        <v>0</v>
      </c>
      <c r="O1916">
        <v>0</v>
      </c>
      <c r="P1916" t="e">
        <f t="shared" si="60"/>
        <v>#DIV/0!</v>
      </c>
    </row>
    <row r="1917" spans="1:16" x14ac:dyDescent="0.2">
      <c r="A1917">
        <v>1051.52</v>
      </c>
      <c r="B1917">
        <v>2890.55</v>
      </c>
      <c r="C1917">
        <v>8863.9</v>
      </c>
      <c r="D1917">
        <v>11017.4</v>
      </c>
      <c r="E1917">
        <v>64000</v>
      </c>
      <c r="F1917">
        <v>64000</v>
      </c>
      <c r="H1917">
        <v>8914.2999999999993</v>
      </c>
      <c r="I1917">
        <v>9746</v>
      </c>
      <c r="J1917">
        <v>9705.4</v>
      </c>
      <c r="L1917">
        <f t="shared" si="61"/>
        <v>1051.52</v>
      </c>
      <c r="M1917">
        <v>0</v>
      </c>
      <c r="O1917">
        <v>0</v>
      </c>
      <c r="P1917" t="e">
        <f t="shared" si="60"/>
        <v>#DIV/0!</v>
      </c>
    </row>
    <row r="1918" spans="1:16" x14ac:dyDescent="0.2">
      <c r="A1918">
        <v>1051.94</v>
      </c>
      <c r="B1918">
        <v>2794.6</v>
      </c>
      <c r="C1918">
        <v>7983.4</v>
      </c>
      <c r="D1918">
        <v>10913.3</v>
      </c>
      <c r="E1918">
        <v>64000</v>
      </c>
      <c r="F1918">
        <v>64000</v>
      </c>
      <c r="H1918">
        <v>7979.7</v>
      </c>
      <c r="I1918">
        <v>8827.7999999999993</v>
      </c>
      <c r="J1918">
        <v>8787.2000000000007</v>
      </c>
      <c r="L1918">
        <f t="shared" si="61"/>
        <v>1051.94</v>
      </c>
      <c r="M1918">
        <v>0</v>
      </c>
      <c r="O1918">
        <v>0</v>
      </c>
      <c r="P1918" t="e">
        <f t="shared" si="60"/>
        <v>#DIV/0!</v>
      </c>
    </row>
    <row r="1919" spans="1:16" x14ac:dyDescent="0.2">
      <c r="A1919">
        <v>1052.3599999999999</v>
      </c>
      <c r="B1919">
        <v>2863.65</v>
      </c>
      <c r="C1919">
        <v>8709.4</v>
      </c>
      <c r="D1919">
        <v>10941.25</v>
      </c>
      <c r="E1919">
        <v>64000</v>
      </c>
      <c r="F1919">
        <v>64000</v>
      </c>
      <c r="H1919">
        <v>8735.6</v>
      </c>
      <c r="I1919">
        <v>9536.2000000000007</v>
      </c>
      <c r="J1919">
        <v>9504.6</v>
      </c>
      <c r="L1919">
        <f t="shared" si="61"/>
        <v>1052.3599999999999</v>
      </c>
      <c r="M1919">
        <v>0</v>
      </c>
      <c r="O1919">
        <v>0</v>
      </c>
      <c r="P1919" t="e">
        <f t="shared" si="60"/>
        <v>#DIV/0!</v>
      </c>
    </row>
    <row r="1920" spans="1:16" x14ac:dyDescent="0.2">
      <c r="A1920">
        <v>1052.78</v>
      </c>
      <c r="B1920">
        <v>2800.4</v>
      </c>
      <c r="C1920">
        <v>8040.3</v>
      </c>
      <c r="D1920">
        <v>10793.25</v>
      </c>
      <c r="E1920">
        <v>64000</v>
      </c>
      <c r="F1920">
        <v>64000</v>
      </c>
      <c r="H1920">
        <v>8060.2</v>
      </c>
      <c r="I1920">
        <v>8893.6</v>
      </c>
      <c r="J1920">
        <v>8871.4</v>
      </c>
      <c r="L1920">
        <f t="shared" si="61"/>
        <v>1052.78</v>
      </c>
      <c r="M1920">
        <v>0</v>
      </c>
      <c r="O1920">
        <v>0</v>
      </c>
      <c r="P1920" t="e">
        <f t="shared" si="60"/>
        <v>#DIV/0!</v>
      </c>
    </row>
    <row r="1921" spans="1:16" x14ac:dyDescent="0.2">
      <c r="A1921">
        <v>1053.2</v>
      </c>
      <c r="B1921">
        <v>2860.05</v>
      </c>
      <c r="C1921">
        <v>8536.1</v>
      </c>
      <c r="D1921">
        <v>10786.3</v>
      </c>
      <c r="E1921">
        <v>64000</v>
      </c>
      <c r="F1921">
        <v>64000</v>
      </c>
      <c r="H1921">
        <v>8583.7000000000007</v>
      </c>
      <c r="I1921">
        <v>9452.2999999999993</v>
      </c>
      <c r="J1921">
        <v>9396.6</v>
      </c>
      <c r="L1921">
        <f t="shared" si="61"/>
        <v>1053.2</v>
      </c>
      <c r="M1921">
        <v>0</v>
      </c>
      <c r="O1921">
        <v>0</v>
      </c>
      <c r="P1921" t="e">
        <f t="shared" si="60"/>
        <v>#DIV/0!</v>
      </c>
    </row>
    <row r="1922" spans="1:16" x14ac:dyDescent="0.2">
      <c r="A1922">
        <v>1053.6199999999999</v>
      </c>
      <c r="B1922">
        <v>2837.55</v>
      </c>
      <c r="C1922">
        <v>8396.4</v>
      </c>
      <c r="D1922">
        <v>10615.95</v>
      </c>
      <c r="E1922">
        <v>64000</v>
      </c>
      <c r="F1922">
        <v>64000</v>
      </c>
      <c r="H1922">
        <v>8423.2999999999993</v>
      </c>
      <c r="I1922">
        <v>9263.5</v>
      </c>
      <c r="J1922">
        <v>9233.6</v>
      </c>
      <c r="L1922">
        <f t="shared" si="61"/>
        <v>1053.6199999999999</v>
      </c>
      <c r="M1922">
        <v>0</v>
      </c>
      <c r="O1922">
        <v>0</v>
      </c>
      <c r="P1922" t="e">
        <f t="shared" si="60"/>
        <v>#DIV/0!</v>
      </c>
    </row>
    <row r="1923" spans="1:16" x14ac:dyDescent="0.2">
      <c r="A1923">
        <v>1054.04</v>
      </c>
      <c r="B1923">
        <v>2881.05</v>
      </c>
      <c r="C1923">
        <v>8780.2999999999993</v>
      </c>
      <c r="D1923">
        <v>10571.95</v>
      </c>
      <c r="E1923">
        <v>64000</v>
      </c>
      <c r="F1923">
        <v>64000</v>
      </c>
      <c r="H1923">
        <v>8810.1</v>
      </c>
      <c r="I1923">
        <v>9622.1</v>
      </c>
      <c r="J1923">
        <v>9626.2000000000007</v>
      </c>
      <c r="L1923">
        <f t="shared" si="61"/>
        <v>1054.04</v>
      </c>
      <c r="M1923">
        <v>0</v>
      </c>
      <c r="O1923">
        <v>0</v>
      </c>
      <c r="P1923" t="e">
        <f t="shared" si="60"/>
        <v>#DIV/0!</v>
      </c>
    </row>
    <row r="1924" spans="1:16" x14ac:dyDescent="0.2">
      <c r="A1924">
        <v>1054.46</v>
      </c>
      <c r="B1924">
        <v>2883.55</v>
      </c>
      <c r="C1924">
        <v>8905.7000000000007</v>
      </c>
      <c r="D1924">
        <v>10430.049999999999</v>
      </c>
      <c r="E1924">
        <v>64000</v>
      </c>
      <c r="F1924">
        <v>64000</v>
      </c>
      <c r="H1924">
        <v>8938.1</v>
      </c>
      <c r="I1924">
        <v>9748.6</v>
      </c>
      <c r="J1924">
        <v>9690.4</v>
      </c>
      <c r="L1924">
        <f t="shared" si="61"/>
        <v>1054.46</v>
      </c>
      <c r="M1924">
        <v>0</v>
      </c>
      <c r="O1924">
        <v>0</v>
      </c>
      <c r="P1924" t="e">
        <f t="shared" si="60"/>
        <v>#DIV/0!</v>
      </c>
    </row>
    <row r="1925" spans="1:16" x14ac:dyDescent="0.2">
      <c r="A1925">
        <v>1054.8800000000001</v>
      </c>
      <c r="B1925">
        <v>2946.3</v>
      </c>
      <c r="C1925">
        <v>9508.2999999999993</v>
      </c>
      <c r="D1925">
        <v>10402.25</v>
      </c>
      <c r="E1925">
        <v>64000</v>
      </c>
      <c r="F1925">
        <v>64000</v>
      </c>
      <c r="H1925">
        <v>9532.4</v>
      </c>
      <c r="I1925">
        <v>10338.200000000001</v>
      </c>
      <c r="J1925">
        <v>10327</v>
      </c>
      <c r="L1925">
        <f t="shared" si="61"/>
        <v>1054.8800000000001</v>
      </c>
      <c r="M1925">
        <v>0</v>
      </c>
      <c r="O1925">
        <v>0</v>
      </c>
      <c r="P1925" t="e">
        <f t="shared" si="60"/>
        <v>#DIV/0!</v>
      </c>
    </row>
    <row r="1926" spans="1:16" x14ac:dyDescent="0.2">
      <c r="A1926">
        <v>1055.3</v>
      </c>
      <c r="B1926">
        <v>2909.85</v>
      </c>
      <c r="C1926">
        <v>9090.7999999999993</v>
      </c>
      <c r="D1926">
        <v>10233.75</v>
      </c>
      <c r="E1926">
        <v>64000</v>
      </c>
      <c r="F1926">
        <v>64000</v>
      </c>
      <c r="H1926">
        <v>9150.2000000000007</v>
      </c>
      <c r="I1926">
        <v>9958.2999999999993</v>
      </c>
      <c r="J1926">
        <v>9933.1</v>
      </c>
      <c r="L1926">
        <f t="shared" si="61"/>
        <v>1055.3</v>
      </c>
      <c r="M1926">
        <v>0</v>
      </c>
      <c r="O1926">
        <v>0</v>
      </c>
      <c r="P1926" t="e">
        <f t="shared" si="60"/>
        <v>#DIV/0!</v>
      </c>
    </row>
    <row r="1927" spans="1:16" x14ac:dyDescent="0.2">
      <c r="A1927">
        <v>1055.72</v>
      </c>
      <c r="B1927">
        <v>2908.75</v>
      </c>
      <c r="C1927">
        <v>9163</v>
      </c>
      <c r="D1927">
        <v>10155.799999999999</v>
      </c>
      <c r="E1927">
        <v>64000</v>
      </c>
      <c r="F1927">
        <v>64000</v>
      </c>
      <c r="H1927">
        <v>9142</v>
      </c>
      <c r="I1927">
        <v>9940</v>
      </c>
      <c r="J1927">
        <v>9908</v>
      </c>
      <c r="L1927">
        <f t="shared" si="61"/>
        <v>1055.72</v>
      </c>
      <c r="M1927">
        <v>0</v>
      </c>
      <c r="O1927">
        <v>0</v>
      </c>
      <c r="P1927" t="e">
        <f t="shared" si="60"/>
        <v>#DIV/0!</v>
      </c>
    </row>
    <row r="1928" spans="1:16" x14ac:dyDescent="0.2">
      <c r="A1928">
        <v>1056.1400000000001</v>
      </c>
      <c r="B1928">
        <v>2881.25</v>
      </c>
      <c r="C1928">
        <v>8752.4</v>
      </c>
      <c r="D1928">
        <v>9972.9500000000007</v>
      </c>
      <c r="E1928">
        <v>64000</v>
      </c>
      <c r="F1928">
        <v>64000</v>
      </c>
      <c r="H1928">
        <v>8804.7000000000007</v>
      </c>
      <c r="I1928">
        <v>9581.4</v>
      </c>
      <c r="J1928">
        <v>9526.2000000000007</v>
      </c>
      <c r="L1928">
        <f t="shared" si="61"/>
        <v>1056.1400000000001</v>
      </c>
      <c r="M1928">
        <v>0</v>
      </c>
      <c r="O1928">
        <v>0</v>
      </c>
      <c r="P1928" t="e">
        <f t="shared" ref="P1928:P1991" si="62">(M1928-O1928)/O1928%</f>
        <v>#DIV/0!</v>
      </c>
    </row>
    <row r="1929" spans="1:16" x14ac:dyDescent="0.2">
      <c r="A1929">
        <v>1056.57</v>
      </c>
      <c r="B1929">
        <v>3046.2</v>
      </c>
      <c r="C1929">
        <v>10430.700000000001</v>
      </c>
      <c r="D1929">
        <v>9988.4500000000007</v>
      </c>
      <c r="E1929">
        <v>64000</v>
      </c>
      <c r="F1929">
        <v>64000</v>
      </c>
      <c r="H1929">
        <v>10502.4</v>
      </c>
      <c r="I1929">
        <v>11217.1</v>
      </c>
      <c r="J1929">
        <v>11198.7</v>
      </c>
      <c r="L1929">
        <f t="shared" si="61"/>
        <v>1056.57</v>
      </c>
      <c r="M1929">
        <v>0</v>
      </c>
      <c r="O1929">
        <v>0</v>
      </c>
      <c r="P1929" t="e">
        <f t="shared" si="62"/>
        <v>#DIV/0!</v>
      </c>
    </row>
    <row r="1930" spans="1:16" x14ac:dyDescent="0.2">
      <c r="A1930">
        <v>1056.99</v>
      </c>
      <c r="B1930">
        <v>2826.45</v>
      </c>
      <c r="C1930">
        <v>8291.5</v>
      </c>
      <c r="D1930">
        <v>9663.65</v>
      </c>
      <c r="E1930">
        <v>64000</v>
      </c>
      <c r="F1930">
        <v>64000</v>
      </c>
      <c r="H1930">
        <v>8327.1</v>
      </c>
      <c r="I1930">
        <v>9071.7000000000007</v>
      </c>
      <c r="J1930">
        <v>9067.2999999999993</v>
      </c>
      <c r="L1930">
        <f t="shared" si="61"/>
        <v>1056.99</v>
      </c>
      <c r="M1930">
        <v>0</v>
      </c>
      <c r="O1930">
        <v>0</v>
      </c>
      <c r="P1930" t="e">
        <f t="shared" si="62"/>
        <v>#DIV/0!</v>
      </c>
    </row>
    <row r="1931" spans="1:16" x14ac:dyDescent="0.2">
      <c r="A1931">
        <v>1057.4100000000001</v>
      </c>
      <c r="B1931">
        <v>2880.2</v>
      </c>
      <c r="C1931">
        <v>8852.2000000000007</v>
      </c>
      <c r="D1931">
        <v>9593.0499999999993</v>
      </c>
      <c r="E1931">
        <v>64000</v>
      </c>
      <c r="F1931">
        <v>64000</v>
      </c>
      <c r="H1931">
        <v>8886</v>
      </c>
      <c r="I1931">
        <v>9624.1</v>
      </c>
      <c r="J1931">
        <v>9605.5</v>
      </c>
      <c r="L1931">
        <f t="shared" si="61"/>
        <v>1057.4100000000001</v>
      </c>
      <c r="M1931">
        <v>0</v>
      </c>
      <c r="O1931">
        <v>0</v>
      </c>
      <c r="P1931" t="e">
        <f t="shared" si="62"/>
        <v>#DIV/0!</v>
      </c>
    </row>
    <row r="1932" spans="1:16" x14ac:dyDescent="0.2">
      <c r="A1932">
        <v>1057.83</v>
      </c>
      <c r="B1932">
        <v>2887.2</v>
      </c>
      <c r="C1932">
        <v>8934</v>
      </c>
      <c r="D1932">
        <v>9485.2000000000007</v>
      </c>
      <c r="E1932">
        <v>64000</v>
      </c>
      <c r="F1932">
        <v>64000</v>
      </c>
      <c r="H1932">
        <v>8948.6</v>
      </c>
      <c r="I1932">
        <v>9679.6</v>
      </c>
      <c r="J1932">
        <v>9667.6</v>
      </c>
      <c r="L1932">
        <f t="shared" si="61"/>
        <v>1057.83</v>
      </c>
      <c r="M1932">
        <v>0</v>
      </c>
      <c r="O1932">
        <v>0</v>
      </c>
      <c r="P1932" t="e">
        <f t="shared" si="62"/>
        <v>#DIV/0!</v>
      </c>
    </row>
    <row r="1933" spans="1:16" x14ac:dyDescent="0.2">
      <c r="A1933">
        <v>1058.25</v>
      </c>
      <c r="B1933">
        <v>2859.65</v>
      </c>
      <c r="C1933">
        <v>8521.7000000000007</v>
      </c>
      <c r="D1933">
        <v>9335.65</v>
      </c>
      <c r="E1933">
        <v>64000</v>
      </c>
      <c r="F1933">
        <v>64000</v>
      </c>
      <c r="H1933">
        <v>8539.7999999999993</v>
      </c>
      <c r="I1933">
        <v>9275.2000000000007</v>
      </c>
      <c r="J1933">
        <v>9242.6</v>
      </c>
      <c r="L1933">
        <f t="shared" si="61"/>
        <v>1058.25</v>
      </c>
      <c r="M1933">
        <v>0</v>
      </c>
      <c r="O1933">
        <v>0</v>
      </c>
      <c r="P1933" t="e">
        <f t="shared" si="62"/>
        <v>#DIV/0!</v>
      </c>
    </row>
    <row r="1934" spans="1:16" x14ac:dyDescent="0.2">
      <c r="A1934">
        <v>1058.67</v>
      </c>
      <c r="B1934">
        <v>2848.2</v>
      </c>
      <c r="C1934">
        <v>8552.7999999999993</v>
      </c>
      <c r="D1934">
        <v>9236.9500000000007</v>
      </c>
      <c r="E1934">
        <v>64000</v>
      </c>
      <c r="F1934">
        <v>64000</v>
      </c>
      <c r="H1934">
        <v>8589.1</v>
      </c>
      <c r="I1934">
        <v>9328.2999999999993</v>
      </c>
      <c r="J1934">
        <v>9309.4</v>
      </c>
      <c r="L1934">
        <f t="shared" si="61"/>
        <v>1058.67</v>
      </c>
      <c r="M1934">
        <v>0</v>
      </c>
      <c r="O1934">
        <v>0</v>
      </c>
      <c r="P1934" t="e">
        <f t="shared" si="62"/>
        <v>#DIV/0!</v>
      </c>
    </row>
    <row r="1935" spans="1:16" x14ac:dyDescent="0.2">
      <c r="A1935">
        <v>1059.0899999999999</v>
      </c>
      <c r="B1935">
        <v>2841.25</v>
      </c>
      <c r="C1935">
        <v>8455.2999999999993</v>
      </c>
      <c r="D1935">
        <v>9141.5499999999993</v>
      </c>
      <c r="E1935">
        <v>64000</v>
      </c>
      <c r="F1935">
        <v>64000</v>
      </c>
      <c r="H1935">
        <v>8490.7000000000007</v>
      </c>
      <c r="I1935">
        <v>9230.4</v>
      </c>
      <c r="J1935">
        <v>9184.7000000000007</v>
      </c>
      <c r="L1935">
        <f t="shared" si="61"/>
        <v>1059.0899999999999</v>
      </c>
      <c r="M1935">
        <v>0</v>
      </c>
      <c r="O1935">
        <v>0</v>
      </c>
      <c r="P1935" t="e">
        <f t="shared" si="62"/>
        <v>#DIV/0!</v>
      </c>
    </row>
    <row r="1936" spans="1:16" x14ac:dyDescent="0.2">
      <c r="A1936">
        <v>1059.51</v>
      </c>
      <c r="B1936">
        <v>2905.75</v>
      </c>
      <c r="C1936">
        <v>9049.2000000000007</v>
      </c>
      <c r="D1936">
        <v>9095.35</v>
      </c>
      <c r="E1936">
        <v>64000</v>
      </c>
      <c r="F1936">
        <v>64000</v>
      </c>
      <c r="H1936">
        <v>9098</v>
      </c>
      <c r="I1936">
        <v>9809.5</v>
      </c>
      <c r="J1936">
        <v>9784.7999999999993</v>
      </c>
      <c r="L1936">
        <f t="shared" si="61"/>
        <v>1059.51</v>
      </c>
      <c r="M1936">
        <v>0</v>
      </c>
      <c r="O1936">
        <v>0</v>
      </c>
      <c r="P1936" t="e">
        <f t="shared" si="62"/>
        <v>#DIV/0!</v>
      </c>
    </row>
    <row r="1937" spans="1:16" x14ac:dyDescent="0.2">
      <c r="A1937">
        <v>1059.93</v>
      </c>
      <c r="B1937">
        <v>2871.45</v>
      </c>
      <c r="C1937">
        <v>8693.7000000000007</v>
      </c>
      <c r="D1937">
        <v>8999.1</v>
      </c>
      <c r="E1937">
        <v>64000</v>
      </c>
      <c r="F1937">
        <v>63490.400000000001</v>
      </c>
      <c r="H1937">
        <v>8742.9</v>
      </c>
      <c r="I1937">
        <v>9449.7999999999993</v>
      </c>
      <c r="J1937">
        <v>9455.6</v>
      </c>
      <c r="L1937">
        <f t="shared" si="61"/>
        <v>1059.93</v>
      </c>
      <c r="M1937">
        <v>0</v>
      </c>
      <c r="O1937">
        <v>0</v>
      </c>
      <c r="P1937" t="e">
        <f t="shared" si="62"/>
        <v>#DIV/0!</v>
      </c>
    </row>
    <row r="1938" spans="1:16" x14ac:dyDescent="0.2">
      <c r="A1938">
        <v>1060.3499999999999</v>
      </c>
      <c r="B1938">
        <v>2844</v>
      </c>
      <c r="C1938">
        <v>8530.5</v>
      </c>
      <c r="D1938">
        <v>8906.85</v>
      </c>
      <c r="E1938">
        <v>64000</v>
      </c>
      <c r="F1938">
        <v>62734.9</v>
      </c>
      <c r="H1938">
        <v>8544.2999999999993</v>
      </c>
      <c r="I1938">
        <v>9275.7000000000007</v>
      </c>
      <c r="J1938">
        <v>9245.1</v>
      </c>
      <c r="L1938">
        <f t="shared" si="61"/>
        <v>1060.3499999999999</v>
      </c>
      <c r="M1938">
        <v>0</v>
      </c>
      <c r="O1938">
        <v>0</v>
      </c>
      <c r="P1938" t="e">
        <f t="shared" si="62"/>
        <v>#DIV/0!</v>
      </c>
    </row>
    <row r="1939" spans="1:16" x14ac:dyDescent="0.2">
      <c r="A1939">
        <v>1060.77</v>
      </c>
      <c r="B1939">
        <v>2891.95</v>
      </c>
      <c r="C1939">
        <v>8982.9</v>
      </c>
      <c r="D1939">
        <v>8866.5499999999993</v>
      </c>
      <c r="E1939">
        <v>64000</v>
      </c>
      <c r="F1939">
        <v>62714.1</v>
      </c>
      <c r="H1939">
        <v>9004.1</v>
      </c>
      <c r="I1939">
        <v>9742.9</v>
      </c>
      <c r="J1939">
        <v>9703.4</v>
      </c>
      <c r="L1939">
        <f t="shared" si="61"/>
        <v>1060.77</v>
      </c>
      <c r="M1939">
        <v>0</v>
      </c>
      <c r="O1939">
        <v>0</v>
      </c>
      <c r="P1939" t="e">
        <f t="shared" si="62"/>
        <v>#DIV/0!</v>
      </c>
    </row>
    <row r="1940" spans="1:16" x14ac:dyDescent="0.2">
      <c r="A1940">
        <v>1061.19</v>
      </c>
      <c r="B1940">
        <v>2935.45</v>
      </c>
      <c r="C1940">
        <v>9292.2000000000007</v>
      </c>
      <c r="D1940">
        <v>8869.5499999999993</v>
      </c>
      <c r="E1940">
        <v>64000</v>
      </c>
      <c r="F1940">
        <v>62563.3</v>
      </c>
      <c r="H1940">
        <v>9314.7999999999993</v>
      </c>
      <c r="I1940">
        <v>10052.299999999999</v>
      </c>
      <c r="J1940">
        <v>10023.700000000001</v>
      </c>
      <c r="L1940">
        <f t="shared" si="61"/>
        <v>1061.19</v>
      </c>
      <c r="M1940">
        <v>0</v>
      </c>
      <c r="O1940">
        <v>0</v>
      </c>
      <c r="P1940" t="e">
        <f t="shared" si="62"/>
        <v>#DIV/0!</v>
      </c>
    </row>
    <row r="1941" spans="1:16" x14ac:dyDescent="0.2">
      <c r="A1941">
        <v>1061.6099999999999</v>
      </c>
      <c r="B1941">
        <v>2867.95</v>
      </c>
      <c r="C1941">
        <v>8745.2999999999993</v>
      </c>
      <c r="D1941">
        <v>8787</v>
      </c>
      <c r="E1941">
        <v>63962.400000000001</v>
      </c>
      <c r="F1941">
        <v>61854.5</v>
      </c>
      <c r="H1941">
        <v>8764.4</v>
      </c>
      <c r="I1941">
        <v>9476.7999999999993</v>
      </c>
      <c r="J1941">
        <v>9490.9</v>
      </c>
      <c r="L1941">
        <f t="shared" si="61"/>
        <v>1061.6099999999999</v>
      </c>
      <c r="M1941">
        <v>0</v>
      </c>
      <c r="O1941">
        <v>0</v>
      </c>
      <c r="P1941" t="e">
        <f t="shared" si="62"/>
        <v>#DIV/0!</v>
      </c>
    </row>
    <row r="1942" spans="1:16" x14ac:dyDescent="0.2">
      <c r="A1942">
        <v>1062.03</v>
      </c>
      <c r="B1942">
        <v>2856.4</v>
      </c>
      <c r="C1942">
        <v>8619.6</v>
      </c>
      <c r="D1942">
        <v>8726.35</v>
      </c>
      <c r="E1942">
        <v>63586.6</v>
      </c>
      <c r="F1942">
        <v>61423</v>
      </c>
      <c r="H1942">
        <v>8611.2000000000007</v>
      </c>
      <c r="I1942">
        <v>9396.7000000000007</v>
      </c>
      <c r="J1942">
        <v>9352.1</v>
      </c>
      <c r="L1942">
        <f t="shared" si="61"/>
        <v>1062.03</v>
      </c>
      <c r="M1942">
        <v>0</v>
      </c>
      <c r="O1942">
        <v>0</v>
      </c>
      <c r="P1942" t="e">
        <f t="shared" si="62"/>
        <v>#DIV/0!</v>
      </c>
    </row>
    <row r="1943" spans="1:16" x14ac:dyDescent="0.2">
      <c r="A1943">
        <v>1062.45</v>
      </c>
      <c r="B1943">
        <v>2833.4</v>
      </c>
      <c r="C1943">
        <v>8436.2999999999993</v>
      </c>
      <c r="D1943">
        <v>8695.75</v>
      </c>
      <c r="E1943">
        <v>63151</v>
      </c>
      <c r="F1943">
        <v>61028.800000000003</v>
      </c>
      <c r="H1943">
        <v>8465.2999999999993</v>
      </c>
      <c r="I1943">
        <v>9225.2000000000007</v>
      </c>
      <c r="J1943">
        <v>9202.7000000000007</v>
      </c>
      <c r="L1943">
        <f t="shared" si="61"/>
        <v>1062.45</v>
      </c>
      <c r="M1943">
        <v>0</v>
      </c>
      <c r="O1943">
        <v>0</v>
      </c>
      <c r="P1943" t="e">
        <f t="shared" si="62"/>
        <v>#DIV/0!</v>
      </c>
    </row>
    <row r="1944" spans="1:16" x14ac:dyDescent="0.2">
      <c r="A1944">
        <v>1062.8699999999999</v>
      </c>
      <c r="B1944">
        <v>2910.9</v>
      </c>
      <c r="C1944">
        <v>9021.4</v>
      </c>
      <c r="D1944">
        <v>8711.2999999999993</v>
      </c>
      <c r="E1944">
        <v>63278.2</v>
      </c>
      <c r="F1944">
        <v>61192.3</v>
      </c>
      <c r="H1944">
        <v>9044.4</v>
      </c>
      <c r="I1944">
        <v>9779.2000000000007</v>
      </c>
      <c r="J1944">
        <v>9767.5</v>
      </c>
      <c r="L1944">
        <f t="shared" si="61"/>
        <v>1062.8699999999999</v>
      </c>
      <c r="M1944">
        <v>0</v>
      </c>
      <c r="O1944">
        <v>0</v>
      </c>
      <c r="P1944" t="e">
        <f t="shared" si="62"/>
        <v>#DIV/0!</v>
      </c>
    </row>
    <row r="1945" spans="1:16" x14ac:dyDescent="0.2">
      <c r="A1945">
        <v>1063.29</v>
      </c>
      <c r="B1945">
        <v>2909.35</v>
      </c>
      <c r="C1945">
        <v>9085.5</v>
      </c>
      <c r="D1945">
        <v>8679.2999999999993</v>
      </c>
      <c r="E1945">
        <v>63100.800000000003</v>
      </c>
      <c r="F1945">
        <v>61085.599999999999</v>
      </c>
      <c r="H1945">
        <v>9076.9</v>
      </c>
      <c r="I1945">
        <v>9923.2999999999993</v>
      </c>
      <c r="J1945">
        <v>9884.6</v>
      </c>
      <c r="L1945">
        <f t="shared" si="61"/>
        <v>1063.29</v>
      </c>
      <c r="M1945">
        <v>0</v>
      </c>
      <c r="O1945">
        <v>0</v>
      </c>
      <c r="P1945" t="e">
        <f t="shared" si="62"/>
        <v>#DIV/0!</v>
      </c>
    </row>
    <row r="1946" spans="1:16" x14ac:dyDescent="0.2">
      <c r="A1946">
        <v>1063.71</v>
      </c>
      <c r="B1946">
        <v>2850.3</v>
      </c>
      <c r="C1946">
        <v>8529.6</v>
      </c>
      <c r="D1946">
        <v>8605.9500000000007</v>
      </c>
      <c r="E1946">
        <v>62398</v>
      </c>
      <c r="F1946">
        <v>60327.6</v>
      </c>
      <c r="H1946">
        <v>8540</v>
      </c>
      <c r="I1946">
        <v>9355.4</v>
      </c>
      <c r="J1946">
        <v>9367</v>
      </c>
      <c r="L1946">
        <f t="shared" si="61"/>
        <v>1063.71</v>
      </c>
      <c r="M1946">
        <v>0</v>
      </c>
      <c r="O1946">
        <v>0</v>
      </c>
      <c r="P1946" t="e">
        <f t="shared" si="62"/>
        <v>#DIV/0!</v>
      </c>
    </row>
    <row r="1947" spans="1:16" x14ac:dyDescent="0.2">
      <c r="A1947">
        <v>1064.1300000000001</v>
      </c>
      <c r="B1947">
        <v>2834.45</v>
      </c>
      <c r="C1947">
        <v>8387.5</v>
      </c>
      <c r="D1947">
        <v>8556.6</v>
      </c>
      <c r="E1947">
        <v>61977.3</v>
      </c>
      <c r="F1947">
        <v>59957.3</v>
      </c>
      <c r="H1947">
        <v>8420.6</v>
      </c>
      <c r="I1947">
        <v>9216.7000000000007</v>
      </c>
      <c r="J1947">
        <v>9170</v>
      </c>
      <c r="L1947">
        <f t="shared" si="61"/>
        <v>1064.1300000000001</v>
      </c>
      <c r="M1947">
        <v>0</v>
      </c>
      <c r="O1947">
        <v>0</v>
      </c>
      <c r="P1947" t="e">
        <f t="shared" si="62"/>
        <v>#DIV/0!</v>
      </c>
    </row>
    <row r="1948" spans="1:16" x14ac:dyDescent="0.2">
      <c r="A1948">
        <v>1064.55</v>
      </c>
      <c r="B1948">
        <v>2809.65</v>
      </c>
      <c r="C1948">
        <v>8152.9</v>
      </c>
      <c r="D1948">
        <v>8523.75</v>
      </c>
      <c r="E1948">
        <v>61478.5</v>
      </c>
      <c r="F1948">
        <v>59382.7</v>
      </c>
      <c r="H1948">
        <v>8166.4</v>
      </c>
      <c r="I1948">
        <v>9012.2000000000007</v>
      </c>
      <c r="J1948">
        <v>8978.6</v>
      </c>
      <c r="L1948">
        <f t="shared" si="61"/>
        <v>1064.55</v>
      </c>
      <c r="M1948">
        <v>0</v>
      </c>
      <c r="O1948">
        <v>0</v>
      </c>
      <c r="P1948" t="e">
        <f t="shared" si="62"/>
        <v>#DIV/0!</v>
      </c>
    </row>
    <row r="1949" spans="1:16" x14ac:dyDescent="0.2">
      <c r="A1949">
        <v>1064.97</v>
      </c>
      <c r="B1949">
        <v>2906.1</v>
      </c>
      <c r="C1949">
        <v>9046.2999999999993</v>
      </c>
      <c r="D1949">
        <v>8516.7000000000007</v>
      </c>
      <c r="E1949">
        <v>61668.2</v>
      </c>
      <c r="F1949">
        <v>59687.1</v>
      </c>
      <c r="H1949">
        <v>9085.5</v>
      </c>
      <c r="I1949">
        <v>9894.2999999999993</v>
      </c>
      <c r="J1949">
        <v>9875.5</v>
      </c>
      <c r="L1949">
        <f t="shared" si="61"/>
        <v>1064.97</v>
      </c>
      <c r="M1949">
        <v>0</v>
      </c>
      <c r="O1949">
        <v>0</v>
      </c>
      <c r="P1949" t="e">
        <f t="shared" si="62"/>
        <v>#DIV/0!</v>
      </c>
    </row>
    <row r="1950" spans="1:16" x14ac:dyDescent="0.2">
      <c r="A1950">
        <v>1065.3900000000001</v>
      </c>
      <c r="B1950">
        <v>2868.8</v>
      </c>
      <c r="C1950">
        <v>8673.9</v>
      </c>
      <c r="D1950">
        <v>8461.35</v>
      </c>
      <c r="E1950">
        <v>60866.9</v>
      </c>
      <c r="F1950">
        <v>58932.7</v>
      </c>
      <c r="H1950">
        <v>8682.9</v>
      </c>
      <c r="I1950">
        <v>9479.1</v>
      </c>
      <c r="J1950">
        <v>9434</v>
      </c>
      <c r="L1950">
        <f t="shared" si="61"/>
        <v>1065.3900000000001</v>
      </c>
      <c r="M1950">
        <v>0</v>
      </c>
      <c r="O1950">
        <v>0</v>
      </c>
      <c r="P1950" t="e">
        <f t="shared" si="62"/>
        <v>#DIV/0!</v>
      </c>
    </row>
    <row r="1951" spans="1:16" x14ac:dyDescent="0.2">
      <c r="A1951">
        <v>1065.81</v>
      </c>
      <c r="B1951">
        <v>2856</v>
      </c>
      <c r="C1951">
        <v>8630.2999999999993</v>
      </c>
      <c r="D1951">
        <v>8381.2999999999993</v>
      </c>
      <c r="E1951">
        <v>60261.4</v>
      </c>
      <c r="F1951">
        <v>58332</v>
      </c>
      <c r="H1951">
        <v>8652.2000000000007</v>
      </c>
      <c r="I1951">
        <v>9423.2999999999993</v>
      </c>
      <c r="J1951">
        <v>9390.7999999999993</v>
      </c>
      <c r="L1951">
        <f t="shared" si="61"/>
        <v>1065.81</v>
      </c>
      <c r="M1951">
        <v>0</v>
      </c>
      <c r="O1951">
        <v>0</v>
      </c>
      <c r="P1951" t="e">
        <f t="shared" si="62"/>
        <v>#DIV/0!</v>
      </c>
    </row>
    <row r="1952" spans="1:16" x14ac:dyDescent="0.2">
      <c r="A1952">
        <v>1066.23</v>
      </c>
      <c r="B1952">
        <v>2875.85</v>
      </c>
      <c r="C1952">
        <v>8743</v>
      </c>
      <c r="D1952">
        <v>8313.0499999999993</v>
      </c>
      <c r="E1952">
        <v>59768.9</v>
      </c>
      <c r="F1952">
        <v>57819.5</v>
      </c>
      <c r="H1952">
        <v>8777.9</v>
      </c>
      <c r="I1952">
        <v>9541.7000000000007</v>
      </c>
      <c r="J1952">
        <v>9504.7999999999993</v>
      </c>
      <c r="L1952">
        <f t="shared" si="61"/>
        <v>1066.23</v>
      </c>
      <c r="M1952">
        <v>0</v>
      </c>
      <c r="O1952">
        <v>0</v>
      </c>
      <c r="P1952" t="e">
        <f t="shared" si="62"/>
        <v>#DIV/0!</v>
      </c>
    </row>
    <row r="1953" spans="1:16" x14ac:dyDescent="0.2">
      <c r="A1953">
        <v>1066.6500000000001</v>
      </c>
      <c r="B1953">
        <v>2846.5</v>
      </c>
      <c r="C1953">
        <v>8504.9</v>
      </c>
      <c r="D1953">
        <v>8201.85</v>
      </c>
      <c r="E1953">
        <v>58745.3</v>
      </c>
      <c r="F1953">
        <v>56839.8</v>
      </c>
      <c r="H1953">
        <v>8513.5</v>
      </c>
      <c r="I1953">
        <v>9231.6</v>
      </c>
      <c r="J1953">
        <v>9208.2000000000007</v>
      </c>
      <c r="L1953">
        <f t="shared" si="61"/>
        <v>1066.6500000000001</v>
      </c>
      <c r="M1953">
        <v>0</v>
      </c>
      <c r="O1953">
        <v>0</v>
      </c>
      <c r="P1953" t="e">
        <f t="shared" si="62"/>
        <v>#DIV/0!</v>
      </c>
    </row>
    <row r="1954" spans="1:16" x14ac:dyDescent="0.2">
      <c r="A1954">
        <v>1067.07</v>
      </c>
      <c r="B1954">
        <v>2947.75</v>
      </c>
      <c r="C1954">
        <v>9522.2000000000007</v>
      </c>
      <c r="D1954">
        <v>8232.6</v>
      </c>
      <c r="E1954">
        <v>58811.9</v>
      </c>
      <c r="F1954">
        <v>56951.3</v>
      </c>
      <c r="H1954">
        <v>9570.7000000000007</v>
      </c>
      <c r="I1954">
        <v>10286.4</v>
      </c>
      <c r="J1954">
        <v>10241.700000000001</v>
      </c>
      <c r="L1954">
        <f t="shared" si="61"/>
        <v>1067.07</v>
      </c>
      <c r="M1954">
        <v>0</v>
      </c>
      <c r="O1954">
        <v>0</v>
      </c>
      <c r="P1954" t="e">
        <f t="shared" si="62"/>
        <v>#DIV/0!</v>
      </c>
    </row>
    <row r="1955" spans="1:16" x14ac:dyDescent="0.2">
      <c r="A1955">
        <v>1067.49</v>
      </c>
      <c r="B1955">
        <v>2872.1</v>
      </c>
      <c r="C1955">
        <v>8692.7999999999993</v>
      </c>
      <c r="D1955">
        <v>8068.5</v>
      </c>
      <c r="E1955">
        <v>57390.400000000001</v>
      </c>
      <c r="F1955">
        <v>55563.6</v>
      </c>
      <c r="H1955">
        <v>8736.2999999999993</v>
      </c>
      <c r="I1955">
        <v>9387.6</v>
      </c>
      <c r="J1955">
        <v>9378</v>
      </c>
      <c r="L1955">
        <f t="shared" si="61"/>
        <v>1067.49</v>
      </c>
      <c r="M1955">
        <v>0</v>
      </c>
      <c r="O1955">
        <v>0</v>
      </c>
      <c r="P1955" t="e">
        <f t="shared" si="62"/>
        <v>#DIV/0!</v>
      </c>
    </row>
    <row r="1956" spans="1:16" x14ac:dyDescent="0.2">
      <c r="A1956">
        <v>1067.9100000000001</v>
      </c>
      <c r="B1956">
        <v>2841.05</v>
      </c>
      <c r="C1956">
        <v>8435</v>
      </c>
      <c r="D1956">
        <v>7948.85</v>
      </c>
      <c r="E1956">
        <v>56305.5</v>
      </c>
      <c r="F1956">
        <v>54542.6</v>
      </c>
      <c r="H1956">
        <v>8470.1</v>
      </c>
      <c r="I1956">
        <v>9157.7999999999993</v>
      </c>
      <c r="J1956">
        <v>9141.4</v>
      </c>
      <c r="L1956">
        <f t="shared" ref="L1956:L2019" si="63">A1956</f>
        <v>1067.9100000000001</v>
      </c>
      <c r="M1956">
        <v>0</v>
      </c>
      <c r="O1956">
        <v>0</v>
      </c>
      <c r="P1956" t="e">
        <f t="shared" si="62"/>
        <v>#DIV/0!</v>
      </c>
    </row>
    <row r="1957" spans="1:16" x14ac:dyDescent="0.2">
      <c r="A1957">
        <v>1068.33</v>
      </c>
      <c r="B1957">
        <v>2812.55</v>
      </c>
      <c r="C1957">
        <v>8182.4</v>
      </c>
      <c r="D1957">
        <v>7823.75</v>
      </c>
      <c r="E1957">
        <v>55339.4</v>
      </c>
      <c r="F1957">
        <v>53582.9</v>
      </c>
      <c r="H1957">
        <v>8190.9</v>
      </c>
      <c r="I1957">
        <v>8865.2999999999993</v>
      </c>
      <c r="J1957">
        <v>8868.2999999999993</v>
      </c>
      <c r="L1957">
        <f t="shared" si="63"/>
        <v>1068.33</v>
      </c>
      <c r="M1957">
        <v>0</v>
      </c>
      <c r="O1957">
        <v>0</v>
      </c>
      <c r="P1957" t="e">
        <f t="shared" si="62"/>
        <v>#DIV/0!</v>
      </c>
    </row>
    <row r="1958" spans="1:16" x14ac:dyDescent="0.2">
      <c r="A1958">
        <v>1068.75</v>
      </c>
      <c r="B1958">
        <v>2896.05</v>
      </c>
      <c r="C1958">
        <v>9044.6</v>
      </c>
      <c r="D1958">
        <v>7835.9</v>
      </c>
      <c r="E1958">
        <v>55388.6</v>
      </c>
      <c r="F1958">
        <v>53632.9</v>
      </c>
      <c r="H1958">
        <v>9062.2999999999993</v>
      </c>
      <c r="I1958">
        <v>9728.4</v>
      </c>
      <c r="J1958">
        <v>9744.5</v>
      </c>
      <c r="L1958">
        <f t="shared" si="63"/>
        <v>1068.75</v>
      </c>
      <c r="M1958">
        <v>0</v>
      </c>
      <c r="O1958">
        <v>0</v>
      </c>
      <c r="P1958" t="e">
        <f t="shared" si="62"/>
        <v>#DIV/0!</v>
      </c>
    </row>
    <row r="1959" spans="1:16" x14ac:dyDescent="0.2">
      <c r="A1959">
        <v>1069.17</v>
      </c>
      <c r="B1959">
        <v>2904.45</v>
      </c>
      <c r="C1959">
        <v>9126.6</v>
      </c>
      <c r="D1959">
        <v>7762.4</v>
      </c>
      <c r="E1959">
        <v>54768.5</v>
      </c>
      <c r="F1959">
        <v>53052.4</v>
      </c>
      <c r="H1959">
        <v>9147.4</v>
      </c>
      <c r="I1959">
        <v>9791.9</v>
      </c>
      <c r="J1959">
        <v>9765.2999999999993</v>
      </c>
      <c r="L1959">
        <f t="shared" si="63"/>
        <v>1069.17</v>
      </c>
      <c r="M1959">
        <v>0</v>
      </c>
      <c r="O1959">
        <v>0</v>
      </c>
      <c r="P1959" t="e">
        <f t="shared" si="62"/>
        <v>#DIV/0!</v>
      </c>
    </row>
    <row r="1960" spans="1:16" x14ac:dyDescent="0.2">
      <c r="A1960">
        <v>1069.5899999999999</v>
      </c>
      <c r="B1960">
        <v>2907.4</v>
      </c>
      <c r="C1960">
        <v>9062.7999999999993</v>
      </c>
      <c r="D1960">
        <v>7683.8</v>
      </c>
      <c r="E1960">
        <v>54001.3</v>
      </c>
      <c r="F1960">
        <v>52323.8</v>
      </c>
      <c r="H1960">
        <v>9087.6</v>
      </c>
      <c r="I1960">
        <v>9736.1</v>
      </c>
      <c r="J1960">
        <v>9710</v>
      </c>
      <c r="L1960">
        <f t="shared" si="63"/>
        <v>1069.5899999999999</v>
      </c>
      <c r="M1960">
        <v>0</v>
      </c>
      <c r="O1960">
        <v>0</v>
      </c>
      <c r="P1960" t="e">
        <f t="shared" si="62"/>
        <v>#DIV/0!</v>
      </c>
    </row>
    <row r="1961" spans="1:16" x14ac:dyDescent="0.2">
      <c r="A1961">
        <v>1070</v>
      </c>
      <c r="B1961">
        <v>2854.5</v>
      </c>
      <c r="C1961">
        <v>8540.5</v>
      </c>
      <c r="D1961">
        <v>7560.75</v>
      </c>
      <c r="E1961">
        <v>52903.6</v>
      </c>
      <c r="F1961">
        <v>51242.3</v>
      </c>
      <c r="H1961">
        <v>8582.2999999999993</v>
      </c>
      <c r="I1961">
        <v>9178.9</v>
      </c>
      <c r="J1961">
        <v>9192</v>
      </c>
      <c r="L1961">
        <f t="shared" si="63"/>
        <v>1070</v>
      </c>
      <c r="M1961">
        <v>0</v>
      </c>
      <c r="O1961">
        <v>0</v>
      </c>
      <c r="P1961" t="e">
        <f t="shared" si="62"/>
        <v>#DIV/0!</v>
      </c>
    </row>
    <row r="1962" spans="1:16" x14ac:dyDescent="0.2">
      <c r="A1962">
        <v>1070.42</v>
      </c>
      <c r="B1962">
        <v>2892.75</v>
      </c>
      <c r="C1962">
        <v>8923.4</v>
      </c>
      <c r="D1962">
        <v>7540.4</v>
      </c>
      <c r="E1962">
        <v>52776.800000000003</v>
      </c>
      <c r="F1962">
        <v>51127</v>
      </c>
      <c r="H1962">
        <v>8978.4</v>
      </c>
      <c r="I1962">
        <v>9590.2999999999993</v>
      </c>
      <c r="J1962">
        <v>9545.4</v>
      </c>
      <c r="L1962">
        <f t="shared" si="63"/>
        <v>1070.42</v>
      </c>
      <c r="M1962">
        <v>0</v>
      </c>
      <c r="O1962">
        <v>0</v>
      </c>
      <c r="P1962" t="e">
        <f t="shared" si="62"/>
        <v>#DIV/0!</v>
      </c>
    </row>
    <row r="1963" spans="1:16" x14ac:dyDescent="0.2">
      <c r="A1963">
        <v>1070.8399999999999</v>
      </c>
      <c r="B1963">
        <v>2835.45</v>
      </c>
      <c r="C1963">
        <v>8482.7999999999993</v>
      </c>
      <c r="D1963">
        <v>7449.7</v>
      </c>
      <c r="E1963">
        <v>51887.7</v>
      </c>
      <c r="F1963">
        <v>50259.4</v>
      </c>
      <c r="H1963">
        <v>8511.7999999999993</v>
      </c>
      <c r="I1963">
        <v>9129.7000000000007</v>
      </c>
      <c r="J1963">
        <v>9107.1</v>
      </c>
      <c r="L1963">
        <f t="shared" si="63"/>
        <v>1070.8399999999999</v>
      </c>
      <c r="M1963">
        <v>0</v>
      </c>
      <c r="O1963">
        <v>0</v>
      </c>
      <c r="P1963" t="e">
        <f t="shared" si="62"/>
        <v>#DIV/0!</v>
      </c>
    </row>
    <row r="1964" spans="1:16" x14ac:dyDescent="0.2">
      <c r="A1964">
        <v>1071.26</v>
      </c>
      <c r="B1964">
        <v>2820.4</v>
      </c>
      <c r="C1964">
        <v>8277.4</v>
      </c>
      <c r="D1964">
        <v>7381.8</v>
      </c>
      <c r="E1964">
        <v>51180.7</v>
      </c>
      <c r="F1964">
        <v>49581.5</v>
      </c>
      <c r="H1964">
        <v>8320.9</v>
      </c>
      <c r="I1964">
        <v>8845.9</v>
      </c>
      <c r="J1964">
        <v>8878.9</v>
      </c>
      <c r="L1964">
        <f t="shared" si="63"/>
        <v>1071.26</v>
      </c>
      <c r="M1964">
        <v>0</v>
      </c>
      <c r="O1964">
        <v>0</v>
      </c>
      <c r="P1964" t="e">
        <f t="shared" si="62"/>
        <v>#DIV/0!</v>
      </c>
    </row>
    <row r="1965" spans="1:16" x14ac:dyDescent="0.2">
      <c r="A1965">
        <v>1071.68</v>
      </c>
      <c r="B1965">
        <v>2827.8</v>
      </c>
      <c r="C1965">
        <v>8222.9</v>
      </c>
      <c r="D1965">
        <v>7338.05</v>
      </c>
      <c r="E1965">
        <v>50778.1</v>
      </c>
      <c r="F1965">
        <v>49170</v>
      </c>
      <c r="H1965">
        <v>8276.5</v>
      </c>
      <c r="I1965">
        <v>8867</v>
      </c>
      <c r="J1965">
        <v>8827.7000000000007</v>
      </c>
      <c r="L1965">
        <f t="shared" si="63"/>
        <v>1071.68</v>
      </c>
      <c r="M1965">
        <v>0</v>
      </c>
      <c r="O1965">
        <v>0</v>
      </c>
      <c r="P1965" t="e">
        <f t="shared" si="62"/>
        <v>#DIV/0!</v>
      </c>
    </row>
    <row r="1966" spans="1:16" x14ac:dyDescent="0.2">
      <c r="A1966">
        <v>1072.0999999999999</v>
      </c>
      <c r="B1966">
        <v>2896.55</v>
      </c>
      <c r="C1966">
        <v>8985.6</v>
      </c>
      <c r="D1966">
        <v>7363.2</v>
      </c>
      <c r="E1966">
        <v>51070.8</v>
      </c>
      <c r="F1966">
        <v>49471.7</v>
      </c>
      <c r="H1966">
        <v>8978.7000000000007</v>
      </c>
      <c r="I1966">
        <v>9590.5</v>
      </c>
      <c r="J1966">
        <v>9565.6</v>
      </c>
      <c r="L1966">
        <f t="shared" si="63"/>
        <v>1072.0999999999999</v>
      </c>
      <c r="M1966">
        <v>0</v>
      </c>
      <c r="O1966">
        <v>0</v>
      </c>
      <c r="P1966" t="e">
        <f t="shared" si="62"/>
        <v>#DIV/0!</v>
      </c>
    </row>
    <row r="1967" spans="1:16" x14ac:dyDescent="0.2">
      <c r="A1967">
        <v>1072.52</v>
      </c>
      <c r="B1967">
        <v>2845.55</v>
      </c>
      <c r="C1967">
        <v>8476.6</v>
      </c>
      <c r="D1967">
        <v>7272.8</v>
      </c>
      <c r="E1967">
        <v>50412.1</v>
      </c>
      <c r="F1967">
        <v>48784.9</v>
      </c>
      <c r="H1967">
        <v>8536</v>
      </c>
      <c r="I1967">
        <v>9118.1</v>
      </c>
      <c r="J1967">
        <v>9085.7000000000007</v>
      </c>
      <c r="L1967">
        <f t="shared" si="63"/>
        <v>1072.52</v>
      </c>
      <c r="M1967">
        <v>0</v>
      </c>
      <c r="O1967">
        <v>0</v>
      </c>
      <c r="P1967" t="e">
        <f t="shared" si="62"/>
        <v>#DIV/0!</v>
      </c>
    </row>
    <row r="1968" spans="1:16" x14ac:dyDescent="0.2">
      <c r="A1968">
        <v>1072.94</v>
      </c>
      <c r="B1968">
        <v>2813.95</v>
      </c>
      <c r="C1968">
        <v>8261.2999999999993</v>
      </c>
      <c r="D1968">
        <v>7247.4</v>
      </c>
      <c r="E1968">
        <v>49888.3</v>
      </c>
      <c r="F1968">
        <v>48298.9</v>
      </c>
      <c r="H1968">
        <v>8250.2999999999993</v>
      </c>
      <c r="I1968">
        <v>8841.2999999999993</v>
      </c>
      <c r="J1968">
        <v>8815.7000000000007</v>
      </c>
      <c r="L1968">
        <f t="shared" si="63"/>
        <v>1072.94</v>
      </c>
      <c r="M1968">
        <v>0</v>
      </c>
      <c r="O1968">
        <v>0</v>
      </c>
      <c r="P1968" t="e">
        <f t="shared" si="62"/>
        <v>#DIV/0!</v>
      </c>
    </row>
    <row r="1969" spans="1:16" x14ac:dyDescent="0.2">
      <c r="A1969">
        <v>1073.3599999999999</v>
      </c>
      <c r="B1969">
        <v>2840.05</v>
      </c>
      <c r="C1969">
        <v>8427</v>
      </c>
      <c r="D1969">
        <v>7225.75</v>
      </c>
      <c r="E1969">
        <v>49854.7</v>
      </c>
      <c r="F1969">
        <v>48414.7</v>
      </c>
      <c r="H1969">
        <v>8457.6</v>
      </c>
      <c r="I1969">
        <v>9044.2000000000007</v>
      </c>
      <c r="J1969">
        <v>9020.2000000000007</v>
      </c>
      <c r="L1969">
        <f t="shared" si="63"/>
        <v>1073.3599999999999</v>
      </c>
      <c r="M1969">
        <v>0</v>
      </c>
      <c r="O1969">
        <v>0</v>
      </c>
      <c r="P1969" t="e">
        <f t="shared" si="62"/>
        <v>#DIV/0!</v>
      </c>
    </row>
    <row r="1970" spans="1:16" x14ac:dyDescent="0.2">
      <c r="A1970">
        <v>1073.78</v>
      </c>
      <c r="B1970">
        <v>2846.35</v>
      </c>
      <c r="C1970">
        <v>8501.7999999999993</v>
      </c>
      <c r="D1970">
        <v>7219.95</v>
      </c>
      <c r="E1970">
        <v>49776.3</v>
      </c>
      <c r="F1970">
        <v>48200</v>
      </c>
      <c r="H1970">
        <v>8522.7999999999993</v>
      </c>
      <c r="I1970">
        <v>9091.4</v>
      </c>
      <c r="J1970">
        <v>9069.1</v>
      </c>
      <c r="L1970">
        <f t="shared" si="63"/>
        <v>1073.78</v>
      </c>
      <c r="M1970">
        <v>0</v>
      </c>
      <c r="O1970">
        <v>0</v>
      </c>
      <c r="P1970" t="e">
        <f t="shared" si="62"/>
        <v>#DIV/0!</v>
      </c>
    </row>
    <row r="1971" spans="1:16" x14ac:dyDescent="0.2">
      <c r="A1971">
        <v>1074.2</v>
      </c>
      <c r="B1971">
        <v>2867.65</v>
      </c>
      <c r="C1971">
        <v>8674.1</v>
      </c>
      <c r="D1971">
        <v>7168.65</v>
      </c>
      <c r="E1971">
        <v>49815.199999999997</v>
      </c>
      <c r="F1971">
        <v>48276.3</v>
      </c>
      <c r="H1971">
        <v>8741.2999999999993</v>
      </c>
      <c r="I1971">
        <v>9249.9</v>
      </c>
      <c r="J1971">
        <v>9286.4</v>
      </c>
      <c r="L1971">
        <f t="shared" si="63"/>
        <v>1074.2</v>
      </c>
      <c r="M1971">
        <v>0</v>
      </c>
      <c r="O1971">
        <v>0</v>
      </c>
      <c r="P1971" t="e">
        <f t="shared" si="62"/>
        <v>#DIV/0!</v>
      </c>
    </row>
    <row r="1972" spans="1:16" x14ac:dyDescent="0.2">
      <c r="A1972">
        <v>1074.6199999999999</v>
      </c>
      <c r="B1972">
        <v>2835.45</v>
      </c>
      <c r="C1972">
        <v>8447.9</v>
      </c>
      <c r="D1972">
        <v>7157.6</v>
      </c>
      <c r="E1972">
        <v>49432.3</v>
      </c>
      <c r="F1972">
        <v>47949.9</v>
      </c>
      <c r="H1972">
        <v>8444.2999999999993</v>
      </c>
      <c r="I1972">
        <v>9002.5</v>
      </c>
      <c r="J1972">
        <v>8979.7999999999993</v>
      </c>
      <c r="L1972">
        <f t="shared" si="63"/>
        <v>1074.6199999999999</v>
      </c>
      <c r="M1972">
        <v>0</v>
      </c>
      <c r="O1972">
        <v>0</v>
      </c>
      <c r="P1972" t="e">
        <f t="shared" si="62"/>
        <v>#DIV/0!</v>
      </c>
    </row>
    <row r="1973" spans="1:16" x14ac:dyDescent="0.2">
      <c r="A1973">
        <v>1075.03</v>
      </c>
      <c r="B1973">
        <v>2829.65</v>
      </c>
      <c r="C1973">
        <v>8326.7000000000007</v>
      </c>
      <c r="D1973">
        <v>7154.5</v>
      </c>
      <c r="E1973">
        <v>49145.599999999999</v>
      </c>
      <c r="F1973">
        <v>47705.4</v>
      </c>
      <c r="H1973">
        <v>8411.9</v>
      </c>
      <c r="I1973">
        <v>8947.4</v>
      </c>
      <c r="J1973">
        <v>8911.5</v>
      </c>
      <c r="L1973">
        <f t="shared" si="63"/>
        <v>1075.03</v>
      </c>
      <c r="M1973">
        <v>0</v>
      </c>
      <c r="O1973">
        <v>0</v>
      </c>
      <c r="P1973" t="e">
        <f t="shared" si="62"/>
        <v>#DIV/0!</v>
      </c>
    </row>
    <row r="1974" spans="1:16" x14ac:dyDescent="0.2">
      <c r="A1974">
        <v>1075.45</v>
      </c>
      <c r="B1974">
        <v>2853.55</v>
      </c>
      <c r="C1974">
        <v>8570.9</v>
      </c>
      <c r="D1974">
        <v>7151.85</v>
      </c>
      <c r="E1974">
        <v>49192.800000000003</v>
      </c>
      <c r="F1974">
        <v>47649.8</v>
      </c>
      <c r="H1974">
        <v>8543.2999999999993</v>
      </c>
      <c r="I1974">
        <v>9113.1</v>
      </c>
      <c r="J1974">
        <v>9083.7000000000007</v>
      </c>
      <c r="L1974">
        <f t="shared" si="63"/>
        <v>1075.45</v>
      </c>
      <c r="M1974">
        <v>0</v>
      </c>
      <c r="O1974">
        <v>0</v>
      </c>
      <c r="P1974" t="e">
        <f t="shared" si="62"/>
        <v>#DIV/0!</v>
      </c>
    </row>
    <row r="1975" spans="1:16" x14ac:dyDescent="0.2">
      <c r="A1975">
        <v>1075.8699999999999</v>
      </c>
      <c r="B1975">
        <v>2903</v>
      </c>
      <c r="C1975">
        <v>9022</v>
      </c>
      <c r="D1975">
        <v>7168.45</v>
      </c>
      <c r="E1975">
        <v>49309.5</v>
      </c>
      <c r="F1975">
        <v>47801</v>
      </c>
      <c r="H1975">
        <v>9050.7000000000007</v>
      </c>
      <c r="I1975">
        <v>9579.7000000000007</v>
      </c>
      <c r="J1975">
        <v>9560.6</v>
      </c>
      <c r="L1975">
        <f t="shared" si="63"/>
        <v>1075.8699999999999</v>
      </c>
      <c r="M1975">
        <v>0</v>
      </c>
      <c r="O1975">
        <v>0</v>
      </c>
      <c r="P1975" t="e">
        <f t="shared" si="62"/>
        <v>#DIV/0!</v>
      </c>
    </row>
    <row r="1976" spans="1:16" x14ac:dyDescent="0.2">
      <c r="A1976">
        <v>1076.29</v>
      </c>
      <c r="B1976">
        <v>2843.6</v>
      </c>
      <c r="C1976">
        <v>8479.5</v>
      </c>
      <c r="D1976">
        <v>7093.15</v>
      </c>
      <c r="E1976">
        <v>48628.800000000003</v>
      </c>
      <c r="F1976">
        <v>47154</v>
      </c>
      <c r="H1976">
        <v>8515.1</v>
      </c>
      <c r="I1976">
        <v>9066.6</v>
      </c>
      <c r="J1976">
        <v>9038.9</v>
      </c>
      <c r="L1976">
        <f t="shared" si="63"/>
        <v>1076.29</v>
      </c>
      <c r="M1976">
        <v>0</v>
      </c>
      <c r="O1976">
        <v>0</v>
      </c>
      <c r="P1976" t="e">
        <f t="shared" si="62"/>
        <v>#DIV/0!</v>
      </c>
    </row>
    <row r="1977" spans="1:16" x14ac:dyDescent="0.2">
      <c r="A1977">
        <v>1076.71</v>
      </c>
      <c r="B1977">
        <v>2894.1</v>
      </c>
      <c r="C1977">
        <v>8979.6</v>
      </c>
      <c r="D1977">
        <v>7086.4</v>
      </c>
      <c r="E1977">
        <v>48657</v>
      </c>
      <c r="F1977">
        <v>47169.599999999999</v>
      </c>
      <c r="H1977">
        <v>8966.7000000000007</v>
      </c>
      <c r="I1977">
        <v>9522.7999999999993</v>
      </c>
      <c r="J1977">
        <v>9501.6</v>
      </c>
      <c r="L1977">
        <f t="shared" si="63"/>
        <v>1076.71</v>
      </c>
      <c r="M1977">
        <v>0</v>
      </c>
      <c r="O1977">
        <v>0</v>
      </c>
      <c r="P1977" t="e">
        <f t="shared" si="62"/>
        <v>#DIV/0!</v>
      </c>
    </row>
    <row r="1978" spans="1:16" x14ac:dyDescent="0.2">
      <c r="A1978">
        <v>1077.1300000000001</v>
      </c>
      <c r="B1978">
        <v>2932.05</v>
      </c>
      <c r="C1978">
        <v>9316.1</v>
      </c>
      <c r="D1978">
        <v>7092.35</v>
      </c>
      <c r="E1978">
        <v>48482.400000000001</v>
      </c>
      <c r="F1978">
        <v>47153.9</v>
      </c>
      <c r="H1978">
        <v>9342.9</v>
      </c>
      <c r="I1978">
        <v>9872</v>
      </c>
      <c r="J1978">
        <v>9882.7999999999993</v>
      </c>
      <c r="L1978">
        <f t="shared" si="63"/>
        <v>1077.1300000000001</v>
      </c>
      <c r="M1978">
        <v>0</v>
      </c>
      <c r="O1978">
        <v>0</v>
      </c>
      <c r="P1978" t="e">
        <f t="shared" si="62"/>
        <v>#DIV/0!</v>
      </c>
    </row>
    <row r="1979" spans="1:16" x14ac:dyDescent="0.2">
      <c r="A1979">
        <v>1077.55</v>
      </c>
      <c r="B1979">
        <v>2799.5</v>
      </c>
      <c r="C1979">
        <v>8005.8</v>
      </c>
      <c r="D1979">
        <v>6896</v>
      </c>
      <c r="E1979">
        <v>46912.2</v>
      </c>
      <c r="F1979">
        <v>45548.2</v>
      </c>
      <c r="H1979">
        <v>8052.6</v>
      </c>
      <c r="I1979">
        <v>8573.4</v>
      </c>
      <c r="J1979">
        <v>8548.6</v>
      </c>
      <c r="L1979">
        <f t="shared" si="63"/>
        <v>1077.55</v>
      </c>
      <c r="M1979">
        <v>0</v>
      </c>
      <c r="O1979">
        <v>0</v>
      </c>
      <c r="P1979" t="e">
        <f t="shared" si="62"/>
        <v>#DIV/0!</v>
      </c>
    </row>
    <row r="1980" spans="1:16" x14ac:dyDescent="0.2">
      <c r="A1980">
        <v>1077.97</v>
      </c>
      <c r="B1980">
        <v>2871.1</v>
      </c>
      <c r="C1980">
        <v>8751</v>
      </c>
      <c r="D1980">
        <v>6900.45</v>
      </c>
      <c r="E1980">
        <v>46858.1</v>
      </c>
      <c r="F1980">
        <v>45435.9</v>
      </c>
      <c r="H1980">
        <v>8748.6</v>
      </c>
      <c r="I1980">
        <v>9288.7000000000007</v>
      </c>
      <c r="J1980">
        <v>9279.7000000000007</v>
      </c>
      <c r="L1980">
        <f t="shared" si="63"/>
        <v>1077.97</v>
      </c>
      <c r="M1980">
        <v>0</v>
      </c>
      <c r="O1980">
        <v>0</v>
      </c>
      <c r="P1980" t="e">
        <f t="shared" si="62"/>
        <v>#DIV/0!</v>
      </c>
    </row>
    <row r="1981" spans="1:16" x14ac:dyDescent="0.2">
      <c r="A1981">
        <v>1078.3800000000001</v>
      </c>
      <c r="B1981">
        <v>2853.65</v>
      </c>
      <c r="C1981">
        <v>8497.6</v>
      </c>
      <c r="D1981">
        <v>6818.1</v>
      </c>
      <c r="E1981">
        <v>46048.5</v>
      </c>
      <c r="F1981">
        <v>44604.2</v>
      </c>
      <c r="H1981">
        <v>8547.5</v>
      </c>
      <c r="I1981">
        <v>9040.9</v>
      </c>
      <c r="J1981">
        <v>9034</v>
      </c>
      <c r="L1981">
        <f t="shared" si="63"/>
        <v>1078.3800000000001</v>
      </c>
      <c r="M1981">
        <v>0</v>
      </c>
      <c r="O1981">
        <v>0</v>
      </c>
      <c r="P1981" t="e">
        <f t="shared" si="62"/>
        <v>#DIV/0!</v>
      </c>
    </row>
    <row r="1982" spans="1:16" x14ac:dyDescent="0.2">
      <c r="A1982">
        <v>1078.8</v>
      </c>
      <c r="B1982">
        <v>2862.55</v>
      </c>
      <c r="C1982">
        <v>8569.9</v>
      </c>
      <c r="D1982">
        <v>6750.15</v>
      </c>
      <c r="E1982">
        <v>45455.1</v>
      </c>
      <c r="F1982">
        <v>44004.800000000003</v>
      </c>
      <c r="H1982">
        <v>8617.7999999999993</v>
      </c>
      <c r="I1982">
        <v>9145.6</v>
      </c>
      <c r="J1982">
        <v>9138.5</v>
      </c>
      <c r="L1982">
        <f t="shared" si="63"/>
        <v>1078.8</v>
      </c>
      <c r="M1982">
        <v>0</v>
      </c>
      <c r="O1982">
        <v>0</v>
      </c>
      <c r="P1982" t="e">
        <f t="shared" si="62"/>
        <v>#DIV/0!</v>
      </c>
    </row>
    <row r="1983" spans="1:16" x14ac:dyDescent="0.2">
      <c r="A1983">
        <v>1079.22</v>
      </c>
      <c r="B1983">
        <v>2876.15</v>
      </c>
      <c r="C1983">
        <v>8888.7999999999993</v>
      </c>
      <c r="D1983">
        <v>6675.75</v>
      </c>
      <c r="E1983">
        <v>44906.3</v>
      </c>
      <c r="F1983">
        <v>43541.1</v>
      </c>
      <c r="H1983">
        <v>8905.1</v>
      </c>
      <c r="I1983">
        <v>9418.4</v>
      </c>
      <c r="J1983">
        <v>9394.4</v>
      </c>
      <c r="L1983">
        <f t="shared" si="63"/>
        <v>1079.22</v>
      </c>
      <c r="M1983">
        <v>0</v>
      </c>
      <c r="O1983">
        <v>0</v>
      </c>
      <c r="P1983" t="e">
        <f t="shared" si="62"/>
        <v>#DIV/0!</v>
      </c>
    </row>
    <row r="1984" spans="1:16" x14ac:dyDescent="0.2">
      <c r="A1984">
        <v>1079.6400000000001</v>
      </c>
      <c r="B1984">
        <v>2868.65</v>
      </c>
      <c r="C1984">
        <v>8635.4</v>
      </c>
      <c r="D1984">
        <v>6605.3</v>
      </c>
      <c r="E1984">
        <v>44081.2</v>
      </c>
      <c r="F1984">
        <v>42814.7</v>
      </c>
      <c r="H1984">
        <v>8667.9</v>
      </c>
      <c r="I1984">
        <v>9167.7999999999993</v>
      </c>
      <c r="J1984">
        <v>9146.7999999999993</v>
      </c>
      <c r="L1984">
        <f t="shared" si="63"/>
        <v>1079.6400000000001</v>
      </c>
      <c r="M1984">
        <v>0</v>
      </c>
      <c r="O1984">
        <v>0</v>
      </c>
      <c r="P1984" t="e">
        <f t="shared" si="62"/>
        <v>#DIV/0!</v>
      </c>
    </row>
    <row r="1985" spans="1:16" x14ac:dyDescent="0.2">
      <c r="A1985">
        <v>1080.06</v>
      </c>
      <c r="B1985">
        <v>2849.65</v>
      </c>
      <c r="C1985">
        <v>8508.4</v>
      </c>
      <c r="D1985">
        <v>6513.7</v>
      </c>
      <c r="E1985">
        <v>43510.2</v>
      </c>
      <c r="F1985">
        <v>42232.6</v>
      </c>
      <c r="H1985">
        <v>8524.1</v>
      </c>
      <c r="I1985">
        <v>9021.1</v>
      </c>
      <c r="J1985">
        <v>8988</v>
      </c>
      <c r="L1985">
        <f t="shared" si="63"/>
        <v>1080.06</v>
      </c>
      <c r="M1985">
        <v>0</v>
      </c>
      <c r="O1985">
        <v>0</v>
      </c>
      <c r="P1985" t="e">
        <f t="shared" si="62"/>
        <v>#DIV/0!</v>
      </c>
    </row>
    <row r="1986" spans="1:16" x14ac:dyDescent="0.2">
      <c r="A1986">
        <v>1080.48</v>
      </c>
      <c r="B1986">
        <v>2871.5</v>
      </c>
      <c r="C1986">
        <v>8799.7999999999993</v>
      </c>
      <c r="D1986">
        <v>6490.1</v>
      </c>
      <c r="E1986">
        <v>43193.2</v>
      </c>
      <c r="F1986">
        <v>41934.400000000001</v>
      </c>
      <c r="H1986">
        <v>8822.7999999999993</v>
      </c>
      <c r="I1986">
        <v>9294</v>
      </c>
      <c r="J1986">
        <v>9287.5</v>
      </c>
      <c r="L1986">
        <f t="shared" si="63"/>
        <v>1080.48</v>
      </c>
      <c r="M1986">
        <v>0</v>
      </c>
      <c r="O1986">
        <v>0</v>
      </c>
      <c r="P1986" t="e">
        <f t="shared" si="62"/>
        <v>#DIV/0!</v>
      </c>
    </row>
    <row r="1987" spans="1:16" x14ac:dyDescent="0.2">
      <c r="A1987">
        <v>1080.8900000000001</v>
      </c>
      <c r="B1987">
        <v>2856.3</v>
      </c>
      <c r="C1987">
        <v>8617</v>
      </c>
      <c r="D1987">
        <v>6417.6</v>
      </c>
      <c r="E1987">
        <v>42543.199999999997</v>
      </c>
      <c r="F1987">
        <v>41202.800000000003</v>
      </c>
      <c r="H1987">
        <v>8643.9</v>
      </c>
      <c r="I1987">
        <v>9116.6</v>
      </c>
      <c r="J1987">
        <v>9119.2999999999993</v>
      </c>
      <c r="L1987">
        <f t="shared" si="63"/>
        <v>1080.8900000000001</v>
      </c>
      <c r="M1987">
        <v>0</v>
      </c>
      <c r="O1987">
        <v>0</v>
      </c>
      <c r="P1987" t="e">
        <f t="shared" si="62"/>
        <v>#DIV/0!</v>
      </c>
    </row>
    <row r="1988" spans="1:16" x14ac:dyDescent="0.2">
      <c r="A1988">
        <v>1081.31</v>
      </c>
      <c r="B1988">
        <v>2855.9</v>
      </c>
      <c r="C1988">
        <v>8579.9</v>
      </c>
      <c r="D1988">
        <v>6370.15</v>
      </c>
      <c r="E1988">
        <v>42063.199999999997</v>
      </c>
      <c r="F1988">
        <v>40782.9</v>
      </c>
      <c r="H1988">
        <v>8610.2999999999993</v>
      </c>
      <c r="I1988">
        <v>9059.2999999999993</v>
      </c>
      <c r="J1988">
        <v>9087.9</v>
      </c>
      <c r="L1988">
        <f t="shared" si="63"/>
        <v>1081.31</v>
      </c>
      <c r="M1988">
        <v>0</v>
      </c>
      <c r="O1988">
        <v>0</v>
      </c>
      <c r="P1988" t="e">
        <f t="shared" si="62"/>
        <v>#DIV/0!</v>
      </c>
    </row>
    <row r="1989" spans="1:16" x14ac:dyDescent="0.2">
      <c r="A1989">
        <v>1081.73</v>
      </c>
      <c r="B1989">
        <v>2860.7</v>
      </c>
      <c r="C1989">
        <v>8633.7999999999993</v>
      </c>
      <c r="D1989">
        <v>6339.65</v>
      </c>
      <c r="E1989">
        <v>41758.6</v>
      </c>
      <c r="F1989">
        <v>40442.800000000003</v>
      </c>
      <c r="H1989">
        <v>8658</v>
      </c>
      <c r="I1989">
        <v>9114.2999999999993</v>
      </c>
      <c r="J1989">
        <v>9106.2999999999993</v>
      </c>
      <c r="L1989">
        <f t="shared" si="63"/>
        <v>1081.73</v>
      </c>
      <c r="M1989">
        <v>0</v>
      </c>
      <c r="O1989">
        <v>0</v>
      </c>
      <c r="P1989" t="e">
        <f t="shared" si="62"/>
        <v>#DIV/0!</v>
      </c>
    </row>
    <row r="1990" spans="1:16" x14ac:dyDescent="0.2">
      <c r="A1990">
        <v>1082.1500000000001</v>
      </c>
      <c r="B1990">
        <v>2859.1</v>
      </c>
      <c r="C1990">
        <v>8659.2000000000007</v>
      </c>
      <c r="D1990">
        <v>6289.65</v>
      </c>
      <c r="E1990">
        <v>41357.699999999997</v>
      </c>
      <c r="F1990">
        <v>40115.4</v>
      </c>
      <c r="H1990">
        <v>8691.6</v>
      </c>
      <c r="I1990">
        <v>9168.4</v>
      </c>
      <c r="J1990">
        <v>9129.2999999999993</v>
      </c>
      <c r="L1990">
        <f t="shared" si="63"/>
        <v>1082.1500000000001</v>
      </c>
      <c r="M1990">
        <v>0</v>
      </c>
      <c r="O1990">
        <v>0</v>
      </c>
      <c r="P1990" t="e">
        <f t="shared" si="62"/>
        <v>#DIV/0!</v>
      </c>
    </row>
    <row r="1991" spans="1:16" x14ac:dyDescent="0.2">
      <c r="A1991">
        <v>1082.57</v>
      </c>
      <c r="B1991">
        <v>2907.8</v>
      </c>
      <c r="C1991">
        <v>9020.4</v>
      </c>
      <c r="D1991">
        <v>6290.65</v>
      </c>
      <c r="E1991">
        <v>41312.699999999997</v>
      </c>
      <c r="F1991">
        <v>40071.599999999999</v>
      </c>
      <c r="H1991">
        <v>9112.2000000000007</v>
      </c>
      <c r="I1991">
        <v>9531.6</v>
      </c>
      <c r="J1991">
        <v>9519.7999999999993</v>
      </c>
      <c r="L1991">
        <f t="shared" si="63"/>
        <v>1082.57</v>
      </c>
      <c r="M1991">
        <v>0</v>
      </c>
      <c r="O1991">
        <v>0</v>
      </c>
      <c r="P1991" t="e">
        <f t="shared" si="62"/>
        <v>#DIV/0!</v>
      </c>
    </row>
    <row r="1992" spans="1:16" x14ac:dyDescent="0.2">
      <c r="A1992">
        <v>1082.99</v>
      </c>
      <c r="B1992">
        <v>2861.7</v>
      </c>
      <c r="C1992">
        <v>8661.9</v>
      </c>
      <c r="D1992">
        <v>6192.65</v>
      </c>
      <c r="E1992">
        <v>40675.699999999997</v>
      </c>
      <c r="F1992">
        <v>39461.9</v>
      </c>
      <c r="H1992">
        <v>8677.7999999999993</v>
      </c>
      <c r="I1992">
        <v>9099.5</v>
      </c>
      <c r="J1992">
        <v>9131.7000000000007</v>
      </c>
      <c r="L1992">
        <f t="shared" si="63"/>
        <v>1082.99</v>
      </c>
      <c r="M1992">
        <v>0</v>
      </c>
      <c r="O1992">
        <v>0</v>
      </c>
      <c r="P1992" t="e">
        <f t="shared" ref="P1992:P2055" si="64">(M1992-O1992)/O1992%</f>
        <v>#DIV/0!</v>
      </c>
    </row>
    <row r="1993" spans="1:16" x14ac:dyDescent="0.2">
      <c r="A1993">
        <v>1083.4000000000001</v>
      </c>
      <c r="B1993">
        <v>2855.9</v>
      </c>
      <c r="C1993">
        <v>8521.5</v>
      </c>
      <c r="D1993">
        <v>6172.15</v>
      </c>
      <c r="E1993">
        <v>40269.1</v>
      </c>
      <c r="F1993">
        <v>39070.800000000003</v>
      </c>
      <c r="H1993">
        <v>8541.4</v>
      </c>
      <c r="I1993">
        <v>9010.7000000000007</v>
      </c>
      <c r="J1993">
        <v>8987.1</v>
      </c>
      <c r="L1993">
        <f t="shared" si="63"/>
        <v>1083.4000000000001</v>
      </c>
      <c r="M1993">
        <v>0</v>
      </c>
      <c r="O1993">
        <v>0</v>
      </c>
      <c r="P1993" t="e">
        <f t="shared" si="64"/>
        <v>#DIV/0!</v>
      </c>
    </row>
    <row r="1994" spans="1:16" x14ac:dyDescent="0.2">
      <c r="A1994">
        <v>1083.82</v>
      </c>
      <c r="B1994">
        <v>2918.3</v>
      </c>
      <c r="C1994">
        <v>9198.1</v>
      </c>
      <c r="D1994">
        <v>6215.55</v>
      </c>
      <c r="E1994">
        <v>40641.5</v>
      </c>
      <c r="F1994">
        <v>39454.699999999997</v>
      </c>
      <c r="H1994">
        <v>9245</v>
      </c>
      <c r="I1994">
        <v>9679.2999999999993</v>
      </c>
      <c r="J1994">
        <v>9691.7000000000007</v>
      </c>
      <c r="L1994">
        <f t="shared" si="63"/>
        <v>1083.82</v>
      </c>
      <c r="M1994">
        <v>0</v>
      </c>
      <c r="O1994">
        <v>0</v>
      </c>
      <c r="P1994" t="e">
        <f t="shared" si="64"/>
        <v>#DIV/0!</v>
      </c>
    </row>
    <row r="1995" spans="1:16" x14ac:dyDescent="0.2">
      <c r="A1995">
        <v>1084.24</v>
      </c>
      <c r="B1995">
        <v>2824.9</v>
      </c>
      <c r="C1995">
        <v>8351.1</v>
      </c>
      <c r="D1995">
        <v>6103.85</v>
      </c>
      <c r="E1995">
        <v>39589.5</v>
      </c>
      <c r="F1995">
        <v>38456.5</v>
      </c>
      <c r="H1995">
        <v>8358.7999999999993</v>
      </c>
      <c r="I1995">
        <v>8832.5</v>
      </c>
      <c r="J1995">
        <v>8826.2999999999993</v>
      </c>
      <c r="L1995">
        <f t="shared" si="63"/>
        <v>1084.24</v>
      </c>
      <c r="M1995">
        <v>0</v>
      </c>
      <c r="O1995">
        <v>0</v>
      </c>
      <c r="P1995" t="e">
        <f t="shared" si="64"/>
        <v>#DIV/0!</v>
      </c>
    </row>
    <row r="1996" spans="1:16" x14ac:dyDescent="0.2">
      <c r="A1996">
        <v>1084.6600000000001</v>
      </c>
      <c r="B1996">
        <v>2841.6</v>
      </c>
      <c r="C1996">
        <v>8473.9</v>
      </c>
      <c r="D1996">
        <v>6101.55</v>
      </c>
      <c r="E1996">
        <v>39517.699999999997</v>
      </c>
      <c r="F1996">
        <v>38363.9</v>
      </c>
      <c r="H1996">
        <v>8490.7000000000007</v>
      </c>
      <c r="I1996">
        <v>8939.6</v>
      </c>
      <c r="J1996">
        <v>8923.7999999999993</v>
      </c>
      <c r="L1996">
        <f t="shared" si="63"/>
        <v>1084.6600000000001</v>
      </c>
      <c r="M1996">
        <v>0</v>
      </c>
      <c r="O1996">
        <v>0</v>
      </c>
      <c r="P1996" t="e">
        <f t="shared" si="64"/>
        <v>#DIV/0!</v>
      </c>
    </row>
    <row r="1997" spans="1:16" x14ac:dyDescent="0.2">
      <c r="A1997">
        <v>1085.08</v>
      </c>
      <c r="B1997">
        <v>2879.95</v>
      </c>
      <c r="C1997">
        <v>8767</v>
      </c>
      <c r="D1997">
        <v>6122</v>
      </c>
      <c r="E1997">
        <v>39596.1</v>
      </c>
      <c r="F1997">
        <v>38423.1</v>
      </c>
      <c r="H1997">
        <v>8803.7000000000007</v>
      </c>
      <c r="I1997">
        <v>9235</v>
      </c>
      <c r="J1997">
        <v>9238.7000000000007</v>
      </c>
      <c r="L1997">
        <f t="shared" si="63"/>
        <v>1085.08</v>
      </c>
      <c r="M1997">
        <v>0</v>
      </c>
      <c r="O1997">
        <v>0</v>
      </c>
      <c r="P1997" t="e">
        <f t="shared" si="64"/>
        <v>#DIV/0!</v>
      </c>
    </row>
    <row r="1998" spans="1:16" x14ac:dyDescent="0.2">
      <c r="A1998">
        <v>1085.49</v>
      </c>
      <c r="B1998">
        <v>2805.9</v>
      </c>
      <c r="C1998">
        <v>8081</v>
      </c>
      <c r="D1998">
        <v>6037.25</v>
      </c>
      <c r="E1998">
        <v>38939.4</v>
      </c>
      <c r="F1998">
        <v>37734.800000000003</v>
      </c>
      <c r="H1998">
        <v>8101.8</v>
      </c>
      <c r="I1998">
        <v>8527.7000000000007</v>
      </c>
      <c r="J1998">
        <v>8538.6</v>
      </c>
      <c r="L1998">
        <f t="shared" si="63"/>
        <v>1085.49</v>
      </c>
      <c r="M1998">
        <v>0</v>
      </c>
      <c r="O1998">
        <v>0</v>
      </c>
      <c r="P1998" t="e">
        <f t="shared" si="64"/>
        <v>#DIV/0!</v>
      </c>
    </row>
    <row r="1999" spans="1:16" x14ac:dyDescent="0.2">
      <c r="A1999">
        <v>1085.9100000000001</v>
      </c>
      <c r="B1999">
        <v>2886.15</v>
      </c>
      <c r="C1999">
        <v>8927.6</v>
      </c>
      <c r="D1999">
        <v>6087.1</v>
      </c>
      <c r="E1999">
        <v>39509.1</v>
      </c>
      <c r="F1999">
        <v>38406.6</v>
      </c>
      <c r="H1999">
        <v>8939.2000000000007</v>
      </c>
      <c r="I1999">
        <v>9386.7999999999993</v>
      </c>
      <c r="J1999">
        <v>9351</v>
      </c>
      <c r="L1999">
        <f t="shared" si="63"/>
        <v>1085.9100000000001</v>
      </c>
      <c r="M1999">
        <v>0</v>
      </c>
      <c r="O1999">
        <v>0</v>
      </c>
      <c r="P1999" t="e">
        <f t="shared" si="64"/>
        <v>#DIV/0!</v>
      </c>
    </row>
    <row r="2000" spans="1:16" x14ac:dyDescent="0.2">
      <c r="A2000">
        <v>1086.33</v>
      </c>
      <c r="B2000">
        <v>4161.6000000000004</v>
      </c>
      <c r="C2000">
        <v>18456.599999999999</v>
      </c>
      <c r="D2000">
        <v>7383.45</v>
      </c>
      <c r="E2000">
        <v>48003.4</v>
      </c>
      <c r="F2000">
        <v>47353</v>
      </c>
      <c r="H2000">
        <v>18506.3</v>
      </c>
      <c r="I2000">
        <v>18972.8</v>
      </c>
      <c r="J2000">
        <v>18946</v>
      </c>
      <c r="L2000">
        <f t="shared" si="63"/>
        <v>1086.33</v>
      </c>
      <c r="M2000">
        <v>0</v>
      </c>
      <c r="O2000">
        <v>0</v>
      </c>
      <c r="P2000" t="e">
        <f t="shared" si="64"/>
        <v>#DIV/0!</v>
      </c>
    </row>
    <row r="2001" spans="1:16" x14ac:dyDescent="0.2">
      <c r="A2001">
        <v>1086.75</v>
      </c>
      <c r="B2001">
        <v>2867.1</v>
      </c>
      <c r="C2001">
        <v>8771.1</v>
      </c>
      <c r="D2001">
        <v>6045.35</v>
      </c>
      <c r="E2001">
        <v>39268.5</v>
      </c>
      <c r="F2001">
        <v>38188.5</v>
      </c>
      <c r="H2001">
        <v>8811.1</v>
      </c>
      <c r="I2001">
        <v>9255.7999999999993</v>
      </c>
      <c r="J2001">
        <v>9266.2000000000007</v>
      </c>
      <c r="L2001">
        <f t="shared" si="63"/>
        <v>1086.75</v>
      </c>
      <c r="M2001">
        <v>0</v>
      </c>
      <c r="O2001">
        <v>0</v>
      </c>
      <c r="P2001" t="e">
        <f t="shared" si="64"/>
        <v>#DIV/0!</v>
      </c>
    </row>
    <row r="2002" spans="1:16" x14ac:dyDescent="0.2">
      <c r="A2002">
        <v>1087.17</v>
      </c>
      <c r="B2002">
        <v>2843.6</v>
      </c>
      <c r="C2002">
        <v>8398.9</v>
      </c>
      <c r="D2002">
        <v>6012.25</v>
      </c>
      <c r="E2002">
        <v>38564.9</v>
      </c>
      <c r="F2002">
        <v>37451.1</v>
      </c>
      <c r="H2002">
        <v>8402.1</v>
      </c>
      <c r="I2002">
        <v>8866.6</v>
      </c>
      <c r="J2002">
        <v>8853.1</v>
      </c>
      <c r="L2002">
        <f t="shared" si="63"/>
        <v>1087.17</v>
      </c>
      <c r="M2002">
        <v>0</v>
      </c>
      <c r="O2002">
        <v>0</v>
      </c>
      <c r="P2002" t="e">
        <f t="shared" si="64"/>
        <v>#DIV/0!</v>
      </c>
    </row>
    <row r="2003" spans="1:16" x14ac:dyDescent="0.2">
      <c r="A2003">
        <v>1087.58</v>
      </c>
      <c r="B2003">
        <v>2837.6</v>
      </c>
      <c r="C2003">
        <v>8451.9</v>
      </c>
      <c r="D2003">
        <v>5972.95</v>
      </c>
      <c r="E2003">
        <v>38392.300000000003</v>
      </c>
      <c r="F2003">
        <v>37322.699999999997</v>
      </c>
      <c r="H2003">
        <v>8441.1</v>
      </c>
      <c r="I2003">
        <v>8913.4</v>
      </c>
      <c r="J2003">
        <v>8894.5</v>
      </c>
      <c r="L2003">
        <f t="shared" si="63"/>
        <v>1087.58</v>
      </c>
      <c r="M2003">
        <v>0</v>
      </c>
      <c r="O2003">
        <v>0</v>
      </c>
      <c r="P2003" t="e">
        <f t="shared" si="64"/>
        <v>#DIV/0!</v>
      </c>
    </row>
    <row r="2004" spans="1:16" x14ac:dyDescent="0.2">
      <c r="A2004">
        <v>1088</v>
      </c>
      <c r="B2004">
        <v>2844.35</v>
      </c>
      <c r="C2004">
        <v>8508.6</v>
      </c>
      <c r="D2004">
        <v>5943.6</v>
      </c>
      <c r="E2004">
        <v>38200.9</v>
      </c>
      <c r="F2004">
        <v>37026.300000000003</v>
      </c>
      <c r="H2004">
        <v>8527.2000000000007</v>
      </c>
      <c r="I2004">
        <v>8987.4</v>
      </c>
      <c r="J2004">
        <v>8966.2999999999993</v>
      </c>
      <c r="L2004">
        <f t="shared" si="63"/>
        <v>1088</v>
      </c>
      <c r="M2004">
        <v>0</v>
      </c>
      <c r="O2004">
        <v>0</v>
      </c>
      <c r="P2004" t="e">
        <f t="shared" si="64"/>
        <v>#DIV/0!</v>
      </c>
    </row>
    <row r="2005" spans="1:16" x14ac:dyDescent="0.2">
      <c r="A2005">
        <v>1088.42</v>
      </c>
      <c r="B2005">
        <v>2914.4</v>
      </c>
      <c r="C2005">
        <v>9097.4</v>
      </c>
      <c r="D2005">
        <v>5972.3</v>
      </c>
      <c r="E2005">
        <v>38335.9</v>
      </c>
      <c r="F2005">
        <v>37237.4</v>
      </c>
      <c r="H2005">
        <v>9104.4</v>
      </c>
      <c r="I2005">
        <v>9583.6</v>
      </c>
      <c r="J2005">
        <v>9572.9</v>
      </c>
      <c r="L2005">
        <f t="shared" si="63"/>
        <v>1088.42</v>
      </c>
      <c r="M2005">
        <v>0</v>
      </c>
      <c r="O2005">
        <v>0</v>
      </c>
      <c r="P2005" t="e">
        <f t="shared" si="64"/>
        <v>#DIV/0!</v>
      </c>
    </row>
    <row r="2006" spans="1:16" x14ac:dyDescent="0.2">
      <c r="A2006">
        <v>1088.8399999999999</v>
      </c>
      <c r="B2006">
        <v>2851</v>
      </c>
      <c r="C2006">
        <v>8569.7000000000007</v>
      </c>
      <c r="D2006">
        <v>5878.35</v>
      </c>
      <c r="E2006">
        <v>37522.300000000003</v>
      </c>
      <c r="F2006">
        <v>36438.699999999997</v>
      </c>
      <c r="H2006">
        <v>8608.5</v>
      </c>
      <c r="I2006">
        <v>9053.5</v>
      </c>
      <c r="J2006">
        <v>9029.7000000000007</v>
      </c>
      <c r="L2006">
        <f t="shared" si="63"/>
        <v>1088.8399999999999</v>
      </c>
      <c r="M2006">
        <v>0</v>
      </c>
      <c r="O2006">
        <v>0</v>
      </c>
      <c r="P2006" t="e">
        <f t="shared" si="64"/>
        <v>#DIV/0!</v>
      </c>
    </row>
    <row r="2007" spans="1:16" x14ac:dyDescent="0.2">
      <c r="A2007">
        <v>1089.25</v>
      </c>
      <c r="B2007">
        <v>2824.55</v>
      </c>
      <c r="C2007">
        <v>8280.7999999999993</v>
      </c>
      <c r="D2007">
        <v>5801.25</v>
      </c>
      <c r="E2007">
        <v>36755.1</v>
      </c>
      <c r="F2007">
        <v>35665.800000000003</v>
      </c>
      <c r="H2007">
        <v>8293.5</v>
      </c>
      <c r="I2007">
        <v>8761.7000000000007</v>
      </c>
      <c r="J2007">
        <v>8715.7000000000007</v>
      </c>
      <c r="L2007">
        <f t="shared" si="63"/>
        <v>1089.25</v>
      </c>
      <c r="M2007">
        <v>0</v>
      </c>
      <c r="O2007">
        <v>0</v>
      </c>
      <c r="P2007" t="e">
        <f t="shared" si="64"/>
        <v>#DIV/0!</v>
      </c>
    </row>
    <row r="2008" spans="1:16" x14ac:dyDescent="0.2">
      <c r="A2008">
        <v>1089.67</v>
      </c>
      <c r="B2008">
        <v>2860.95</v>
      </c>
      <c r="C2008">
        <v>8523.9</v>
      </c>
      <c r="D2008">
        <v>5752.35</v>
      </c>
      <c r="E2008">
        <v>36434.9</v>
      </c>
      <c r="F2008">
        <v>35285.4</v>
      </c>
      <c r="H2008">
        <v>8533.1</v>
      </c>
      <c r="I2008">
        <v>8927.2000000000007</v>
      </c>
      <c r="J2008">
        <v>8947.2999999999993</v>
      </c>
      <c r="L2008">
        <f t="shared" si="63"/>
        <v>1089.67</v>
      </c>
      <c r="M2008">
        <v>0</v>
      </c>
      <c r="O2008">
        <v>0</v>
      </c>
      <c r="P2008" t="e">
        <f t="shared" si="64"/>
        <v>#DIV/0!</v>
      </c>
    </row>
    <row r="2009" spans="1:16" x14ac:dyDescent="0.2">
      <c r="A2009">
        <v>1090.0899999999999</v>
      </c>
      <c r="B2009">
        <v>2845.75</v>
      </c>
      <c r="C2009">
        <v>8531</v>
      </c>
      <c r="D2009">
        <v>5692.15</v>
      </c>
      <c r="E2009">
        <v>35936.800000000003</v>
      </c>
      <c r="F2009">
        <v>34842.1</v>
      </c>
      <c r="H2009">
        <v>8547.1</v>
      </c>
      <c r="I2009">
        <v>8957.2000000000007</v>
      </c>
      <c r="J2009">
        <v>8953.6</v>
      </c>
      <c r="L2009">
        <f t="shared" si="63"/>
        <v>1090.0899999999999</v>
      </c>
      <c r="M2009">
        <v>0</v>
      </c>
      <c r="O2009">
        <v>0</v>
      </c>
      <c r="P2009" t="e">
        <f t="shared" si="64"/>
        <v>#DIV/0!</v>
      </c>
    </row>
    <row r="2010" spans="1:16" x14ac:dyDescent="0.2">
      <c r="A2010">
        <v>1090.51</v>
      </c>
      <c r="B2010">
        <v>2836.45</v>
      </c>
      <c r="C2010">
        <v>8390.7999999999993</v>
      </c>
      <c r="D2010">
        <v>5626.8</v>
      </c>
      <c r="E2010">
        <v>35194.5</v>
      </c>
      <c r="F2010">
        <v>34166.199999999997</v>
      </c>
      <c r="H2010">
        <v>8390.1</v>
      </c>
      <c r="I2010">
        <v>8791.7999999999993</v>
      </c>
      <c r="J2010">
        <v>8791.7000000000007</v>
      </c>
      <c r="L2010">
        <f t="shared" si="63"/>
        <v>1090.51</v>
      </c>
      <c r="M2010">
        <v>0</v>
      </c>
      <c r="O2010">
        <v>0</v>
      </c>
      <c r="P2010" t="e">
        <f t="shared" si="64"/>
        <v>#DIV/0!</v>
      </c>
    </row>
    <row r="2011" spans="1:16" x14ac:dyDescent="0.2">
      <c r="A2011">
        <v>1090.92</v>
      </c>
      <c r="B2011">
        <v>2858.6</v>
      </c>
      <c r="C2011">
        <v>8585.4</v>
      </c>
      <c r="D2011">
        <v>5587.8</v>
      </c>
      <c r="E2011">
        <v>34910.300000000003</v>
      </c>
      <c r="F2011">
        <v>33873.699999999997</v>
      </c>
      <c r="H2011">
        <v>8620.6</v>
      </c>
      <c r="I2011">
        <v>9004.2999999999993</v>
      </c>
      <c r="J2011">
        <v>8991.2999999999993</v>
      </c>
      <c r="L2011">
        <f t="shared" si="63"/>
        <v>1090.92</v>
      </c>
      <c r="M2011">
        <v>0</v>
      </c>
      <c r="O2011">
        <v>0</v>
      </c>
      <c r="P2011" t="e">
        <f t="shared" si="64"/>
        <v>#DIV/0!</v>
      </c>
    </row>
    <row r="2012" spans="1:16" x14ac:dyDescent="0.2">
      <c r="A2012">
        <v>1091.3399999999999</v>
      </c>
      <c r="B2012">
        <v>2842.85</v>
      </c>
      <c r="C2012">
        <v>8445.5</v>
      </c>
      <c r="D2012">
        <v>5523.7</v>
      </c>
      <c r="E2012">
        <v>34204.5</v>
      </c>
      <c r="F2012">
        <v>33263.199999999997</v>
      </c>
      <c r="H2012">
        <v>8504.1</v>
      </c>
      <c r="I2012">
        <v>8860</v>
      </c>
      <c r="J2012">
        <v>8869.9</v>
      </c>
      <c r="L2012">
        <f t="shared" si="63"/>
        <v>1091.3399999999999</v>
      </c>
      <c r="M2012">
        <v>0</v>
      </c>
      <c r="O2012">
        <v>0</v>
      </c>
      <c r="P2012" t="e">
        <f t="shared" si="64"/>
        <v>#DIV/0!</v>
      </c>
    </row>
    <row r="2013" spans="1:16" x14ac:dyDescent="0.2">
      <c r="A2013">
        <v>1091.76</v>
      </c>
      <c r="B2013">
        <v>2857.6</v>
      </c>
      <c r="C2013">
        <v>8659.4</v>
      </c>
      <c r="D2013">
        <v>5486.35</v>
      </c>
      <c r="E2013">
        <v>33936.1</v>
      </c>
      <c r="F2013">
        <v>32997</v>
      </c>
      <c r="H2013">
        <v>8650</v>
      </c>
      <c r="I2013">
        <v>9030.1</v>
      </c>
      <c r="J2013">
        <v>9014.7000000000007</v>
      </c>
      <c r="L2013">
        <f t="shared" si="63"/>
        <v>1091.76</v>
      </c>
      <c r="M2013">
        <v>0</v>
      </c>
      <c r="O2013">
        <v>0</v>
      </c>
      <c r="P2013" t="e">
        <f t="shared" si="64"/>
        <v>#DIV/0!</v>
      </c>
    </row>
    <row r="2014" spans="1:16" x14ac:dyDescent="0.2">
      <c r="A2014">
        <v>1092.18</v>
      </c>
      <c r="B2014">
        <v>2851.4</v>
      </c>
      <c r="C2014">
        <v>8532.1</v>
      </c>
      <c r="D2014">
        <v>5433.4</v>
      </c>
      <c r="E2014">
        <v>33380.199999999997</v>
      </c>
      <c r="F2014">
        <v>32416.7</v>
      </c>
      <c r="H2014">
        <v>8569.7999999999993</v>
      </c>
      <c r="I2014">
        <v>8939.5</v>
      </c>
      <c r="J2014">
        <v>8907.7000000000007</v>
      </c>
      <c r="L2014">
        <f t="shared" si="63"/>
        <v>1092.18</v>
      </c>
      <c r="M2014">
        <v>0</v>
      </c>
      <c r="O2014">
        <v>0</v>
      </c>
      <c r="P2014" t="e">
        <f t="shared" si="64"/>
        <v>#DIV/0!</v>
      </c>
    </row>
    <row r="2015" spans="1:16" x14ac:dyDescent="0.2">
      <c r="A2015">
        <v>1092.5899999999999</v>
      </c>
      <c r="B2015">
        <v>2856.95</v>
      </c>
      <c r="C2015">
        <v>8609.9</v>
      </c>
      <c r="D2015">
        <v>5388.65</v>
      </c>
      <c r="E2015">
        <v>32992.1</v>
      </c>
      <c r="F2015">
        <v>32085.5</v>
      </c>
      <c r="H2015">
        <v>8668.1</v>
      </c>
      <c r="I2015">
        <v>8986.9</v>
      </c>
      <c r="J2015">
        <v>8981.2999999999993</v>
      </c>
      <c r="L2015">
        <f t="shared" si="63"/>
        <v>1092.5899999999999</v>
      </c>
      <c r="M2015">
        <v>0</v>
      </c>
      <c r="O2015">
        <v>0</v>
      </c>
      <c r="P2015" t="e">
        <f t="shared" si="64"/>
        <v>#DIV/0!</v>
      </c>
    </row>
    <row r="2016" spans="1:16" x14ac:dyDescent="0.2">
      <c r="A2016">
        <v>1093.01</v>
      </c>
      <c r="B2016">
        <v>2849.25</v>
      </c>
      <c r="C2016">
        <v>8541</v>
      </c>
      <c r="D2016">
        <v>5346.45</v>
      </c>
      <c r="E2016">
        <v>32526.799999999999</v>
      </c>
      <c r="F2016">
        <v>31629.599999999999</v>
      </c>
      <c r="H2016">
        <v>8538.9</v>
      </c>
      <c r="I2016">
        <v>8930.7000000000007</v>
      </c>
      <c r="J2016">
        <v>8922.2000000000007</v>
      </c>
      <c r="L2016">
        <f t="shared" si="63"/>
        <v>1093.01</v>
      </c>
      <c r="M2016">
        <v>0</v>
      </c>
      <c r="O2016">
        <v>0</v>
      </c>
      <c r="P2016" t="e">
        <f t="shared" si="64"/>
        <v>#DIV/0!</v>
      </c>
    </row>
    <row r="2017" spans="1:16" x14ac:dyDescent="0.2">
      <c r="A2017">
        <v>1093.43</v>
      </c>
      <c r="B2017">
        <v>2858.3</v>
      </c>
      <c r="C2017">
        <v>8667.9</v>
      </c>
      <c r="D2017">
        <v>5316.4</v>
      </c>
      <c r="E2017">
        <v>32376.400000000001</v>
      </c>
      <c r="F2017">
        <v>31412.1</v>
      </c>
      <c r="H2017">
        <v>8685.2999999999993</v>
      </c>
      <c r="I2017">
        <v>9052.2999999999993</v>
      </c>
      <c r="J2017">
        <v>9062.2999999999993</v>
      </c>
      <c r="L2017">
        <f t="shared" si="63"/>
        <v>1093.43</v>
      </c>
      <c r="M2017">
        <v>0</v>
      </c>
      <c r="O2017">
        <v>0</v>
      </c>
      <c r="P2017" t="e">
        <f t="shared" si="64"/>
        <v>#DIV/0!</v>
      </c>
    </row>
    <row r="2018" spans="1:16" x14ac:dyDescent="0.2">
      <c r="A2018">
        <v>1093.8399999999999</v>
      </c>
      <c r="B2018">
        <v>2830.25</v>
      </c>
      <c r="C2018">
        <v>8346.9</v>
      </c>
      <c r="D2018">
        <v>5267.8</v>
      </c>
      <c r="E2018">
        <v>31809.599999999999</v>
      </c>
      <c r="F2018">
        <v>30859.5</v>
      </c>
      <c r="H2018">
        <v>8387.5</v>
      </c>
      <c r="I2018">
        <v>8776.5</v>
      </c>
      <c r="J2018">
        <v>8762.9</v>
      </c>
      <c r="L2018">
        <f t="shared" si="63"/>
        <v>1093.8399999999999</v>
      </c>
      <c r="M2018">
        <v>0</v>
      </c>
      <c r="O2018">
        <v>0</v>
      </c>
      <c r="P2018" t="e">
        <f t="shared" si="64"/>
        <v>#DIV/0!</v>
      </c>
    </row>
    <row r="2019" spans="1:16" x14ac:dyDescent="0.2">
      <c r="A2019">
        <v>1094.26</v>
      </c>
      <c r="B2019">
        <v>2857.6</v>
      </c>
      <c r="C2019">
        <v>8588.7000000000007</v>
      </c>
      <c r="D2019">
        <v>5257.05</v>
      </c>
      <c r="E2019">
        <v>31768.799999999999</v>
      </c>
      <c r="F2019">
        <v>30847.3</v>
      </c>
      <c r="H2019">
        <v>8655</v>
      </c>
      <c r="I2019">
        <v>9034</v>
      </c>
      <c r="J2019">
        <v>9032.1</v>
      </c>
      <c r="L2019">
        <f t="shared" si="63"/>
        <v>1094.26</v>
      </c>
      <c r="M2019">
        <v>0</v>
      </c>
      <c r="O2019">
        <v>0</v>
      </c>
      <c r="P2019" t="e">
        <f t="shared" si="64"/>
        <v>#DIV/0!</v>
      </c>
    </row>
    <row r="2020" spans="1:16" x14ac:dyDescent="0.2">
      <c r="A2020">
        <v>1094.68</v>
      </c>
      <c r="B2020">
        <v>2874.95</v>
      </c>
      <c r="C2020">
        <v>8764.7000000000007</v>
      </c>
      <c r="D2020">
        <v>5232.5</v>
      </c>
      <c r="E2020">
        <v>31619.599999999999</v>
      </c>
      <c r="F2020">
        <v>30698.3</v>
      </c>
      <c r="H2020">
        <v>8789.4</v>
      </c>
      <c r="I2020">
        <v>9200.7000000000007</v>
      </c>
      <c r="J2020">
        <v>9150.7999999999993</v>
      </c>
      <c r="L2020">
        <f t="shared" ref="L2020:L2074" si="65">A2020</f>
        <v>1094.68</v>
      </c>
      <c r="M2020">
        <v>0</v>
      </c>
      <c r="O2020">
        <v>0</v>
      </c>
      <c r="P2020" t="e">
        <f t="shared" si="64"/>
        <v>#DIV/0!</v>
      </c>
    </row>
    <row r="2021" spans="1:16" x14ac:dyDescent="0.2">
      <c r="A2021">
        <v>1095.0999999999999</v>
      </c>
      <c r="B2021">
        <v>2819.2</v>
      </c>
      <c r="C2021">
        <v>8265.4</v>
      </c>
      <c r="D2021">
        <v>5170.1000000000004</v>
      </c>
      <c r="E2021">
        <v>30922.6</v>
      </c>
      <c r="F2021">
        <v>30100.799999999999</v>
      </c>
      <c r="H2021">
        <v>8279.7999999999993</v>
      </c>
      <c r="I2021">
        <v>8680</v>
      </c>
      <c r="J2021">
        <v>8654.1</v>
      </c>
      <c r="L2021">
        <f t="shared" si="65"/>
        <v>1095.0999999999999</v>
      </c>
      <c r="M2021">
        <v>0</v>
      </c>
      <c r="O2021">
        <v>0</v>
      </c>
      <c r="P2021" t="e">
        <f t="shared" si="64"/>
        <v>#DIV/0!</v>
      </c>
    </row>
    <row r="2022" spans="1:16" x14ac:dyDescent="0.2">
      <c r="A2022">
        <v>1095.51</v>
      </c>
      <c r="B2022">
        <v>2863.5</v>
      </c>
      <c r="C2022">
        <v>8596.2000000000007</v>
      </c>
      <c r="D2022">
        <v>5189.5</v>
      </c>
      <c r="E2022">
        <v>31026.5</v>
      </c>
      <c r="F2022">
        <v>30185.7</v>
      </c>
      <c r="H2022">
        <v>8632.1</v>
      </c>
      <c r="I2022">
        <v>8988.9</v>
      </c>
      <c r="J2022">
        <v>9006.9</v>
      </c>
      <c r="L2022">
        <f t="shared" si="65"/>
        <v>1095.51</v>
      </c>
      <c r="M2022">
        <v>0</v>
      </c>
      <c r="O2022">
        <v>0</v>
      </c>
      <c r="P2022" t="e">
        <f t="shared" si="64"/>
        <v>#DIV/0!</v>
      </c>
    </row>
    <row r="2023" spans="1:16" x14ac:dyDescent="0.2">
      <c r="A2023">
        <v>1095.93</v>
      </c>
      <c r="B2023">
        <v>2843.1</v>
      </c>
      <c r="C2023">
        <v>8445.4</v>
      </c>
      <c r="D2023">
        <v>5143.3500000000004</v>
      </c>
      <c r="E2023">
        <v>30668.400000000001</v>
      </c>
      <c r="F2023">
        <v>29782.1</v>
      </c>
      <c r="H2023">
        <v>8434</v>
      </c>
      <c r="I2023">
        <v>8812.7000000000007</v>
      </c>
      <c r="J2023">
        <v>8819.2999999999993</v>
      </c>
      <c r="L2023">
        <f t="shared" si="65"/>
        <v>1095.93</v>
      </c>
      <c r="M2023">
        <v>0</v>
      </c>
      <c r="O2023">
        <v>0</v>
      </c>
      <c r="P2023" t="e">
        <f t="shared" si="64"/>
        <v>#DIV/0!</v>
      </c>
    </row>
    <row r="2024" spans="1:16" x14ac:dyDescent="0.2">
      <c r="A2024">
        <v>1096.3499999999999</v>
      </c>
      <c r="B2024">
        <v>2881.75</v>
      </c>
      <c r="C2024">
        <v>8866.2000000000007</v>
      </c>
      <c r="D2024">
        <v>5162.25</v>
      </c>
      <c r="E2024">
        <v>30938.6</v>
      </c>
      <c r="F2024">
        <v>30058.799999999999</v>
      </c>
      <c r="H2024">
        <v>8878.7999999999993</v>
      </c>
      <c r="I2024">
        <v>9242.6</v>
      </c>
      <c r="J2024">
        <v>9251.7999999999993</v>
      </c>
      <c r="L2024">
        <f t="shared" si="65"/>
        <v>1096.3499999999999</v>
      </c>
      <c r="M2024">
        <v>0</v>
      </c>
      <c r="O2024">
        <v>0</v>
      </c>
      <c r="P2024" t="e">
        <f t="shared" si="64"/>
        <v>#DIV/0!</v>
      </c>
    </row>
    <row r="2025" spans="1:16" x14ac:dyDescent="0.2">
      <c r="A2025">
        <v>1096.76</v>
      </c>
      <c r="B2025">
        <v>2884.5</v>
      </c>
      <c r="C2025">
        <v>8865.2999999999993</v>
      </c>
      <c r="D2025">
        <v>5148.1499999999996</v>
      </c>
      <c r="E2025">
        <v>30742.1</v>
      </c>
      <c r="F2025">
        <v>29850.6</v>
      </c>
      <c r="H2025">
        <v>8882.7000000000007</v>
      </c>
      <c r="I2025">
        <v>9190</v>
      </c>
      <c r="J2025">
        <v>9224</v>
      </c>
      <c r="L2025">
        <f t="shared" si="65"/>
        <v>1096.76</v>
      </c>
      <c r="M2025">
        <v>0</v>
      </c>
      <c r="O2025">
        <v>0</v>
      </c>
      <c r="P2025" t="e">
        <f t="shared" si="64"/>
        <v>#DIV/0!</v>
      </c>
    </row>
    <row r="2026" spans="1:16" x14ac:dyDescent="0.2">
      <c r="A2026">
        <v>1097.18</v>
      </c>
      <c r="B2026">
        <v>2902.5</v>
      </c>
      <c r="C2026">
        <v>8866.4</v>
      </c>
      <c r="D2026">
        <v>5139.8999999999996</v>
      </c>
      <c r="E2026">
        <v>30570</v>
      </c>
      <c r="F2026">
        <v>29691.599999999999</v>
      </c>
      <c r="H2026">
        <v>8864.7000000000007</v>
      </c>
      <c r="I2026">
        <v>9235.7999999999993</v>
      </c>
      <c r="J2026">
        <v>9212.7000000000007</v>
      </c>
      <c r="L2026">
        <f t="shared" si="65"/>
        <v>1097.18</v>
      </c>
      <c r="M2026">
        <v>0</v>
      </c>
      <c r="O2026">
        <v>0</v>
      </c>
      <c r="P2026" t="e">
        <f t="shared" si="64"/>
        <v>#DIV/0!</v>
      </c>
    </row>
    <row r="2027" spans="1:16" x14ac:dyDescent="0.2">
      <c r="A2027">
        <v>1097.5999999999999</v>
      </c>
      <c r="B2027">
        <v>2848.4</v>
      </c>
      <c r="C2027">
        <v>8548.7999999999993</v>
      </c>
      <c r="D2027">
        <v>5085.1499999999996</v>
      </c>
      <c r="E2027">
        <v>30113.9</v>
      </c>
      <c r="F2027">
        <v>29256.3</v>
      </c>
      <c r="H2027">
        <v>8526.9</v>
      </c>
      <c r="I2027">
        <v>8897</v>
      </c>
      <c r="J2027">
        <v>8892.7999999999993</v>
      </c>
      <c r="L2027">
        <f t="shared" si="65"/>
        <v>1097.5999999999999</v>
      </c>
      <c r="M2027">
        <v>0</v>
      </c>
      <c r="O2027">
        <v>0</v>
      </c>
      <c r="P2027" t="e">
        <f t="shared" si="64"/>
        <v>#DIV/0!</v>
      </c>
    </row>
    <row r="2028" spans="1:16" x14ac:dyDescent="0.2">
      <c r="A2028">
        <v>1098.01</v>
      </c>
      <c r="B2028">
        <v>2847</v>
      </c>
      <c r="C2028">
        <v>8513.7000000000007</v>
      </c>
      <c r="D2028">
        <v>5047.25</v>
      </c>
      <c r="E2028">
        <v>29904.6</v>
      </c>
      <c r="F2028">
        <v>29016</v>
      </c>
      <c r="H2028">
        <v>8520.7999999999993</v>
      </c>
      <c r="I2028">
        <v>8845.7000000000007</v>
      </c>
      <c r="J2028">
        <v>8849.9</v>
      </c>
      <c r="L2028">
        <f t="shared" si="65"/>
        <v>1098.01</v>
      </c>
      <c r="M2028">
        <v>0</v>
      </c>
      <c r="O2028">
        <v>0</v>
      </c>
      <c r="P2028" t="e">
        <f t="shared" si="64"/>
        <v>#DIV/0!</v>
      </c>
    </row>
    <row r="2029" spans="1:16" x14ac:dyDescent="0.2">
      <c r="A2029">
        <v>1098.43</v>
      </c>
      <c r="B2029">
        <v>2831.7</v>
      </c>
      <c r="C2029">
        <v>8298</v>
      </c>
      <c r="D2029">
        <v>5002.1499999999996</v>
      </c>
      <c r="E2029">
        <v>29411.200000000001</v>
      </c>
      <c r="F2029">
        <v>28506</v>
      </c>
      <c r="H2029">
        <v>8346.5</v>
      </c>
      <c r="I2029">
        <v>8646.7000000000007</v>
      </c>
      <c r="J2029">
        <v>8612.7999999999993</v>
      </c>
      <c r="L2029">
        <f t="shared" si="65"/>
        <v>1098.43</v>
      </c>
      <c r="M2029">
        <v>0</v>
      </c>
      <c r="O2029">
        <v>0</v>
      </c>
      <c r="P2029" t="e">
        <f t="shared" si="64"/>
        <v>#DIV/0!</v>
      </c>
    </row>
    <row r="2030" spans="1:16" x14ac:dyDescent="0.2">
      <c r="A2030">
        <v>1098.8499999999999</v>
      </c>
      <c r="B2030">
        <v>2842.45</v>
      </c>
      <c r="C2030">
        <v>8511.5</v>
      </c>
      <c r="D2030">
        <v>4984.7</v>
      </c>
      <c r="E2030">
        <v>29232</v>
      </c>
      <c r="F2030">
        <v>28449</v>
      </c>
      <c r="H2030">
        <v>8550.9</v>
      </c>
      <c r="I2030">
        <v>8854.4</v>
      </c>
      <c r="J2030">
        <v>8847.2999999999993</v>
      </c>
      <c r="L2030">
        <f t="shared" si="65"/>
        <v>1098.8499999999999</v>
      </c>
      <c r="M2030">
        <v>0</v>
      </c>
      <c r="O2030">
        <v>0</v>
      </c>
      <c r="P2030" t="e">
        <f t="shared" si="64"/>
        <v>#DIV/0!</v>
      </c>
    </row>
    <row r="2031" spans="1:16" x14ac:dyDescent="0.2">
      <c r="A2031">
        <v>1099.26</v>
      </c>
      <c r="B2031">
        <v>2840.45</v>
      </c>
      <c r="C2031">
        <v>8417.6</v>
      </c>
      <c r="D2031">
        <v>4925.3</v>
      </c>
      <c r="E2031">
        <v>28672.6</v>
      </c>
      <c r="F2031">
        <v>27821.3</v>
      </c>
      <c r="H2031">
        <v>8416.7000000000007</v>
      </c>
      <c r="I2031">
        <v>8767.7999999999993</v>
      </c>
      <c r="J2031">
        <v>8715.4</v>
      </c>
      <c r="L2031">
        <f t="shared" si="65"/>
        <v>1099.26</v>
      </c>
      <c r="M2031">
        <v>0</v>
      </c>
      <c r="O2031">
        <v>0</v>
      </c>
      <c r="P2031" t="e">
        <f t="shared" si="64"/>
        <v>#DIV/0!</v>
      </c>
    </row>
    <row r="2032" spans="1:16" x14ac:dyDescent="0.2">
      <c r="A2032">
        <v>1099.68</v>
      </c>
      <c r="B2032">
        <v>2854.55</v>
      </c>
      <c r="C2032">
        <v>8624.2999999999993</v>
      </c>
      <c r="D2032">
        <v>4898</v>
      </c>
      <c r="E2032">
        <v>28366.6</v>
      </c>
      <c r="F2032">
        <v>27486.9</v>
      </c>
      <c r="H2032">
        <v>8643.4</v>
      </c>
      <c r="I2032">
        <v>8946.2999999999993</v>
      </c>
      <c r="J2032">
        <v>8947.9</v>
      </c>
      <c r="L2032">
        <f t="shared" si="65"/>
        <v>1099.68</v>
      </c>
      <c r="M2032">
        <v>0</v>
      </c>
      <c r="O2032">
        <v>0</v>
      </c>
      <c r="P2032" t="e">
        <f t="shared" si="64"/>
        <v>#DIV/0!</v>
      </c>
    </row>
    <row r="2033" spans="1:16" x14ac:dyDescent="0.2">
      <c r="A2033">
        <v>1100.0999999999999</v>
      </c>
      <c r="B2033">
        <v>2823.95</v>
      </c>
      <c r="C2033">
        <v>8230.1</v>
      </c>
      <c r="D2033">
        <v>4797.6000000000004</v>
      </c>
      <c r="E2033">
        <v>27399.4</v>
      </c>
      <c r="F2033">
        <v>26647.8</v>
      </c>
      <c r="H2033">
        <v>8261.4</v>
      </c>
      <c r="I2033">
        <v>8563.1</v>
      </c>
      <c r="J2033">
        <v>8553.7000000000007</v>
      </c>
      <c r="L2033">
        <f t="shared" si="65"/>
        <v>1100.0999999999999</v>
      </c>
      <c r="M2033">
        <v>0</v>
      </c>
      <c r="O2033">
        <v>0</v>
      </c>
      <c r="P2033" t="e">
        <f t="shared" si="64"/>
        <v>#DIV/0!</v>
      </c>
    </row>
    <row r="2034" spans="1:16" x14ac:dyDescent="0.2">
      <c r="A2034">
        <v>1100.51</v>
      </c>
      <c r="B2034">
        <v>2831.25</v>
      </c>
      <c r="C2034">
        <v>8373.7999999999993</v>
      </c>
      <c r="D2034">
        <v>4753.25</v>
      </c>
      <c r="E2034">
        <v>27028.3</v>
      </c>
      <c r="F2034">
        <v>26236.400000000001</v>
      </c>
      <c r="H2034">
        <v>8407.9</v>
      </c>
      <c r="I2034">
        <v>8635.7999999999993</v>
      </c>
      <c r="J2034">
        <v>8671</v>
      </c>
      <c r="L2034">
        <f t="shared" si="65"/>
        <v>1100.51</v>
      </c>
      <c r="M2034">
        <v>0</v>
      </c>
      <c r="O2034">
        <v>0</v>
      </c>
      <c r="P2034" t="e">
        <f t="shared" si="64"/>
        <v>#DIV/0!</v>
      </c>
    </row>
    <row r="2035" spans="1:16" x14ac:dyDescent="0.2">
      <c r="A2035">
        <v>1100.93</v>
      </c>
      <c r="B2035">
        <v>2843.15</v>
      </c>
      <c r="C2035">
        <v>8531.9</v>
      </c>
      <c r="D2035">
        <v>4717.8</v>
      </c>
      <c r="E2035">
        <v>26685.3</v>
      </c>
      <c r="F2035">
        <v>25932</v>
      </c>
      <c r="H2035">
        <v>8526.1</v>
      </c>
      <c r="I2035">
        <v>8827</v>
      </c>
      <c r="J2035">
        <v>8829.1</v>
      </c>
      <c r="L2035">
        <f t="shared" si="65"/>
        <v>1100.93</v>
      </c>
      <c r="M2035">
        <v>0</v>
      </c>
      <c r="O2035">
        <v>0</v>
      </c>
      <c r="P2035" t="e">
        <f t="shared" si="64"/>
        <v>#DIV/0!</v>
      </c>
    </row>
    <row r="2036" spans="1:16" x14ac:dyDescent="0.2">
      <c r="A2036">
        <v>1101.3499999999999</v>
      </c>
      <c r="B2036">
        <v>2850.45</v>
      </c>
      <c r="C2036">
        <v>8565.9</v>
      </c>
      <c r="D2036">
        <v>4674.3500000000004</v>
      </c>
      <c r="E2036">
        <v>26292.1</v>
      </c>
      <c r="F2036">
        <v>25583.9</v>
      </c>
      <c r="H2036">
        <v>8587.2999999999993</v>
      </c>
      <c r="I2036">
        <v>8866.2999999999993</v>
      </c>
      <c r="J2036">
        <v>8856.2999999999993</v>
      </c>
      <c r="L2036">
        <f t="shared" si="65"/>
        <v>1101.3499999999999</v>
      </c>
      <c r="M2036">
        <v>0</v>
      </c>
      <c r="O2036">
        <v>0</v>
      </c>
      <c r="P2036" t="e">
        <f t="shared" si="64"/>
        <v>#DIV/0!</v>
      </c>
    </row>
    <row r="2037" spans="1:16" x14ac:dyDescent="0.2">
      <c r="A2037">
        <v>1101.76</v>
      </c>
      <c r="B2037">
        <v>2865.45</v>
      </c>
      <c r="C2037">
        <v>8665.9</v>
      </c>
      <c r="D2037">
        <v>4650.8999999999996</v>
      </c>
      <c r="E2037">
        <v>26090.799999999999</v>
      </c>
      <c r="F2037">
        <v>25362.799999999999</v>
      </c>
      <c r="H2037">
        <v>8721.2000000000007</v>
      </c>
      <c r="I2037">
        <v>8962.7000000000007</v>
      </c>
      <c r="J2037">
        <v>8960.2999999999993</v>
      </c>
      <c r="L2037">
        <f t="shared" si="65"/>
        <v>1101.76</v>
      </c>
      <c r="M2037">
        <v>0</v>
      </c>
      <c r="O2037">
        <v>0</v>
      </c>
      <c r="P2037" t="e">
        <f t="shared" si="64"/>
        <v>#DIV/0!</v>
      </c>
    </row>
    <row r="2038" spans="1:16" x14ac:dyDescent="0.2">
      <c r="A2038">
        <v>1102.18</v>
      </c>
      <c r="B2038">
        <v>3180.45</v>
      </c>
      <c r="C2038">
        <v>11811.2</v>
      </c>
      <c r="D2038">
        <v>4931</v>
      </c>
      <c r="E2038">
        <v>28652.3</v>
      </c>
      <c r="F2038">
        <v>27988</v>
      </c>
      <c r="H2038">
        <v>11859.2</v>
      </c>
      <c r="I2038">
        <v>12098.8</v>
      </c>
      <c r="J2038">
        <v>12071.9</v>
      </c>
      <c r="L2038">
        <f t="shared" si="65"/>
        <v>1102.18</v>
      </c>
      <c r="M2038">
        <v>0</v>
      </c>
      <c r="O2038">
        <v>0</v>
      </c>
      <c r="P2038" t="e">
        <f t="shared" si="64"/>
        <v>#DIV/0!</v>
      </c>
    </row>
    <row r="2039" spans="1:16" x14ac:dyDescent="0.2">
      <c r="A2039">
        <v>1102.5999999999999</v>
      </c>
      <c r="B2039">
        <v>2914.95</v>
      </c>
      <c r="C2039">
        <v>9169.9</v>
      </c>
      <c r="D2039">
        <v>4651.05</v>
      </c>
      <c r="E2039">
        <v>26125.599999999999</v>
      </c>
      <c r="F2039">
        <v>25365.5</v>
      </c>
      <c r="H2039">
        <v>9206.4</v>
      </c>
      <c r="I2039">
        <v>9470.2000000000007</v>
      </c>
      <c r="J2039">
        <v>9459.6</v>
      </c>
      <c r="L2039">
        <f t="shared" si="65"/>
        <v>1102.5999999999999</v>
      </c>
      <c r="M2039">
        <v>0</v>
      </c>
      <c r="O2039">
        <v>0</v>
      </c>
      <c r="P2039" t="e">
        <f t="shared" si="64"/>
        <v>#DIV/0!</v>
      </c>
    </row>
    <row r="2040" spans="1:16" x14ac:dyDescent="0.2">
      <c r="A2040">
        <v>1103.01</v>
      </c>
      <c r="B2040">
        <v>2783.75</v>
      </c>
      <c r="C2040">
        <v>7866.5</v>
      </c>
      <c r="D2040">
        <v>4507.3999999999996</v>
      </c>
      <c r="E2040">
        <v>24702.400000000001</v>
      </c>
      <c r="F2040">
        <v>23983.8</v>
      </c>
      <c r="H2040">
        <v>7895.4</v>
      </c>
      <c r="I2040">
        <v>8143</v>
      </c>
      <c r="J2040">
        <v>8158.4</v>
      </c>
      <c r="L2040">
        <f t="shared" si="65"/>
        <v>1103.01</v>
      </c>
      <c r="M2040">
        <v>0</v>
      </c>
      <c r="O2040">
        <v>0</v>
      </c>
      <c r="P2040" t="e">
        <f t="shared" si="64"/>
        <v>#DIV/0!</v>
      </c>
    </row>
    <row r="2041" spans="1:16" x14ac:dyDescent="0.2">
      <c r="A2041">
        <v>1103.43</v>
      </c>
      <c r="B2041">
        <v>2864.9</v>
      </c>
      <c r="C2041">
        <v>8605.1</v>
      </c>
      <c r="D2041">
        <v>4571.6000000000004</v>
      </c>
      <c r="E2041">
        <v>25271.3</v>
      </c>
      <c r="F2041">
        <v>24540.400000000001</v>
      </c>
      <c r="H2041">
        <v>8632.1</v>
      </c>
      <c r="I2041">
        <v>8898.5</v>
      </c>
      <c r="J2041">
        <v>8887.2999999999993</v>
      </c>
      <c r="L2041">
        <f t="shared" si="65"/>
        <v>1103.43</v>
      </c>
      <c r="M2041">
        <v>0</v>
      </c>
      <c r="O2041">
        <v>0</v>
      </c>
      <c r="P2041" t="e">
        <f t="shared" si="64"/>
        <v>#DIV/0!</v>
      </c>
    </row>
    <row r="2042" spans="1:16" x14ac:dyDescent="0.2">
      <c r="A2042">
        <v>1103.8399999999999</v>
      </c>
      <c r="B2042">
        <v>2851.7</v>
      </c>
      <c r="C2042">
        <v>8503</v>
      </c>
      <c r="D2042">
        <v>4559.3500000000004</v>
      </c>
      <c r="E2042">
        <v>25222.400000000001</v>
      </c>
      <c r="F2042">
        <v>24451.5</v>
      </c>
      <c r="H2042">
        <v>8534.5</v>
      </c>
      <c r="I2042">
        <v>8804.7999999999993</v>
      </c>
      <c r="J2042">
        <v>8779</v>
      </c>
      <c r="L2042">
        <f t="shared" si="65"/>
        <v>1103.8399999999999</v>
      </c>
      <c r="M2042">
        <v>0</v>
      </c>
      <c r="O2042">
        <v>0</v>
      </c>
      <c r="P2042" t="e">
        <f t="shared" si="64"/>
        <v>#DIV/0!</v>
      </c>
    </row>
    <row r="2043" spans="1:16" x14ac:dyDescent="0.2">
      <c r="A2043">
        <v>1104.26</v>
      </c>
      <c r="B2043">
        <v>2825.55</v>
      </c>
      <c r="C2043">
        <v>8310.7999999999993</v>
      </c>
      <c r="D2043">
        <v>4519.45</v>
      </c>
      <c r="E2043">
        <v>24823.9</v>
      </c>
      <c r="F2043">
        <v>24121.9</v>
      </c>
      <c r="H2043">
        <v>8335</v>
      </c>
      <c r="I2043">
        <v>8592.4</v>
      </c>
      <c r="J2043">
        <v>8569.6</v>
      </c>
      <c r="L2043">
        <f t="shared" si="65"/>
        <v>1104.26</v>
      </c>
      <c r="M2043">
        <v>0</v>
      </c>
      <c r="O2043">
        <v>0</v>
      </c>
      <c r="P2043" t="e">
        <f t="shared" si="64"/>
        <v>#DIV/0!</v>
      </c>
    </row>
    <row r="2044" spans="1:16" x14ac:dyDescent="0.2">
      <c r="A2044">
        <v>1104.68</v>
      </c>
      <c r="B2044">
        <v>2859</v>
      </c>
      <c r="C2044">
        <v>8581.6</v>
      </c>
      <c r="D2044">
        <v>4523.8</v>
      </c>
      <c r="E2044">
        <v>24969.4</v>
      </c>
      <c r="F2044">
        <v>24212.5</v>
      </c>
      <c r="H2044">
        <v>8595.4</v>
      </c>
      <c r="I2044">
        <v>8855.7000000000007</v>
      </c>
      <c r="J2044">
        <v>8850.6</v>
      </c>
      <c r="L2044">
        <f t="shared" si="65"/>
        <v>1104.68</v>
      </c>
      <c r="M2044">
        <v>0</v>
      </c>
      <c r="O2044">
        <v>0</v>
      </c>
      <c r="P2044" t="e">
        <f t="shared" si="64"/>
        <v>#DIV/0!</v>
      </c>
    </row>
    <row r="2045" spans="1:16" x14ac:dyDescent="0.2">
      <c r="A2045">
        <v>1105.0899999999999</v>
      </c>
      <c r="B2045">
        <v>2788.9</v>
      </c>
      <c r="C2045">
        <v>7863.2</v>
      </c>
      <c r="D2045">
        <v>4457.6499999999996</v>
      </c>
      <c r="E2045">
        <v>24150.799999999999</v>
      </c>
      <c r="F2045">
        <v>23429.9</v>
      </c>
      <c r="H2045">
        <v>7903.8</v>
      </c>
      <c r="I2045">
        <v>8165.5</v>
      </c>
      <c r="J2045">
        <v>8154</v>
      </c>
      <c r="L2045">
        <f t="shared" si="65"/>
        <v>1105.0899999999999</v>
      </c>
      <c r="M2045">
        <v>0</v>
      </c>
      <c r="O2045">
        <v>0</v>
      </c>
      <c r="P2045" t="e">
        <f t="shared" si="64"/>
        <v>#DIV/0!</v>
      </c>
    </row>
    <row r="2046" spans="1:16" x14ac:dyDescent="0.2">
      <c r="A2046">
        <v>1105.51</v>
      </c>
      <c r="B2046">
        <v>2803.1</v>
      </c>
      <c r="C2046">
        <v>8096.8</v>
      </c>
      <c r="D2046">
        <v>4460.5</v>
      </c>
      <c r="E2046">
        <v>24108.7</v>
      </c>
      <c r="F2046">
        <v>23341.8</v>
      </c>
      <c r="H2046">
        <v>8104.8</v>
      </c>
      <c r="I2046">
        <v>8356.2999999999993</v>
      </c>
      <c r="J2046">
        <v>8367.2999999999993</v>
      </c>
      <c r="L2046">
        <f t="shared" si="65"/>
        <v>1105.51</v>
      </c>
      <c r="M2046">
        <v>0</v>
      </c>
      <c r="O2046">
        <v>0</v>
      </c>
      <c r="P2046" t="e">
        <f t="shared" si="64"/>
        <v>#DIV/0!</v>
      </c>
    </row>
    <row r="2047" spans="1:16" x14ac:dyDescent="0.2">
      <c r="A2047">
        <v>1105.92</v>
      </c>
      <c r="B2047">
        <v>2889.2</v>
      </c>
      <c r="C2047">
        <v>8951.1</v>
      </c>
      <c r="D2047">
        <v>4495.05</v>
      </c>
      <c r="E2047">
        <v>24543.1</v>
      </c>
      <c r="F2047">
        <v>23886.6</v>
      </c>
      <c r="H2047">
        <v>8945.1</v>
      </c>
      <c r="I2047">
        <v>9201.1</v>
      </c>
      <c r="J2047">
        <v>9192.4</v>
      </c>
      <c r="L2047">
        <f t="shared" si="65"/>
        <v>1105.92</v>
      </c>
      <c r="M2047">
        <v>0</v>
      </c>
      <c r="O2047">
        <v>0</v>
      </c>
      <c r="P2047" t="e">
        <f t="shared" si="64"/>
        <v>#DIV/0!</v>
      </c>
    </row>
    <row r="2048" spans="1:16" x14ac:dyDescent="0.2">
      <c r="A2048">
        <v>1106.3399999999999</v>
      </c>
      <c r="B2048">
        <v>2803</v>
      </c>
      <c r="C2048">
        <v>8059.6</v>
      </c>
      <c r="D2048">
        <v>4349.7</v>
      </c>
      <c r="E2048">
        <v>23289.1</v>
      </c>
      <c r="F2048">
        <v>22583.8</v>
      </c>
      <c r="H2048">
        <v>8066.4</v>
      </c>
      <c r="I2048">
        <v>8305.6</v>
      </c>
      <c r="J2048">
        <v>8311.7000000000007</v>
      </c>
      <c r="L2048">
        <f t="shared" si="65"/>
        <v>1106.3399999999999</v>
      </c>
      <c r="M2048">
        <v>0</v>
      </c>
      <c r="O2048">
        <v>0</v>
      </c>
      <c r="P2048" t="e">
        <f t="shared" si="64"/>
        <v>#DIV/0!</v>
      </c>
    </row>
    <row r="2049" spans="1:16" x14ac:dyDescent="0.2">
      <c r="A2049">
        <v>1106.76</v>
      </c>
      <c r="B2049">
        <v>2864.55</v>
      </c>
      <c r="C2049">
        <v>8742</v>
      </c>
      <c r="D2049">
        <v>4372.95</v>
      </c>
      <c r="E2049">
        <v>23448.799999999999</v>
      </c>
      <c r="F2049">
        <v>22785.8</v>
      </c>
      <c r="H2049">
        <v>8764.2000000000007</v>
      </c>
      <c r="I2049">
        <v>8984.2999999999993</v>
      </c>
      <c r="J2049">
        <v>8974.7999999999993</v>
      </c>
      <c r="L2049">
        <f t="shared" si="65"/>
        <v>1106.76</v>
      </c>
      <c r="M2049">
        <v>0</v>
      </c>
      <c r="O2049">
        <v>0</v>
      </c>
      <c r="P2049" t="e">
        <f t="shared" si="64"/>
        <v>#DIV/0!</v>
      </c>
    </row>
    <row r="2050" spans="1:16" x14ac:dyDescent="0.2">
      <c r="A2050">
        <v>1107.17</v>
      </c>
      <c r="B2050">
        <v>2853.75</v>
      </c>
      <c r="C2050">
        <v>8673.2999999999993</v>
      </c>
      <c r="D2050">
        <v>4315.1000000000004</v>
      </c>
      <c r="E2050">
        <v>22880.2</v>
      </c>
      <c r="F2050">
        <v>22240</v>
      </c>
      <c r="H2050">
        <v>8689.1</v>
      </c>
      <c r="I2050">
        <v>8913.2999999999993</v>
      </c>
      <c r="J2050">
        <v>8879.4</v>
      </c>
      <c r="L2050">
        <f t="shared" si="65"/>
        <v>1107.17</v>
      </c>
      <c r="M2050">
        <v>0</v>
      </c>
      <c r="O2050">
        <v>0</v>
      </c>
      <c r="P2050" t="e">
        <f t="shared" si="64"/>
        <v>#DIV/0!</v>
      </c>
    </row>
    <row r="2051" spans="1:16" x14ac:dyDescent="0.2">
      <c r="A2051">
        <v>1107.5899999999999</v>
      </c>
      <c r="B2051">
        <v>2863.1</v>
      </c>
      <c r="C2051">
        <v>8677.1</v>
      </c>
      <c r="D2051">
        <v>4267.7</v>
      </c>
      <c r="E2051">
        <v>22443.599999999999</v>
      </c>
      <c r="F2051">
        <v>21814.6</v>
      </c>
      <c r="H2051">
        <v>8697.7999999999993</v>
      </c>
      <c r="I2051">
        <v>8919.2000000000007</v>
      </c>
      <c r="J2051">
        <v>8937.9</v>
      </c>
      <c r="L2051">
        <f t="shared" si="65"/>
        <v>1107.5899999999999</v>
      </c>
      <c r="M2051">
        <v>0</v>
      </c>
      <c r="O2051">
        <v>0</v>
      </c>
      <c r="P2051" t="e">
        <f t="shared" si="64"/>
        <v>#DIV/0!</v>
      </c>
    </row>
    <row r="2052" spans="1:16" x14ac:dyDescent="0.2">
      <c r="A2052">
        <v>1108</v>
      </c>
      <c r="B2052">
        <v>2783.35</v>
      </c>
      <c r="C2052">
        <v>7925.6</v>
      </c>
      <c r="D2052">
        <v>4162.05</v>
      </c>
      <c r="E2052">
        <v>21339.200000000001</v>
      </c>
      <c r="F2052">
        <v>20734.599999999999</v>
      </c>
      <c r="H2052">
        <v>7939</v>
      </c>
      <c r="I2052">
        <v>8173.2</v>
      </c>
      <c r="J2052">
        <v>8142.4</v>
      </c>
      <c r="L2052">
        <f t="shared" si="65"/>
        <v>1108</v>
      </c>
      <c r="M2052">
        <v>0</v>
      </c>
      <c r="O2052">
        <v>0</v>
      </c>
      <c r="P2052" t="e">
        <f t="shared" si="64"/>
        <v>#DIV/0!</v>
      </c>
    </row>
    <row r="2053" spans="1:16" x14ac:dyDescent="0.2">
      <c r="A2053">
        <v>1108.42</v>
      </c>
      <c r="B2053">
        <v>2831.1</v>
      </c>
      <c r="C2053">
        <v>8380.6</v>
      </c>
      <c r="D2053">
        <v>4171.6000000000004</v>
      </c>
      <c r="E2053">
        <v>21462.3</v>
      </c>
      <c r="F2053">
        <v>20834.8</v>
      </c>
      <c r="H2053">
        <v>8388.1</v>
      </c>
      <c r="I2053">
        <v>8560.6</v>
      </c>
      <c r="J2053">
        <v>8586.2000000000007</v>
      </c>
      <c r="L2053">
        <f t="shared" si="65"/>
        <v>1108.42</v>
      </c>
      <c r="M2053">
        <v>0</v>
      </c>
      <c r="O2053">
        <v>0</v>
      </c>
      <c r="P2053" t="e">
        <f t="shared" si="64"/>
        <v>#DIV/0!</v>
      </c>
    </row>
    <row r="2054" spans="1:16" x14ac:dyDescent="0.2">
      <c r="A2054">
        <v>1108.83</v>
      </c>
      <c r="B2054">
        <v>2801.6</v>
      </c>
      <c r="C2054">
        <v>8004</v>
      </c>
      <c r="D2054">
        <v>4123.25</v>
      </c>
      <c r="E2054">
        <v>20914.5</v>
      </c>
      <c r="F2054">
        <v>20325.3</v>
      </c>
      <c r="H2054">
        <v>8037.4</v>
      </c>
      <c r="I2054">
        <v>8257.2000000000007</v>
      </c>
      <c r="J2054">
        <v>8229.5</v>
      </c>
      <c r="L2054">
        <f t="shared" si="65"/>
        <v>1108.83</v>
      </c>
      <c r="M2054">
        <v>0</v>
      </c>
      <c r="O2054">
        <v>0</v>
      </c>
      <c r="P2054" t="e">
        <f t="shared" si="64"/>
        <v>#DIV/0!</v>
      </c>
    </row>
    <row r="2055" spans="1:16" x14ac:dyDescent="0.2">
      <c r="A2055">
        <v>1109.25</v>
      </c>
      <c r="B2055">
        <v>2829.9</v>
      </c>
      <c r="C2055">
        <v>8343.5</v>
      </c>
      <c r="D2055">
        <v>4116.7</v>
      </c>
      <c r="E2055">
        <v>21087.4</v>
      </c>
      <c r="F2055">
        <v>20472.599999999999</v>
      </c>
      <c r="H2055">
        <v>8337.2000000000007</v>
      </c>
      <c r="I2055">
        <v>8554</v>
      </c>
      <c r="J2055">
        <v>8550.6</v>
      </c>
      <c r="L2055">
        <f t="shared" si="65"/>
        <v>1109.25</v>
      </c>
      <c r="M2055">
        <v>0</v>
      </c>
      <c r="O2055">
        <v>0</v>
      </c>
      <c r="P2055" t="e">
        <f t="shared" si="64"/>
        <v>#DIV/0!</v>
      </c>
    </row>
    <row r="2056" spans="1:16" x14ac:dyDescent="0.2">
      <c r="A2056">
        <v>1109.67</v>
      </c>
      <c r="B2056">
        <v>2797.45</v>
      </c>
      <c r="C2056">
        <v>7996.5</v>
      </c>
      <c r="D2056">
        <v>4089.35</v>
      </c>
      <c r="E2056">
        <v>20748.8</v>
      </c>
      <c r="F2056">
        <v>20062</v>
      </c>
      <c r="H2056">
        <v>8063.9</v>
      </c>
      <c r="I2056">
        <v>8255.6</v>
      </c>
      <c r="J2056">
        <v>8260.7000000000007</v>
      </c>
      <c r="L2056">
        <f t="shared" si="65"/>
        <v>1109.67</v>
      </c>
      <c r="M2056">
        <v>0</v>
      </c>
      <c r="O2056">
        <v>0</v>
      </c>
      <c r="P2056" t="e">
        <f t="shared" ref="P2056:P2074" si="66">(M2056-O2056)/O2056%</f>
        <v>#DIV/0!</v>
      </c>
    </row>
    <row r="2057" spans="1:16" x14ac:dyDescent="0.2">
      <c r="A2057">
        <v>1110.08</v>
      </c>
      <c r="B2057">
        <v>2808.3</v>
      </c>
      <c r="C2057">
        <v>8105.5</v>
      </c>
      <c r="D2057">
        <v>4092.65</v>
      </c>
      <c r="E2057">
        <v>20766.599999999999</v>
      </c>
      <c r="F2057">
        <v>20111</v>
      </c>
      <c r="H2057">
        <v>8103.2</v>
      </c>
      <c r="I2057">
        <v>8324.7999999999993</v>
      </c>
      <c r="J2057">
        <v>8284.7999999999993</v>
      </c>
      <c r="L2057">
        <f t="shared" si="65"/>
        <v>1110.08</v>
      </c>
      <c r="M2057">
        <v>0</v>
      </c>
      <c r="O2057">
        <v>0</v>
      </c>
      <c r="P2057" t="e">
        <f t="shared" si="66"/>
        <v>#DIV/0!</v>
      </c>
    </row>
    <row r="2058" spans="1:16" x14ac:dyDescent="0.2">
      <c r="A2058">
        <v>1110.5</v>
      </c>
      <c r="B2058">
        <v>2789.65</v>
      </c>
      <c r="C2058">
        <v>7902.8</v>
      </c>
      <c r="D2058">
        <v>4081.3</v>
      </c>
      <c r="E2058">
        <v>20502.599999999999</v>
      </c>
      <c r="F2058">
        <v>19807.7</v>
      </c>
      <c r="H2058">
        <v>7914.1</v>
      </c>
      <c r="I2058">
        <v>8103.4</v>
      </c>
      <c r="J2058">
        <v>8078.5</v>
      </c>
      <c r="L2058">
        <f t="shared" si="65"/>
        <v>1110.5</v>
      </c>
      <c r="M2058">
        <v>0</v>
      </c>
      <c r="O2058">
        <v>0</v>
      </c>
      <c r="P2058" t="e">
        <f t="shared" si="66"/>
        <v>#DIV/0!</v>
      </c>
    </row>
    <row r="2059" spans="1:16" x14ac:dyDescent="0.2">
      <c r="A2059">
        <v>1110.9100000000001</v>
      </c>
      <c r="B2059">
        <v>2826.95</v>
      </c>
      <c r="C2059">
        <v>8286.4</v>
      </c>
      <c r="D2059">
        <v>4088.15</v>
      </c>
      <c r="E2059">
        <v>20690.400000000001</v>
      </c>
      <c r="F2059">
        <v>20040.099999999999</v>
      </c>
      <c r="H2059">
        <v>8296.2000000000007</v>
      </c>
      <c r="I2059">
        <v>8501.2000000000007</v>
      </c>
      <c r="J2059">
        <v>8493.6</v>
      </c>
      <c r="L2059">
        <f t="shared" si="65"/>
        <v>1110.9100000000001</v>
      </c>
      <c r="M2059">
        <v>0</v>
      </c>
      <c r="O2059">
        <v>0</v>
      </c>
      <c r="P2059" t="e">
        <f t="shared" si="66"/>
        <v>#DIV/0!</v>
      </c>
    </row>
    <row r="2060" spans="1:16" x14ac:dyDescent="0.2">
      <c r="A2060">
        <v>1111.33</v>
      </c>
      <c r="B2060">
        <v>2807.35</v>
      </c>
      <c r="C2060">
        <v>8081</v>
      </c>
      <c r="D2060">
        <v>4022.2</v>
      </c>
      <c r="E2060">
        <v>20017.599999999999</v>
      </c>
      <c r="F2060">
        <v>19345.099999999999</v>
      </c>
      <c r="H2060">
        <v>8094.2</v>
      </c>
      <c r="I2060">
        <v>8288.6</v>
      </c>
      <c r="J2060">
        <v>8269.7999999999993</v>
      </c>
      <c r="L2060">
        <f t="shared" si="65"/>
        <v>1111.33</v>
      </c>
      <c r="M2060">
        <v>0</v>
      </c>
      <c r="O2060">
        <v>0</v>
      </c>
      <c r="P2060" t="e">
        <f t="shared" si="66"/>
        <v>#DIV/0!</v>
      </c>
    </row>
    <row r="2061" spans="1:16" x14ac:dyDescent="0.2">
      <c r="A2061">
        <v>1111.74</v>
      </c>
      <c r="B2061">
        <v>2802.9</v>
      </c>
      <c r="C2061">
        <v>8028.1</v>
      </c>
      <c r="D2061">
        <v>3943.5</v>
      </c>
      <c r="E2061">
        <v>19317.5</v>
      </c>
      <c r="F2061">
        <v>18707.8</v>
      </c>
      <c r="H2061">
        <v>8066.4</v>
      </c>
      <c r="I2061">
        <v>8236.2000000000007</v>
      </c>
      <c r="J2061">
        <v>8236.5</v>
      </c>
      <c r="L2061">
        <f t="shared" si="65"/>
        <v>1111.74</v>
      </c>
      <c r="M2061">
        <v>0</v>
      </c>
      <c r="O2061">
        <v>0</v>
      </c>
      <c r="P2061" t="e">
        <f t="shared" si="66"/>
        <v>#DIV/0!</v>
      </c>
    </row>
    <row r="2062" spans="1:16" x14ac:dyDescent="0.2">
      <c r="A2062">
        <v>1112.1600000000001</v>
      </c>
      <c r="B2062">
        <v>2841.85</v>
      </c>
      <c r="C2062">
        <v>8455.5</v>
      </c>
      <c r="D2062">
        <v>3921.65</v>
      </c>
      <c r="E2062">
        <v>19046.599999999999</v>
      </c>
      <c r="F2062">
        <v>18557.2</v>
      </c>
      <c r="H2062">
        <v>8490</v>
      </c>
      <c r="I2062">
        <v>8623.1</v>
      </c>
      <c r="J2062">
        <v>8608.7000000000007</v>
      </c>
      <c r="L2062">
        <f t="shared" si="65"/>
        <v>1112.1600000000001</v>
      </c>
      <c r="M2062">
        <v>0</v>
      </c>
      <c r="O2062">
        <v>0</v>
      </c>
      <c r="P2062" t="e">
        <f t="shared" si="66"/>
        <v>#DIV/0!</v>
      </c>
    </row>
    <row r="2063" spans="1:16" x14ac:dyDescent="0.2">
      <c r="A2063">
        <v>1112.57</v>
      </c>
      <c r="B2063">
        <v>2854.65</v>
      </c>
      <c r="C2063">
        <v>8541.1</v>
      </c>
      <c r="D2063">
        <v>3890.2</v>
      </c>
      <c r="E2063">
        <v>18617.099999999999</v>
      </c>
      <c r="F2063">
        <v>18135.099999999999</v>
      </c>
      <c r="H2063">
        <v>8578.2000000000007</v>
      </c>
      <c r="I2063">
        <v>8724.7999999999993</v>
      </c>
      <c r="J2063">
        <v>8719.1</v>
      </c>
      <c r="L2063">
        <f t="shared" si="65"/>
        <v>1112.57</v>
      </c>
      <c r="M2063">
        <v>0</v>
      </c>
      <c r="O2063">
        <v>0</v>
      </c>
      <c r="P2063" t="e">
        <f t="shared" si="66"/>
        <v>#DIV/0!</v>
      </c>
    </row>
    <row r="2064" spans="1:16" x14ac:dyDescent="0.2">
      <c r="A2064">
        <v>1112.99</v>
      </c>
      <c r="B2064">
        <v>2816.15</v>
      </c>
      <c r="C2064">
        <v>8176.4</v>
      </c>
      <c r="D2064">
        <v>3809</v>
      </c>
      <c r="E2064">
        <v>17987.099999999999</v>
      </c>
      <c r="F2064">
        <v>17445.7</v>
      </c>
      <c r="H2064">
        <v>8220.5</v>
      </c>
      <c r="I2064">
        <v>8351.2000000000007</v>
      </c>
      <c r="J2064">
        <v>8341.1</v>
      </c>
      <c r="L2064">
        <f t="shared" si="65"/>
        <v>1112.99</v>
      </c>
      <c r="M2064">
        <v>0</v>
      </c>
      <c r="O2064">
        <v>0</v>
      </c>
      <c r="P2064" t="e">
        <f t="shared" si="66"/>
        <v>#DIV/0!</v>
      </c>
    </row>
    <row r="2065" spans="1:16" x14ac:dyDescent="0.2">
      <c r="A2065">
        <v>1113.4100000000001</v>
      </c>
      <c r="B2065">
        <v>2842.3</v>
      </c>
      <c r="C2065">
        <v>8336.1</v>
      </c>
      <c r="D2065">
        <v>3814.85</v>
      </c>
      <c r="E2065">
        <v>18040</v>
      </c>
      <c r="F2065">
        <v>17513.7</v>
      </c>
      <c r="H2065">
        <v>8385.2000000000007</v>
      </c>
      <c r="I2065">
        <v>8513.9</v>
      </c>
      <c r="J2065">
        <v>8501.9</v>
      </c>
      <c r="L2065">
        <f t="shared" si="65"/>
        <v>1113.4100000000001</v>
      </c>
      <c r="M2065">
        <v>0</v>
      </c>
      <c r="O2065">
        <v>0</v>
      </c>
      <c r="P2065" t="e">
        <f t="shared" si="66"/>
        <v>#DIV/0!</v>
      </c>
    </row>
    <row r="2066" spans="1:16" x14ac:dyDescent="0.2">
      <c r="A2066">
        <v>1113.82</v>
      </c>
      <c r="B2066">
        <v>2817</v>
      </c>
      <c r="C2066">
        <v>8180.5</v>
      </c>
      <c r="D2066">
        <v>3747.25</v>
      </c>
      <c r="E2066">
        <v>17431.099999999999</v>
      </c>
      <c r="F2066">
        <v>16924.5</v>
      </c>
      <c r="H2066">
        <v>8229.9</v>
      </c>
      <c r="I2066">
        <v>8362.6</v>
      </c>
      <c r="J2066">
        <v>8364.2000000000007</v>
      </c>
      <c r="L2066">
        <f t="shared" si="65"/>
        <v>1113.82</v>
      </c>
      <c r="M2066">
        <v>0</v>
      </c>
      <c r="O2066">
        <v>0</v>
      </c>
      <c r="P2066" t="e">
        <f t="shared" si="66"/>
        <v>#DIV/0!</v>
      </c>
    </row>
    <row r="2067" spans="1:16" x14ac:dyDescent="0.2">
      <c r="A2067">
        <v>1114.24</v>
      </c>
      <c r="B2067">
        <v>2848.4</v>
      </c>
      <c r="C2067">
        <v>8518.7999999999993</v>
      </c>
      <c r="D2067">
        <v>3647.35</v>
      </c>
      <c r="E2067">
        <v>16376.1</v>
      </c>
      <c r="F2067">
        <v>15963.5</v>
      </c>
      <c r="H2067">
        <v>8544.2000000000007</v>
      </c>
      <c r="I2067">
        <v>8701</v>
      </c>
      <c r="J2067">
        <v>8660.7000000000007</v>
      </c>
      <c r="L2067">
        <f t="shared" si="65"/>
        <v>1114.24</v>
      </c>
      <c r="M2067">
        <v>0</v>
      </c>
      <c r="O2067">
        <v>0</v>
      </c>
      <c r="P2067" t="e">
        <f t="shared" si="66"/>
        <v>#DIV/0!</v>
      </c>
    </row>
    <row r="2068" spans="1:16" x14ac:dyDescent="0.2">
      <c r="A2068">
        <v>1114.6500000000001</v>
      </c>
      <c r="B2068">
        <v>2834.85</v>
      </c>
      <c r="C2068">
        <v>8376.2999999999993</v>
      </c>
      <c r="D2068">
        <v>3535.75</v>
      </c>
      <c r="E2068">
        <v>15351.8</v>
      </c>
      <c r="F2068">
        <v>14979.6</v>
      </c>
      <c r="H2068">
        <v>8400</v>
      </c>
      <c r="I2068">
        <v>8494.4</v>
      </c>
      <c r="J2068">
        <v>8484</v>
      </c>
      <c r="L2068">
        <f t="shared" si="65"/>
        <v>1114.6500000000001</v>
      </c>
      <c r="M2068">
        <v>0</v>
      </c>
      <c r="O2068">
        <v>0</v>
      </c>
      <c r="P2068" t="e">
        <f t="shared" si="66"/>
        <v>#DIV/0!</v>
      </c>
    </row>
    <row r="2069" spans="1:16" x14ac:dyDescent="0.2">
      <c r="A2069">
        <v>1115.07</v>
      </c>
      <c r="B2069">
        <v>2810.55</v>
      </c>
      <c r="C2069">
        <v>8091</v>
      </c>
      <c r="D2069">
        <v>3417</v>
      </c>
      <c r="E2069">
        <v>14126.2</v>
      </c>
      <c r="F2069">
        <v>13857.9</v>
      </c>
      <c r="H2069">
        <v>8116.9</v>
      </c>
      <c r="I2069">
        <v>8204.2999999999993</v>
      </c>
      <c r="J2069">
        <v>8180.1</v>
      </c>
      <c r="L2069">
        <f t="shared" si="65"/>
        <v>1115.07</v>
      </c>
      <c r="M2069">
        <v>0</v>
      </c>
      <c r="O2069">
        <v>0</v>
      </c>
      <c r="P2069" t="e">
        <f t="shared" si="66"/>
        <v>#DIV/0!</v>
      </c>
    </row>
    <row r="2070" spans="1:16" x14ac:dyDescent="0.2">
      <c r="A2070">
        <v>1115.48</v>
      </c>
      <c r="B2070">
        <v>2783.55</v>
      </c>
      <c r="C2070">
        <v>7854.1</v>
      </c>
      <c r="D2070">
        <v>3359.7</v>
      </c>
      <c r="E2070">
        <v>13579</v>
      </c>
      <c r="F2070">
        <v>13297.2</v>
      </c>
      <c r="H2070">
        <v>7834.4</v>
      </c>
      <c r="I2070">
        <v>7887.1</v>
      </c>
      <c r="J2070">
        <v>7936</v>
      </c>
      <c r="L2070">
        <f t="shared" si="65"/>
        <v>1115.48</v>
      </c>
      <c r="M2070">
        <v>0</v>
      </c>
      <c r="O2070">
        <v>0</v>
      </c>
      <c r="P2070" t="e">
        <f t="shared" si="66"/>
        <v>#DIV/0!</v>
      </c>
    </row>
    <row r="2071" spans="1:16" x14ac:dyDescent="0.2">
      <c r="A2071">
        <v>1115.9000000000001</v>
      </c>
      <c r="B2071">
        <v>2181.0500000000002</v>
      </c>
      <c r="C2071">
        <v>2070.6999999999998</v>
      </c>
      <c r="D2071">
        <v>2169.75</v>
      </c>
      <c r="E2071">
        <v>1951.2</v>
      </c>
      <c r="F2071">
        <v>1959.1</v>
      </c>
      <c r="H2071">
        <v>2069.5</v>
      </c>
      <c r="I2071">
        <v>2070.3000000000002</v>
      </c>
      <c r="J2071">
        <v>2069</v>
      </c>
      <c r="L2071">
        <f t="shared" si="65"/>
        <v>1115.9000000000001</v>
      </c>
      <c r="M2071">
        <v>0</v>
      </c>
      <c r="O2071">
        <v>0</v>
      </c>
      <c r="P2071" t="e">
        <f t="shared" si="66"/>
        <v>#DIV/0!</v>
      </c>
    </row>
    <row r="2072" spans="1:16" x14ac:dyDescent="0.2">
      <c r="A2072">
        <v>1116.31</v>
      </c>
      <c r="B2072">
        <v>2194.8000000000002</v>
      </c>
      <c r="C2072">
        <v>2203.1</v>
      </c>
      <c r="D2072">
        <v>2196.9499999999998</v>
      </c>
      <c r="E2072">
        <v>2217</v>
      </c>
      <c r="F2072">
        <v>2217.5</v>
      </c>
      <c r="H2072">
        <v>2202</v>
      </c>
      <c r="I2072">
        <v>2203.4</v>
      </c>
      <c r="J2072">
        <v>2204.4</v>
      </c>
      <c r="L2072">
        <f t="shared" si="65"/>
        <v>1116.31</v>
      </c>
      <c r="M2072">
        <v>0</v>
      </c>
      <c r="O2072">
        <v>0</v>
      </c>
      <c r="P2072" t="e">
        <f t="shared" si="66"/>
        <v>#DIV/0!</v>
      </c>
    </row>
    <row r="2073" spans="1:16" x14ac:dyDescent="0.2">
      <c r="A2073">
        <v>1116.73</v>
      </c>
      <c r="B2073">
        <v>2193.15</v>
      </c>
      <c r="C2073">
        <v>2194</v>
      </c>
      <c r="D2073">
        <v>2194.85</v>
      </c>
      <c r="E2073">
        <v>2196.3000000000002</v>
      </c>
      <c r="F2073">
        <v>2194.3000000000002</v>
      </c>
      <c r="H2073">
        <v>2191.1999999999998</v>
      </c>
      <c r="I2073">
        <v>2192.8000000000002</v>
      </c>
      <c r="J2073">
        <v>2193</v>
      </c>
      <c r="L2073">
        <f t="shared" si="65"/>
        <v>1116.73</v>
      </c>
      <c r="M2073">
        <v>0</v>
      </c>
      <c r="O2073">
        <v>0</v>
      </c>
      <c r="P2073" t="e">
        <f t="shared" si="66"/>
        <v>#DIV/0!</v>
      </c>
    </row>
    <row r="2074" spans="1:16" x14ac:dyDescent="0.2">
      <c r="A2074">
        <v>1117.1400000000001</v>
      </c>
      <c r="B2074">
        <v>2193.25</v>
      </c>
      <c r="C2074">
        <v>2193.6</v>
      </c>
      <c r="D2074">
        <v>2193.5500000000002</v>
      </c>
      <c r="E2074">
        <v>2194.3000000000002</v>
      </c>
      <c r="F2074">
        <v>2197</v>
      </c>
      <c r="H2074">
        <v>2194.1999999999998</v>
      </c>
      <c r="I2074">
        <v>2191.5</v>
      </c>
      <c r="J2074">
        <v>2193.1999999999998</v>
      </c>
      <c r="L2074">
        <f t="shared" si="65"/>
        <v>1117.1400000000001</v>
      </c>
      <c r="M2074">
        <v>0</v>
      </c>
      <c r="O2074">
        <v>0</v>
      </c>
      <c r="P2074" t="e">
        <f t="shared" si="66"/>
        <v>#DIV/0!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074"/>
  <sheetViews>
    <sheetView tabSelected="1" workbookViewId="0">
      <pane xSplit="1" ySplit="6" topLeftCell="F7" activePane="bottomRight" state="frozen"/>
      <selection pane="topRight" activeCell="B1" sqref="B1"/>
      <selection pane="bottomLeft" activeCell="A7" sqref="A7"/>
      <selection pane="bottomRight" activeCell="X2" sqref="X2"/>
    </sheetView>
  </sheetViews>
  <sheetFormatPr defaultRowHeight="12.75" x14ac:dyDescent="0.2"/>
  <cols>
    <col min="8" max="8" width="3.7109375" customWidth="1"/>
    <col min="14" max="14" width="5.140625" customWidth="1"/>
    <col min="28" max="28" width="12.42578125" bestFit="1" customWidth="1"/>
    <col min="30" max="30" width="9.5703125" bestFit="1" customWidth="1"/>
    <col min="31" max="32" width="9.5703125" customWidth="1"/>
    <col min="35" max="35" width="10.7109375" customWidth="1"/>
    <col min="36" max="36" width="12.42578125" bestFit="1" customWidth="1"/>
    <col min="38" max="38" width="13" bestFit="1" customWidth="1"/>
    <col min="39" max="39" width="13.140625" bestFit="1" customWidth="1"/>
    <col min="40" max="40" width="11.42578125" bestFit="1" customWidth="1"/>
    <col min="41" max="41" width="13" customWidth="1"/>
    <col min="43" max="43" width="13" bestFit="1" customWidth="1"/>
    <col min="45" max="45" width="10.140625" bestFit="1" customWidth="1"/>
  </cols>
  <sheetData>
    <row r="1" spans="1:45" x14ac:dyDescent="0.2">
      <c r="A1" t="s">
        <v>18</v>
      </c>
      <c r="AN1" t="s">
        <v>49</v>
      </c>
    </row>
    <row r="2" spans="1:45" x14ac:dyDescent="0.2">
      <c r="I2" s="4"/>
      <c r="J2" s="4"/>
      <c r="K2" s="4"/>
      <c r="L2" s="4"/>
      <c r="M2" s="4"/>
      <c r="N2" s="4"/>
      <c r="R2" t="s">
        <v>40</v>
      </c>
      <c r="U2" s="4">
        <f>AVERAGE(U15:U51)</f>
        <v>1.0415028042564598</v>
      </c>
      <c r="V2" s="4">
        <f>AVERAGE(V524:V655)</f>
        <v>0.90830757033411402</v>
      </c>
      <c r="X2">
        <v>35000</v>
      </c>
      <c r="AA2">
        <f>SUM(AA7:AA2054)</f>
        <v>81185374.828555539</v>
      </c>
      <c r="AD2" s="4"/>
      <c r="AE2" s="4"/>
      <c r="AF2" s="4"/>
      <c r="AN2">
        <f>AVERAGE(AN306:AN391)</f>
        <v>1.9404469396553587</v>
      </c>
    </row>
    <row r="3" spans="1:45" x14ac:dyDescent="0.2">
      <c r="U3" s="4">
        <f>AVERAGE(Q370:Q415)</f>
        <v>243.69164715769381</v>
      </c>
      <c r="AA3" s="16">
        <f>AVERAGE(AA11:AA51)+STDEV(AA11:AA51)</f>
        <v>5.4459585596027278</v>
      </c>
      <c r="AB3" t="s">
        <v>69</v>
      </c>
      <c r="AD3" s="16"/>
      <c r="AE3" s="16"/>
      <c r="AF3" s="16"/>
      <c r="AN3">
        <f>STDEV(AN306:AN385,AN387:AN391)/AN2%</f>
        <v>1.3061303005927414</v>
      </c>
      <c r="AQ3" t="s">
        <v>78</v>
      </c>
    </row>
    <row r="4" spans="1:45" x14ac:dyDescent="0.2">
      <c r="O4">
        <f>front!D2</f>
        <v>400</v>
      </c>
      <c r="P4">
        <f>front!D3</f>
        <v>4000</v>
      </c>
      <c r="Q4">
        <f>P4</f>
        <v>4000</v>
      </c>
      <c r="R4">
        <f>front!I2</f>
        <v>4000</v>
      </c>
      <c r="S4">
        <f>R4</f>
        <v>4000</v>
      </c>
      <c r="U4">
        <f>U3/U2</f>
        <v>233.98078830106263</v>
      </c>
      <c r="Z4" t="s">
        <v>52</v>
      </c>
      <c r="AI4" t="s">
        <v>6</v>
      </c>
    </row>
    <row r="5" spans="1:45" x14ac:dyDescent="0.2">
      <c r="I5" t="s">
        <v>30</v>
      </c>
      <c r="O5" t="s">
        <v>2</v>
      </c>
      <c r="T5" t="s">
        <v>0</v>
      </c>
      <c r="U5" t="s">
        <v>0</v>
      </c>
      <c r="V5" t="s">
        <v>1</v>
      </c>
      <c r="X5" t="s">
        <v>42</v>
      </c>
      <c r="Z5" t="s">
        <v>43</v>
      </c>
    </row>
    <row r="6" spans="1:45" x14ac:dyDescent="0.2">
      <c r="A6" t="s">
        <v>22</v>
      </c>
      <c r="B6" t="s">
        <v>27</v>
      </c>
      <c r="C6" t="s">
        <v>28</v>
      </c>
      <c r="D6" t="s">
        <v>29</v>
      </c>
      <c r="E6" t="s">
        <v>58</v>
      </c>
      <c r="F6" t="s">
        <v>1</v>
      </c>
      <c r="G6" t="s">
        <v>59</v>
      </c>
      <c r="I6" t="s">
        <v>28</v>
      </c>
      <c r="J6" t="s">
        <v>29</v>
      </c>
      <c r="K6" t="s">
        <v>58</v>
      </c>
      <c r="L6" t="s">
        <v>1</v>
      </c>
      <c r="M6" t="s">
        <v>59</v>
      </c>
      <c r="O6" t="s">
        <v>28</v>
      </c>
      <c r="P6" t="s">
        <v>29</v>
      </c>
      <c r="Q6" t="s">
        <v>60</v>
      </c>
      <c r="R6" t="s">
        <v>1</v>
      </c>
      <c r="S6" t="s">
        <v>61</v>
      </c>
      <c r="T6" t="s">
        <v>41</v>
      </c>
      <c r="X6" t="s">
        <v>0</v>
      </c>
      <c r="Y6" t="s">
        <v>62</v>
      </c>
      <c r="Z6" t="s">
        <v>44</v>
      </c>
      <c r="AA6" t="s">
        <v>45</v>
      </c>
      <c r="AB6" t="s">
        <v>46</v>
      </c>
      <c r="AD6" s="18" t="s">
        <v>66</v>
      </c>
      <c r="AE6" s="18" t="s">
        <v>67</v>
      </c>
      <c r="AG6" t="s">
        <v>68</v>
      </c>
      <c r="AI6" t="s">
        <v>47</v>
      </c>
      <c r="AJ6" t="s">
        <v>48</v>
      </c>
      <c r="AL6" t="s">
        <v>5</v>
      </c>
      <c r="AM6" t="s">
        <v>63</v>
      </c>
      <c r="AN6" t="s">
        <v>8</v>
      </c>
      <c r="AO6" t="s">
        <v>7</v>
      </c>
      <c r="AQ6" t="s">
        <v>50</v>
      </c>
      <c r="AS6" t="s">
        <v>51</v>
      </c>
    </row>
    <row r="7" spans="1:45" x14ac:dyDescent="0.2">
      <c r="A7">
        <f>front!A7</f>
        <v>187.82</v>
      </c>
      <c r="B7" s="1">
        <f>B8</f>
        <v>0.48000000000001819</v>
      </c>
      <c r="C7">
        <f>front!D7-front!B7</f>
        <v>0.59999999999990905</v>
      </c>
      <c r="D7" s="2">
        <f>front!E7-front!C7</f>
        <v>1.1999999999998181</v>
      </c>
      <c r="E7" s="2">
        <f>IF(front!F7-front!C7&gt;0,front!F7-front!C7,0)</f>
        <v>4.4000000000000909</v>
      </c>
      <c r="F7" s="2">
        <f>front!I7-front!H7</f>
        <v>-2.0999999999999091</v>
      </c>
      <c r="G7" s="2">
        <f>IF(front!J7-front!H7&gt;0,front!J7-front!H7,0)</f>
        <v>0</v>
      </c>
      <c r="H7" s="2"/>
      <c r="I7" s="4">
        <f>C7/(constants!$A$4+constants!$B$4*data!C7+constants!$C$4*data!C7^2+constants!$D$4*data!C7^3+constants!$E$4*data!C7^4+constants!$F$4*data!C7^5+constants!$G$4*data!C7^6+constants!$H$4*data!C7^7)</f>
        <v>0.59858140223697565</v>
      </c>
      <c r="J7" s="4">
        <f>D7/(constants!$A$4+constants!$B$4*data!D7+constants!$C$4*data!D7^2+constants!$D$4*data!D7^3+constants!$E$4*data!D7^4+constants!$F$4*data!D7^5+constants!$G$4*data!D7^6+constants!$H$4*data!D7^7)</f>
        <v>1.1971628845574454</v>
      </c>
      <c r="K7" s="4">
        <f>E7/(constants!$A$4+constants!$B$4*data!E7+constants!$C$4*data!E7^2+constants!$D$4*data!E7^3+constants!$E$4*data!E7^4+constants!$F$4*data!E7^5+constants!$G$4*data!E7^6+constants!$H$4*data!E7^7)</f>
        <v>4.3895988065267986</v>
      </c>
      <c r="L7" s="4">
        <f>F7/(constants!$A$4+constants!$B$4*data!F7+constants!$C$4*data!F7^2+constants!$D$4*data!F7^3+constants!$E$4*data!F7^4+constants!$F$4*data!F7^5+constants!$G$4*data!F7^6+constants!$H$4*data!F7^7)</f>
        <v>-2.09503427614667</v>
      </c>
      <c r="M7" s="4">
        <f>G7/(constants!$A$4+constants!$B$4*data!G7+constants!$C$4*data!G7^2+constants!$D$4*data!G7^3+constants!$E$4*data!G7^4+constants!$F$4*data!G7^5+constants!$G$4*data!G7^6+constants!$H$4*data!G7^7)</f>
        <v>0</v>
      </c>
      <c r="N7" s="4"/>
      <c r="O7" s="4">
        <f>I7*1000/O$4</f>
        <v>1.4964535055924393</v>
      </c>
      <c r="P7" s="4">
        <f>J7*1000/P$4</f>
        <v>0.29929072113936134</v>
      </c>
      <c r="Q7" s="4">
        <f>K7*1000/Q$4</f>
        <v>1.0973997016316996</v>
      </c>
      <c r="R7" s="4">
        <f>L7*1000/R$4</f>
        <v>-0.52375856903666751</v>
      </c>
      <c r="S7" s="4">
        <f>M7*1000/S$4</f>
        <v>0</v>
      </c>
      <c r="T7" s="4"/>
      <c r="U7" s="4">
        <f>Q7/P7</f>
        <v>3.6666679723782947</v>
      </c>
      <c r="V7" s="4">
        <f>S7/R7</f>
        <v>0</v>
      </c>
      <c r="W7" s="4"/>
      <c r="X7">
        <f>IF(front!E7&gt;$X$2,O7,P7)</f>
        <v>0.29929072113936134</v>
      </c>
      <c r="Y7">
        <f>X7-(Q7/$U$2)</f>
        <v>-0.75437874297230301</v>
      </c>
      <c r="Z7">
        <f>SUMPRODUCT($B$7:$B$456,Y$7:Y$456,EXP(constants!$B$32+constants!$A$32*ABS($A$7:$A$456-$A7)))</f>
        <v>-1.8426667611225269E-2</v>
      </c>
      <c r="AA7">
        <f t="shared" ref="AA7:AA70" si="0">Y7-Z7</f>
        <v>-0.73595207536107776</v>
      </c>
      <c r="AB7">
        <f>IF((AA7-$AA$3)&gt;0,AA7-$AA$3,0)</f>
        <v>0</v>
      </c>
      <c r="AD7" s="4">
        <f t="shared" ref="AD7:AD70" si="1">R7-(S7/$V$2)</f>
        <v>-0.52375856903666751</v>
      </c>
      <c r="AE7">
        <f>SUMPRODUCT($B$7:$B$456,AD$7:AD$456,EXP(constants!$B$32+constants!$A$32*ABS($A$7:$A$456-$A7)))</f>
        <v>2.0333634694218312</v>
      </c>
      <c r="AF7" s="4">
        <f t="shared" ref="AF7:AF70" si="2">AD7-AE7</f>
        <v>-2.5571220384584987</v>
      </c>
      <c r="AG7">
        <f>IF((AF7)&gt;0,AF7,0)</f>
        <v>0</v>
      </c>
      <c r="AH7" s="4"/>
      <c r="AI7" s="5">
        <f>SUMPRODUCT(constants!$B$13:$B$20,A7^constants!$A$13:$A$20)*constants!$C$10/((A7/1000000000)^5*(EXP(0.014388/(A7/1000000000)/constants!$B$9)-1))</f>
        <v>1.3612667897884235E-10</v>
      </c>
      <c r="AJ7">
        <f>SUMPRODUCT(A7^constants!$E$28:$J$28,constants!$E$27:$J$27)</f>
        <v>1.0450282394159336E-5</v>
      </c>
      <c r="AK7" s="3"/>
      <c r="AL7" s="17">
        <f t="shared" ref="AL7:AL70" si="3">IF(AB7=0,0,AI7/AB7)</f>
        <v>0</v>
      </c>
      <c r="AM7">
        <f>IF(AG7=0,0,AJ7/AG7)</f>
        <v>0</v>
      </c>
      <c r="AN7" t="e">
        <f>AL7/AM7</f>
        <v>#DIV/0!</v>
      </c>
      <c r="AO7">
        <f>AM7*$AN$2</f>
        <v>0</v>
      </c>
      <c r="AQ7">
        <f>AO7</f>
        <v>0</v>
      </c>
      <c r="AS7" s="4" t="e">
        <f>AL7/AO7</f>
        <v>#DIV/0!</v>
      </c>
    </row>
    <row r="8" spans="1:45" x14ac:dyDescent="0.2">
      <c r="A8">
        <f>front!A8</f>
        <v>188.3</v>
      </c>
      <c r="B8" s="1">
        <f>A8-A7</f>
        <v>0.48000000000001819</v>
      </c>
      <c r="C8">
        <f>front!D8-front!B8</f>
        <v>1.3500000000003638</v>
      </c>
      <c r="D8" s="2">
        <f>front!E8-front!C8</f>
        <v>3.5</v>
      </c>
      <c r="E8" s="2">
        <f>IF(front!F8-front!C8&gt;0,front!F8-front!C8,0)</f>
        <v>3</v>
      </c>
      <c r="F8" s="2">
        <f>front!I8-front!H8</f>
        <v>0.20000000000027285</v>
      </c>
      <c r="G8" s="2">
        <f>IF(front!J8-front!H8&gt;0,front!J8-front!H8,0)</f>
        <v>0</v>
      </c>
      <c r="H8" s="2"/>
      <c r="I8" s="4">
        <f>C8/(constants!$A$4+constants!$B$4*data!C8+constants!$C$4*data!C8^2+constants!$D$4*data!C8^3+constants!$E$4*data!C8^4+constants!$F$4*data!C8^5+constants!$G$4*data!C8^6+constants!$H$4*data!C8^7)</f>
        <v>1.3468082676428581</v>
      </c>
      <c r="J8" s="4">
        <f>D8/(constants!$A$4+constants!$B$4*data!D8+constants!$C$4*data!D8^2+constants!$D$4*data!D8^3+constants!$E$4*data!D8^4+constants!$F$4*data!D8^5+constants!$G$4*data!D8^6+constants!$H$4*data!D8^7)</f>
        <v>3.4917259740597126</v>
      </c>
      <c r="K8" s="4">
        <f>E8/(constants!$A$4+constants!$B$4*data!E8+constants!$C$4*data!E8^2+constants!$D$4*data!E8^3+constants!$E$4*data!E8^4+constants!$F$4*data!E8^5+constants!$G$4*data!E8^6+constants!$H$4*data!E8^7)</f>
        <v>2.9929078113107273</v>
      </c>
      <c r="L8" s="4">
        <f>F8/(constants!$A$4+constants!$B$4*data!F8+constants!$C$4*data!F8^2+constants!$D$4*data!F8^3+constants!$E$4*data!F8^4+constants!$F$4*data!F8^5+constants!$G$4*data!F8^6+constants!$H$4*data!F8^7)</f>
        <v>0.19952712517674587</v>
      </c>
      <c r="M8" s="4">
        <f>G8/(constants!$A$4+constants!$B$4*data!G8+constants!$C$4*data!G8^2+constants!$D$4*data!G8^3+constants!$E$4*data!G8^4+constants!$F$4*data!G8^5+constants!$G$4*data!G8^6+constants!$H$4*data!G8^7)</f>
        <v>0</v>
      </c>
      <c r="N8" s="4"/>
      <c r="O8" s="4">
        <f t="shared" ref="O8:O71" si="4">I8*1000/O$4</f>
        <v>3.3670206691071449</v>
      </c>
      <c r="P8" s="4">
        <f t="shared" ref="P8:P71" si="5">J8*1000/P$4</f>
        <v>0.87293149351492816</v>
      </c>
      <c r="Q8" s="4">
        <f t="shared" ref="Q8:Q71" si="6">K8*1000/Q$4</f>
        <v>0.74822695282768181</v>
      </c>
      <c r="R8" s="4">
        <f t="shared" ref="R8:R71" si="7">L8*1000/R$4</f>
        <v>4.9881781294186467E-2</v>
      </c>
      <c r="S8" s="4">
        <f t="shared" ref="S8:S71" si="8">M8*1000/S$4</f>
        <v>0</v>
      </c>
      <c r="T8" s="4"/>
      <c r="U8" s="4">
        <f t="shared" ref="U8:U71" si="9">Q8/P8</f>
        <v>0.85714280947166477</v>
      </c>
      <c r="V8" s="4">
        <f t="shared" ref="V8:V71" si="10">S8/R8</f>
        <v>0</v>
      </c>
      <c r="W8" s="4"/>
      <c r="X8">
        <f>IF(front!E8&gt;$X$2,O8,P8)</f>
        <v>0.87293149351492816</v>
      </c>
      <c r="Y8">
        <f t="shared" ref="Y8:Y71" si="11">X8-(Q8/$U$2)</f>
        <v>0.15452060708255877</v>
      </c>
      <c r="Z8">
        <f>SUMPRODUCT($B$7:$B$456,Y$7:Y$456,EXP(constants!$B$32+constants!$A$32*ABS($A$7:$A$456-$A8)))</f>
        <v>-1.892296804261101E-2</v>
      </c>
      <c r="AA8">
        <f t="shared" si="0"/>
        <v>0.17344357512516978</v>
      </c>
      <c r="AB8">
        <f t="shared" ref="AB8:AB71" si="12">IF((AA8-$AA$3)&gt;0,AA8-$AA$3,0)</f>
        <v>0</v>
      </c>
      <c r="AD8" s="4">
        <f t="shared" si="1"/>
        <v>4.9881781294186467E-2</v>
      </c>
      <c r="AE8">
        <f>SUMPRODUCT($B$7:$B$456,AD$7:AD$456,EXP(constants!$B$32+constants!$A$32*ABS($A$7:$A$456-$A8)))</f>
        <v>2.0896535000573406</v>
      </c>
      <c r="AF8" s="4">
        <f t="shared" si="2"/>
        <v>-2.0397717187631543</v>
      </c>
      <c r="AG8">
        <f t="shared" ref="AG8:AG71" si="13">IF((AF8)&gt;0,AF8,0)</f>
        <v>0</v>
      </c>
      <c r="AH8" s="4"/>
      <c r="AI8" s="5">
        <f>SUMPRODUCT(constants!$B$13:$B$20,A8^constants!$A$13:$A$20)*constants!$C$10/((A8/1000000000)^5*(EXP(0.014388/(A8/1000000000)/constants!$B$9)-1))</f>
        <v>1.440960142636057E-10</v>
      </c>
      <c r="AJ8">
        <f>SUMPRODUCT(A8^constants!$E$28:$J$28,constants!$E$27:$J$27)</f>
        <v>1.0341303194935224E-5</v>
      </c>
      <c r="AK8" s="3"/>
      <c r="AL8" s="17">
        <f t="shared" si="3"/>
        <v>0</v>
      </c>
      <c r="AM8">
        <f t="shared" ref="AM8:AM71" si="14">IF(AG8=0,0,AJ8/AG8)</f>
        <v>0</v>
      </c>
      <c r="AN8" t="e">
        <f t="shared" ref="AN8:AN71" si="15">AL8/AM8</f>
        <v>#DIV/0!</v>
      </c>
      <c r="AO8">
        <f t="shared" ref="AO8:AO71" si="16">AM8*$AN$2</f>
        <v>0</v>
      </c>
      <c r="AQ8">
        <f t="shared" ref="AQ8:AQ71" si="17">AO8</f>
        <v>0</v>
      </c>
      <c r="AS8" s="4" t="e">
        <f t="shared" ref="AS8:AS71" si="18">AL8/AO8</f>
        <v>#DIV/0!</v>
      </c>
    </row>
    <row r="9" spans="1:45" x14ac:dyDescent="0.2">
      <c r="A9">
        <f>front!A9</f>
        <v>188.78</v>
      </c>
      <c r="B9" s="1">
        <f t="shared" ref="B9:B72" si="19">A9-A8</f>
        <v>0.47999999999998977</v>
      </c>
      <c r="C9">
        <f>front!D9-front!B9</f>
        <v>0.59999999999990905</v>
      </c>
      <c r="D9" s="2">
        <f>front!E9-front!C9</f>
        <v>2.5</v>
      </c>
      <c r="E9" s="2">
        <f>IF(front!F9-front!C9&gt;0,front!F9-front!C9,0)</f>
        <v>1.2999999999997272</v>
      </c>
      <c r="F9" s="2">
        <f>front!I9-front!H9</f>
        <v>1.0999999999999091</v>
      </c>
      <c r="G9" s="2">
        <f>IF(front!J9-front!H9&gt;0,front!J9-front!H9,0)</f>
        <v>0</v>
      </c>
      <c r="H9" s="2"/>
      <c r="I9" s="4">
        <f>C9/(constants!$A$4+constants!$B$4*data!C9+constants!$C$4*data!C9^2+constants!$D$4*data!C9^3+constants!$E$4*data!C9^4+constants!$F$4*data!C9^5+constants!$G$4*data!C9^6+constants!$H$4*data!C9^7)</f>
        <v>0.59858140223697565</v>
      </c>
      <c r="J9" s="4">
        <f>D9/(constants!$A$4+constants!$B$4*data!D9+constants!$C$4*data!D9^2+constants!$D$4*data!D9^3+constants!$E$4*data!D9^4+constants!$F$4*data!D9^5+constants!$G$4*data!D9^6+constants!$H$4*data!D9^7)</f>
        <v>2.4940897039782763</v>
      </c>
      <c r="K9" s="4">
        <f>E9/(constants!$A$4+constants!$B$4*data!E9+constants!$C$4*data!E9^2+constants!$D$4*data!E9^3+constants!$E$4*data!E9^4+constants!$F$4*data!E9^5+constants!$G$4*data!E9^6+constants!$H$4*data!E9^7)</f>
        <v>1.2969264727250263</v>
      </c>
      <c r="L9" s="4">
        <f>F9/(constants!$A$4+constants!$B$4*data!F9+constants!$C$4*data!F9^2+constants!$D$4*data!F9^3+constants!$E$4*data!F9^4+constants!$F$4*data!F9^5+constants!$G$4*data!F9^6+constants!$H$4*data!F9^7)</f>
        <v>1.0973992986124348</v>
      </c>
      <c r="M9" s="4">
        <f>G9/(constants!$A$4+constants!$B$4*data!G9+constants!$C$4*data!G9^2+constants!$D$4*data!G9^3+constants!$E$4*data!G9^4+constants!$F$4*data!G9^5+constants!$G$4*data!G9^6+constants!$H$4*data!G9^7)</f>
        <v>0</v>
      </c>
      <c r="N9" s="4"/>
      <c r="O9" s="4">
        <f t="shared" si="4"/>
        <v>1.4964535055924393</v>
      </c>
      <c r="P9" s="4">
        <f t="shared" si="5"/>
        <v>0.62352242599456909</v>
      </c>
      <c r="Q9" s="4">
        <f t="shared" si="6"/>
        <v>0.32423161818125656</v>
      </c>
      <c r="R9" s="4">
        <f t="shared" si="7"/>
        <v>0.27434982465310875</v>
      </c>
      <c r="S9" s="4">
        <f t="shared" si="8"/>
        <v>0</v>
      </c>
      <c r="T9" s="4"/>
      <c r="U9" s="4">
        <f t="shared" si="9"/>
        <v>0.51999993049821858</v>
      </c>
      <c r="V9" s="4">
        <f t="shared" si="10"/>
        <v>0</v>
      </c>
      <c r="W9" s="4"/>
      <c r="X9">
        <f>IF(front!E9&gt;$X$2,O9,P9)</f>
        <v>0.62352242599456909</v>
      </c>
      <c r="Y9">
        <f t="shared" si="11"/>
        <v>0.31221110080545539</v>
      </c>
      <c r="Z9">
        <f>SUMPRODUCT($B$7:$B$456,Y$7:Y$456,EXP(constants!$B$32+constants!$A$32*ABS($A$7:$A$456-$A9)))</f>
        <v>-1.943618574341054E-2</v>
      </c>
      <c r="AA9">
        <f t="shared" si="0"/>
        <v>0.33164728654886594</v>
      </c>
      <c r="AB9">
        <f t="shared" si="12"/>
        <v>0</v>
      </c>
      <c r="AD9" s="4">
        <f t="shared" si="1"/>
        <v>0.27434982465310875</v>
      </c>
      <c r="AE9">
        <f>SUMPRODUCT($B$7:$B$456,AD$7:AD$456,EXP(constants!$B$32+constants!$A$32*ABS($A$7:$A$456-$A9)))</f>
        <v>2.1475003917757034</v>
      </c>
      <c r="AF9" s="4">
        <f t="shared" si="2"/>
        <v>-1.8731505671225945</v>
      </c>
      <c r="AG9">
        <f t="shared" si="13"/>
        <v>0</v>
      </c>
      <c r="AH9" s="4"/>
      <c r="AI9" s="5">
        <f>SUMPRODUCT(constants!$B$13:$B$20,A9^constants!$A$13:$A$20)*constants!$C$10/((A9/1000000000)^5*(EXP(0.014388/(A9/1000000000)/constants!$B$9)-1))</f>
        <v>1.5247212442711957E-10</v>
      </c>
      <c r="AJ9">
        <f>SUMPRODUCT(A9^constants!$E$28:$J$28,constants!$E$27:$J$27)</f>
        <v>1.0233426262106621E-5</v>
      </c>
      <c r="AK9" s="3"/>
      <c r="AL9" s="17">
        <f t="shared" si="3"/>
        <v>0</v>
      </c>
      <c r="AM9">
        <f t="shared" si="14"/>
        <v>0</v>
      </c>
      <c r="AN9" t="e">
        <f t="shared" si="15"/>
        <v>#DIV/0!</v>
      </c>
      <c r="AO9">
        <f t="shared" si="16"/>
        <v>0</v>
      </c>
      <c r="AQ9">
        <f t="shared" si="17"/>
        <v>0</v>
      </c>
      <c r="AS9" s="4" t="e">
        <f t="shared" si="18"/>
        <v>#DIV/0!</v>
      </c>
    </row>
    <row r="10" spans="1:45" x14ac:dyDescent="0.2">
      <c r="A10">
        <f>front!A10</f>
        <v>189.26</v>
      </c>
      <c r="B10" s="1">
        <f t="shared" si="19"/>
        <v>0.47999999999998977</v>
      </c>
      <c r="C10">
        <f>front!D10-front!B10</f>
        <v>-1.4000000000000909</v>
      </c>
      <c r="D10" s="2">
        <f>front!E10-front!C10</f>
        <v>2.8000000000001819</v>
      </c>
      <c r="E10" s="2">
        <f>IF(front!F10-front!C10&gt;0,front!F10-front!C10,0)</f>
        <v>2</v>
      </c>
      <c r="F10" s="2">
        <f>front!I10-front!H10</f>
        <v>0.5</v>
      </c>
      <c r="G10" s="2">
        <f>IF(front!J10-front!H10&gt;0,front!J10-front!H10,0)</f>
        <v>1.8999999999996362</v>
      </c>
      <c r="H10" s="2"/>
      <c r="I10" s="4">
        <f>C10/(constants!$A$4+constants!$B$4*data!C10+constants!$C$4*data!C10^2+constants!$D$4*data!C10^3+constants!$E$4*data!C10^4+constants!$F$4*data!C10^5+constants!$G$4*data!C10^6+constants!$H$4*data!C10^7)</f>
        <v>-1.3966896267185105</v>
      </c>
      <c r="J10" s="4">
        <f>D10/(constants!$A$4+constants!$B$4*data!D10+constants!$C$4*data!D10^2+constants!$D$4*data!D10^3+constants!$E$4*data!D10^4+constants!$F$4*data!D10^5+constants!$G$4*data!D10^6+constants!$H$4*data!D10^7)</f>
        <v>2.7933805617256482</v>
      </c>
      <c r="K10" s="4">
        <f>E10/(constants!$A$4+constants!$B$4*data!E10+constants!$C$4*data!E10^2+constants!$D$4*data!E10^3+constants!$E$4*data!E10^4+constants!$F$4*data!E10^5+constants!$G$4*data!E10^6+constants!$H$4*data!E10^7)</f>
        <v>1.9952716521033702</v>
      </c>
      <c r="L10" s="4">
        <f>F10/(constants!$A$4+constants!$B$4*data!F10+constants!$C$4*data!F10^2+constants!$D$4*data!F10^3+constants!$E$4*data!F10^4+constants!$F$4*data!F10^5+constants!$G$4*data!F10^6+constants!$H$4*data!F10^7)</f>
        <v>0.49881782963428417</v>
      </c>
      <c r="M10" s="4">
        <f>G10/(constants!$A$4+constants!$B$4*data!G10+constants!$C$4*data!G10^2+constants!$D$4*data!G10^3+constants!$E$4*data!G10^4+constants!$F$4*data!G10^5+constants!$G$4*data!G10^6+constants!$H$4*data!G10^7)</f>
        <v>1.8955080483865414</v>
      </c>
      <c r="N10" s="4"/>
      <c r="O10" s="4">
        <f t="shared" si="4"/>
        <v>-3.4917240667962761</v>
      </c>
      <c r="P10" s="4">
        <f t="shared" si="5"/>
        <v>0.69834514043141205</v>
      </c>
      <c r="Q10" s="4">
        <f t="shared" si="6"/>
        <v>0.49881791302584255</v>
      </c>
      <c r="R10" s="4">
        <f t="shared" si="7"/>
        <v>0.12470445740857104</v>
      </c>
      <c r="S10" s="4">
        <f t="shared" si="8"/>
        <v>0.47387701209663535</v>
      </c>
      <c r="T10" s="4"/>
      <c r="U10" s="4">
        <f t="shared" si="9"/>
        <v>0.7142856506708003</v>
      </c>
      <c r="V10" s="4">
        <f t="shared" si="10"/>
        <v>3.8000005929544693</v>
      </c>
      <c r="W10" s="4"/>
      <c r="X10">
        <f>IF(front!E10&gt;$X$2,O10,P10)</f>
        <v>0.69834514043141205</v>
      </c>
      <c r="Y10">
        <f t="shared" si="11"/>
        <v>0.21940460278979323</v>
      </c>
      <c r="Z10">
        <f>SUMPRODUCT($B$7:$B$456,Y$7:Y$456,EXP(constants!$B$32+constants!$A$32*ABS($A$7:$A$456-$A10)))</f>
        <v>-1.9969571777188111E-2</v>
      </c>
      <c r="AA10">
        <f t="shared" si="0"/>
        <v>0.23937417456698135</v>
      </c>
      <c r="AB10">
        <f t="shared" si="12"/>
        <v>0</v>
      </c>
      <c r="AD10" s="4">
        <f t="shared" si="1"/>
        <v>-0.39700980279771936</v>
      </c>
      <c r="AE10">
        <f>SUMPRODUCT($B$7:$B$456,AD$7:AD$456,EXP(constants!$B$32+constants!$A$32*ABS($A$7:$A$456-$A10)))</f>
        <v>2.2069431843493126</v>
      </c>
      <c r="AF10" s="4">
        <f t="shared" si="2"/>
        <v>-2.6039529871470322</v>
      </c>
      <c r="AG10">
        <f t="shared" si="13"/>
        <v>0</v>
      </c>
      <c r="AH10" s="4"/>
      <c r="AI10" s="5">
        <f>SUMPRODUCT(constants!$B$13:$B$20,A10^constants!$A$13:$A$20)*constants!$C$10/((A10/1000000000)^5*(EXP(0.014388/(A10/1000000000)/constants!$B$9)-1))</f>
        <v>1.6127261450632237E-10</v>
      </c>
      <c r="AJ10">
        <f>SUMPRODUCT(A10^constants!$E$28:$J$28,constants!$E$27:$J$27)</f>
        <v>1.0126642720440946E-5</v>
      </c>
      <c r="AL10" s="17">
        <f t="shared" si="3"/>
        <v>0</v>
      </c>
      <c r="AM10">
        <f t="shared" si="14"/>
        <v>0</v>
      </c>
      <c r="AN10" t="e">
        <f t="shared" si="15"/>
        <v>#DIV/0!</v>
      </c>
      <c r="AO10">
        <f t="shared" si="16"/>
        <v>0</v>
      </c>
      <c r="AQ10">
        <f t="shared" si="17"/>
        <v>0</v>
      </c>
      <c r="AS10" s="4" t="e">
        <f t="shared" si="18"/>
        <v>#DIV/0!</v>
      </c>
    </row>
    <row r="11" spans="1:45" x14ac:dyDescent="0.2">
      <c r="A11">
        <f>front!A11</f>
        <v>189.73</v>
      </c>
      <c r="B11" s="1">
        <f t="shared" si="19"/>
        <v>0.46999999999999886</v>
      </c>
      <c r="C11">
        <f>front!D11-front!B11</f>
        <v>8.9500000000002728</v>
      </c>
      <c r="D11" s="2">
        <f>front!E11-front!C11</f>
        <v>122.89999999999964</v>
      </c>
      <c r="E11" s="2">
        <f>IF(front!F11-front!C11&gt;0,front!F11-front!C11,0)</f>
        <v>183.19999999999982</v>
      </c>
      <c r="F11" s="2">
        <f>front!I11-front!H11</f>
        <v>-14.799999999999272</v>
      </c>
      <c r="G11" s="2">
        <f>IF(front!J11-front!H11&gt;0,front!J11-front!H11,0)</f>
        <v>7.9000000000005457</v>
      </c>
      <c r="H11" s="2"/>
      <c r="I11" s="4">
        <f>C11/(constants!$A$4+constants!$B$4*data!C11+constants!$C$4*data!C11^2+constants!$D$4*data!C11^3+constants!$E$4*data!C11^4+constants!$F$4*data!C11^5+constants!$G$4*data!C11^6+constants!$H$4*data!C11^7)</f>
        <v>8.9288475306419972</v>
      </c>
      <c r="J11" s="4">
        <f>D11/(constants!$A$4+constants!$B$4*data!D11+constants!$C$4*data!D11^2+constants!$D$4*data!D11^3+constants!$E$4*data!D11^4+constants!$F$4*data!D11^5+constants!$G$4*data!D11^6+constants!$H$4*data!D11^7)</f>
        <v>122.61099793384184</v>
      </c>
      <c r="K11" s="4">
        <f>E11/(constants!$A$4+constants!$B$4*data!E11+constants!$C$4*data!E11^2+constants!$D$4*data!E11^3+constants!$E$4*data!E11^4+constants!$F$4*data!E11^5+constants!$G$4*data!E11^6+constants!$H$4*data!E11^7)</f>
        <v>182.77025412832944</v>
      </c>
      <c r="L11" s="4">
        <f>F11/(constants!$A$4+constants!$B$4*data!F11+constants!$C$4*data!F11^2+constants!$D$4*data!F11^3+constants!$E$4*data!F11^4+constants!$F$4*data!F11^5+constants!$G$4*data!F11^6+constants!$H$4*data!F11^7)</f>
        <v>-14.764982370609518</v>
      </c>
      <c r="M11" s="4">
        <f>G11/(constants!$A$4+constants!$B$4*data!G11+constants!$C$4*data!G11^2+constants!$D$4*data!G11^3+constants!$E$4*data!G11^4+constants!$F$4*data!G11^5+constants!$G$4*data!G11^6+constants!$H$4*data!G11^7)</f>
        <v>7.8813281894535017</v>
      </c>
      <c r="N11" s="4"/>
      <c r="O11" s="4">
        <f t="shared" si="4"/>
        <v>22.322118826604992</v>
      </c>
      <c r="P11" s="4">
        <f t="shared" si="5"/>
        <v>30.652749483460461</v>
      </c>
      <c r="Q11" s="4">
        <f t="shared" si="6"/>
        <v>45.69256353208236</v>
      </c>
      <c r="R11" s="4">
        <f t="shared" si="7"/>
        <v>-3.6912455926523795</v>
      </c>
      <c r="S11" s="4">
        <f t="shared" si="8"/>
        <v>1.9703320473633754</v>
      </c>
      <c r="T11" s="4"/>
      <c r="U11" s="4">
        <f t="shared" si="9"/>
        <v>1.490651386973852</v>
      </c>
      <c r="V11" s="4">
        <f t="shared" si="10"/>
        <v>-0.53378514051880643</v>
      </c>
      <c r="W11" s="4"/>
      <c r="X11">
        <f>IF(front!E11&gt;$X$2,O11,P11)</f>
        <v>30.652749483460461</v>
      </c>
      <c r="Y11">
        <f t="shared" si="11"/>
        <v>-13.219012882751102</v>
      </c>
      <c r="Z11">
        <f>SUMPRODUCT($B$7:$B$456,Y$7:Y$456,EXP(constants!$B$32+constants!$A$32*ABS($A$7:$A$456-$A11)))</f>
        <v>-2.0510175479469279E-2</v>
      </c>
      <c r="AA11">
        <f t="shared" si="0"/>
        <v>-13.198502707271633</v>
      </c>
      <c r="AB11">
        <f t="shared" si="12"/>
        <v>0</v>
      </c>
      <c r="AD11" s="4">
        <f t="shared" si="1"/>
        <v>-5.8604800146869813</v>
      </c>
      <c r="AE11">
        <f>SUMPRODUCT($B$7:$B$456,AD$7:AD$456,EXP(constants!$B$32+constants!$A$32*ABS($A$7:$A$456-$A11)))</f>
        <v>2.2667485009511541</v>
      </c>
      <c r="AF11" s="4">
        <f t="shared" si="2"/>
        <v>-8.1272285156381354</v>
      </c>
      <c r="AG11">
        <f t="shared" si="13"/>
        <v>0</v>
      </c>
      <c r="AH11" s="4"/>
      <c r="AI11" s="5">
        <f>SUMPRODUCT(constants!$B$13:$B$20,A11^constants!$A$13:$A$20)*constants!$C$10/((A11/1000000000)^5*(EXP(0.014388/(A11/1000000000)/constants!$B$9)-1))</f>
        <v>1.7031849982877273E-10</v>
      </c>
      <c r="AJ11">
        <f>SUMPRODUCT(A11^constants!$E$28:$J$28,constants!$E$27:$J$27)</f>
        <v>1.0023134801535503E-5</v>
      </c>
      <c r="AL11" s="17">
        <f t="shared" si="3"/>
        <v>0</v>
      </c>
      <c r="AM11">
        <f t="shared" si="14"/>
        <v>0</v>
      </c>
      <c r="AN11" t="e">
        <f t="shared" si="15"/>
        <v>#DIV/0!</v>
      </c>
      <c r="AO11">
        <f t="shared" si="16"/>
        <v>0</v>
      </c>
      <c r="AQ11">
        <f t="shared" si="17"/>
        <v>0</v>
      </c>
      <c r="AS11" s="4" t="e">
        <f t="shared" si="18"/>
        <v>#DIV/0!</v>
      </c>
    </row>
    <row r="12" spans="1:45" x14ac:dyDescent="0.2">
      <c r="A12">
        <f>front!A12</f>
        <v>190.21</v>
      </c>
      <c r="B12" s="1">
        <f t="shared" si="19"/>
        <v>0.48000000000001819</v>
      </c>
      <c r="C12">
        <f>front!D12-front!B12</f>
        <v>36.949999999999818</v>
      </c>
      <c r="D12" s="2">
        <f>front!E12-front!C12</f>
        <v>328.89999999999964</v>
      </c>
      <c r="E12" s="2">
        <f>IF(front!F12-front!C12&gt;0,front!F12-front!C12,0)</f>
        <v>399.39999999999964</v>
      </c>
      <c r="F12" s="2">
        <f>front!I12-front!H12</f>
        <v>13.799999999999272</v>
      </c>
      <c r="G12" s="2">
        <f>IF(front!J12-front!H12&gt;0,front!J12-front!H12,0)</f>
        <v>21.699999999998909</v>
      </c>
      <c r="H12" s="2"/>
      <c r="I12" s="4">
        <f>C12/(constants!$A$4+constants!$B$4*data!C12+constants!$C$4*data!C12^2+constants!$D$4*data!C12^3+constants!$E$4*data!C12^4+constants!$F$4*data!C12^5+constants!$G$4*data!C12^6+constants!$H$4*data!C12^7)</f>
        <v>36.862784802627758</v>
      </c>
      <c r="J12" s="4">
        <f>D12/(constants!$A$4+constants!$B$4*data!D12+constants!$C$4*data!D12^2+constants!$D$4*data!D12^3+constants!$E$4*data!D12^4+constants!$F$4*data!D12^5+constants!$G$4*data!D12^6+constants!$H$4*data!D12^7)</f>
        <v>328.13256833421292</v>
      </c>
      <c r="K12" s="4">
        <f>E12/(constants!$A$4+constants!$B$4*data!E12+constants!$C$4*data!E12^2+constants!$D$4*data!E12^3+constants!$E$4*data!E12^4+constants!$F$4*data!E12^5+constants!$G$4*data!E12^6+constants!$H$4*data!E12^7)</f>
        <v>398.47019899699131</v>
      </c>
      <c r="L12" s="4">
        <f>F12/(constants!$A$4+constants!$B$4*data!F12+constants!$C$4*data!F12^2+constants!$D$4*data!F12^3+constants!$E$4*data!F12^4+constants!$F$4*data!F12^5+constants!$G$4*data!F12^6+constants!$H$4*data!F12^7)</f>
        <v>13.767392387184467</v>
      </c>
      <c r="M12" s="4">
        <f>G12/(constants!$A$4+constants!$B$4*data!G12+constants!$C$4*data!G12^2+constants!$D$4*data!G12^3+constants!$E$4*data!G12^4+constants!$F$4*data!G12^5+constants!$G$4*data!G12^6+constants!$H$4*data!G12^7)</f>
        <v>21.648744463129113</v>
      </c>
      <c r="N12" s="4"/>
      <c r="O12" s="4">
        <f t="shared" si="4"/>
        <v>92.156962006569387</v>
      </c>
      <c r="P12" s="4">
        <f t="shared" si="5"/>
        <v>82.03314208355323</v>
      </c>
      <c r="Q12" s="4">
        <f t="shared" si="6"/>
        <v>99.617549749247829</v>
      </c>
      <c r="R12" s="4">
        <f t="shared" si="7"/>
        <v>3.4418480967961167</v>
      </c>
      <c r="S12" s="4">
        <f t="shared" si="8"/>
        <v>5.4121861157822782</v>
      </c>
      <c r="T12" s="4"/>
      <c r="U12" s="4">
        <f t="shared" si="9"/>
        <v>1.2143573587341607</v>
      </c>
      <c r="V12" s="4">
        <f t="shared" si="10"/>
        <v>1.5724651302363615</v>
      </c>
      <c r="W12" s="4"/>
      <c r="X12">
        <f>IF(front!E12&gt;$X$2,O12,P12)</f>
        <v>82.03314208355323</v>
      </c>
      <c r="Y12">
        <f t="shared" si="11"/>
        <v>-13.614751846378027</v>
      </c>
      <c r="Z12">
        <f>SUMPRODUCT($B$7:$B$456,Y$7:Y$456,EXP(constants!$B$32+constants!$A$32*ABS($A$7:$A$456-$A12)))</f>
        <v>-2.0841963149550925E-2</v>
      </c>
      <c r="AA12">
        <f t="shared" si="0"/>
        <v>-13.593909883228477</v>
      </c>
      <c r="AB12">
        <f t="shared" si="12"/>
        <v>0</v>
      </c>
      <c r="AD12" s="4">
        <f t="shared" si="1"/>
        <v>-2.5166909405824298</v>
      </c>
      <c r="AE12">
        <f>SUMPRODUCT($B$7:$B$456,AD$7:AD$456,EXP(constants!$B$32+constants!$A$32*ABS($A$7:$A$456-$A12)))</f>
        <v>2.3296031555323533</v>
      </c>
      <c r="AF12" s="4">
        <f t="shared" si="2"/>
        <v>-4.8462940961147831</v>
      </c>
      <c r="AG12">
        <f t="shared" si="13"/>
        <v>0</v>
      </c>
      <c r="AH12" s="4"/>
      <c r="AI12" s="5">
        <f>SUMPRODUCT(constants!$B$13:$B$20,A12^constants!$A$13:$A$20)*constants!$C$10/((A12/1000000000)^5*(EXP(0.014388/(A12/1000000000)/constants!$B$9)-1))</f>
        <v>1.8001322934784486E-10</v>
      </c>
      <c r="AJ12">
        <f>SUMPRODUCT(A12^constants!$E$28:$J$28,constants!$E$27:$J$27)</f>
        <v>9.9184892846453337E-6</v>
      </c>
      <c r="AL12" s="17">
        <f t="shared" si="3"/>
        <v>0</v>
      </c>
      <c r="AM12">
        <f t="shared" si="14"/>
        <v>0</v>
      </c>
      <c r="AN12" t="e">
        <f t="shared" si="15"/>
        <v>#DIV/0!</v>
      </c>
      <c r="AO12">
        <f t="shared" si="16"/>
        <v>0</v>
      </c>
      <c r="AQ12">
        <f t="shared" si="17"/>
        <v>0</v>
      </c>
      <c r="AS12" s="4" t="e">
        <f t="shared" si="18"/>
        <v>#DIV/0!</v>
      </c>
    </row>
    <row r="13" spans="1:45" x14ac:dyDescent="0.2">
      <c r="A13">
        <f>front!A13</f>
        <v>190.69</v>
      </c>
      <c r="B13" s="1">
        <f t="shared" si="19"/>
        <v>0.47999999999998977</v>
      </c>
      <c r="C13">
        <f>front!D13-front!B13</f>
        <v>60.25</v>
      </c>
      <c r="D13" s="2">
        <f>front!E13-front!C13</f>
        <v>624</v>
      </c>
      <c r="E13" s="2">
        <f>IF(front!F13-front!C13&gt;0,front!F13-front!C13,0)</f>
        <v>743.90000000000146</v>
      </c>
      <c r="F13" s="2">
        <f>front!I13-front!H13</f>
        <v>74.700000000000728</v>
      </c>
      <c r="G13" s="2">
        <f>IF(front!J13-front!H13&gt;0,front!J13-front!H13,0)</f>
        <v>18.900000000001455</v>
      </c>
      <c r="H13" s="2"/>
      <c r="I13" s="4">
        <f>C13/(constants!$A$4+constants!$B$4*data!C13+constants!$C$4*data!C13^2+constants!$D$4*data!C13^3+constants!$E$4*data!C13^4+constants!$F$4*data!C13^5+constants!$G$4*data!C13^6+constants!$H$4*data!C13^7)</f>
        <v>60.107937394689287</v>
      </c>
      <c r="J13" s="4">
        <f>D13/(constants!$A$4+constants!$B$4*data!D13+constants!$C$4*data!D13^2+constants!$D$4*data!D13^3+constants!$E$4*data!D13^4+constants!$F$4*data!D13^5+constants!$G$4*data!D13^6+constants!$H$4*data!D13^7)</f>
        <v>622.55625011186714</v>
      </c>
      <c r="K13" s="4">
        <f>E13/(constants!$A$4+constants!$B$4*data!E13+constants!$C$4*data!E13^2+constants!$D$4*data!E13^3+constants!$E$4*data!E13^4+constants!$F$4*data!E13^5+constants!$G$4*data!E13^6+constants!$H$4*data!E13^7)</f>
        <v>742.1833865868241</v>
      </c>
      <c r="L13" s="4">
        <f>F13/(constants!$A$4+constants!$B$4*data!F13+constants!$C$4*data!F13^2+constants!$D$4*data!F13^3+constants!$E$4*data!F13^4+constants!$F$4*data!F13^5+constants!$G$4*data!F13^6+constants!$H$4*data!F13^7)</f>
        <v>74.523978292599409</v>
      </c>
      <c r="M13" s="4">
        <f>G13/(constants!$A$4+constants!$B$4*data!G13+constants!$C$4*data!G13^2+constants!$D$4*data!G13^3+constants!$E$4*data!G13^4+constants!$F$4*data!G13^5+constants!$G$4*data!G13^6+constants!$H$4*data!G13^7)</f>
        <v>18.855352306467726</v>
      </c>
      <c r="N13" s="4"/>
      <c r="O13" s="4">
        <f t="shared" si="4"/>
        <v>150.26984348672323</v>
      </c>
      <c r="P13" s="4">
        <f t="shared" si="5"/>
        <v>155.63906252796679</v>
      </c>
      <c r="Q13" s="4">
        <f t="shared" si="6"/>
        <v>185.54584664670602</v>
      </c>
      <c r="R13" s="4">
        <f t="shared" si="7"/>
        <v>18.630994573149852</v>
      </c>
      <c r="S13" s="4">
        <f t="shared" si="8"/>
        <v>4.7138380766169314</v>
      </c>
      <c r="T13" s="4"/>
      <c r="U13" s="4">
        <f t="shared" si="9"/>
        <v>1.1921547433721229</v>
      </c>
      <c r="V13" s="4">
        <f t="shared" si="10"/>
        <v>0.25301054423633945</v>
      </c>
      <c r="W13" s="4"/>
      <c r="X13">
        <f>IF(front!E13&gt;$X$2,O13,P13)</f>
        <v>155.63906252796679</v>
      </c>
      <c r="Y13">
        <f t="shared" si="11"/>
        <v>-22.512974978230062</v>
      </c>
      <c r="Z13">
        <f>SUMPRODUCT($B$7:$B$456,Y$7:Y$456,EXP(constants!$B$32+constants!$A$32*ABS($A$7:$A$456-$A13)))</f>
        <v>-2.0941628023223469E-2</v>
      </c>
      <c r="AA13">
        <f t="shared" si="0"/>
        <v>-22.492033350206839</v>
      </c>
      <c r="AB13">
        <f t="shared" si="12"/>
        <v>0</v>
      </c>
      <c r="AD13" s="4">
        <f t="shared" si="1"/>
        <v>13.441300871837882</v>
      </c>
      <c r="AE13">
        <f>SUMPRODUCT($B$7:$B$456,AD$7:AD$456,EXP(constants!$B$32+constants!$A$32*ABS($A$7:$A$456-$A13)))</f>
        <v>2.3942402331952857</v>
      </c>
      <c r="AF13" s="4">
        <f t="shared" si="2"/>
        <v>11.047060638642597</v>
      </c>
      <c r="AG13">
        <f t="shared" si="13"/>
        <v>11.047060638642597</v>
      </c>
      <c r="AH13" s="4"/>
      <c r="AI13" s="5">
        <f>SUMPRODUCT(constants!$B$13:$B$20,A13^constants!$A$13:$A$20)*constants!$C$10/((A13/1000000000)^5*(EXP(0.014388/(A13/1000000000)/constants!$B$9)-1))</f>
        <v>1.9018849202524372E-10</v>
      </c>
      <c r="AJ13">
        <f>SUMPRODUCT(A13^constants!$E$28:$J$28,constants!$E$27:$J$27)</f>
        <v>9.8149110009659326E-6</v>
      </c>
      <c r="AL13" s="17">
        <f t="shared" si="3"/>
        <v>0</v>
      </c>
      <c r="AM13">
        <f t="shared" si="14"/>
        <v>8.8846357615105261E-7</v>
      </c>
      <c r="AN13">
        <f t="shared" si="15"/>
        <v>0</v>
      </c>
      <c r="AO13">
        <f t="shared" si="16"/>
        <v>1.7240164273375658E-6</v>
      </c>
      <c r="AQ13">
        <f t="shared" si="17"/>
        <v>1.7240164273375658E-6</v>
      </c>
      <c r="AS13" s="4">
        <f t="shared" si="18"/>
        <v>0</v>
      </c>
    </row>
    <row r="14" spans="1:45" x14ac:dyDescent="0.2">
      <c r="A14">
        <f>front!A14</f>
        <v>191.17</v>
      </c>
      <c r="B14" s="1">
        <f t="shared" si="19"/>
        <v>0.47999999999998977</v>
      </c>
      <c r="C14">
        <f>front!D14-front!B14</f>
        <v>80.050000000000182</v>
      </c>
      <c r="D14" s="2">
        <f>front!E14-front!C14</f>
        <v>829.5</v>
      </c>
      <c r="E14" s="2">
        <f>IF(front!F14-front!C14&gt;0,front!F14-front!C14,0)</f>
        <v>873.5</v>
      </c>
      <c r="F14" s="2">
        <f>front!I14-front!H14</f>
        <v>112.5</v>
      </c>
      <c r="G14" s="2">
        <f>IF(front!J14-front!H14&gt;0,front!J14-front!H14,0)</f>
        <v>25</v>
      </c>
      <c r="H14" s="2"/>
      <c r="I14" s="4">
        <f>C14/(constants!$A$4+constants!$B$4*data!C14+constants!$C$4*data!C14^2+constants!$D$4*data!C14^3+constants!$E$4*data!C14^4+constants!$F$4*data!C14^5+constants!$G$4*data!C14^6+constants!$H$4*data!C14^7)</f>
        <v>79.861415779532038</v>
      </c>
      <c r="J14" s="4">
        <f>D14/(constants!$A$4+constants!$B$4*data!D14+constants!$C$4*data!D14^2+constants!$D$4*data!D14^3+constants!$E$4*data!D14^4+constants!$F$4*data!D14^5+constants!$G$4*data!D14^6+constants!$H$4*data!D14^7)</f>
        <v>827.58900368131776</v>
      </c>
      <c r="K14" s="4">
        <f>E14/(constants!$A$4+constants!$B$4*data!E14+constants!$C$4*data!E14^2+constants!$D$4*data!E14^3+constants!$E$4*data!E14^4+constants!$F$4*data!E14^5+constants!$G$4*data!E14^6+constants!$H$4*data!E14^7)</f>
        <v>871.48918929592048</v>
      </c>
      <c r="L14" s="4">
        <f>F14/(constants!$A$4+constants!$B$4*data!F14+constants!$C$4*data!F14^2+constants!$D$4*data!F14^3+constants!$E$4*data!F14^4+constants!$F$4*data!F14^5+constants!$G$4*data!F14^6+constants!$H$4*data!F14^7)</f>
        <v>112.23533808008345</v>
      </c>
      <c r="M14" s="4">
        <f>G14/(constants!$A$4+constants!$B$4*data!G14+constants!$C$4*data!G14^2+constants!$D$4*data!G14^3+constants!$E$4*data!G14^4+constants!$F$4*data!G14^5+constants!$G$4*data!G14^6+constants!$H$4*data!G14^7)</f>
        <v>24.940958817019055</v>
      </c>
      <c r="N14" s="4"/>
      <c r="O14" s="4">
        <f t="shared" si="4"/>
        <v>199.65353944883009</v>
      </c>
      <c r="P14" s="4">
        <f t="shared" si="5"/>
        <v>206.89725092032944</v>
      </c>
      <c r="Q14" s="4">
        <f t="shared" si="6"/>
        <v>217.87229732398012</v>
      </c>
      <c r="R14" s="4">
        <f t="shared" si="7"/>
        <v>28.058834520020863</v>
      </c>
      <c r="S14" s="4">
        <f t="shared" si="8"/>
        <v>6.2352397042547638</v>
      </c>
      <c r="T14" s="4"/>
      <c r="U14" s="4">
        <f t="shared" si="9"/>
        <v>1.0530458783518437</v>
      </c>
      <c r="V14" s="4">
        <f t="shared" si="10"/>
        <v>0.22222019591746492</v>
      </c>
      <c r="W14" s="4"/>
      <c r="X14">
        <f>IF(front!E14&gt;$X$2,O14,P14)</f>
        <v>206.89725092032944</v>
      </c>
      <c r="Y14">
        <f t="shared" si="11"/>
        <v>-2.2930618023727618</v>
      </c>
      <c r="Z14">
        <f>SUMPRODUCT($B$7:$B$456,Y$7:Y$456,EXP(constants!$B$32+constants!$A$32*ABS($A$7:$A$456-$A14)))</f>
        <v>-2.0647380840765041E-2</v>
      </c>
      <c r="AA14">
        <f t="shared" si="0"/>
        <v>-2.2724144215319968</v>
      </c>
      <c r="AB14">
        <f t="shared" si="12"/>
        <v>0</v>
      </c>
      <c r="AD14" s="4">
        <f t="shared" si="1"/>
        <v>21.194155739504723</v>
      </c>
      <c r="AE14">
        <f>SUMPRODUCT($B$7:$B$456,AD$7:AD$456,EXP(constants!$B$32+constants!$A$32*ABS($A$7:$A$456-$A14)))</f>
        <v>2.4604176341520407</v>
      </c>
      <c r="AF14" s="4">
        <f t="shared" si="2"/>
        <v>18.733738105352682</v>
      </c>
      <c r="AG14">
        <f t="shared" si="13"/>
        <v>18.733738105352682</v>
      </c>
      <c r="AH14" s="4"/>
      <c r="AI14" s="5">
        <f>SUMPRODUCT(constants!$B$13:$B$20,A14^constants!$A$13:$A$20)*constants!$C$10/((A14/1000000000)^5*(EXP(0.014388/(A14/1000000000)/constants!$B$9)-1))</f>
        <v>2.0086443208056922E-10</v>
      </c>
      <c r="AJ14">
        <f>SUMPRODUCT(A14^constants!$E$28:$J$28,constants!$E$27:$J$27)</f>
        <v>9.7123912647302958E-6</v>
      </c>
      <c r="AL14" s="17">
        <f t="shared" si="3"/>
        <v>0</v>
      </c>
      <c r="AM14">
        <f t="shared" si="14"/>
        <v>5.184438476779619E-7</v>
      </c>
      <c r="AN14">
        <f t="shared" si="15"/>
        <v>0</v>
      </c>
      <c r="AO14">
        <f t="shared" si="16"/>
        <v>1.0060127776098502E-6</v>
      </c>
      <c r="AQ14">
        <f t="shared" si="17"/>
        <v>1.0060127776098502E-6</v>
      </c>
      <c r="AS14" s="4">
        <f t="shared" si="18"/>
        <v>0</v>
      </c>
    </row>
    <row r="15" spans="1:45" x14ac:dyDescent="0.2">
      <c r="A15">
        <f>front!A15</f>
        <v>191.64</v>
      </c>
      <c r="B15" s="1">
        <f t="shared" si="19"/>
        <v>0.46999999999999886</v>
      </c>
      <c r="C15">
        <f>front!D15-front!B15</f>
        <v>81</v>
      </c>
      <c r="D15" s="2">
        <f>front!E15-front!C15</f>
        <v>887.19999999999891</v>
      </c>
      <c r="E15" s="2">
        <f>IF(front!F15-front!C15&gt;0,front!F15-front!C15,0)</f>
        <v>947</v>
      </c>
      <c r="F15" s="2">
        <f>front!I15-front!H15</f>
        <v>116.69999999999891</v>
      </c>
      <c r="G15" s="2">
        <f>IF(front!J15-front!H15&gt;0,front!J15-front!H15,0)</f>
        <v>49.599999999998545</v>
      </c>
      <c r="H15" s="2"/>
      <c r="I15" s="4">
        <f>C15/(constants!$A$4+constants!$B$4*data!C15+constants!$C$4*data!C15^2+constants!$D$4*data!C15^3+constants!$E$4*data!C15^4+constants!$F$4*data!C15^5+constants!$G$4*data!C15^6+constants!$H$4*data!C15^7)</f>
        <v>80.809185644274393</v>
      </c>
      <c r="J15" s="4">
        <f>D15/(constants!$A$4+constants!$B$4*data!D15+constants!$C$4*data!D15^2+constants!$D$4*data!D15^3+constants!$E$4*data!D15^4+constants!$F$4*data!D15^5+constants!$G$4*data!D15^6+constants!$H$4*data!D15^7)</f>
        <v>885.1581223706055</v>
      </c>
      <c r="K15" s="4">
        <f>E15/(constants!$A$4+constants!$B$4*data!E15+constants!$C$4*data!E15^2+constants!$D$4*data!E15^3+constants!$E$4*data!E15^4+constants!$F$4*data!E15^5+constants!$G$4*data!E15^6+constants!$H$4*data!E15^7)</f>
        <v>944.822570622537</v>
      </c>
      <c r="L15" s="4">
        <f>F15/(constants!$A$4+constants!$B$4*data!F15+constants!$C$4*data!F15^2+constants!$D$4*data!F15^3+constants!$E$4*data!F15^4+constants!$F$4*data!F15^5+constants!$G$4*data!F15^6+constants!$H$4*data!F15^7)</f>
        <v>116.42550598595211</v>
      </c>
      <c r="M15" s="4">
        <f>G15/(constants!$A$4+constants!$B$4*data!G15+constants!$C$4*data!G15^2+constants!$D$4*data!G15^3+constants!$E$4*data!G15^4+constants!$F$4*data!G15^5+constants!$G$4*data!G15^6+constants!$H$4*data!G15^7)</f>
        <v>49.482993197204735</v>
      </c>
      <c r="N15" s="4"/>
      <c r="O15" s="4">
        <f t="shared" si="4"/>
        <v>202.02296411068596</v>
      </c>
      <c r="P15" s="4">
        <f t="shared" si="5"/>
        <v>221.28953059265137</v>
      </c>
      <c r="Q15" s="4">
        <f t="shared" si="6"/>
        <v>236.20564265563425</v>
      </c>
      <c r="R15" s="4">
        <f t="shared" si="7"/>
        <v>29.106376496488028</v>
      </c>
      <c r="S15" s="4">
        <f t="shared" si="8"/>
        <v>12.370748299301184</v>
      </c>
      <c r="T15" s="4"/>
      <c r="U15" s="4">
        <f t="shared" si="9"/>
        <v>1.0674054123710008</v>
      </c>
      <c r="V15" s="4">
        <f t="shared" si="10"/>
        <v>0.42501849382707724</v>
      </c>
      <c r="W15" s="4"/>
      <c r="X15">
        <f>IF(front!E15&gt;$X$2,O15,P15)</f>
        <v>221.28953059265137</v>
      </c>
      <c r="Y15">
        <f t="shared" si="11"/>
        <v>-5.503562705128104</v>
      </c>
      <c r="Z15">
        <f>SUMPRODUCT($B$7:$B$456,Y$7:Y$456,EXP(constants!$B$32+constants!$A$32*ABS($A$7:$A$456-$A15)))</f>
        <v>-2.0333336675541356E-2</v>
      </c>
      <c r="AA15">
        <f t="shared" si="0"/>
        <v>-5.4832293684525624</v>
      </c>
      <c r="AB15">
        <f t="shared" si="12"/>
        <v>0</v>
      </c>
      <c r="AD15" s="4">
        <f t="shared" si="1"/>
        <v>15.486817766232486</v>
      </c>
      <c r="AE15">
        <f>SUMPRODUCT($B$7:$B$456,AD$7:AD$456,EXP(constants!$B$32+constants!$A$32*ABS($A$7:$A$456-$A15)))</f>
        <v>2.5266157425719871</v>
      </c>
      <c r="AF15" s="4">
        <f t="shared" si="2"/>
        <v>12.960202023660498</v>
      </c>
      <c r="AG15">
        <f t="shared" si="13"/>
        <v>12.960202023660498</v>
      </c>
      <c r="AH15" s="4"/>
      <c r="AI15" s="5">
        <f>SUMPRODUCT(constants!$B$13:$B$20,A15^constants!$A$13:$A$20)*constants!$C$10/((A15/1000000000)^5*(EXP(0.014388/(A15/1000000000)/constants!$B$9)-1))</f>
        <v>2.1182312883369608E-10</v>
      </c>
      <c r="AJ15">
        <f>SUMPRODUCT(A15^constants!$E$28:$J$28,constants!$E$27:$J$27)</f>
        <v>9.6130247413920991E-6</v>
      </c>
      <c r="AL15" s="17">
        <f t="shared" si="3"/>
        <v>0</v>
      </c>
      <c r="AM15">
        <f t="shared" si="14"/>
        <v>7.4173417388419557E-7</v>
      </c>
      <c r="AN15">
        <f t="shared" si="15"/>
        <v>0</v>
      </c>
      <c r="AO15">
        <f t="shared" si="16"/>
        <v>1.4392958077513831E-6</v>
      </c>
      <c r="AQ15">
        <f t="shared" si="17"/>
        <v>1.4392958077513831E-6</v>
      </c>
      <c r="AS15" s="4">
        <f t="shared" si="18"/>
        <v>0</v>
      </c>
    </row>
    <row r="16" spans="1:45" x14ac:dyDescent="0.2">
      <c r="A16">
        <f>front!A16</f>
        <v>192.12</v>
      </c>
      <c r="B16" s="1">
        <f t="shared" si="19"/>
        <v>0.48000000000001819</v>
      </c>
      <c r="C16">
        <f>front!D16-front!B16</f>
        <v>87.099999999999909</v>
      </c>
      <c r="D16" s="2">
        <f>front!E16-front!C16</f>
        <v>858.10000000000036</v>
      </c>
      <c r="E16" s="2">
        <f>IF(front!F16-front!C16&gt;0,front!F16-front!C16,0)</f>
        <v>924.20000000000073</v>
      </c>
      <c r="F16" s="2">
        <f>front!I16-front!H16</f>
        <v>87.899999999999636</v>
      </c>
      <c r="G16" s="2">
        <f>IF(front!J16-front!H16&gt;0,front!J16-front!H16,0)</f>
        <v>35.899999999999636</v>
      </c>
      <c r="H16" s="2"/>
      <c r="I16" s="4">
        <f>C16/(constants!$A$4+constants!$B$4*data!C16+constants!$C$4*data!C16^2+constants!$D$4*data!C16^3+constants!$E$4*data!C16^4+constants!$F$4*data!C16^5+constants!$G$4*data!C16^6+constants!$H$4*data!C16^7)</f>
        <v>86.89487005025255</v>
      </c>
      <c r="J16" s="4">
        <f>D16/(constants!$A$4+constants!$B$4*data!D16+constants!$C$4*data!D16^2+constants!$D$4*data!D16^3+constants!$E$4*data!D16^4+constants!$F$4*data!D16^5+constants!$G$4*data!D16^6+constants!$H$4*data!D16^7)</f>
        <v>856.12411757225789</v>
      </c>
      <c r="K16" s="4">
        <f>E16/(constants!$A$4+constants!$B$4*data!E16+constants!$C$4*data!E16^2+constants!$D$4*data!E16^3+constants!$E$4*data!E16^4+constants!$F$4*data!E16^5+constants!$G$4*data!E16^6+constants!$H$4*data!E16^7)</f>
        <v>922.07424298279307</v>
      </c>
      <c r="L16" s="4">
        <f>F16/(constants!$A$4+constants!$B$4*data!F16+constants!$C$4*data!F16^2+constants!$D$4*data!F16^3+constants!$E$4*data!F16^4+constants!$F$4*data!F16^5+constants!$G$4*data!F16^6+constants!$H$4*data!F16^7)</f>
        <v>87.69299313498459</v>
      </c>
      <c r="M16" s="4">
        <f>G16/(constants!$A$4+constants!$B$4*data!G16+constants!$C$4*data!G16^2+constants!$D$4*data!G16^3+constants!$E$4*data!G16^4+constants!$F$4*data!G16^5+constants!$G$4*data!G16^6+constants!$H$4*data!G16^7)</f>
        <v>35.815259130091292</v>
      </c>
      <c r="N16" s="4"/>
      <c r="O16" s="4">
        <f t="shared" si="4"/>
        <v>217.23717512563135</v>
      </c>
      <c r="P16" s="4">
        <f t="shared" si="5"/>
        <v>214.03102939306447</v>
      </c>
      <c r="Q16" s="4">
        <f t="shared" si="6"/>
        <v>230.51856074569827</v>
      </c>
      <c r="R16" s="4">
        <f t="shared" si="7"/>
        <v>21.923248283746148</v>
      </c>
      <c r="S16" s="4">
        <f t="shared" si="8"/>
        <v>8.9538147825228229</v>
      </c>
      <c r="T16" s="4"/>
      <c r="U16" s="4">
        <f t="shared" si="9"/>
        <v>1.0770333694109124</v>
      </c>
      <c r="V16" s="4">
        <f t="shared" si="10"/>
        <v>0.40841642929169231</v>
      </c>
      <c r="W16" s="4"/>
      <c r="X16">
        <f>IF(front!E16&gt;$X$2,O16,P16)</f>
        <v>214.03102939306447</v>
      </c>
      <c r="Y16">
        <f t="shared" si="11"/>
        <v>-7.3016062979819765</v>
      </c>
      <c r="Z16">
        <f>SUMPRODUCT($B$7:$B$456,Y$7:Y$456,EXP(constants!$B$32+constants!$A$32*ABS($A$7:$A$456-$A16)))</f>
        <v>-1.9929581901409595E-2</v>
      </c>
      <c r="AA16">
        <f t="shared" si="0"/>
        <v>-7.2816767160805664</v>
      </c>
      <c r="AB16">
        <f t="shared" si="12"/>
        <v>0</v>
      </c>
      <c r="AD16" s="4">
        <f t="shared" si="1"/>
        <v>12.065557920966027</v>
      </c>
      <c r="AE16">
        <f>SUMPRODUCT($B$7:$B$456,AD$7:AD$456,EXP(constants!$B$32+constants!$A$32*ABS($A$7:$A$456-$A16)))</f>
        <v>2.5958107150368517</v>
      </c>
      <c r="AF16" s="4">
        <f t="shared" si="2"/>
        <v>9.4697472059291758</v>
      </c>
      <c r="AG16">
        <f t="shared" si="13"/>
        <v>9.4697472059291758</v>
      </c>
      <c r="AH16" s="4"/>
      <c r="AI16" s="5">
        <f>SUMPRODUCT(constants!$B$13:$B$20,A16^constants!$A$13:$A$20)*constants!$C$10/((A16/1000000000)^5*(EXP(0.014388/(A16/1000000000)/constants!$B$9)-1))</f>
        <v>2.2355204665830654E-10</v>
      </c>
      <c r="AJ16">
        <f>SUMPRODUCT(A16^constants!$E$28:$J$28,constants!$E$27:$J$27)</f>
        <v>9.5125746250174768E-6</v>
      </c>
      <c r="AL16" s="17">
        <f t="shared" si="3"/>
        <v>0</v>
      </c>
      <c r="AM16">
        <f t="shared" si="14"/>
        <v>1.0045225514638327E-6</v>
      </c>
      <c r="AN16">
        <f t="shared" si="15"/>
        <v>0</v>
      </c>
      <c r="AO16">
        <f t="shared" si="16"/>
        <v>1.9492227108027868E-6</v>
      </c>
      <c r="AQ16">
        <f t="shared" si="17"/>
        <v>1.9492227108027868E-6</v>
      </c>
      <c r="AS16" s="4">
        <f t="shared" si="18"/>
        <v>0</v>
      </c>
    </row>
    <row r="17" spans="1:45" x14ac:dyDescent="0.2">
      <c r="A17">
        <f>front!A17</f>
        <v>192.6</v>
      </c>
      <c r="B17" s="1">
        <f t="shared" si="19"/>
        <v>0.47999999999998977</v>
      </c>
      <c r="C17">
        <f>front!D17-front!B17</f>
        <v>88.050000000000182</v>
      </c>
      <c r="D17" s="2">
        <f>front!E17-front!C17</f>
        <v>896.80000000000109</v>
      </c>
      <c r="E17" s="2">
        <f>IF(front!F17-front!C17&gt;0,front!F17-front!C17,0)</f>
        <v>947</v>
      </c>
      <c r="F17" s="2">
        <f>front!I17-front!H17</f>
        <v>132.80000000000109</v>
      </c>
      <c r="G17" s="2">
        <f>IF(front!J17-front!H17&gt;0,front!J17-front!H17,0)</f>
        <v>36.900000000001455</v>
      </c>
      <c r="H17" s="2"/>
      <c r="I17" s="4">
        <f>C17/(constants!$A$4+constants!$B$4*data!C17+constants!$C$4*data!C17^2+constants!$D$4*data!C17^3+constants!$E$4*data!C17^4+constants!$F$4*data!C17^5+constants!$G$4*data!C17^6+constants!$H$4*data!C17^7)</f>
        <v>87.842641227253239</v>
      </c>
      <c r="J17" s="4">
        <f>D17/(constants!$A$4+constants!$B$4*data!D17+constants!$C$4*data!D17^2+constants!$D$4*data!D17^3+constants!$E$4*data!D17^4+constants!$F$4*data!D17^5+constants!$G$4*data!D17^6+constants!$H$4*data!D17^7)</f>
        <v>894.73635582873771</v>
      </c>
      <c r="K17" s="4">
        <f>E17/(constants!$A$4+constants!$B$4*data!E17+constants!$C$4*data!E17^2+constants!$D$4*data!E17^3+constants!$E$4*data!E17^4+constants!$F$4*data!E17^5+constants!$G$4*data!E17^6+constants!$H$4*data!E17^7)</f>
        <v>944.822570622537</v>
      </c>
      <c r="L17" s="4">
        <f>F17/(constants!$A$4+constants!$B$4*data!F17+constants!$C$4*data!F17^2+constants!$D$4*data!F17^3+constants!$E$4*data!F17^4+constants!$F$4*data!F17^5+constants!$G$4*data!F17^6+constants!$H$4*data!F17^7)</f>
        <v>132.48784650097474</v>
      </c>
      <c r="M17" s="4">
        <f>G17/(constants!$A$4+constants!$B$4*data!G17+constants!$C$4*data!G17^2+constants!$D$4*data!G17^3+constants!$E$4*data!G17^4+constants!$F$4*data!G17^5+constants!$G$4*data!G17^6+constants!$H$4*data!G17^7)</f>
        <v>36.812902622476784</v>
      </c>
      <c r="N17" s="4"/>
      <c r="O17" s="4">
        <f t="shared" si="4"/>
        <v>219.60660306813307</v>
      </c>
      <c r="P17" s="4">
        <f t="shared" si="5"/>
        <v>223.68408895718443</v>
      </c>
      <c r="Q17" s="4">
        <f t="shared" si="6"/>
        <v>236.20564265563425</v>
      </c>
      <c r="R17" s="4">
        <f t="shared" si="7"/>
        <v>33.121961625243685</v>
      </c>
      <c r="S17" s="4">
        <f t="shared" si="8"/>
        <v>9.203225655619196</v>
      </c>
      <c r="T17" s="4"/>
      <c r="U17" s="4">
        <f t="shared" si="9"/>
        <v>1.055978741075529</v>
      </c>
      <c r="V17" s="4">
        <f t="shared" si="10"/>
        <v>0.27785871379686095</v>
      </c>
      <c r="W17" s="4"/>
      <c r="X17">
        <f>IF(front!E17&gt;$X$2,O17,P17)</f>
        <v>223.68408895718443</v>
      </c>
      <c r="Y17">
        <f t="shared" si="11"/>
        <v>-3.1090043405950496</v>
      </c>
      <c r="Z17">
        <f>SUMPRODUCT($B$7:$B$456,Y$7:Y$456,EXP(constants!$B$32+constants!$A$32*ABS($A$7:$A$456-$A17)))</f>
        <v>-1.9407863758726631E-2</v>
      </c>
      <c r="AA17">
        <f t="shared" si="0"/>
        <v>-3.0895964768363231</v>
      </c>
      <c r="AB17">
        <f t="shared" si="12"/>
        <v>0</v>
      </c>
      <c r="AD17" s="4">
        <f t="shared" si="1"/>
        <v>22.989682696605165</v>
      </c>
      <c r="AE17">
        <f>SUMPRODUCT($B$7:$B$456,AD$7:AD$456,EXP(constants!$B$32+constants!$A$32*ABS($A$7:$A$456-$A17)))</f>
        <v>2.6667213005271622</v>
      </c>
      <c r="AF17" s="4">
        <f t="shared" si="2"/>
        <v>20.322961396078004</v>
      </c>
      <c r="AG17">
        <f t="shared" si="13"/>
        <v>20.322961396078004</v>
      </c>
      <c r="AH17" s="4"/>
      <c r="AI17" s="5">
        <f>SUMPRODUCT(constants!$B$13:$B$20,A17^constants!$A$13:$A$20)*constants!$C$10/((A17/1000000000)^5*(EXP(0.014388/(A17/1000000000)/constants!$B$9)-1))</f>
        <v>2.3584573610202356E-10</v>
      </c>
      <c r="AJ17">
        <f>SUMPRODUCT(A17^constants!$E$28:$J$28,constants!$E$27:$J$27)</f>
        <v>9.4131574596188566E-6</v>
      </c>
      <c r="AL17" s="17">
        <f t="shared" si="3"/>
        <v>0</v>
      </c>
      <c r="AM17">
        <f t="shared" si="14"/>
        <v>4.6317843527643766E-7</v>
      </c>
      <c r="AN17">
        <f t="shared" si="15"/>
        <v>0</v>
      </c>
      <c r="AO17">
        <f t="shared" si="16"/>
        <v>8.9877317724652108E-7</v>
      </c>
      <c r="AQ17">
        <f t="shared" si="17"/>
        <v>8.9877317724652108E-7</v>
      </c>
      <c r="AS17" s="4">
        <f t="shared" si="18"/>
        <v>0</v>
      </c>
    </row>
    <row r="18" spans="1:45" x14ac:dyDescent="0.2">
      <c r="A18">
        <f>front!A18</f>
        <v>193.07</v>
      </c>
      <c r="B18" s="1">
        <f t="shared" si="19"/>
        <v>0.46999999999999886</v>
      </c>
      <c r="C18">
        <f>front!D18-front!B18</f>
        <v>84.649999999999636</v>
      </c>
      <c r="D18" s="2">
        <f>front!E18-front!C18</f>
        <v>932.60000000000036</v>
      </c>
      <c r="E18" s="2">
        <f>IF(front!F18-front!C18&gt;0,front!F18-front!C18,0)</f>
        <v>992.70000000000073</v>
      </c>
      <c r="F18" s="2">
        <f>front!I18-front!H18</f>
        <v>115.30000000000018</v>
      </c>
      <c r="G18" s="2">
        <f>IF(front!J18-front!H18&gt;0,front!J18-front!H18,0)</f>
        <v>7.5</v>
      </c>
      <c r="H18" s="2"/>
      <c r="I18" s="4">
        <f>C18/(constants!$A$4+constants!$B$4*data!C18+constants!$C$4*data!C18^2+constants!$D$4*data!C18^3+constants!$E$4*data!C18^4+constants!$F$4*data!C18^5+constants!$G$4*data!C18^6+constants!$H$4*data!C18^7)</f>
        <v>84.450618880260819</v>
      </c>
      <c r="J18" s="4">
        <f>D18/(constants!$A$4+constants!$B$4*data!D18+constants!$C$4*data!D18^2+constants!$D$4*data!D18^3+constants!$E$4*data!D18^4+constants!$F$4*data!D18^5+constants!$G$4*data!D18^6+constants!$H$4*data!D18^7)</f>
        <v>930.45520452859353</v>
      </c>
      <c r="K18" s="4">
        <f>E18/(constants!$A$4+constants!$B$4*data!E18+constants!$C$4*data!E18^2+constants!$D$4*data!E18^3+constants!$E$4*data!E18^4+constants!$F$4*data!E18^5+constants!$G$4*data!E18^6+constants!$H$4*data!E18^7)</f>
        <v>990.41902869960961</v>
      </c>
      <c r="L18" s="4">
        <f>F18/(constants!$A$4+constants!$B$4*data!F18+constants!$C$4*data!F18^2+constants!$D$4*data!F18^3+constants!$E$4*data!F18^4+constants!$F$4*data!F18^5+constants!$G$4*data!F18^6+constants!$H$4*data!F18^7)</f>
        <v>115.02878298492642</v>
      </c>
      <c r="M18" s="4">
        <f>G18/(constants!$A$4+constants!$B$4*data!G18+constants!$C$4*data!G18^2+constants!$D$4*data!G18^3+constants!$E$4*data!G18^4+constants!$F$4*data!G18^5+constants!$G$4*data!G18^6+constants!$H$4*data!G18^7)</f>
        <v>7.4822732661308651</v>
      </c>
      <c r="N18" s="4"/>
      <c r="O18" s="4">
        <f t="shared" si="4"/>
        <v>211.12654720065206</v>
      </c>
      <c r="P18" s="4">
        <f t="shared" si="5"/>
        <v>232.61380113214838</v>
      </c>
      <c r="Q18" s="4">
        <f t="shared" si="6"/>
        <v>247.6047571749024</v>
      </c>
      <c r="R18" s="4">
        <f t="shared" si="7"/>
        <v>28.757195746231606</v>
      </c>
      <c r="S18" s="4">
        <f t="shared" si="8"/>
        <v>1.8705683165327165</v>
      </c>
      <c r="T18" s="4"/>
      <c r="U18" s="4">
        <f t="shared" si="9"/>
        <v>1.0644456862395608</v>
      </c>
      <c r="V18" s="4">
        <f t="shared" si="10"/>
        <v>6.5046965393968884E-2</v>
      </c>
      <c r="W18" s="4"/>
      <c r="X18">
        <f>IF(front!E18&gt;$X$2,O18,P18)</f>
        <v>232.61380113214838</v>
      </c>
      <c r="Y18">
        <f t="shared" si="11"/>
        <v>-5.1241638190551271</v>
      </c>
      <c r="Z18">
        <f>SUMPRODUCT($B$7:$B$456,Y$7:Y$456,EXP(constants!$B$32+constants!$A$32*ABS($A$7:$A$456-$A18)))</f>
        <v>-1.885566026147854E-2</v>
      </c>
      <c r="AA18">
        <f t="shared" si="0"/>
        <v>-5.1053081587936484</v>
      </c>
      <c r="AB18">
        <f t="shared" si="12"/>
        <v>0</v>
      </c>
      <c r="AD18" s="4">
        <f t="shared" si="1"/>
        <v>26.697796069705028</v>
      </c>
      <c r="AE18">
        <f>SUMPRODUCT($B$7:$B$456,AD$7:AD$456,EXP(constants!$B$32+constants!$A$32*ABS($A$7:$A$456-$A18)))</f>
        <v>2.7376710001523543</v>
      </c>
      <c r="AF18" s="4">
        <f t="shared" si="2"/>
        <v>23.960125069552674</v>
      </c>
      <c r="AG18">
        <f t="shared" si="13"/>
        <v>23.960125069552674</v>
      </c>
      <c r="AH18" s="4"/>
      <c r="AI18" s="5">
        <f>SUMPRODUCT(constants!$B$13:$B$20,A18^constants!$A$13:$A$20)*constants!$C$10/((A18/1000000000)^5*(EXP(0.014388/(A18/1000000000)/constants!$B$9)-1))</f>
        <v>2.4845262064637138E-10</v>
      </c>
      <c r="AJ18">
        <f>SUMPRODUCT(A18^constants!$E$28:$J$28,constants!$E$27:$J$27)</f>
        <v>9.3168042029752535E-6</v>
      </c>
      <c r="AL18" s="17">
        <f t="shared" si="3"/>
        <v>0</v>
      </c>
      <c r="AM18">
        <f t="shared" si="14"/>
        <v>3.8884622579932113E-7</v>
      </c>
      <c r="AN18">
        <f t="shared" si="15"/>
        <v>0</v>
      </c>
      <c r="AO18">
        <f t="shared" si="16"/>
        <v>7.5453546884882924E-7</v>
      </c>
      <c r="AQ18">
        <f t="shared" si="17"/>
        <v>7.5453546884882924E-7</v>
      </c>
      <c r="AS18" s="4">
        <f t="shared" si="18"/>
        <v>0</v>
      </c>
    </row>
    <row r="19" spans="1:45" x14ac:dyDescent="0.2">
      <c r="A19">
        <f>front!A19</f>
        <v>193.55</v>
      </c>
      <c r="B19" s="1">
        <f t="shared" si="19"/>
        <v>0.48000000000001819</v>
      </c>
      <c r="C19">
        <f>front!D19-front!B19</f>
        <v>89.5</v>
      </c>
      <c r="D19" s="2">
        <f>front!E19-front!C19</f>
        <v>920</v>
      </c>
      <c r="E19" s="2">
        <f>IF(front!F19-front!C19&gt;0,front!F19-front!C19,0)</f>
        <v>945.70000000000073</v>
      </c>
      <c r="F19" s="2">
        <f>front!I19-front!H19</f>
        <v>121.89999999999964</v>
      </c>
      <c r="G19" s="2">
        <f>IF(front!J19-front!H19&gt;0,front!J19-front!H19,0)</f>
        <v>8.5999999999985448</v>
      </c>
      <c r="H19" s="2"/>
      <c r="I19" s="4">
        <f>C19/(constants!$A$4+constants!$B$4*data!C19+constants!$C$4*data!C19^2+constants!$D$4*data!C19^3+constants!$E$4*data!C19^4+constants!$F$4*data!C19^5+constants!$G$4*data!C19^6+constants!$H$4*data!C19^7)</f>
        <v>89.28923967821612</v>
      </c>
      <c r="J19" s="4">
        <f>D19/(constants!$A$4+constants!$B$4*data!D19+constants!$C$4*data!D19^2+constants!$D$4*data!D19^3+constants!$E$4*data!D19^4+constants!$F$4*data!D19^5+constants!$G$4*data!D19^6+constants!$H$4*data!D19^7)</f>
        <v>917.88376279176725</v>
      </c>
      <c r="K19" s="4">
        <f>E19/(constants!$A$4+constants!$B$4*data!E19+constants!$C$4*data!E19^2+constants!$D$4*data!E19^3+constants!$E$4*data!E19^4+constants!$F$4*data!E19^5+constants!$G$4*data!E19^6+constants!$H$4*data!E19^7)</f>
        <v>943.52551656719243</v>
      </c>
      <c r="L19" s="4">
        <f>F19/(constants!$A$4+constants!$B$4*data!F19+constants!$C$4*data!F19^2+constants!$D$4*data!F19^3+constants!$E$4*data!F19^4+constants!$F$4*data!F19^5+constants!$G$4*data!F19^6+constants!$H$4*data!F19^7)</f>
        <v>121.61333746148293</v>
      </c>
      <c r="M19" s="4">
        <f>G19/(constants!$A$4+constants!$B$4*data!G19+constants!$C$4*data!G19^2+constants!$D$4*data!G19^3+constants!$E$4*data!G19^4+constants!$F$4*data!G19^5+constants!$G$4*data!G19^6+constants!$H$4*data!G19^7)</f>
        <v>8.5796743899764394</v>
      </c>
      <c r="N19" s="4"/>
      <c r="O19" s="4">
        <f t="shared" si="4"/>
        <v>223.2230991955403</v>
      </c>
      <c r="P19" s="4">
        <f t="shared" si="5"/>
        <v>229.47094069794181</v>
      </c>
      <c r="Q19" s="4">
        <f t="shared" si="6"/>
        <v>235.88137914179811</v>
      </c>
      <c r="R19" s="4">
        <f t="shared" si="7"/>
        <v>30.403334365370732</v>
      </c>
      <c r="S19" s="4">
        <f t="shared" si="8"/>
        <v>2.1449185974941098</v>
      </c>
      <c r="T19" s="4"/>
      <c r="U19" s="4">
        <f t="shared" si="9"/>
        <v>1.0279357308788588</v>
      </c>
      <c r="V19" s="4">
        <f t="shared" si="10"/>
        <v>7.0548794803808199E-2</v>
      </c>
      <c r="W19" s="4"/>
      <c r="X19">
        <f>IF(front!E19&gt;$X$2,O19,P19)</f>
        <v>229.47094069794181</v>
      </c>
      <c r="Y19">
        <f t="shared" si="11"/>
        <v>2.9891893499976447</v>
      </c>
      <c r="Z19">
        <f>SUMPRODUCT($B$7:$B$456,Y$7:Y$456,EXP(constants!$B$32+constants!$A$32*ABS($A$7:$A$456-$A19)))</f>
        <v>-1.8214345296284285E-2</v>
      </c>
      <c r="AA19">
        <f t="shared" si="0"/>
        <v>3.0074036952939291</v>
      </c>
      <c r="AB19">
        <f t="shared" si="12"/>
        <v>0</v>
      </c>
      <c r="AD19" s="4">
        <f t="shared" si="1"/>
        <v>28.041889115382208</v>
      </c>
      <c r="AE19">
        <f>SUMPRODUCT($B$7:$B$456,AD$7:AD$456,EXP(constants!$B$32+constants!$A$32*ABS($A$7:$A$456-$A19)))</f>
        <v>2.8116746972425548</v>
      </c>
      <c r="AF19" s="4">
        <f t="shared" si="2"/>
        <v>25.230214418139653</v>
      </c>
      <c r="AG19">
        <f t="shared" si="13"/>
        <v>25.230214418139653</v>
      </c>
      <c r="AH19" s="4"/>
      <c r="AI19" s="5">
        <f>SUMPRODUCT(constants!$B$13:$B$20,A19^constants!$A$13:$A$20)*constants!$C$10/((A19/1000000000)^5*(EXP(0.014388/(A19/1000000000)/constants!$B$9)-1))</f>
        <v>2.6193242842354902E-10</v>
      </c>
      <c r="AJ19">
        <f>SUMPRODUCT(A19^constants!$E$28:$J$28,constants!$E$27:$J$27)</f>
        <v>9.2194064106539716E-6</v>
      </c>
      <c r="AL19" s="17">
        <f t="shared" si="3"/>
        <v>0</v>
      </c>
      <c r="AM19">
        <f t="shared" si="14"/>
        <v>3.6541133808302228E-7</v>
      </c>
      <c r="AN19">
        <f t="shared" si="15"/>
        <v>0</v>
      </c>
      <c r="AO19">
        <f t="shared" si="16"/>
        <v>7.0906131269857027E-7</v>
      </c>
      <c r="AQ19">
        <f t="shared" si="17"/>
        <v>7.0906131269857027E-7</v>
      </c>
      <c r="AS19" s="4">
        <f t="shared" si="18"/>
        <v>0</v>
      </c>
    </row>
    <row r="20" spans="1:45" x14ac:dyDescent="0.2">
      <c r="A20">
        <f>front!A20</f>
        <v>194.03</v>
      </c>
      <c r="B20" s="1">
        <f t="shared" si="19"/>
        <v>0.47999999999998977</v>
      </c>
      <c r="C20">
        <f>front!D20-front!B20</f>
        <v>83.650000000000091</v>
      </c>
      <c r="D20" s="2">
        <f>front!E20-front!C20</f>
        <v>946.10000000000036</v>
      </c>
      <c r="E20" s="2">
        <f>IF(front!F20-front!C20&gt;0,front!F20-front!C20,0)</f>
        <v>979.79999999999927</v>
      </c>
      <c r="F20" s="2">
        <f>front!I20-front!H20</f>
        <v>107.39999999999964</v>
      </c>
      <c r="G20" s="2">
        <f>IF(front!J20-front!H20&gt;0,front!J20-front!H20,0)</f>
        <v>16.100000000000364</v>
      </c>
      <c r="H20" s="2"/>
      <c r="I20" s="4">
        <f>C20/(constants!$A$4+constants!$B$4*data!C20+constants!$C$4*data!C20^2+constants!$D$4*data!C20^3+constants!$E$4*data!C20^4+constants!$F$4*data!C20^5+constants!$G$4*data!C20^6+constants!$H$4*data!C20^7)</f>
        <v>83.45296567889838</v>
      </c>
      <c r="J20" s="4">
        <f>D20/(constants!$A$4+constants!$B$4*data!D20+constants!$C$4*data!D20^2+constants!$D$4*data!D20^3+constants!$E$4*data!D20^4+constants!$F$4*data!D20^5+constants!$G$4*data!D20^6+constants!$H$4*data!D20^7)</f>
        <v>943.92461011913883</v>
      </c>
      <c r="K20" s="4">
        <f>E20/(constants!$A$4+constants!$B$4*data!E20+constants!$C$4*data!E20^2+constants!$D$4*data!E20^3+constants!$E$4*data!E20^4+constants!$F$4*data!E20^5+constants!$G$4*data!E20^6+constants!$H$4*data!E20^7)</f>
        <v>977.54825250819977</v>
      </c>
      <c r="L20" s="4">
        <f>F20/(constants!$A$4+constants!$B$4*data!F20+constants!$C$4*data!F20^2+constants!$D$4*data!F20^3+constants!$E$4*data!F20^4+constants!$F$4*data!F20^5+constants!$G$4*data!F20^6+constants!$H$4*data!F20^7)</f>
        <v>107.14728149547405</v>
      </c>
      <c r="M20" s="4">
        <f>G20/(constants!$A$4+constants!$B$4*data!G20+constants!$C$4*data!G20^2+constants!$D$4*data!G20^3+constants!$E$4*data!G20^4+constants!$F$4*data!G20^5+constants!$G$4*data!G20^6+constants!$H$4*data!G20^7)</f>
        <v>16.06196184703478</v>
      </c>
      <c r="N20" s="4"/>
      <c r="O20" s="4">
        <f t="shared" si="4"/>
        <v>208.63241419724596</v>
      </c>
      <c r="P20" s="4">
        <f t="shared" si="5"/>
        <v>235.98115252978471</v>
      </c>
      <c r="Q20" s="4">
        <f t="shared" si="6"/>
        <v>244.38706312704994</v>
      </c>
      <c r="R20" s="4">
        <f t="shared" si="7"/>
        <v>26.786820373868512</v>
      </c>
      <c r="S20" s="4">
        <f t="shared" si="8"/>
        <v>4.0154904617586951</v>
      </c>
      <c r="T20" s="4"/>
      <c r="U20" s="4">
        <f t="shared" si="9"/>
        <v>1.035621110021506</v>
      </c>
      <c r="V20" s="4">
        <f t="shared" si="10"/>
        <v>0.14990545371618452</v>
      </c>
      <c r="W20" s="4"/>
      <c r="X20">
        <f>IF(front!E20&gt;$X$2,O20,P20)</f>
        <v>235.98115252978471</v>
      </c>
      <c r="Y20">
        <f t="shared" si="11"/>
        <v>1.3326598629593605</v>
      </c>
      <c r="Z20">
        <f>SUMPRODUCT($B$7:$B$456,Y$7:Y$456,EXP(constants!$B$32+constants!$A$32*ABS($A$7:$A$456-$A20)))</f>
        <v>-1.7640983523735627E-2</v>
      </c>
      <c r="AA20">
        <f t="shared" si="0"/>
        <v>1.3503008464830961</v>
      </c>
      <c r="AB20">
        <f t="shared" si="12"/>
        <v>0</v>
      </c>
      <c r="AD20" s="4">
        <f t="shared" si="1"/>
        <v>22.365971541482772</v>
      </c>
      <c r="AE20">
        <f>SUMPRODUCT($B$7:$B$456,AD$7:AD$456,EXP(constants!$B$32+constants!$A$32*ABS($A$7:$A$456-$A20)))</f>
        <v>2.8872643086868672</v>
      </c>
      <c r="AF20" s="4">
        <f t="shared" si="2"/>
        <v>19.478707232795905</v>
      </c>
      <c r="AG20">
        <f t="shared" si="13"/>
        <v>19.478707232795905</v>
      </c>
      <c r="AH20" s="4"/>
      <c r="AI20" s="5">
        <f>SUMPRODUCT(constants!$B$13:$B$20,A20^constants!$A$13:$A$20)*constants!$C$10/((A20/1000000000)^5*(EXP(0.014388/(A20/1000000000)/constants!$B$9)-1))</f>
        <v>2.760475540855035E-10</v>
      </c>
      <c r="AJ20">
        <f>SUMPRODUCT(A20^constants!$E$28:$J$28,constants!$E$27:$J$27)</f>
        <v>9.1230163893406095E-6</v>
      </c>
      <c r="AL20" s="17">
        <f t="shared" si="3"/>
        <v>0</v>
      </c>
      <c r="AM20">
        <f t="shared" si="14"/>
        <v>4.6835841210141356E-7</v>
      </c>
      <c r="AN20">
        <f t="shared" si="15"/>
        <v>0</v>
      </c>
      <c r="AO20">
        <f t="shared" si="16"/>
        <v>9.0882464742403129E-7</v>
      </c>
      <c r="AQ20">
        <f t="shared" si="17"/>
        <v>9.0882464742403129E-7</v>
      </c>
      <c r="AS20" s="4">
        <f t="shared" si="18"/>
        <v>0</v>
      </c>
    </row>
    <row r="21" spans="1:45" x14ac:dyDescent="0.2">
      <c r="A21">
        <f>front!A21</f>
        <v>194.51</v>
      </c>
      <c r="B21" s="1">
        <f t="shared" si="19"/>
        <v>0.47999999999998977</v>
      </c>
      <c r="C21">
        <f>front!D21-front!B21</f>
        <v>89.950000000000273</v>
      </c>
      <c r="D21" s="2">
        <f>front!E21-front!C21</f>
        <v>916.89999999999964</v>
      </c>
      <c r="E21" s="2">
        <f>IF(front!F21-front!C21&gt;0,front!F21-front!C21,0)</f>
        <v>933.39999999999964</v>
      </c>
      <c r="F21" s="2">
        <f>front!I21-front!H21</f>
        <v>120.5</v>
      </c>
      <c r="G21" s="2">
        <f>IF(front!J21-front!H21&gt;0,front!J21-front!H21,0)</f>
        <v>0</v>
      </c>
      <c r="H21" s="2"/>
      <c r="I21" s="4">
        <f>C21/(constants!$A$4+constants!$B$4*data!C21+constants!$C$4*data!C21^2+constants!$D$4*data!C21^3+constants!$E$4*data!C21^4+constants!$F$4*data!C21^5+constants!$G$4*data!C21^6+constants!$H$4*data!C21^7)</f>
        <v>89.738184108157711</v>
      </c>
      <c r="J21" s="4">
        <f>D21/(constants!$A$4+constants!$B$4*data!D21+constants!$C$4*data!D21^2+constants!$D$4*data!D21^3+constants!$E$4*data!D21^4+constants!$F$4*data!D21^5+constants!$G$4*data!D21^6+constants!$H$4*data!D21^7)</f>
        <v>914.79078957300965</v>
      </c>
      <c r="K21" s="4">
        <f>E21/(constants!$A$4+constants!$B$4*data!E21+constants!$C$4*data!E21^2+constants!$D$4*data!E21^3+constants!$E$4*data!E21^4+constants!$F$4*data!E21^5+constants!$G$4*data!E21^6+constants!$H$4*data!E21^7)</f>
        <v>931.25339142154633</v>
      </c>
      <c r="L21" s="4">
        <f>F21/(constants!$A$4+constants!$B$4*data!F21+constants!$C$4*data!F21^2+constants!$D$4*data!F21^3+constants!$E$4*data!F21^4+constants!$F$4*data!F21^5+constants!$G$4*data!F21^6+constants!$H$4*data!F21^7)</f>
        <v>120.21661311019459</v>
      </c>
      <c r="M21" s="4">
        <f>G21/(constants!$A$4+constants!$B$4*data!G21+constants!$C$4*data!G21^2+constants!$D$4*data!G21^3+constants!$E$4*data!G21^4+constants!$F$4*data!G21^5+constants!$G$4*data!G21^6+constants!$H$4*data!G21^7)</f>
        <v>0</v>
      </c>
      <c r="N21" s="4"/>
      <c r="O21" s="4">
        <f t="shared" si="4"/>
        <v>224.34546027039428</v>
      </c>
      <c r="P21" s="4">
        <f t="shared" si="5"/>
        <v>228.69769739325241</v>
      </c>
      <c r="Q21" s="4">
        <f t="shared" si="6"/>
        <v>232.81334785538658</v>
      </c>
      <c r="R21" s="4">
        <f t="shared" si="7"/>
        <v>30.054153277548643</v>
      </c>
      <c r="S21" s="4">
        <f t="shared" si="8"/>
        <v>0</v>
      </c>
      <c r="T21" s="4"/>
      <c r="U21" s="4">
        <f t="shared" si="9"/>
        <v>1.0179960292956391</v>
      </c>
      <c r="V21" s="4">
        <f t="shared" si="10"/>
        <v>0</v>
      </c>
      <c r="W21" s="4"/>
      <c r="X21">
        <f>IF(front!E21&gt;$X$2,O21,P21)</f>
        <v>228.69769739325241</v>
      </c>
      <c r="Y21">
        <f t="shared" si="11"/>
        <v>5.1617194737358432</v>
      </c>
      <c r="Z21">
        <f>SUMPRODUCT($B$7:$B$456,Y$7:Y$456,EXP(constants!$B$32+constants!$A$32*ABS($A$7:$A$456-$A21)))</f>
        <v>-1.7105014341898525E-2</v>
      </c>
      <c r="AA21">
        <f t="shared" si="0"/>
        <v>5.1788244880777414</v>
      </c>
      <c r="AB21">
        <f t="shared" si="12"/>
        <v>0</v>
      </c>
      <c r="AD21" s="4">
        <f t="shared" si="1"/>
        <v>30.054153277548643</v>
      </c>
      <c r="AE21">
        <f>SUMPRODUCT($B$7:$B$456,AD$7:AD$456,EXP(constants!$B$32+constants!$A$32*ABS($A$7:$A$456-$A21)))</f>
        <v>2.9645994321248463</v>
      </c>
      <c r="AF21" s="4">
        <f t="shared" si="2"/>
        <v>27.089553845423797</v>
      </c>
      <c r="AG21">
        <f t="shared" si="13"/>
        <v>27.089553845423797</v>
      </c>
      <c r="AH21" s="4"/>
      <c r="AI21" s="5">
        <f>SUMPRODUCT(constants!$B$13:$B$20,A21^constants!$A$13:$A$20)*constants!$C$10/((A21/1000000000)^5*(EXP(0.014388/(A21/1000000000)/constants!$B$9)-1))</f>
        <v>2.9082320179239939E-10</v>
      </c>
      <c r="AJ21">
        <f>SUMPRODUCT(A21^constants!$E$28:$J$28,constants!$E$27:$J$27)</f>
        <v>9.027625779802807E-6</v>
      </c>
      <c r="AL21" s="17">
        <f t="shared" si="3"/>
        <v>0</v>
      </c>
      <c r="AM21">
        <f t="shared" si="14"/>
        <v>3.3325117982066109E-7</v>
      </c>
      <c r="AN21">
        <f t="shared" si="15"/>
        <v>0</v>
      </c>
      <c r="AO21">
        <f t="shared" si="16"/>
        <v>6.466562320195395E-7</v>
      </c>
      <c r="AQ21">
        <f t="shared" si="17"/>
        <v>6.466562320195395E-7</v>
      </c>
      <c r="AS21" s="4">
        <f t="shared" si="18"/>
        <v>0</v>
      </c>
    </row>
    <row r="22" spans="1:45" x14ac:dyDescent="0.2">
      <c r="A22">
        <f>front!A22</f>
        <v>194.98</v>
      </c>
      <c r="B22" s="1">
        <f t="shared" si="19"/>
        <v>0.46999999999999886</v>
      </c>
      <c r="C22">
        <f>front!D22-front!B22</f>
        <v>86.75</v>
      </c>
      <c r="D22" s="2">
        <f>front!E22-front!C22</f>
        <v>944.89999999999964</v>
      </c>
      <c r="E22" s="2">
        <f>IF(front!F22-front!C22&gt;0,front!F22-front!C22,0)</f>
        <v>978.29999999999927</v>
      </c>
      <c r="F22" s="2">
        <f>front!I22-front!H22</f>
        <v>115.20000000000073</v>
      </c>
      <c r="G22" s="2">
        <f>IF(front!J22-front!H22&gt;0,front!J22-front!H22,0)</f>
        <v>0.1000000000003638</v>
      </c>
      <c r="H22" s="2"/>
      <c r="I22" s="4">
        <f>C22/(constants!$A$4+constants!$B$4*data!C22+constants!$C$4*data!C22^2+constants!$D$4*data!C22^3+constants!$E$4*data!C22^4+constants!$F$4*data!C22^5+constants!$G$4*data!C22^6+constants!$H$4*data!C22^7)</f>
        <v>86.545691239916053</v>
      </c>
      <c r="J22" s="4">
        <f>D22/(constants!$A$4+constants!$B$4*data!D22+constants!$C$4*data!D22^2+constants!$D$4*data!D22^3+constants!$E$4*data!D22^4+constants!$F$4*data!D22^5+constants!$G$4*data!D22^6+constants!$H$4*data!D22^7)</f>
        <v>942.72732947278541</v>
      </c>
      <c r="K22" s="4">
        <f>E22/(constants!$A$4+constants!$B$4*data!E22+constants!$C$4*data!E22^2+constants!$D$4*data!E22^3+constants!$E$4*data!E22^4+constants!$F$4*data!E22^5+constants!$G$4*data!E22^6+constants!$H$4*data!E22^7)</f>
        <v>976.0516507956188</v>
      </c>
      <c r="L22" s="4">
        <f>F22/(constants!$A$4+constants!$B$4*data!F22+constants!$C$4*data!F22^2+constants!$D$4*data!F22^3+constants!$E$4*data!F22^4+constants!$F$4*data!F22^5+constants!$G$4*data!F22^6+constants!$H$4*data!F22^7)</f>
        <v>114.92901707025702</v>
      </c>
      <c r="M22" s="4">
        <f>G22/(constants!$A$4+constants!$B$4*data!G22+constants!$C$4*data!G22^2+constants!$D$4*data!G22^3+constants!$E$4*data!G22^4+constants!$F$4*data!G22^5+constants!$G$4*data!G22^6+constants!$H$4*data!G22^7)</f>
        <v>9.9763561475507245E-2</v>
      </c>
      <c r="N22" s="4"/>
      <c r="O22" s="4">
        <f t="shared" si="4"/>
        <v>216.36422809979013</v>
      </c>
      <c r="P22" s="4">
        <f t="shared" si="5"/>
        <v>235.68183236819635</v>
      </c>
      <c r="Q22" s="4">
        <f t="shared" si="6"/>
        <v>244.0129126989047</v>
      </c>
      <c r="R22" s="4">
        <f t="shared" si="7"/>
        <v>28.732254267564254</v>
      </c>
      <c r="S22" s="4">
        <f t="shared" si="8"/>
        <v>2.4940890368876811E-2</v>
      </c>
      <c r="T22" s="4"/>
      <c r="U22" s="4">
        <f t="shared" si="9"/>
        <v>1.0353488440199032</v>
      </c>
      <c r="V22" s="4">
        <f t="shared" si="10"/>
        <v>8.6804502482189499E-4</v>
      </c>
      <c r="W22" s="4"/>
      <c r="X22">
        <f>IF(front!E22&gt;$X$2,O22,P22)</f>
        <v>235.68183236819635</v>
      </c>
      <c r="Y22">
        <f t="shared" si="11"/>
        <v>1.3925806238304972</v>
      </c>
      <c r="Z22">
        <f>SUMPRODUCT($B$7:$B$456,Y$7:Y$456,EXP(constants!$B$32+constants!$A$32*ABS($A$7:$A$456-$A22)))</f>
        <v>-1.6684507246574477E-2</v>
      </c>
      <c r="AA22">
        <f t="shared" si="0"/>
        <v>1.4092651310770716</v>
      </c>
      <c r="AB22">
        <f t="shared" si="12"/>
        <v>0</v>
      </c>
      <c r="AD22" s="4">
        <f t="shared" si="1"/>
        <v>28.704795627800081</v>
      </c>
      <c r="AE22">
        <f>SUMPRODUCT($B$7:$B$456,AD$7:AD$456,EXP(constants!$B$32+constants!$A$32*ABS($A$7:$A$456-$A22)))</f>
        <v>3.0419291306630281</v>
      </c>
      <c r="AF22" s="4">
        <f t="shared" si="2"/>
        <v>25.662866497137053</v>
      </c>
      <c r="AG22">
        <f t="shared" si="13"/>
        <v>25.662866497137053</v>
      </c>
      <c r="AH22" s="4"/>
      <c r="AI22" s="5">
        <f>SUMPRODUCT(constants!$B$13:$B$20,A22^constants!$A$13:$A$20)*constants!$C$10/((A22/1000000000)^5*(EXP(0.014388/(A22/1000000000)/constants!$B$9)-1))</f>
        <v>3.0595606063035554E-10</v>
      </c>
      <c r="AJ22">
        <f>SUMPRODUCT(A22^constants!$E$28:$J$28,constants!$E$27:$J$27)</f>
        <v>8.9351828725453488E-6</v>
      </c>
      <c r="AL22" s="17">
        <f t="shared" si="3"/>
        <v>0</v>
      </c>
      <c r="AM22">
        <f t="shared" si="14"/>
        <v>3.4817555839064812E-7</v>
      </c>
      <c r="AN22">
        <f t="shared" si="15"/>
        <v>0</v>
      </c>
      <c r="AO22">
        <f t="shared" si="16"/>
        <v>6.7561619674192879E-7</v>
      </c>
      <c r="AQ22">
        <f t="shared" si="17"/>
        <v>6.7561619674192879E-7</v>
      </c>
      <c r="AS22" s="4">
        <f t="shared" si="18"/>
        <v>0</v>
      </c>
    </row>
    <row r="23" spans="1:45" x14ac:dyDescent="0.2">
      <c r="A23">
        <f>front!A23</f>
        <v>195.46</v>
      </c>
      <c r="B23" s="1">
        <f t="shared" si="19"/>
        <v>0.48000000000001819</v>
      </c>
      <c r="C23">
        <f>front!D23-front!B23</f>
        <v>88.650000000000091</v>
      </c>
      <c r="D23" s="2">
        <f>front!E23-front!C23</f>
        <v>909.19999999999891</v>
      </c>
      <c r="E23" s="2">
        <f>IF(front!F23-front!C23&gt;0,front!F23-front!C23,0)</f>
        <v>914.79999999999927</v>
      </c>
      <c r="F23" s="2">
        <f>front!I23-front!H23</f>
        <v>155.29999999999927</v>
      </c>
      <c r="G23" s="2">
        <f>IF(front!J23-front!H23&gt;0,front!J23-front!H23,0)</f>
        <v>12</v>
      </c>
      <c r="H23" s="2"/>
      <c r="I23" s="4">
        <f>C23/(constants!$A$4+constants!$B$4*data!C23+constants!$C$4*data!C23^2+constants!$D$4*data!C23^3+constants!$E$4*data!C23^4+constants!$F$4*data!C23^5+constants!$G$4*data!C23^6+constants!$H$4*data!C23^7)</f>
        <v>88.441233640123968</v>
      </c>
      <c r="J23" s="4">
        <f>D23/(constants!$A$4+constants!$B$4*data!D23+constants!$C$4*data!D23^2+constants!$D$4*data!D23^3+constants!$E$4*data!D23^4+constants!$F$4*data!D23^5+constants!$G$4*data!D23^6+constants!$H$4*data!D23^7)</f>
        <v>907.10824415402669</v>
      </c>
      <c r="K23" s="4">
        <f>E23/(constants!$A$4+constants!$B$4*data!E23+constants!$C$4*data!E23^2+constants!$D$4*data!E23^3+constants!$E$4*data!E23^4+constants!$F$4*data!E23^5+constants!$G$4*data!E23^6+constants!$H$4*data!E23^7)</f>
        <v>912.69554977591406</v>
      </c>
      <c r="L23" s="4">
        <f>F23/(constants!$A$4+constants!$B$4*data!F23+constants!$C$4*data!F23^2+constants!$D$4*data!F23^3+constants!$E$4*data!F23^4+constants!$F$4*data!F23^5+constants!$G$4*data!F23^6+constants!$H$4*data!F23^7)</f>
        <v>154.93529523119003</v>
      </c>
      <c r="M23" s="4">
        <f>G23/(constants!$A$4+constants!$B$4*data!G23+constants!$C$4*data!G23^2+constants!$D$4*data!G23^3+constants!$E$4*data!G23^4+constants!$F$4*data!G23^5+constants!$G$4*data!G23^6+constants!$H$4*data!G23^7)</f>
        <v>11.971643179861367</v>
      </c>
      <c r="N23" s="4"/>
      <c r="O23" s="4">
        <f t="shared" si="4"/>
        <v>221.10308410030993</v>
      </c>
      <c r="P23" s="4">
        <f t="shared" si="5"/>
        <v>226.77706103850667</v>
      </c>
      <c r="Q23" s="4">
        <f t="shared" si="6"/>
        <v>228.17388744397851</v>
      </c>
      <c r="R23" s="4">
        <f t="shared" si="7"/>
        <v>38.733823807797506</v>
      </c>
      <c r="S23" s="4">
        <f t="shared" si="8"/>
        <v>2.9929107949653417</v>
      </c>
      <c r="T23" s="4"/>
      <c r="U23" s="4">
        <f t="shared" si="9"/>
        <v>1.0061594695648457</v>
      </c>
      <c r="V23" s="4">
        <f t="shared" si="10"/>
        <v>7.7268663424932466E-2</v>
      </c>
      <c r="W23" s="4"/>
      <c r="X23">
        <f>IF(front!E23&gt;$X$2,O23,P23)</f>
        <v>226.77706103850667</v>
      </c>
      <c r="Y23">
        <f t="shared" si="11"/>
        <v>7.6956658550589054</v>
      </c>
      <c r="Z23">
        <f>SUMPRODUCT($B$7:$B$456,Y$7:Y$456,EXP(constants!$B$32+constants!$A$32*ABS($A$7:$A$456-$A23)))</f>
        <v>-1.629216326201928E-2</v>
      </c>
      <c r="AA23">
        <f t="shared" si="0"/>
        <v>7.7119580183209244</v>
      </c>
      <c r="AB23">
        <f t="shared" si="12"/>
        <v>2.2659994587181966</v>
      </c>
      <c r="AD23" s="4">
        <f t="shared" si="1"/>
        <v>35.438782686578598</v>
      </c>
      <c r="AE23">
        <f>SUMPRODUCT($B$7:$B$456,AD$7:AD$456,EXP(constants!$B$32+constants!$A$32*ABS($A$7:$A$456-$A23)))</f>
        <v>3.1226373090059849</v>
      </c>
      <c r="AF23" s="4">
        <f t="shared" si="2"/>
        <v>32.31614537757261</v>
      </c>
      <c r="AG23">
        <f t="shared" si="13"/>
        <v>32.31614537757261</v>
      </c>
      <c r="AH23" s="4"/>
      <c r="AI23" s="5">
        <f>SUMPRODUCT(constants!$B$13:$B$20,A23^constants!$A$13:$A$20)*constants!$C$10/((A23/1000000000)^5*(EXP(0.014388/(A23/1000000000)/constants!$B$9)-1))</f>
        <v>3.22116421098059E-10</v>
      </c>
      <c r="AJ23">
        <f>SUMPRODUCT(A23^constants!$E$28:$J$28,constants!$E$27:$J$27)</f>
        <v>8.8417458027754861E-6</v>
      </c>
      <c r="AL23" s="17">
        <f t="shared" si="3"/>
        <v>1.4215202914490984E-10</v>
      </c>
      <c r="AM23">
        <f t="shared" si="14"/>
        <v>2.7360149855346466E-7</v>
      </c>
      <c r="AN23">
        <f t="shared" si="15"/>
        <v>5.1955866432190547E-4</v>
      </c>
      <c r="AO23">
        <f t="shared" si="16"/>
        <v>5.3090919055319061E-7</v>
      </c>
      <c r="AQ23">
        <f t="shared" si="17"/>
        <v>5.3090919055319061E-7</v>
      </c>
      <c r="AS23" s="4">
        <f t="shared" si="18"/>
        <v>2.6775205943749421E-4</v>
      </c>
    </row>
    <row r="24" spans="1:45" x14ac:dyDescent="0.2">
      <c r="A24">
        <f>front!A24</f>
        <v>195.94</v>
      </c>
      <c r="B24" s="1">
        <f t="shared" si="19"/>
        <v>0.47999999999998977</v>
      </c>
      <c r="C24">
        <f>front!D24-front!B24</f>
        <v>88.899999999999636</v>
      </c>
      <c r="D24" s="2">
        <f>front!E24-front!C24</f>
        <v>895.09999999999854</v>
      </c>
      <c r="E24" s="2">
        <f>IF(front!F24-front!C24&gt;0,front!F24-front!C24,0)</f>
        <v>948.39999999999964</v>
      </c>
      <c r="F24" s="2">
        <f>front!I24-front!H24</f>
        <v>171.20000000000073</v>
      </c>
      <c r="G24" s="2">
        <f>IF(front!J24-front!H24&gt;0,front!J24-front!H24,0)</f>
        <v>6.6000000000003638</v>
      </c>
      <c r="H24" s="2"/>
      <c r="I24" s="4">
        <f>C24/(constants!$A$4+constants!$B$4*data!C24+constants!$C$4*data!C24^2+constants!$D$4*data!C24^3+constants!$E$4*data!C24^4+constants!$F$4*data!C24^5+constants!$G$4*data!C24^6+constants!$H$4*data!C24^7)</f>
        <v>88.690647166158129</v>
      </c>
      <c r="J24" s="4">
        <f>D24/(constants!$A$4+constants!$B$4*data!D24+constants!$C$4*data!D24^2+constants!$D$4*data!D24^3+constants!$E$4*data!D24^4+constants!$F$4*data!D24^5+constants!$G$4*data!D24^6+constants!$H$4*data!D24^7)</f>
        <v>893.04021014731472</v>
      </c>
      <c r="K24" s="4">
        <f>E24/(constants!$A$4+constants!$B$4*data!E24+constants!$C$4*data!E24^2+constants!$D$4*data!E24^3+constants!$E$4*data!E24^4+constants!$F$4*data!E24^5+constants!$G$4*data!E24^6+constants!$H$4*data!E24^7)</f>
        <v>946.219398103809</v>
      </c>
      <c r="L24" s="4">
        <f>F24/(constants!$A$4+constants!$B$4*data!F24+constants!$C$4*data!F24^2+constants!$D$4*data!F24^3+constants!$E$4*data!F24^4+constants!$F$4*data!F24^5+constants!$G$4*data!F24^6+constants!$H$4*data!F24^7)</f>
        <v>170.79821252946505</v>
      </c>
      <c r="M24" s="4">
        <f>G24/(constants!$A$4+constants!$B$4*data!G24+constants!$C$4*data!G24^2+constants!$D$4*data!G24^3+constants!$E$4*data!G24^4+constants!$F$4*data!G24^5+constants!$G$4*data!G24^6+constants!$H$4*data!G24^7)</f>
        <v>6.5843998175011063</v>
      </c>
      <c r="N24" s="4"/>
      <c r="O24" s="4">
        <f t="shared" si="4"/>
        <v>221.72661791539534</v>
      </c>
      <c r="P24" s="4">
        <f t="shared" si="5"/>
        <v>223.26005253682868</v>
      </c>
      <c r="Q24" s="4">
        <f t="shared" si="6"/>
        <v>236.55484952595225</v>
      </c>
      <c r="R24" s="4">
        <f t="shared" si="7"/>
        <v>42.699553132366262</v>
      </c>
      <c r="S24" s="4">
        <f t="shared" si="8"/>
        <v>1.6460999543752766</v>
      </c>
      <c r="T24" s="4"/>
      <c r="U24" s="4">
        <f t="shared" si="9"/>
        <v>1.0595484809667439</v>
      </c>
      <c r="V24" s="4">
        <f t="shared" si="10"/>
        <v>3.8550753664153288E-2</v>
      </c>
      <c r="W24" s="4"/>
      <c r="X24">
        <f>IF(front!E24&gt;$X$2,O24,P24)</f>
        <v>223.26005253682868</v>
      </c>
      <c r="Y24">
        <f t="shared" si="11"/>
        <v>-3.8683321004372146</v>
      </c>
      <c r="Z24">
        <f>SUMPRODUCT($B$7:$B$456,Y$7:Y$456,EXP(constants!$B$32+constants!$A$32*ABS($A$7:$A$456-$A24)))</f>
        <v>-1.6051952933801725E-2</v>
      </c>
      <c r="AA24">
        <f t="shared" si="0"/>
        <v>-3.852280147503413</v>
      </c>
      <c r="AB24">
        <f t="shared" si="12"/>
        <v>0</v>
      </c>
      <c r="AD24" s="4">
        <f t="shared" si="1"/>
        <v>40.88728159776948</v>
      </c>
      <c r="AE24">
        <f>SUMPRODUCT($B$7:$B$456,AD$7:AD$456,EXP(constants!$B$32+constants!$A$32*ABS($A$7:$A$456-$A24)))</f>
        <v>3.2050286606286673</v>
      </c>
      <c r="AF24" s="4">
        <f t="shared" si="2"/>
        <v>37.682252937140809</v>
      </c>
      <c r="AG24">
        <f t="shared" si="13"/>
        <v>37.682252937140809</v>
      </c>
      <c r="AH24" s="4"/>
      <c r="AI24" s="5">
        <f>SUMPRODUCT(constants!$B$13:$B$20,A24^constants!$A$13:$A$20)*constants!$C$10/((A24/1000000000)^5*(EXP(0.014388/(A24/1000000000)/constants!$B$9)-1))</f>
        <v>3.3901716985082381E-10</v>
      </c>
      <c r="AJ24">
        <f>SUMPRODUCT(A24^constants!$E$28:$J$28,constants!$E$27:$J$27)</f>
        <v>8.7492835159340442E-6</v>
      </c>
      <c r="AL24" s="17">
        <f t="shared" si="3"/>
        <v>0</v>
      </c>
      <c r="AM24">
        <f t="shared" si="14"/>
        <v>2.3218578598601986E-7</v>
      </c>
      <c r="AN24">
        <f t="shared" si="15"/>
        <v>0</v>
      </c>
      <c r="AO24">
        <f t="shared" si="16"/>
        <v>4.505441978480463E-7</v>
      </c>
      <c r="AQ24">
        <f t="shared" si="17"/>
        <v>4.505441978480463E-7</v>
      </c>
      <c r="AS24" s="4">
        <f t="shared" si="18"/>
        <v>0</v>
      </c>
    </row>
    <row r="25" spans="1:45" x14ac:dyDescent="0.2">
      <c r="A25">
        <f>front!A25</f>
        <v>196.42</v>
      </c>
      <c r="B25" s="1">
        <f t="shared" si="19"/>
        <v>0.47999999999998977</v>
      </c>
      <c r="C25">
        <f>front!D25-front!B25</f>
        <v>81.449999999999818</v>
      </c>
      <c r="D25" s="2">
        <f>front!E25-front!C25</f>
        <v>874.39999999999964</v>
      </c>
      <c r="E25" s="2">
        <f>IF(front!F25-front!C25&gt;0,front!F25-front!C25,0)</f>
        <v>935.30000000000109</v>
      </c>
      <c r="F25" s="2">
        <f>front!I25-front!H25</f>
        <v>161.40000000000146</v>
      </c>
      <c r="G25" s="2">
        <f>IF(front!J25-front!H25&gt;0,front!J25-front!H25,0)</f>
        <v>8.9000000000014552</v>
      </c>
      <c r="H25" s="2"/>
      <c r="I25" s="4">
        <f>C25/(constants!$A$4+constants!$B$4*data!C25+constants!$C$4*data!C25^2+constants!$D$4*data!C25^3+constants!$E$4*data!C25^4+constants!$F$4*data!C25^5+constants!$G$4*data!C25^6+constants!$H$4*data!C25^7)</f>
        <v>81.258129326445541</v>
      </c>
      <c r="J25" s="4">
        <f>D25/(constants!$A$4+constants!$B$4*data!D25+constants!$C$4*data!D25^2+constants!$D$4*data!D25^3+constants!$E$4*data!D25^4+constants!$F$4*data!D25^5+constants!$G$4*data!D25^6+constants!$H$4*data!D25^7)</f>
        <v>872.38714824415626</v>
      </c>
      <c r="K25" s="4">
        <f>E25/(constants!$A$4+constants!$B$4*data!E25+constants!$C$4*data!E25^2+constants!$D$4*data!E25^3+constants!$E$4*data!E25^4+constants!$F$4*data!E25^5+constants!$G$4*data!E25^6+constants!$H$4*data!E25^7)</f>
        <v>933.14908534635799</v>
      </c>
      <c r="L25" s="4">
        <f>F25/(constants!$A$4+constants!$B$4*data!F25+constants!$C$4*data!F25^2+constants!$D$4*data!F25^3+constants!$E$4*data!F25^4+constants!$F$4*data!F25^5+constants!$G$4*data!F25^6+constants!$H$4*data!F25^7)</f>
        <v>161.02106337563737</v>
      </c>
      <c r="M25" s="4">
        <f>G25/(constants!$A$4+constants!$B$4*data!G25+constants!$C$4*data!G25^2+constants!$D$4*data!G25^3+constants!$E$4*data!G25^4+constants!$F$4*data!G25^5+constants!$G$4*data!G25^6+constants!$H$4*data!G25^7)</f>
        <v>8.8789656517572695</v>
      </c>
      <c r="N25" s="4"/>
      <c r="O25" s="4">
        <f t="shared" si="4"/>
        <v>203.14532331611386</v>
      </c>
      <c r="P25" s="4">
        <f t="shared" si="5"/>
        <v>218.09678706103907</v>
      </c>
      <c r="Q25" s="4">
        <f t="shared" si="6"/>
        <v>233.2872713365895</v>
      </c>
      <c r="R25" s="4">
        <f t="shared" si="7"/>
        <v>40.255265843909342</v>
      </c>
      <c r="S25" s="4">
        <f t="shared" si="8"/>
        <v>2.2197414129393174</v>
      </c>
      <c r="T25" s="4"/>
      <c r="U25" s="4">
        <f t="shared" si="9"/>
        <v>1.0696501974203731</v>
      </c>
      <c r="V25" s="4">
        <f t="shared" si="10"/>
        <v>5.5141640886099533E-2</v>
      </c>
      <c r="W25" s="4"/>
      <c r="X25">
        <f>IF(front!E25&gt;$X$2,O25,P25)</f>
        <v>218.09678706103907</v>
      </c>
      <c r="Y25">
        <f t="shared" si="11"/>
        <v>-5.8942289815301478</v>
      </c>
      <c r="Z25">
        <f>SUMPRODUCT($B$7:$B$456,Y$7:Y$456,EXP(constants!$B$32+constants!$A$32*ABS($A$7:$A$456-$A25)))</f>
        <v>-1.575334173095623E-2</v>
      </c>
      <c r="AA25">
        <f t="shared" si="0"/>
        <v>-5.8784756397991913</v>
      </c>
      <c r="AB25">
        <f t="shared" si="12"/>
        <v>0</v>
      </c>
      <c r="AD25" s="4">
        <f t="shared" si="1"/>
        <v>37.811444515718932</v>
      </c>
      <c r="AE25">
        <f>SUMPRODUCT($B$7:$B$456,AD$7:AD$456,EXP(constants!$B$32+constants!$A$32*ABS($A$7:$A$456-$A25)))</f>
        <v>3.2890654944117848</v>
      </c>
      <c r="AF25" s="4">
        <f t="shared" si="2"/>
        <v>34.522379021307145</v>
      </c>
      <c r="AG25">
        <f t="shared" si="13"/>
        <v>34.522379021307145</v>
      </c>
      <c r="AH25" s="4"/>
      <c r="AI25" s="5">
        <f>SUMPRODUCT(constants!$B$13:$B$20,A25^constants!$A$13:$A$20)*constants!$C$10/((A25/1000000000)^5*(EXP(0.014388/(A25/1000000000)/constants!$B$9)-1))</f>
        <v>3.5668677730376929E-10</v>
      </c>
      <c r="AJ25">
        <f>SUMPRODUCT(A25^constants!$E$28:$J$28,constants!$E$27:$J$27)</f>
        <v>8.6577878367862285E-6</v>
      </c>
      <c r="AL25" s="17">
        <f t="shared" si="3"/>
        <v>0</v>
      </c>
      <c r="AM25">
        <f t="shared" si="14"/>
        <v>2.5078769430816629E-7</v>
      </c>
      <c r="AN25">
        <f t="shared" si="15"/>
        <v>0</v>
      </c>
      <c r="AO25">
        <f t="shared" si="16"/>
        <v>4.8664021392350488E-7</v>
      </c>
      <c r="AQ25">
        <f t="shared" si="17"/>
        <v>4.8664021392350488E-7</v>
      </c>
      <c r="AS25" s="4">
        <f t="shared" si="18"/>
        <v>0</v>
      </c>
    </row>
    <row r="26" spans="1:45" x14ac:dyDescent="0.2">
      <c r="A26">
        <f>front!A26</f>
        <v>196.89</v>
      </c>
      <c r="B26" s="1">
        <f t="shared" si="19"/>
        <v>0.46999999999999886</v>
      </c>
      <c r="C26">
        <f>front!D26-front!B26</f>
        <v>86.349999999999909</v>
      </c>
      <c r="D26" s="2">
        <f>front!E26-front!C26</f>
        <v>861.5</v>
      </c>
      <c r="E26" s="2">
        <f>IF(front!F26-front!C26&gt;0,front!F26-front!C26,0)</f>
        <v>894.20000000000073</v>
      </c>
      <c r="F26" s="2">
        <f>front!I26-front!H26</f>
        <v>198.89999999999964</v>
      </c>
      <c r="G26" s="2">
        <f>IF(front!J26-front!H26&gt;0,front!J26-front!H26,0)</f>
        <v>35.899999999999636</v>
      </c>
      <c r="H26" s="2"/>
      <c r="I26" s="4">
        <f>C26/(constants!$A$4+constants!$B$4*data!C26+constants!$C$4*data!C26^2+constants!$D$4*data!C26^3+constants!$E$4*data!C26^4+constants!$F$4*data!C26^5+constants!$G$4*data!C26^6+constants!$H$4*data!C26^7)</f>
        <v>86.146629771654787</v>
      </c>
      <c r="J26" s="4">
        <f>D26/(constants!$A$4+constants!$B$4*data!D26+constants!$C$4*data!D26^2+constants!$D$4*data!D26^3+constants!$E$4*data!D26^4+constants!$F$4*data!D26^5+constants!$G$4*data!D26^6+constants!$H$4*data!D26^7)</f>
        <v>859.51640553638958</v>
      </c>
      <c r="K26" s="4">
        <f>E26/(constants!$A$4+constants!$B$4*data!E26+constants!$C$4*data!E26^2+constants!$D$4*data!E26^3+constants!$E$4*data!E26^4+constants!$F$4*data!E26^5+constants!$G$4*data!E26^6+constants!$H$4*data!E26^7)</f>
        <v>892.14225069876932</v>
      </c>
      <c r="L26" s="4">
        <f>F26/(constants!$A$4+constants!$B$4*data!F26+constants!$C$4*data!F26^2+constants!$D$4*data!F26^3+constants!$E$4*data!F26^4+constants!$F$4*data!F26^5+constants!$G$4*data!F26^6+constants!$H$4*data!F26^7)</f>
        <v>198.43371140102525</v>
      </c>
      <c r="M26" s="4">
        <f>G26/(constants!$A$4+constants!$B$4*data!G26+constants!$C$4*data!G26^2+constants!$D$4*data!G26^3+constants!$E$4*data!G26^4+constants!$F$4*data!G26^5+constants!$G$4*data!G26^6+constants!$H$4*data!G26^7)</f>
        <v>35.815259130091292</v>
      </c>
      <c r="N26" s="4"/>
      <c r="O26" s="4">
        <f t="shared" si="4"/>
        <v>215.36657442913696</v>
      </c>
      <c r="P26" s="4">
        <f t="shared" si="5"/>
        <v>214.8791013840974</v>
      </c>
      <c r="Q26" s="4">
        <f t="shared" si="6"/>
        <v>223.03556267469233</v>
      </c>
      <c r="R26" s="4">
        <f t="shared" si="7"/>
        <v>49.608427850256312</v>
      </c>
      <c r="S26" s="4">
        <f t="shared" si="8"/>
        <v>8.9538147825228229</v>
      </c>
      <c r="T26" s="4"/>
      <c r="U26" s="4">
        <f t="shared" si="9"/>
        <v>1.0379583739789344</v>
      </c>
      <c r="V26" s="4">
        <f t="shared" si="10"/>
        <v>0.18048979116109121</v>
      </c>
      <c r="W26" s="4"/>
      <c r="X26">
        <f>IF(front!E26&gt;$X$2,O26,P26)</f>
        <v>214.8791013840974</v>
      </c>
      <c r="Y26">
        <f t="shared" si="11"/>
        <v>0.73127406843323683</v>
      </c>
      <c r="Z26">
        <f>SUMPRODUCT($B$7:$B$456,Y$7:Y$456,EXP(constants!$B$32+constants!$A$32*ABS($A$7:$A$456-$A26)))</f>
        <v>-1.5367347227573011E-2</v>
      </c>
      <c r="AA26">
        <f t="shared" si="0"/>
        <v>0.74664141566080988</v>
      </c>
      <c r="AB26">
        <f t="shared" si="12"/>
        <v>0</v>
      </c>
      <c r="AD26" s="4">
        <f t="shared" si="1"/>
        <v>39.750737487476194</v>
      </c>
      <c r="AE26">
        <f>SUMPRODUCT($B$7:$B$456,AD$7:AD$456,EXP(constants!$B$32+constants!$A$32*ABS($A$7:$A$456-$A26)))</f>
        <v>3.3730534535519943</v>
      </c>
      <c r="AF26" s="4">
        <f t="shared" si="2"/>
        <v>36.377684033924197</v>
      </c>
      <c r="AG26">
        <f t="shared" si="13"/>
        <v>36.377684033924197</v>
      </c>
      <c r="AH26" s="4"/>
      <c r="AI26" s="5">
        <f>SUMPRODUCT(constants!$B$13:$B$20,A26^constants!$A$13:$A$20)*constants!$C$10/((A26/1000000000)^5*(EXP(0.014388/(A26/1000000000)/constants!$B$9)-1))</f>
        <v>3.7476148987463744E-10</v>
      </c>
      <c r="AJ26">
        <f>SUMPRODUCT(A26^constants!$E$28:$J$28,constants!$E$27:$J$27)</f>
        <v>8.5691271060325596E-6</v>
      </c>
      <c r="AL26" s="17">
        <f t="shared" si="3"/>
        <v>0</v>
      </c>
      <c r="AM26">
        <f t="shared" si="14"/>
        <v>2.3555999601407765E-7</v>
      </c>
      <c r="AN26">
        <f t="shared" si="15"/>
        <v>0</v>
      </c>
      <c r="AO26">
        <f t="shared" si="16"/>
        <v>4.5709167337074548E-7</v>
      </c>
      <c r="AQ26">
        <f t="shared" si="17"/>
        <v>4.5709167337074548E-7</v>
      </c>
      <c r="AS26" s="4">
        <f t="shared" si="18"/>
        <v>0</v>
      </c>
    </row>
    <row r="27" spans="1:45" x14ac:dyDescent="0.2">
      <c r="A27">
        <f>front!A27</f>
        <v>197.37</v>
      </c>
      <c r="B27" s="1">
        <f t="shared" si="19"/>
        <v>0.48000000000001819</v>
      </c>
      <c r="C27">
        <f>front!D27-front!B27</f>
        <v>86.399999999999636</v>
      </c>
      <c r="D27" s="2">
        <f>front!E27-front!C27</f>
        <v>871.59999999999854</v>
      </c>
      <c r="E27" s="2">
        <f>IF(front!F27-front!C27&gt;0,front!F27-front!C27,0)</f>
        <v>936.69999999999891</v>
      </c>
      <c r="F27" s="2">
        <f>front!I27-front!H27</f>
        <v>181.69999999999891</v>
      </c>
      <c r="G27" s="2">
        <f>IF(front!J27-front!H27&gt;0,front!J27-front!H27,0)</f>
        <v>14.5</v>
      </c>
      <c r="H27" s="2"/>
      <c r="I27" s="4">
        <f>C27/(constants!$A$4+constants!$B$4*data!C27+constants!$C$4*data!C27^2+constants!$D$4*data!C27^3+constants!$E$4*data!C27^4+constants!$F$4*data!C27^5+constants!$G$4*data!C27^6+constants!$H$4*data!C27^7)</f>
        <v>86.196512453479357</v>
      </c>
      <c r="J27" s="4">
        <f>D27/(constants!$A$4+constants!$B$4*data!D27+constants!$C$4*data!D27^2+constants!$D$4*data!D27^3+constants!$E$4*data!D27^4+constants!$F$4*data!D27^5+constants!$G$4*data!D27^6+constants!$H$4*data!D27^7)</f>
        <v>869.59349825804702</v>
      </c>
      <c r="K27" s="4">
        <f>E27/(constants!$A$4+constants!$B$4*data!E27+constants!$C$4*data!E27^2+constants!$D$4*data!E27^3+constants!$E$4*data!E27^4+constants!$F$4*data!E27^5+constants!$G$4*data!E27^6+constants!$H$4*data!E27^7)</f>
        <v>934.54591249716771</v>
      </c>
      <c r="L27" s="4">
        <f>F27/(constants!$A$4+constants!$B$4*data!F27+constants!$C$4*data!F27^2+constants!$D$4*data!F27^3+constants!$E$4*data!F27^4+constants!$F$4*data!F27^5+constants!$G$4*data!F27^6+constants!$H$4*data!F27^7)</f>
        <v>181.2737476054169</v>
      </c>
      <c r="M27" s="4">
        <f>G27/(constants!$A$4+constants!$B$4*data!G27+constants!$C$4*data!G27^2+constants!$D$4*data!G27^3+constants!$E$4*data!G27^4+constants!$F$4*data!G27^5+constants!$G$4*data!G27^6+constants!$H$4*data!G27^7)</f>
        <v>14.465739492120187</v>
      </c>
      <c r="N27" s="4"/>
      <c r="O27" s="4">
        <f t="shared" si="4"/>
        <v>215.49128113369841</v>
      </c>
      <c r="P27" s="4">
        <f t="shared" si="5"/>
        <v>217.39837456451176</v>
      </c>
      <c r="Q27" s="4">
        <f t="shared" si="6"/>
        <v>233.63647812429193</v>
      </c>
      <c r="R27" s="4">
        <f t="shared" si="7"/>
        <v>45.318436901354225</v>
      </c>
      <c r="S27" s="4">
        <f t="shared" si="8"/>
        <v>3.6164348730300468</v>
      </c>
      <c r="T27" s="4"/>
      <c r="U27" s="4">
        <f t="shared" si="9"/>
        <v>1.0746928471397637</v>
      </c>
      <c r="V27" s="4">
        <f t="shared" si="10"/>
        <v>7.9800520942547762E-2</v>
      </c>
      <c r="W27" s="4"/>
      <c r="X27">
        <f>IF(front!E27&gt;$X$2,O27,P27)</f>
        <v>217.39837456451176</v>
      </c>
      <c r="Y27">
        <f t="shared" si="11"/>
        <v>-6.9279327382204201</v>
      </c>
      <c r="Z27">
        <f>SUMPRODUCT($B$7:$B$456,Y$7:Y$456,EXP(constants!$B$32+constants!$A$32*ABS($A$7:$A$456-$A27)))</f>
        <v>-1.4997499739496579E-2</v>
      </c>
      <c r="AA27">
        <f t="shared" si="0"/>
        <v>-6.9129352384809239</v>
      </c>
      <c r="AB27">
        <f t="shared" si="12"/>
        <v>0</v>
      </c>
      <c r="AD27" s="4">
        <f t="shared" si="1"/>
        <v>41.336927783578439</v>
      </c>
      <c r="AE27">
        <f>SUMPRODUCT($B$7:$B$456,AD$7:AD$456,EXP(constants!$B$32+constants!$A$32*ABS($A$7:$A$456-$A27)))</f>
        <v>3.4606091181949137</v>
      </c>
      <c r="AF27" s="4">
        <f t="shared" si="2"/>
        <v>37.876318665383522</v>
      </c>
      <c r="AG27">
        <f t="shared" si="13"/>
        <v>37.876318665383522</v>
      </c>
      <c r="AH27" s="4"/>
      <c r="AI27" s="5">
        <f>SUMPRODUCT(constants!$B$13:$B$20,A27^constants!$A$13:$A$20)*constants!$C$10/((A27/1000000000)^5*(EXP(0.014388/(A27/1000000000)/constants!$B$9)-1))</f>
        <v>3.9404013102035409E-10</v>
      </c>
      <c r="AJ27">
        <f>SUMPRODUCT(A27^constants!$E$28:$J$28,constants!$E$27:$J$27)</f>
        <v>8.4795205823998718E-6</v>
      </c>
      <c r="AL27" s="17">
        <f t="shared" si="3"/>
        <v>0</v>
      </c>
      <c r="AM27">
        <f t="shared" si="14"/>
        <v>2.2387393709805274E-7</v>
      </c>
      <c r="AN27">
        <f t="shared" si="15"/>
        <v>0</v>
      </c>
      <c r="AO27">
        <f t="shared" si="16"/>
        <v>4.3441549611051272E-7</v>
      </c>
      <c r="AQ27">
        <f t="shared" si="17"/>
        <v>4.3441549611051272E-7</v>
      </c>
      <c r="AS27" s="4">
        <f t="shared" si="18"/>
        <v>0</v>
      </c>
    </row>
    <row r="28" spans="1:45" x14ac:dyDescent="0.2">
      <c r="A28">
        <f>front!A28</f>
        <v>197.85</v>
      </c>
      <c r="B28" s="1">
        <f t="shared" si="19"/>
        <v>0.47999999999998977</v>
      </c>
      <c r="C28">
        <f>front!D28-front!B28</f>
        <v>78.800000000000182</v>
      </c>
      <c r="D28" s="2">
        <f>front!E28-front!C28</f>
        <v>893</v>
      </c>
      <c r="E28" s="2">
        <f>IF(front!F28-front!C28&gt;0,front!F28-front!C28,0)</f>
        <v>933.5</v>
      </c>
      <c r="F28" s="2">
        <f>front!I28-front!H28</f>
        <v>166.29999999999927</v>
      </c>
      <c r="G28" s="2">
        <f>IF(front!J28-front!H28&gt;0,front!J28-front!H28,0)</f>
        <v>0</v>
      </c>
      <c r="H28" s="2"/>
      <c r="I28" s="4">
        <f>C28/(constants!$A$4+constants!$B$4*data!C28+constants!$C$4*data!C28^2+constants!$D$4*data!C28^3+constants!$E$4*data!C28^4+constants!$F$4*data!C28^5+constants!$G$4*data!C28^6+constants!$H$4*data!C28^7)</f>
        <v>78.614350439169286</v>
      </c>
      <c r="J28" s="4">
        <f>D28/(constants!$A$4+constants!$B$4*data!D28+constants!$C$4*data!D28^2+constants!$D$4*data!D28^3+constants!$E$4*data!D28^4+constants!$F$4*data!D28^5+constants!$G$4*data!D28^6+constants!$H$4*data!D28^7)</f>
        <v>890.94497146637741</v>
      </c>
      <c r="K28" s="4">
        <f>E28/(constants!$A$4+constants!$B$4*data!E28+constants!$C$4*data!E28^2+constants!$D$4*data!E28^3+constants!$E$4*data!E28^4+constants!$F$4*data!E28^5+constants!$G$4*data!E28^6+constants!$H$4*data!E28^7)</f>
        <v>931.3531647841171</v>
      </c>
      <c r="L28" s="4">
        <f>F28/(constants!$A$4+constants!$B$4*data!F28+constants!$C$4*data!F28^2+constants!$D$4*data!F28^3+constants!$E$4*data!F28^4+constants!$F$4*data!F28^5+constants!$G$4*data!F28^6+constants!$H$4*data!F28^7)</f>
        <v>165.90963589325565</v>
      </c>
      <c r="M28" s="4">
        <f>G28/(constants!$A$4+constants!$B$4*data!G28+constants!$C$4*data!G28^2+constants!$D$4*data!G28^3+constants!$E$4*data!G28^4+constants!$F$4*data!G28^5+constants!$G$4*data!G28^6+constants!$H$4*data!G28^7)</f>
        <v>0</v>
      </c>
      <c r="N28" s="4"/>
      <c r="O28" s="4">
        <f t="shared" si="4"/>
        <v>196.53587609792322</v>
      </c>
      <c r="P28" s="4">
        <f t="shared" si="5"/>
        <v>222.73624286659435</v>
      </c>
      <c r="Q28" s="4">
        <f t="shared" si="6"/>
        <v>232.83829119602927</v>
      </c>
      <c r="R28" s="4">
        <f t="shared" si="7"/>
        <v>41.477408973313914</v>
      </c>
      <c r="S28" s="4">
        <f t="shared" si="8"/>
        <v>0</v>
      </c>
      <c r="T28" s="4"/>
      <c r="U28" s="4">
        <f t="shared" si="9"/>
        <v>1.0453543087529111</v>
      </c>
      <c r="V28" s="4">
        <f t="shared" si="10"/>
        <v>0</v>
      </c>
      <c r="W28" s="4"/>
      <c r="X28">
        <f>IF(front!E28&gt;$X$2,O28,P28)</f>
        <v>222.73624286659435</v>
      </c>
      <c r="Y28">
        <f t="shared" si="11"/>
        <v>-0.82368442736532188</v>
      </c>
      <c r="Z28">
        <f>SUMPRODUCT($B$7:$B$456,Y$7:Y$456,EXP(constants!$B$32+constants!$A$32*ABS($A$7:$A$456-$A28)))</f>
        <v>-1.4512809503537276E-2</v>
      </c>
      <c r="AA28">
        <f t="shared" si="0"/>
        <v>-0.8091716178617846</v>
      </c>
      <c r="AB28">
        <f t="shared" si="12"/>
        <v>0</v>
      </c>
      <c r="AD28" s="4">
        <f t="shared" si="1"/>
        <v>41.477408973313914</v>
      </c>
      <c r="AE28">
        <f>SUMPRODUCT($B$7:$B$456,AD$7:AD$456,EXP(constants!$B$32+constants!$A$32*ABS($A$7:$A$456-$A28)))</f>
        <v>3.5499926125743859</v>
      </c>
      <c r="AF28" s="4">
        <f t="shared" si="2"/>
        <v>37.927416360739528</v>
      </c>
      <c r="AG28">
        <f t="shared" si="13"/>
        <v>37.927416360739528</v>
      </c>
      <c r="AH28" s="4"/>
      <c r="AI28" s="5">
        <f>SUMPRODUCT(constants!$B$13:$B$20,A28^constants!$A$13:$A$20)*constants!$C$10/((A28/1000000000)^5*(EXP(0.014388/(A28/1000000000)/constants!$B$9)-1))</f>
        <v>4.1417764642281912E-10</v>
      </c>
      <c r="AJ28">
        <f>SUMPRODUCT(A28^constants!$E$28:$J$28,constants!$E$27:$J$27)</f>
        <v>8.3908565828077152E-6</v>
      </c>
      <c r="AL28" s="17">
        <f t="shared" si="3"/>
        <v>0</v>
      </c>
      <c r="AM28">
        <f t="shared" si="14"/>
        <v>2.2123459460037173E-7</v>
      </c>
      <c r="AN28">
        <f t="shared" si="15"/>
        <v>0</v>
      </c>
      <c r="AO28">
        <f t="shared" si="16"/>
        <v>4.2929399203818528E-7</v>
      </c>
      <c r="AQ28">
        <f t="shared" si="17"/>
        <v>4.2929399203818528E-7</v>
      </c>
      <c r="AS28" s="4">
        <f t="shared" si="18"/>
        <v>0</v>
      </c>
    </row>
    <row r="29" spans="1:45" x14ac:dyDescent="0.2">
      <c r="A29">
        <f>front!A29</f>
        <v>198.32</v>
      </c>
      <c r="B29" s="1">
        <f t="shared" si="19"/>
        <v>0.46999999999999886</v>
      </c>
      <c r="C29">
        <f>front!D29-front!B29</f>
        <v>88.899999999999636</v>
      </c>
      <c r="D29" s="2">
        <f>front!E29-front!C29</f>
        <v>881</v>
      </c>
      <c r="E29" s="2">
        <f>IF(front!F29-front!C29&gt;0,front!F29-front!C29,0)</f>
        <v>919</v>
      </c>
      <c r="F29" s="2">
        <f>front!I29-front!H29</f>
        <v>213.09999999999854</v>
      </c>
      <c r="G29" s="2">
        <f>IF(front!J29-front!H29&gt;0,front!J29-front!H29,0)</f>
        <v>25.299999999999272</v>
      </c>
      <c r="H29" s="2"/>
      <c r="I29" s="4">
        <f>C29/(constants!$A$4+constants!$B$4*data!C29+constants!$C$4*data!C29^2+constants!$D$4*data!C29^3+constants!$E$4*data!C29^4+constants!$F$4*data!C29^5+constants!$G$4*data!C29^6+constants!$H$4*data!C29^7)</f>
        <v>88.690647166158129</v>
      </c>
      <c r="J29" s="4">
        <f>D29/(constants!$A$4+constants!$B$4*data!D29+constants!$C$4*data!D29^2+constants!$D$4*data!D29^3+constants!$E$4*data!D29^4+constants!$F$4*data!D29^5+constants!$G$4*data!D29^6+constants!$H$4*data!D29^7)</f>
        <v>878.97218122011907</v>
      </c>
      <c r="K29" s="4">
        <f>E29/(constants!$A$4+constants!$B$4*data!E29+constants!$C$4*data!E29^2+constants!$D$4*data!E29^3+constants!$E$4*data!E29^4+constants!$F$4*data!E29^5+constants!$G$4*data!E29^6+constants!$H$4*data!E29^7)</f>
        <v>916.88602947146956</v>
      </c>
      <c r="L29" s="4">
        <f>F29/(constants!$A$4+constants!$B$4*data!F29+constants!$C$4*data!F29^2+constants!$D$4*data!F29^3+constants!$E$4*data!F29^4+constants!$F$4*data!F29^5+constants!$G$4*data!F29^6+constants!$H$4*data!F29^7)</f>
        <v>212.60069451028866</v>
      </c>
      <c r="M29" s="4">
        <f>G29/(constants!$A$4+constants!$B$4*data!G29+constants!$C$4*data!G29^2+constants!$D$4*data!G29^3+constants!$E$4*data!G29^4+constants!$F$4*data!G29^5+constants!$G$4*data!G29^6+constants!$H$4*data!G29^7)</f>
        <v>25.240251147019229</v>
      </c>
      <c r="N29" s="4"/>
      <c r="O29" s="4">
        <f t="shared" si="4"/>
        <v>221.72661791539534</v>
      </c>
      <c r="P29" s="4">
        <f t="shared" si="5"/>
        <v>219.74304530502977</v>
      </c>
      <c r="Q29" s="4">
        <f t="shared" si="6"/>
        <v>229.22150736786739</v>
      </c>
      <c r="R29" s="4">
        <f t="shared" si="7"/>
        <v>53.150173627572165</v>
      </c>
      <c r="S29" s="4">
        <f t="shared" si="8"/>
        <v>6.3100627867548074</v>
      </c>
      <c r="T29" s="4"/>
      <c r="U29" s="4">
        <f t="shared" si="9"/>
        <v>1.0431342982877132</v>
      </c>
      <c r="V29" s="4">
        <f t="shared" si="10"/>
        <v>0.1187213955493346</v>
      </c>
      <c r="W29" s="4"/>
      <c r="X29">
        <f>IF(front!E29&gt;$X$2,O29,P29)</f>
        <v>219.74304530502977</v>
      </c>
      <c r="Y29">
        <f t="shared" si="11"/>
        <v>-0.34422323719093129</v>
      </c>
      <c r="Z29">
        <f>SUMPRODUCT($B$7:$B$456,Y$7:Y$456,EXP(constants!$B$32+constants!$A$32*ABS($A$7:$A$456-$A29)))</f>
        <v>-1.4034031412005762E-2</v>
      </c>
      <c r="AA29">
        <f t="shared" si="0"/>
        <v>-0.33018920577892552</v>
      </c>
      <c r="AB29">
        <f t="shared" si="12"/>
        <v>0</v>
      </c>
      <c r="AD29" s="4">
        <f t="shared" si="1"/>
        <v>46.20311847484048</v>
      </c>
      <c r="AE29">
        <f>SUMPRODUCT($B$7:$B$456,AD$7:AD$456,EXP(constants!$B$32+constants!$A$32*ABS($A$7:$A$456-$A29)))</f>
        <v>3.6393389960653764</v>
      </c>
      <c r="AF29" s="4">
        <f t="shared" si="2"/>
        <v>42.563779478775103</v>
      </c>
      <c r="AG29">
        <f t="shared" si="13"/>
        <v>42.563779478775103</v>
      </c>
      <c r="AH29" s="4"/>
      <c r="AI29" s="5">
        <f>SUMPRODUCT(constants!$B$13:$B$20,A29^constants!$A$13:$A$20)*constants!$C$10/((A29/1000000000)^5*(EXP(0.014388/(A29/1000000000)/constants!$B$9)-1))</f>
        <v>4.3475865671913542E-10</v>
      </c>
      <c r="AJ29">
        <f>SUMPRODUCT(A29^constants!$E$28:$J$28,constants!$E$27:$J$27)</f>
        <v>8.3049453329639747E-6</v>
      </c>
      <c r="AL29" s="17">
        <f t="shared" si="3"/>
        <v>0</v>
      </c>
      <c r="AM29">
        <f t="shared" si="14"/>
        <v>1.9511766658563127E-7</v>
      </c>
      <c r="AN29">
        <f t="shared" si="15"/>
        <v>0</v>
      </c>
      <c r="AO29">
        <f t="shared" si="16"/>
        <v>3.7861547899878286E-7</v>
      </c>
      <c r="AQ29">
        <f t="shared" si="17"/>
        <v>3.7861547899878286E-7</v>
      </c>
      <c r="AS29" s="4">
        <f t="shared" si="18"/>
        <v>0</v>
      </c>
    </row>
    <row r="30" spans="1:45" x14ac:dyDescent="0.2">
      <c r="A30">
        <f>front!A30</f>
        <v>198.8</v>
      </c>
      <c r="B30" s="1">
        <f t="shared" si="19"/>
        <v>0.48000000000001819</v>
      </c>
      <c r="C30">
        <f>front!D30-front!B30</f>
        <v>89.650000000000091</v>
      </c>
      <c r="D30" s="2">
        <f>front!E30-front!C30</f>
        <v>898.09999999999945</v>
      </c>
      <c r="E30" s="2">
        <f>IF(front!F30-front!C30&gt;0,front!F30-front!C30,0)</f>
        <v>916.30000000000018</v>
      </c>
      <c r="F30" s="2">
        <f>front!I30-front!H30</f>
        <v>161.69999999999891</v>
      </c>
      <c r="G30" s="2">
        <f>IF(front!J30-front!H30&gt;0,front!J30-front!H30,0)</f>
        <v>0</v>
      </c>
      <c r="H30" s="2"/>
      <c r="I30" s="4">
        <f>C30/(constants!$A$4+constants!$B$4*data!C30+constants!$C$4*data!C30^2+constants!$D$4*data!C30^3+constants!$E$4*data!C30^4+constants!$F$4*data!C30^5+constants!$G$4*data!C30^6+constants!$H$4*data!C30^7)</f>
        <v>89.438887817160463</v>
      </c>
      <c r="J30" s="4">
        <f>D30/(constants!$A$4+constants!$B$4*data!D30+constants!$C$4*data!D30^2+constants!$D$4*data!D30^3+constants!$E$4*data!D30^4+constants!$F$4*data!D30^5+constants!$G$4*data!D30^6+constants!$H$4*data!D30^7)</f>
        <v>896.03340845809612</v>
      </c>
      <c r="K30" s="4">
        <f>E30/(constants!$A$4+constants!$B$4*data!E30+constants!$C$4*data!E30^2+constants!$D$4*data!E30^3+constants!$E$4*data!E30^4+constants!$F$4*data!E30^5+constants!$G$4*data!E30^6+constants!$H$4*data!E30^7)</f>
        <v>914.192149620593</v>
      </c>
      <c r="L30" s="4">
        <f>F30/(constants!$A$4+constants!$B$4*data!F30+constants!$C$4*data!F30^2+constants!$D$4*data!F30^3+constants!$E$4*data!F30^4+constants!$F$4*data!F30^5+constants!$G$4*data!F30^6+constants!$H$4*data!F30^7)</f>
        <v>161.32036361487036</v>
      </c>
      <c r="M30" s="4">
        <f>G30/(constants!$A$4+constants!$B$4*data!G30+constants!$C$4*data!G30^2+constants!$D$4*data!G30^3+constants!$E$4*data!G30^4+constants!$F$4*data!G30^5+constants!$G$4*data!G30^6+constants!$H$4*data!G30^7)</f>
        <v>0</v>
      </c>
      <c r="N30" s="4"/>
      <c r="O30" s="4">
        <f t="shared" si="4"/>
        <v>223.59721954290114</v>
      </c>
      <c r="P30" s="4">
        <f t="shared" si="5"/>
        <v>224.00835211452403</v>
      </c>
      <c r="Q30" s="4">
        <f t="shared" si="6"/>
        <v>228.54803740514825</v>
      </c>
      <c r="R30" s="4">
        <f t="shared" si="7"/>
        <v>40.33009090371759</v>
      </c>
      <c r="S30" s="4">
        <f t="shared" si="8"/>
        <v>0</v>
      </c>
      <c r="T30" s="4"/>
      <c r="U30" s="4">
        <f t="shared" si="9"/>
        <v>1.0202656965589538</v>
      </c>
      <c r="V30" s="4">
        <f t="shared" si="10"/>
        <v>0</v>
      </c>
      <c r="W30" s="4"/>
      <c r="X30">
        <f>IF(front!E30&gt;$X$2,O30,P30)</f>
        <v>224.00835211452403</v>
      </c>
      <c r="Y30">
        <f t="shared" si="11"/>
        <v>4.5677164569837885</v>
      </c>
      <c r="Z30">
        <f>SUMPRODUCT($B$7:$B$456,Y$7:Y$456,EXP(constants!$B$32+constants!$A$32*ABS($A$7:$A$456-$A30)))</f>
        <v>-1.3549285835810613E-2</v>
      </c>
      <c r="AA30">
        <f t="shared" si="0"/>
        <v>4.5812657428195989</v>
      </c>
      <c r="AB30">
        <f t="shared" si="12"/>
        <v>0</v>
      </c>
      <c r="AD30" s="4">
        <f t="shared" si="1"/>
        <v>40.33009090371759</v>
      </c>
      <c r="AE30">
        <f>SUMPRODUCT($B$7:$B$456,AD$7:AD$456,EXP(constants!$B$32+constants!$A$32*ABS($A$7:$A$456-$A30)))</f>
        <v>3.7324486346735228</v>
      </c>
      <c r="AF30" s="4">
        <f t="shared" si="2"/>
        <v>36.597642269044066</v>
      </c>
      <c r="AG30">
        <f t="shared" si="13"/>
        <v>36.597642269044066</v>
      </c>
      <c r="AH30" s="4"/>
      <c r="AI30" s="5">
        <f>SUMPRODUCT(constants!$B$13:$B$20,A30^constants!$A$13:$A$20)*constants!$C$10/((A30/1000000000)^5*(EXP(0.014388/(A30/1000000000)/constants!$B$9)-1))</f>
        <v>4.5669132680634182E-10</v>
      </c>
      <c r="AJ30">
        <f>SUMPRODUCT(A30^constants!$E$28:$J$28,constants!$E$27:$J$27)</f>
        <v>8.21812322414681E-6</v>
      </c>
      <c r="AL30" s="17">
        <f t="shared" si="3"/>
        <v>0</v>
      </c>
      <c r="AM30">
        <f t="shared" si="14"/>
        <v>2.245533513807273E-7</v>
      </c>
      <c r="AN30">
        <f t="shared" si="15"/>
        <v>0</v>
      </c>
      <c r="AO30">
        <f t="shared" si="16"/>
        <v>4.3573386347608671E-7</v>
      </c>
      <c r="AQ30">
        <f t="shared" si="17"/>
        <v>4.3573386347608671E-7</v>
      </c>
      <c r="AS30" s="4">
        <f t="shared" si="18"/>
        <v>0</v>
      </c>
    </row>
    <row r="31" spans="1:45" x14ac:dyDescent="0.2">
      <c r="A31">
        <f>front!A31</f>
        <v>199.28</v>
      </c>
      <c r="B31" s="1">
        <f t="shared" si="19"/>
        <v>0.47999999999998977</v>
      </c>
      <c r="C31">
        <f>front!D31-front!B31</f>
        <v>90.400000000000091</v>
      </c>
      <c r="D31" s="2">
        <f>front!E31-front!C31</f>
        <v>879.39999999999964</v>
      </c>
      <c r="E31" s="2">
        <f>IF(front!F31-front!C31&gt;0,front!F31-front!C31,0)</f>
        <v>922.5</v>
      </c>
      <c r="F31" s="2">
        <f>front!I31-front!H31</f>
        <v>216</v>
      </c>
      <c r="G31" s="2">
        <f>IF(front!J31-front!H31&gt;0,front!J31-front!H31,0)</f>
        <v>16.200000000000728</v>
      </c>
      <c r="H31" s="2"/>
      <c r="I31" s="4">
        <f>C31/(constants!$A$4+constants!$B$4*data!C31+constants!$C$4*data!C31^2+constants!$D$4*data!C31^3+constants!$E$4*data!C31^4+constants!$F$4*data!C31^5+constants!$G$4*data!C31^6+constants!$H$4*data!C31^7)</f>
        <v>90.187128577409084</v>
      </c>
      <c r="J31" s="4">
        <f>D31/(constants!$A$4+constants!$B$4*data!D31+constants!$C$4*data!D31^2+constants!$D$4*data!D31^3+constants!$E$4*data!D31^4+constants!$F$4*data!D31^5+constants!$G$4*data!D31^6+constants!$H$4*data!D31^7)</f>
        <v>877.37580947921742</v>
      </c>
      <c r="K31" s="4">
        <f>E31/(constants!$A$4+constants!$B$4*data!E31+constants!$C$4*data!E31^2+constants!$D$4*data!E31^3+constants!$E$4*data!E31^4+constants!$F$4*data!E31^5+constants!$G$4*data!E31^6+constants!$H$4*data!E31^7)</f>
        <v>920.37809619126267</v>
      </c>
      <c r="L31" s="4">
        <f>F31/(constants!$A$4+constants!$B$4*data!F31+constants!$C$4*data!F31^2+constants!$D$4*data!F31^3+constants!$E$4*data!F31^4+constants!$F$4*data!F31^5+constants!$G$4*data!F31^6+constants!$H$4*data!F31^7)</f>
        <v>215.49395557775867</v>
      </c>
      <c r="M31" s="4">
        <f>G31/(constants!$A$4+constants!$B$4*data!G31+constants!$C$4*data!G31^2+constants!$D$4*data!G31^3+constants!$E$4*data!G31^4+constants!$F$4*data!G31^5+constants!$G$4*data!G31^6+constants!$H$4*data!G31^7)</f>
        <v>16.161725762709352</v>
      </c>
      <c r="N31" s="4"/>
      <c r="O31" s="4">
        <f t="shared" si="4"/>
        <v>225.46782144352269</v>
      </c>
      <c r="P31" s="4">
        <f t="shared" si="5"/>
        <v>219.34395236980436</v>
      </c>
      <c r="Q31" s="4">
        <f t="shared" si="6"/>
        <v>230.09452404781567</v>
      </c>
      <c r="R31" s="4">
        <f t="shared" si="7"/>
        <v>53.873488894439667</v>
      </c>
      <c r="S31" s="4">
        <f t="shared" si="8"/>
        <v>4.0404314406773381</v>
      </c>
      <c r="T31" s="4"/>
      <c r="U31" s="4">
        <f t="shared" si="9"/>
        <v>1.0490123915515406</v>
      </c>
      <c r="V31" s="4">
        <f t="shared" si="10"/>
        <v>7.4998510837013102E-2</v>
      </c>
      <c r="W31" s="4"/>
      <c r="X31">
        <f>IF(front!E31&gt;$X$2,O31,P31)</f>
        <v>219.34395236980436</v>
      </c>
      <c r="Y31">
        <f t="shared" si="11"/>
        <v>-1.581544045044609</v>
      </c>
      <c r="Z31">
        <f>SUMPRODUCT($B$7:$B$456,Y$7:Y$456,EXP(constants!$B$32+constants!$A$32*ABS($A$7:$A$456-$A31)))</f>
        <v>-1.3157730076140709E-2</v>
      </c>
      <c r="AA31">
        <f t="shared" si="0"/>
        <v>-1.5683863149684683</v>
      </c>
      <c r="AB31">
        <f t="shared" si="12"/>
        <v>0</v>
      </c>
      <c r="AD31" s="4">
        <f t="shared" si="1"/>
        <v>49.425181324801009</v>
      </c>
      <c r="AE31">
        <f>SUMPRODUCT($B$7:$B$456,AD$7:AD$456,EXP(constants!$B$32+constants!$A$32*ABS($A$7:$A$456-$A31)))</f>
        <v>3.8276070654173355</v>
      </c>
      <c r="AF31" s="4">
        <f t="shared" si="2"/>
        <v>45.597574259383677</v>
      </c>
      <c r="AG31">
        <f t="shared" si="13"/>
        <v>45.597574259383677</v>
      </c>
      <c r="AH31" s="4"/>
      <c r="AI31" s="5">
        <f>SUMPRODUCT(constants!$B$13:$B$20,A31^constants!$A$13:$A$20)*constants!$C$10/((A31/1000000000)^5*(EXP(0.014388/(A31/1000000000)/constants!$B$9)-1))</f>
        <v>4.7958104342003314E-10</v>
      </c>
      <c r="AJ31">
        <f>SUMPRODUCT(A31^constants!$E$28:$J$28,constants!$E$27:$J$27)</f>
        <v>8.1322199600201918E-6</v>
      </c>
      <c r="AL31" s="17">
        <f t="shared" si="3"/>
        <v>0</v>
      </c>
      <c r="AM31">
        <f t="shared" si="14"/>
        <v>1.78347644411076E-7</v>
      </c>
      <c r="AN31">
        <f t="shared" si="15"/>
        <v>0</v>
      </c>
      <c r="AO31">
        <f t="shared" si="16"/>
        <v>3.4607414079221457E-7</v>
      </c>
      <c r="AQ31">
        <f t="shared" si="17"/>
        <v>3.4607414079221457E-7</v>
      </c>
      <c r="AS31" s="4">
        <f t="shared" si="18"/>
        <v>0</v>
      </c>
    </row>
    <row r="32" spans="1:45" x14ac:dyDescent="0.2">
      <c r="A32">
        <f>front!A32</f>
        <v>199.76</v>
      </c>
      <c r="B32" s="1">
        <f t="shared" si="19"/>
        <v>0.47999999999998977</v>
      </c>
      <c r="C32">
        <f>front!D32-front!B32</f>
        <v>87.450000000000273</v>
      </c>
      <c r="D32" s="2">
        <f>front!E32-front!C32</f>
        <v>877.20000000000073</v>
      </c>
      <c r="E32" s="2">
        <f>IF(front!F32-front!C32&gt;0,front!F32-front!C32,0)</f>
        <v>921.5</v>
      </c>
      <c r="F32" s="2">
        <f>front!I32-front!H32</f>
        <v>257.39999999999964</v>
      </c>
      <c r="G32" s="2">
        <f>IF(front!J32-front!H32&gt;0,front!J32-front!H32,0)</f>
        <v>29.5</v>
      </c>
      <c r="H32" s="2"/>
      <c r="I32" s="4">
        <f>C32/(constants!$A$4+constants!$B$4*data!C32+constants!$C$4*data!C32^2+constants!$D$4*data!C32^3+constants!$E$4*data!C32^4+constants!$F$4*data!C32^5+constants!$G$4*data!C32^6+constants!$H$4*data!C32^7)</f>
        <v>87.244048884476541</v>
      </c>
      <c r="J32" s="4">
        <f>D32/(constants!$A$4+constants!$B$4*data!D32+constants!$C$4*data!D32^2+constants!$D$4*data!D32^3+constants!$E$4*data!D32^4+constants!$F$4*data!D32^5+constants!$G$4*data!D32^6+constants!$H$4*data!D32^7)</f>
        <v>875.18079845032923</v>
      </c>
      <c r="K32" s="4">
        <f>E32/(constants!$A$4+constants!$B$4*data!E32+constants!$C$4*data!E32^2+constants!$D$4*data!E32^3+constants!$E$4*data!E32^4+constants!$F$4*data!E32^5+constants!$G$4*data!E32^6+constants!$H$4*data!E32^7)</f>
        <v>919.38036281460757</v>
      </c>
      <c r="L32" s="4">
        <f>F32/(constants!$A$4+constants!$B$4*data!F32+constants!$C$4*data!F32^2+constants!$D$4*data!F32^3+constants!$E$4*data!F32^4+constants!$F$4*data!F32^5+constants!$G$4*data!F32^6+constants!$H$4*data!F32^7)</f>
        <v>256.79789285214014</v>
      </c>
      <c r="M32" s="4">
        <f>G32/(constants!$A$4+constants!$B$4*data!G32+constants!$C$4*data!G32^2+constants!$D$4*data!G32^3+constants!$E$4*data!G32^4+constants!$F$4*data!G32^5+constants!$G$4*data!G32^6+constants!$H$4*data!G32^7)</f>
        <v>29.430345789308774</v>
      </c>
      <c r="N32" s="4"/>
      <c r="O32" s="4">
        <f t="shared" si="4"/>
        <v>218.11012221119134</v>
      </c>
      <c r="P32" s="4">
        <f t="shared" si="5"/>
        <v>218.79519961258231</v>
      </c>
      <c r="Q32" s="4">
        <f t="shared" si="6"/>
        <v>229.84509070365189</v>
      </c>
      <c r="R32" s="4">
        <f t="shared" si="7"/>
        <v>64.199473213035034</v>
      </c>
      <c r="S32" s="4">
        <f t="shared" si="8"/>
        <v>7.3575864473271935</v>
      </c>
      <c r="T32" s="4"/>
      <c r="U32" s="4">
        <f t="shared" si="9"/>
        <v>1.0505033524987544</v>
      </c>
      <c r="V32" s="4">
        <f t="shared" si="10"/>
        <v>0.11460509065101351</v>
      </c>
      <c r="W32" s="4"/>
      <c r="X32">
        <f>IF(front!E32&gt;$X$2,O32,P32)</f>
        <v>218.79519961258231</v>
      </c>
      <c r="Y32">
        <f t="shared" si="11"/>
        <v>-1.8908031176175371</v>
      </c>
      <c r="Z32">
        <f>SUMPRODUCT($B$7:$B$456,Y$7:Y$456,EXP(constants!$B$32+constants!$A$32*ABS($A$7:$A$456-$A32)))</f>
        <v>-1.2747213821503204E-2</v>
      </c>
      <c r="AA32">
        <f t="shared" si="0"/>
        <v>-1.8780559037960338</v>
      </c>
      <c r="AB32">
        <f t="shared" si="12"/>
        <v>0</v>
      </c>
      <c r="AD32" s="4">
        <f t="shared" si="1"/>
        <v>56.0991482926771</v>
      </c>
      <c r="AE32">
        <f>SUMPRODUCT($B$7:$B$456,AD$7:AD$456,EXP(constants!$B$32+constants!$A$32*ABS($A$7:$A$456-$A32)))</f>
        <v>3.9247197811195882</v>
      </c>
      <c r="AF32" s="4">
        <f t="shared" si="2"/>
        <v>52.174428511557508</v>
      </c>
      <c r="AG32">
        <f t="shared" si="13"/>
        <v>52.174428511557508</v>
      </c>
      <c r="AH32" s="4"/>
      <c r="AI32" s="5">
        <f>SUMPRODUCT(constants!$B$13:$B$20,A32^constants!$A$13:$A$20)*constants!$C$10/((A32/1000000000)^5*(EXP(0.014388/(A32/1000000000)/constants!$B$9)-1))</f>
        <v>5.0346267287054E-10</v>
      </c>
      <c r="AJ32">
        <f>SUMPRODUCT(A32^constants!$E$28:$J$28,constants!$E$27:$J$27)</f>
        <v>8.0472276823221733E-6</v>
      </c>
      <c r="AL32" s="17">
        <f t="shared" si="3"/>
        <v>0</v>
      </c>
      <c r="AM32">
        <f t="shared" si="14"/>
        <v>1.5423700674631401E-7</v>
      </c>
      <c r="AN32">
        <f t="shared" si="15"/>
        <v>0</v>
      </c>
      <c r="AO32">
        <f t="shared" si="16"/>
        <v>2.9928872772248794E-7</v>
      </c>
      <c r="AQ32">
        <f t="shared" si="17"/>
        <v>2.9928872772248794E-7</v>
      </c>
      <c r="AS32" s="4">
        <f t="shared" si="18"/>
        <v>0</v>
      </c>
    </row>
    <row r="33" spans="1:45" x14ac:dyDescent="0.2">
      <c r="A33">
        <f>front!A33</f>
        <v>200.23</v>
      </c>
      <c r="B33" s="1">
        <f t="shared" si="19"/>
        <v>0.46999999999999886</v>
      </c>
      <c r="C33">
        <f>front!D33-front!B33</f>
        <v>90.099999999999909</v>
      </c>
      <c r="D33" s="2">
        <f>front!E33-front!C33</f>
        <v>945.29999999999927</v>
      </c>
      <c r="E33" s="2">
        <f>IF(front!F33-front!C33&gt;0,front!F33-front!C33,0)</f>
        <v>949.89999999999964</v>
      </c>
      <c r="F33" s="2">
        <f>front!I33-front!H33</f>
        <v>270.39999999999964</v>
      </c>
      <c r="G33" s="2">
        <f>IF(front!J33-front!H33&gt;0,front!J33-front!H33,0)</f>
        <v>5.0999999999985448</v>
      </c>
      <c r="H33" s="2"/>
      <c r="I33" s="4">
        <f>C33/(constants!$A$4+constants!$B$4*data!C33+constants!$C$4*data!C33^2+constants!$D$4*data!C33^3+constants!$E$4*data!C33^4+constants!$F$4*data!C33^5+constants!$G$4*data!C33^6+constants!$H$4*data!C33^7)</f>
        <v>89.887832260208086</v>
      </c>
      <c r="J33" s="4">
        <f>D33/(constants!$A$4+constants!$B$4*data!D33+constants!$C$4*data!D33^2+constants!$D$4*data!D33^3+constants!$E$4*data!D33^4+constants!$F$4*data!D33^5+constants!$G$4*data!D33^6+constants!$H$4*data!D33^7)</f>
        <v>943.12642301840458</v>
      </c>
      <c r="K33" s="4">
        <f>E33/(constants!$A$4+constants!$B$4*data!E33+constants!$C$4*data!E33^2+constants!$D$4*data!E33^3+constants!$E$4*data!E33^4+constants!$F$4*data!E33^5+constants!$G$4*data!E33^6+constants!$H$4*data!E33^7)</f>
        <v>947.71599901891034</v>
      </c>
      <c r="L33" s="4">
        <f>F33/(constants!$A$4+constants!$B$4*data!F33+constants!$C$4*data!F33^2+constants!$D$4*data!F33^3+constants!$E$4*data!F33^4+constants!$F$4*data!F33^5+constants!$G$4*data!F33^6+constants!$H$4*data!F33^7)</f>
        <v>269.76778092044771</v>
      </c>
      <c r="M33" s="4">
        <f>G33/(constants!$A$4+constants!$B$4*data!G33+constants!$C$4*data!G33^2+constants!$D$4*data!G33^3+constants!$E$4*data!G33^4+constants!$F$4*data!G33^5+constants!$G$4*data!G33^6+constants!$H$4*data!G33^7)</f>
        <v>5.0879444667767197</v>
      </c>
      <c r="N33" s="4"/>
      <c r="O33" s="4">
        <f t="shared" si="4"/>
        <v>224.71958065052021</v>
      </c>
      <c r="P33" s="4">
        <f t="shared" si="5"/>
        <v>235.78160575460115</v>
      </c>
      <c r="Q33" s="4">
        <f t="shared" si="6"/>
        <v>236.92899975472758</v>
      </c>
      <c r="R33" s="4">
        <f t="shared" si="7"/>
        <v>67.441945230111926</v>
      </c>
      <c r="S33" s="4">
        <f t="shared" si="8"/>
        <v>1.2719861166941799</v>
      </c>
      <c r="T33" s="4"/>
      <c r="U33" s="4">
        <f t="shared" si="9"/>
        <v>1.0048663422935571</v>
      </c>
      <c r="V33" s="4">
        <f t="shared" si="10"/>
        <v>1.8860460094295369E-2</v>
      </c>
      <c r="W33" s="4"/>
      <c r="X33">
        <f>IF(front!E33&gt;$X$2,O33,P33)</f>
        <v>235.78160575460115</v>
      </c>
      <c r="Y33">
        <f t="shared" si="11"/>
        <v>8.2939803863009729</v>
      </c>
      <c r="Z33">
        <f>SUMPRODUCT($B$7:$B$456,Y$7:Y$456,EXP(constants!$B$32+constants!$A$32*ABS($A$7:$A$456-$A33)))</f>
        <v>-1.2320781733509995E-2</v>
      </c>
      <c r="AA33">
        <f t="shared" si="0"/>
        <v>8.3063011680344836</v>
      </c>
      <c r="AB33">
        <f t="shared" si="12"/>
        <v>2.8603426084317558</v>
      </c>
      <c r="AD33" s="4">
        <f t="shared" si="1"/>
        <v>66.041553822797894</v>
      </c>
      <c r="AE33">
        <f>SUMPRODUCT($B$7:$B$456,AD$7:AD$456,EXP(constants!$B$32+constants!$A$32*ABS($A$7:$A$456-$A33)))</f>
        <v>4.0216445636582732</v>
      </c>
      <c r="AF33" s="4">
        <f t="shared" si="2"/>
        <v>62.019909259139624</v>
      </c>
      <c r="AG33">
        <f t="shared" si="13"/>
        <v>62.019909259139624</v>
      </c>
      <c r="AH33" s="4"/>
      <c r="AI33" s="5">
        <f>SUMPRODUCT(constants!$B$13:$B$20,A33^constants!$A$13:$A$20)*constants!$C$10/((A33/1000000000)^5*(EXP(0.014388/(A33/1000000000)/constants!$B$9)-1))</f>
        <v>5.2784239893000098E-10</v>
      </c>
      <c r="AJ33">
        <f>SUMPRODUCT(A33^constants!$E$28:$J$28,constants!$E$27:$J$27)</f>
        <v>7.9648812744837882E-6</v>
      </c>
      <c r="AL33" s="17">
        <f t="shared" si="3"/>
        <v>1.8453817293565469E-10</v>
      </c>
      <c r="AM33">
        <f t="shared" si="14"/>
        <v>1.2842458767883534E-7</v>
      </c>
      <c r="AN33">
        <f t="shared" si="15"/>
        <v>1.4369380215348514E-3</v>
      </c>
      <c r="AO33">
        <f t="shared" si="16"/>
        <v>2.4920109813789733E-7</v>
      </c>
      <c r="AQ33">
        <f t="shared" si="17"/>
        <v>2.4920109813789733E-7</v>
      </c>
      <c r="AS33" s="4">
        <f t="shared" si="18"/>
        <v>7.4051910009457133E-4</v>
      </c>
    </row>
    <row r="34" spans="1:45" x14ac:dyDescent="0.2">
      <c r="A34">
        <f>front!A34</f>
        <v>200.71</v>
      </c>
      <c r="B34" s="1">
        <f t="shared" si="19"/>
        <v>0.48000000000001819</v>
      </c>
      <c r="C34">
        <f>front!D34-front!B34</f>
        <v>86.650000000000091</v>
      </c>
      <c r="D34" s="2">
        <f>front!E34-front!C34</f>
        <v>898.60000000000036</v>
      </c>
      <c r="E34" s="2">
        <f>IF(front!F34-front!C34&gt;0,front!F34-front!C34,0)</f>
        <v>940.30000000000109</v>
      </c>
      <c r="F34" s="2">
        <f>front!I34-front!H34</f>
        <v>274.29999999999927</v>
      </c>
      <c r="G34" s="2">
        <f>IF(front!J34-front!H34&gt;0,front!J34-front!H34,0)</f>
        <v>15.599999999998545</v>
      </c>
      <c r="H34" s="2"/>
      <c r="I34" s="4">
        <f>C34/(constants!$A$4+constants!$B$4*data!C34+constants!$C$4*data!C34^2+constants!$D$4*data!C34^3+constants!$E$4*data!C34^4+constants!$F$4*data!C34^5+constants!$G$4*data!C34^6+constants!$H$4*data!C34^7)</f>
        <v>86.445925869923514</v>
      </c>
      <c r="J34" s="4">
        <f>D34/(constants!$A$4+constants!$B$4*data!D34+constants!$C$4*data!D34^2+constants!$D$4*data!D34^3+constants!$E$4*data!D34^4+constants!$F$4*data!D34^5+constants!$G$4*data!D34^6+constants!$H$4*data!D34^7)</f>
        <v>896.53227486535343</v>
      </c>
      <c r="K34" s="4">
        <f>E34/(constants!$A$4+constants!$B$4*data!E34+constants!$C$4*data!E34^2+constants!$D$4*data!E34^3+constants!$E$4*data!E34^4+constants!$F$4*data!E34^5+constants!$G$4*data!E34^6+constants!$H$4*data!E34^7)</f>
        <v>938.13775392807202</v>
      </c>
      <c r="L34" s="4">
        <f>F34/(constants!$A$4+constants!$B$4*data!F34+constants!$C$4*data!F34^2+constants!$D$4*data!F34^3+constants!$E$4*data!F34^4+constants!$F$4*data!F34^5+constants!$G$4*data!F34^6+constants!$H$4*data!F34^7)</f>
        <v>273.6587520824873</v>
      </c>
      <c r="M34" s="4">
        <f>G34/(constants!$A$4+constants!$B$4*data!G34+constants!$C$4*data!G34^2+constants!$D$4*data!G34^3+constants!$E$4*data!G34^4+constants!$F$4*data!G34^5+constants!$G$4*data!G34^6+constants!$H$4*data!G34^7)</f>
        <v>15.563142301277123</v>
      </c>
      <c r="N34" s="4"/>
      <c r="O34" s="4">
        <f t="shared" si="4"/>
        <v>216.11481467480877</v>
      </c>
      <c r="P34" s="4">
        <f t="shared" si="5"/>
        <v>224.13306871633836</v>
      </c>
      <c r="Q34" s="4">
        <f t="shared" si="6"/>
        <v>234.534438482018</v>
      </c>
      <c r="R34" s="4">
        <f t="shared" si="7"/>
        <v>68.414688020621824</v>
      </c>
      <c r="S34" s="4">
        <f t="shared" si="8"/>
        <v>3.8907855753192808</v>
      </c>
      <c r="T34" s="4"/>
      <c r="U34" s="4">
        <f t="shared" si="9"/>
        <v>1.0464071179913375</v>
      </c>
      <c r="V34" s="4">
        <f t="shared" si="10"/>
        <v>5.6870617814503588E-2</v>
      </c>
      <c r="W34" s="4"/>
      <c r="X34">
        <f>IF(front!E34&gt;$X$2,O34,P34)</f>
        <v>224.13306871633836</v>
      </c>
      <c r="Y34">
        <f t="shared" si="11"/>
        <v>-1.0554161571658369</v>
      </c>
      <c r="Z34">
        <f>SUMPRODUCT($B$7:$B$456,Y$7:Y$456,EXP(constants!$B$32+constants!$A$32*ABS($A$7:$A$456-$A34)))</f>
        <v>-1.2042092351355869E-2</v>
      </c>
      <c r="AA34">
        <f t="shared" si="0"/>
        <v>-1.0433740648144811</v>
      </c>
      <c r="AB34">
        <f t="shared" si="12"/>
        <v>0</v>
      </c>
      <c r="AD34" s="4">
        <f t="shared" si="1"/>
        <v>64.131132865523767</v>
      </c>
      <c r="AE34">
        <f>SUMPRODUCT($B$7:$B$456,AD$7:AD$456,EXP(constants!$B$32+constants!$A$32*ABS($A$7:$A$456-$A34)))</f>
        <v>4.1224225576098199</v>
      </c>
      <c r="AF34" s="4">
        <f t="shared" si="2"/>
        <v>60.008710307913944</v>
      </c>
      <c r="AG34">
        <f t="shared" si="13"/>
        <v>60.008710307913944</v>
      </c>
      <c r="AH34" s="4"/>
      <c r="AI34" s="5">
        <f>SUMPRODUCT(constants!$B$13:$B$20,A34^constants!$A$13:$A$20)*constants!$C$10/((A34/1000000000)^5*(EXP(0.014388/(A34/1000000000)/constants!$B$9)-1))</f>
        <v>5.5379387902434659E-10</v>
      </c>
      <c r="AJ34">
        <f>SUMPRODUCT(A34^constants!$E$28:$J$28,constants!$E$27:$J$27)</f>
        <v>7.8816689996073406E-6</v>
      </c>
      <c r="AL34" s="17">
        <f t="shared" si="3"/>
        <v>0</v>
      </c>
      <c r="AM34">
        <f t="shared" si="14"/>
        <v>1.313420828270643E-7</v>
      </c>
      <c r="AN34">
        <f t="shared" si="15"/>
        <v>0</v>
      </c>
      <c r="AO34">
        <f t="shared" si="16"/>
        <v>2.5486234266973759E-7</v>
      </c>
      <c r="AQ34">
        <f t="shared" si="17"/>
        <v>2.5486234266973759E-7</v>
      </c>
      <c r="AS34" s="4">
        <f t="shared" si="18"/>
        <v>0</v>
      </c>
    </row>
    <row r="35" spans="1:45" x14ac:dyDescent="0.2">
      <c r="A35">
        <f>front!A35</f>
        <v>201.19</v>
      </c>
      <c r="B35" s="1">
        <f t="shared" si="19"/>
        <v>0.47999999999998977</v>
      </c>
      <c r="C35">
        <f>front!D35-front!B35</f>
        <v>86.650000000000091</v>
      </c>
      <c r="D35" s="2">
        <f>front!E35-front!C35</f>
        <v>892.79999999999927</v>
      </c>
      <c r="E35" s="2">
        <f>IF(front!F35-front!C35&gt;0,front!F35-front!C35,0)</f>
        <v>898.59999999999854</v>
      </c>
      <c r="F35" s="2">
        <f>front!I35-front!H35</f>
        <v>234.89999999999964</v>
      </c>
      <c r="G35" s="2">
        <f>IF(front!J35-front!H35&gt;0,front!J35-front!H35,0)</f>
        <v>0</v>
      </c>
      <c r="H35" s="2"/>
      <c r="I35" s="4">
        <f>C35/(constants!$A$4+constants!$B$4*data!C35+constants!$C$4*data!C35^2+constants!$D$4*data!C35^3+constants!$E$4*data!C35^4+constants!$F$4*data!C35^5+constants!$G$4*data!C35^6+constants!$H$4*data!C35^7)</f>
        <v>86.445925869923514</v>
      </c>
      <c r="J35" s="4">
        <f>D35/(constants!$A$4+constants!$B$4*data!D35+constants!$C$4*data!D35^2+constants!$D$4*data!D35^3+constants!$E$4*data!D35^4+constants!$F$4*data!D35^5+constants!$G$4*data!D35^6+constants!$H$4*data!D35^7)</f>
        <v>890.74542493125114</v>
      </c>
      <c r="K35" s="4">
        <f>E35/(constants!$A$4+constants!$B$4*data!E35+constants!$C$4*data!E35^2+constants!$D$4*data!E35^3+constants!$E$4*data!E35^4+constants!$F$4*data!E35^5+constants!$G$4*data!E35^6+constants!$H$4*data!E35^7)</f>
        <v>896.53227486535161</v>
      </c>
      <c r="L35" s="4">
        <f>F35/(constants!$A$4+constants!$B$4*data!F35+constants!$C$4*data!F35^2+constants!$D$4*data!F35^3+constants!$E$4*data!F35^4+constants!$F$4*data!F35^5+constants!$G$4*data!F35^6+constants!$H$4*data!F35^7)</f>
        <v>234.35006849931938</v>
      </c>
      <c r="M35" s="4">
        <f>G35/(constants!$A$4+constants!$B$4*data!G35+constants!$C$4*data!G35^2+constants!$D$4*data!G35^3+constants!$E$4*data!G35^4+constants!$F$4*data!G35^5+constants!$G$4*data!G35^6+constants!$H$4*data!G35^7)</f>
        <v>0</v>
      </c>
      <c r="N35" s="4"/>
      <c r="O35" s="4">
        <f t="shared" si="4"/>
        <v>216.11481467480877</v>
      </c>
      <c r="P35" s="4">
        <f t="shared" si="5"/>
        <v>222.68635623281278</v>
      </c>
      <c r="Q35" s="4">
        <f t="shared" si="6"/>
        <v>224.1330687163379</v>
      </c>
      <c r="R35" s="4">
        <f t="shared" si="7"/>
        <v>58.587517124829844</v>
      </c>
      <c r="S35" s="4">
        <f t="shared" si="8"/>
        <v>0</v>
      </c>
      <c r="T35" s="4"/>
      <c r="U35" s="4">
        <f t="shared" si="9"/>
        <v>1.0064966372794417</v>
      </c>
      <c r="V35" s="4">
        <f t="shared" si="10"/>
        <v>0</v>
      </c>
      <c r="W35" s="4"/>
      <c r="X35">
        <f>IF(front!E35&gt;$X$2,O35,P35)</f>
        <v>222.68635623281278</v>
      </c>
      <c r="Y35">
        <f t="shared" si="11"/>
        <v>7.4847573505621199</v>
      </c>
      <c r="Z35">
        <f>SUMPRODUCT($B$7:$B$456,Y$7:Y$456,EXP(constants!$B$32+constants!$A$32*ABS($A$7:$A$456-$A35)))</f>
        <v>-1.1753181357429898E-2</v>
      </c>
      <c r="AA35">
        <f t="shared" si="0"/>
        <v>7.49651053191955</v>
      </c>
      <c r="AB35">
        <f t="shared" si="12"/>
        <v>2.0505519723168222</v>
      </c>
      <c r="AD35" s="4">
        <f t="shared" si="1"/>
        <v>58.587517124829844</v>
      </c>
      <c r="AE35">
        <f>SUMPRODUCT($B$7:$B$456,AD$7:AD$456,EXP(constants!$B$32+constants!$A$32*ABS($A$7:$A$456-$A35)))</f>
        <v>4.2251071025237952</v>
      </c>
      <c r="AF35" s="4">
        <f t="shared" si="2"/>
        <v>54.362410022306051</v>
      </c>
      <c r="AG35">
        <f t="shared" si="13"/>
        <v>54.362410022306051</v>
      </c>
      <c r="AH35" s="4"/>
      <c r="AI35" s="5">
        <f>SUMPRODUCT(constants!$B$13:$B$20,A35^constants!$A$13:$A$20)*constants!$C$10/((A35/1000000000)^5*(EXP(0.014388/(A35/1000000000)/constants!$B$9)-1))</f>
        <v>5.8084710115511194E-10</v>
      </c>
      <c r="AJ35">
        <f>SUMPRODUCT(A35^constants!$E$28:$J$28,constants!$E$27:$J$27)</f>
        <v>7.7993445666403138E-6</v>
      </c>
      <c r="AL35" s="17">
        <f t="shared" si="3"/>
        <v>2.8326377921493994E-10</v>
      </c>
      <c r="AM35">
        <f t="shared" si="14"/>
        <v>1.434694408036744E-7</v>
      </c>
      <c r="AN35">
        <f t="shared" si="15"/>
        <v>1.9743840752997851E-3</v>
      </c>
      <c r="AO35">
        <f t="shared" si="16"/>
        <v>2.7839483734155562E-7</v>
      </c>
      <c r="AQ35">
        <f t="shared" si="17"/>
        <v>2.7839483734155562E-7</v>
      </c>
      <c r="AS35" s="4">
        <f t="shared" si="18"/>
        <v>1.0174893396726705E-3</v>
      </c>
    </row>
    <row r="36" spans="1:45" x14ac:dyDescent="0.2">
      <c r="A36">
        <f>front!A36</f>
        <v>201.66</v>
      </c>
      <c r="B36" s="1">
        <f t="shared" si="19"/>
        <v>0.46999999999999886</v>
      </c>
      <c r="C36">
        <f>front!D36-front!B36</f>
        <v>81.800000000000182</v>
      </c>
      <c r="D36" s="2">
        <f>front!E36-front!C36</f>
        <v>872.29999999999927</v>
      </c>
      <c r="E36" s="2">
        <f>IF(front!F36-front!C36&gt;0,front!F36-front!C36,0)</f>
        <v>949.10000000000036</v>
      </c>
      <c r="F36" s="2">
        <f>front!I36-front!H36</f>
        <v>290.39999999999964</v>
      </c>
      <c r="G36" s="2">
        <f>IF(front!J36-front!H36&gt;0,front!J36-front!H36,0)</f>
        <v>9.2000000000007276</v>
      </c>
      <c r="H36" s="2"/>
      <c r="I36" s="4">
        <f>C36/(constants!$A$4+constants!$B$4*data!C36+constants!$C$4*data!C36^2+constants!$D$4*data!C36^3+constants!$E$4*data!C36^4+constants!$F$4*data!C36^5+constants!$G$4*data!C36^6+constants!$H$4*data!C36^7)</f>
        <v>81.607307773456256</v>
      </c>
      <c r="J36" s="4">
        <f>D36/(constants!$A$4+constants!$B$4*data!D36+constants!$C$4*data!D36^2+constants!$D$4*data!D36^3+constants!$E$4*data!D36^4+constants!$F$4*data!D36^5+constants!$G$4*data!D36^6+constants!$H$4*data!D36^7)</f>
        <v>870.29191073379491</v>
      </c>
      <c r="K36" s="4">
        <f>E36/(constants!$A$4+constants!$B$4*data!E36+constants!$C$4*data!E36^2+constants!$D$4*data!E36^3+constants!$E$4*data!E36^4+constants!$F$4*data!E36^5+constants!$G$4*data!E36^6+constants!$H$4*data!E36^7)</f>
        <v>946.91781185876437</v>
      </c>
      <c r="L36" s="4">
        <f>F36/(constants!$A$4+constants!$B$4*data!F36+constants!$C$4*data!F36^2+constants!$D$4*data!F36^3+constants!$E$4*data!F36^4+constants!$F$4*data!F36^5+constants!$G$4*data!F36^6+constants!$H$4*data!F36^7)</f>
        <v>289.72150189181116</v>
      </c>
      <c r="M36" s="4">
        <f>G36/(constants!$A$4+constants!$B$4*data!G36+constants!$C$4*data!G36^2+constants!$D$4*data!G36^3+constants!$E$4*data!G36^4+constants!$F$4*data!G36^5+constants!$G$4*data!G36^6+constants!$H$4*data!G36^7)</f>
        <v>9.1782569333106458</v>
      </c>
      <c r="N36" s="4"/>
      <c r="O36" s="4">
        <f t="shared" si="4"/>
        <v>204.01826943364063</v>
      </c>
      <c r="P36" s="4">
        <f t="shared" si="5"/>
        <v>217.57297768344873</v>
      </c>
      <c r="Q36" s="4">
        <f t="shared" si="6"/>
        <v>236.72945296469109</v>
      </c>
      <c r="R36" s="4">
        <f t="shared" si="7"/>
        <v>72.43037547295279</v>
      </c>
      <c r="S36" s="4">
        <f t="shared" si="8"/>
        <v>2.2945642333276615</v>
      </c>
      <c r="T36" s="4"/>
      <c r="U36" s="4">
        <f t="shared" si="9"/>
        <v>1.0880462063129619</v>
      </c>
      <c r="V36" s="4">
        <f t="shared" si="10"/>
        <v>3.1679584957895267E-2</v>
      </c>
      <c r="W36" s="4"/>
      <c r="X36">
        <f>IF(front!E36&gt;$X$2,O36,P36)</f>
        <v>217.57297768344873</v>
      </c>
      <c r="Y36">
        <f t="shared" si="11"/>
        <v>-9.7230526269975712</v>
      </c>
      <c r="Z36">
        <f>SUMPRODUCT($B$7:$B$456,Y$7:Y$456,EXP(constants!$B$32+constants!$A$32*ABS($A$7:$A$456-$A36)))</f>
        <v>-1.1612095132539567E-2</v>
      </c>
      <c r="AA36">
        <f t="shared" si="0"/>
        <v>-9.7114405318650316</v>
      </c>
      <c r="AB36">
        <f t="shared" si="12"/>
        <v>0</v>
      </c>
      <c r="AD36" s="4">
        <f t="shared" si="1"/>
        <v>69.904178061118358</v>
      </c>
      <c r="AE36">
        <f>SUMPRODUCT($B$7:$B$456,AD$7:AD$456,EXP(constants!$B$32+constants!$A$32*ABS($A$7:$A$456-$A36)))</f>
        <v>4.327660263923728</v>
      </c>
      <c r="AF36" s="4">
        <f t="shared" si="2"/>
        <v>65.576517797194626</v>
      </c>
      <c r="AG36">
        <f t="shared" si="13"/>
        <v>65.576517797194626</v>
      </c>
      <c r="AH36" s="4"/>
      <c r="AI36" s="5">
        <f>SUMPRODUCT(constants!$B$13:$B$20,A36^constants!$A$13:$A$20)*constants!$C$10/((A36/1000000000)^5*(EXP(0.014388/(A36/1000000000)/constants!$B$9)-1))</f>
        <v>6.0844171820274801E-10</v>
      </c>
      <c r="AJ36">
        <f>SUMPRODUCT(A36^constants!$E$28:$J$28,constants!$E$27:$J$27)</f>
        <v>7.7195881255955859E-6</v>
      </c>
      <c r="AL36" s="17">
        <f t="shared" si="3"/>
        <v>0</v>
      </c>
      <c r="AM36">
        <f t="shared" si="14"/>
        <v>1.1771878692109862E-7</v>
      </c>
      <c r="AN36">
        <f t="shared" si="15"/>
        <v>0</v>
      </c>
      <c r="AO36">
        <f t="shared" si="16"/>
        <v>2.2842705982098709E-7</v>
      </c>
      <c r="AQ36">
        <f t="shared" si="17"/>
        <v>2.2842705982098709E-7</v>
      </c>
      <c r="AS36" s="4">
        <f t="shared" si="18"/>
        <v>0</v>
      </c>
    </row>
    <row r="37" spans="1:45" x14ac:dyDescent="0.2">
      <c r="A37">
        <f>front!A37</f>
        <v>202.14</v>
      </c>
      <c r="B37" s="1">
        <f t="shared" si="19"/>
        <v>0.47999999999998977</v>
      </c>
      <c r="C37">
        <f>front!D37-front!B37</f>
        <v>80.75</v>
      </c>
      <c r="D37" s="2">
        <f>front!E37-front!C37</f>
        <v>865.89999999999964</v>
      </c>
      <c r="E37" s="2">
        <f>IF(front!F37-front!C37&gt;0,front!F37-front!C37,0)</f>
        <v>904.10000000000036</v>
      </c>
      <c r="F37" s="2">
        <f>front!I37-front!H37</f>
        <v>278.79999999999927</v>
      </c>
      <c r="G37" s="2">
        <f>IF(front!J37-front!H37&gt;0,front!J37-front!H37,0)</f>
        <v>0</v>
      </c>
      <c r="H37" s="2"/>
      <c r="I37" s="4">
        <f>C37/(constants!$A$4+constants!$B$4*data!C37+constants!$C$4*data!C37^2+constants!$D$4*data!C37^3+constants!$E$4*data!C37^4+constants!$F$4*data!C37^5+constants!$G$4*data!C37^6+constants!$H$4*data!C37^7)</f>
        <v>80.559772504736856</v>
      </c>
      <c r="J37" s="4">
        <f>D37/(constants!$A$4+constants!$B$4*data!D37+constants!$C$4*data!D37^2+constants!$D$4*data!D37^3+constants!$E$4*data!D37^4+constants!$F$4*data!D37^5+constants!$G$4*data!D37^6+constants!$H$4*data!D37^7)</f>
        <v>863.90642576337871</v>
      </c>
      <c r="K37" s="4">
        <f>E37/(constants!$A$4+constants!$B$4*data!E37+constants!$C$4*data!E37^2+constants!$D$4*data!E37^3+constants!$E$4*data!E37^4+constants!$F$4*data!E37^5+constants!$G$4*data!E37^6+constants!$H$4*data!E37^7)</f>
        <v>902.01980575652738</v>
      </c>
      <c r="L37" s="4">
        <f>F37/(constants!$A$4+constants!$B$4*data!F37+constants!$C$4*data!F37^2+constants!$D$4*data!F37^3+constants!$E$4*data!F37^4+constants!$F$4*data!F37^5+constants!$G$4*data!F37^6+constants!$H$4*data!F37^7)</f>
        <v>278.14833687673394</v>
      </c>
      <c r="M37" s="4">
        <f>G37/(constants!$A$4+constants!$B$4*data!G37+constants!$C$4*data!G37^2+constants!$D$4*data!G37^3+constants!$E$4*data!G37^4+constants!$F$4*data!G37^5+constants!$G$4*data!G37^6+constants!$H$4*data!G37^7)</f>
        <v>0</v>
      </c>
      <c r="N37" s="4"/>
      <c r="O37" s="4">
        <f t="shared" si="4"/>
        <v>201.39943126184215</v>
      </c>
      <c r="P37" s="4">
        <f t="shared" si="5"/>
        <v>215.97660644084468</v>
      </c>
      <c r="Q37" s="4">
        <f t="shared" si="6"/>
        <v>225.50495143913184</v>
      </c>
      <c r="R37" s="4">
        <f t="shared" si="7"/>
        <v>69.537084219183484</v>
      </c>
      <c r="S37" s="4">
        <f t="shared" si="8"/>
        <v>0</v>
      </c>
      <c r="T37" s="4"/>
      <c r="U37" s="4">
        <f t="shared" si="9"/>
        <v>1.0441174864042368</v>
      </c>
      <c r="V37" s="4">
        <f t="shared" si="10"/>
        <v>0</v>
      </c>
      <c r="W37" s="4"/>
      <c r="X37">
        <f>IF(front!E37&gt;$X$2,O37,P37)</f>
        <v>215.97660644084468</v>
      </c>
      <c r="Y37">
        <f t="shared" si="11"/>
        <v>-0.54220706357241966</v>
      </c>
      <c r="Z37">
        <f>SUMPRODUCT($B$7:$B$456,Y$7:Y$456,EXP(constants!$B$32+constants!$A$32*ABS($A$7:$A$456-$A37)))</f>
        <v>-1.1303389697986325E-2</v>
      </c>
      <c r="AA37">
        <f t="shared" si="0"/>
        <v>-0.53090367387443338</v>
      </c>
      <c r="AB37">
        <f t="shared" si="12"/>
        <v>0</v>
      </c>
      <c r="AD37" s="4">
        <f t="shared" si="1"/>
        <v>69.537084219183484</v>
      </c>
      <c r="AE37">
        <f>SUMPRODUCT($B$7:$B$456,AD$7:AD$456,EXP(constants!$B$32+constants!$A$32*ABS($A$7:$A$456-$A37)))</f>
        <v>4.4343433681882614</v>
      </c>
      <c r="AF37" s="4">
        <f t="shared" si="2"/>
        <v>65.102740850995218</v>
      </c>
      <c r="AG37">
        <f t="shared" si="13"/>
        <v>65.102740850995218</v>
      </c>
      <c r="AH37" s="4"/>
      <c r="AI37" s="5">
        <f>SUMPRODUCT(constants!$B$13:$B$20,A37^constants!$A$13:$A$20)*constants!$C$10/((A37/1000000000)^5*(EXP(0.014388/(A37/1000000000)/constants!$B$9)-1))</f>
        <v>6.3779126158731912E-10</v>
      </c>
      <c r="AJ37">
        <f>SUMPRODUCT(A37^constants!$E$28:$J$28,constants!$E$27:$J$27)</f>
        <v>7.6389982817327471E-6</v>
      </c>
      <c r="AL37" s="17">
        <f t="shared" si="3"/>
        <v>0</v>
      </c>
      <c r="AM37">
        <f t="shared" si="14"/>
        <v>1.1733758336252859E-7</v>
      </c>
      <c r="AN37">
        <f t="shared" si="15"/>
        <v>0</v>
      </c>
      <c r="AO37">
        <f t="shared" si="16"/>
        <v>2.2768735454237415E-7</v>
      </c>
      <c r="AQ37">
        <f t="shared" si="17"/>
        <v>2.2768735454237415E-7</v>
      </c>
      <c r="AS37" s="4">
        <f t="shared" si="18"/>
        <v>0</v>
      </c>
    </row>
    <row r="38" spans="1:45" x14ac:dyDescent="0.2">
      <c r="A38">
        <f>front!A38</f>
        <v>202.62</v>
      </c>
      <c r="B38" s="1">
        <f t="shared" si="19"/>
        <v>0.48000000000001819</v>
      </c>
      <c r="C38">
        <f>front!D38-front!B38</f>
        <v>85.300000000000182</v>
      </c>
      <c r="D38" s="2">
        <f>front!E38-front!C38</f>
        <v>817.00000000000091</v>
      </c>
      <c r="E38" s="2">
        <f>IF(front!F38-front!C38&gt;0,front!F38-front!C38,0)</f>
        <v>866.50000000000091</v>
      </c>
      <c r="F38" s="2">
        <f>front!I38-front!H38</f>
        <v>310.39999999999964</v>
      </c>
      <c r="G38" s="2">
        <f>IF(front!J38-front!H38&gt;0,front!J38-front!H38,0)</f>
        <v>10.300000000000182</v>
      </c>
      <c r="H38" s="2"/>
      <c r="I38" s="4">
        <f>C38/(constants!$A$4+constants!$B$4*data!C38+constants!$C$4*data!C38^2+constants!$D$4*data!C38^3+constants!$E$4*data!C38^4+constants!$F$4*data!C38^5+constants!$G$4*data!C38^6+constants!$H$4*data!C38^7)</f>
        <v>85.099093566136148</v>
      </c>
      <c r="J38" s="4">
        <f>D38/(constants!$A$4+constants!$B$4*data!D38+constants!$C$4*data!D38^2+constants!$D$4*data!D38^3+constants!$E$4*data!D38^4+constants!$F$4*data!D38^5+constants!$G$4*data!D38^6+constants!$H$4*data!D38^7)</f>
        <v>815.11737150846739</v>
      </c>
      <c r="K38" s="4">
        <f>E38/(constants!$A$4+constants!$B$4*data!E38+constants!$C$4*data!E38^2+constants!$D$4*data!E38^3+constants!$E$4*data!E38^4+constants!$F$4*data!E38^5+constants!$G$4*data!E38^6+constants!$H$4*data!E38^7)</f>
        <v>864.50506492917771</v>
      </c>
      <c r="L38" s="4">
        <f>F38/(constants!$A$4+constants!$B$4*data!F38+constants!$C$4*data!F38^2+constants!$D$4*data!F38^3+constants!$E$4*data!F38^4+constants!$F$4*data!F38^5+constants!$G$4*data!F38^6+constants!$H$4*data!F38^7)</f>
        <v>309.67527803689205</v>
      </c>
      <c r="M38" s="4">
        <f>G38/(constants!$A$4+constants!$B$4*data!G38+constants!$C$4*data!G38^2+constants!$D$4*data!G38^3+constants!$E$4*data!G38^4+constants!$F$4*data!G38^5+constants!$G$4*data!G38^6+constants!$H$4*data!G38^7)</f>
        <v>10.275658468062277</v>
      </c>
      <c r="N38" s="4"/>
      <c r="O38" s="4">
        <f t="shared" si="4"/>
        <v>212.74773391534035</v>
      </c>
      <c r="P38" s="4">
        <f t="shared" si="5"/>
        <v>203.77934287711685</v>
      </c>
      <c r="Q38" s="4">
        <f t="shared" si="6"/>
        <v>216.12626623229443</v>
      </c>
      <c r="R38" s="4">
        <f t="shared" si="7"/>
        <v>77.418819509223013</v>
      </c>
      <c r="S38" s="4">
        <f t="shared" si="8"/>
        <v>2.5689146170155692</v>
      </c>
      <c r="T38" s="4"/>
      <c r="U38" s="4">
        <f t="shared" si="9"/>
        <v>1.060589671067018</v>
      </c>
      <c r="V38" s="4">
        <f t="shared" si="10"/>
        <v>3.3182043246080893E-2</v>
      </c>
      <c r="W38" s="4"/>
      <c r="X38">
        <f>IF(front!E38&gt;$X$2,O38,P38)</f>
        <v>203.77934287711685</v>
      </c>
      <c r="Y38">
        <f t="shared" si="11"/>
        <v>-3.7345162781538193</v>
      </c>
      <c r="Z38">
        <f>SUMPRODUCT($B$7:$B$456,Y$7:Y$456,EXP(constants!$B$32+constants!$A$32*ABS($A$7:$A$456-$A38)))</f>
        <v>-1.0993247527696239E-2</v>
      </c>
      <c r="AA38">
        <f t="shared" si="0"/>
        <v>-3.7235230306261231</v>
      </c>
      <c r="AB38">
        <f t="shared" si="12"/>
        <v>0</v>
      </c>
      <c r="AD38" s="4">
        <f t="shared" si="1"/>
        <v>74.59057641083001</v>
      </c>
      <c r="AE38">
        <f>SUMPRODUCT($B$7:$B$456,AD$7:AD$456,EXP(constants!$B$32+constants!$A$32*ABS($A$7:$A$456-$A38)))</f>
        <v>4.5430672129771166</v>
      </c>
      <c r="AF38" s="4">
        <f t="shared" si="2"/>
        <v>70.047509197852889</v>
      </c>
      <c r="AG38">
        <f t="shared" si="13"/>
        <v>70.047509197852889</v>
      </c>
      <c r="AH38" s="4"/>
      <c r="AI38" s="5">
        <f>SUMPRODUCT(constants!$B$13:$B$20,A38^constants!$A$13:$A$20)*constants!$C$10/((A38/1000000000)^5*(EXP(0.014388/(A38/1000000000)/constants!$B$9)-1))</f>
        <v>6.6836168372702292E-10</v>
      </c>
      <c r="AJ38">
        <f>SUMPRODUCT(A38^constants!$E$28:$J$28,constants!$E$27:$J$27)</f>
        <v>7.5592735318031376E-6</v>
      </c>
      <c r="AL38" s="17">
        <f t="shared" si="3"/>
        <v>0</v>
      </c>
      <c r="AM38">
        <f t="shared" si="14"/>
        <v>1.0791637873163442E-7</v>
      </c>
      <c r="AN38">
        <f t="shared" si="15"/>
        <v>0</v>
      </c>
      <c r="AO38">
        <f t="shared" si="16"/>
        <v>2.0940600684848864E-7</v>
      </c>
      <c r="AQ38">
        <f t="shared" si="17"/>
        <v>2.0940600684848864E-7</v>
      </c>
      <c r="AS38" s="4">
        <f t="shared" si="18"/>
        <v>0</v>
      </c>
    </row>
    <row r="39" spans="1:45" x14ac:dyDescent="0.2">
      <c r="A39">
        <f>front!A39</f>
        <v>203.09</v>
      </c>
      <c r="B39" s="1">
        <f t="shared" si="19"/>
        <v>0.46999999999999886</v>
      </c>
      <c r="C39">
        <f>front!D39-front!B39</f>
        <v>75.349999999999909</v>
      </c>
      <c r="D39" s="2">
        <f>front!E39-front!C39</f>
        <v>859.39999999999964</v>
      </c>
      <c r="E39" s="2">
        <f>IF(front!F39-front!C39&gt;0,front!F39-front!C39,0)</f>
        <v>906.60000000000036</v>
      </c>
      <c r="F39" s="2">
        <f>front!I39-front!H39</f>
        <v>317.5</v>
      </c>
      <c r="G39" s="2">
        <f>IF(front!J39-front!H39&gt;0,front!J39-front!H39,0)</f>
        <v>0</v>
      </c>
      <c r="H39" s="2"/>
      <c r="I39" s="4">
        <f>C39/(constants!$A$4+constants!$B$4*data!C39+constants!$C$4*data!C39^2+constants!$D$4*data!C39^3+constants!$E$4*data!C39^4+constants!$F$4*data!C39^5+constants!$G$4*data!C39^6+constants!$H$4*data!C39^7)</f>
        <v>75.172451703219934</v>
      </c>
      <c r="J39" s="4">
        <f>D39/(constants!$A$4+constants!$B$4*data!D39+constants!$C$4*data!D39^2+constants!$D$4*data!D39^3+constants!$E$4*data!D39^4+constants!$F$4*data!D39^5+constants!$G$4*data!D39^6+constants!$H$4*data!D39^7)</f>
        <v>857.42116881182073</v>
      </c>
      <c r="K39" s="4">
        <f>E39/(constants!$A$4+constants!$B$4*data!E39+constants!$C$4*data!E39^2+constants!$D$4*data!E39^3+constants!$E$4*data!E39^4+constants!$F$4*data!E39^5+constants!$G$4*data!E39^6+constants!$H$4*data!E39^7)</f>
        <v>904.51413822573988</v>
      </c>
      <c r="L39" s="4">
        <f>F39/(constants!$A$4+constants!$B$4*data!F39+constants!$C$4*data!F39^2+constants!$D$4*data!F39^3+constants!$E$4*data!F39^4+constants!$F$4*data!F39^5+constants!$G$4*data!F39^6+constants!$H$4*data!F39^7)</f>
        <v>316.75888145479809</v>
      </c>
      <c r="M39" s="4">
        <f>G39/(constants!$A$4+constants!$B$4*data!G39+constants!$C$4*data!G39^2+constants!$D$4*data!G39^3+constants!$E$4*data!G39^4+constants!$F$4*data!G39^5+constants!$G$4*data!G39^6+constants!$H$4*data!G39^7)</f>
        <v>0</v>
      </c>
      <c r="N39" s="4"/>
      <c r="O39" s="4">
        <f t="shared" si="4"/>
        <v>187.93112925804985</v>
      </c>
      <c r="P39" s="4">
        <f t="shared" si="5"/>
        <v>214.35529220295518</v>
      </c>
      <c r="Q39" s="4">
        <f t="shared" si="6"/>
        <v>226.12853455643497</v>
      </c>
      <c r="R39" s="4">
        <f t="shared" si="7"/>
        <v>79.189720363699521</v>
      </c>
      <c r="S39" s="4">
        <f t="shared" si="8"/>
        <v>0</v>
      </c>
      <c r="T39" s="4"/>
      <c r="U39" s="4">
        <f t="shared" si="9"/>
        <v>1.0549239640061356</v>
      </c>
      <c r="V39" s="4">
        <f t="shared" si="10"/>
        <v>0</v>
      </c>
      <c r="W39" s="4"/>
      <c r="X39">
        <f>IF(front!E39&gt;$X$2,O39,P39)</f>
        <v>214.35529220295518</v>
      </c>
      <c r="Y39">
        <f t="shared" si="11"/>
        <v>-2.7622552796659363</v>
      </c>
      <c r="Z39">
        <f>SUMPRODUCT($B$7:$B$456,Y$7:Y$456,EXP(constants!$B$32+constants!$A$32*ABS($A$7:$A$456-$A39)))</f>
        <v>-1.0630991677177277E-2</v>
      </c>
      <c r="AA39">
        <f t="shared" si="0"/>
        <v>-2.7516242879887591</v>
      </c>
      <c r="AB39">
        <f t="shared" si="12"/>
        <v>0</v>
      </c>
      <c r="AD39" s="4">
        <f t="shared" si="1"/>
        <v>79.189720363699521</v>
      </c>
      <c r="AE39">
        <f>SUMPRODUCT($B$7:$B$456,AD$7:AD$456,EXP(constants!$B$32+constants!$A$32*ABS($A$7:$A$456-$A39)))</f>
        <v>4.6514784592100096</v>
      </c>
      <c r="AF39" s="4">
        <f t="shared" si="2"/>
        <v>74.53824190448951</v>
      </c>
      <c r="AG39">
        <f t="shared" si="13"/>
        <v>74.53824190448951</v>
      </c>
      <c r="AH39" s="4"/>
      <c r="AI39" s="5">
        <f>SUMPRODUCT(constants!$B$13:$B$20,A39^constants!$A$13:$A$20)*constants!$C$10/((A39/1000000000)^5*(EXP(0.014388/(A39/1000000000)/constants!$B$9)-1))</f>
        <v>6.9951877953066964E-10</v>
      </c>
      <c r="AJ39">
        <f>SUMPRODUCT(A39^constants!$E$28:$J$28,constants!$E$27:$J$27)</f>
        <v>7.4820406990582801E-6</v>
      </c>
      <c r="AL39" s="17">
        <f t="shared" si="3"/>
        <v>0</v>
      </c>
      <c r="AM39">
        <f t="shared" si="14"/>
        <v>1.0037855076653787E-7</v>
      </c>
      <c r="AN39">
        <f t="shared" si="15"/>
        <v>0</v>
      </c>
      <c r="AO39">
        <f t="shared" si="16"/>
        <v>1.9477925164196848E-7</v>
      </c>
      <c r="AQ39">
        <f t="shared" si="17"/>
        <v>1.9477925164196848E-7</v>
      </c>
      <c r="AS39" s="4">
        <f t="shared" si="18"/>
        <v>0</v>
      </c>
    </row>
    <row r="40" spans="1:45" x14ac:dyDescent="0.2">
      <c r="A40">
        <f>front!A40</f>
        <v>203.57</v>
      </c>
      <c r="B40" s="1">
        <f t="shared" si="19"/>
        <v>0.47999999999998977</v>
      </c>
      <c r="C40">
        <f>front!D40-front!B40</f>
        <v>76.199999999999818</v>
      </c>
      <c r="D40" s="2">
        <f>front!E40-front!C40</f>
        <v>854.20000000000073</v>
      </c>
      <c r="E40" s="2">
        <f>IF(front!F40-front!C40&gt;0,front!F40-front!C40,0)</f>
        <v>886.20000000000073</v>
      </c>
      <c r="F40" s="2">
        <f>front!I40-front!H40</f>
        <v>348.79999999999927</v>
      </c>
      <c r="G40" s="2">
        <f>IF(front!J40-front!H40&gt;0,front!J40-front!H40,0)</f>
        <v>39.399999999999636</v>
      </c>
      <c r="H40" s="2"/>
      <c r="I40" s="4">
        <f>C40/(constants!$A$4+constants!$B$4*data!C40+constants!$C$4*data!C40^2+constants!$D$4*data!C40^3+constants!$E$4*data!C40^4+constants!$F$4*data!C40^5+constants!$G$4*data!C40^6+constants!$H$4*data!C40^7)</f>
        <v>76.020455520635082</v>
      </c>
      <c r="J40" s="4">
        <f>D40/(constants!$A$4+constants!$B$4*data!D40+constants!$C$4*data!D40^2+constants!$D$4*data!D40^3+constants!$E$4*data!D40^4+constants!$F$4*data!D40^5+constants!$G$4*data!D40^6+constants!$H$4*data!D40^7)</f>
        <v>852.2329641600918</v>
      </c>
      <c r="K40" s="4">
        <f>E40/(constants!$A$4+constants!$B$4*data!E40+constants!$C$4*data!E40^2+constants!$D$4*data!E40^3+constants!$E$4*data!E40^4+constants!$F$4*data!E40^5+constants!$G$4*data!E40^6+constants!$H$4*data!E40^7)</f>
        <v>884.16038985732428</v>
      </c>
      <c r="L40" s="4">
        <f>F40/(constants!$A$4+constants!$B$4*data!F40+constants!$C$4*data!F40^2+constants!$D$4*data!F40^3+constants!$E$4*data!F40^4+constants!$F$4*data!F40^5+constants!$G$4*data!F40^6+constants!$H$4*data!F40^7)</f>
        <v>347.98667551251339</v>
      </c>
      <c r="M40" s="4">
        <f>G40/(constants!$A$4+constants!$B$4*data!G40+constants!$C$4*data!G40^2+constants!$D$4*data!G40^3+constants!$E$4*data!G40^4+constants!$F$4*data!G40^5+constants!$G$4*data!G40^6+constants!$H$4*data!G40^7)</f>
        <v>39.307012274530329</v>
      </c>
      <c r="N40" s="4"/>
      <c r="O40" s="4">
        <f t="shared" si="4"/>
        <v>190.05113880158768</v>
      </c>
      <c r="P40" s="4">
        <f t="shared" si="5"/>
        <v>213.05824104002295</v>
      </c>
      <c r="Q40" s="4">
        <f t="shared" si="6"/>
        <v>221.04009746433107</v>
      </c>
      <c r="R40" s="4">
        <f t="shared" si="7"/>
        <v>86.996668878128347</v>
      </c>
      <c r="S40" s="4">
        <f t="shared" si="8"/>
        <v>9.8267530686325824</v>
      </c>
      <c r="T40" s="4"/>
      <c r="U40" s="4">
        <f t="shared" si="9"/>
        <v>1.0374632606809551</v>
      </c>
      <c r="V40" s="4">
        <f t="shared" si="10"/>
        <v>0.11295550962300242</v>
      </c>
      <c r="W40" s="4"/>
      <c r="X40">
        <f>IF(front!E40&gt;$X$2,O40,P40)</f>
        <v>213.05824104002295</v>
      </c>
      <c r="Y40">
        <f t="shared" si="11"/>
        <v>0.82636172008776043</v>
      </c>
      <c r="Z40">
        <f>SUMPRODUCT($B$7:$B$456,Y$7:Y$456,EXP(constants!$B$32+constants!$A$32*ABS($A$7:$A$456-$A40)))</f>
        <v>-1.0219668748185915E-2</v>
      </c>
      <c r="AA40">
        <f t="shared" si="0"/>
        <v>0.83658138883594635</v>
      </c>
      <c r="AB40">
        <f t="shared" si="12"/>
        <v>0</v>
      </c>
      <c r="AD40" s="4">
        <f t="shared" si="1"/>
        <v>76.177918281325674</v>
      </c>
      <c r="AE40">
        <f>SUMPRODUCT($B$7:$B$456,AD$7:AD$456,EXP(constants!$B$32+constants!$A$32*ABS($A$7:$A$456-$A40)))</f>
        <v>4.7642178105455715</v>
      </c>
      <c r="AF40" s="4">
        <f t="shared" si="2"/>
        <v>71.4137004707801</v>
      </c>
      <c r="AG40">
        <f t="shared" si="13"/>
        <v>71.4137004707801</v>
      </c>
      <c r="AH40" s="4"/>
      <c r="AI40" s="5">
        <f>SUMPRODUCT(constants!$B$13:$B$20,A40^constants!$A$13:$A$20)*constants!$C$10/((A40/1000000000)^5*(EXP(0.014388/(A40/1000000000)/constants!$B$9)-1))</f>
        <v>7.3263091127471821E-10</v>
      </c>
      <c r="AJ40">
        <f>SUMPRODUCT(A40^constants!$E$28:$J$28,constants!$E$27:$J$27)</f>
        <v>7.4040059060538296E-6</v>
      </c>
      <c r="AL40" s="17">
        <f t="shared" si="3"/>
        <v>0</v>
      </c>
      <c r="AM40">
        <f t="shared" si="14"/>
        <v>1.036776676918357E-7</v>
      </c>
      <c r="AN40">
        <f t="shared" si="15"/>
        <v>0</v>
      </c>
      <c r="AO40">
        <f t="shared" si="16"/>
        <v>2.0118101298322785E-7</v>
      </c>
      <c r="AQ40">
        <f t="shared" si="17"/>
        <v>2.0118101298322785E-7</v>
      </c>
      <c r="AS40" s="4">
        <f t="shared" si="18"/>
        <v>0</v>
      </c>
    </row>
    <row r="41" spans="1:45" x14ac:dyDescent="0.2">
      <c r="A41">
        <f>front!A41</f>
        <v>204.05</v>
      </c>
      <c r="B41" s="1">
        <f t="shared" si="19"/>
        <v>0.48000000000001819</v>
      </c>
      <c r="C41">
        <f>front!D41-front!B41</f>
        <v>78.950000000000273</v>
      </c>
      <c r="D41" s="2">
        <f>front!E41-front!C41</f>
        <v>853.09999999999854</v>
      </c>
      <c r="E41" s="2">
        <f>IF(front!F41-front!C41&gt;0,front!F41-front!C41,0)</f>
        <v>885</v>
      </c>
      <c r="F41" s="2">
        <f>front!I41-front!H41</f>
        <v>345.5</v>
      </c>
      <c r="G41" s="2">
        <f>IF(front!J41-front!H41&gt;0,front!J41-front!H41,0)</f>
        <v>25.799999999999272</v>
      </c>
      <c r="H41" s="2"/>
      <c r="I41" s="4">
        <f>C41/(constants!$A$4+constants!$B$4*data!C41+constants!$C$4*data!C41^2+constants!$D$4*data!C41^3+constants!$E$4*data!C41^4+constants!$F$4*data!C41^5+constants!$G$4*data!C41^6+constants!$H$4*data!C41^7)</f>
        <v>78.763998263727089</v>
      </c>
      <c r="J41" s="4">
        <f>D41/(constants!$A$4+constants!$B$4*data!D41+constants!$C$4*data!D41^2+constants!$D$4*data!D41^3+constants!$E$4*data!D41^4+constants!$F$4*data!D41^5+constants!$G$4*data!D41^6+constants!$H$4*data!D41^7)</f>
        <v>851.1354594353985</v>
      </c>
      <c r="K41" s="4">
        <f>E41/(constants!$A$4+constants!$B$4*data!E41+constants!$C$4*data!E41^2+constants!$D$4*data!E41^3+constants!$E$4*data!E41^4+constants!$F$4*data!E41^5+constants!$G$4*data!E41^6+constants!$H$4*data!E41^7)</f>
        <v>882.96311087653385</v>
      </c>
      <c r="L41" s="4">
        <f>F41/(constants!$A$4+constants!$B$4*data!F41+constants!$C$4*data!F41^2+constants!$D$4*data!F41^3+constants!$E$4*data!F41^4+constants!$F$4*data!F41^5+constants!$G$4*data!F41^6+constants!$H$4*data!F41^7)</f>
        <v>344.69428244826321</v>
      </c>
      <c r="M41" s="4">
        <f>G41/(constants!$A$4+constants!$B$4*data!G41+constants!$C$4*data!G41^2+constants!$D$4*data!G41^3+constants!$E$4*data!G41^4+constants!$F$4*data!G41^5+constants!$G$4*data!G41^6+constants!$H$4*data!G41^7)</f>
        <v>25.739071739899632</v>
      </c>
      <c r="N41" s="4"/>
      <c r="O41" s="4">
        <f t="shared" si="4"/>
        <v>196.90999565931773</v>
      </c>
      <c r="P41" s="4">
        <f t="shared" si="5"/>
        <v>212.78386485884963</v>
      </c>
      <c r="Q41" s="4">
        <f t="shared" si="6"/>
        <v>220.74077771913346</v>
      </c>
      <c r="R41" s="4">
        <f t="shared" si="7"/>
        <v>86.173570612065802</v>
      </c>
      <c r="S41" s="4">
        <f t="shared" si="8"/>
        <v>6.4347679349749081</v>
      </c>
      <c r="T41" s="4"/>
      <c r="U41" s="4">
        <f t="shared" si="9"/>
        <v>1.0373943431545529</v>
      </c>
      <c r="V41" s="4">
        <f t="shared" si="10"/>
        <v>7.467217488228263E-2</v>
      </c>
      <c r="W41" s="4"/>
      <c r="X41">
        <f>IF(front!E41&gt;$X$2,O41,P41)</f>
        <v>212.78386485884963</v>
      </c>
      <c r="Y41">
        <f t="shared" si="11"/>
        <v>0.83937770336595463</v>
      </c>
      <c r="Z41">
        <f>SUMPRODUCT($B$7:$B$456,Y$7:Y$456,EXP(constants!$B$32+constants!$A$32*ABS($A$7:$A$456-$A41)))</f>
        <v>-9.8309962212738897E-3</v>
      </c>
      <c r="AA41">
        <f t="shared" si="0"/>
        <v>0.84920869958722855</v>
      </c>
      <c r="AB41">
        <f t="shared" si="12"/>
        <v>0</v>
      </c>
      <c r="AD41" s="4">
        <f t="shared" si="1"/>
        <v>79.089221493839332</v>
      </c>
      <c r="AE41">
        <f>SUMPRODUCT($B$7:$B$456,AD$7:AD$456,EXP(constants!$B$32+constants!$A$32*ABS($A$7:$A$456-$A41)))</f>
        <v>4.8791230126202718</v>
      </c>
      <c r="AF41" s="4">
        <f t="shared" si="2"/>
        <v>74.210098481219063</v>
      </c>
      <c r="AG41">
        <f t="shared" si="13"/>
        <v>74.210098481219063</v>
      </c>
      <c r="AH41" s="4"/>
      <c r="AI41" s="5">
        <f>SUMPRODUCT(constants!$B$13:$B$20,A41^constants!$A$13:$A$20)*constants!$C$10/((A41/1000000000)^5*(EXP(0.014388/(A41/1000000000)/constants!$B$9)-1))</f>
        <v>7.670928688698571E-10</v>
      </c>
      <c r="AJ41">
        <f>SUMPRODUCT(A41^constants!$E$28:$J$28,constants!$E$27:$J$27)</f>
        <v>7.3268138522273002E-6</v>
      </c>
      <c r="AL41" s="17">
        <f t="shared" si="3"/>
        <v>0</v>
      </c>
      <c r="AM41">
        <f t="shared" si="14"/>
        <v>9.873068493611493E-8</v>
      </c>
      <c r="AN41">
        <f t="shared" si="15"/>
        <v>0</v>
      </c>
      <c r="AO41">
        <f t="shared" si="16"/>
        <v>1.9158165543436164E-7</v>
      </c>
      <c r="AQ41">
        <f t="shared" si="17"/>
        <v>1.9158165543436164E-7</v>
      </c>
      <c r="AS41" s="4">
        <f t="shared" si="18"/>
        <v>0</v>
      </c>
    </row>
    <row r="42" spans="1:45" x14ac:dyDescent="0.2">
      <c r="A42">
        <f>front!A42</f>
        <v>204.53</v>
      </c>
      <c r="B42" s="1">
        <f t="shared" si="19"/>
        <v>0.47999999999998977</v>
      </c>
      <c r="C42">
        <f>front!D42-front!B42</f>
        <v>77.649999999999636</v>
      </c>
      <c r="D42" s="2">
        <f>front!E42-front!C42</f>
        <v>822.10000000000036</v>
      </c>
      <c r="E42" s="2">
        <f>IF(front!F42-front!C42&gt;0,front!F42-front!C42,0)</f>
        <v>843.39999999999964</v>
      </c>
      <c r="F42" s="2">
        <f>front!I42-front!H42</f>
        <v>390.29999999999927</v>
      </c>
      <c r="G42" s="2">
        <f>IF(front!J42-front!H42&gt;0,front!J42-front!H42,0)</f>
        <v>32</v>
      </c>
      <c r="H42" s="2"/>
      <c r="I42" s="4">
        <f>C42/(constants!$A$4+constants!$B$4*data!C42+constants!$C$4*data!C42^2+constants!$D$4*data!C42^3+constants!$E$4*data!C42^4+constants!$F$4*data!C42^5+constants!$G$4*data!C42^6+constants!$H$4*data!C42^7)</f>
        <v>77.467050598636462</v>
      </c>
      <c r="J42" s="4">
        <f>D42/(constants!$A$4+constants!$B$4*data!D42+constants!$C$4*data!D42^2+constants!$D$4*data!D42^3+constants!$E$4*data!D42^4+constants!$F$4*data!D42^5+constants!$G$4*data!D42^6+constants!$H$4*data!D42^7)</f>
        <v>820.20579677946068</v>
      </c>
      <c r="K42" s="4">
        <f>E42/(constants!$A$4+constants!$B$4*data!E42+constants!$C$4*data!E42^2+constants!$D$4*data!E42^3+constants!$E$4*data!E42^4+constants!$F$4*data!E42^5+constants!$G$4*data!E42^6+constants!$H$4*data!E42^7)</f>
        <v>841.45746485725056</v>
      </c>
      <c r="L42" s="4">
        <f>F42/(constants!$A$4+constants!$B$4*data!F42+constants!$C$4*data!F42^2+constants!$D$4*data!F42^3+constants!$E$4*data!F42^4+constants!$F$4*data!F42^5+constants!$G$4*data!F42^6+constants!$H$4*data!F42^7)</f>
        <v>389.39112442728572</v>
      </c>
      <c r="M42" s="4">
        <f>G42/(constants!$A$4+constants!$B$4*data!G42+constants!$C$4*data!G42^2+constants!$D$4*data!G42^3+constants!$E$4*data!G42^4+constants!$F$4*data!G42^5+constants!$G$4*data!G42^6+constants!$H$4*data!G42^7)</f>
        <v>31.924451528997871</v>
      </c>
      <c r="N42" s="4"/>
      <c r="O42" s="4">
        <f t="shared" si="4"/>
        <v>193.66762649659114</v>
      </c>
      <c r="P42" s="4">
        <f t="shared" si="5"/>
        <v>205.05144919486517</v>
      </c>
      <c r="Q42" s="4">
        <f t="shared" si="6"/>
        <v>210.36436621431264</v>
      </c>
      <c r="R42" s="4">
        <f t="shared" si="7"/>
        <v>97.347781106821429</v>
      </c>
      <c r="S42" s="4">
        <f t="shared" si="8"/>
        <v>7.9811128822494677</v>
      </c>
      <c r="T42" s="4"/>
      <c r="U42" s="4">
        <f t="shared" si="9"/>
        <v>1.0259101656696827</v>
      </c>
      <c r="V42" s="4">
        <f t="shared" si="10"/>
        <v>8.1985565479830019E-2</v>
      </c>
      <c r="W42" s="4"/>
      <c r="X42">
        <f>IF(front!E42&gt;$X$2,O42,P42)</f>
        <v>205.05144919486517</v>
      </c>
      <c r="Y42">
        <f t="shared" si="11"/>
        <v>3.0698843305304422</v>
      </c>
      <c r="Z42">
        <f>SUMPRODUCT($B$7:$B$456,Y$7:Y$456,EXP(constants!$B$32+constants!$A$32*ABS($A$7:$A$456-$A42)))</f>
        <v>-9.4649211216330954E-3</v>
      </c>
      <c r="AA42">
        <f t="shared" si="0"/>
        <v>3.0793492516520753</v>
      </c>
      <c r="AB42">
        <f t="shared" si="12"/>
        <v>0</v>
      </c>
      <c r="AD42" s="4">
        <f t="shared" si="1"/>
        <v>88.560985595127434</v>
      </c>
      <c r="AE42">
        <f>SUMPRODUCT($B$7:$B$456,AD$7:AD$456,EXP(constants!$B$32+constants!$A$32*ABS($A$7:$A$456-$A42)))</f>
        <v>4.9962267653093893</v>
      </c>
      <c r="AF42" s="4">
        <f t="shared" si="2"/>
        <v>83.564758829818047</v>
      </c>
      <c r="AG42">
        <f t="shared" si="13"/>
        <v>83.564758829818047</v>
      </c>
      <c r="AH42" s="4"/>
      <c r="AI42" s="5">
        <f>SUMPRODUCT(constants!$B$13:$B$20,A42^constants!$A$13:$A$20)*constants!$C$10/((A42/1000000000)^5*(EXP(0.014388/(A42/1000000000)/constants!$B$9)-1))</f>
        <v>8.0295022276632725E-10</v>
      </c>
      <c r="AJ42">
        <f>SUMPRODUCT(A42^constants!$E$28:$J$28,constants!$E$27:$J$27)</f>
        <v>7.2504571214527104E-6</v>
      </c>
      <c r="AL42" s="17">
        <f t="shared" si="3"/>
        <v>0</v>
      </c>
      <c r="AM42">
        <f t="shared" si="14"/>
        <v>8.6764531161018107E-8</v>
      </c>
      <c r="AN42">
        <f t="shared" si="15"/>
        <v>0</v>
      </c>
      <c r="AO42">
        <f t="shared" si="16"/>
        <v>1.6836196896202961E-7</v>
      </c>
      <c r="AQ42">
        <f t="shared" si="17"/>
        <v>1.6836196896202961E-7</v>
      </c>
      <c r="AS42" s="4">
        <f t="shared" si="18"/>
        <v>0</v>
      </c>
    </row>
    <row r="43" spans="1:45" x14ac:dyDescent="0.2">
      <c r="A43">
        <f>front!A43</f>
        <v>205</v>
      </c>
      <c r="B43" s="1">
        <f t="shared" si="19"/>
        <v>0.46999999999999886</v>
      </c>
      <c r="C43">
        <f>front!D43-front!B43</f>
        <v>84.449999999999818</v>
      </c>
      <c r="D43" s="2">
        <f>front!E43-front!C43</f>
        <v>853.40000000000146</v>
      </c>
      <c r="E43" s="2">
        <f>IF(front!F43-front!C43&gt;0,front!F43-front!C43,0)</f>
        <v>890.40000000000146</v>
      </c>
      <c r="F43" s="2">
        <f>front!I43-front!H43</f>
        <v>393.89999999999964</v>
      </c>
      <c r="G43" s="2">
        <f>IF(front!J43-front!H43&gt;0,front!J43-front!H43,0)</f>
        <v>13</v>
      </c>
      <c r="H43" s="2"/>
      <c r="I43" s="4">
        <f>C43/(constants!$A$4+constants!$B$4*data!C43+constants!$C$4*data!C43^2+constants!$D$4*data!C43^3+constants!$E$4*data!C43^4+constants!$F$4*data!C43^5+constants!$G$4*data!C43^6+constants!$H$4*data!C43^7)</f>
        <v>84.251088224318764</v>
      </c>
      <c r="J43" s="4">
        <f>D43/(constants!$A$4+constants!$B$4*data!D43+constants!$C$4*data!D43^2+constants!$D$4*data!D43^3+constants!$E$4*data!D43^4+constants!$F$4*data!D43^5+constants!$G$4*data!D43^6+constants!$H$4*data!D43^7)</f>
        <v>851.4347789020876</v>
      </c>
      <c r="K43" s="4">
        <f>E43/(constants!$A$4+constants!$B$4*data!E43+constants!$C$4*data!E43^2+constants!$D$4*data!E43^3+constants!$E$4*data!E43^4+constants!$F$4*data!E43^5+constants!$G$4*data!E43^6+constants!$H$4*data!E43^7)</f>
        <v>888.35086659058538</v>
      </c>
      <c r="L43" s="4">
        <f>F43/(constants!$A$4+constants!$B$4*data!F43+constants!$C$4*data!F43^2+constants!$D$4*data!F43^3+constants!$E$4*data!F43^4+constants!$F$4*data!F43^5+constants!$G$4*data!F43^6+constants!$H$4*data!F43^7)</f>
        <v>392.98284512017472</v>
      </c>
      <c r="M43" s="4">
        <f>G43/(constants!$A$4+constants!$B$4*data!G43+constants!$C$4*data!G43^2+constants!$D$4*data!G43^3+constants!$E$4*data!G43^4+constants!$F$4*data!G43^5+constants!$G$4*data!G43^6+constants!$H$4*data!G43^7)</f>
        <v>12.969281541006342</v>
      </c>
      <c r="N43" s="4"/>
      <c r="O43" s="4">
        <f t="shared" si="4"/>
        <v>210.62772056079692</v>
      </c>
      <c r="P43" s="4">
        <f t="shared" si="5"/>
        <v>212.8586947255219</v>
      </c>
      <c r="Q43" s="4">
        <f t="shared" si="6"/>
        <v>222.08771664764635</v>
      </c>
      <c r="R43" s="4">
        <f t="shared" si="7"/>
        <v>98.245711280043679</v>
      </c>
      <c r="S43" s="4">
        <f t="shared" si="8"/>
        <v>3.2423203852515856</v>
      </c>
      <c r="T43" s="4"/>
      <c r="U43" s="4">
        <f t="shared" si="9"/>
        <v>1.0433575050059625</v>
      </c>
      <c r="V43" s="4">
        <f t="shared" si="10"/>
        <v>3.3002156969575397E-2</v>
      </c>
      <c r="W43" s="4"/>
      <c r="X43">
        <f>IF(front!E43&gt;$X$2,O43,P43)</f>
        <v>212.8586947255219</v>
      </c>
      <c r="Y43">
        <f t="shared" si="11"/>
        <v>-0.3790572421237357</v>
      </c>
      <c r="Z43">
        <f>SUMPRODUCT($B$7:$B$456,Y$7:Y$456,EXP(constants!$B$32+constants!$A$32*ABS($A$7:$A$456-$A43)))</f>
        <v>-9.1679904292018121E-3</v>
      </c>
      <c r="AA43">
        <f t="shared" si="0"/>
        <v>-0.3698892516945339</v>
      </c>
      <c r="AB43">
        <f t="shared" si="12"/>
        <v>0</v>
      </c>
      <c r="AD43" s="4">
        <f t="shared" si="1"/>
        <v>94.676083005274464</v>
      </c>
      <c r="AE43">
        <f>SUMPRODUCT($B$7:$B$456,AD$7:AD$456,EXP(constants!$B$32+constants!$A$32*ABS($A$7:$A$456-$A43)))</f>
        <v>5.1129217931939612</v>
      </c>
      <c r="AF43" s="4">
        <f t="shared" si="2"/>
        <v>89.563161212080502</v>
      </c>
      <c r="AG43">
        <f t="shared" si="13"/>
        <v>89.563161212080502</v>
      </c>
      <c r="AH43" s="4"/>
      <c r="AI43" s="5">
        <f>SUMPRODUCT(constants!$B$13:$B$20,A43^constants!$A$13:$A$20)*constants!$C$10/((A43/1000000000)^5*(EXP(0.014388/(A43/1000000000)/constants!$B$9)-1))</f>
        <v>8.3945762207778026E-10</v>
      </c>
      <c r="AJ43">
        <f>SUMPRODUCT(A43^constants!$E$28:$J$28,constants!$E$27:$J$27)</f>
        <v>7.176493462237503E-6</v>
      </c>
      <c r="AL43" s="17">
        <f t="shared" si="3"/>
        <v>0</v>
      </c>
      <c r="AM43">
        <f t="shared" si="14"/>
        <v>8.0127737399129667E-8</v>
      </c>
      <c r="AN43">
        <f t="shared" si="15"/>
        <v>0</v>
      </c>
      <c r="AO43">
        <f t="shared" si="16"/>
        <v>1.554836228176494E-7</v>
      </c>
      <c r="AQ43">
        <f t="shared" si="17"/>
        <v>1.554836228176494E-7</v>
      </c>
      <c r="AS43" s="4">
        <f t="shared" si="18"/>
        <v>0</v>
      </c>
    </row>
    <row r="44" spans="1:45" x14ac:dyDescent="0.2">
      <c r="A44">
        <f>front!A44</f>
        <v>205.48</v>
      </c>
      <c r="B44" s="1">
        <f t="shared" si="19"/>
        <v>0.47999999999998977</v>
      </c>
      <c r="C44">
        <f>front!D44-front!B44</f>
        <v>79.099999999999909</v>
      </c>
      <c r="D44" s="2">
        <f>front!E44-front!C44</f>
        <v>873.29999999999927</v>
      </c>
      <c r="E44" s="2">
        <f>IF(front!F44-front!C44&gt;0,front!F44-front!C44,0)</f>
        <v>884.39999999999964</v>
      </c>
      <c r="F44" s="2">
        <f>front!I44-front!H44</f>
        <v>455.69999999999891</v>
      </c>
      <c r="G44" s="2">
        <f>IF(front!J44-front!H44&gt;0,front!J44-front!H44,0)</f>
        <v>35.199999999998909</v>
      </c>
      <c r="H44" s="2"/>
      <c r="I44" s="4">
        <f>C44/(constants!$A$4+constants!$B$4*data!C44+constants!$C$4*data!C44^2+constants!$D$4*data!C44^3+constants!$E$4*data!C44^4+constants!$F$4*data!C44^5+constants!$G$4*data!C44^6+constants!$H$4*data!C44^7)</f>
        <v>78.913646092728214</v>
      </c>
      <c r="J44" s="4">
        <f>D44/(constants!$A$4+constants!$B$4*data!D44+constants!$C$4*data!D44^2+constants!$D$4*data!D44^3+constants!$E$4*data!D44^4+constants!$F$4*data!D44^5+constants!$G$4*data!D44^6+constants!$H$4*data!D44^7)</f>
        <v>871.28964286607493</v>
      </c>
      <c r="K44" s="4">
        <f>E44/(constants!$A$4+constants!$B$4*data!E44+constants!$C$4*data!E44^2+constants!$D$4*data!E44^3+constants!$E$4*data!E44^4+constants!$F$4*data!E44^5+constants!$G$4*data!E44^6+constants!$H$4*data!E44^7)</f>
        <v>882.3644714005784</v>
      </c>
      <c r="L44" s="4">
        <f>F44/(constants!$A$4+constants!$B$4*data!F44+constants!$C$4*data!F44^2+constants!$D$4*data!F44^3+constants!$E$4*data!F44^4+constants!$F$4*data!F44^5+constants!$G$4*data!F44^6+constants!$H$4*data!F44^7)</f>
        <v>454.64093598801605</v>
      </c>
      <c r="M44" s="4">
        <f>G44/(constants!$A$4+constants!$B$4*data!G44+constants!$C$4*data!G44^2+constants!$D$4*data!G44^3+constants!$E$4*data!G44^4+constants!$F$4*data!G44^5+constants!$G$4*data!G44^6+constants!$H$4*data!G44^7)</f>
        <v>35.116908810956971</v>
      </c>
      <c r="N44" s="4"/>
      <c r="O44" s="4">
        <f t="shared" si="4"/>
        <v>197.28411523182055</v>
      </c>
      <c r="P44" s="4">
        <f t="shared" si="5"/>
        <v>217.82241071651873</v>
      </c>
      <c r="Q44" s="4">
        <f t="shared" si="6"/>
        <v>220.5911178501446</v>
      </c>
      <c r="R44" s="4">
        <f t="shared" si="7"/>
        <v>113.66023399700401</v>
      </c>
      <c r="S44" s="4">
        <f t="shared" si="8"/>
        <v>8.7792272027392428</v>
      </c>
      <c r="T44" s="4"/>
      <c r="U44" s="4">
        <f t="shared" si="9"/>
        <v>1.012710846071891</v>
      </c>
      <c r="V44" s="4">
        <f t="shared" si="10"/>
        <v>7.7240974208892227E-2</v>
      </c>
      <c r="W44" s="4"/>
      <c r="X44">
        <f>IF(front!E44&gt;$X$2,O44,P44)</f>
        <v>217.82241071651873</v>
      </c>
      <c r="Y44">
        <f t="shared" si="11"/>
        <v>6.0216196397947499</v>
      </c>
      <c r="Z44">
        <f>SUMPRODUCT($B$7:$B$456,Y$7:Y$456,EXP(constants!$B$32+constants!$A$32*ABS($A$7:$A$456-$A44)))</f>
        <v>-8.8647521553672885E-3</v>
      </c>
      <c r="AA44">
        <f t="shared" si="0"/>
        <v>6.0304843919501172</v>
      </c>
      <c r="AB44">
        <f t="shared" si="12"/>
        <v>0.58452583234738942</v>
      </c>
      <c r="AD44" s="4">
        <f t="shared" si="1"/>
        <v>103.99475559577273</v>
      </c>
      <c r="AE44">
        <f>SUMPRODUCT($B$7:$B$456,AD$7:AD$456,EXP(constants!$B$32+constants!$A$32*ABS($A$7:$A$456-$A44)))</f>
        <v>5.2341857917596242</v>
      </c>
      <c r="AF44" s="4">
        <f t="shared" si="2"/>
        <v>98.760569804013102</v>
      </c>
      <c r="AG44">
        <f t="shared" si="13"/>
        <v>98.760569804013102</v>
      </c>
      <c r="AH44" s="4"/>
      <c r="AI44" s="5">
        <f>SUMPRODUCT(constants!$B$13:$B$20,A44^constants!$A$13:$A$20)*constants!$C$10/((A44/1000000000)^5*(EXP(0.014388/(A44/1000000000)/constants!$B$9)-1))</f>
        <v>8.7821568463762965E-10</v>
      </c>
      <c r="AJ44">
        <f>SUMPRODUCT(A44^constants!$E$28:$J$28,constants!$E$27:$J$27)</f>
        <v>7.1017682824420854E-6</v>
      </c>
      <c r="AL44" s="17">
        <f t="shared" si="3"/>
        <v>1.5024411857228194E-9</v>
      </c>
      <c r="AM44">
        <f t="shared" si="14"/>
        <v>7.1908943989846319E-8</v>
      </c>
      <c r="AN44">
        <f t="shared" si="15"/>
        <v>2.089366221168492E-2</v>
      </c>
      <c r="AO44">
        <f t="shared" si="16"/>
        <v>1.3953549029894589E-7</v>
      </c>
      <c r="AQ44">
        <f t="shared" si="17"/>
        <v>1.3953549029894589E-7</v>
      </c>
      <c r="AS44" s="4">
        <f t="shared" si="18"/>
        <v>1.076744835671509E-2</v>
      </c>
    </row>
    <row r="45" spans="1:45" x14ac:dyDescent="0.2">
      <c r="A45">
        <f>front!A45</f>
        <v>205.96</v>
      </c>
      <c r="B45" s="1">
        <f t="shared" si="19"/>
        <v>0.48000000000001819</v>
      </c>
      <c r="C45">
        <f>front!D45-front!B45</f>
        <v>90.25</v>
      </c>
      <c r="D45" s="2">
        <f>front!E45-front!C45</f>
        <v>842.09999999999854</v>
      </c>
      <c r="E45" s="2">
        <f>IF(front!F45-front!C45&gt;0,front!F45-front!C45,0)</f>
        <v>896.09999999999854</v>
      </c>
      <c r="F45" s="2">
        <f>front!I45-front!H45</f>
        <v>447.20000000000073</v>
      </c>
      <c r="G45" s="2">
        <f>IF(front!J45-front!H45&gt;0,front!J45-front!H45,0)</f>
        <v>0</v>
      </c>
      <c r="H45" s="2"/>
      <c r="I45" s="4">
        <f>C45/(constants!$A$4+constants!$B$4*data!C45+constants!$C$4*data!C45^2+constants!$D$4*data!C45^3+constants!$E$4*data!C45^4+constants!$F$4*data!C45^5+constants!$G$4*data!C45^6+constants!$H$4*data!C45^7)</f>
        <v>90.037480416625684</v>
      </c>
      <c r="J45" s="4">
        <f>D45/(constants!$A$4+constants!$B$4*data!D45+constants!$C$4*data!D45^2+constants!$D$4*data!D45^3+constants!$E$4*data!D45^4+constants!$F$4*data!D45^5+constants!$G$4*data!D45^6+constants!$H$4*data!D45^7)</f>
        <v>840.16041426379854</v>
      </c>
      <c r="K45" s="4">
        <f>E45/(constants!$A$4+constants!$B$4*data!E45+constants!$C$4*data!E45^2+constants!$D$4*data!E45^3+constants!$E$4*data!E45^4+constants!$F$4*data!E45^5+constants!$G$4*data!E45^6+constants!$H$4*data!E45^7)</f>
        <v>894.03794289218774</v>
      </c>
      <c r="L45" s="4">
        <f>F45/(constants!$A$4+constants!$B$4*data!F45+constants!$C$4*data!F45^2+constants!$D$4*data!F45^3+constants!$E$4*data!F45^4+constants!$F$4*data!F45^5+constants!$G$4*data!F45^6+constants!$H$4*data!F45^7)</f>
        <v>446.1604306521977</v>
      </c>
      <c r="M45" s="4">
        <f>G45/(constants!$A$4+constants!$B$4*data!G45+constants!$C$4*data!G45^2+constants!$D$4*data!G45^3+constants!$E$4*data!G45^4+constants!$F$4*data!G45^5+constants!$G$4*data!G45^6+constants!$H$4*data!G45^7)</f>
        <v>0</v>
      </c>
      <c r="N45" s="4"/>
      <c r="O45" s="4">
        <f t="shared" si="4"/>
        <v>225.0937010415642</v>
      </c>
      <c r="P45" s="4">
        <f t="shared" si="5"/>
        <v>210.04010356594964</v>
      </c>
      <c r="Q45" s="4">
        <f t="shared" si="6"/>
        <v>223.50948572304694</v>
      </c>
      <c r="R45" s="4">
        <f t="shared" si="7"/>
        <v>111.54010766304943</v>
      </c>
      <c r="S45" s="4">
        <f t="shared" si="8"/>
        <v>0</v>
      </c>
      <c r="T45" s="4"/>
      <c r="U45" s="4">
        <f t="shared" si="9"/>
        <v>1.0641276686138563</v>
      </c>
      <c r="V45" s="4">
        <f t="shared" si="10"/>
        <v>0</v>
      </c>
      <c r="W45" s="4"/>
      <c r="X45">
        <f>IF(front!E45&gt;$X$2,O45,P45)</f>
        <v>210.04010356594964</v>
      </c>
      <c r="Y45">
        <f t="shared" si="11"/>
        <v>-4.5627614571673973</v>
      </c>
      <c r="Z45">
        <f>SUMPRODUCT($B$7:$B$456,Y$7:Y$456,EXP(constants!$B$32+constants!$A$32*ABS($A$7:$A$456-$A45)))</f>
        <v>-8.6776588270447551E-3</v>
      </c>
      <c r="AA45">
        <f t="shared" si="0"/>
        <v>-4.5540837983403524</v>
      </c>
      <c r="AB45">
        <f t="shared" si="12"/>
        <v>0</v>
      </c>
      <c r="AD45" s="4">
        <f t="shared" si="1"/>
        <v>111.54010766304943</v>
      </c>
      <c r="AE45">
        <f>SUMPRODUCT($B$7:$B$456,AD$7:AD$456,EXP(constants!$B$32+constants!$A$32*ABS($A$7:$A$456-$A45)))</f>
        <v>5.3574599833310996</v>
      </c>
      <c r="AF45" s="4">
        <f t="shared" si="2"/>
        <v>106.18264767971833</v>
      </c>
      <c r="AG45">
        <f t="shared" si="13"/>
        <v>106.18264767971833</v>
      </c>
      <c r="AH45" s="4"/>
      <c r="AI45" s="5">
        <f>SUMPRODUCT(constants!$B$13:$B$20,A45^constants!$A$13:$A$20)*constants!$C$10/((A45/1000000000)^5*(EXP(0.014388/(A45/1000000000)/constants!$B$9)-1))</f>
        <v>9.1851198461308236E-10</v>
      </c>
      <c r="AJ45">
        <f>SUMPRODUCT(A45^constants!$E$28:$J$28,constants!$E$27:$J$27)</f>
        <v>7.0278565909732819E-6</v>
      </c>
      <c r="AL45" s="17">
        <f t="shared" si="3"/>
        <v>0</v>
      </c>
      <c r="AM45">
        <f t="shared" si="14"/>
        <v>6.6186488513373677E-8</v>
      </c>
      <c r="AN45">
        <f t="shared" si="15"/>
        <v>0</v>
      </c>
      <c r="AO45">
        <f t="shared" si="16"/>
        <v>1.2843136908231051E-7</v>
      </c>
      <c r="AQ45">
        <f t="shared" si="17"/>
        <v>1.2843136908231051E-7</v>
      </c>
      <c r="AS45" s="4">
        <f t="shared" si="18"/>
        <v>0</v>
      </c>
    </row>
    <row r="46" spans="1:45" x14ac:dyDescent="0.2">
      <c r="A46">
        <f>front!A46</f>
        <v>206.43</v>
      </c>
      <c r="B46" s="1">
        <f t="shared" si="19"/>
        <v>0.46999999999999886</v>
      </c>
      <c r="C46">
        <f>front!D46-front!B46</f>
        <v>85.550000000000182</v>
      </c>
      <c r="D46" s="2">
        <f>front!E46-front!C46</f>
        <v>846.39999999999964</v>
      </c>
      <c r="E46" s="2">
        <f>IF(front!F46-front!C46&gt;0,front!F46-front!C46,0)</f>
        <v>897.29999999999927</v>
      </c>
      <c r="F46" s="2">
        <f>front!I46-front!H46</f>
        <v>449.20000000000073</v>
      </c>
      <c r="G46" s="2">
        <f>IF(front!J46-front!H46&gt;0,front!J46-front!H46,0)</f>
        <v>38.100000000000364</v>
      </c>
      <c r="H46" s="2"/>
      <c r="I46" s="4">
        <f>C46/(constants!$A$4+constants!$B$4*data!C46+constants!$C$4*data!C46^2+constants!$D$4*data!C46^3+constants!$E$4*data!C46^4+constants!$F$4*data!C46^5+constants!$G$4*data!C46^6+constants!$H$4*data!C46^7)</f>
        <v>85.348506928861013</v>
      </c>
      <c r="J46" s="4">
        <f>D46/(constants!$A$4+constants!$B$4*data!D46+constants!$C$4*data!D46^2+constants!$D$4*data!D46^3+constants!$E$4*data!D46^4+constants!$F$4*data!D46^5+constants!$G$4*data!D46^6+constants!$H$4*data!D46^7)</f>
        <v>844.45065874046225</v>
      </c>
      <c r="K46" s="4">
        <f>E46/(constants!$A$4+constants!$B$4*data!E46+constants!$C$4*data!E46^2+constants!$D$4*data!E46^3+constants!$E$4*data!E46^4+constants!$F$4*data!E46^5+constants!$G$4*data!E46^6+constants!$H$4*data!E46^7)</f>
        <v>895.23522221958945</v>
      </c>
      <c r="L46" s="4">
        <f>F46/(constants!$A$4+constants!$B$4*data!F46+constants!$C$4*data!F46^2+constants!$D$4*data!F46^3+constants!$E$4*data!F46^4+constants!$F$4*data!F46^5+constants!$G$4*data!F46^6+constants!$H$4*data!F46^7)</f>
        <v>448.15584302216519</v>
      </c>
      <c r="M46" s="4">
        <f>G46/(constants!$A$4+constants!$B$4*data!G46+constants!$C$4*data!G46^2+constants!$D$4*data!G46^3+constants!$E$4*data!G46^4+constants!$F$4*data!G46^5+constants!$G$4*data!G46^6+constants!$H$4*data!G46^7)</f>
        <v>38.010075091426479</v>
      </c>
      <c r="N46" s="4"/>
      <c r="O46" s="4">
        <f t="shared" si="4"/>
        <v>213.37126732215253</v>
      </c>
      <c r="P46" s="4">
        <f t="shared" si="5"/>
        <v>211.11266468511556</v>
      </c>
      <c r="Q46" s="4">
        <f t="shared" si="6"/>
        <v>223.80880555489736</v>
      </c>
      <c r="R46" s="4">
        <f t="shared" si="7"/>
        <v>112.0389607555413</v>
      </c>
      <c r="S46" s="4">
        <f t="shared" si="8"/>
        <v>9.5025187728566198</v>
      </c>
      <c r="T46" s="4"/>
      <c r="U46" s="4">
        <f t="shared" si="9"/>
        <v>1.0601391720800772</v>
      </c>
      <c r="V46" s="4">
        <f t="shared" si="10"/>
        <v>8.481441374300358E-2</v>
      </c>
      <c r="W46" s="4"/>
      <c r="X46">
        <f>IF(front!E46&gt;$X$2,O46,P46)</f>
        <v>211.11266468511556</v>
      </c>
      <c r="Y46">
        <f t="shared" si="11"/>
        <v>-3.7775925856528261</v>
      </c>
      <c r="Z46">
        <f>SUMPRODUCT($B$7:$B$456,Y$7:Y$456,EXP(constants!$B$32+constants!$A$32*ABS($A$7:$A$456-$A46)))</f>
        <v>-8.4194627850684173E-3</v>
      </c>
      <c r="AA46">
        <f t="shared" si="0"/>
        <v>-3.7691731228677576</v>
      </c>
      <c r="AB46">
        <f t="shared" si="12"/>
        <v>0</v>
      </c>
      <c r="AD46" s="4">
        <f t="shared" si="1"/>
        <v>101.57717547133279</v>
      </c>
      <c r="AE46">
        <f>SUMPRODUCT($B$7:$B$456,AD$7:AD$456,EXP(constants!$B$32+constants!$A$32*ABS($A$7:$A$456-$A46)))</f>
        <v>5.4800485057677104</v>
      </c>
      <c r="AF46" s="4">
        <f t="shared" si="2"/>
        <v>96.097126965565081</v>
      </c>
      <c r="AG46">
        <f t="shared" si="13"/>
        <v>96.097126965565081</v>
      </c>
      <c r="AH46" s="4"/>
      <c r="AI46" s="5">
        <f>SUMPRODUCT(constants!$B$13:$B$20,A46^constants!$A$13:$A$20)*constants!$C$10/((A46/1000000000)^5*(EXP(0.014388/(A46/1000000000)/constants!$B$9)-1))</f>
        <v>9.5950775714429054E-10</v>
      </c>
      <c r="AJ46">
        <f>SUMPRODUCT(A46^constants!$E$28:$J$28,constants!$E$27:$J$27)</f>
        <v>6.9562660004748671E-6</v>
      </c>
      <c r="AL46" s="17">
        <f t="shared" si="3"/>
        <v>0</v>
      </c>
      <c r="AM46">
        <f t="shared" si="14"/>
        <v>7.2387866527659429E-8</v>
      </c>
      <c r="AN46">
        <f t="shared" si="15"/>
        <v>0</v>
      </c>
      <c r="AO46">
        <f t="shared" si="16"/>
        <v>1.4046481407177733E-7</v>
      </c>
      <c r="AQ46">
        <f t="shared" si="17"/>
        <v>1.4046481407177733E-7</v>
      </c>
      <c r="AS46" s="4">
        <f t="shared" si="18"/>
        <v>0</v>
      </c>
    </row>
    <row r="47" spans="1:45" x14ac:dyDescent="0.2">
      <c r="A47">
        <f>front!A47</f>
        <v>206.91</v>
      </c>
      <c r="B47" s="1">
        <f t="shared" si="19"/>
        <v>0.47999999999998977</v>
      </c>
      <c r="C47">
        <f>front!D47-front!B47</f>
        <v>91.950000000000273</v>
      </c>
      <c r="D47" s="2">
        <f>front!E47-front!C47</f>
        <v>849.60000000000036</v>
      </c>
      <c r="E47" s="2">
        <f>IF(front!F47-front!C47&gt;0,front!F47-front!C47,0)</f>
        <v>907.5</v>
      </c>
      <c r="F47" s="2">
        <f>front!I47-front!H47</f>
        <v>494.60000000000036</v>
      </c>
      <c r="G47" s="2">
        <f>IF(front!J47-front!H47&gt;0,front!J47-front!H47,0)</f>
        <v>0.1000000000003638</v>
      </c>
      <c r="H47" s="2"/>
      <c r="I47" s="4">
        <f>C47/(constants!$A$4+constants!$B$4*data!C47+constants!$C$4*data!C47^2+constants!$D$4*data!C47^3+constants!$E$4*data!C47^4+constants!$F$4*data!C47^5+constants!$G$4*data!C47^6+constants!$H$4*data!C47^7)</f>
        <v>91.733493160893559</v>
      </c>
      <c r="J47" s="4">
        <f>D47/(constants!$A$4+constants!$B$4*data!D47+constants!$C$4*data!D47^2+constants!$D$4*data!D47^3+constants!$E$4*data!D47^4+constants!$F$4*data!D47^5+constants!$G$4*data!D47^6+constants!$H$4*data!D47^7)</f>
        <v>847.64339919617987</v>
      </c>
      <c r="K47" s="4">
        <f>E47/(constants!$A$4+constants!$B$4*data!E47+constants!$C$4*data!E47^2+constants!$D$4*data!E47^3+constants!$E$4*data!E47^4+constants!$F$4*data!E47^5+constants!$G$4*data!E47^6+constants!$H$4*data!E47^7)</f>
        <v>905.41209795175166</v>
      </c>
      <c r="L47" s="4">
        <f>F47/(constants!$A$4+constants!$B$4*data!F47+constants!$C$4*data!F47^2+constants!$D$4*data!F47^3+constants!$E$4*data!F47^4+constants!$F$4*data!F47^5+constants!$G$4*data!F47^6+constants!$H$4*data!F47^7)</f>
        <v>493.45180845774991</v>
      </c>
      <c r="M47" s="4">
        <f>G47/(constants!$A$4+constants!$B$4*data!G47+constants!$C$4*data!G47^2+constants!$D$4*data!G47^3+constants!$E$4*data!G47^4+constants!$F$4*data!G47^5+constants!$G$4*data!G47^6+constants!$H$4*data!G47^7)</f>
        <v>9.9763561475507245E-2</v>
      </c>
      <c r="N47" s="4"/>
      <c r="O47" s="4">
        <f t="shared" si="4"/>
        <v>229.33373290223389</v>
      </c>
      <c r="P47" s="4">
        <f t="shared" si="5"/>
        <v>211.91084979904497</v>
      </c>
      <c r="Q47" s="4">
        <f t="shared" si="6"/>
        <v>226.35302448793792</v>
      </c>
      <c r="R47" s="4">
        <f t="shared" si="7"/>
        <v>123.36295211443748</v>
      </c>
      <c r="S47" s="4">
        <f t="shared" si="8"/>
        <v>2.4940890368876811E-2</v>
      </c>
      <c r="T47" s="4"/>
      <c r="U47" s="4">
        <f t="shared" si="9"/>
        <v>1.0681521248326287</v>
      </c>
      <c r="V47" s="4">
        <f t="shared" si="10"/>
        <v>2.0217488266445203E-4</v>
      </c>
      <c r="W47" s="4"/>
      <c r="X47">
        <f>IF(front!E47&gt;$X$2,O47,P47)</f>
        <v>211.91084979904497</v>
      </c>
      <c r="Y47">
        <f t="shared" si="11"/>
        <v>-5.4222419246338802</v>
      </c>
      <c r="Z47">
        <f>SUMPRODUCT($B$7:$B$456,Y$7:Y$456,EXP(constants!$B$32+constants!$A$32*ABS($A$7:$A$456-$A47)))</f>
        <v>-8.0946980359145777E-3</v>
      </c>
      <c r="AA47">
        <f t="shared" si="0"/>
        <v>-5.414147226597966</v>
      </c>
      <c r="AB47">
        <f t="shared" si="12"/>
        <v>0</v>
      </c>
      <c r="AD47" s="4">
        <f t="shared" si="1"/>
        <v>123.3354934746733</v>
      </c>
      <c r="AE47">
        <f>SUMPRODUCT($B$7:$B$456,AD$7:AD$456,EXP(constants!$B$32+constants!$A$32*ABS($A$7:$A$456-$A47)))</f>
        <v>5.6074793343454843</v>
      </c>
      <c r="AF47" s="4">
        <f t="shared" si="2"/>
        <v>117.72801414032782</v>
      </c>
      <c r="AG47">
        <f t="shared" si="13"/>
        <v>117.72801414032782</v>
      </c>
      <c r="AH47" s="4"/>
      <c r="AI47" s="5">
        <f>SUMPRODUCT(constants!$B$13:$B$20,A47^constants!$A$13:$A$20)*constants!$C$10/((A47/1000000000)^5*(EXP(0.014388/(A47/1000000000)/constants!$B$9)-1))</f>
        <v>1.0029982420141773E-9</v>
      </c>
      <c r="AJ47">
        <f>SUMPRODUCT(A47^constants!$E$28:$J$28,constants!$E$27:$J$27)</f>
        <v>6.8839430276038224E-6</v>
      </c>
      <c r="AL47" s="17">
        <f t="shared" si="3"/>
        <v>0</v>
      </c>
      <c r="AM47">
        <f t="shared" si="14"/>
        <v>5.8473279090551849E-8</v>
      </c>
      <c r="AN47">
        <f t="shared" si="15"/>
        <v>0</v>
      </c>
      <c r="AO47">
        <f t="shared" si="16"/>
        <v>1.1346429546287501E-7</v>
      </c>
      <c r="AQ47">
        <f t="shared" si="17"/>
        <v>1.1346429546287501E-7</v>
      </c>
      <c r="AS47" s="4">
        <f t="shared" si="18"/>
        <v>0</v>
      </c>
    </row>
    <row r="48" spans="1:45" x14ac:dyDescent="0.2">
      <c r="A48">
        <f>front!A48</f>
        <v>207.39</v>
      </c>
      <c r="B48" s="1">
        <f t="shared" si="19"/>
        <v>0.47999999999998977</v>
      </c>
      <c r="C48">
        <f>front!D48-front!B48</f>
        <v>73.25</v>
      </c>
      <c r="D48" s="2">
        <f>front!E48-front!C48</f>
        <v>801</v>
      </c>
      <c r="E48" s="2">
        <f>IF(front!F48-front!C48&gt;0,front!F48-front!C48,0)</f>
        <v>807.20000000000073</v>
      </c>
      <c r="F48" s="2">
        <f>front!I48-front!H48</f>
        <v>519.79999999999927</v>
      </c>
      <c r="G48" s="2">
        <f>IF(front!J48-front!H48&gt;0,front!J48-front!H48,0)</f>
        <v>23.399999999999636</v>
      </c>
      <c r="H48" s="2"/>
      <c r="I48" s="4">
        <f>C48/(constants!$A$4+constants!$B$4*data!C48+constants!$C$4*data!C48^2+constants!$D$4*data!C48^3+constants!$E$4*data!C48^4+constants!$F$4*data!C48^5+constants!$G$4*data!C48^6+constants!$H$4*data!C48^7)</f>
        <v>73.077384064032984</v>
      </c>
      <c r="J48" s="4">
        <f>D48/(constants!$A$4+constants!$B$4*data!D48+constants!$C$4*data!D48^2+constants!$D$4*data!D48^3+constants!$E$4*data!D48^4+constants!$F$4*data!D48^5+constants!$G$4*data!D48^6+constants!$H$4*data!D48^7)</f>
        <v>799.15369046583248</v>
      </c>
      <c r="K48" s="4">
        <f>E48/(constants!$A$4+constants!$B$4*data!E48+constants!$C$4*data!E48^2+constants!$D$4*data!E48^3+constants!$E$4*data!E48^4+constants!$F$4*data!E48^5+constants!$G$4*data!E48^6+constants!$H$4*data!E48^7)</f>
        <v>805.33961575453247</v>
      </c>
      <c r="L48" s="4">
        <f>F48/(constants!$A$4+constants!$B$4*data!F48+constants!$C$4*data!F48^2+constants!$D$4*data!F48^3+constants!$E$4*data!F48^4+constants!$F$4*data!F48^5+constants!$G$4*data!F48^6+constants!$H$4*data!F48^7)</f>
        <v>518.59414436232464</v>
      </c>
      <c r="M48" s="4">
        <f>G48/(constants!$A$4+constants!$B$4*data!G48+constants!$C$4*data!G48^2+constants!$D$4*data!G48^3+constants!$E$4*data!G48^4+constants!$F$4*data!G48^5+constants!$G$4*data!G48^6+constants!$H$4*data!G48^7)</f>
        <v>23.344733383285522</v>
      </c>
      <c r="N48" s="4"/>
      <c r="O48" s="4">
        <f t="shared" si="4"/>
        <v>182.69346016008248</v>
      </c>
      <c r="P48" s="4">
        <f t="shared" si="5"/>
        <v>199.78842261645812</v>
      </c>
      <c r="Q48" s="4">
        <f t="shared" si="6"/>
        <v>201.33490393863312</v>
      </c>
      <c r="R48" s="4">
        <f t="shared" si="7"/>
        <v>129.64853609058116</v>
      </c>
      <c r="S48" s="4">
        <f t="shared" si="8"/>
        <v>5.8361833458213805</v>
      </c>
      <c r="T48" s="4"/>
      <c r="U48" s="4">
        <f t="shared" si="9"/>
        <v>1.0077405952853626</v>
      </c>
      <c r="V48" s="4">
        <f t="shared" si="10"/>
        <v>4.5015420318697867E-2</v>
      </c>
      <c r="W48" s="4"/>
      <c r="X48">
        <f>IF(front!E48&gt;$X$2,O48,P48)</f>
        <v>199.78842261645812</v>
      </c>
      <c r="Y48">
        <f t="shared" si="11"/>
        <v>6.47650534095132</v>
      </c>
      <c r="Z48">
        <f>SUMPRODUCT($B$7:$B$456,Y$7:Y$456,EXP(constants!$B$32+constants!$A$32*ABS($A$7:$A$456-$A48)))</f>
        <v>-7.6773340668701345E-3</v>
      </c>
      <c r="AA48">
        <f t="shared" si="0"/>
        <v>6.4841826750181903</v>
      </c>
      <c r="AB48">
        <f t="shared" si="12"/>
        <v>1.0382241154154626</v>
      </c>
      <c r="AD48" s="4">
        <f t="shared" si="1"/>
        <v>123.22319787208036</v>
      </c>
      <c r="AE48">
        <f>SUMPRODUCT($B$7:$B$456,AD$7:AD$456,EXP(constants!$B$32+constants!$A$32*ABS($A$7:$A$456-$A48)))</f>
        <v>5.7368468154532062</v>
      </c>
      <c r="AF48" s="4">
        <f t="shared" si="2"/>
        <v>117.48635105662716</v>
      </c>
      <c r="AG48">
        <f t="shared" si="13"/>
        <v>117.48635105662716</v>
      </c>
      <c r="AH48" s="4"/>
      <c r="AI48" s="5">
        <f>SUMPRODUCT(constants!$B$13:$B$20,A48^constants!$A$13:$A$20)*constants!$C$10/((A48/1000000000)^5*(EXP(0.014388/(A48/1000000000)/constants!$B$9)-1))</f>
        <v>1.0481808019837378E-9</v>
      </c>
      <c r="AJ48">
        <f>SUMPRODUCT(A48^constants!$E$28:$J$28,constants!$E$27:$J$27)</f>
        <v>6.8124120937956942E-6</v>
      </c>
      <c r="AL48" s="17">
        <f t="shared" si="3"/>
        <v>1.0095901129827743E-9</v>
      </c>
      <c r="AM48">
        <f t="shared" si="14"/>
        <v>5.7984710841110254E-8</v>
      </c>
      <c r="AN48">
        <f t="shared" si="15"/>
        <v>1.7411315816496072E-2</v>
      </c>
      <c r="AO48">
        <f t="shared" si="16"/>
        <v>1.1251625469843329E-7</v>
      </c>
      <c r="AQ48">
        <f t="shared" si="17"/>
        <v>1.1251625469843329E-7</v>
      </c>
      <c r="AS48" s="4">
        <f t="shared" si="18"/>
        <v>8.9728378863008149E-3</v>
      </c>
    </row>
    <row r="49" spans="1:45" x14ac:dyDescent="0.2">
      <c r="A49">
        <f>front!A49</f>
        <v>207.86</v>
      </c>
      <c r="B49" s="1">
        <f t="shared" si="19"/>
        <v>0.47000000000002728</v>
      </c>
      <c r="C49">
        <f>front!D49-front!B49</f>
        <v>73.699999999999818</v>
      </c>
      <c r="D49" s="2">
        <f>front!E49-front!C49</f>
        <v>841</v>
      </c>
      <c r="E49" s="2">
        <f>IF(front!F49-front!C49&gt;0,front!F49-front!C49,0)</f>
        <v>850.60000000000036</v>
      </c>
      <c r="F49" s="2">
        <f>front!I49-front!H49</f>
        <v>546</v>
      </c>
      <c r="G49" s="2">
        <f>IF(front!J49-front!H49&gt;0,front!J49-front!H49,0)</f>
        <v>51.5</v>
      </c>
      <c r="H49" s="2"/>
      <c r="I49" s="4">
        <f>C49/(constants!$A$4+constants!$B$4*data!C49+constants!$C$4*data!C49^2+constants!$D$4*data!C49^3+constants!$E$4*data!C49^4+constants!$F$4*data!C49^5+constants!$G$4*data!C49^6+constants!$H$4*data!C49^7)</f>
        <v>73.526327055694125</v>
      </c>
      <c r="J49" s="4">
        <f>D49/(constants!$A$4+constants!$B$4*data!D49+constants!$C$4*data!D49^2+constants!$D$4*data!D49^3+constants!$E$4*data!D49^4+constants!$F$4*data!D49^5+constants!$G$4*data!D49^6+constants!$H$4*data!D49^7)</f>
        <v>839.06290995796689</v>
      </c>
      <c r="K49" s="4">
        <f>E49/(constants!$A$4+constants!$B$4*data!E49+constants!$C$4*data!E49^2+constants!$D$4*data!E49^3+constants!$E$4*data!E49^4+constants!$F$4*data!E49^5+constants!$G$4*data!E49^6+constants!$H$4*data!E49^7)</f>
        <v>848.64113065433025</v>
      </c>
      <c r="L49" s="4">
        <f>F49/(constants!$A$4+constants!$B$4*data!F49+constants!$C$4*data!F49^2+constants!$D$4*data!F49^3+constants!$E$4*data!F49^4+constants!$F$4*data!F49^5+constants!$G$4*data!F49^6+constants!$H$4*data!F49^7)</f>
        <v>544.7342495852057</v>
      </c>
      <c r="M49" s="4">
        <f>G49/(constants!$A$4+constants!$B$4*data!G49+constants!$C$4*data!G49^2+constants!$D$4*data!G49^3+constants!$E$4*data!G49^4+constants!$F$4*data!G49^5+constants!$G$4*data!G49^6+constants!$H$4*data!G49^7)</f>
        <v>51.378521441008481</v>
      </c>
      <c r="N49" s="4"/>
      <c r="O49" s="4">
        <f t="shared" si="4"/>
        <v>183.81581763923532</v>
      </c>
      <c r="P49" s="4">
        <f t="shared" si="5"/>
        <v>209.76572748949172</v>
      </c>
      <c r="Q49" s="4">
        <f t="shared" si="6"/>
        <v>212.16028266358256</v>
      </c>
      <c r="R49" s="4">
        <f t="shared" si="7"/>
        <v>136.18356239630143</v>
      </c>
      <c r="S49" s="4">
        <f t="shared" si="8"/>
        <v>12.84463036025212</v>
      </c>
      <c r="T49" s="4"/>
      <c r="U49" s="4">
        <f t="shared" si="9"/>
        <v>1.0114153784927082</v>
      </c>
      <c r="V49" s="4">
        <f t="shared" si="10"/>
        <v>9.4318507566086146E-2</v>
      </c>
      <c r="W49" s="4"/>
      <c r="X49">
        <f>IF(front!E49&gt;$X$2,O49,P49)</f>
        <v>209.76572748949172</v>
      </c>
      <c r="Y49">
        <f t="shared" si="11"/>
        <v>6.0598115797922674</v>
      </c>
      <c r="Z49">
        <f>SUMPRODUCT($B$7:$B$456,Y$7:Y$456,EXP(constants!$B$32+constants!$A$32*ABS($A$7:$A$456-$A49)))</f>
        <v>-7.389569038261724E-3</v>
      </c>
      <c r="AA49">
        <f t="shared" si="0"/>
        <v>6.0672011488305291</v>
      </c>
      <c r="AB49">
        <f t="shared" si="12"/>
        <v>0.62124258922780129</v>
      </c>
      <c r="AD49" s="4">
        <f t="shared" si="1"/>
        <v>122.04228384731023</v>
      </c>
      <c r="AE49">
        <f>SUMPRODUCT($B$7:$B$456,AD$7:AD$456,EXP(constants!$B$32+constants!$A$32*ABS($A$7:$A$456-$A49)))</f>
        <v>5.8654676027965147</v>
      </c>
      <c r="AF49" s="4">
        <f t="shared" si="2"/>
        <v>116.17681624451372</v>
      </c>
      <c r="AG49">
        <f t="shared" si="13"/>
        <v>116.17681624451372</v>
      </c>
      <c r="AH49" s="4"/>
      <c r="AI49" s="5">
        <f>SUMPRODUCT(constants!$B$13:$B$20,A49^constants!$A$13:$A$20)*constants!$C$10/((A49/1000000000)^5*(EXP(0.014388/(A49/1000000000)/constants!$B$9)-1))</f>
        <v>1.0941137623380097E-9</v>
      </c>
      <c r="AJ49">
        <f>SUMPRODUCT(A49^constants!$E$28:$J$28,constants!$E$27:$J$27)</f>
        <v>6.7431320019967623E-6</v>
      </c>
      <c r="AL49" s="17">
        <f t="shared" si="3"/>
        <v>1.7611699218786383E-9</v>
      </c>
      <c r="AM49">
        <f t="shared" si="14"/>
        <v>5.8041976187440904E-8</v>
      </c>
      <c r="AN49">
        <f t="shared" si="15"/>
        <v>3.0343038565591077E-2</v>
      </c>
      <c r="AO49">
        <f t="shared" si="16"/>
        <v>1.1262737506446891E-7</v>
      </c>
      <c r="AQ49">
        <f t="shared" si="17"/>
        <v>1.1262737506446891E-7</v>
      </c>
      <c r="AS49" s="4">
        <f t="shared" si="18"/>
        <v>1.5637139024775541E-2</v>
      </c>
    </row>
    <row r="50" spans="1:45" x14ac:dyDescent="0.2">
      <c r="A50">
        <f>front!A50</f>
        <v>208.34</v>
      </c>
      <c r="B50" s="1">
        <f t="shared" si="19"/>
        <v>0.47999999999998977</v>
      </c>
      <c r="C50">
        <f>front!D50-front!B50</f>
        <v>69.800000000000182</v>
      </c>
      <c r="D50" s="2">
        <f>front!E50-front!C50</f>
        <v>803.29999999999927</v>
      </c>
      <c r="E50" s="2">
        <f>IF(front!F50-front!C50&gt;0,front!F50-front!C50,0)</f>
        <v>843.5</v>
      </c>
      <c r="F50" s="2">
        <f>front!I50-front!H50</f>
        <v>578.89999999999964</v>
      </c>
      <c r="G50" s="2">
        <f>IF(front!J50-front!H50&gt;0,front!J50-front!H50,0)</f>
        <v>9.3000000000010914</v>
      </c>
      <c r="H50" s="2"/>
      <c r="I50" s="4">
        <f>C50/(constants!$A$4+constants!$B$4*data!C50+constants!$C$4*data!C50^2+constants!$D$4*data!C50^3+constants!$E$4*data!C50^4+constants!$F$4*data!C50^5+constants!$G$4*data!C50^6+constants!$H$4*data!C50^7)</f>
        <v>69.635489137258631</v>
      </c>
      <c r="J50" s="4">
        <f>D50/(constants!$A$4+constants!$B$4*data!D50+constants!$C$4*data!D50^2+constants!$D$4*data!D50^3+constants!$E$4*data!D50^4+constants!$F$4*data!D50^5+constants!$G$4*data!D50^6+constants!$H$4*data!D50^7)</f>
        <v>801.44846903447728</v>
      </c>
      <c r="K50" s="4">
        <f>E50/(constants!$A$4+constants!$B$4*data!E50+constants!$C$4*data!E50^2+constants!$D$4*data!E50^3+constants!$E$4*data!E50^4+constants!$F$4*data!E50^5+constants!$G$4*data!E50^6+constants!$H$4*data!E50^7)</f>
        <v>841.55723798206873</v>
      </c>
      <c r="L50" s="4">
        <f>F50/(constants!$A$4+constants!$B$4*data!F50+constants!$C$4*data!F50^2+constants!$D$4*data!F50^3+constants!$E$4*data!F50^4+constants!$F$4*data!F50^5+constants!$G$4*data!F50^6+constants!$H$4*data!F50^7)</f>
        <v>577.55911592500661</v>
      </c>
      <c r="M50" s="4">
        <f>G50/(constants!$A$4+constants!$B$4*data!G50+constants!$C$4*data!G50^2+constants!$D$4*data!G50^3+constants!$E$4*data!G50^4+constants!$F$4*data!G50^5+constants!$G$4*data!G50^6+constants!$H$4*data!G50^7)</f>
        <v>9.27802069822223</v>
      </c>
      <c r="N50" s="4"/>
      <c r="O50" s="4">
        <f t="shared" si="4"/>
        <v>174.08872284314657</v>
      </c>
      <c r="P50" s="4">
        <f t="shared" si="5"/>
        <v>200.36211725861932</v>
      </c>
      <c r="Q50" s="4">
        <f t="shared" si="6"/>
        <v>210.38930949551718</v>
      </c>
      <c r="R50" s="4">
        <f t="shared" si="7"/>
        <v>144.38977898125165</v>
      </c>
      <c r="S50" s="4">
        <f t="shared" si="8"/>
        <v>2.3195051745555575</v>
      </c>
      <c r="T50" s="4"/>
      <c r="U50" s="4">
        <f t="shared" si="9"/>
        <v>1.0500453497601803</v>
      </c>
      <c r="V50" s="4">
        <f t="shared" si="10"/>
        <v>1.6064192292009356E-2</v>
      </c>
      <c r="W50" s="4"/>
      <c r="X50">
        <f>IF(front!E50&gt;$X$2,O50,P50)</f>
        <v>200.36211725861932</v>
      </c>
      <c r="Y50">
        <f t="shared" si="11"/>
        <v>-1.6433969230889147</v>
      </c>
      <c r="Z50">
        <f>SUMPRODUCT($B$7:$B$456,Y$7:Y$456,EXP(constants!$B$32+constants!$A$32*ABS($A$7:$A$456-$A50)))</f>
        <v>-7.2090659605483004E-3</v>
      </c>
      <c r="AA50">
        <f t="shared" si="0"/>
        <v>-1.6361878571283663</v>
      </c>
      <c r="AB50">
        <f t="shared" si="12"/>
        <v>0</v>
      </c>
      <c r="AD50" s="4">
        <f t="shared" si="1"/>
        <v>141.83612287365989</v>
      </c>
      <c r="AE50">
        <f>SUMPRODUCT($B$7:$B$456,AD$7:AD$456,EXP(constants!$B$32+constants!$A$32*ABS($A$7:$A$456-$A50)))</f>
        <v>5.9989788828414552</v>
      </c>
      <c r="AF50" s="4">
        <f t="shared" si="2"/>
        <v>135.83714399081845</v>
      </c>
      <c r="AG50">
        <f t="shared" si="13"/>
        <v>135.83714399081845</v>
      </c>
      <c r="AH50" s="4"/>
      <c r="AI50" s="5">
        <f>SUMPRODUCT(constants!$B$13:$B$20,A50^constants!$A$13:$A$20)*constants!$C$10/((A50/1000000000)^5*(EXP(0.014388/(A50/1000000000)/constants!$B$9)-1))</f>
        <v>1.1428062511167674E-9</v>
      </c>
      <c r="AJ50">
        <f>SUMPRODUCT(A50^constants!$E$28:$J$28,constants!$E$27:$J$27)</f>
        <v>6.6731477140104657E-6</v>
      </c>
      <c r="AL50" s="17">
        <f t="shared" si="3"/>
        <v>0</v>
      </c>
      <c r="AM50">
        <f t="shared" si="14"/>
        <v>4.9126089653810152E-8</v>
      </c>
      <c r="AN50">
        <f t="shared" si="15"/>
        <v>0</v>
      </c>
      <c r="AO50">
        <f t="shared" si="16"/>
        <v>9.5326570325970696E-8</v>
      </c>
      <c r="AQ50">
        <f t="shared" si="17"/>
        <v>9.5326570325970696E-8</v>
      </c>
      <c r="AS50" s="4">
        <f t="shared" si="18"/>
        <v>0</v>
      </c>
    </row>
    <row r="51" spans="1:45" x14ac:dyDescent="0.2">
      <c r="A51">
        <f>front!A51</f>
        <v>208.82</v>
      </c>
      <c r="B51" s="1">
        <f t="shared" si="19"/>
        <v>0.47999999999998977</v>
      </c>
      <c r="C51">
        <f>front!D51-front!B51</f>
        <v>82.149999999999636</v>
      </c>
      <c r="D51" s="2">
        <f>front!E51-front!C51</f>
        <v>854.10000000000036</v>
      </c>
      <c r="E51" s="2">
        <f>IF(front!F51-front!C51&gt;0,front!F51-front!C51,0)</f>
        <v>831.60000000000036</v>
      </c>
      <c r="F51" s="2">
        <f>front!I51-front!H51</f>
        <v>556.39999999999964</v>
      </c>
      <c r="G51" s="2">
        <f>IF(front!J51-front!H51&gt;0,front!J51-front!H51,0)</f>
        <v>0</v>
      </c>
      <c r="H51" s="2"/>
      <c r="I51" s="4">
        <f>C51/(constants!$A$4+constants!$B$4*data!C51+constants!$C$4*data!C51^2+constants!$D$4*data!C51^3+constants!$E$4*data!C51^4+constants!$F$4*data!C51^5+constants!$G$4*data!C51^6+constants!$H$4*data!C51^7)</f>
        <v>81.95648624455248</v>
      </c>
      <c r="J51" s="4">
        <f>D51/(constants!$A$4+constants!$B$4*data!D51+constants!$C$4*data!D51^2+constants!$D$4*data!D51^3+constants!$E$4*data!D51^4+constants!$F$4*data!D51^5+constants!$G$4*data!D51^6+constants!$H$4*data!D51^7)</f>
        <v>852.13319100176795</v>
      </c>
      <c r="K51" s="4">
        <f>E51/(constants!$A$4+constants!$B$4*data!E51+constants!$C$4*data!E51^2+constants!$D$4*data!E51^3+constants!$E$4*data!E51^4+constants!$F$4*data!E51^5+constants!$G$4*data!E51^6+constants!$H$4*data!E51^7)</f>
        <v>829.68423841238712</v>
      </c>
      <c r="L51" s="4">
        <f>F51/(constants!$A$4+constants!$B$4*data!F51+constants!$C$4*data!F51^2+constants!$D$4*data!F51^3+constants!$E$4*data!F51^4+constants!$F$4*data!F51^5+constants!$G$4*data!F51^6+constants!$H$4*data!F51^7)</f>
        <v>555.11049005160271</v>
      </c>
      <c r="M51" s="4">
        <f>G51/(constants!$A$4+constants!$B$4*data!G51+constants!$C$4*data!G51^2+constants!$D$4*data!G51^3+constants!$E$4*data!G51^4+constants!$F$4*data!G51^5+constants!$G$4*data!G51^6+constants!$H$4*data!G51^7)</f>
        <v>0</v>
      </c>
      <c r="N51" s="4"/>
      <c r="O51" s="4">
        <f t="shared" si="4"/>
        <v>204.8912156113812</v>
      </c>
      <c r="P51" s="4">
        <f t="shared" si="5"/>
        <v>213.03329775044199</v>
      </c>
      <c r="Q51" s="4">
        <f t="shared" si="6"/>
        <v>207.42105960309678</v>
      </c>
      <c r="R51" s="4">
        <f t="shared" si="7"/>
        <v>138.77762251290068</v>
      </c>
      <c r="S51" s="4">
        <f t="shared" si="8"/>
        <v>0</v>
      </c>
      <c r="T51" s="4"/>
      <c r="U51" s="4">
        <f t="shared" si="9"/>
        <v>0.97365558245303196</v>
      </c>
      <c r="V51" s="4">
        <f t="shared" si="10"/>
        <v>0</v>
      </c>
      <c r="W51" s="4"/>
      <c r="X51">
        <f>IF(front!E51&gt;$X$2,O51,P51)</f>
        <v>213.03329775044199</v>
      </c>
      <c r="Y51">
        <f t="shared" si="11"/>
        <v>13.877751788012318</v>
      </c>
      <c r="Z51">
        <f>SUMPRODUCT($B$7:$B$456,Y$7:Y$456,EXP(constants!$B$32+constants!$A$32*ABS($A$7:$A$456-$A51)))</f>
        <v>-7.0040427152269951E-3</v>
      </c>
      <c r="AA51">
        <f t="shared" si="0"/>
        <v>13.884755830727546</v>
      </c>
      <c r="AB51">
        <f t="shared" si="12"/>
        <v>8.4387972711248178</v>
      </c>
      <c r="AD51" s="4">
        <f t="shared" si="1"/>
        <v>138.77762251290068</v>
      </c>
      <c r="AE51">
        <f>SUMPRODUCT($B$7:$B$456,AD$7:AD$456,EXP(constants!$B$32+constants!$A$32*ABS($A$7:$A$456-$A51)))</f>
        <v>6.1343821289572462</v>
      </c>
      <c r="AF51" s="4">
        <f t="shared" si="2"/>
        <v>132.64324038394344</v>
      </c>
      <c r="AG51">
        <f t="shared" si="13"/>
        <v>132.64324038394344</v>
      </c>
      <c r="AH51" s="4"/>
      <c r="AI51" s="5">
        <f>SUMPRODUCT(constants!$B$13:$B$20,A51^constants!$A$13:$A$20)*constants!$C$10/((A51/1000000000)^5*(EXP(0.014388/(A51/1000000000)/constants!$B$9)-1))</f>
        <v>1.1933561579216725E-9</v>
      </c>
      <c r="AJ51">
        <f>SUMPRODUCT(A51^constants!$E$28:$J$28,constants!$E$27:$J$27)</f>
        <v>6.6039343979638876E-6</v>
      </c>
      <c r="AL51" s="17">
        <f t="shared" si="3"/>
        <v>1.4141306155143699E-10</v>
      </c>
      <c r="AM51">
        <f t="shared" si="14"/>
        <v>4.9787191407933211E-8</v>
      </c>
      <c r="AN51">
        <f t="shared" si="15"/>
        <v>2.8403502497813906E-3</v>
      </c>
      <c r="AO51">
        <f t="shared" si="16"/>
        <v>9.6609403201559571E-8</v>
      </c>
      <c r="AQ51">
        <f t="shared" si="17"/>
        <v>9.6609403201559571E-8</v>
      </c>
      <c r="AS51" s="4">
        <f t="shared" si="18"/>
        <v>1.463760843821817E-3</v>
      </c>
    </row>
    <row r="52" spans="1:45" x14ac:dyDescent="0.2">
      <c r="A52">
        <f>front!A52</f>
        <v>209.29</v>
      </c>
      <c r="B52" s="1">
        <f t="shared" si="19"/>
        <v>0.46999999999999886</v>
      </c>
      <c r="C52">
        <f>front!D52-front!B52</f>
        <v>88.449999999999818</v>
      </c>
      <c r="D52" s="2">
        <f>front!E52-front!C52</f>
        <v>842.89999999999964</v>
      </c>
      <c r="E52" s="2">
        <f>IF(front!F52-front!C52&gt;0,front!F52-front!C52,0)</f>
        <v>882</v>
      </c>
      <c r="F52" s="2">
        <f>front!I52-front!H52</f>
        <v>604.20000000000073</v>
      </c>
      <c r="G52" s="2">
        <f>IF(front!J52-front!H52&gt;0,front!J52-front!H52,0)</f>
        <v>3</v>
      </c>
      <c r="H52" s="2"/>
      <c r="I52" s="4">
        <f>C52/(constants!$A$4+constants!$B$4*data!C52+constants!$C$4*data!C52^2+constants!$D$4*data!C52^3+constants!$E$4*data!C52^4+constants!$F$4*data!C52^5+constants!$G$4*data!C52^6+constants!$H$4*data!C52^7)</f>
        <v>88.241702828049256</v>
      </c>
      <c r="J52" s="4">
        <f>D52/(constants!$A$4+constants!$B$4*data!D52+constants!$C$4*data!D52^2+constants!$D$4*data!D52^3+constants!$E$4*data!D52^4+constants!$F$4*data!D52^5+constants!$G$4*data!D52^6+constants!$H$4*data!D52^7)</f>
        <v>840.95859923796615</v>
      </c>
      <c r="K52" s="4">
        <f>E52/(constants!$A$4+constants!$B$4*data!E52+constants!$C$4*data!E52^2+constants!$D$4*data!E52^3+constants!$E$4*data!E52^4+constants!$F$4*data!E52^5+constants!$G$4*data!E52^6+constants!$H$4*data!E52^7)</f>
        <v>879.96991359364631</v>
      </c>
      <c r="L52" s="4">
        <f>F52/(constants!$A$4+constants!$B$4*data!F52+constants!$C$4*data!F52^2+constants!$D$4*data!F52^3+constants!$E$4*data!F52^4+constants!$F$4*data!F52^5+constants!$G$4*data!F52^6+constants!$H$4*data!F52^7)</f>
        <v>602.80139325202026</v>
      </c>
      <c r="M52" s="4">
        <f>G52/(constants!$A$4+constants!$B$4*data!G52+constants!$C$4*data!G52^2+constants!$D$4*data!G52^3+constants!$E$4*data!G52^4+constants!$F$4*data!G52^5+constants!$G$4*data!G52^6+constants!$H$4*data!G52^7)</f>
        <v>2.9929078113107273</v>
      </c>
      <c r="N52" s="4"/>
      <c r="O52" s="4">
        <f t="shared" si="4"/>
        <v>220.60425707012314</v>
      </c>
      <c r="P52" s="4">
        <f t="shared" si="5"/>
        <v>210.23964980949154</v>
      </c>
      <c r="Q52" s="4">
        <f t="shared" si="6"/>
        <v>219.99247839841158</v>
      </c>
      <c r="R52" s="4">
        <f t="shared" si="7"/>
        <v>150.70034831300507</v>
      </c>
      <c r="S52" s="4">
        <f t="shared" si="8"/>
        <v>0.74822695282768181</v>
      </c>
      <c r="T52" s="4"/>
      <c r="U52" s="4">
        <f t="shared" si="9"/>
        <v>1.0463891021401412</v>
      </c>
      <c r="V52" s="4">
        <f t="shared" si="10"/>
        <v>4.9649981649253537E-3</v>
      </c>
      <c r="W52" s="4"/>
      <c r="X52">
        <f>IF(front!E52&gt;$X$2,O52,P52)</f>
        <v>210.23964980949154</v>
      </c>
      <c r="Y52">
        <f t="shared" si="11"/>
        <v>-0.98635697545091716</v>
      </c>
      <c r="Z52">
        <f>SUMPRODUCT($B$7:$B$456,Y$7:Y$456,EXP(constants!$B$32+constants!$A$32*ABS($A$7:$A$456-$A52)))</f>
        <v>-7.0555344476735766E-3</v>
      </c>
      <c r="AA52">
        <f t="shared" si="0"/>
        <v>-0.97930144100324357</v>
      </c>
      <c r="AB52">
        <f t="shared" si="12"/>
        <v>0</v>
      </c>
      <c r="AD52" s="4">
        <f t="shared" si="1"/>
        <v>149.87658885391298</v>
      </c>
      <c r="AE52">
        <f>SUMPRODUCT($B$7:$B$456,AD$7:AD$456,EXP(constants!$B$32+constants!$A$32*ABS($A$7:$A$456-$A52)))</f>
        <v>6.2689230103730225</v>
      </c>
      <c r="AF52" s="4">
        <f t="shared" si="2"/>
        <v>143.60766584353996</v>
      </c>
      <c r="AG52">
        <f t="shared" si="13"/>
        <v>143.60766584353996</v>
      </c>
      <c r="AH52" s="4"/>
      <c r="AI52" s="5">
        <f>SUMPRODUCT(constants!$B$13:$B$20,A52^constants!$A$13:$A$20)*constants!$C$10/((A52/1000000000)^5*(EXP(0.014388/(A52/1000000000)/constants!$B$9)-1))</f>
        <v>1.2447086824254458E-9</v>
      </c>
      <c r="AJ52">
        <f>SUMPRODUCT(A52^constants!$E$28:$J$28,constants!$E$27:$J$27)</f>
        <v>6.536903349587482E-6</v>
      </c>
      <c r="AL52" s="17">
        <f t="shared" si="3"/>
        <v>0</v>
      </c>
      <c r="AM52">
        <f t="shared" si="14"/>
        <v>4.5519181104923844E-8</v>
      </c>
      <c r="AN52">
        <f t="shared" si="15"/>
        <v>0</v>
      </c>
      <c r="AO52">
        <f t="shared" si="16"/>
        <v>8.8327555670667501E-8</v>
      </c>
      <c r="AQ52">
        <f t="shared" si="17"/>
        <v>8.8327555670667501E-8</v>
      </c>
      <c r="AS52" s="4">
        <f t="shared" si="18"/>
        <v>0</v>
      </c>
    </row>
    <row r="53" spans="1:45" x14ac:dyDescent="0.2">
      <c r="A53">
        <f>front!A53</f>
        <v>209.77</v>
      </c>
      <c r="B53" s="1">
        <f t="shared" si="19"/>
        <v>0.48000000000001819</v>
      </c>
      <c r="C53">
        <f>front!D53-front!B53</f>
        <v>84.25</v>
      </c>
      <c r="D53" s="2">
        <f>front!E53-front!C53</f>
        <v>829.60000000000036</v>
      </c>
      <c r="E53" s="2">
        <f>IF(front!F53-front!C53&gt;0,front!F53-front!C53,0)</f>
        <v>894.70000000000073</v>
      </c>
      <c r="F53" s="2">
        <f>front!I53-front!H53</f>
        <v>627.79999999999927</v>
      </c>
      <c r="G53" s="2">
        <f>IF(front!J53-front!H53&gt;0,front!J53-front!H53,0)</f>
        <v>22.699999999998909</v>
      </c>
      <c r="H53" s="2"/>
      <c r="I53" s="4">
        <f>C53/(constants!$A$4+constants!$B$4*data!C53+constants!$C$4*data!C53^2+constants!$D$4*data!C53^3+constants!$E$4*data!C53^4+constants!$F$4*data!C53^5+constants!$G$4*data!C53^6+constants!$H$4*data!C53^7)</f>
        <v>84.051557576209106</v>
      </c>
      <c r="J53" s="4">
        <f>D53/(constants!$A$4+constants!$B$4*data!D53+constants!$C$4*data!D53^2+constants!$D$4*data!D53^3+constants!$E$4*data!D53^4+constants!$F$4*data!D53^5+constants!$G$4*data!D53^6+constants!$H$4*data!D53^7)</f>
        <v>827.68877676037505</v>
      </c>
      <c r="K53" s="4">
        <f>E53/(constants!$A$4+constants!$B$4*data!E53+constants!$C$4*data!E53^2+constants!$D$4*data!E53^3+constants!$E$4*data!E53^4+constants!$F$4*data!E53^5+constants!$G$4*data!E53^6+constants!$H$4*data!E53^7)</f>
        <v>892.64111705651362</v>
      </c>
      <c r="L53" s="4">
        <f>F53/(constants!$A$4+constants!$B$4*data!F53+constants!$C$4*data!F53^2+constants!$D$4*data!F53^3+constants!$E$4*data!F53^4+constants!$F$4*data!F53^5+constants!$G$4*data!F53^6+constants!$H$4*data!F53^7)</f>
        <v>626.34758927021687</v>
      </c>
      <c r="M53" s="4">
        <f>G53/(constants!$A$4+constants!$B$4*data!G53+constants!$C$4*data!G53^2+constants!$D$4*data!G53^3+constants!$E$4*data!G53^4+constants!$F$4*data!G53^5+constants!$G$4*data!G53^6+constants!$H$4*data!G53^7)</f>
        <v>22.646384929046725</v>
      </c>
      <c r="N53" s="4"/>
      <c r="O53" s="4">
        <f t="shared" si="4"/>
        <v>210.12889394052274</v>
      </c>
      <c r="P53" s="4">
        <f t="shared" si="5"/>
        <v>206.92219419009376</v>
      </c>
      <c r="Q53" s="4">
        <f t="shared" si="6"/>
        <v>223.16027926412841</v>
      </c>
      <c r="R53" s="4">
        <f t="shared" si="7"/>
        <v>156.58689731755422</v>
      </c>
      <c r="S53" s="4">
        <f t="shared" si="8"/>
        <v>5.6615962322616813</v>
      </c>
      <c r="T53" s="4"/>
      <c r="U53" s="4">
        <f t="shared" si="9"/>
        <v>1.0784743518576705</v>
      </c>
      <c r="V53" s="4">
        <f t="shared" si="10"/>
        <v>3.615625783030945E-2</v>
      </c>
      <c r="W53" s="4"/>
      <c r="X53">
        <f>IF(front!E53&gt;$X$2,O53,P53)</f>
        <v>206.92219419009376</v>
      </c>
      <c r="Y53">
        <f t="shared" si="11"/>
        <v>-7.3453798885425101</v>
      </c>
      <c r="Z53">
        <f>SUMPRODUCT($B$7:$B$456,Y$7:Y$456,EXP(constants!$B$32+constants!$A$32*ABS($A$7:$A$456-$A53)))</f>
        <v>-7.0957583325756265E-3</v>
      </c>
      <c r="AA53">
        <f t="shared" si="0"/>
        <v>-7.3382841302099342</v>
      </c>
      <c r="AB53">
        <f t="shared" si="12"/>
        <v>0</v>
      </c>
      <c r="AD53" s="4">
        <f t="shared" si="1"/>
        <v>150.3537705473137</v>
      </c>
      <c r="AE53">
        <f>SUMPRODUCT($B$7:$B$456,AD$7:AD$456,EXP(constants!$B$32+constants!$A$32*ABS($A$7:$A$456-$A53)))</f>
        <v>6.4082822322672595</v>
      </c>
      <c r="AF53" s="4">
        <f t="shared" si="2"/>
        <v>143.94548831504645</v>
      </c>
      <c r="AG53">
        <f t="shared" si="13"/>
        <v>143.94548831504645</v>
      </c>
      <c r="AH53" s="4"/>
      <c r="AI53" s="5">
        <f>SUMPRODUCT(constants!$B$13:$B$20,A53^constants!$A$13:$A$20)*constants!$C$10/((A53/1000000000)^5*(EXP(0.014388/(A53/1000000000)/constants!$B$9)-1))</f>
        <v>1.2991075346910482E-9</v>
      </c>
      <c r="AJ53">
        <f>SUMPRODUCT(A53^constants!$E$28:$J$28,constants!$E$27:$J$27)</f>
        <v>6.4691953596176925E-6</v>
      </c>
      <c r="AL53" s="17">
        <f t="shared" si="3"/>
        <v>0</v>
      </c>
      <c r="AM53">
        <f t="shared" si="14"/>
        <v>4.4941980713274467E-8</v>
      </c>
      <c r="AN53">
        <f t="shared" si="15"/>
        <v>0</v>
      </c>
      <c r="AO53">
        <f t="shared" si="16"/>
        <v>8.7207528937123601E-8</v>
      </c>
      <c r="AQ53">
        <f t="shared" si="17"/>
        <v>8.7207528937123601E-8</v>
      </c>
      <c r="AS53" s="4">
        <f t="shared" si="18"/>
        <v>0</v>
      </c>
    </row>
    <row r="54" spans="1:45" x14ac:dyDescent="0.2">
      <c r="A54">
        <f>front!A54</f>
        <v>210.25</v>
      </c>
      <c r="B54" s="1">
        <f t="shared" si="19"/>
        <v>0.47999999999998977</v>
      </c>
      <c r="C54">
        <f>front!D54-front!B54</f>
        <v>81.75</v>
      </c>
      <c r="D54" s="2">
        <f>front!E54-front!C54</f>
        <v>864.60000000000036</v>
      </c>
      <c r="E54" s="2">
        <f>IF(front!F54-front!C54&gt;0,front!F54-front!C54,0)</f>
        <v>862.10000000000036</v>
      </c>
      <c r="F54" s="2">
        <f>front!I54-front!H54</f>
        <v>664.09999999999854</v>
      </c>
      <c r="G54" s="2">
        <f>IF(front!J54-front!H54&gt;0,front!J54-front!H54,0)</f>
        <v>11.799999999999272</v>
      </c>
      <c r="H54" s="2"/>
      <c r="I54" s="4">
        <f>C54/(constants!$A$4+constants!$B$4*data!C54+constants!$C$4*data!C54^2+constants!$D$4*data!C54^3+constants!$E$4*data!C54^4+constants!$F$4*data!C54^5+constants!$G$4*data!C54^6+constants!$H$4*data!C54^7)</f>
        <v>81.557425136693922</v>
      </c>
      <c r="J54" s="4">
        <f>D54/(constants!$A$4+constants!$B$4*data!D54+constants!$C$4*data!D54^2+constants!$D$4*data!D54^3+constants!$E$4*data!D54^4+constants!$F$4*data!D54^5+constants!$G$4*data!D54^6+constants!$H$4*data!D54^7)</f>
        <v>862.6093742734962</v>
      </c>
      <c r="K54" s="4">
        <f>E54/(constants!$A$4+constants!$B$4*data!E54+constants!$C$4*data!E54^2+constants!$D$4*data!E54^3+constants!$E$4*data!E54^4+constants!$F$4*data!E54^5+constants!$G$4*data!E54^6+constants!$H$4*data!E54^7)</f>
        <v>860.11504462464995</v>
      </c>
      <c r="L54" s="4">
        <f>F54/(constants!$A$4+constants!$B$4*data!F54+constants!$C$4*data!F54^2+constants!$D$4*data!F54^3+constants!$E$4*data!F54^4+constants!$F$4*data!F54^5+constants!$G$4*data!F54^6+constants!$H$4*data!F54^7)</f>
        <v>662.564901460138</v>
      </c>
      <c r="M54" s="4">
        <f>G54/(constants!$A$4+constants!$B$4*data!G54+constants!$C$4*data!G54^2+constants!$D$4*data!G54^3+constants!$E$4*data!G54^4+constants!$F$4*data!G54^5+constants!$G$4*data!G54^6+constants!$H$4*data!G54^7)</f>
        <v>11.772115533868162</v>
      </c>
      <c r="N54" s="4"/>
      <c r="O54" s="4">
        <f t="shared" si="4"/>
        <v>203.89356284173482</v>
      </c>
      <c r="P54" s="4">
        <f t="shared" si="5"/>
        <v>215.65234356837405</v>
      </c>
      <c r="Q54" s="4">
        <f t="shared" si="6"/>
        <v>215.02876115616249</v>
      </c>
      <c r="R54" s="4">
        <f t="shared" si="7"/>
        <v>165.6412253650345</v>
      </c>
      <c r="S54" s="4">
        <f t="shared" si="8"/>
        <v>2.9430288834670404</v>
      </c>
      <c r="T54" s="4"/>
      <c r="U54" s="4">
        <f t="shared" si="9"/>
        <v>0.99710839028274301</v>
      </c>
      <c r="V54" s="4">
        <f t="shared" si="10"/>
        <v>1.7767490411769737E-2</v>
      </c>
      <c r="W54" s="4"/>
      <c r="X54">
        <f>IF(front!E54&gt;$X$2,O54,P54)</f>
        <v>215.65234356837405</v>
      </c>
      <c r="Y54">
        <f t="shared" si="11"/>
        <v>9.1922550526509781</v>
      </c>
      <c r="Z54">
        <f>SUMPRODUCT($B$7:$B$456,Y$7:Y$456,EXP(constants!$B$32+constants!$A$32*ABS($A$7:$A$456-$A54)))</f>
        <v>-7.0076553868554164E-3</v>
      </c>
      <c r="AA54">
        <f t="shared" si="0"/>
        <v>9.1992627080378337</v>
      </c>
      <c r="AB54">
        <f t="shared" si="12"/>
        <v>3.753304148435106</v>
      </c>
      <c r="AD54" s="4">
        <f t="shared" si="1"/>
        <v>162.4011016673046</v>
      </c>
      <c r="AE54">
        <f>SUMPRODUCT($B$7:$B$456,AD$7:AD$456,EXP(constants!$B$32+constants!$A$32*ABS($A$7:$A$456-$A54)))</f>
        <v>6.5496836018356985</v>
      </c>
      <c r="AF54" s="4">
        <f t="shared" si="2"/>
        <v>155.85141806546889</v>
      </c>
      <c r="AG54">
        <f t="shared" si="13"/>
        <v>155.85141806546889</v>
      </c>
      <c r="AH54" s="4"/>
      <c r="AI54" s="5">
        <f>SUMPRODUCT(constants!$B$13:$B$20,A54^constants!$A$13:$A$20)*constants!$C$10/((A54/1000000000)^5*(EXP(0.014388/(A54/1000000000)/constants!$B$9)-1))</f>
        <v>1.3555411597022159E-9</v>
      </c>
      <c r="AJ54">
        <f>SUMPRODUCT(A54^constants!$E$28:$J$28,constants!$E$27:$J$27)</f>
        <v>6.4022376532820607E-6</v>
      </c>
      <c r="AL54" s="17">
        <f t="shared" si="3"/>
        <v>3.6115942276284541E-10</v>
      </c>
      <c r="AM54">
        <f t="shared" si="14"/>
        <v>4.1079110686003873E-8</v>
      </c>
      <c r="AN54">
        <f t="shared" si="15"/>
        <v>8.7918023718535996E-3</v>
      </c>
      <c r="AO54">
        <f t="shared" si="16"/>
        <v>7.9711834614419965E-8</v>
      </c>
      <c r="AQ54">
        <f t="shared" si="17"/>
        <v>7.9711834614419965E-8</v>
      </c>
      <c r="AS54" s="4">
        <f t="shared" si="18"/>
        <v>4.5308130782566536E-3</v>
      </c>
    </row>
    <row r="55" spans="1:45" x14ac:dyDescent="0.2">
      <c r="A55">
        <f>front!A55</f>
        <v>210.72</v>
      </c>
      <c r="B55" s="1">
        <f t="shared" si="19"/>
        <v>0.46999999999999886</v>
      </c>
      <c r="C55">
        <f>front!D55-front!B55</f>
        <v>85.650000000000091</v>
      </c>
      <c r="D55" s="2">
        <f>front!E55-front!C55</f>
        <v>840.89999999999964</v>
      </c>
      <c r="E55" s="2">
        <f>IF(front!F55-front!C55&gt;0,front!F55-front!C55,0)</f>
        <v>896.60000000000036</v>
      </c>
      <c r="F55" s="2">
        <f>front!I55-front!H55</f>
        <v>712.5</v>
      </c>
      <c r="G55" s="2">
        <f>IF(front!J55-front!H55&gt;0,front!J55-front!H55,0)</f>
        <v>29.399999999999636</v>
      </c>
      <c r="H55" s="2"/>
      <c r="I55" s="4">
        <f>C55/(constants!$A$4+constants!$B$4*data!C55+constants!$C$4*data!C55^2+constants!$D$4*data!C55^3+constants!$E$4*data!C55^4+constants!$F$4*data!C55^5+constants!$G$4*data!C55^6+constants!$H$4*data!C55^7)</f>
        <v>85.448272277371871</v>
      </c>
      <c r="J55" s="4">
        <f>D55/(constants!$A$4+constants!$B$4*data!D55+constants!$C$4*data!D55^2+constants!$D$4*data!D55^3+constants!$E$4*data!D55^4+constants!$F$4*data!D55^5+constants!$G$4*data!D55^6+constants!$H$4*data!D55^7)</f>
        <v>838.96313684119161</v>
      </c>
      <c r="K55" s="4">
        <f>E55/(constants!$A$4+constants!$B$4*data!E55+constants!$C$4*data!E55^2+constants!$D$4*data!E55^3+constants!$E$4*data!E55^4+constants!$F$4*data!E55^5+constants!$G$4*data!E55^6+constants!$H$4*data!E55^7)</f>
        <v>894.53680927416883</v>
      </c>
      <c r="L55" s="4">
        <f>F55/(constants!$A$4+constants!$B$4*data!F55+constants!$C$4*data!F55^2+constants!$D$4*data!F55^3+constants!$E$4*data!F55^4+constants!$F$4*data!F55^5+constants!$G$4*data!F55^6+constants!$H$4*data!F55^7)</f>
        <v>710.85477033398809</v>
      </c>
      <c r="M55" s="4">
        <f>G55/(constants!$A$4+constants!$B$4*data!G55+constants!$C$4*data!G55^2+constants!$D$4*data!G55^3+constants!$E$4*data!G55^4+constants!$F$4*data!G55^5+constants!$G$4*data!G55^6+constants!$H$4*data!G55^7)</f>
        <v>29.330581587385925</v>
      </c>
      <c r="N55" s="4"/>
      <c r="O55" s="4">
        <f t="shared" si="4"/>
        <v>213.62068069342968</v>
      </c>
      <c r="P55" s="4">
        <f t="shared" si="5"/>
        <v>209.7407842102979</v>
      </c>
      <c r="Q55" s="4">
        <f t="shared" si="6"/>
        <v>223.63420231854221</v>
      </c>
      <c r="R55" s="4">
        <f t="shared" si="7"/>
        <v>177.71369258349702</v>
      </c>
      <c r="S55" s="4">
        <f t="shared" si="8"/>
        <v>7.3326453968464813</v>
      </c>
      <c r="T55" s="4"/>
      <c r="U55" s="4">
        <f t="shared" si="9"/>
        <v>1.066240899024741</v>
      </c>
      <c r="V55" s="4">
        <f t="shared" si="10"/>
        <v>4.1261004091743297E-2</v>
      </c>
      <c r="W55" s="4"/>
      <c r="X55">
        <f>IF(front!E55&gt;$X$2,O55,P55)</f>
        <v>209.7407842102979</v>
      </c>
      <c r="Y55">
        <f t="shared" si="11"/>
        <v>-4.9818275816089965</v>
      </c>
      <c r="Z55">
        <f>SUMPRODUCT($B$7:$B$456,Y$7:Y$456,EXP(constants!$B$32+constants!$A$32*ABS($A$7:$A$456-$A55)))</f>
        <v>-7.0901779373469427E-3</v>
      </c>
      <c r="AA55">
        <f t="shared" si="0"/>
        <v>-4.9747374036716492</v>
      </c>
      <c r="AB55">
        <f t="shared" si="12"/>
        <v>0</v>
      </c>
      <c r="AD55" s="4">
        <f t="shared" si="1"/>
        <v>169.64082647917817</v>
      </c>
      <c r="AE55">
        <f>SUMPRODUCT($B$7:$B$456,AD$7:AD$456,EXP(constants!$B$32+constants!$A$32*ABS($A$7:$A$456-$A55)))</f>
        <v>6.6899768313338344</v>
      </c>
      <c r="AF55" s="4">
        <f t="shared" si="2"/>
        <v>162.95084964784434</v>
      </c>
      <c r="AG55">
        <f t="shared" si="13"/>
        <v>162.95084964784434</v>
      </c>
      <c r="AH55" s="4"/>
      <c r="AI55" s="5">
        <f>SUMPRODUCT(constants!$B$13:$B$20,A55^constants!$A$13:$A$20)*constants!$C$10/((A55/1000000000)^5*(EXP(0.014388/(A55/1000000000)/constants!$B$9)-1))</f>
        <v>1.4128306638650986E-9</v>
      </c>
      <c r="AJ55">
        <f>SUMPRODUCT(A55^constants!$E$28:$J$28,constants!$E$27:$J$27)</f>
        <v>6.3373952981013036E-6</v>
      </c>
      <c r="AL55" s="17">
        <f t="shared" si="3"/>
        <v>0</v>
      </c>
      <c r="AM55">
        <f t="shared" si="14"/>
        <v>3.8891452924591366E-8</v>
      </c>
      <c r="AN55">
        <f t="shared" si="15"/>
        <v>0</v>
      </c>
      <c r="AO55">
        <f t="shared" si="16"/>
        <v>7.5466800806273774E-8</v>
      </c>
      <c r="AQ55">
        <f t="shared" si="17"/>
        <v>7.5466800806273774E-8</v>
      </c>
      <c r="AS55" s="4">
        <f t="shared" si="18"/>
        <v>0</v>
      </c>
    </row>
    <row r="56" spans="1:45" x14ac:dyDescent="0.2">
      <c r="A56">
        <f>front!A56</f>
        <v>211.2</v>
      </c>
      <c r="B56" s="1">
        <f t="shared" si="19"/>
        <v>0.47999999999998977</v>
      </c>
      <c r="C56">
        <f>front!D56-front!B56</f>
        <v>88.5</v>
      </c>
      <c r="D56" s="2">
        <f>front!E56-front!C56</f>
        <v>861.30000000000109</v>
      </c>
      <c r="E56" s="2">
        <f>IF(front!F56-front!C56&gt;0,front!F56-front!C56,0)</f>
        <v>863.70000000000073</v>
      </c>
      <c r="F56" s="2">
        <f>front!I56-front!H56</f>
        <v>666.20000000000073</v>
      </c>
      <c r="G56" s="2">
        <f>IF(front!J56-front!H56&gt;0,front!J56-front!H56,0)</f>
        <v>2.8000000000010914</v>
      </c>
      <c r="H56" s="2"/>
      <c r="I56" s="4">
        <f>C56/(constants!$A$4+constants!$B$4*data!C56+constants!$C$4*data!C56^2+constants!$D$4*data!C56^3+constants!$E$4*data!C56^4+constants!$F$4*data!C56^5+constants!$G$4*data!C56^6+constants!$H$4*data!C56^7)</f>
        <v>88.291585530338466</v>
      </c>
      <c r="J56" s="4">
        <f>D56/(constants!$A$4+constants!$B$4*data!D56+constants!$C$4*data!D56^2+constants!$D$4*data!D56^3+constants!$E$4*data!D56^4+constants!$F$4*data!D56^5+constants!$G$4*data!D56^6+constants!$H$4*data!D56^7)</f>
        <v>859.31685917601089</v>
      </c>
      <c r="K56" s="4">
        <f>E56/(constants!$A$4+constants!$B$4*data!E56+constants!$C$4*data!E56^2+constants!$D$4*data!E56^3+constants!$E$4*data!E56^4+constants!$F$4*data!E56^5+constants!$G$4*data!E56^6+constants!$H$4*data!E56^7)</f>
        <v>861.7114155787167</v>
      </c>
      <c r="L56" s="4">
        <f>F56/(constants!$A$4+constants!$B$4*data!F56+constants!$C$4*data!F56^2+constants!$D$4*data!F56^3+constants!$E$4*data!F56^4+constants!$F$4*data!F56^5+constants!$G$4*data!F56^6+constants!$H$4*data!F56^7)</f>
        <v>664.66012031901766</v>
      </c>
      <c r="M56" s="4">
        <f>G56/(constants!$A$4+constants!$B$4*data!G56+constants!$C$4*data!G56^2+constants!$D$4*data!G56^3+constants!$E$4*data!G56^4+constants!$F$4*data!G56^5+constants!$G$4*data!G56^6+constants!$H$4*data!G56^7)</f>
        <v>2.7933805617265555</v>
      </c>
      <c r="N56" s="4"/>
      <c r="O56" s="4">
        <f t="shared" si="4"/>
        <v>220.72896382584614</v>
      </c>
      <c r="P56" s="4">
        <f t="shared" si="5"/>
        <v>214.82921479400272</v>
      </c>
      <c r="Q56" s="4">
        <f t="shared" si="6"/>
        <v>215.42785389467917</v>
      </c>
      <c r="R56" s="4">
        <f t="shared" si="7"/>
        <v>166.16503007975442</v>
      </c>
      <c r="S56" s="4">
        <f t="shared" si="8"/>
        <v>0.69834514043163876</v>
      </c>
      <c r="T56" s="4"/>
      <c r="U56" s="4">
        <f t="shared" si="9"/>
        <v>1.0027865814305121</v>
      </c>
      <c r="V56" s="4">
        <f t="shared" si="10"/>
        <v>4.2027202721081156E-3</v>
      </c>
      <c r="W56" s="4"/>
      <c r="X56">
        <f>IF(front!E56&gt;$X$2,O56,P56)</f>
        <v>214.82921479400272</v>
      </c>
      <c r="Y56">
        <f t="shared" si="11"/>
        <v>7.985936970593059</v>
      </c>
      <c r="Z56">
        <f>SUMPRODUCT($B$7:$B$456,Y$7:Y$456,EXP(constants!$B$32+constants!$A$32*ABS($A$7:$A$456-$A56)))</f>
        <v>-7.0909529513381456E-3</v>
      </c>
      <c r="AA56">
        <f t="shared" si="0"/>
        <v>7.9930279235443971</v>
      </c>
      <c r="AB56">
        <f t="shared" si="12"/>
        <v>2.5470693639416693</v>
      </c>
      <c r="AD56" s="4">
        <f t="shared" si="1"/>
        <v>165.39618793504482</v>
      </c>
      <c r="AE56">
        <f>SUMPRODUCT($B$7:$B$456,AD$7:AD$456,EXP(constants!$B$32+constants!$A$32*ABS($A$7:$A$456-$A56)))</f>
        <v>6.8351694021865415</v>
      </c>
      <c r="AF56" s="4">
        <f t="shared" si="2"/>
        <v>158.56101853285827</v>
      </c>
      <c r="AG56">
        <f t="shared" si="13"/>
        <v>158.56101853285827</v>
      </c>
      <c r="AH56" s="4"/>
      <c r="AI56" s="5">
        <f>SUMPRODUCT(constants!$B$13:$B$20,A56^constants!$A$13:$A$20)*constants!$C$10/((A56/1000000000)^5*(EXP(0.014388/(A56/1000000000)/constants!$B$9)-1))</f>
        <v>1.4734765227499075E-9</v>
      </c>
      <c r="AJ56">
        <f>SUMPRODUCT(A56^constants!$E$28:$J$28,constants!$E$27:$J$27)</f>
        <v>6.2719023445534827E-6</v>
      </c>
      <c r="AL56" s="17">
        <f t="shared" si="3"/>
        <v>5.7849878123054196E-10</v>
      </c>
      <c r="AM56">
        <f t="shared" si="14"/>
        <v>3.9555134058714242E-8</v>
      </c>
      <c r="AN56">
        <f t="shared" si="15"/>
        <v>1.4625125031098083E-2</v>
      </c>
      <c r="AO56">
        <f t="shared" si="16"/>
        <v>7.6754638831889505E-8</v>
      </c>
      <c r="AQ56">
        <f t="shared" si="17"/>
        <v>7.6754638831889505E-8</v>
      </c>
      <c r="AS56" s="4">
        <f t="shared" si="18"/>
        <v>7.5369878620312278E-3</v>
      </c>
    </row>
    <row r="57" spans="1:45" x14ac:dyDescent="0.2">
      <c r="A57">
        <f>front!A57</f>
        <v>211.68</v>
      </c>
      <c r="B57" s="1">
        <f t="shared" si="19"/>
        <v>0.48000000000001819</v>
      </c>
      <c r="C57">
        <f>front!D57-front!B57</f>
        <v>77.550000000000182</v>
      </c>
      <c r="D57" s="2">
        <f>front!E57-front!C57</f>
        <v>870.70000000000073</v>
      </c>
      <c r="E57" s="2">
        <f>IF(front!F57-front!C57&gt;0,front!F57-front!C57,0)</f>
        <v>879.60000000000036</v>
      </c>
      <c r="F57" s="2">
        <f>front!I57-front!H57</f>
        <v>779.10000000000036</v>
      </c>
      <c r="G57" s="2">
        <f>IF(front!J57-front!H57&gt;0,front!J57-front!H57,0)</f>
        <v>27.899999999999636</v>
      </c>
      <c r="H57" s="2"/>
      <c r="I57" s="4">
        <f>C57/(constants!$A$4+constants!$B$4*data!C57+constants!$C$4*data!C57^2+constants!$D$4*data!C57^3+constants!$E$4*data!C57^4+constants!$F$4*data!C57^5+constants!$G$4*data!C57^6+constants!$H$4*data!C57^7)</f>
        <v>77.367285407474611</v>
      </c>
      <c r="J57" s="4">
        <f>D57/(constants!$A$4+constants!$B$4*data!D57+constants!$C$4*data!D57^2+constants!$D$4*data!D57^3+constants!$E$4*data!D57^4+constants!$F$4*data!D57^5+constants!$G$4*data!D57^6+constants!$H$4*data!D57^7)</f>
        <v>868.69553938112631</v>
      </c>
      <c r="K57" s="4">
        <f>E57/(constants!$A$4+constants!$B$4*data!E57+constants!$C$4*data!E57^2+constants!$D$4*data!E57^3+constants!$E$4*data!E57^4+constants!$F$4*data!E57^5+constants!$G$4*data!E57^6+constants!$H$4*data!E57^7)</f>
        <v>877.57535594299782</v>
      </c>
      <c r="L57" s="4">
        <f>F57/(constants!$A$4+constants!$B$4*data!F57+constants!$C$4*data!F57^2+constants!$D$4*data!F57^3+constants!$E$4*data!F57^4+constants!$F$4*data!F57^5+constants!$G$4*data!F57^6+constants!$H$4*data!F57^7)</f>
        <v>777.30341781658558</v>
      </c>
      <c r="M57" s="4">
        <f>G57/(constants!$A$4+constants!$B$4*data!G57+constants!$C$4*data!G57^2+constants!$D$4*data!G57^3+constants!$E$4*data!G57^4+constants!$F$4*data!G57^5+constants!$G$4*data!G57^6+constants!$H$4*data!G57^7)</f>
        <v>27.834118814444928</v>
      </c>
      <c r="N57" s="4"/>
      <c r="O57" s="4">
        <f t="shared" si="4"/>
        <v>193.41821351868654</v>
      </c>
      <c r="P57" s="4">
        <f t="shared" si="5"/>
        <v>217.17388484528158</v>
      </c>
      <c r="Q57" s="4">
        <f t="shared" si="6"/>
        <v>219.39383898574945</v>
      </c>
      <c r="R57" s="4">
        <f t="shared" si="7"/>
        <v>194.32585445414639</v>
      </c>
      <c r="S57" s="4">
        <f t="shared" si="8"/>
        <v>6.9585297036112319</v>
      </c>
      <c r="T57" s="4"/>
      <c r="U57" s="4">
        <f t="shared" si="9"/>
        <v>1.0102220123844514</v>
      </c>
      <c r="V57" s="4">
        <f t="shared" si="10"/>
        <v>3.580856352417678E-2</v>
      </c>
      <c r="W57" s="4"/>
      <c r="X57">
        <f>IF(front!E57&gt;$X$2,O57,P57)</f>
        <v>217.17388484528158</v>
      </c>
      <c r="Y57">
        <f t="shared" si="11"/>
        <v>6.5226623146066913</v>
      </c>
      <c r="Z57">
        <f>SUMPRODUCT($B$7:$B$456,Y$7:Y$456,EXP(constants!$B$32+constants!$A$32*ABS($A$7:$A$456-$A57)))</f>
        <v>-7.2422826105015053E-3</v>
      </c>
      <c r="AA57">
        <f t="shared" si="0"/>
        <v>6.5299045972171932</v>
      </c>
      <c r="AB57">
        <f t="shared" si="12"/>
        <v>1.0839460376144654</v>
      </c>
      <c r="AD57" s="4">
        <f t="shared" si="1"/>
        <v>186.66487051998013</v>
      </c>
      <c r="AE57">
        <f>SUMPRODUCT($B$7:$B$456,AD$7:AD$456,EXP(constants!$B$32+constants!$A$32*ABS($A$7:$A$456-$A57)))</f>
        <v>6.9824487213430473</v>
      </c>
      <c r="AF57" s="4">
        <f t="shared" si="2"/>
        <v>179.68242179863708</v>
      </c>
      <c r="AG57">
        <f t="shared" si="13"/>
        <v>179.68242179863708</v>
      </c>
      <c r="AH57" s="4"/>
      <c r="AI57" s="5">
        <f>SUMPRODUCT(constants!$B$13:$B$20,A57^constants!$A$13:$A$20)*constants!$C$10/((A57/1000000000)^5*(EXP(0.014388/(A57/1000000000)/constants!$B$9)-1))</f>
        <v>1.5363470234668572E-9</v>
      </c>
      <c r="AJ57">
        <f>SUMPRODUCT(A57^constants!$E$28:$J$28,constants!$E$27:$J$27)</f>
        <v>6.2071393618299002E-6</v>
      </c>
      <c r="AL57" s="17">
        <f t="shared" si="3"/>
        <v>1.4173648596456241E-9</v>
      </c>
      <c r="AM57">
        <f t="shared" si="14"/>
        <v>3.4545056214714164E-8</v>
      </c>
      <c r="AN57">
        <f t="shared" si="15"/>
        <v>4.1029455874554636E-2</v>
      </c>
      <c r="AO57">
        <f t="shared" si="16"/>
        <v>6.7032848612064426E-8</v>
      </c>
      <c r="AQ57">
        <f t="shared" si="17"/>
        <v>6.7032848612064426E-8</v>
      </c>
      <c r="AS57" s="4">
        <f t="shared" si="18"/>
        <v>2.1144332800896812E-2</v>
      </c>
    </row>
    <row r="58" spans="1:45" x14ac:dyDescent="0.2">
      <c r="A58">
        <f>front!A58</f>
        <v>212.15</v>
      </c>
      <c r="B58" s="1">
        <f t="shared" si="19"/>
        <v>0.46999999999999886</v>
      </c>
      <c r="C58">
        <f>front!D58-front!B58</f>
        <v>81.150000000000091</v>
      </c>
      <c r="D58" s="2">
        <f>front!E58-front!C58</f>
        <v>863.79999999999927</v>
      </c>
      <c r="E58" s="2">
        <f>IF(front!F58-front!C58&gt;0,front!F58-front!C58,0)</f>
        <v>901.5</v>
      </c>
      <c r="F58" s="2">
        <f>front!I58-front!H58</f>
        <v>762</v>
      </c>
      <c r="G58" s="2">
        <f>IF(front!J58-front!H58&gt;0,front!J58-front!H58,0)</f>
        <v>19.299999999999272</v>
      </c>
      <c r="H58" s="2"/>
      <c r="I58" s="4">
        <f>C58/(constants!$A$4+constants!$B$4*data!C58+constants!$C$4*data!C58^2+constants!$D$4*data!C58^3+constants!$E$4*data!C58^4+constants!$F$4*data!C58^5+constants!$G$4*data!C58^6+constants!$H$4*data!C58^7)</f>
        <v>80.958833533903416</v>
      </c>
      <c r="J58" s="4">
        <f>D58/(constants!$A$4+constants!$B$4*data!D58+constants!$C$4*data!D58^2+constants!$D$4*data!D58^3+constants!$E$4*data!D58^4+constants!$F$4*data!D58^5+constants!$G$4*data!D58^6+constants!$H$4*data!D58^7)</f>
        <v>861.81118876584969</v>
      </c>
      <c r="K58" s="4">
        <f>E58/(constants!$A$4+constants!$B$4*data!E58+constants!$C$4*data!E58^2+constants!$D$4*data!E58^3+constants!$E$4*data!E58^4+constants!$F$4*data!E58^5+constants!$G$4*data!E58^6+constants!$H$4*data!E58^7)</f>
        <v>899.4257001508546</v>
      </c>
      <c r="L58" s="4">
        <f>F58/(constants!$A$4+constants!$B$4*data!F58+constants!$C$4*data!F58^2+constants!$D$4*data!F58^3+constants!$E$4*data!F58^4+constants!$F$4*data!F58^5+constants!$G$4*data!F58^6+constants!$H$4*data!F58^7)</f>
        <v>760.24225956637622</v>
      </c>
      <c r="M58" s="4">
        <f>G58/(constants!$A$4+constants!$B$4*data!G58+constants!$C$4*data!G58^2+constants!$D$4*data!G58^3+constants!$E$4*data!G58^4+constants!$F$4*data!G58^5+constants!$G$4*data!G58^6+constants!$H$4*data!G58^7)</f>
        <v>19.254408225099752</v>
      </c>
      <c r="N58" s="4"/>
      <c r="O58" s="4">
        <f t="shared" si="4"/>
        <v>202.39708383475852</v>
      </c>
      <c r="P58" s="4">
        <f t="shared" si="5"/>
        <v>215.45279719146242</v>
      </c>
      <c r="Q58" s="4">
        <f t="shared" si="6"/>
        <v>224.85642503771368</v>
      </c>
      <c r="R58" s="4">
        <f t="shared" si="7"/>
        <v>190.06056489159405</v>
      </c>
      <c r="S58" s="4">
        <f t="shared" si="8"/>
        <v>4.813602056274938</v>
      </c>
      <c r="T58" s="4"/>
      <c r="U58" s="4">
        <f t="shared" si="9"/>
        <v>1.0436458842439382</v>
      </c>
      <c r="V58" s="4">
        <f t="shared" si="10"/>
        <v>2.532667446832277E-2</v>
      </c>
      <c r="W58" s="4"/>
      <c r="X58">
        <f>IF(front!E58&gt;$X$2,O58,P58)</f>
        <v>215.45279719146242</v>
      </c>
      <c r="Y58">
        <f t="shared" si="11"/>
        <v>-0.44333301458260621</v>
      </c>
      <c r="Z58">
        <f>SUMPRODUCT($B$7:$B$456,Y$7:Y$456,EXP(constants!$B$32+constants!$A$32*ABS($A$7:$A$456-$A58)))</f>
        <v>-7.5118684472346995E-3</v>
      </c>
      <c r="AA58">
        <f t="shared" si="0"/>
        <v>-0.43582114613537148</v>
      </c>
      <c r="AB58">
        <f t="shared" si="12"/>
        <v>0</v>
      </c>
      <c r="AD58" s="4">
        <f t="shared" si="1"/>
        <v>184.76103617082794</v>
      </c>
      <c r="AE58">
        <f>SUMPRODUCT($B$7:$B$456,AD$7:AD$456,EXP(constants!$B$32+constants!$A$32*ABS($A$7:$A$456-$A58)))</f>
        <v>7.1283778392965269</v>
      </c>
      <c r="AF58" s="4">
        <f t="shared" si="2"/>
        <v>177.63265833153142</v>
      </c>
      <c r="AG58">
        <f t="shared" si="13"/>
        <v>177.63265833153142</v>
      </c>
      <c r="AH58" s="4"/>
      <c r="AI58" s="5">
        <f>SUMPRODUCT(constants!$B$13:$B$20,A58^constants!$A$13:$A$20)*constants!$C$10/((A58/1000000000)^5*(EXP(0.014388/(A58/1000000000)/constants!$B$9)-1))</f>
        <v>1.6001274278396279E-9</v>
      </c>
      <c r="AJ58">
        <f>SUMPRODUCT(A58^constants!$E$28:$J$28,constants!$E$27:$J$27)</f>
        <v>6.1444264449760934E-6</v>
      </c>
      <c r="AL58" s="17">
        <f t="shared" si="3"/>
        <v>0</v>
      </c>
      <c r="AM58">
        <f t="shared" si="14"/>
        <v>3.4590634980580044E-8</v>
      </c>
      <c r="AN58">
        <f t="shared" si="15"/>
        <v>0</v>
      </c>
      <c r="AO58">
        <f t="shared" si="16"/>
        <v>6.7121291788802151E-8</v>
      </c>
      <c r="AQ58">
        <f t="shared" si="17"/>
        <v>6.7121291788802151E-8</v>
      </c>
      <c r="AS58" s="4">
        <f t="shared" si="18"/>
        <v>0</v>
      </c>
    </row>
    <row r="59" spans="1:45" x14ac:dyDescent="0.2">
      <c r="A59">
        <f>front!A59</f>
        <v>212.63</v>
      </c>
      <c r="B59" s="1">
        <f t="shared" si="19"/>
        <v>0.47999999999998977</v>
      </c>
      <c r="C59">
        <f>front!D59-front!B59</f>
        <v>82.199999999999818</v>
      </c>
      <c r="D59" s="2">
        <f>front!E59-front!C59</f>
        <v>841.10000000000036</v>
      </c>
      <c r="E59" s="2">
        <f>IF(front!F59-front!C59&gt;0,front!F59-front!C59,0)</f>
        <v>886.89999999999964</v>
      </c>
      <c r="F59" s="2">
        <f>front!I59-front!H59</f>
        <v>770.69999999999891</v>
      </c>
      <c r="G59" s="2">
        <f>IF(front!J59-front!H59&gt;0,front!J59-front!H59,0)</f>
        <v>0</v>
      </c>
      <c r="H59" s="2"/>
      <c r="I59" s="4">
        <f>C59/(constants!$A$4+constants!$B$4*data!C59+constants!$C$4*data!C59^2+constants!$D$4*data!C59^3+constants!$E$4*data!C59^4+constants!$F$4*data!C59^5+constants!$G$4*data!C59^6+constants!$H$4*data!C59^7)</f>
        <v>82.006368885246232</v>
      </c>
      <c r="J59" s="4">
        <f>D59/(constants!$A$4+constants!$B$4*data!D59+constants!$C$4*data!D59^2+constants!$D$4*data!D59^3+constants!$E$4*data!D59^4+constants!$F$4*data!D59^5+constants!$G$4*data!D59^6+constants!$H$4*data!D59^7)</f>
        <v>839.16268307506539</v>
      </c>
      <c r="K59" s="4">
        <f>E59/(constants!$A$4+constants!$B$4*data!E59+constants!$C$4*data!E59^2+constants!$D$4*data!E59^3+constants!$E$4*data!E59^4+constants!$F$4*data!E59^5+constants!$G$4*data!E59^6+constants!$H$4*data!E59^7)</f>
        <v>884.85880261383352</v>
      </c>
      <c r="L59" s="4">
        <f>F59/(constants!$A$4+constants!$B$4*data!F59+constants!$C$4*data!F59^2+constants!$D$4*data!F59^3+constants!$E$4*data!F59^4+constants!$F$4*data!F59^5+constants!$G$4*data!F59^6+constants!$H$4*data!F59^7)</f>
        <v>768.92249643689752</v>
      </c>
      <c r="M59" s="4">
        <f>G59/(constants!$A$4+constants!$B$4*data!G59+constants!$C$4*data!G59^2+constants!$D$4*data!G59^3+constants!$E$4*data!G59^4+constants!$F$4*data!G59^5+constants!$G$4*data!G59^6+constants!$H$4*data!G59^7)</f>
        <v>0</v>
      </c>
      <c r="N59" s="4"/>
      <c r="O59" s="4">
        <f t="shared" si="4"/>
        <v>205.0159222131156</v>
      </c>
      <c r="P59" s="4">
        <f t="shared" si="5"/>
        <v>209.79067076876635</v>
      </c>
      <c r="Q59" s="4">
        <f t="shared" si="6"/>
        <v>221.21470065345838</v>
      </c>
      <c r="R59" s="4">
        <f t="shared" si="7"/>
        <v>192.23062410922438</v>
      </c>
      <c r="S59" s="4">
        <f t="shared" si="8"/>
        <v>0</v>
      </c>
      <c r="T59" s="4"/>
      <c r="U59" s="4">
        <f t="shared" si="9"/>
        <v>1.0544544227959676</v>
      </c>
      <c r="V59" s="4">
        <f t="shared" si="10"/>
        <v>0</v>
      </c>
      <c r="W59" s="4"/>
      <c r="X59">
        <f>IF(front!E59&gt;$X$2,O59,P59)</f>
        <v>209.79067076876635</v>
      </c>
      <c r="Y59">
        <f t="shared" si="11"/>
        <v>-2.6088539846844867</v>
      </c>
      <c r="Z59">
        <f>SUMPRODUCT($B$7:$B$456,Y$7:Y$456,EXP(constants!$B$32+constants!$A$32*ABS($A$7:$A$456-$A59)))</f>
        <v>-7.7848366302734756E-3</v>
      </c>
      <c r="AA59">
        <f t="shared" si="0"/>
        <v>-2.6010691480542132</v>
      </c>
      <c r="AB59">
        <f t="shared" si="12"/>
        <v>0</v>
      </c>
      <c r="AD59" s="4">
        <f t="shared" si="1"/>
        <v>192.23062410922438</v>
      </c>
      <c r="AE59">
        <f>SUMPRODUCT($B$7:$B$456,AD$7:AD$456,EXP(constants!$B$32+constants!$A$32*ABS($A$7:$A$456-$A59)))</f>
        <v>7.2793803355467324</v>
      </c>
      <c r="AF59" s="4">
        <f t="shared" si="2"/>
        <v>184.95124377367765</v>
      </c>
      <c r="AG59">
        <f t="shared" si="13"/>
        <v>184.95124377367765</v>
      </c>
      <c r="AH59" s="4"/>
      <c r="AI59" s="5">
        <f>SUMPRODUCT(constants!$B$13:$B$20,A59^constants!$A$13:$A$20)*constants!$C$10/((A59/1000000000)^5*(EXP(0.014388/(A59/1000000000)/constants!$B$9)-1))</f>
        <v>1.6675987119045155E-9</v>
      </c>
      <c r="AJ59">
        <f>SUMPRODUCT(A59^constants!$E$28:$J$28,constants!$E$27:$J$27)</f>
        <v>6.0810883816324822E-6</v>
      </c>
      <c r="AL59" s="17">
        <f t="shared" si="3"/>
        <v>0</v>
      </c>
      <c r="AM59">
        <f t="shared" si="14"/>
        <v>3.2879413285124097E-8</v>
      </c>
      <c r="AN59">
        <f t="shared" si="15"/>
        <v>0</v>
      </c>
      <c r="AO59">
        <f t="shared" si="16"/>
        <v>6.3800756886782806E-8</v>
      </c>
      <c r="AQ59">
        <f t="shared" si="17"/>
        <v>6.3800756886782806E-8</v>
      </c>
      <c r="AS59" s="4">
        <f t="shared" si="18"/>
        <v>0</v>
      </c>
    </row>
    <row r="60" spans="1:45" x14ac:dyDescent="0.2">
      <c r="A60">
        <f>front!A60</f>
        <v>213.11</v>
      </c>
      <c r="B60" s="1">
        <f t="shared" si="19"/>
        <v>0.48000000000001819</v>
      </c>
      <c r="C60">
        <f>front!D60-front!B60</f>
        <v>77.650000000000091</v>
      </c>
      <c r="D60" s="2">
        <f>front!E60-front!C60</f>
        <v>815.19999999999891</v>
      </c>
      <c r="E60" s="2">
        <f>IF(front!F60-front!C60&gt;0,front!F60-front!C60,0)</f>
        <v>869.5</v>
      </c>
      <c r="F60" s="2">
        <f>front!I60-front!H60</f>
        <v>845.10000000000036</v>
      </c>
      <c r="G60" s="2">
        <f>IF(front!J60-front!H60&gt;0,front!J60-front!H60,0)</f>
        <v>0</v>
      </c>
      <c r="H60" s="2"/>
      <c r="I60" s="4">
        <f>C60/(constants!$A$4+constants!$B$4*data!C60+constants!$C$4*data!C60^2+constants!$D$4*data!C60^3+constants!$E$4*data!C60^4+constants!$F$4*data!C60^5+constants!$G$4*data!C60^6+constants!$H$4*data!C60^7)</f>
        <v>77.467050598636916</v>
      </c>
      <c r="J60" s="4">
        <f>D60/(constants!$A$4+constants!$B$4*data!D60+constants!$C$4*data!D60^2+constants!$D$4*data!D60^3+constants!$E$4*data!D60^4+constants!$F$4*data!D60^5+constants!$G$4*data!D60^6+constants!$H$4*data!D60^7)</f>
        <v>813.321456926672</v>
      </c>
      <c r="K60" s="4">
        <f>E60/(constants!$A$4+constants!$B$4*data!E60+constants!$C$4*data!E60^2+constants!$D$4*data!E60^3+constants!$E$4*data!E60^4+constants!$F$4*data!E60^5+constants!$G$4*data!E60^6+constants!$H$4*data!E60^7)</f>
        <v>867.49826091452485</v>
      </c>
      <c r="L60" s="4">
        <f>F60/(constants!$A$4+constants!$B$4*data!F60+constants!$C$4*data!F60^2+constants!$D$4*data!F60^3+constants!$E$4*data!F60^4+constants!$F$4*data!F60^5+constants!$G$4*data!F60^6+constants!$H$4*data!F60^7)</f>
        <v>843.15360802258783</v>
      </c>
      <c r="M60" s="4">
        <f>G60/(constants!$A$4+constants!$B$4*data!G60+constants!$C$4*data!G60^2+constants!$D$4*data!G60^3+constants!$E$4*data!G60^4+constants!$F$4*data!G60^5+constants!$G$4*data!G60^6+constants!$H$4*data!G60^7)</f>
        <v>0</v>
      </c>
      <c r="N60" s="4"/>
      <c r="O60" s="4">
        <f t="shared" si="4"/>
        <v>193.66762649659228</v>
      </c>
      <c r="P60" s="4">
        <f t="shared" si="5"/>
        <v>203.330364231668</v>
      </c>
      <c r="Q60" s="4">
        <f t="shared" si="6"/>
        <v>216.87456522863121</v>
      </c>
      <c r="R60" s="4">
        <f t="shared" si="7"/>
        <v>210.78840200564696</v>
      </c>
      <c r="S60" s="4">
        <f t="shared" si="8"/>
        <v>0</v>
      </c>
      <c r="T60" s="4"/>
      <c r="U60" s="4">
        <f t="shared" si="9"/>
        <v>1.0666117972499738</v>
      </c>
      <c r="V60" s="4">
        <f t="shared" si="10"/>
        <v>0</v>
      </c>
      <c r="W60" s="4"/>
      <c r="X60">
        <f>IF(front!E60&gt;$X$2,O60,P60)</f>
        <v>203.330364231668</v>
      </c>
      <c r="Y60">
        <f t="shared" si="11"/>
        <v>-4.9019749826851751</v>
      </c>
      <c r="Z60">
        <f>SUMPRODUCT($B$7:$B$456,Y$7:Y$456,EXP(constants!$B$32+constants!$A$32*ABS($A$7:$A$456-$A60)))</f>
        <v>-8.0161516707419542E-3</v>
      </c>
      <c r="AA60">
        <f t="shared" si="0"/>
        <v>-4.8939588310144329</v>
      </c>
      <c r="AB60">
        <f t="shared" si="12"/>
        <v>0</v>
      </c>
      <c r="AD60" s="4">
        <f t="shared" si="1"/>
        <v>210.78840200564696</v>
      </c>
      <c r="AE60">
        <f>SUMPRODUCT($B$7:$B$456,AD$7:AD$456,EXP(constants!$B$32+constants!$A$32*ABS($A$7:$A$456-$A60)))</f>
        <v>7.4323125917444184</v>
      </c>
      <c r="AF60" s="4">
        <f t="shared" si="2"/>
        <v>203.35608941390254</v>
      </c>
      <c r="AG60">
        <f t="shared" si="13"/>
        <v>203.35608941390254</v>
      </c>
      <c r="AH60" s="4"/>
      <c r="AI60" s="5">
        <f>SUMPRODUCT(constants!$B$13:$B$20,A60^constants!$A$13:$A$20)*constants!$C$10/((A60/1000000000)^5*(EXP(0.014388/(A60/1000000000)/constants!$B$9)-1))</f>
        <v>1.7374975179747107E-9</v>
      </c>
      <c r="AJ60">
        <f>SUMPRODUCT(A60^constants!$E$28:$J$28,constants!$E$27:$J$27)</f>
        <v>6.0184603484766193E-6</v>
      </c>
      <c r="AL60" s="17">
        <f t="shared" si="3"/>
        <v>0</v>
      </c>
      <c r="AM60">
        <f t="shared" si="14"/>
        <v>2.9595673116170596E-8</v>
      </c>
      <c r="AN60">
        <f t="shared" si="15"/>
        <v>0</v>
      </c>
      <c r="AO60">
        <f t="shared" si="16"/>
        <v>5.7428833325313605E-8</v>
      </c>
      <c r="AQ60">
        <f t="shared" si="17"/>
        <v>5.7428833325313605E-8</v>
      </c>
      <c r="AS60" s="4">
        <f t="shared" si="18"/>
        <v>0</v>
      </c>
    </row>
    <row r="61" spans="1:45" x14ac:dyDescent="0.2">
      <c r="A61">
        <f>front!A61</f>
        <v>213.58</v>
      </c>
      <c r="B61" s="1">
        <f t="shared" si="19"/>
        <v>0.46999999999999886</v>
      </c>
      <c r="C61">
        <f>front!D61-front!B61</f>
        <v>81.799999999999727</v>
      </c>
      <c r="D61" s="2">
        <f>front!E61-front!C61</f>
        <v>829.80000000000109</v>
      </c>
      <c r="E61" s="2">
        <f>IF(front!F61-front!C61&gt;0,front!F61-front!C61,0)</f>
        <v>880.60000000000036</v>
      </c>
      <c r="F61" s="2">
        <f>front!I61-front!H61</f>
        <v>865.5</v>
      </c>
      <c r="G61" s="2">
        <f>IF(front!J61-front!H61&gt;0,front!J61-front!H61,0)</f>
        <v>22.100000000000364</v>
      </c>
      <c r="H61" s="2"/>
      <c r="I61" s="4">
        <f>C61/(constants!$A$4+constants!$B$4*data!C61+constants!$C$4*data!C61^2+constants!$D$4*data!C61^3+constants!$E$4*data!C61^4+constants!$F$4*data!C61^5+constants!$G$4*data!C61^6+constants!$H$4*data!C61^7)</f>
        <v>81.607307773455801</v>
      </c>
      <c r="J61" s="4">
        <f>D61/(constants!$A$4+constants!$B$4*data!D61+constants!$C$4*data!D61^2+constants!$D$4*data!D61^3+constants!$E$4*data!D61^4+constants!$F$4*data!D61^5+constants!$G$4*data!D61^6+constants!$H$4*data!D61^7)</f>
        <v>827.88832291950416</v>
      </c>
      <c r="K61" s="4">
        <f>E61/(constants!$A$4+constants!$B$4*data!E61+constants!$C$4*data!E61^2+constants!$D$4*data!E61^3+constants!$E$4*data!E61^4+constants!$F$4*data!E61^5+constants!$G$4*data!E61^6+constants!$H$4*data!E61^7)</f>
        <v>878.57308827833288</v>
      </c>
      <c r="L61" s="4">
        <f>F61/(constants!$A$4+constants!$B$4*data!F61+constants!$C$4*data!F61^2+constants!$D$4*data!F61^3+constants!$E$4*data!F61^4+constants!$F$4*data!F61^5+constants!$G$4*data!F61^6+constants!$H$4*data!F61^7)</f>
        <v>863.50733299200442</v>
      </c>
      <c r="M61" s="4">
        <f>G61/(constants!$A$4+constants!$B$4*data!G61+constants!$C$4*data!G61^2+constants!$D$4*data!G61^3+constants!$E$4*data!G61^4+constants!$F$4*data!G61^5+constants!$G$4*data!G61^6+constants!$H$4*data!G61^7)</f>
        <v>22.047800623646378</v>
      </c>
      <c r="N61" s="4"/>
      <c r="O61" s="4">
        <f t="shared" si="4"/>
        <v>204.01826943363952</v>
      </c>
      <c r="P61" s="4">
        <f t="shared" si="5"/>
        <v>206.97208072987604</v>
      </c>
      <c r="Q61" s="4">
        <f t="shared" si="6"/>
        <v>219.64327206958322</v>
      </c>
      <c r="R61" s="4">
        <f t="shared" si="7"/>
        <v>215.87683324800111</v>
      </c>
      <c r="S61" s="4">
        <f t="shared" si="8"/>
        <v>5.5119501559115944</v>
      </c>
      <c r="T61" s="4"/>
      <c r="U61" s="4">
        <f t="shared" si="9"/>
        <v>1.0612217420582666</v>
      </c>
      <c r="V61" s="4">
        <f t="shared" si="10"/>
        <v>2.5532847008087341E-2</v>
      </c>
      <c r="W61" s="4"/>
      <c r="X61">
        <f>IF(front!E61&gt;$X$2,O61,P61)</f>
        <v>206.97208072987604</v>
      </c>
      <c r="Y61">
        <f t="shared" si="11"/>
        <v>-3.9186352354918483</v>
      </c>
      <c r="Z61">
        <f>SUMPRODUCT($B$7:$B$456,Y$7:Y$456,EXP(constants!$B$32+constants!$A$32*ABS($A$7:$A$456-$A61)))</f>
        <v>-8.1611253338038266E-3</v>
      </c>
      <c r="AA61">
        <f t="shared" si="0"/>
        <v>-3.9104741101580447</v>
      </c>
      <c r="AB61">
        <f t="shared" si="12"/>
        <v>0</v>
      </c>
      <c r="AD61" s="4">
        <f t="shared" si="1"/>
        <v>209.80845912459259</v>
      </c>
      <c r="AE61">
        <f>SUMPRODUCT($B$7:$B$456,AD$7:AD$456,EXP(constants!$B$32+constants!$A$32*ABS($A$7:$A$456-$A61)))</f>
        <v>7.583672123281505</v>
      </c>
      <c r="AF61" s="4">
        <f t="shared" si="2"/>
        <v>202.22478700131109</v>
      </c>
      <c r="AG61">
        <f t="shared" si="13"/>
        <v>202.22478700131109</v>
      </c>
      <c r="AH61" s="4"/>
      <c r="AI61" s="5">
        <f>SUMPRODUCT(constants!$B$13:$B$20,A61^constants!$A$13:$A$20)*constants!$C$10/((A61/1000000000)^5*(EXP(0.014388/(A61/1000000000)/constants!$B$9)-1))</f>
        <v>1.8083606969266121E-9</v>
      </c>
      <c r="AJ61">
        <f>SUMPRODUCT(A61^constants!$E$28:$J$28,constants!$E$27:$J$27)</f>
        <v>5.957818700748753E-6</v>
      </c>
      <c r="AL61" s="17">
        <f t="shared" si="3"/>
        <v>0</v>
      </c>
      <c r="AM61">
        <f t="shared" si="14"/>
        <v>2.9461367170138875E-8</v>
      </c>
      <c r="AN61">
        <f t="shared" si="15"/>
        <v>0</v>
      </c>
      <c r="AO61">
        <f t="shared" si="16"/>
        <v>5.7168219763358837E-8</v>
      </c>
      <c r="AQ61">
        <f t="shared" si="17"/>
        <v>5.7168219763358837E-8</v>
      </c>
      <c r="AS61" s="4">
        <f t="shared" si="18"/>
        <v>0</v>
      </c>
    </row>
    <row r="62" spans="1:45" x14ac:dyDescent="0.2">
      <c r="A62">
        <f>front!A62</f>
        <v>214.06</v>
      </c>
      <c r="B62" s="1">
        <f t="shared" si="19"/>
        <v>0.47999999999998977</v>
      </c>
      <c r="C62">
        <f>front!D62-front!B62</f>
        <v>66.400000000000091</v>
      </c>
      <c r="D62" s="2">
        <f>front!E62-front!C62</f>
        <v>788.5</v>
      </c>
      <c r="E62" s="2">
        <f>IF(front!F62-front!C62&gt;0,front!F62-front!C62,0)</f>
        <v>846.89999999999964</v>
      </c>
      <c r="F62" s="2">
        <f>front!I62-front!H62</f>
        <v>950.30000000000109</v>
      </c>
      <c r="G62" s="2">
        <f>IF(front!J62-front!H62&gt;0,front!J62-front!H62,0)</f>
        <v>35.800000000001091</v>
      </c>
      <c r="H62" s="2"/>
      <c r="I62" s="4">
        <f>C62/(constants!$A$4+constants!$B$4*data!C62+constants!$C$4*data!C62^2+constants!$D$4*data!C62^3+constants!$E$4*data!C62^4+constants!$F$4*data!C62^5+constants!$G$4*data!C62^6+constants!$H$4*data!C62^7)</f>
        <v>66.243479078482764</v>
      </c>
      <c r="J62" s="4">
        <f>D62/(constants!$A$4+constants!$B$4*data!D62+constants!$C$4*data!D62^2+constants!$D$4*data!D62^3+constants!$E$4*data!D62^4+constants!$F$4*data!D62^5+constants!$G$4*data!D62^6+constants!$H$4*data!D62^7)</f>
        <v>786.68207134493457</v>
      </c>
      <c r="K62" s="4">
        <f>E62/(constants!$A$4+constants!$B$4*data!E62+constants!$C$4*data!E62^2+constants!$D$4*data!E62^3+constants!$E$4*data!E62^4+constants!$F$4*data!E62^5+constants!$G$4*data!E62^6+constants!$H$4*data!E62^7)</f>
        <v>844.94952441543001</v>
      </c>
      <c r="L62" s="4">
        <f>F62/(constants!$A$4+constants!$B$4*data!F62+constants!$C$4*data!F62^2+constants!$D$4*data!F62^3+constants!$E$4*data!F62^4+constants!$F$4*data!F62^5+constants!$G$4*data!F62^6+constants!$H$4*data!F62^7)</f>
        <v>948.11509260361868</v>
      </c>
      <c r="M62" s="4">
        <f>G62/(constants!$A$4+constants!$B$4*data!G62+constants!$C$4*data!G62^2+constants!$D$4*data!G62^3+constants!$E$4*data!G62^4+constants!$F$4*data!G62^5+constants!$G$4*data!G62^6+constants!$H$4*data!G62^7)</f>
        <v>35.715494792454933</v>
      </c>
      <c r="N62" s="4"/>
      <c r="O62" s="4">
        <f t="shared" si="4"/>
        <v>165.60869769620692</v>
      </c>
      <c r="P62" s="4">
        <f t="shared" si="5"/>
        <v>196.67051783623364</v>
      </c>
      <c r="Q62" s="4">
        <f t="shared" si="6"/>
        <v>211.2373811038575</v>
      </c>
      <c r="R62" s="4">
        <f t="shared" si="7"/>
        <v>237.02877315090467</v>
      </c>
      <c r="S62" s="4">
        <f t="shared" si="8"/>
        <v>8.9288736981137333</v>
      </c>
      <c r="T62" s="4"/>
      <c r="U62" s="4">
        <f t="shared" si="9"/>
        <v>1.0740673458731298</v>
      </c>
      <c r="V62" s="4">
        <f t="shared" si="10"/>
        <v>3.7669999213256505E-2</v>
      </c>
      <c r="W62" s="4"/>
      <c r="X62">
        <f>IF(front!E62&gt;$X$2,O62,P62)</f>
        <v>196.67051783623364</v>
      </c>
      <c r="Y62">
        <f t="shared" si="11"/>
        <v>-6.1492731816716457</v>
      </c>
      <c r="Z62">
        <f>SUMPRODUCT($B$7:$B$456,Y$7:Y$456,EXP(constants!$B$32+constants!$A$32*ABS($A$7:$A$456-$A62)))</f>
        <v>-8.2454077091133077E-3</v>
      </c>
      <c r="AA62">
        <f t="shared" si="0"/>
        <v>-6.1410277739625325</v>
      </c>
      <c r="AB62">
        <f t="shared" si="12"/>
        <v>0</v>
      </c>
      <c r="AD62" s="4">
        <f t="shared" si="1"/>
        <v>227.19854164151704</v>
      </c>
      <c r="AE62">
        <f>SUMPRODUCT($B$7:$B$456,AD$7:AD$456,EXP(constants!$B$32+constants!$A$32*ABS($A$7:$A$456-$A62)))</f>
        <v>7.7401103400595703</v>
      </c>
      <c r="AF62" s="4">
        <f t="shared" si="2"/>
        <v>219.45843130145747</v>
      </c>
      <c r="AG62">
        <f t="shared" si="13"/>
        <v>219.45843130145747</v>
      </c>
      <c r="AH62" s="4"/>
      <c r="AI62" s="5">
        <f>SUMPRODUCT(constants!$B$13:$B$20,A62^constants!$A$13:$A$20)*constants!$C$10/((A62/1000000000)^5*(EXP(0.014388/(A62/1000000000)/constants!$B$9)-1))</f>
        <v>1.883275072722267E-9</v>
      </c>
      <c r="AJ62">
        <f>SUMPRODUCT(A62^constants!$E$28:$J$28,constants!$E$27:$J$27)</f>
        <v>5.8965764868714496E-6</v>
      </c>
      <c r="AL62" s="17">
        <f t="shared" si="3"/>
        <v>0</v>
      </c>
      <c r="AM62">
        <f t="shared" si="14"/>
        <v>2.6868762580243093E-8</v>
      </c>
      <c r="AN62">
        <f t="shared" si="15"/>
        <v>0</v>
      </c>
      <c r="AO62">
        <f t="shared" si="16"/>
        <v>5.2137408121159133E-8</v>
      </c>
      <c r="AQ62">
        <f t="shared" si="17"/>
        <v>5.2137408121159133E-8</v>
      </c>
      <c r="AS62" s="4">
        <f t="shared" si="18"/>
        <v>0</v>
      </c>
    </row>
    <row r="63" spans="1:45" x14ac:dyDescent="0.2">
      <c r="A63">
        <f>front!A63</f>
        <v>214.53</v>
      </c>
      <c r="B63" s="1">
        <f t="shared" si="19"/>
        <v>0.46999999999999886</v>
      </c>
      <c r="C63">
        <f>front!D63-front!B63</f>
        <v>81.200000000000273</v>
      </c>
      <c r="D63" s="2">
        <f>front!E63-front!C63</f>
        <v>813</v>
      </c>
      <c r="E63" s="2">
        <f>IF(front!F63-front!C63&gt;0,front!F63-front!C63,0)</f>
        <v>823.5</v>
      </c>
      <c r="F63" s="2">
        <f>front!I63-front!H63</f>
        <v>954</v>
      </c>
      <c r="G63" s="2">
        <f>IF(front!J63-front!H63&gt;0,front!J63-front!H63,0)</f>
        <v>21.600000000000364</v>
      </c>
      <c r="H63" s="2"/>
      <c r="I63" s="4">
        <f>C63/(constants!$A$4+constants!$B$4*data!C63+constants!$C$4*data!C63^2+constants!$D$4*data!C63^3+constants!$E$4*data!C63^4+constants!$F$4*data!C63^5+constants!$G$4*data!C63^6+constants!$H$4*data!C63^7)</f>
        <v>81.008716164764053</v>
      </c>
      <c r="J63" s="4">
        <f>D63/(constants!$A$4+constants!$B$4*data!D63+constants!$C$4*data!D63^2+constants!$D$4*data!D63^3+constants!$E$4*data!D63^4+constants!$F$4*data!D63^5+constants!$G$4*data!D63^6+constants!$H$4*data!D63^7)</f>
        <v>811.12645037309812</v>
      </c>
      <c r="K63" s="4">
        <f>E63/(constants!$A$4+constants!$B$4*data!E63+constants!$C$4*data!E63^2+constants!$D$4*data!E63^3+constants!$E$4*data!E63^4+constants!$F$4*data!E63^5+constants!$G$4*data!E63^6+constants!$H$4*data!E63^7)</f>
        <v>821.60261956216038</v>
      </c>
      <c r="L63" s="4">
        <f>F63/(constants!$A$4+constants!$B$4*data!F63+constants!$C$4*data!F63^2+constants!$D$4*data!F63^3+constants!$E$4*data!F63^4+constants!$F$4*data!F63^5+constants!$G$4*data!F63^6+constants!$H$4*data!F63^7)</f>
        <v>951.80670840726714</v>
      </c>
      <c r="M63" s="4">
        <f>G63/(constants!$A$4+constants!$B$4*data!G63+constants!$C$4*data!G63^2+constants!$D$4*data!G63^3+constants!$E$4*data!G63^4+constants!$F$4*data!G63^5+constants!$G$4*data!G63^6+constants!$H$4*data!G63^7)</f>
        <v>21.548980428390244</v>
      </c>
      <c r="N63" s="4"/>
      <c r="O63" s="4">
        <f t="shared" si="4"/>
        <v>202.5217904119101</v>
      </c>
      <c r="P63" s="4">
        <f t="shared" si="5"/>
        <v>202.78161259327453</v>
      </c>
      <c r="Q63" s="4">
        <f t="shared" si="6"/>
        <v>205.4006548905401</v>
      </c>
      <c r="R63" s="4">
        <f t="shared" si="7"/>
        <v>237.95167710181678</v>
      </c>
      <c r="S63" s="4">
        <f t="shared" si="8"/>
        <v>5.3872451070975611</v>
      </c>
      <c r="T63" s="4"/>
      <c r="U63" s="4">
        <f t="shared" si="9"/>
        <v>1.0129155807756527</v>
      </c>
      <c r="V63" s="4">
        <f t="shared" si="10"/>
        <v>2.2640080426045584E-2</v>
      </c>
      <c r="W63" s="4"/>
      <c r="X63">
        <f>IF(front!E63&gt;$X$2,O63,P63)</f>
        <v>202.78161259327453</v>
      </c>
      <c r="Y63">
        <f t="shared" si="11"/>
        <v>5.5659603155278035</v>
      </c>
      <c r="Z63">
        <f>SUMPRODUCT($B$7:$B$456,Y$7:Y$456,EXP(constants!$B$32+constants!$A$32*ABS($A$7:$A$456-$A63)))</f>
        <v>-8.2243619877313979E-3</v>
      </c>
      <c r="AA63">
        <f t="shared" si="0"/>
        <v>5.574184677515535</v>
      </c>
      <c r="AB63">
        <f t="shared" si="12"/>
        <v>0.12822611791280725</v>
      </c>
      <c r="AD63" s="4">
        <f t="shared" si="1"/>
        <v>232.02059683446208</v>
      </c>
      <c r="AE63">
        <f>SUMPRODUCT($B$7:$B$456,AD$7:AD$456,EXP(constants!$B$32+constants!$A$32*ABS($A$7:$A$456-$A63)))</f>
        <v>7.8948328164529702</v>
      </c>
      <c r="AF63" s="4">
        <f t="shared" si="2"/>
        <v>224.12576401800911</v>
      </c>
      <c r="AG63">
        <f t="shared" si="13"/>
        <v>224.12576401800911</v>
      </c>
      <c r="AH63" s="4"/>
      <c r="AI63" s="5">
        <f>SUMPRODUCT(constants!$B$13:$B$20,A63^constants!$A$13:$A$20)*constants!$C$10/((A63/1000000000)^5*(EXP(0.014388/(A63/1000000000)/constants!$B$9)-1))</f>
        <v>1.9591900794759708E-9</v>
      </c>
      <c r="AJ63">
        <f>SUMPRODUCT(A63^constants!$E$28:$J$28,constants!$E$27:$J$27)</f>
        <v>5.8372792275906125E-6</v>
      </c>
      <c r="AL63" s="17">
        <f t="shared" si="3"/>
        <v>1.5279181116659904E-8</v>
      </c>
      <c r="AM63">
        <f t="shared" si="14"/>
        <v>2.6044659582829448E-8</v>
      </c>
      <c r="AN63">
        <f t="shared" si="15"/>
        <v>0.58665313201993485</v>
      </c>
      <c r="AO63">
        <f t="shared" si="16"/>
        <v>5.0538279981867012E-8</v>
      </c>
      <c r="AQ63">
        <f t="shared" si="17"/>
        <v>5.0538279981867012E-8</v>
      </c>
      <c r="AS63" s="4">
        <f t="shared" si="18"/>
        <v>0.3023288707518742</v>
      </c>
    </row>
    <row r="64" spans="1:45" x14ac:dyDescent="0.2">
      <c r="A64">
        <f>front!A64</f>
        <v>215.01</v>
      </c>
      <c r="B64" s="1">
        <f t="shared" si="19"/>
        <v>0.47999999999998977</v>
      </c>
      <c r="C64">
        <f>front!D64-front!B64</f>
        <v>76.75</v>
      </c>
      <c r="D64" s="2">
        <f>front!E64-front!C64</f>
        <v>783.09999999999854</v>
      </c>
      <c r="E64" s="2">
        <f>IF(front!F64-front!C64&gt;0,front!F64-front!C64,0)</f>
        <v>849</v>
      </c>
      <c r="F64" s="2">
        <f>front!I64-front!H64</f>
        <v>991</v>
      </c>
      <c r="G64" s="2">
        <f>IF(front!J64-front!H64&gt;0,front!J64-front!H64,0)</f>
        <v>36.5</v>
      </c>
      <c r="H64" s="2"/>
      <c r="I64" s="4">
        <f>C64/(constants!$A$4+constants!$B$4*data!C64+constants!$C$4*data!C64^2+constants!$D$4*data!C64^3+constants!$E$4*data!C64^4+constants!$F$4*data!C64^5+constants!$G$4*data!C64^6+constants!$H$4*data!C64^7)</f>
        <v>76.56916394945722</v>
      </c>
      <c r="J64" s="4">
        <f>D64/(constants!$A$4+constants!$B$4*data!D64+constants!$C$4*data!D64^2+constants!$D$4*data!D64^3+constants!$E$4*data!D64^4+constants!$F$4*data!D64^5+constants!$G$4*data!D64^6+constants!$H$4*data!D64^7)</f>
        <v>781.29433377745193</v>
      </c>
      <c r="K64" s="4">
        <f>E64/(constants!$A$4+constants!$B$4*data!E64+constants!$C$4*data!E64^2+constants!$D$4*data!E64^3+constants!$E$4*data!E64^4+constants!$F$4*data!E64^5+constants!$G$4*data!E64^6+constants!$H$4*data!E64^7)</f>
        <v>847.04476033626133</v>
      </c>
      <c r="L64" s="4">
        <f>F64/(constants!$A$4+constants!$B$4*data!F64+constants!$C$4*data!F64^2+constants!$D$4*data!F64^3+constants!$E$4*data!F64^4+constants!$F$4*data!F64^5+constants!$G$4*data!F64^6+constants!$H$4*data!F64^7)</f>
        <v>988.72287975329641</v>
      </c>
      <c r="M64" s="4">
        <f>G64/(constants!$A$4+constants!$B$4*data!G64+constants!$C$4*data!G64^2+constants!$D$4*data!G64^3+constants!$E$4*data!G64^4+constants!$F$4*data!G64^5+constants!$G$4*data!G64^6+constants!$H$4*data!G64^7)</f>
        <v>36.413845200220493</v>
      </c>
      <c r="N64" s="4"/>
      <c r="O64" s="4">
        <f t="shared" si="4"/>
        <v>191.42290987364305</v>
      </c>
      <c r="P64" s="4">
        <f t="shared" si="5"/>
        <v>195.32358344436298</v>
      </c>
      <c r="Q64" s="4">
        <f t="shared" si="6"/>
        <v>211.76119008406533</v>
      </c>
      <c r="R64" s="4">
        <f t="shared" si="7"/>
        <v>247.1807199383241</v>
      </c>
      <c r="S64" s="4">
        <f t="shared" si="8"/>
        <v>9.1034613000551232</v>
      </c>
      <c r="T64" s="4"/>
      <c r="U64" s="4">
        <f t="shared" si="9"/>
        <v>1.0841557703879856</v>
      </c>
      <c r="V64" s="4">
        <f t="shared" si="10"/>
        <v>3.682917220374872E-2</v>
      </c>
      <c r="W64" s="4"/>
      <c r="X64">
        <f>IF(front!E64&gt;$X$2,O64,P64)</f>
        <v>195.32358344436298</v>
      </c>
      <c r="Y64">
        <f t="shared" si="11"/>
        <v>-7.9991433103133716</v>
      </c>
      <c r="Z64">
        <f>SUMPRODUCT($B$7:$B$456,Y$7:Y$456,EXP(constants!$B$32+constants!$A$32*ABS($A$7:$A$456-$A64)))</f>
        <v>-8.3080740501652282E-3</v>
      </c>
      <c r="AA64">
        <f t="shared" si="0"/>
        <v>-7.990835236263206</v>
      </c>
      <c r="AB64">
        <f t="shared" si="12"/>
        <v>0</v>
      </c>
      <c r="AD64" s="4">
        <f t="shared" si="1"/>
        <v>237.15827644299301</v>
      </c>
      <c r="AE64">
        <f>SUMPRODUCT($B$7:$B$456,AD$7:AD$456,EXP(constants!$B$32+constants!$A$32*ABS($A$7:$A$456-$A64)))</f>
        <v>8.054539458642628</v>
      </c>
      <c r="AF64" s="4">
        <f t="shared" si="2"/>
        <v>229.10373698435038</v>
      </c>
      <c r="AG64">
        <f t="shared" si="13"/>
        <v>229.10373698435038</v>
      </c>
      <c r="AH64" s="4"/>
      <c r="AI64" s="5">
        <f>SUMPRODUCT(constants!$B$13:$B$20,A64^constants!$A$13:$A$20)*constants!$C$10/((A64/1000000000)^5*(EXP(0.014388/(A64/1000000000)/constants!$B$9)-1))</f>
        <v>2.0394105586529175E-9</v>
      </c>
      <c r="AJ64">
        <f>SUMPRODUCT(A64^constants!$E$28:$J$28,constants!$E$27:$J$27)</f>
        <v>5.7773972595712088E-6</v>
      </c>
      <c r="AL64" s="17">
        <f t="shared" si="3"/>
        <v>0</v>
      </c>
      <c r="AM64">
        <f t="shared" si="14"/>
        <v>2.5217385519843579E-8</v>
      </c>
      <c r="AN64">
        <f t="shared" si="15"/>
        <v>0</v>
      </c>
      <c r="AO64">
        <f t="shared" si="16"/>
        <v>4.8932998558089831E-8</v>
      </c>
      <c r="AQ64">
        <f t="shared" si="17"/>
        <v>4.8932998558089831E-8</v>
      </c>
      <c r="AS64" s="4">
        <f t="shared" si="18"/>
        <v>0</v>
      </c>
    </row>
    <row r="65" spans="1:45" x14ac:dyDescent="0.2">
      <c r="A65">
        <f>front!A65</f>
        <v>215.49</v>
      </c>
      <c r="B65" s="1">
        <f t="shared" si="19"/>
        <v>0.48000000000001819</v>
      </c>
      <c r="C65">
        <f>front!D65-front!B65</f>
        <v>77</v>
      </c>
      <c r="D65" s="2">
        <f>front!E65-front!C65</f>
        <v>826.19999999999891</v>
      </c>
      <c r="E65" s="2">
        <f>IF(front!F65-front!C65&gt;0,front!F65-front!C65,0)</f>
        <v>852.79999999999927</v>
      </c>
      <c r="F65" s="2">
        <f>front!I65-front!H65</f>
        <v>1028.6000000000004</v>
      </c>
      <c r="G65" s="2">
        <f>IF(front!J65-front!H65&gt;0,front!J65-front!H65,0)</f>
        <v>34.200000000000728</v>
      </c>
      <c r="H65" s="2"/>
      <c r="I65" s="4">
        <f>C65/(constants!$A$4+constants!$B$4*data!C65+constants!$C$4*data!C65^2+constants!$D$4*data!C65^3+constants!$E$4*data!C65^4+constants!$F$4*data!C65^5+constants!$G$4*data!C65^6+constants!$H$4*data!C65^7)</f>
        <v>76.818576891470116</v>
      </c>
      <c r="J65" s="4">
        <f>D65/(constants!$A$4+constants!$B$4*data!D65+constants!$C$4*data!D65^2+constants!$D$4*data!D65^3+constants!$E$4*data!D65^4+constants!$F$4*data!D65^5+constants!$G$4*data!D65^6+constants!$H$4*data!D65^7)</f>
        <v>824.29649226313597</v>
      </c>
      <c r="K65" s="4">
        <f>E65/(constants!$A$4+constants!$B$4*data!E65+constants!$C$4*data!E65^2+constants!$D$4*data!E65^3+constants!$E$4*data!E65^4+constants!$F$4*data!E65^5+constants!$G$4*data!E65^6+constants!$H$4*data!E65^7)</f>
        <v>850.8361399714812</v>
      </c>
      <c r="L65" s="4">
        <f>F65/(constants!$A$4+constants!$B$4*data!F65+constants!$C$4*data!F65^2+constants!$D$4*data!F65^3+constants!$E$4*data!F65^4+constants!$F$4*data!F65^5+constants!$G$4*data!F65^6+constants!$H$4*data!F65^7)</f>
        <v>1026.2377127660197</v>
      </c>
      <c r="M65" s="4">
        <f>G65/(constants!$A$4+constants!$B$4*data!G65+constants!$C$4*data!G65^2+constants!$D$4*data!G65^3+constants!$E$4*data!G65^4+constants!$F$4*data!G65^5+constants!$G$4*data!G65^6+constants!$H$4*data!G65^7)</f>
        <v>34.119265677490965</v>
      </c>
      <c r="N65" s="4"/>
      <c r="O65" s="4">
        <f t="shared" si="4"/>
        <v>192.04644222867529</v>
      </c>
      <c r="P65" s="4">
        <f t="shared" si="5"/>
        <v>206.07412306578399</v>
      </c>
      <c r="Q65" s="4">
        <f t="shared" si="6"/>
        <v>212.7090349928703</v>
      </c>
      <c r="R65" s="4">
        <f t="shared" si="7"/>
        <v>256.55942819150494</v>
      </c>
      <c r="S65" s="4">
        <f t="shared" si="8"/>
        <v>8.5298164193727413</v>
      </c>
      <c r="T65" s="4"/>
      <c r="U65" s="4">
        <f t="shared" si="9"/>
        <v>1.0321967252771871</v>
      </c>
      <c r="V65" s="4">
        <f t="shared" si="10"/>
        <v>3.3246941963893793E-2</v>
      </c>
      <c r="W65" s="4"/>
      <c r="X65">
        <f>IF(front!E65&gt;$X$2,O65,P65)</f>
        <v>206.07412306578399</v>
      </c>
      <c r="Y65">
        <f t="shared" si="11"/>
        <v>1.8413220367693839</v>
      </c>
      <c r="Z65">
        <f>SUMPRODUCT($B$7:$B$456,Y$7:Y$456,EXP(constants!$B$32+constants!$A$32*ABS($A$7:$A$456-$A65)))</f>
        <v>-8.2524707087388433E-3</v>
      </c>
      <c r="AA65">
        <f t="shared" si="0"/>
        <v>1.8495745074781227</v>
      </c>
      <c r="AB65">
        <f t="shared" si="12"/>
        <v>0</v>
      </c>
      <c r="AD65" s="4">
        <f t="shared" si="1"/>
        <v>247.16853825734407</v>
      </c>
      <c r="AE65">
        <f>SUMPRODUCT($B$7:$B$456,AD$7:AD$456,EXP(constants!$B$32+constants!$A$32*ABS($A$7:$A$456-$A65)))</f>
        <v>8.2159364579735126</v>
      </c>
      <c r="AF65" s="4">
        <f t="shared" si="2"/>
        <v>238.95260179937054</v>
      </c>
      <c r="AG65">
        <f t="shared" si="13"/>
        <v>238.95260179937054</v>
      </c>
      <c r="AH65" s="4"/>
      <c r="AI65" s="5">
        <f>SUMPRODUCT(constants!$B$13:$B$20,A65^constants!$A$13:$A$20)*constants!$C$10/((A65/1000000000)^5*(EXP(0.014388/(A65/1000000000)/constants!$B$9)-1))</f>
        <v>2.1224263883261127E-9</v>
      </c>
      <c r="AJ65">
        <f>SUMPRODUCT(A65^constants!$E$28:$J$28,constants!$E$27:$J$27)</f>
        <v>5.7181929500041613E-6</v>
      </c>
      <c r="AL65" s="17">
        <f t="shared" si="3"/>
        <v>0</v>
      </c>
      <c r="AM65">
        <f t="shared" si="14"/>
        <v>2.3930239331753636E-8</v>
      </c>
      <c r="AN65">
        <f t="shared" si="15"/>
        <v>0</v>
      </c>
      <c r="AO65">
        <f t="shared" si="16"/>
        <v>4.6435359676521639E-8</v>
      </c>
      <c r="AQ65">
        <f t="shared" si="17"/>
        <v>4.6435359676521639E-8</v>
      </c>
      <c r="AS65" s="4">
        <f t="shared" si="18"/>
        <v>0</v>
      </c>
    </row>
    <row r="66" spans="1:45" x14ac:dyDescent="0.2">
      <c r="A66">
        <f>front!A66</f>
        <v>215.96</v>
      </c>
      <c r="B66" s="1">
        <f t="shared" si="19"/>
        <v>0.46999999999999886</v>
      </c>
      <c r="C66">
        <f>front!D66-front!B66</f>
        <v>80.899999999999636</v>
      </c>
      <c r="D66" s="2">
        <f>front!E66-front!C66</f>
        <v>814.89999999999964</v>
      </c>
      <c r="E66" s="2">
        <f>IF(front!F66-front!C66&gt;0,front!F66-front!C66,0)</f>
        <v>901.79999999999927</v>
      </c>
      <c r="F66" s="2">
        <f>front!I66-front!H66</f>
        <v>1031.2000000000007</v>
      </c>
      <c r="G66" s="2">
        <f>IF(front!J66-front!H66&gt;0,front!J66-front!H66,0)</f>
        <v>19.5</v>
      </c>
      <c r="H66" s="2"/>
      <c r="I66" s="4">
        <f>C66/(constants!$A$4+constants!$B$4*data!C66+constants!$C$4*data!C66^2+constants!$D$4*data!C66^3+constants!$E$4*data!C66^4+constants!$F$4*data!C66^5+constants!$G$4*data!C66^6+constants!$H$4*data!C66^7)</f>
        <v>80.709420386982231</v>
      </c>
      <c r="J66" s="4">
        <f>D66/(constants!$A$4+constants!$B$4*data!D66+constants!$C$4*data!D66^2+constants!$D$4*data!D66^3+constants!$E$4*data!D66^4+constants!$F$4*data!D66^5+constants!$G$4*data!D66^6+constants!$H$4*data!D66^7)</f>
        <v>813.02213784095636</v>
      </c>
      <c r="K66" s="4">
        <f>E66/(constants!$A$4+constants!$B$4*data!E66+constants!$C$4*data!E66^2+constants!$D$4*data!E66^3+constants!$E$4*data!E66^4+constants!$F$4*data!E66^5+constants!$G$4*data!E66^6+constants!$H$4*data!E66^7)</f>
        <v>899.72502001992052</v>
      </c>
      <c r="L66" s="4">
        <f>F66/(constants!$A$4+constants!$B$4*data!F66+constants!$C$4*data!F66^2+constants!$D$4*data!F66^3+constants!$E$4*data!F66^4+constants!$F$4*data!F66^5+constants!$G$4*data!F66^6+constants!$H$4*data!F66^7)</f>
        <v>1028.8318242118883</v>
      </c>
      <c r="M66" s="4">
        <f>G66/(constants!$A$4+constants!$B$4*data!G66+constants!$C$4*data!G66^2+constants!$D$4*data!G66^3+constants!$E$4*data!G66^4+constants!$F$4*data!G66^5+constants!$G$4*data!G66^6+constants!$H$4*data!G66^7)</f>
        <v>19.453936197400118</v>
      </c>
      <c r="N66" s="4"/>
      <c r="O66" s="4">
        <f t="shared" si="4"/>
        <v>201.77355096745561</v>
      </c>
      <c r="P66" s="4">
        <f t="shared" si="5"/>
        <v>203.25553446023909</v>
      </c>
      <c r="Q66" s="4">
        <f t="shared" si="6"/>
        <v>224.93125500498013</v>
      </c>
      <c r="R66" s="4">
        <f t="shared" si="7"/>
        <v>257.20795605297207</v>
      </c>
      <c r="S66" s="4">
        <f t="shared" si="8"/>
        <v>4.8634840493500295</v>
      </c>
      <c r="T66" s="4"/>
      <c r="U66" s="4">
        <f t="shared" si="9"/>
        <v>1.1066427076748617</v>
      </c>
      <c r="V66" s="4">
        <f t="shared" si="10"/>
        <v>1.8908762092679565E-2</v>
      </c>
      <c r="W66" s="4"/>
      <c r="X66">
        <f>IF(front!E66&gt;$X$2,O66,P66)</f>
        <v>203.25553446023909</v>
      </c>
      <c r="Y66">
        <f t="shared" si="11"/>
        <v>-12.71244381665187</v>
      </c>
      <c r="Z66">
        <f>SUMPRODUCT($B$7:$B$456,Y$7:Y$456,EXP(constants!$B$32+constants!$A$32*ABS($A$7:$A$456-$A66)))</f>
        <v>-8.2367837442196348E-3</v>
      </c>
      <c r="AA66">
        <f t="shared" si="0"/>
        <v>-12.70420703290765</v>
      </c>
      <c r="AB66">
        <f t="shared" si="12"/>
        <v>0</v>
      </c>
      <c r="AD66" s="4">
        <f t="shared" si="1"/>
        <v>251.85350981890508</v>
      </c>
      <c r="AE66">
        <f>SUMPRODUCT($B$7:$B$456,AD$7:AD$456,EXP(constants!$B$32+constants!$A$32*ABS($A$7:$A$456-$A66)))</f>
        <v>8.3755023924516525</v>
      </c>
      <c r="AF66" s="4">
        <f t="shared" si="2"/>
        <v>243.47800742645342</v>
      </c>
      <c r="AG66">
        <f t="shared" si="13"/>
        <v>243.47800742645342</v>
      </c>
      <c r="AH66" s="4"/>
      <c r="AI66" s="5">
        <f>SUMPRODUCT(constants!$B$13:$B$20,A66^constants!$A$13:$A$20)*constants!$C$10/((A66/1000000000)^5*(EXP(0.014388/(A66/1000000000)/constants!$B$9)-1))</f>
        <v>2.2064972473486361E-9</v>
      </c>
      <c r="AJ66">
        <f>SUMPRODUCT(A66^constants!$E$28:$J$28,constants!$E$27:$J$27)</f>
        <v>5.6608725276444788E-6</v>
      </c>
      <c r="AL66" s="17">
        <f t="shared" si="3"/>
        <v>0</v>
      </c>
      <c r="AM66">
        <f t="shared" si="14"/>
        <v>2.3250036368703401E-8</v>
      </c>
      <c r="AN66">
        <f t="shared" si="15"/>
        <v>0</v>
      </c>
      <c r="AO66">
        <f t="shared" si="16"/>
        <v>4.5115461918526302E-8</v>
      </c>
      <c r="AQ66">
        <f t="shared" si="17"/>
        <v>4.5115461918526302E-8</v>
      </c>
      <c r="AS66" s="4">
        <f t="shared" si="18"/>
        <v>0</v>
      </c>
    </row>
    <row r="67" spans="1:45" x14ac:dyDescent="0.2">
      <c r="A67">
        <f>front!A67</f>
        <v>216.44</v>
      </c>
      <c r="B67" s="1">
        <f t="shared" si="19"/>
        <v>0.47999999999998977</v>
      </c>
      <c r="C67">
        <f>front!D67-front!B67</f>
        <v>79.050000000000182</v>
      </c>
      <c r="D67" s="2">
        <f>front!E67-front!C67</f>
        <v>840.30000000000109</v>
      </c>
      <c r="E67" s="2">
        <f>IF(front!F67-front!C67&gt;0,front!F67-front!C67,0)</f>
        <v>851.20000000000073</v>
      </c>
      <c r="F67" s="2">
        <f>front!I67-front!H67</f>
        <v>1091.8999999999996</v>
      </c>
      <c r="G67" s="2">
        <f>IF(front!J67-front!H67&gt;0,front!J67-front!H67,0)</f>
        <v>0.6000000000003638</v>
      </c>
      <c r="H67" s="2"/>
      <c r="I67" s="4">
        <f>C67/(constants!$A$4+constants!$B$4*data!C67+constants!$C$4*data!C67^2+constants!$D$4*data!C67^3+constants!$E$4*data!C67^4+constants!$F$4*data!C67^5+constants!$G$4*data!C67^6+constants!$H$4*data!C67^7)</f>
        <v>78.863763482567677</v>
      </c>
      <c r="J67" s="4">
        <f>D67/(constants!$A$4+constants!$B$4*data!D67+constants!$C$4*data!D67^2+constants!$D$4*data!D67^3+constants!$E$4*data!D67^4+constants!$F$4*data!D67^5+constants!$G$4*data!D67^6+constants!$H$4*data!D67^7)</f>
        <v>838.3644981473393</v>
      </c>
      <c r="K67" s="4">
        <f>E67/(constants!$A$4+constants!$B$4*data!E67+constants!$C$4*data!E67^2+constants!$D$4*data!E67^3+constants!$E$4*data!E67^4+constants!$F$4*data!E67^5+constants!$G$4*data!E67^6+constants!$H$4*data!E67^7)</f>
        <v>849.23976954414775</v>
      </c>
      <c r="L67" s="4">
        <f>F67/(constants!$A$4+constants!$B$4*data!F67+constants!$C$4*data!F67^2+constants!$D$4*data!F67^3+constants!$E$4*data!F67^4+constants!$F$4*data!F67^5+constants!$G$4*data!F67^6+constants!$H$4*data!F67^7)</f>
        <v>1089.3943672108819</v>
      </c>
      <c r="M67" s="4">
        <f>G67/(constants!$A$4+constants!$B$4*data!G67+constants!$C$4*data!G67^2+constants!$D$4*data!G67^3+constants!$E$4*data!G67^4+constants!$F$4*data!G67^5+constants!$G$4*data!G67^6+constants!$H$4*data!G67^7)</f>
        <v>0.59858140223742928</v>
      </c>
      <c r="N67" s="4"/>
      <c r="O67" s="4">
        <f t="shared" si="4"/>
        <v>197.15940870641919</v>
      </c>
      <c r="P67" s="4">
        <f t="shared" si="5"/>
        <v>209.59112453683483</v>
      </c>
      <c r="Q67" s="4">
        <f t="shared" si="6"/>
        <v>212.30994238603694</v>
      </c>
      <c r="R67" s="4">
        <f t="shared" si="7"/>
        <v>272.34859180272048</v>
      </c>
      <c r="S67" s="4">
        <f t="shared" si="8"/>
        <v>0.14964535055935732</v>
      </c>
      <c r="T67" s="4"/>
      <c r="U67" s="4">
        <f t="shared" si="9"/>
        <v>1.0129720085008862</v>
      </c>
      <c r="V67" s="4">
        <f t="shared" si="10"/>
        <v>5.4946254566190316E-4</v>
      </c>
      <c r="W67" s="4"/>
      <c r="X67">
        <f>IF(front!E67&gt;$X$2,O67,P67)</f>
        <v>209.59112453683483</v>
      </c>
      <c r="Y67">
        <f t="shared" si="11"/>
        <v>5.7415126890709303</v>
      </c>
      <c r="Z67">
        <f>SUMPRODUCT($B$7:$B$456,Y$7:Y$456,EXP(constants!$B$32+constants!$A$32*ABS($A$7:$A$456-$A67)))</f>
        <v>-8.0004105424425469E-3</v>
      </c>
      <c r="AA67">
        <f t="shared" si="0"/>
        <v>5.749513099613373</v>
      </c>
      <c r="AB67">
        <f t="shared" si="12"/>
        <v>0.30355454001064519</v>
      </c>
      <c r="AD67" s="4">
        <f t="shared" si="1"/>
        <v>272.18383995494679</v>
      </c>
      <c r="AE67">
        <f>SUMPRODUCT($B$7:$B$456,AD$7:AD$456,EXP(constants!$B$32+constants!$A$32*ABS($A$7:$A$456-$A67)))</f>
        <v>8.5401569062672529</v>
      </c>
      <c r="AF67" s="4">
        <f t="shared" si="2"/>
        <v>263.64368304867952</v>
      </c>
      <c r="AG67">
        <f t="shared" si="13"/>
        <v>263.64368304867952</v>
      </c>
      <c r="AH67" s="4"/>
      <c r="AI67" s="5">
        <f>SUMPRODUCT(constants!$B$13:$B$20,A67^constants!$A$13:$A$20)*constants!$C$10/((A67/1000000000)^5*(EXP(0.014388/(A67/1000000000)/constants!$B$9)-1))</f>
        <v>2.2952797491184263E-9</v>
      </c>
      <c r="AJ67">
        <f>SUMPRODUCT(A67^constants!$E$28:$J$28,constants!$E$27:$J$27)</f>
        <v>5.6029905697232573E-6</v>
      </c>
      <c r="AL67" s="17">
        <f t="shared" si="3"/>
        <v>7.5613421859476528E-9</v>
      </c>
      <c r="AM67">
        <f t="shared" si="14"/>
        <v>2.1252132821588272E-8</v>
      </c>
      <c r="AN67">
        <f t="shared" si="15"/>
        <v>0.35579215740016057</v>
      </c>
      <c r="AO67">
        <f t="shared" si="16"/>
        <v>4.1238636094800165E-8</v>
      </c>
      <c r="AQ67">
        <f t="shared" si="17"/>
        <v>4.1238636094800165E-8</v>
      </c>
      <c r="AS67" s="4">
        <f t="shared" si="18"/>
        <v>0.18335577754233906</v>
      </c>
    </row>
    <row r="68" spans="1:45" x14ac:dyDescent="0.2">
      <c r="A68">
        <f>front!A68</f>
        <v>216.92</v>
      </c>
      <c r="B68" s="1">
        <f t="shared" si="19"/>
        <v>0.47999999999998977</v>
      </c>
      <c r="C68">
        <f>front!D68-front!B68</f>
        <v>85.150000000000091</v>
      </c>
      <c r="D68" s="2">
        <f>front!E68-front!C68</f>
        <v>828.20000000000073</v>
      </c>
      <c r="E68" s="2">
        <f>IF(front!F68-front!C68&gt;0,front!F68-front!C68,0)</f>
        <v>896.30000000000109</v>
      </c>
      <c r="F68" s="2">
        <f>front!I68-front!H68</f>
        <v>1113.1000000000004</v>
      </c>
      <c r="G68" s="2">
        <f>IF(front!J68-front!H68&gt;0,front!J68-front!H68,0)</f>
        <v>5.3000000000010914</v>
      </c>
      <c r="H68" s="2"/>
      <c r="I68" s="4">
        <f>C68/(constants!$A$4+constants!$B$4*data!C68+constants!$C$4*data!C68^2+constants!$D$4*data!C68^3+constants!$E$4*data!C68^4+constants!$F$4*data!C68^5+constants!$G$4*data!C68^6+constants!$H$4*data!C68^7)</f>
        <v>84.949445554367273</v>
      </c>
      <c r="J68" s="4">
        <f>D68/(constants!$A$4+constants!$B$4*data!D68+constants!$C$4*data!D68^2+constants!$D$4*data!D68^3+constants!$E$4*data!D68^4+constants!$F$4*data!D68^5+constants!$G$4*data!D68^6+constants!$H$4*data!D68^7)</f>
        <v>826.29195368443231</v>
      </c>
      <c r="K68" s="4">
        <f>E68/(constants!$A$4+constants!$B$4*data!E68+constants!$C$4*data!E68^2+constants!$D$4*data!E68^3+constants!$E$4*data!E68^4+constants!$F$4*data!E68^5+constants!$G$4*data!E68^6+constants!$H$4*data!E68^7)</f>
        <v>894.23748944422039</v>
      </c>
      <c r="L68" s="4">
        <f>F68/(constants!$A$4+constants!$B$4*data!F68+constants!$C$4*data!F68^2+constants!$D$4*data!F68^3+constants!$E$4*data!F68^4+constants!$F$4*data!F68^5+constants!$G$4*data!F68^6+constants!$H$4*data!F68^7)</f>
        <v>1110.5463652558485</v>
      </c>
      <c r="M68" s="4">
        <f>G68/(constants!$A$4+constants!$B$4*data!G68+constants!$C$4*data!G68^2+constants!$D$4*data!G68^3+constants!$E$4*data!G68^4+constants!$F$4*data!G68^5+constants!$G$4*data!G68^6+constants!$H$4*data!G68^7)</f>
        <v>5.287471818172599</v>
      </c>
      <c r="N68" s="4"/>
      <c r="O68" s="4">
        <f t="shared" si="4"/>
        <v>212.37361388591816</v>
      </c>
      <c r="P68" s="4">
        <f t="shared" si="5"/>
        <v>206.57298842110808</v>
      </c>
      <c r="Q68" s="4">
        <f t="shared" si="6"/>
        <v>223.5593723610551</v>
      </c>
      <c r="R68" s="4">
        <f t="shared" si="7"/>
        <v>277.63659131396213</v>
      </c>
      <c r="S68" s="4">
        <f t="shared" si="8"/>
        <v>1.3218679545431498</v>
      </c>
      <c r="T68" s="4"/>
      <c r="U68" s="4">
        <f t="shared" si="9"/>
        <v>1.0822294534720074</v>
      </c>
      <c r="V68" s="4">
        <f t="shared" si="10"/>
        <v>4.761144589361172E-3</v>
      </c>
      <c r="W68" s="4"/>
      <c r="X68">
        <f>IF(front!E68&gt;$X$2,O68,P68)</f>
        <v>206.57298842110808</v>
      </c>
      <c r="Y68">
        <f t="shared" si="11"/>
        <v>-8.0777753093425133</v>
      </c>
      <c r="Z68">
        <f>SUMPRODUCT($B$7:$B$456,Y$7:Y$456,EXP(constants!$B$32+constants!$A$32*ABS($A$7:$A$456-$A68)))</f>
        <v>-7.8744426487411066E-3</v>
      </c>
      <c r="AA68">
        <f t="shared" si="0"/>
        <v>-8.0699008666937715</v>
      </c>
      <c r="AB68">
        <f t="shared" si="12"/>
        <v>0</v>
      </c>
      <c r="AD68" s="4">
        <f t="shared" si="1"/>
        <v>276.18128256424325</v>
      </c>
      <c r="AE68">
        <f>SUMPRODUCT($B$7:$B$456,AD$7:AD$456,EXP(constants!$B$32+constants!$A$32*ABS($A$7:$A$456-$A68)))</f>
        <v>8.7062266549757421</v>
      </c>
      <c r="AF68" s="4">
        <f t="shared" si="2"/>
        <v>267.4750559092675</v>
      </c>
      <c r="AG68">
        <f t="shared" si="13"/>
        <v>267.4750559092675</v>
      </c>
      <c r="AH68" s="4"/>
      <c r="AI68" s="5">
        <f>SUMPRODUCT(constants!$B$13:$B$20,A68^constants!$A$13:$A$20)*constants!$C$10/((A68/1000000000)^5*(EXP(0.014388/(A68/1000000000)/constants!$B$9)-1))</f>
        <v>2.3870975074224957E-9</v>
      </c>
      <c r="AJ68">
        <f>SUMPRODUCT(A68^constants!$E$28:$J$28,constants!$E$27:$J$27)</f>
        <v>5.5457673049964253E-6</v>
      </c>
      <c r="AL68" s="17">
        <f t="shared" si="3"/>
        <v>0</v>
      </c>
      <c r="AM68">
        <f t="shared" si="14"/>
        <v>2.0733773794882961E-8</v>
      </c>
      <c r="AN68">
        <f t="shared" si="15"/>
        <v>0</v>
      </c>
      <c r="AO68">
        <f t="shared" si="16"/>
        <v>4.0232787907787115E-8</v>
      </c>
      <c r="AQ68">
        <f t="shared" si="17"/>
        <v>4.0232787907787115E-8</v>
      </c>
      <c r="AS68" s="4">
        <f t="shared" si="18"/>
        <v>0</v>
      </c>
    </row>
    <row r="69" spans="1:45" x14ac:dyDescent="0.2">
      <c r="A69">
        <f>front!A69</f>
        <v>217.39</v>
      </c>
      <c r="B69" s="1">
        <f t="shared" si="19"/>
        <v>0.46999999999999886</v>
      </c>
      <c r="C69">
        <f>front!D69-front!B69</f>
        <v>84.150000000000091</v>
      </c>
      <c r="D69" s="2">
        <f>front!E69-front!C69</f>
        <v>844.5</v>
      </c>
      <c r="E69" s="2">
        <f>IF(front!F69-front!C69&gt;0,front!F69-front!C69,0)</f>
        <v>876</v>
      </c>
      <c r="F69" s="2">
        <f>front!I69-front!H69</f>
        <v>1143.1000000000004</v>
      </c>
      <c r="G69" s="2">
        <f>IF(front!J69-front!H69&gt;0,front!J69-front!H69,0)</f>
        <v>0</v>
      </c>
      <c r="H69" s="2"/>
      <c r="I69" s="4">
        <f>C69/(constants!$A$4+constants!$B$4*data!C69+constants!$C$4*data!C69^2+constants!$D$4*data!C69^3+constants!$E$4*data!C69^4+constants!$F$4*data!C69^5+constants!$G$4*data!C69^6+constants!$H$4*data!C69^7)</f>
        <v>83.951792255092187</v>
      </c>
      <c r="J69" s="4">
        <f>D69/(constants!$A$4+constants!$B$4*data!D69+constants!$C$4*data!D69^2+constants!$D$4*data!D69^3+constants!$E$4*data!D69^4+constants!$F$4*data!D69^5+constants!$G$4*data!D69^6+constants!$H$4*data!D69^7)</f>
        <v>842.55496924782631</v>
      </c>
      <c r="K69" s="4">
        <f>E69/(constants!$A$4+constants!$B$4*data!E69+constants!$C$4*data!E69^2+constants!$D$4*data!E69^3+constants!$E$4*data!E69^4+constants!$F$4*data!E69^5+constants!$G$4*data!E69^6+constants!$H$4*data!E69^7)</f>
        <v>873.98351976376887</v>
      </c>
      <c r="L69" s="4">
        <f>F69/(constants!$A$4+constants!$B$4*data!F69+constants!$C$4*data!F69^2+constants!$D$4*data!F69^3+constants!$E$4*data!F69^4+constants!$F$4*data!F69^5+constants!$G$4*data!F69^6+constants!$H$4*data!F69^7)</f>
        <v>1140.4784410705204</v>
      </c>
      <c r="M69" s="4">
        <f>G69/(constants!$A$4+constants!$B$4*data!G69+constants!$C$4*data!G69^2+constants!$D$4*data!G69^3+constants!$E$4*data!G69^4+constants!$F$4*data!G69^5+constants!$G$4*data!G69^6+constants!$H$4*data!G69^7)</f>
        <v>0</v>
      </c>
      <c r="N69" s="4"/>
      <c r="O69" s="4">
        <f t="shared" si="4"/>
        <v>209.87948063773044</v>
      </c>
      <c r="P69" s="4">
        <f t="shared" si="5"/>
        <v>210.63874231195658</v>
      </c>
      <c r="Q69" s="4">
        <f t="shared" si="6"/>
        <v>218.49587994094222</v>
      </c>
      <c r="R69" s="4">
        <f t="shared" si="7"/>
        <v>285.11961026763009</v>
      </c>
      <c r="S69" s="4">
        <f t="shared" si="8"/>
        <v>0</v>
      </c>
      <c r="T69" s="4"/>
      <c r="U69" s="4">
        <f t="shared" si="9"/>
        <v>1.0373014837761858</v>
      </c>
      <c r="V69" s="4">
        <f t="shared" si="10"/>
        <v>0</v>
      </c>
      <c r="W69" s="4"/>
      <c r="X69">
        <f>IF(front!E69&gt;$X$2,O69,P69)</f>
        <v>210.63874231195658</v>
      </c>
      <c r="Y69">
        <f t="shared" si="11"/>
        <v>0.84969609145329628</v>
      </c>
      <c r="Z69">
        <f>SUMPRODUCT($B$7:$B$456,Y$7:Y$456,EXP(constants!$B$32+constants!$A$32*ABS($A$7:$A$456-$A69)))</f>
        <v>-7.6129104765026373E-3</v>
      </c>
      <c r="AA69">
        <f t="shared" si="0"/>
        <v>0.85730900192979886</v>
      </c>
      <c r="AB69">
        <f t="shared" si="12"/>
        <v>0</v>
      </c>
      <c r="AD69" s="4">
        <f t="shared" si="1"/>
        <v>285.11961026763009</v>
      </c>
      <c r="AE69">
        <f>SUMPRODUCT($B$7:$B$456,AD$7:AD$456,EXP(constants!$B$32+constants!$A$32*ABS($A$7:$A$456-$A69)))</f>
        <v>8.8702053578832043</v>
      </c>
      <c r="AF69" s="4">
        <f t="shared" si="2"/>
        <v>276.24940490974689</v>
      </c>
      <c r="AG69">
        <f t="shared" si="13"/>
        <v>276.24940490974689</v>
      </c>
      <c r="AH69" s="4"/>
      <c r="AI69" s="5">
        <f>SUMPRODUCT(constants!$B$13:$B$20,A69^constants!$A$13:$A$20)*constants!$C$10/((A69/1000000000)^5*(EXP(0.014388/(A69/1000000000)/constants!$B$9)-1))</f>
        <v>2.4800240980546647E-9</v>
      </c>
      <c r="AJ69">
        <f>SUMPRODUCT(A69^constants!$E$28:$J$28,constants!$E$27:$J$27)</f>
        <v>5.490368395634829E-6</v>
      </c>
      <c r="AL69" s="17">
        <f t="shared" si="3"/>
        <v>0</v>
      </c>
      <c r="AM69">
        <f t="shared" si="14"/>
        <v>1.9874679539775228E-8</v>
      </c>
      <c r="AN69">
        <f t="shared" si="15"/>
        <v>0</v>
      </c>
      <c r="AO69">
        <f t="shared" si="16"/>
        <v>3.8565761089587812E-8</v>
      </c>
      <c r="AQ69">
        <f t="shared" si="17"/>
        <v>3.8565761089587812E-8</v>
      </c>
      <c r="AS69" s="4">
        <f t="shared" si="18"/>
        <v>0</v>
      </c>
    </row>
    <row r="70" spans="1:45" x14ac:dyDescent="0.2">
      <c r="A70">
        <f>front!A70</f>
        <v>217.87</v>
      </c>
      <c r="B70" s="1">
        <f t="shared" si="19"/>
        <v>0.48000000000001819</v>
      </c>
      <c r="C70">
        <f>front!D70-front!B70</f>
        <v>74.099999999999909</v>
      </c>
      <c r="D70" s="2">
        <f>front!E70-front!C70</f>
        <v>836.90000000000146</v>
      </c>
      <c r="E70" s="2">
        <f>IF(front!F70-front!C70&gt;0,front!F70-front!C70,0)</f>
        <v>885.5</v>
      </c>
      <c r="F70" s="2">
        <f>front!I70-front!H70</f>
        <v>1186.9000000000015</v>
      </c>
      <c r="G70" s="2">
        <f>IF(front!J70-front!H70&gt;0,front!J70-front!H70,0)</f>
        <v>5.6000000000003638</v>
      </c>
      <c r="H70" s="2"/>
      <c r="I70" s="4">
        <f>C70/(constants!$A$4+constants!$B$4*data!C70+constants!$C$4*data!C70^2+constants!$D$4*data!C70^3+constants!$E$4*data!C70^4+constants!$F$4*data!C70^5+constants!$G$4*data!C70^6+constants!$H$4*data!C70^7)</f>
        <v>73.925387526578476</v>
      </c>
      <c r="J70" s="4">
        <f>D70/(constants!$A$4+constants!$B$4*data!D70+constants!$C$4*data!D70^2+constants!$D$4*data!D70^3+constants!$E$4*data!D70^4+constants!$F$4*data!D70^5+constants!$G$4*data!D70^6+constants!$H$4*data!D70^7)</f>
        <v>834.9722124367911</v>
      </c>
      <c r="K70" s="4">
        <f>E70/(constants!$A$4+constants!$B$4*data!E70+constants!$C$4*data!E70^2+constants!$D$4*data!E70^3+constants!$E$4*data!E70^4+constants!$F$4*data!E70^5+constants!$G$4*data!E70^6+constants!$H$4*data!E70^7)</f>
        <v>883.46197711385742</v>
      </c>
      <c r="L70" s="4">
        <f>F70/(constants!$A$4+constants!$B$4*data!F70+constants!$C$4*data!F70^2+constants!$D$4*data!F70^3+constants!$E$4*data!F70^4+constants!$F$4*data!F70^5+constants!$G$4*data!F70^6+constants!$H$4*data!F70^7)</f>
        <v>1184.1792746192348</v>
      </c>
      <c r="M70" s="4">
        <f>G70/(constants!$A$4+constants!$B$4*data!G70+constants!$C$4*data!G70^2+constants!$D$4*data!G70^3+constants!$E$4*data!G70^4+constants!$F$4*data!G70^5+constants!$G$4*data!G70^6+constants!$H$4*data!G70^7)</f>
        <v>5.5867628618294907</v>
      </c>
      <c r="N70" s="4"/>
      <c r="O70" s="4">
        <f t="shared" si="4"/>
        <v>184.81346881644617</v>
      </c>
      <c r="P70" s="4">
        <f t="shared" si="5"/>
        <v>208.74305310919777</v>
      </c>
      <c r="Q70" s="4">
        <f t="shared" si="6"/>
        <v>220.86549427846435</v>
      </c>
      <c r="R70" s="4">
        <f t="shared" si="7"/>
        <v>296.04481865480869</v>
      </c>
      <c r="S70" s="4">
        <f t="shared" si="8"/>
        <v>1.3966907154573727</v>
      </c>
      <c r="T70" s="4"/>
      <c r="U70" s="4">
        <f t="shared" si="9"/>
        <v>1.0580735070638498</v>
      </c>
      <c r="V70" s="4">
        <f t="shared" si="10"/>
        <v>4.7178353662927245E-3</v>
      </c>
      <c r="W70" s="4"/>
      <c r="X70">
        <f>IF(front!E70&gt;$X$2,O70,P70)</f>
        <v>208.74305310919777</v>
      </c>
      <c r="Y70">
        <f t="shared" si="11"/>
        <v>-3.3211807803524778</v>
      </c>
      <c r="Z70">
        <f>SUMPRODUCT($B$7:$B$456,Y$7:Y$456,EXP(constants!$B$32+constants!$A$32*ABS($A$7:$A$456-$A70)))</f>
        <v>-7.3665629172716528E-3</v>
      </c>
      <c r="AA70">
        <f t="shared" si="0"/>
        <v>-3.3138142174352061</v>
      </c>
      <c r="AB70">
        <f t="shared" si="12"/>
        <v>0</v>
      </c>
      <c r="AD70" s="4">
        <f t="shared" si="1"/>
        <v>294.50713388692373</v>
      </c>
      <c r="AE70">
        <f>SUMPRODUCT($B$7:$B$456,AD$7:AD$456,EXP(constants!$B$32+constants!$A$32*ABS($A$7:$A$456-$A70)))</f>
        <v>9.0391389740079653</v>
      </c>
      <c r="AF70" s="4">
        <f t="shared" si="2"/>
        <v>285.46799491291574</v>
      </c>
      <c r="AG70">
        <f t="shared" si="13"/>
        <v>285.46799491291574</v>
      </c>
      <c r="AH70" s="4"/>
      <c r="AI70" s="5">
        <f>SUMPRODUCT(constants!$B$13:$B$20,A70^constants!$A$13:$A$20)*constants!$C$10/((A70/1000000000)^5*(EXP(0.014388/(A70/1000000000)/constants!$B$9)-1))</f>
        <v>2.5780978399091804E-9</v>
      </c>
      <c r="AJ70">
        <f>SUMPRODUCT(A70^constants!$E$28:$J$28,constants!$E$27:$J$27)</f>
        <v>5.4344303041296382E-6</v>
      </c>
      <c r="AL70" s="17">
        <f t="shared" si="3"/>
        <v>0</v>
      </c>
      <c r="AM70">
        <f t="shared" si="14"/>
        <v>1.9036916225188235E-8</v>
      </c>
      <c r="AN70">
        <f t="shared" si="15"/>
        <v>0</v>
      </c>
      <c r="AO70">
        <f t="shared" si="16"/>
        <v>3.6940125829641953E-8</v>
      </c>
      <c r="AQ70">
        <f t="shared" si="17"/>
        <v>3.6940125829641953E-8</v>
      </c>
      <c r="AS70" s="4">
        <f t="shared" si="18"/>
        <v>0</v>
      </c>
    </row>
    <row r="71" spans="1:45" x14ac:dyDescent="0.2">
      <c r="A71">
        <f>front!A71</f>
        <v>218.35</v>
      </c>
      <c r="B71" s="1">
        <f t="shared" si="19"/>
        <v>0.47999999999998977</v>
      </c>
      <c r="C71">
        <f>front!D71-front!B71</f>
        <v>86.349999999999909</v>
      </c>
      <c r="D71" s="2">
        <f>front!E71-front!C71</f>
        <v>787.60000000000036</v>
      </c>
      <c r="E71" s="2">
        <f>IF(front!F71-front!C71&gt;0,front!F71-front!C71,0)</f>
        <v>823.20000000000073</v>
      </c>
      <c r="F71" s="2">
        <f>front!I71-front!H71</f>
        <v>1207.7999999999993</v>
      </c>
      <c r="G71" s="2">
        <f>IF(front!J71-front!H71&gt;0,front!J71-front!H71,0)</f>
        <v>1.0999999999985448</v>
      </c>
      <c r="H71" s="2"/>
      <c r="I71" s="4">
        <f>C71/(constants!$A$4+constants!$B$4*data!C71+constants!$C$4*data!C71^2+constants!$D$4*data!C71^3+constants!$E$4*data!C71^4+constants!$F$4*data!C71^5+constants!$G$4*data!C71^6+constants!$H$4*data!C71^7)</f>
        <v>86.146629771654787</v>
      </c>
      <c r="J71" s="4">
        <f>D71/(constants!$A$4+constants!$B$4*data!D71+constants!$C$4*data!D71^2+constants!$D$4*data!D71^3+constants!$E$4*data!D71^4+constants!$F$4*data!D71^5+constants!$G$4*data!D71^6+constants!$H$4*data!D71^7)</f>
        <v>785.78411500310074</v>
      </c>
      <c r="K71" s="4">
        <f>E71/(constants!$A$4+constants!$B$4*data!E71+constants!$C$4*data!E71^2+constants!$D$4*data!E71^3+constants!$E$4*data!E71^4+constants!$F$4*data!E71^5+constants!$G$4*data!E71^6+constants!$H$4*data!E71^7)</f>
        <v>821.30330038870932</v>
      </c>
      <c r="L71" s="4">
        <f>F71/(constants!$A$4+constants!$B$4*data!F71+constants!$C$4*data!F71^2+constants!$D$4*data!F71^3+constants!$E$4*data!F71^4+constants!$F$4*data!F71^5+constants!$G$4*data!F71^6+constants!$H$4*data!F71^7)</f>
        <v>1205.0319552465594</v>
      </c>
      <c r="M71" s="4">
        <f>G71/(constants!$A$4+constants!$B$4*data!G71+constants!$C$4*data!G71^2+constants!$D$4*data!G71^3+constants!$E$4*data!G71^4+constants!$F$4*data!G71^5+constants!$G$4*data!G71^6+constants!$H$4*data!G71^7)</f>
        <v>1.0973992986110737</v>
      </c>
      <c r="N71" s="4"/>
      <c r="O71" s="4">
        <f t="shared" si="4"/>
        <v>215.36657442913696</v>
      </c>
      <c r="P71" s="4">
        <f t="shared" si="5"/>
        <v>196.44602875077518</v>
      </c>
      <c r="Q71" s="4">
        <f t="shared" si="6"/>
        <v>205.32582509717733</v>
      </c>
      <c r="R71" s="4">
        <f t="shared" si="7"/>
        <v>301.25798881163985</v>
      </c>
      <c r="S71" s="4">
        <f t="shared" si="8"/>
        <v>0.27434982465276841</v>
      </c>
      <c r="T71" s="4"/>
      <c r="U71" s="4">
        <f t="shared" si="9"/>
        <v>1.0452022186595977</v>
      </c>
      <c r="V71" s="4">
        <f t="shared" si="10"/>
        <v>9.1068066189708367E-4</v>
      </c>
      <c r="W71" s="4"/>
      <c r="X71">
        <f>IF(front!E71&gt;$X$2,O71,P71)</f>
        <v>196.44602875077518</v>
      </c>
      <c r="Y71">
        <f t="shared" si="11"/>
        <v>-0.69777562309943164</v>
      </c>
      <c r="Z71">
        <f>SUMPRODUCT($B$7:$B$456,Y$7:Y$456,EXP(constants!$B$32+constants!$A$32*ABS($A$7:$A$456-$A71)))</f>
        <v>-7.0652927911743057E-3</v>
      </c>
      <c r="AA71">
        <f t="shared" ref="AA71:AA134" si="20">Y71-Z71</f>
        <v>-0.69071033030825735</v>
      </c>
      <c r="AB71">
        <f t="shared" si="12"/>
        <v>0</v>
      </c>
      <c r="AD71" s="4">
        <f t="shared" ref="AD71:AD134" si="21">R71-(S71/$V$2)</f>
        <v>300.95594374055025</v>
      </c>
      <c r="AE71">
        <f>SUMPRODUCT($B$7:$B$456,AD$7:AD$456,EXP(constants!$B$32+constants!$A$32*ABS($A$7:$A$456-$A71)))</f>
        <v>9.2094537269121037</v>
      </c>
      <c r="AF71" s="4">
        <f t="shared" ref="AF71:AF134" si="22">AD71-AE71</f>
        <v>291.74649001363815</v>
      </c>
      <c r="AG71">
        <f t="shared" si="13"/>
        <v>291.74649001363815</v>
      </c>
      <c r="AH71" s="4"/>
      <c r="AI71" s="5">
        <f>SUMPRODUCT(constants!$B$13:$B$20,A71^constants!$A$13:$A$20)*constants!$C$10/((A71/1000000000)^5*(EXP(0.014388/(A71/1000000000)/constants!$B$9)-1))</f>
        <v>2.6794614950102789E-9</v>
      </c>
      <c r="AJ71">
        <f>SUMPRODUCT(A71^constants!$E$28:$J$28,constants!$E$27:$J$27)</f>
        <v>5.3791323005609863E-6</v>
      </c>
      <c r="AL71" s="17">
        <f t="shared" ref="AL71:AL134" si="23">IF(AB71=0,0,AI71/AB71)</f>
        <v>0</v>
      </c>
      <c r="AM71">
        <f t="shared" si="14"/>
        <v>1.8437693287448053E-8</v>
      </c>
      <c r="AN71">
        <f t="shared" si="15"/>
        <v>0</v>
      </c>
      <c r="AO71">
        <f t="shared" si="16"/>
        <v>3.5777365513932725E-8</v>
      </c>
      <c r="AQ71">
        <f t="shared" si="17"/>
        <v>3.5777365513932725E-8</v>
      </c>
      <c r="AS71" s="4">
        <f t="shared" si="18"/>
        <v>0</v>
      </c>
    </row>
    <row r="72" spans="1:45" x14ac:dyDescent="0.2">
      <c r="A72">
        <f>front!A72</f>
        <v>218.82</v>
      </c>
      <c r="B72" s="1">
        <f t="shared" si="19"/>
        <v>0.46999999999999886</v>
      </c>
      <c r="C72">
        <f>front!D72-front!B72</f>
        <v>81.900000000000091</v>
      </c>
      <c r="D72" s="2">
        <f>front!E72-front!C72</f>
        <v>835.09999999999945</v>
      </c>
      <c r="E72" s="2">
        <f>IF(front!F72-front!C72&gt;0,front!F72-front!C72,0)</f>
        <v>892.30000000000018</v>
      </c>
      <c r="F72" s="2">
        <f>front!I72-front!H72</f>
        <v>1244.1999999999989</v>
      </c>
      <c r="G72" s="2">
        <f>IF(front!J72-front!H72&gt;0,front!J72-front!H72,0)</f>
        <v>25.599999999999454</v>
      </c>
      <c r="H72" s="2"/>
      <c r="I72" s="4">
        <f>C72/(constants!$A$4+constants!$B$4*data!C72+constants!$C$4*data!C72^2+constants!$D$4*data!C72^3+constants!$E$4*data!C72^4+constants!$F$4*data!C72^5+constants!$G$4*data!C72^6+constants!$H$4*data!C72^7)</f>
        <v>81.707073048455186</v>
      </c>
      <c r="J72" s="4">
        <f>D72/(constants!$A$4+constants!$B$4*data!D72+constants!$C$4*data!D72^2+constants!$D$4*data!D72^3+constants!$E$4*data!D72^4+constants!$F$4*data!D72^5+constants!$G$4*data!D72^6+constants!$H$4*data!D72^7)</f>
        <v>833.17629662587092</v>
      </c>
      <c r="K72" s="4">
        <f>E72/(constants!$A$4+constants!$B$4*data!E72+constants!$C$4*data!E72^2+constants!$D$4*data!E72^3+constants!$E$4*data!E72^4+constants!$F$4*data!E72^5+constants!$G$4*data!E72^6+constants!$H$4*data!E72^7)</f>
        <v>890.24655859795882</v>
      </c>
      <c r="L72" s="4">
        <f>F72/(constants!$A$4+constants!$B$4*data!F72+constants!$C$4*data!F72^2+constants!$D$4*data!F72^3+constants!$E$4*data!F72^4+constants!$F$4*data!F72^5+constants!$G$4*data!F72^6+constants!$H$4*data!F72^7)</f>
        <v>1241.3495401039036</v>
      </c>
      <c r="M72" s="4">
        <f>G72/(constants!$A$4+constants!$B$4*data!G72+constants!$C$4*data!G72^2+constants!$D$4*data!G72^3+constants!$E$4*data!G72^4+constants!$F$4*data!G72^5+constants!$G$4*data!G72^6+constants!$H$4*data!G72^7)</f>
        <v>25.539543496317755</v>
      </c>
      <c r="N72" s="4"/>
      <c r="O72" s="4">
        <f t="shared" ref="O72:O135" si="24">I72*1000/O$4</f>
        <v>204.26768262113796</v>
      </c>
      <c r="P72" s="4">
        <f t="shared" ref="P72:P135" si="25">J72*1000/P$4</f>
        <v>208.29407415646773</v>
      </c>
      <c r="Q72" s="4">
        <f t="shared" ref="Q72:Q135" si="26">K72*1000/Q$4</f>
        <v>222.56163964948971</v>
      </c>
      <c r="R72" s="4">
        <f t="shared" ref="R72:R135" si="27">L72*1000/R$4</f>
        <v>310.33738502597589</v>
      </c>
      <c r="S72" s="4">
        <f t="shared" ref="S72:S135" si="28">M72*1000/S$4</f>
        <v>6.3848858740794388</v>
      </c>
      <c r="T72" s="4"/>
      <c r="U72" s="4">
        <f t="shared" ref="U72:U135" si="29">Q72/P72</f>
        <v>1.0684972222604103</v>
      </c>
      <c r="V72" s="4">
        <f t="shared" ref="V72:V135" si="30">S72/R72</f>
        <v>2.0574014547248345E-2</v>
      </c>
      <c r="W72" s="4"/>
      <c r="X72">
        <f>IF(front!E72&gt;$X$2,O72,P72)</f>
        <v>208.29407415646773</v>
      </c>
      <c r="Y72">
        <f t="shared" ref="Y72:Y135" si="31">X72-(Q72/$U$2)</f>
        <v>-5.3987154739729419</v>
      </c>
      <c r="Z72">
        <f>SUMPRODUCT($B$7:$B$456,Y$7:Y$456,EXP(constants!$B$32+constants!$A$32*ABS($A$7:$A$456-$A72)))</f>
        <v>-6.7629756919171599E-3</v>
      </c>
      <c r="AA72">
        <f t="shared" si="20"/>
        <v>-5.3919524982810252</v>
      </c>
      <c r="AB72">
        <f t="shared" ref="AB72:AB135" si="32">IF((AA72-$AA$3)&gt;0,AA72-$AA$3,0)</f>
        <v>0</v>
      </c>
      <c r="AD72" s="4">
        <f t="shared" si="21"/>
        <v>303.30795349571702</v>
      </c>
      <c r="AE72">
        <f>SUMPRODUCT($B$7:$B$456,AD$7:AD$456,EXP(constants!$B$32+constants!$A$32*ABS($A$7:$A$456-$A72)))</f>
        <v>9.3775111978328578</v>
      </c>
      <c r="AF72" s="4">
        <f t="shared" si="22"/>
        <v>293.93044229788416</v>
      </c>
      <c r="AG72">
        <f t="shared" ref="AG72:AG135" si="33">IF((AF72)&gt;0,AF72,0)</f>
        <v>293.93044229788416</v>
      </c>
      <c r="AH72" s="4"/>
      <c r="AI72" s="5">
        <f>SUMPRODUCT(constants!$B$13:$B$20,A72^constants!$A$13:$A$20)*constants!$C$10/((A72/1000000000)^5*(EXP(0.014388/(A72/1000000000)/constants!$B$9)-1))</f>
        <v>2.7819867242255005E-9</v>
      </c>
      <c r="AJ72">
        <f>SUMPRODUCT(A72^constants!$E$28:$J$28,constants!$E$27:$J$27)</f>
        <v>5.3256006304307885E-6</v>
      </c>
      <c r="AL72" s="17">
        <f t="shared" si="23"/>
        <v>0</v>
      </c>
      <c r="AM72">
        <f t="shared" ref="AM72:AM135" si="34">IF(AG72=0,0,AJ72/AG72)</f>
        <v>1.8118574547081287E-8</v>
      </c>
      <c r="AN72">
        <f t="shared" ref="AN72:AN135" si="35">AL72/AM72</f>
        <v>0</v>
      </c>
      <c r="AO72">
        <f t="shared" ref="AO72:AO135" si="36">AM72*$AN$2</f>
        <v>3.5158132530801361E-8</v>
      </c>
      <c r="AQ72">
        <f t="shared" ref="AQ72:AQ135" si="37">AO72</f>
        <v>3.5158132530801361E-8</v>
      </c>
      <c r="AS72" s="4">
        <f t="shared" ref="AS72:AS135" si="38">AL72/AO72</f>
        <v>0</v>
      </c>
    </row>
    <row r="73" spans="1:45" x14ac:dyDescent="0.2">
      <c r="A73">
        <f>front!A73</f>
        <v>219.3</v>
      </c>
      <c r="B73" s="1">
        <f t="shared" ref="B73:B136" si="39">A73-A72</f>
        <v>0.48000000000001819</v>
      </c>
      <c r="C73">
        <f>front!D73-front!B73</f>
        <v>82.099999999999909</v>
      </c>
      <c r="D73" s="2">
        <f>front!E73-front!C73</f>
        <v>816.89999999999964</v>
      </c>
      <c r="E73" s="2">
        <f>IF(front!F73-front!C73&gt;0,front!F73-front!C73,0)</f>
        <v>877.19999999999891</v>
      </c>
      <c r="F73" s="2">
        <f>front!I73-front!H73</f>
        <v>1275.0999999999985</v>
      </c>
      <c r="G73" s="2">
        <f>IF(front!J73-front!H73&gt;0,front!J73-front!H73,0)</f>
        <v>6.3999999999996362</v>
      </c>
      <c r="H73" s="2"/>
      <c r="I73" s="4">
        <f>C73/(constants!$A$4+constants!$B$4*data!C73+constants!$C$4*data!C73^2+constants!$D$4*data!C73^3+constants!$E$4*data!C73^4+constants!$F$4*data!C73^5+constants!$G$4*data!C73^6+constants!$H$4*data!C73^7)</f>
        <v>81.906603604350451</v>
      </c>
      <c r="J73" s="4">
        <f>D73/(constants!$A$4+constants!$B$4*data!D73+constants!$C$4*data!D73^2+constants!$D$4*data!D73^3+constants!$E$4*data!D73^4+constants!$F$4*data!D73^5+constants!$G$4*data!D73^6+constants!$H$4*data!D73^7)</f>
        <v>815.01759847311689</v>
      </c>
      <c r="K73" s="4">
        <f>E73/(constants!$A$4+constants!$B$4*data!E73+constants!$C$4*data!E73^2+constants!$D$4*data!E73^3+constants!$E$4*data!E73^4+constants!$F$4*data!E73^5+constants!$G$4*data!E73^6+constants!$H$4*data!E73^7)</f>
        <v>875.18079845032742</v>
      </c>
      <c r="L73" s="4">
        <f>F73/(constants!$A$4+constants!$B$4*data!F73+constants!$C$4*data!F73^2+constants!$D$4*data!F73^3+constants!$E$4*data!F73^4+constants!$F$4*data!F73^5+constants!$G$4*data!F73^6+constants!$H$4*data!F73^7)</f>
        <v>1272.1795737026237</v>
      </c>
      <c r="M73" s="4">
        <f>G73/(constants!$A$4+constants!$B$4*data!G73+constants!$C$4*data!G73^2+constants!$D$4*data!G73^3+constants!$E$4*data!G73^4+constants!$F$4*data!G73^5+constants!$G$4*data!G73^6+constants!$H$4*data!G73^7)</f>
        <v>6.3848724087166326</v>
      </c>
      <c r="N73" s="4"/>
      <c r="O73" s="4">
        <f t="shared" si="24"/>
        <v>204.76650901087615</v>
      </c>
      <c r="P73" s="4">
        <f t="shared" si="25"/>
        <v>203.75439961827922</v>
      </c>
      <c r="Q73" s="4">
        <f t="shared" si="26"/>
        <v>218.79519961258185</v>
      </c>
      <c r="R73" s="4">
        <f t="shared" si="27"/>
        <v>318.04489342565591</v>
      </c>
      <c r="S73" s="4">
        <f t="shared" si="28"/>
        <v>1.5962181021791582</v>
      </c>
      <c r="T73" s="4"/>
      <c r="U73" s="4">
        <f t="shared" si="29"/>
        <v>1.0738182832983267</v>
      </c>
      <c r="V73" s="4">
        <f t="shared" si="30"/>
        <v>5.0188452485003653E-3</v>
      </c>
      <c r="W73" s="4"/>
      <c r="X73">
        <f>IF(front!E73&gt;$X$2,O73,P73)</f>
        <v>203.75439961827922</v>
      </c>
      <c r="Y73">
        <f t="shared" si="31"/>
        <v>-6.3220386960488213</v>
      </c>
      <c r="Z73">
        <f>SUMPRODUCT($B$7:$B$456,Y$7:Y$456,EXP(constants!$B$32+constants!$A$32*ABS($A$7:$A$456-$A73)))</f>
        <v>-6.3630541557996622E-3</v>
      </c>
      <c r="AA73">
        <f t="shared" si="20"/>
        <v>-6.315675641893022</v>
      </c>
      <c r="AB73">
        <f t="shared" si="32"/>
        <v>0</v>
      </c>
      <c r="AD73" s="4">
        <f t="shared" si="21"/>
        <v>316.28753924925945</v>
      </c>
      <c r="AE73">
        <f>SUMPRODUCT($B$7:$B$456,AD$7:AD$456,EXP(constants!$B$32+constants!$A$32*ABS($A$7:$A$456-$A73)))</f>
        <v>9.5506606635452389</v>
      </c>
      <c r="AF73" s="4">
        <f t="shared" si="22"/>
        <v>306.73687858571424</v>
      </c>
      <c r="AG73">
        <f t="shared" si="33"/>
        <v>306.73687858571424</v>
      </c>
      <c r="AH73" s="4"/>
      <c r="AI73" s="5">
        <f>SUMPRODUCT(constants!$B$13:$B$20,A73^constants!$A$13:$A$20)*constants!$C$10/((A73/1000000000)^5*(EXP(0.014388/(A73/1000000000)/constants!$B$9)-1))</f>
        <v>2.890125311646703E-9</v>
      </c>
      <c r="AJ73">
        <f>SUMPRODUCT(A73^constants!$E$28:$J$28,constants!$E$27:$J$27)</f>
        <v>5.2715513308733137E-6</v>
      </c>
      <c r="AL73" s="17">
        <f t="shared" si="23"/>
        <v>0</v>
      </c>
      <c r="AM73">
        <f t="shared" si="34"/>
        <v>1.7185906550197344E-8</v>
      </c>
      <c r="AN73">
        <f t="shared" si="35"/>
        <v>0</v>
      </c>
      <c r="AO73">
        <f t="shared" si="36"/>
        <v>3.3348339770533419E-8</v>
      </c>
      <c r="AQ73">
        <f t="shared" si="37"/>
        <v>3.3348339770533419E-8</v>
      </c>
      <c r="AS73" s="4">
        <f t="shared" si="38"/>
        <v>0</v>
      </c>
    </row>
    <row r="74" spans="1:45" x14ac:dyDescent="0.2">
      <c r="A74">
        <f>front!A74</f>
        <v>219.77</v>
      </c>
      <c r="B74" s="1">
        <f t="shared" si="39"/>
        <v>0.46999999999999886</v>
      </c>
      <c r="C74">
        <f>front!D74-front!B74</f>
        <v>72.5</v>
      </c>
      <c r="D74" s="2">
        <f>front!E74-front!C74</f>
        <v>839.39999999999964</v>
      </c>
      <c r="E74" s="2">
        <f>IF(front!F74-front!C74&gt;0,front!F74-front!C74,0)</f>
        <v>889.70000000000073</v>
      </c>
      <c r="F74" s="2">
        <f>front!I74-front!H74</f>
        <v>1323</v>
      </c>
      <c r="G74" s="2">
        <f>IF(front!J74-front!H74&gt;0,front!J74-front!H74,0)</f>
        <v>36.899999999999636</v>
      </c>
      <c r="H74" s="2"/>
      <c r="I74" s="4">
        <f>C74/(constants!$A$4+constants!$B$4*data!C74+constants!$C$4*data!C74^2+constants!$D$4*data!C74^3+constants!$E$4*data!C74^4+constants!$F$4*data!C74^5+constants!$G$4*data!C74^6+constants!$H$4*data!C74^7)</f>
        <v>72.329145834279771</v>
      </c>
      <c r="J74" s="4">
        <f>D74/(constants!$A$4+constants!$B$4*data!D74+constants!$C$4*data!D74^2+constants!$D$4*data!D74^3+constants!$E$4*data!D74^4+constants!$F$4*data!D74^5+constants!$G$4*data!D74^6+constants!$H$4*data!D74^7)</f>
        <v>837.4665401284492</v>
      </c>
      <c r="K74" s="4">
        <f>E74/(constants!$A$4+constants!$B$4*data!E74+constants!$C$4*data!E74^2+constants!$D$4*data!E74^3+constants!$E$4*data!E74^4+constants!$F$4*data!E74^5+constants!$G$4*data!E74^6+constants!$H$4*data!E74^7)</f>
        <v>887.65245376947985</v>
      </c>
      <c r="L74" s="4">
        <f>F74/(constants!$A$4+constants!$B$4*data!F74+constants!$C$4*data!F74^2+constants!$D$4*data!F74^3+constants!$E$4*data!F74^4+constants!$F$4*data!F74^5+constants!$G$4*data!F74^6+constants!$H$4*data!F74^7)</f>
        <v>1319.9711035792336</v>
      </c>
      <c r="M74" s="4">
        <f>G74/(constants!$A$4+constants!$B$4*data!G74+constants!$C$4*data!G74^2+constants!$D$4*data!G74^3+constants!$E$4*data!G74^4+constants!$F$4*data!G74^5+constants!$G$4*data!G74^6+constants!$H$4*data!G74^7)</f>
        <v>36.812902622474972</v>
      </c>
      <c r="N74" s="4"/>
      <c r="O74" s="4">
        <f t="shared" si="24"/>
        <v>180.82286458569942</v>
      </c>
      <c r="P74" s="4">
        <f t="shared" si="25"/>
        <v>209.3666350321123</v>
      </c>
      <c r="Q74" s="4">
        <f t="shared" si="26"/>
        <v>221.91311344236996</v>
      </c>
      <c r="R74" s="4">
        <f t="shared" si="27"/>
        <v>329.9927758948084</v>
      </c>
      <c r="S74" s="4">
        <f t="shared" si="28"/>
        <v>9.2032256556187413</v>
      </c>
      <c r="T74" s="4"/>
      <c r="U74" s="4">
        <f t="shared" si="29"/>
        <v>1.0599258731379682</v>
      </c>
      <c r="V74" s="4">
        <f t="shared" si="30"/>
        <v>2.7889173121027497E-2</v>
      </c>
      <c r="W74" s="4"/>
      <c r="X74">
        <f>IF(front!E74&gt;$X$2,O74,P74)</f>
        <v>209.3666350321123</v>
      </c>
      <c r="Y74">
        <f t="shared" si="31"/>
        <v>-3.703471486512143</v>
      </c>
      <c r="Z74">
        <f>SUMPRODUCT($B$7:$B$456,Y$7:Y$456,EXP(constants!$B$32+constants!$A$32*ABS($A$7:$A$456-$A74)))</f>
        <v>-5.8634576409603524E-3</v>
      </c>
      <c r="AA74">
        <f t="shared" si="20"/>
        <v>-3.6976080288711826</v>
      </c>
      <c r="AB74">
        <f t="shared" si="32"/>
        <v>0</v>
      </c>
      <c r="AD74" s="4">
        <f t="shared" si="21"/>
        <v>319.86049696617039</v>
      </c>
      <c r="AE74">
        <f>SUMPRODUCT($B$7:$B$456,AD$7:AD$456,EXP(constants!$B$32+constants!$A$32*ABS($A$7:$A$456-$A74)))</f>
        <v>9.7214671621956956</v>
      </c>
      <c r="AF74" s="4">
        <f t="shared" si="22"/>
        <v>310.13902980397467</v>
      </c>
      <c r="AG74">
        <f t="shared" si="33"/>
        <v>310.13902980397467</v>
      </c>
      <c r="AH74" s="4"/>
      <c r="AI74" s="5">
        <f>SUMPRODUCT(constants!$B$13:$B$20,A74^constants!$A$13:$A$20)*constants!$C$10/((A74/1000000000)^5*(EXP(0.014388/(A74/1000000000)/constants!$B$9)-1))</f>
        <v>2.9994596769086566E-9</v>
      </c>
      <c r="AJ74">
        <f>SUMPRODUCT(A74^constants!$E$28:$J$28,constants!$E$27:$J$27)</f>
        <v>5.219230640966441E-6</v>
      </c>
      <c r="AL74" s="17">
        <f t="shared" si="23"/>
        <v>0</v>
      </c>
      <c r="AM74">
        <f t="shared" si="34"/>
        <v>1.6828680492955978E-8</v>
      </c>
      <c r="AN74">
        <f t="shared" si="35"/>
        <v>0</v>
      </c>
      <c r="AO74">
        <f t="shared" si="36"/>
        <v>3.2655161560994261E-8</v>
      </c>
      <c r="AQ74">
        <f t="shared" si="37"/>
        <v>3.2655161560994261E-8</v>
      </c>
      <c r="AS74" s="4">
        <f t="shared" si="38"/>
        <v>0</v>
      </c>
    </row>
    <row r="75" spans="1:45" x14ac:dyDescent="0.2">
      <c r="A75">
        <f>front!A75</f>
        <v>220.25</v>
      </c>
      <c r="B75" s="1">
        <f t="shared" si="39"/>
        <v>0.47999999999998977</v>
      </c>
      <c r="C75">
        <f>front!D75-front!B75</f>
        <v>82.400000000000091</v>
      </c>
      <c r="D75" s="2">
        <f>front!E75-front!C75</f>
        <v>825.89999999999964</v>
      </c>
      <c r="E75" s="2">
        <f>IF(front!F75-front!C75&gt;0,front!F75-front!C75,0)</f>
        <v>854.39999999999964</v>
      </c>
      <c r="F75" s="2">
        <f>front!I75-front!H75</f>
        <v>1376.7000000000007</v>
      </c>
      <c r="G75" s="2">
        <f>IF(front!J75-front!H75&gt;0,front!J75-front!H75,0)</f>
        <v>23.100000000000364</v>
      </c>
      <c r="H75" s="2"/>
      <c r="I75" s="4">
        <f>C75/(constants!$A$4+constants!$B$4*data!C75+constants!$C$4*data!C75^2+constants!$D$4*data!C75^3+constants!$E$4*data!C75^4+constants!$F$4*data!C75^5+constants!$G$4*data!C75^6+constants!$H$4*data!C75^7)</f>
        <v>82.205899452932911</v>
      </c>
      <c r="J75" s="4">
        <f>D75/(constants!$A$4+constants!$B$4*data!D75+constants!$C$4*data!D75^2+constants!$D$4*data!D75^3+constants!$E$4*data!D75^4+constants!$F$4*data!D75^5+constants!$G$4*data!D75^6+constants!$H$4*data!D75^7)</f>
        <v>823.99717306174648</v>
      </c>
      <c r="K75" s="4">
        <f>E75/(constants!$A$4+constants!$B$4*data!E75+constants!$C$4*data!E75^2+constants!$D$4*data!E75^3+constants!$E$4*data!E75^4+constants!$F$4*data!E75^5+constants!$G$4*data!E75^6+constants!$H$4*data!E75^7)</f>
        <v>852.43251047765636</v>
      </c>
      <c r="L75" s="4">
        <f>F75/(constants!$A$4+constants!$B$4*data!F75+constants!$C$4*data!F75^2+constants!$D$4*data!F75^3+constants!$E$4*data!F75^4+constants!$F$4*data!F75^5+constants!$G$4*data!F75^6+constants!$H$4*data!F75^7)</f>
        <v>1373.5494787737755</v>
      </c>
      <c r="M75" s="4">
        <f>G75/(constants!$A$4+constants!$B$4*data!G75+constants!$C$4*data!G75^2+constants!$D$4*data!G75^3+constants!$E$4*data!G75^4+constants!$F$4*data!G75^5+constants!$G$4*data!G75^6+constants!$H$4*data!G75^7)</f>
        <v>23.045441175704617</v>
      </c>
      <c r="N75" s="4"/>
      <c r="O75" s="4">
        <f t="shared" si="24"/>
        <v>205.51474863233227</v>
      </c>
      <c r="P75" s="4">
        <f t="shared" si="25"/>
        <v>205.99929326543662</v>
      </c>
      <c r="Q75" s="4">
        <f t="shared" si="26"/>
        <v>213.10812761941409</v>
      </c>
      <c r="R75" s="4">
        <f t="shared" si="27"/>
        <v>343.38736969344387</v>
      </c>
      <c r="S75" s="4">
        <f t="shared" si="28"/>
        <v>5.7613602939261543</v>
      </c>
      <c r="T75" s="4"/>
      <c r="U75" s="4">
        <f t="shared" si="29"/>
        <v>1.0345090230228</v>
      </c>
      <c r="V75" s="4">
        <f t="shared" si="30"/>
        <v>1.6778020400312215E-2</v>
      </c>
      <c r="W75" s="4"/>
      <c r="X75">
        <f>IF(front!E75&gt;$X$2,O75,P75)</f>
        <v>205.99929326543662</v>
      </c>
      <c r="Y75">
        <f t="shared" si="31"/>
        <v>1.3833030362463035</v>
      </c>
      <c r="Z75">
        <f>SUMPRODUCT($B$7:$B$456,Y$7:Y$456,EXP(constants!$B$32+constants!$A$32*ABS($A$7:$A$456-$A75)))</f>
        <v>-5.2915896169214638E-3</v>
      </c>
      <c r="AA75">
        <f t="shared" si="20"/>
        <v>1.3885946258632249</v>
      </c>
      <c r="AB75">
        <f t="shared" si="32"/>
        <v>0</v>
      </c>
      <c r="AD75" s="4">
        <f t="shared" si="21"/>
        <v>337.04440781346432</v>
      </c>
      <c r="AE75">
        <f>SUMPRODUCT($B$7:$B$456,AD$7:AD$456,EXP(constants!$B$32+constants!$A$32*ABS($A$7:$A$456-$A75)))</f>
        <v>9.8973830703915606</v>
      </c>
      <c r="AF75" s="4">
        <f t="shared" si="22"/>
        <v>327.14702474307273</v>
      </c>
      <c r="AG75">
        <f t="shared" si="33"/>
        <v>327.14702474307273</v>
      </c>
      <c r="AH75" s="4"/>
      <c r="AI75" s="5">
        <f>SUMPRODUCT(constants!$B$13:$B$20,A75^constants!$A$13:$A$20)*constants!$C$10/((A75/1000000000)^5*(EXP(0.014388/(A75/1000000000)/constants!$B$9)-1))</f>
        <v>3.1147347629786279E-9</v>
      </c>
      <c r="AJ75">
        <f>SUMPRODUCT(A75^constants!$E$28:$J$28,constants!$E$27:$J$27)</f>
        <v>5.1664062064741352E-6</v>
      </c>
      <c r="AL75" s="17">
        <f t="shared" si="23"/>
        <v>0</v>
      </c>
      <c r="AM75">
        <f t="shared" si="34"/>
        <v>1.5792306870379179E-8</v>
      </c>
      <c r="AN75">
        <f t="shared" si="35"/>
        <v>0</v>
      </c>
      <c r="AO75">
        <f t="shared" si="36"/>
        <v>3.0644133536725576E-8</v>
      </c>
      <c r="AQ75">
        <f t="shared" si="37"/>
        <v>3.0644133536725576E-8</v>
      </c>
      <c r="AS75" s="4">
        <f t="shared" si="38"/>
        <v>0</v>
      </c>
    </row>
    <row r="76" spans="1:45" x14ac:dyDescent="0.2">
      <c r="A76">
        <f>front!A76</f>
        <v>220.73</v>
      </c>
      <c r="B76" s="1">
        <f t="shared" si="39"/>
        <v>0.47999999999998977</v>
      </c>
      <c r="C76">
        <f>front!D76-front!B76</f>
        <v>78.450000000000273</v>
      </c>
      <c r="D76" s="2">
        <f>front!E76-front!C76</f>
        <v>807.80000000000109</v>
      </c>
      <c r="E76" s="2">
        <f>IF(front!F76-front!C76&gt;0,front!F76-front!C76,0)</f>
        <v>860.80000000000109</v>
      </c>
      <c r="F76" s="2">
        <f>front!I76-front!H76</f>
        <v>1384.2999999999993</v>
      </c>
      <c r="G76" s="2">
        <f>IF(front!J76-front!H76&gt;0,front!J76-front!H76,0)</f>
        <v>21.199999999998909</v>
      </c>
      <c r="H76" s="2"/>
      <c r="I76" s="4">
        <f>C76/(constants!$A$4+constants!$B$4*data!C76+constants!$C$4*data!C76^2+constants!$D$4*data!C76^3+constants!$E$4*data!C76^4+constants!$F$4*data!C76^5+constants!$G$4*data!C76^6+constants!$H$4*data!C76^7)</f>
        <v>78.265172199155188</v>
      </c>
      <c r="J76" s="4">
        <f>D76/(constants!$A$4+constants!$B$4*data!D76+constants!$C$4*data!D76^2+constants!$D$4*data!D76^3+constants!$E$4*data!D76^4+constants!$F$4*data!D76^5+constants!$G$4*data!D76^6+constants!$H$4*data!D76^7)</f>
        <v>805.93825376145332</v>
      </c>
      <c r="K76" s="4">
        <f>E76/(constants!$A$4+constants!$B$4*data!E76+constants!$C$4*data!E76^2+constants!$D$4*data!E76^3+constants!$E$4*data!E76^4+constants!$F$4*data!E76^5+constants!$G$4*data!E76^6+constants!$H$4*data!E76^7)</f>
        <v>858.81799328026364</v>
      </c>
      <c r="L76" s="4">
        <f>F76/(constants!$A$4+constants!$B$4*data!F76+constants!$C$4*data!F76^2+constants!$D$4*data!F76^3+constants!$E$4*data!F76^4+constants!$F$4*data!F76^5+constants!$G$4*data!F76^6+constants!$H$4*data!F76^7)</f>
        <v>1381.1322635457414</v>
      </c>
      <c r="M76" s="4">
        <f>G76/(constants!$A$4+constants!$B$4*data!G76+constants!$C$4*data!G76^2+constants!$D$4*data!G76^3+constants!$E$4*data!G76^4+constants!$F$4*data!G76^5+constants!$G$4*data!G76^6+constants!$H$4*data!G76^7)</f>
        <v>21.149924310991739</v>
      </c>
      <c r="N76" s="4"/>
      <c r="O76" s="4">
        <f t="shared" si="24"/>
        <v>195.66293049788797</v>
      </c>
      <c r="P76" s="4">
        <f t="shared" si="25"/>
        <v>201.48456344036333</v>
      </c>
      <c r="Q76" s="4">
        <f t="shared" si="26"/>
        <v>214.70449832006591</v>
      </c>
      <c r="R76" s="4">
        <f t="shared" si="27"/>
        <v>345.28306588643534</v>
      </c>
      <c r="S76" s="4">
        <f t="shared" si="28"/>
        <v>5.2874810777479349</v>
      </c>
      <c r="T76" s="4"/>
      <c r="U76" s="4">
        <f t="shared" si="29"/>
        <v>1.0656126437379183</v>
      </c>
      <c r="V76" s="4">
        <f t="shared" si="30"/>
        <v>1.5313467702719611E-2</v>
      </c>
      <c r="W76" s="4"/>
      <c r="X76">
        <f>IF(front!E76&gt;$X$2,O76,P76)</f>
        <v>201.48456344036333</v>
      </c>
      <c r="Y76">
        <f t="shared" si="31"/>
        <v>-4.6641837762567775</v>
      </c>
      <c r="Z76">
        <f>SUMPRODUCT($B$7:$B$456,Y$7:Y$456,EXP(constants!$B$32+constants!$A$32*ABS($A$7:$A$456-$A76)))</f>
        <v>-4.7488293407121594E-3</v>
      </c>
      <c r="AA76">
        <f t="shared" si="20"/>
        <v>-4.6594349469160656</v>
      </c>
      <c r="AB76">
        <f t="shared" si="32"/>
        <v>0</v>
      </c>
      <c r="AD76" s="4">
        <f t="shared" si="21"/>
        <v>339.46182069324271</v>
      </c>
      <c r="AE76">
        <f>SUMPRODUCT($B$7:$B$456,AD$7:AD$456,EXP(constants!$B$32+constants!$A$32*ABS($A$7:$A$456-$A76)))</f>
        <v>10.074546131989125</v>
      </c>
      <c r="AF76" s="4">
        <f t="shared" si="22"/>
        <v>329.38727456125361</v>
      </c>
      <c r="AG76">
        <f t="shared" si="33"/>
        <v>329.38727456125361</v>
      </c>
      <c r="AH76" s="4"/>
      <c r="AI76" s="5">
        <f>SUMPRODUCT(constants!$B$13:$B$20,A76^constants!$A$13:$A$20)*constants!$C$10/((A76/1000000000)^5*(EXP(0.014388/(A76/1000000000)/constants!$B$9)-1))</f>
        <v>3.2337574977371393E-9</v>
      </c>
      <c r="AJ76">
        <f>SUMPRODUCT(A76^constants!$E$28:$J$28,constants!$E$27:$J$27)</f>
        <v>5.1141916837116742E-6</v>
      </c>
      <c r="AL76" s="17">
        <f t="shared" si="23"/>
        <v>0</v>
      </c>
      <c r="AM76">
        <f t="shared" si="34"/>
        <v>1.5526379064047987E-8</v>
      </c>
      <c r="AN76">
        <f t="shared" si="35"/>
        <v>0</v>
      </c>
      <c r="AO76">
        <f t="shared" si="36"/>
        <v>3.0128114738760948E-8</v>
      </c>
      <c r="AQ76">
        <f t="shared" si="37"/>
        <v>3.0128114738760948E-8</v>
      </c>
      <c r="AS76" s="4">
        <f t="shared" si="38"/>
        <v>0</v>
      </c>
    </row>
    <row r="77" spans="1:45" x14ac:dyDescent="0.2">
      <c r="A77">
        <f>front!A77</f>
        <v>221.2</v>
      </c>
      <c r="B77" s="1">
        <f t="shared" si="39"/>
        <v>0.46999999999999886</v>
      </c>
      <c r="C77">
        <f>front!D77-front!B77</f>
        <v>81.799999999999727</v>
      </c>
      <c r="D77" s="2">
        <f>front!E77-front!C77</f>
        <v>824.10000000000036</v>
      </c>
      <c r="E77" s="2">
        <f>IF(front!F77-front!C77&gt;0,front!F77-front!C77,0)</f>
        <v>874.39999999999964</v>
      </c>
      <c r="F77" s="2">
        <f>front!I77-front!H77</f>
        <v>1441.6000000000004</v>
      </c>
      <c r="G77" s="2">
        <f>IF(front!J77-front!H77&gt;0,front!J77-front!H77,0)</f>
        <v>3.8000000000010914</v>
      </c>
      <c r="H77" s="2"/>
      <c r="I77" s="4">
        <f>C77/(constants!$A$4+constants!$B$4*data!C77+constants!$C$4*data!C77^2+constants!$D$4*data!C77^3+constants!$E$4*data!C77^4+constants!$F$4*data!C77^5+constants!$G$4*data!C77^6+constants!$H$4*data!C77^7)</f>
        <v>81.607307773455801</v>
      </c>
      <c r="J77" s="4">
        <f>D77/(constants!$A$4+constants!$B$4*data!D77+constants!$C$4*data!D77^2+constants!$D$4*data!D77^3+constants!$E$4*data!D77^4+constants!$F$4*data!D77^5+constants!$G$4*data!D77^6+constants!$H$4*data!D77^7)</f>
        <v>822.20125791841735</v>
      </c>
      <c r="K77" s="4">
        <f>E77/(constants!$A$4+constants!$B$4*data!E77+constants!$C$4*data!E77^2+constants!$D$4*data!E77^3+constants!$E$4*data!E77^4+constants!$F$4*data!E77^5+constants!$G$4*data!E77^6+constants!$H$4*data!E77^7)</f>
        <v>872.38714824415626</v>
      </c>
      <c r="L77" s="4">
        <f>F77/(constants!$A$4+constants!$B$4*data!F77+constants!$C$4*data!F77^2+constants!$D$4*data!F77^3+constants!$E$4*data!F77^4+constants!$F$4*data!F77^5+constants!$G$4*data!F77^6+constants!$H$4*data!F77^7)</f>
        <v>1438.3024516574549</v>
      </c>
      <c r="M77" s="4">
        <f>G77/(constants!$A$4+constants!$B$4*data!G77+constants!$C$4*data!G77^2+constants!$D$4*data!G77^3+constants!$E$4*data!G77^4+constants!$F$4*data!G77^5+constants!$G$4*data!G77^6+constants!$H$4*data!G77^7)</f>
        <v>3.7910168982930736</v>
      </c>
      <c r="N77" s="4"/>
      <c r="O77" s="4">
        <f t="shared" si="24"/>
        <v>204.01826943363952</v>
      </c>
      <c r="P77" s="4">
        <f t="shared" si="25"/>
        <v>205.55031447960434</v>
      </c>
      <c r="Q77" s="4">
        <f t="shared" si="26"/>
        <v>218.09678706103907</v>
      </c>
      <c r="R77" s="4">
        <f t="shared" si="27"/>
        <v>359.57561291436372</v>
      </c>
      <c r="S77" s="4">
        <f t="shared" si="28"/>
        <v>0.94775422457326841</v>
      </c>
      <c r="T77" s="4"/>
      <c r="U77" s="4">
        <f t="shared" si="29"/>
        <v>1.0610384499444765</v>
      </c>
      <c r="V77" s="4">
        <f t="shared" si="30"/>
        <v>2.6357577948396211E-3</v>
      </c>
      <c r="W77" s="4"/>
      <c r="X77">
        <f>IF(front!E77&gt;$X$2,O77,P77)</f>
        <v>205.55031447960434</v>
      </c>
      <c r="Y77">
        <f t="shared" si="31"/>
        <v>-3.8555422974599765</v>
      </c>
      <c r="Z77">
        <f>SUMPRODUCT($B$7:$B$456,Y$7:Y$456,EXP(constants!$B$32+constants!$A$32*ABS($A$7:$A$456-$A77)))</f>
        <v>-4.1377334671658409E-3</v>
      </c>
      <c r="AA77">
        <f t="shared" si="20"/>
        <v>-3.8514045639928107</v>
      </c>
      <c r="AB77">
        <f t="shared" si="32"/>
        <v>0</v>
      </c>
      <c r="AD77" s="4">
        <f t="shared" si="21"/>
        <v>358.53218417334307</v>
      </c>
      <c r="AE77">
        <f>SUMPRODUCT($B$7:$B$456,AD$7:AD$456,EXP(constants!$B$32+constants!$A$32*ABS($A$7:$A$456-$A77)))</f>
        <v>10.249248239842291</v>
      </c>
      <c r="AF77" s="4">
        <f t="shared" si="22"/>
        <v>348.28293593350077</v>
      </c>
      <c r="AG77">
        <f t="shared" si="33"/>
        <v>348.28293593350077</v>
      </c>
      <c r="AH77" s="4"/>
      <c r="AI77" s="5">
        <f>SUMPRODUCT(constants!$B$13:$B$20,A77^constants!$A$13:$A$20)*constants!$C$10/((A77/1000000000)^5*(EXP(0.014388/(A77/1000000000)/constants!$B$9)-1))</f>
        <v>3.3540258373419315E-9</v>
      </c>
      <c r="AJ77">
        <f>SUMPRODUCT(A77^constants!$E$28:$J$28,constants!$E$27:$J$27)</f>
        <v>5.0636502054084783E-6</v>
      </c>
      <c r="AL77" s="17">
        <f t="shared" si="23"/>
        <v>0</v>
      </c>
      <c r="AM77">
        <f t="shared" si="34"/>
        <v>1.4538898358130597E-8</v>
      </c>
      <c r="AN77">
        <f t="shared" si="35"/>
        <v>0</v>
      </c>
      <c r="AO77">
        <f t="shared" si="36"/>
        <v>2.8211960824994836E-8</v>
      </c>
      <c r="AQ77">
        <f t="shared" si="37"/>
        <v>2.8211960824994836E-8</v>
      </c>
      <c r="AS77" s="4">
        <f t="shared" si="38"/>
        <v>0</v>
      </c>
    </row>
    <row r="78" spans="1:45" x14ac:dyDescent="0.2">
      <c r="A78">
        <f>front!A78</f>
        <v>221.68</v>
      </c>
      <c r="B78" s="1">
        <f t="shared" si="39"/>
        <v>0.48000000000001819</v>
      </c>
      <c r="C78">
        <f>front!D78-front!B78</f>
        <v>81.950000000000273</v>
      </c>
      <c r="D78" s="2">
        <f>front!E78-front!C78</f>
        <v>803.29999999999927</v>
      </c>
      <c r="E78" s="2">
        <f>IF(front!F78-front!C78&gt;0,front!F78-front!C78,0)</f>
        <v>893.29999999999927</v>
      </c>
      <c r="F78" s="2">
        <f>front!I78-front!H78</f>
        <v>1494.1000000000004</v>
      </c>
      <c r="G78" s="2">
        <f>IF(front!J78-front!H78&gt;0,front!J78-front!H78,0)</f>
        <v>0</v>
      </c>
      <c r="H78" s="2"/>
      <c r="I78" s="4">
        <f>C78/(constants!$A$4+constants!$B$4*data!C78+constants!$C$4*data!C78^2+constants!$D$4*data!C78^3+constants!$E$4*data!C78^4+constants!$F$4*data!C78^5+constants!$G$4*data!C78^6+constants!$H$4*data!C78^7)</f>
        <v>81.756955686692109</v>
      </c>
      <c r="J78" s="4">
        <f>D78/(constants!$A$4+constants!$B$4*data!D78+constants!$C$4*data!D78^2+constants!$D$4*data!D78^3+constants!$E$4*data!D78^4+constants!$F$4*data!D78^5+constants!$G$4*data!D78^6+constants!$H$4*data!D78^7)</f>
        <v>801.44846903447728</v>
      </c>
      <c r="K78" s="4">
        <f>E78/(constants!$A$4+constants!$B$4*data!E78+constants!$C$4*data!E78^2+constants!$D$4*data!E78^3+constants!$E$4*data!E78^4+constants!$F$4*data!E78^5+constants!$G$4*data!E78^6+constants!$H$4*data!E78^7)</f>
        <v>891.24429127099995</v>
      </c>
      <c r="L78" s="4">
        <f>F78/(constants!$A$4+constants!$B$4*data!F78+constants!$C$4*data!F78^2+constants!$D$4*data!F78^3+constants!$E$4*data!F78^4+constants!$F$4*data!F78^5+constants!$G$4*data!F78^6+constants!$H$4*data!F78^7)</f>
        <v>1490.6834839171779</v>
      </c>
      <c r="M78" s="4">
        <f>G78/(constants!$A$4+constants!$B$4*data!G78+constants!$C$4*data!G78^2+constants!$D$4*data!G78^3+constants!$E$4*data!G78^4+constants!$F$4*data!G78^5+constants!$G$4*data!G78^6+constants!$H$4*data!G78^7)</f>
        <v>0</v>
      </c>
      <c r="N78" s="4"/>
      <c r="O78" s="4">
        <f t="shared" si="24"/>
        <v>204.39238921673027</v>
      </c>
      <c r="P78" s="4">
        <f t="shared" si="25"/>
        <v>200.36211725861932</v>
      </c>
      <c r="Q78" s="4">
        <f t="shared" si="26"/>
        <v>222.81107281774999</v>
      </c>
      <c r="R78" s="4">
        <f t="shared" si="27"/>
        <v>372.67087097929448</v>
      </c>
      <c r="S78" s="4">
        <f t="shared" si="28"/>
        <v>0</v>
      </c>
      <c r="T78" s="4"/>
      <c r="U78" s="4">
        <f t="shared" si="29"/>
        <v>1.1120419162378608</v>
      </c>
      <c r="V78" s="4">
        <f t="shared" si="30"/>
        <v>0</v>
      </c>
      <c r="W78" s="4"/>
      <c r="X78">
        <f>IF(front!E78&gt;$X$2,O78,P78)</f>
        <v>200.36211725861932</v>
      </c>
      <c r="Y78">
        <f t="shared" si="31"/>
        <v>-13.570165887576565</v>
      </c>
      <c r="Z78">
        <f>SUMPRODUCT($B$7:$B$456,Y$7:Y$456,EXP(constants!$B$32+constants!$A$32*ABS($A$7:$A$456-$A78)))</f>
        <v>-3.4480114812668731E-3</v>
      </c>
      <c r="AA78">
        <f t="shared" si="20"/>
        <v>-13.566717876095298</v>
      </c>
      <c r="AB78">
        <f t="shared" si="32"/>
        <v>0</v>
      </c>
      <c r="AD78" s="4">
        <f t="shared" si="21"/>
        <v>372.67087097929448</v>
      </c>
      <c r="AE78">
        <f>SUMPRODUCT($B$7:$B$456,AD$7:AD$456,EXP(constants!$B$32+constants!$A$32*ABS($A$7:$A$456-$A78)))</f>
        <v>10.428843204817634</v>
      </c>
      <c r="AF78" s="4">
        <f t="shared" si="22"/>
        <v>362.24202777447687</v>
      </c>
      <c r="AG78">
        <f t="shared" si="33"/>
        <v>362.24202777447687</v>
      </c>
      <c r="AH78" s="4"/>
      <c r="AI78" s="5">
        <f>SUMPRODUCT(constants!$B$13:$B$20,A78^constants!$A$13:$A$20)*constants!$C$10/((A78/1000000000)^5*(EXP(0.014388/(A78/1000000000)/constants!$B$9)-1))</f>
        <v>3.4807552444952561E-9</v>
      </c>
      <c r="AJ78">
        <f>SUMPRODUCT(A78^constants!$E$28:$J$28,constants!$E$27:$J$27)</f>
        <v>5.012625244291385E-6</v>
      </c>
      <c r="AL78" s="17">
        <f t="shared" si="23"/>
        <v>0</v>
      </c>
      <c r="AM78">
        <f t="shared" si="34"/>
        <v>1.3837779329714123E-8</v>
      </c>
      <c r="AN78">
        <f t="shared" si="35"/>
        <v>0</v>
      </c>
      <c r="AO78">
        <f t="shared" si="36"/>
        <v>2.6851476551969953E-8</v>
      </c>
      <c r="AQ78">
        <f t="shared" si="37"/>
        <v>2.6851476551969953E-8</v>
      </c>
      <c r="AS78" s="4">
        <f t="shared" si="38"/>
        <v>0</v>
      </c>
    </row>
    <row r="79" spans="1:45" x14ac:dyDescent="0.2">
      <c r="A79">
        <f>front!A79</f>
        <v>222.15</v>
      </c>
      <c r="B79" s="1">
        <f t="shared" si="39"/>
        <v>0.46999999999999886</v>
      </c>
      <c r="C79">
        <f>front!D79-front!B79</f>
        <v>84.900000000000091</v>
      </c>
      <c r="D79" s="2">
        <f>front!E79-front!C79</f>
        <v>860</v>
      </c>
      <c r="E79" s="2">
        <f>IF(front!F79-front!C79&gt;0,front!F79-front!C79,0)</f>
        <v>891.89999999999964</v>
      </c>
      <c r="F79" s="2">
        <f>front!I79-front!H79</f>
        <v>1523</v>
      </c>
      <c r="G79" s="2">
        <f>IF(front!J79-front!H79&gt;0,front!J79-front!H79,0)</f>
        <v>0</v>
      </c>
      <c r="H79" s="2"/>
      <c r="I79" s="4">
        <f>C79/(constants!$A$4+constants!$B$4*data!C79+constants!$C$4*data!C79^2+constants!$D$4*data!C79^3+constants!$E$4*data!C79^4+constants!$F$4*data!C79^5+constants!$G$4*data!C79^6+constants!$H$4*data!C79^7)</f>
        <v>84.700032211199542</v>
      </c>
      <c r="J79" s="4">
        <f>D79/(constants!$A$4+constants!$B$4*data!D79+constants!$C$4*data!D79^2+constants!$D$4*data!D79^3+constants!$E$4*data!D79^4+constants!$F$4*data!D79^5+constants!$G$4*data!D79^6+constants!$H$4*data!D79^7)</f>
        <v>858.01980786255615</v>
      </c>
      <c r="K79" s="4">
        <f>E79/(constants!$A$4+constants!$B$4*data!E79+constants!$C$4*data!E79^2+constants!$D$4*data!E79^3+constants!$E$4*data!E79^4+constants!$F$4*data!E79^5+constants!$G$4*data!E79^6+constants!$H$4*data!E79^7)</f>
        <v>889.84746553598166</v>
      </c>
      <c r="L79" s="4">
        <f>F79/(constants!$A$4+constants!$B$4*data!F79+constants!$C$4*data!F79^2+constants!$D$4*data!F79^3+constants!$E$4*data!F79^4+constants!$F$4*data!F79^5+constants!$G$4*data!F79^6+constants!$H$4*data!F79^7)</f>
        <v>1519.5179820723724</v>
      </c>
      <c r="M79" s="4">
        <f>G79/(constants!$A$4+constants!$B$4*data!G79+constants!$C$4*data!G79^2+constants!$D$4*data!G79^3+constants!$E$4*data!G79^4+constants!$F$4*data!G79^5+constants!$G$4*data!G79^6+constants!$H$4*data!G79^7)</f>
        <v>0</v>
      </c>
      <c r="N79" s="4"/>
      <c r="O79" s="4">
        <f t="shared" si="24"/>
        <v>211.75008052799888</v>
      </c>
      <c r="P79" s="4">
        <f t="shared" si="25"/>
        <v>214.50495196563904</v>
      </c>
      <c r="Q79" s="4">
        <f t="shared" si="26"/>
        <v>222.46186638399541</v>
      </c>
      <c r="R79" s="4">
        <f t="shared" si="27"/>
        <v>379.87949551809311</v>
      </c>
      <c r="S79" s="4">
        <f t="shared" si="28"/>
        <v>0</v>
      </c>
      <c r="T79" s="4"/>
      <c r="U79" s="4">
        <f t="shared" si="29"/>
        <v>1.0370943157509529</v>
      </c>
      <c r="V79" s="4">
        <f t="shared" si="30"/>
        <v>0</v>
      </c>
      <c r="W79" s="4"/>
      <c r="X79">
        <f>IF(front!E79&gt;$X$2,O79,P79)</f>
        <v>214.50495196563904</v>
      </c>
      <c r="Y79">
        <f t="shared" si="31"/>
        <v>0.90795973976273103</v>
      </c>
      <c r="Z79">
        <f>SUMPRODUCT($B$7:$B$456,Y$7:Y$456,EXP(constants!$B$32+constants!$A$32*ABS($A$7:$A$456-$A79)))</f>
        <v>-2.5334479307058187E-3</v>
      </c>
      <c r="AA79">
        <f t="shared" si="20"/>
        <v>0.9104931876934369</v>
      </c>
      <c r="AB79">
        <f t="shared" si="32"/>
        <v>0</v>
      </c>
      <c r="AD79" s="4">
        <f t="shared" si="21"/>
        <v>379.87949551809311</v>
      </c>
      <c r="AE79">
        <f>SUMPRODUCT($B$7:$B$456,AD$7:AD$456,EXP(constants!$B$32+constants!$A$32*ABS($A$7:$A$456-$A79)))</f>
        <v>10.605590956201121</v>
      </c>
      <c r="AF79" s="4">
        <f t="shared" si="22"/>
        <v>369.27390456189198</v>
      </c>
      <c r="AG79">
        <f t="shared" si="33"/>
        <v>369.27390456189198</v>
      </c>
      <c r="AH79" s="4"/>
      <c r="AI79" s="5">
        <f>SUMPRODUCT(constants!$B$13:$B$20,A79^constants!$A$13:$A$20)*constants!$C$10/((A79/1000000000)^5*(EXP(0.014388/(A79/1000000000)/constants!$B$9)-1))</f>
        <v>3.6087620071409448E-9</v>
      </c>
      <c r="AJ79">
        <f>SUMPRODUCT(A79^constants!$E$28:$J$28,constants!$E$27:$J$27)</f>
        <v>4.9632372127811288E-6</v>
      </c>
      <c r="AL79" s="17">
        <f t="shared" si="23"/>
        <v>0</v>
      </c>
      <c r="AM79">
        <f t="shared" si="34"/>
        <v>1.3440530596575822E-8</v>
      </c>
      <c r="AN79">
        <f t="shared" si="35"/>
        <v>0</v>
      </c>
      <c r="AO79">
        <f t="shared" si="36"/>
        <v>2.6080636463469767E-8</v>
      </c>
      <c r="AQ79">
        <f t="shared" si="37"/>
        <v>2.6080636463469767E-8</v>
      </c>
      <c r="AS79" s="4">
        <f t="shared" si="38"/>
        <v>0</v>
      </c>
    </row>
    <row r="80" spans="1:45" x14ac:dyDescent="0.2">
      <c r="A80">
        <f>front!A80</f>
        <v>222.63</v>
      </c>
      <c r="B80" s="1">
        <f t="shared" si="39"/>
        <v>0.47999999999998977</v>
      </c>
      <c r="C80">
        <f>front!D80-front!B80</f>
        <v>78.599999999999909</v>
      </c>
      <c r="D80" s="2">
        <f>front!E80-front!C80</f>
        <v>805.79999999999927</v>
      </c>
      <c r="E80" s="2">
        <f>IF(front!F80-front!C80&gt;0,front!F80-front!C80,0)</f>
        <v>868.89999999999964</v>
      </c>
      <c r="F80" s="2">
        <f>front!I80-front!H80</f>
        <v>1584.1999999999989</v>
      </c>
      <c r="G80" s="2">
        <f>IF(front!J80-front!H80&gt;0,front!J80-front!H80,0)</f>
        <v>16.599999999998545</v>
      </c>
      <c r="H80" s="2"/>
      <c r="I80" s="4">
        <f>C80/(constants!$A$4+constants!$B$4*data!C80+constants!$C$4*data!C80^2+constants!$D$4*data!C80^3+constants!$E$4*data!C80^4+constants!$F$4*data!C80^5+constants!$G$4*data!C80^6+constants!$H$4*data!C80^7)</f>
        <v>78.414820013339707</v>
      </c>
      <c r="J80" s="4">
        <f>D80/(constants!$A$4+constants!$B$4*data!D80+constants!$C$4*data!D80^2+constants!$D$4*data!D80^3+constants!$E$4*data!D80^4+constants!$F$4*data!D80^5+constants!$G$4*data!D80^6+constants!$H$4*data!D80^7)</f>
        <v>803.9427937900623</v>
      </c>
      <c r="K80" s="4">
        <f>E80/(constants!$A$4+constants!$B$4*data!E80+constants!$C$4*data!E80^2+constants!$D$4*data!E80^3+constants!$E$4*data!E80^4+constants!$F$4*data!E80^5+constants!$G$4*data!E80^6+constants!$H$4*data!E80^7)</f>
        <v>866.89962169669752</v>
      </c>
      <c r="L80" s="4">
        <f>F80/(constants!$A$4+constants!$B$4*data!F80+constants!$C$4*data!F80^2+constants!$D$4*data!F80^3+constants!$E$4*data!F80^4+constants!$F$4*data!F80^5+constants!$G$4*data!F80^6+constants!$H$4*data!F80^7)</f>
        <v>1580.5792415762946</v>
      </c>
      <c r="M80" s="4">
        <f>G80/(constants!$A$4+constants!$B$4*data!G80+constants!$C$4*data!G80^2+constants!$D$4*data!G80^3+constants!$E$4*data!G80^4+constants!$F$4*data!G80^5+constants!$G$4*data!G80^6+constants!$H$4*data!G80^7)</f>
        <v>16.560781447136655</v>
      </c>
      <c r="N80" s="4"/>
      <c r="O80" s="4">
        <f t="shared" si="24"/>
        <v>196.03705003334926</v>
      </c>
      <c r="P80" s="4">
        <f t="shared" si="25"/>
        <v>200.98569844751557</v>
      </c>
      <c r="Q80" s="4">
        <f t="shared" si="26"/>
        <v>216.72490542417438</v>
      </c>
      <c r="R80" s="4">
        <f t="shared" si="27"/>
        <v>395.14481039407366</v>
      </c>
      <c r="S80" s="4">
        <f t="shared" si="28"/>
        <v>4.1401953617841638</v>
      </c>
      <c r="T80" s="4"/>
      <c r="U80" s="4">
        <f t="shared" si="29"/>
        <v>1.0783100842409883</v>
      </c>
      <c r="V80" s="4">
        <f t="shared" si="30"/>
        <v>1.047766604262167E-2</v>
      </c>
      <c r="W80" s="4"/>
      <c r="X80">
        <f>IF(front!E80&gt;$X$2,O80,P80)</f>
        <v>200.98569844751557</v>
      </c>
      <c r="Y80">
        <f t="shared" si="31"/>
        <v>-7.1029447500384038</v>
      </c>
      <c r="Z80">
        <f>SUMPRODUCT($B$7:$B$456,Y$7:Y$456,EXP(constants!$B$32+constants!$A$32*ABS($A$7:$A$456-$A80)))</f>
        <v>-1.6174619250402674E-3</v>
      </c>
      <c r="AA80">
        <f t="shared" si="20"/>
        <v>-7.1013272881133638</v>
      </c>
      <c r="AB80">
        <f t="shared" si="32"/>
        <v>0</v>
      </c>
      <c r="AD80" s="4">
        <f t="shared" si="21"/>
        <v>390.58666786944269</v>
      </c>
      <c r="AE80">
        <f>SUMPRODUCT($B$7:$B$456,AD$7:AD$456,EXP(constants!$B$32+constants!$A$32*ABS($A$7:$A$456-$A80)))</f>
        <v>10.787157745519671</v>
      </c>
      <c r="AF80" s="4">
        <f t="shared" si="22"/>
        <v>379.79951012392303</v>
      </c>
      <c r="AG80">
        <f t="shared" si="33"/>
        <v>379.79951012392303</v>
      </c>
      <c r="AH80" s="4"/>
      <c r="AI80" s="5">
        <f>SUMPRODUCT(constants!$B$13:$B$20,A80^constants!$A$13:$A$20)*constants!$C$10/((A80/1000000000)^5*(EXP(0.014388/(A80/1000000000)/constants!$B$9)-1))</f>
        <v>3.7435944392903711E-9</v>
      </c>
      <c r="AJ80">
        <f>SUMPRODUCT(A80^constants!$E$28:$J$28,constants!$E$27:$J$27)</f>
        <v>4.9133787427903838E-6</v>
      </c>
      <c r="AL80" s="17">
        <f t="shared" si="23"/>
        <v>0</v>
      </c>
      <c r="AM80">
        <f t="shared" si="34"/>
        <v>1.2936769563465788E-8</v>
      </c>
      <c r="AN80">
        <f t="shared" si="35"/>
        <v>0</v>
      </c>
      <c r="AO80">
        <f t="shared" si="36"/>
        <v>2.5103114908453778E-8</v>
      </c>
      <c r="AQ80">
        <f t="shared" si="37"/>
        <v>2.5103114908453778E-8</v>
      </c>
      <c r="AS80" s="4">
        <f t="shared" si="38"/>
        <v>0</v>
      </c>
    </row>
    <row r="81" spans="1:45" x14ac:dyDescent="0.2">
      <c r="A81">
        <f>front!A81</f>
        <v>223.11</v>
      </c>
      <c r="B81" s="1">
        <f t="shared" si="39"/>
        <v>0.48000000000001819</v>
      </c>
      <c r="C81">
        <f>front!D81-front!B81</f>
        <v>80.099999999999909</v>
      </c>
      <c r="D81" s="2">
        <f>front!E81-front!C81</f>
        <v>849.10000000000036</v>
      </c>
      <c r="E81" s="2">
        <f>IF(front!F81-front!C81&gt;0,front!F81-front!C81,0)</f>
        <v>887.60000000000036</v>
      </c>
      <c r="F81" s="2">
        <f>front!I81-front!H81</f>
        <v>1594</v>
      </c>
      <c r="G81" s="2">
        <f>IF(front!J81-front!H81&gt;0,front!J81-front!H81,0)</f>
        <v>0</v>
      </c>
      <c r="H81" s="2"/>
      <c r="I81" s="4">
        <f>C81/(constants!$A$4+constants!$B$4*data!C81+constants!$C$4*data!C81^2+constants!$D$4*data!C81^3+constants!$E$4*data!C81^4+constants!$F$4*data!C81^5+constants!$G$4*data!C81^6+constants!$H$4*data!C81^7)</f>
        <v>79.911298399558092</v>
      </c>
      <c r="J81" s="4">
        <f>D81/(constants!$A$4+constants!$B$4*data!D81+constants!$C$4*data!D81^2+constants!$D$4*data!D81^3+constants!$E$4*data!D81^4+constants!$F$4*data!D81^5+constants!$G$4*data!D81^6+constants!$H$4*data!D81^7)</f>
        <v>847.14453347880033</v>
      </c>
      <c r="K81" s="4">
        <f>E81/(constants!$A$4+constants!$B$4*data!E81+constants!$C$4*data!E81^2+constants!$D$4*data!E81^3+constants!$E$4*data!E81^4+constants!$F$4*data!E81^5+constants!$G$4*data!E81^6+constants!$H$4*data!E81^7)</f>
        <v>885.55721538334592</v>
      </c>
      <c r="L81" s="4">
        <f>F81/(constants!$A$4+constants!$B$4*data!F81+constants!$C$4*data!F81^2+constants!$D$4*data!F81^3+constants!$E$4*data!F81^4+constants!$F$4*data!F81^5+constants!$G$4*data!F81^6+constants!$H$4*data!F81^7)</f>
        <v>1590.3570211281976</v>
      </c>
      <c r="M81" s="4">
        <f>G81/(constants!$A$4+constants!$B$4*data!G81+constants!$C$4*data!G81^2+constants!$D$4*data!G81^3+constants!$E$4*data!G81^4+constants!$F$4*data!G81^5+constants!$G$4*data!G81^6+constants!$H$4*data!G81^7)</f>
        <v>0</v>
      </c>
      <c r="N81" s="4"/>
      <c r="O81" s="4">
        <f t="shared" si="24"/>
        <v>199.77824599889522</v>
      </c>
      <c r="P81" s="4">
        <f t="shared" si="25"/>
        <v>211.78613336970008</v>
      </c>
      <c r="Q81" s="4">
        <f t="shared" si="26"/>
        <v>221.38930384583648</v>
      </c>
      <c r="R81" s="4">
        <f t="shared" si="27"/>
        <v>397.58925528204941</v>
      </c>
      <c r="S81" s="4">
        <f t="shared" si="28"/>
        <v>0</v>
      </c>
      <c r="T81" s="4"/>
      <c r="U81" s="4">
        <f t="shared" si="29"/>
        <v>1.0453437169060207</v>
      </c>
      <c r="V81" s="4">
        <f t="shared" si="30"/>
        <v>0</v>
      </c>
      <c r="W81" s="4"/>
      <c r="X81">
        <f>IF(front!E81&gt;$X$2,O81,P81)</f>
        <v>211.78613336970008</v>
      </c>
      <c r="Y81">
        <f t="shared" si="31"/>
        <v>-0.78103682038761235</v>
      </c>
      <c r="Z81">
        <f>SUMPRODUCT($B$7:$B$456,Y$7:Y$456,EXP(constants!$B$32+constants!$A$32*ABS($A$7:$A$456-$A81)))</f>
        <v>-5.7347522570839722E-4</v>
      </c>
      <c r="AA81">
        <f t="shared" si="20"/>
        <v>-0.78046334516190397</v>
      </c>
      <c r="AB81">
        <f t="shared" si="32"/>
        <v>0</v>
      </c>
      <c r="AD81" s="4">
        <f t="shared" si="21"/>
        <v>397.58925528204941</v>
      </c>
      <c r="AE81">
        <f>SUMPRODUCT($B$7:$B$456,AD$7:AD$456,EXP(constants!$B$32+constants!$A$32*ABS($A$7:$A$456-$A81)))</f>
        <v>10.969661023148854</v>
      </c>
      <c r="AF81" s="4">
        <f t="shared" si="22"/>
        <v>386.61959425890058</v>
      </c>
      <c r="AG81">
        <f t="shared" si="33"/>
        <v>386.61959425890058</v>
      </c>
      <c r="AH81" s="4"/>
      <c r="AI81" s="5">
        <f>SUMPRODUCT(constants!$B$13:$B$20,A81^constants!$A$13:$A$20)*constants!$C$10/((A81/1000000000)^5*(EXP(0.014388/(A81/1000000000)/constants!$B$9)-1))</f>
        <v>3.8826762841604303E-9</v>
      </c>
      <c r="AJ81">
        <f>SUMPRODUCT(A81^constants!$E$28:$J$28,constants!$E$27:$J$27)</f>
        <v>4.8641009810101066E-6</v>
      </c>
      <c r="AL81" s="17">
        <f t="shared" si="23"/>
        <v>0</v>
      </c>
      <c r="AM81">
        <f t="shared" si="34"/>
        <v>1.2581103113343117E-8</v>
      </c>
      <c r="AN81">
        <f t="shared" si="35"/>
        <v>0</v>
      </c>
      <c r="AO81">
        <f t="shared" si="36"/>
        <v>2.4412963033775157E-8</v>
      </c>
      <c r="AQ81">
        <f t="shared" si="37"/>
        <v>2.4412963033775157E-8</v>
      </c>
      <c r="AS81" s="4">
        <f t="shared" si="38"/>
        <v>0</v>
      </c>
    </row>
    <row r="82" spans="1:45" x14ac:dyDescent="0.2">
      <c r="A82">
        <f>front!A82</f>
        <v>223.58</v>
      </c>
      <c r="B82" s="1">
        <f t="shared" si="39"/>
        <v>0.46999999999999886</v>
      </c>
      <c r="C82">
        <f>front!D82-front!B82</f>
        <v>83.349999999999909</v>
      </c>
      <c r="D82" s="2">
        <f>front!E82-front!C82</f>
        <v>887.89999999999964</v>
      </c>
      <c r="E82" s="2">
        <f>IF(front!F82-front!C82&gt;0,front!F82-front!C82,0)</f>
        <v>912.89999999999964</v>
      </c>
      <c r="F82" s="2">
        <f>front!I82-front!H82</f>
        <v>1653</v>
      </c>
      <c r="G82" s="2">
        <f>IF(front!J82-front!H82&gt;0,front!J82-front!H82,0)</f>
        <v>5.8999999999996362</v>
      </c>
      <c r="H82" s="2"/>
      <c r="I82" s="4">
        <f>C82/(constants!$A$4+constants!$B$4*data!C82+constants!$C$4*data!C82^2+constants!$D$4*data!C82^3+constants!$E$4*data!C82^4+constants!$F$4*data!C82^5+constants!$G$4*data!C82^6+constants!$H$4*data!C82^7)</f>
        <v>83.153669756706066</v>
      </c>
      <c r="J82" s="4">
        <f>D82/(constants!$A$4+constants!$B$4*data!D82+constants!$C$4*data!D82^2+constants!$D$4*data!D82^3+constants!$E$4*data!D82^4+constants!$F$4*data!D82^5+constants!$G$4*data!D82^6+constants!$H$4*data!D82^7)</f>
        <v>885.85653514567764</v>
      </c>
      <c r="K82" s="4">
        <f>E82/(constants!$A$4+constants!$B$4*data!E82+constants!$C$4*data!E82^2+constants!$D$4*data!E82^3+constants!$E$4*data!E82^4+constants!$F$4*data!E82^5+constants!$G$4*data!E82^6+constants!$H$4*data!E82^7)</f>
        <v>910.79985671439636</v>
      </c>
      <c r="L82" s="4">
        <f>F82/(constants!$A$4+constants!$B$4*data!F82+constants!$C$4*data!F82^2+constants!$D$4*data!F82^3+constants!$E$4*data!F82^4+constants!$F$4*data!F82^5+constants!$G$4*data!F82^6+constants!$H$4*data!F82^7)</f>
        <v>1649.223223515269</v>
      </c>
      <c r="M82" s="4">
        <f>G82/(constants!$A$4+constants!$B$4*data!G82+constants!$C$4*data!G82^2+constants!$D$4*data!G82^3+constants!$E$4*data!G82^4+constants!$F$4*data!G82^5+constants!$G$4*data!G82^6+constants!$H$4*data!G82^7)</f>
        <v>5.8860539253596551</v>
      </c>
      <c r="N82" s="4"/>
      <c r="O82" s="4">
        <f t="shared" si="24"/>
        <v>207.88417439176516</v>
      </c>
      <c r="P82" s="4">
        <f t="shared" si="25"/>
        <v>221.46413378641941</v>
      </c>
      <c r="Q82" s="4">
        <f t="shared" si="26"/>
        <v>227.69996417859909</v>
      </c>
      <c r="R82" s="4">
        <f t="shared" si="27"/>
        <v>412.30580587881724</v>
      </c>
      <c r="S82" s="4">
        <f t="shared" si="28"/>
        <v>1.4715134813399138</v>
      </c>
      <c r="T82" s="4"/>
      <c r="U82" s="4">
        <f t="shared" si="29"/>
        <v>1.0281572924950164</v>
      </c>
      <c r="V82" s="4">
        <f t="shared" si="30"/>
        <v>3.568985593601884E-3</v>
      </c>
      <c r="W82" s="4"/>
      <c r="X82">
        <f>IF(front!E82&gt;$X$2,O82,P82)</f>
        <v>221.46413378641941</v>
      </c>
      <c r="Y82">
        <f t="shared" si="31"/>
        <v>2.837776518801121</v>
      </c>
      <c r="Z82">
        <f>SUMPRODUCT($B$7:$B$456,Y$7:Y$456,EXP(constants!$B$32+constants!$A$32*ABS($A$7:$A$456-$A82)))</f>
        <v>4.6225370314845117E-4</v>
      </c>
      <c r="AA82">
        <f t="shared" si="20"/>
        <v>2.8373142650979726</v>
      </c>
      <c r="AB82">
        <f t="shared" si="32"/>
        <v>0</v>
      </c>
      <c r="AD82" s="4">
        <f t="shared" si="21"/>
        <v>410.68574508729631</v>
      </c>
      <c r="AE82">
        <f>SUMPRODUCT($B$7:$B$456,AD$7:AD$456,EXP(constants!$B$32+constants!$A$32*ABS($A$7:$A$456-$A82)))</f>
        <v>11.149203298468249</v>
      </c>
      <c r="AF82" s="4">
        <f t="shared" si="22"/>
        <v>399.53654178882806</v>
      </c>
      <c r="AG82">
        <f t="shared" si="33"/>
        <v>399.53654178882806</v>
      </c>
      <c r="AH82" s="4"/>
      <c r="AI82" s="5">
        <f>SUMPRODUCT(constants!$B$13:$B$20,A82^constants!$A$13:$A$20)*constants!$C$10/((A82/1000000000)^5*(EXP(0.014388/(A82/1000000000)/constants!$B$9)-1))</f>
        <v>4.0230807869845397E-9</v>
      </c>
      <c r="AJ82">
        <f>SUMPRODUCT(A82^constants!$E$28:$J$28,constants!$E$27:$J$27)</f>
        <v>4.8164069709040144E-6</v>
      </c>
      <c r="AL82" s="17">
        <f t="shared" si="23"/>
        <v>0</v>
      </c>
      <c r="AM82">
        <f t="shared" si="34"/>
        <v>1.2054984881582343E-8</v>
      </c>
      <c r="AN82">
        <f t="shared" si="35"/>
        <v>0</v>
      </c>
      <c r="AO82">
        <f t="shared" si="36"/>
        <v>2.3392058521058075E-8</v>
      </c>
      <c r="AQ82">
        <f t="shared" si="37"/>
        <v>2.3392058521058075E-8</v>
      </c>
      <c r="AS82" s="4">
        <f t="shared" si="38"/>
        <v>0</v>
      </c>
    </row>
    <row r="83" spans="1:45" x14ac:dyDescent="0.2">
      <c r="A83">
        <f>front!A83</f>
        <v>224.06</v>
      </c>
      <c r="B83" s="1">
        <f t="shared" si="39"/>
        <v>0.47999999999998977</v>
      </c>
      <c r="C83">
        <f>front!D83-front!B83</f>
        <v>84.75</v>
      </c>
      <c r="D83" s="2">
        <f>front!E83-front!C83</f>
        <v>861</v>
      </c>
      <c r="E83" s="2">
        <f>IF(front!F83-front!C83&gt;0,front!F83-front!C83,0)</f>
        <v>909.20000000000073</v>
      </c>
      <c r="F83" s="2">
        <f>front!I83-front!H83</f>
        <v>1714.6000000000004</v>
      </c>
      <c r="G83" s="2">
        <f>IF(front!J83-front!H83&gt;0,front!J83-front!H83,0)</f>
        <v>7.1000000000003638</v>
      </c>
      <c r="H83" s="2"/>
      <c r="I83" s="4">
        <f>C83/(constants!$A$4+constants!$B$4*data!C83+constants!$C$4*data!C83^2+constants!$D$4*data!C83^3+constants!$E$4*data!C83^4+constants!$F$4*data!C83^5+constants!$G$4*data!C83^6+constants!$H$4*data!C83^7)</f>
        <v>84.550384211168648</v>
      </c>
      <c r="J83" s="4">
        <f>D83/(constants!$A$4+constants!$B$4*data!D83+constants!$C$4*data!D83^2+constants!$D$4*data!D83^3+constants!$E$4*data!D83^4+constants!$F$4*data!D83^5+constants!$G$4*data!D83^6+constants!$H$4*data!D83^7)</f>
        <v>859.01753963766919</v>
      </c>
      <c r="K83" s="4">
        <f>E83/(constants!$A$4+constants!$B$4*data!E83+constants!$C$4*data!E83^2+constants!$D$4*data!E83^3+constants!$E$4*data!E83^4+constants!$F$4*data!E83^5+constants!$G$4*data!E83^6+constants!$H$4*data!E83^7)</f>
        <v>907.10824415402851</v>
      </c>
      <c r="L83" s="4">
        <f>F83/(constants!$A$4+constants!$B$4*data!F83+constants!$C$4*data!F83^2+constants!$D$4*data!F83^3+constants!$E$4*data!F83^4+constants!$F$4*data!F83^5+constants!$G$4*data!F83^6+constants!$H$4*data!F83^7)</f>
        <v>1710.683493462662</v>
      </c>
      <c r="M83" s="4">
        <f>G83/(constants!$A$4+constants!$B$4*data!G83+constants!$C$4*data!G83^2+constants!$D$4*data!G83^3+constants!$E$4*data!G83^4+constants!$F$4*data!G83^5+constants!$G$4*data!G83^6+constants!$H$4*data!G83^7)</f>
        <v>7.0832183780399651</v>
      </c>
      <c r="N83" s="4"/>
      <c r="O83" s="4">
        <f t="shared" si="24"/>
        <v>211.37596052792162</v>
      </c>
      <c r="P83" s="4">
        <f t="shared" si="25"/>
        <v>214.7543849094173</v>
      </c>
      <c r="Q83" s="4">
        <f t="shared" si="26"/>
        <v>226.77706103850713</v>
      </c>
      <c r="R83" s="4">
        <f t="shared" si="27"/>
        <v>427.6708733656655</v>
      </c>
      <c r="S83" s="4">
        <f t="shared" si="28"/>
        <v>1.7708045945099913</v>
      </c>
      <c r="T83" s="4"/>
      <c r="U83" s="4">
        <f t="shared" si="29"/>
        <v>1.0559833790316364</v>
      </c>
      <c r="V83" s="4">
        <f t="shared" si="30"/>
        <v>4.1405779649527942E-3</v>
      </c>
      <c r="W83" s="4"/>
      <c r="X83">
        <f>IF(front!E83&gt;$X$2,O83,P83)</f>
        <v>214.7543849094173</v>
      </c>
      <c r="Y83">
        <f t="shared" si="31"/>
        <v>-2.9858459490158964</v>
      </c>
      <c r="Z83">
        <f>SUMPRODUCT($B$7:$B$456,Y$7:Y$456,EXP(constants!$B$32+constants!$A$32*ABS($A$7:$A$456-$A83)))</f>
        <v>1.4698205629124612E-3</v>
      </c>
      <c r="AA83">
        <f t="shared" si="20"/>
        <v>-2.9873157695788088</v>
      </c>
      <c r="AB83">
        <f t="shared" si="32"/>
        <v>0</v>
      </c>
      <c r="AD83" s="4">
        <f t="shared" si="21"/>
        <v>425.72130842494988</v>
      </c>
      <c r="AE83">
        <f>SUMPRODUCT($B$7:$B$456,AD$7:AD$456,EXP(constants!$B$32+constants!$A$32*ABS($A$7:$A$456-$A83)))</f>
        <v>11.333476400823947</v>
      </c>
      <c r="AF83" s="4">
        <f t="shared" si="22"/>
        <v>414.38783202412594</v>
      </c>
      <c r="AG83">
        <f t="shared" si="33"/>
        <v>414.38783202412594</v>
      </c>
      <c r="AH83" s="4"/>
      <c r="AI83" s="5">
        <f>SUMPRODUCT(constants!$B$13:$B$20,A83^constants!$A$13:$A$20)*constants!$C$10/((A83/1000000000)^5*(EXP(0.014388/(A83/1000000000)/constants!$B$9)-1))</f>
        <v>4.1708892834638415E-9</v>
      </c>
      <c r="AJ83">
        <f>SUMPRODUCT(A83^constants!$E$28:$J$28,constants!$E$27:$J$27)</f>
        <v>4.7682615444084105E-6</v>
      </c>
      <c r="AL83" s="17">
        <f t="shared" si="23"/>
        <v>0</v>
      </c>
      <c r="AM83">
        <f t="shared" si="34"/>
        <v>1.1506760517357081E-8</v>
      </c>
      <c r="AN83">
        <f t="shared" si="35"/>
        <v>0</v>
      </c>
      <c r="AO83">
        <f t="shared" si="36"/>
        <v>2.232825823125266E-8</v>
      </c>
      <c r="AQ83">
        <f t="shared" si="37"/>
        <v>2.232825823125266E-8</v>
      </c>
      <c r="AS83" s="4">
        <f t="shared" si="38"/>
        <v>0</v>
      </c>
    </row>
    <row r="84" spans="1:45" x14ac:dyDescent="0.2">
      <c r="A84">
        <f>front!A84</f>
        <v>224.53</v>
      </c>
      <c r="B84" s="1">
        <f t="shared" si="39"/>
        <v>0.46999999999999886</v>
      </c>
      <c r="C84">
        <f>front!D84-front!B84</f>
        <v>82.850000000000364</v>
      </c>
      <c r="D84" s="2">
        <f>front!E84-front!C84</f>
        <v>873.5</v>
      </c>
      <c r="E84" s="2">
        <f>IF(front!F84-front!C84&gt;0,front!F84-front!C84,0)</f>
        <v>921.29999999999927</v>
      </c>
      <c r="F84" s="2">
        <f>front!I84-front!H84</f>
        <v>1771.2999999999993</v>
      </c>
      <c r="G84" s="2">
        <f>IF(front!J84-front!H84&gt;0,front!J84-front!H84,0)</f>
        <v>11.899999999999636</v>
      </c>
      <c r="H84" s="2"/>
      <c r="I84" s="4">
        <f>C84/(constants!$A$4+constants!$B$4*data!C84+constants!$C$4*data!C84^2+constants!$D$4*data!C84^3+constants!$E$4*data!C84^4+constants!$F$4*data!C84^5+constants!$G$4*data!C84^6+constants!$H$4*data!C84^7)</f>
        <v>82.654843258953107</v>
      </c>
      <c r="J84" s="4">
        <f>D84/(constants!$A$4+constants!$B$4*data!D84+constants!$C$4*data!D84^2+constants!$D$4*data!D84^3+constants!$E$4*data!D84^4+constants!$F$4*data!D84^5+constants!$G$4*data!D84^6+constants!$H$4*data!D84^7)</f>
        <v>871.48918929592048</v>
      </c>
      <c r="K84" s="4">
        <f>E84/(constants!$A$4+constants!$B$4*data!E84+constants!$C$4*data!E84^2+constants!$D$4*data!E84^3+constants!$E$4*data!E84^4+constants!$F$4*data!E84^5+constants!$G$4*data!E84^6+constants!$H$4*data!E84^7)</f>
        <v>919.18081614196706</v>
      </c>
      <c r="L84" s="4">
        <f>F84/(constants!$A$4+constants!$B$4*data!F84+constants!$C$4*data!F84^2+constants!$D$4*data!F84^3+constants!$E$4*data!F84^4+constants!$F$4*data!F84^5+constants!$G$4*data!F84^6+constants!$H$4*data!F84^7)</f>
        <v>1767.2548507344707</v>
      </c>
      <c r="M84" s="4">
        <f>G84/(constants!$A$4+constants!$B$4*data!G84+constants!$C$4*data!G84^2+constants!$D$4*data!G84^3+constants!$E$4*data!G84^4+constants!$F$4*data!G84^5+constants!$G$4*data!G84^6+constants!$H$4*data!G84^7)</f>
        <v>11.871879355770981</v>
      </c>
      <c r="N84" s="4"/>
      <c r="O84" s="4">
        <f t="shared" si="24"/>
        <v>206.63710814738275</v>
      </c>
      <c r="P84" s="4">
        <f t="shared" si="25"/>
        <v>217.87229732398012</v>
      </c>
      <c r="Q84" s="4">
        <f t="shared" si="26"/>
        <v>229.79520403549176</v>
      </c>
      <c r="R84" s="4">
        <f t="shared" si="27"/>
        <v>441.81371268361767</v>
      </c>
      <c r="S84" s="4">
        <f t="shared" si="28"/>
        <v>2.9679698389427456</v>
      </c>
      <c r="T84" s="4"/>
      <c r="U84" s="4">
        <f t="shared" si="29"/>
        <v>1.0547242896777376</v>
      </c>
      <c r="V84" s="4">
        <f t="shared" si="30"/>
        <v>6.7176951591543417E-3</v>
      </c>
      <c r="W84" s="4"/>
      <c r="X84">
        <f>IF(front!E84&gt;$X$2,O84,P84)</f>
        <v>217.87229732398012</v>
      </c>
      <c r="Y84">
        <f t="shared" si="31"/>
        <v>-2.7658066699357278</v>
      </c>
      <c r="Z84">
        <f>SUMPRODUCT($B$7:$B$456,Y$7:Y$456,EXP(constants!$B$32+constants!$A$32*ABS($A$7:$A$456-$A84)))</f>
        <v>2.5106354459301359E-3</v>
      </c>
      <c r="AA84">
        <f t="shared" si="20"/>
        <v>-2.7683173053816579</v>
      </c>
      <c r="AB84">
        <f t="shared" si="32"/>
        <v>0</v>
      </c>
      <c r="AD84" s="4">
        <f t="shared" si="21"/>
        <v>438.54613027444429</v>
      </c>
      <c r="AE84">
        <f>SUMPRODUCT($B$7:$B$456,AD$7:AD$456,EXP(constants!$B$32+constants!$A$32*ABS($A$7:$A$456-$A84)))</f>
        <v>11.514513341879857</v>
      </c>
      <c r="AF84" s="4">
        <f t="shared" si="22"/>
        <v>427.03161693256442</v>
      </c>
      <c r="AG84">
        <f t="shared" si="33"/>
        <v>427.03161693256442</v>
      </c>
      <c r="AH84" s="4"/>
      <c r="AI84" s="5">
        <f>SUMPRODUCT(constants!$B$13:$B$20,A84^constants!$A$13:$A$20)*constants!$C$10/((A84/1000000000)^5*(EXP(0.014388/(A84/1000000000)/constants!$B$9)-1))</f>
        <v>4.3200485982274692E-9</v>
      </c>
      <c r="AJ84">
        <f>SUMPRODUCT(A84^constants!$E$28:$J$28,constants!$E$27:$J$27)</f>
        <v>4.7216653178285104E-6</v>
      </c>
      <c r="AL84" s="17">
        <f t="shared" si="23"/>
        <v>0</v>
      </c>
      <c r="AM84">
        <f t="shared" si="34"/>
        <v>1.105694550615474E-8</v>
      </c>
      <c r="AN84">
        <f t="shared" si="35"/>
        <v>0</v>
      </c>
      <c r="AO84">
        <f t="shared" si="36"/>
        <v>2.1455416069354038E-8</v>
      </c>
      <c r="AQ84">
        <f t="shared" si="37"/>
        <v>2.1455416069354038E-8</v>
      </c>
      <c r="AS84" s="4">
        <f t="shared" si="38"/>
        <v>0</v>
      </c>
    </row>
    <row r="85" spans="1:45" x14ac:dyDescent="0.2">
      <c r="A85">
        <f>front!A85</f>
        <v>225.01</v>
      </c>
      <c r="B85" s="1">
        <f t="shared" si="39"/>
        <v>0.47999999999998977</v>
      </c>
      <c r="C85">
        <f>front!D85-front!B85</f>
        <v>82.350000000000364</v>
      </c>
      <c r="D85" s="2">
        <f>front!E85-front!C85</f>
        <v>842.89999999999964</v>
      </c>
      <c r="E85" s="2">
        <f>IF(front!F85-front!C85&gt;0,front!F85-front!C85,0)</f>
        <v>894.39999999999964</v>
      </c>
      <c r="F85" s="2">
        <f>front!I85-front!H85</f>
        <v>1763.8000000000011</v>
      </c>
      <c r="G85" s="2">
        <f>IF(front!J85-front!H85&gt;0,front!J85-front!H85,0)</f>
        <v>0</v>
      </c>
      <c r="H85" s="2"/>
      <c r="I85" s="4">
        <f>C85/(constants!$A$4+constants!$B$4*data!C85+constants!$C$4*data!C85^2+constants!$D$4*data!C85^3+constants!$E$4*data!C85^4+constants!$F$4*data!C85^5+constants!$G$4*data!C85^6+constants!$H$4*data!C85^7)</f>
        <v>82.156016810274835</v>
      </c>
      <c r="J85" s="4">
        <f>D85/(constants!$A$4+constants!$B$4*data!D85+constants!$C$4*data!D85^2+constants!$D$4*data!D85^3+constants!$E$4*data!D85^4+constants!$F$4*data!D85^5+constants!$G$4*data!D85^6+constants!$H$4*data!D85^7)</f>
        <v>840.95859923796615</v>
      </c>
      <c r="K85" s="4">
        <f>E85/(constants!$A$4+constants!$B$4*data!E85+constants!$C$4*data!E85^2+constants!$D$4*data!E85^3+constants!$E$4*data!E85^4+constants!$F$4*data!E85^5+constants!$G$4*data!E85^6+constants!$H$4*data!E85^7)</f>
        <v>892.34179724109731</v>
      </c>
      <c r="L85" s="4">
        <f>F85/(constants!$A$4+constants!$B$4*data!F85+constants!$C$4*data!F85^2+constants!$D$4*data!F85^3+constants!$E$4*data!F85^4+constants!$F$4*data!F85^5+constants!$G$4*data!F85^6+constants!$H$4*data!F85^7)</f>
        <v>1759.7718682592756</v>
      </c>
      <c r="M85" s="4">
        <f>G85/(constants!$A$4+constants!$B$4*data!G85+constants!$C$4*data!G85^2+constants!$D$4*data!G85^3+constants!$E$4*data!G85^4+constants!$F$4*data!G85^5+constants!$G$4*data!G85^6+constants!$H$4*data!G85^7)</f>
        <v>0</v>
      </c>
      <c r="N85" s="4"/>
      <c r="O85" s="4">
        <f t="shared" si="24"/>
        <v>205.39004202568708</v>
      </c>
      <c r="P85" s="4">
        <f t="shared" si="25"/>
        <v>210.23964980949154</v>
      </c>
      <c r="Q85" s="4">
        <f t="shared" si="26"/>
        <v>223.08544931027433</v>
      </c>
      <c r="R85" s="4">
        <f t="shared" si="27"/>
        <v>439.9429670648189</v>
      </c>
      <c r="S85" s="4">
        <f t="shared" si="28"/>
        <v>0</v>
      </c>
      <c r="T85" s="4"/>
      <c r="U85" s="4">
        <f t="shared" si="29"/>
        <v>1.0611007462789392</v>
      </c>
      <c r="V85" s="4">
        <f t="shared" si="30"/>
        <v>0</v>
      </c>
      <c r="W85" s="4"/>
      <c r="X85">
        <f>IF(front!E85&gt;$X$2,O85,P85)</f>
        <v>210.23964980949154</v>
      </c>
      <c r="Y85">
        <f t="shared" si="31"/>
        <v>-3.9560762111767076</v>
      </c>
      <c r="Z85">
        <f>SUMPRODUCT($B$7:$B$456,Y$7:Y$456,EXP(constants!$B$32+constants!$A$32*ABS($A$7:$A$456-$A85)))</f>
        <v>3.6247162570668362E-3</v>
      </c>
      <c r="AA85">
        <f t="shared" si="20"/>
        <v>-3.9597009274337744</v>
      </c>
      <c r="AB85">
        <f t="shared" si="32"/>
        <v>0</v>
      </c>
      <c r="AD85" s="4">
        <f t="shared" si="21"/>
        <v>439.9429670648189</v>
      </c>
      <c r="AE85">
        <f>SUMPRODUCT($B$7:$B$456,AD$7:AD$456,EXP(constants!$B$32+constants!$A$32*ABS($A$7:$A$456-$A85)))</f>
        <v>11.700086172069321</v>
      </c>
      <c r="AF85" s="4">
        <f t="shared" si="22"/>
        <v>428.24288089274955</v>
      </c>
      <c r="AG85">
        <f t="shared" si="33"/>
        <v>428.24288089274955</v>
      </c>
      <c r="AH85" s="4"/>
      <c r="AI85" s="5">
        <f>SUMPRODUCT(constants!$B$13:$B$20,A85^constants!$A$13:$A$20)*constants!$C$10/((A85/1000000000)^5*(EXP(0.014388/(A85/1000000000)/constants!$B$9)-1))</f>
        <v>4.4770163045777792E-9</v>
      </c>
      <c r="AJ85">
        <f>SUMPRODUCT(A85^constants!$E$28:$J$28,constants!$E$27:$J$27)</f>
        <v>4.6746299124263949E-6</v>
      </c>
      <c r="AL85" s="17">
        <f t="shared" si="23"/>
        <v>0</v>
      </c>
      <c r="AM85">
        <f t="shared" si="34"/>
        <v>1.0915837999878212E-8</v>
      </c>
      <c r="AN85">
        <f t="shared" si="35"/>
        <v>0</v>
      </c>
      <c r="AO85">
        <f t="shared" si="36"/>
        <v>2.1181604440637349E-8</v>
      </c>
      <c r="AQ85">
        <f t="shared" si="37"/>
        <v>2.1181604440637349E-8</v>
      </c>
      <c r="AS85" s="4">
        <f t="shared" si="38"/>
        <v>0</v>
      </c>
    </row>
    <row r="86" spans="1:45" x14ac:dyDescent="0.2">
      <c r="A86">
        <f>front!A86</f>
        <v>225.49</v>
      </c>
      <c r="B86" s="1">
        <f t="shared" si="39"/>
        <v>0.48000000000001819</v>
      </c>
      <c r="C86">
        <f>front!D86-front!B86</f>
        <v>77.150000000000091</v>
      </c>
      <c r="D86" s="2">
        <f>front!E86-front!C86</f>
        <v>840.29999999999927</v>
      </c>
      <c r="E86" s="2">
        <f>IF(front!F86-front!C86&gt;0,front!F86-front!C86,0)</f>
        <v>856.89999999999964</v>
      </c>
      <c r="F86" s="2">
        <f>front!I86-front!H86</f>
        <v>1844.8999999999996</v>
      </c>
      <c r="G86" s="2">
        <f>IF(front!J86-front!H86&gt;0,front!J86-front!H86,0)</f>
        <v>38.299999999999272</v>
      </c>
      <c r="H86" s="2"/>
      <c r="I86" s="4">
        <f>C86/(constants!$A$4+constants!$B$4*data!C86+constants!$C$4*data!C86^2+constants!$D$4*data!C86^3+constants!$E$4*data!C86^4+constants!$F$4*data!C86^5+constants!$G$4*data!C86^6+constants!$H$4*data!C86^7)</f>
        <v>76.968224662621395</v>
      </c>
      <c r="J86" s="4">
        <f>D86/(constants!$A$4+constants!$B$4*data!D86+constants!$C$4*data!D86^2+constants!$D$4*data!D86^3+constants!$E$4*data!D86^4+constants!$F$4*data!D86^5+constants!$G$4*data!D86^6+constants!$H$4*data!D86^7)</f>
        <v>838.36449814733749</v>
      </c>
      <c r="K86" s="4">
        <f>E86/(constants!$A$4+constants!$B$4*data!E86+constants!$C$4*data!E86^2+constants!$D$4*data!E86^3+constants!$E$4*data!E86^4+constants!$F$4*data!E86^5+constants!$G$4*data!E86^6+constants!$H$4*data!E86^7)</f>
        <v>854.92683955013945</v>
      </c>
      <c r="L86" s="4">
        <f>F86/(constants!$A$4+constants!$B$4*data!F86+constants!$C$4*data!F86^2+constants!$D$4*data!F86^3+constants!$E$4*data!F86^4+constants!$F$4*data!F86^5+constants!$G$4*data!F86^6+constants!$H$4*data!F86^7)</f>
        <v>1840.6878365008224</v>
      </c>
      <c r="M86" s="4">
        <f>G86/(constants!$A$4+constants!$B$4*data!G86+constants!$C$4*data!G86^2+constants!$D$4*data!G86^3+constants!$E$4*data!G86^4+constants!$F$4*data!G86^5+constants!$G$4*data!G86^6+constants!$H$4*data!G86^7)</f>
        <v>38.209603865709205</v>
      </c>
      <c r="N86" s="4"/>
      <c r="O86" s="4">
        <f t="shared" si="24"/>
        <v>192.42056165655347</v>
      </c>
      <c r="P86" s="4">
        <f t="shared" si="25"/>
        <v>209.59112453683437</v>
      </c>
      <c r="Q86" s="4">
        <f t="shared" si="26"/>
        <v>213.73170988753486</v>
      </c>
      <c r="R86" s="4">
        <f t="shared" si="27"/>
        <v>460.1719591252056</v>
      </c>
      <c r="S86" s="4">
        <f t="shared" si="28"/>
        <v>9.5524009664273013</v>
      </c>
      <c r="T86" s="4"/>
      <c r="U86" s="4">
        <f t="shared" si="29"/>
        <v>1.019755537644309</v>
      </c>
      <c r="V86" s="4">
        <f t="shared" si="30"/>
        <v>2.0758329091991115E-2</v>
      </c>
      <c r="W86" s="4"/>
      <c r="X86">
        <f>IF(front!E86&gt;$X$2,O86,P86)</f>
        <v>209.59112453683437</v>
      </c>
      <c r="Y86">
        <f t="shared" si="31"/>
        <v>4.3764011447833582</v>
      </c>
      <c r="Z86">
        <f>SUMPRODUCT($B$7:$B$456,Y$7:Y$456,EXP(constants!$B$32+constants!$A$32*ABS($A$7:$A$456-$A86)))</f>
        <v>4.8134623707696261E-3</v>
      </c>
      <c r="AA86">
        <f t="shared" si="20"/>
        <v>4.3715876824125885</v>
      </c>
      <c r="AB86">
        <f t="shared" si="32"/>
        <v>0</v>
      </c>
      <c r="AD86" s="4">
        <f t="shared" si="21"/>
        <v>449.65525610696091</v>
      </c>
      <c r="AE86">
        <f>SUMPRODUCT($B$7:$B$456,AD$7:AD$456,EXP(constants!$B$32+constants!$A$32*ABS($A$7:$A$456-$A86)))</f>
        <v>11.886378230766789</v>
      </c>
      <c r="AF86" s="4">
        <f t="shared" si="22"/>
        <v>437.7688778761941</v>
      </c>
      <c r="AG86">
        <f t="shared" si="33"/>
        <v>437.7688778761941</v>
      </c>
      <c r="AH86" s="4"/>
      <c r="AI86" s="5">
        <f>SUMPRODUCT(constants!$B$13:$B$20,A86^constants!$A$13:$A$20)*constants!$C$10/((A86/1000000000)^5*(EXP(0.014388/(A86/1000000000)/constants!$B$9)-1))</f>
        <v>4.6387810123192438E-9</v>
      </c>
      <c r="AJ86">
        <f>SUMPRODUCT(A86^constants!$E$28:$J$28,constants!$E$27:$J$27)</f>
        <v>4.6281469690876808E-6</v>
      </c>
      <c r="AL86" s="17">
        <f t="shared" si="23"/>
        <v>0</v>
      </c>
      <c r="AM86">
        <f t="shared" si="34"/>
        <v>1.0572124248623659E-8</v>
      </c>
      <c r="AN86">
        <f t="shared" si="35"/>
        <v>0</v>
      </c>
      <c r="AO86">
        <f t="shared" si="36"/>
        <v>2.0514646143897989E-8</v>
      </c>
      <c r="AQ86">
        <f t="shared" si="37"/>
        <v>2.0514646143897989E-8</v>
      </c>
      <c r="AS86" s="4">
        <f t="shared" si="38"/>
        <v>0</v>
      </c>
    </row>
    <row r="87" spans="1:45" x14ac:dyDescent="0.2">
      <c r="A87">
        <f>front!A87</f>
        <v>225.96</v>
      </c>
      <c r="B87" s="1">
        <f t="shared" si="39"/>
        <v>0.46999999999999886</v>
      </c>
      <c r="C87">
        <f>front!D87-front!B87</f>
        <v>76.899999999999636</v>
      </c>
      <c r="D87" s="2">
        <f>front!E87-front!C87</f>
        <v>843.89999999999964</v>
      </c>
      <c r="E87" s="2">
        <f>IF(front!F87-front!C87&gt;0,front!F87-front!C87,0)</f>
        <v>885.70000000000073</v>
      </c>
      <c r="F87" s="2">
        <f>front!I87-front!H87</f>
        <v>1844.7000000000007</v>
      </c>
      <c r="G87" s="2">
        <f>IF(front!J87-front!H87&gt;0,front!J87-front!H87,0)</f>
        <v>0</v>
      </c>
      <c r="H87" s="2"/>
      <c r="I87" s="4">
        <f>C87/(constants!$A$4+constants!$B$4*data!C87+constants!$C$4*data!C87^2+constants!$D$4*data!C87^3+constants!$E$4*data!C87^4+constants!$F$4*data!C87^5+constants!$G$4*data!C87^6+constants!$H$4*data!C87^7)</f>
        <v>76.718811713178553</v>
      </c>
      <c r="J87" s="4">
        <f>D87/(constants!$A$4+constants!$B$4*data!D87+constants!$C$4*data!D87^2+constants!$D$4*data!D87^3+constants!$E$4*data!D87^4+constants!$F$4*data!D87^5+constants!$G$4*data!D87^6+constants!$H$4*data!D87^7)</f>
        <v>841.95633048453851</v>
      </c>
      <c r="K87" s="4">
        <f>E87/(constants!$A$4+constants!$B$4*data!E87+constants!$C$4*data!E87^2+constants!$D$4*data!E87^3+constants!$E$4*data!E87^4+constants!$F$4*data!E87^5+constants!$G$4*data!E87^6+constants!$H$4*data!E87^7)</f>
        <v>883.66152361065792</v>
      </c>
      <c r="L87" s="4">
        <f>F87/(constants!$A$4+constants!$B$4*data!F87+constants!$C$4*data!F87^2+constants!$D$4*data!F87^3+constants!$E$4*data!F87^4+constants!$F$4*data!F87^5+constants!$G$4*data!F87^6+constants!$H$4*data!F87^7)</f>
        <v>1840.4882903730879</v>
      </c>
      <c r="M87" s="4">
        <f>G87/(constants!$A$4+constants!$B$4*data!G87+constants!$C$4*data!G87^2+constants!$D$4*data!G87^3+constants!$E$4*data!G87^4+constants!$F$4*data!G87^5+constants!$G$4*data!G87^6+constants!$H$4*data!G87^7)</f>
        <v>0</v>
      </c>
      <c r="N87" s="4"/>
      <c r="O87" s="4">
        <f t="shared" si="24"/>
        <v>191.7970292829464</v>
      </c>
      <c r="P87" s="4">
        <f t="shared" si="25"/>
        <v>210.48908262113463</v>
      </c>
      <c r="Q87" s="4">
        <f t="shared" si="26"/>
        <v>220.91538090266448</v>
      </c>
      <c r="R87" s="4">
        <f t="shared" si="27"/>
        <v>460.12207259327198</v>
      </c>
      <c r="S87" s="4">
        <f t="shared" si="28"/>
        <v>0</v>
      </c>
      <c r="T87" s="4"/>
      <c r="U87" s="4">
        <f t="shared" si="29"/>
        <v>1.0495336772420469</v>
      </c>
      <c r="V87" s="4">
        <f t="shared" si="30"/>
        <v>0</v>
      </c>
      <c r="W87" s="4"/>
      <c r="X87">
        <f>IF(front!E87&gt;$X$2,O87,P87)</f>
        <v>210.48908262113463</v>
      </c>
      <c r="Y87">
        <f t="shared" si="31"/>
        <v>-1.6230499624913648</v>
      </c>
      <c r="Z87">
        <f>SUMPRODUCT($B$7:$B$456,Y$7:Y$456,EXP(constants!$B$32+constants!$A$32*ABS($A$7:$A$456-$A87)))</f>
        <v>5.9029636758049491E-3</v>
      </c>
      <c r="AA87">
        <f t="shared" si="20"/>
        <v>-1.6289529261671698</v>
      </c>
      <c r="AB87">
        <f t="shared" si="32"/>
        <v>0</v>
      </c>
      <c r="AD87" s="4">
        <f t="shared" si="21"/>
        <v>460.12207259327198</v>
      </c>
      <c r="AE87">
        <f>SUMPRODUCT($B$7:$B$456,AD$7:AD$456,EXP(constants!$B$32+constants!$A$32*ABS($A$7:$A$456-$A87)))</f>
        <v>12.069365135093957</v>
      </c>
      <c r="AF87" s="4">
        <f t="shared" si="22"/>
        <v>448.05270745817802</v>
      </c>
      <c r="AG87">
        <f t="shared" si="33"/>
        <v>448.05270745817802</v>
      </c>
      <c r="AH87" s="4"/>
      <c r="AI87" s="5">
        <f>SUMPRODUCT(constants!$B$13:$B$20,A87^constants!$A$13:$A$20)*constants!$C$10/((A87/1000000000)^5*(EXP(0.014388/(A87/1000000000)/constants!$B$9)-1))</f>
        <v>4.8019355016066609E-9</v>
      </c>
      <c r="AJ87">
        <f>SUMPRODUCT(A87^constants!$E$28:$J$28,constants!$E$27:$J$27)</f>
        <v>4.5831623664627295E-6</v>
      </c>
      <c r="AL87" s="17">
        <f t="shared" si="23"/>
        <v>0</v>
      </c>
      <c r="AM87">
        <f t="shared" si="34"/>
        <v>1.0229069683482561E-8</v>
      </c>
      <c r="AN87">
        <f t="shared" si="35"/>
        <v>0</v>
      </c>
      <c r="AO87">
        <f t="shared" si="36"/>
        <v>1.9848966962835143E-8</v>
      </c>
      <c r="AQ87">
        <f t="shared" si="37"/>
        <v>1.9848966962835143E-8</v>
      </c>
      <c r="AS87" s="4">
        <f t="shared" si="38"/>
        <v>0</v>
      </c>
    </row>
    <row r="88" spans="1:45" x14ac:dyDescent="0.2">
      <c r="A88">
        <f>front!A88</f>
        <v>226.44</v>
      </c>
      <c r="B88" s="1">
        <f t="shared" si="39"/>
        <v>0.47999999999998977</v>
      </c>
      <c r="C88">
        <f>front!D88-front!B88</f>
        <v>79.199999999999818</v>
      </c>
      <c r="D88" s="2">
        <f>front!E88-front!C88</f>
        <v>823.30000000000109</v>
      </c>
      <c r="E88" s="2">
        <f>IF(front!F88-front!C88&gt;0,front!F88-front!C88,0)</f>
        <v>905.30000000000109</v>
      </c>
      <c r="F88" s="2">
        <f>front!I88-front!H88</f>
        <v>1922.2000000000007</v>
      </c>
      <c r="G88" s="2">
        <f>IF(front!J88-front!H88&gt;0,front!J88-front!H88,0)</f>
        <v>27.899999999999636</v>
      </c>
      <c r="H88" s="2"/>
      <c r="I88" s="4">
        <f>C88/(constants!$A$4+constants!$B$4*data!C88+constants!$C$4*data!C88^2+constants!$D$4*data!C88^3+constants!$E$4*data!C88^4+constants!$F$4*data!C88^5+constants!$G$4*data!C88^6+constants!$H$4*data!C88^7)</f>
        <v>79.013411314530742</v>
      </c>
      <c r="J88" s="4">
        <f>D88/(constants!$A$4+constants!$B$4*data!D88+constants!$C$4*data!D88^2+constants!$D$4*data!D88^3+constants!$E$4*data!D88^4+constants!$F$4*data!D88^5+constants!$G$4*data!D88^6+constants!$H$4*data!D88^7)</f>
        <v>821.40307344618031</v>
      </c>
      <c r="K88" s="4">
        <f>E88/(constants!$A$4+constants!$B$4*data!E88+constants!$C$4*data!E88^2+constants!$D$4*data!E88^3+constants!$E$4*data!E88^4+constants!$F$4*data!E88^5+constants!$G$4*data!E88^6+constants!$H$4*data!E88^7)</f>
        <v>903.21708532277125</v>
      </c>
      <c r="L88" s="4">
        <f>F88/(constants!$A$4+constants!$B$4*data!F88+constants!$C$4*data!F88^2+constants!$D$4*data!F88^3+constants!$E$4*data!F88^4+constants!$F$4*data!F88^5+constants!$G$4*data!F88^6+constants!$H$4*data!F88^7)</f>
        <v>1917.8124108050204</v>
      </c>
      <c r="M88" s="4">
        <f>G88/(constants!$A$4+constants!$B$4*data!G88+constants!$C$4*data!G88^2+constants!$D$4*data!G88^3+constants!$E$4*data!G88^4+constants!$F$4*data!G88^5+constants!$G$4*data!G88^6+constants!$H$4*data!G88^7)</f>
        <v>27.834118814444928</v>
      </c>
      <c r="N88" s="4"/>
      <c r="O88" s="4">
        <f t="shared" si="24"/>
        <v>197.53352828632688</v>
      </c>
      <c r="P88" s="4">
        <f t="shared" si="25"/>
        <v>205.35076836154508</v>
      </c>
      <c r="Q88" s="4">
        <f t="shared" si="26"/>
        <v>225.80427133069281</v>
      </c>
      <c r="R88" s="4">
        <f t="shared" si="27"/>
        <v>479.45310270125503</v>
      </c>
      <c r="S88" s="4">
        <f t="shared" si="28"/>
        <v>6.9585297036112319</v>
      </c>
      <c r="T88" s="4"/>
      <c r="U88" s="4">
        <f t="shared" si="29"/>
        <v>1.0996027584037906</v>
      </c>
      <c r="V88" s="4">
        <f t="shared" si="30"/>
        <v>1.4513473089248228E-2</v>
      </c>
      <c r="W88" s="4"/>
      <c r="X88">
        <f>IF(front!E88&gt;$X$2,O88,P88)</f>
        <v>205.35076836154508</v>
      </c>
      <c r="Y88">
        <f t="shared" si="31"/>
        <v>-11.455437447854479</v>
      </c>
      <c r="Z88">
        <f>SUMPRODUCT($B$7:$B$456,Y$7:Y$456,EXP(constants!$B$32+constants!$A$32*ABS($A$7:$A$456-$A88)))</f>
        <v>7.0489152749698934E-3</v>
      </c>
      <c r="AA88">
        <f t="shared" si="20"/>
        <v>-11.462486363129448</v>
      </c>
      <c r="AB88">
        <f t="shared" si="32"/>
        <v>0</v>
      </c>
      <c r="AD88" s="4">
        <f t="shared" si="21"/>
        <v>471.79211876708877</v>
      </c>
      <c r="AE88">
        <f>SUMPRODUCT($B$7:$B$456,AD$7:AD$456,EXP(constants!$B$32+constants!$A$32*ABS($A$7:$A$456-$A88)))</f>
        <v>12.25695444158012</v>
      </c>
      <c r="AF88" s="4">
        <f t="shared" si="22"/>
        <v>459.53516432550862</v>
      </c>
      <c r="AG88">
        <f t="shared" si="33"/>
        <v>459.53516432550862</v>
      </c>
      <c r="AH88" s="4"/>
      <c r="AI88" s="5">
        <f>SUMPRODUCT(constants!$B$13:$B$20,A88^constants!$A$13:$A$20)*constants!$C$10/((A88/1000000000)^5*(EXP(0.014388/(A88/1000000000)/constants!$B$9)-1))</f>
        <v>4.9735385371954448E-9</v>
      </c>
      <c r="AJ88">
        <f>SUMPRODUCT(A88^constants!$E$28:$J$28,constants!$E$27:$J$27)</f>
        <v>4.5377564177403345E-6</v>
      </c>
      <c r="AL88" s="17">
        <f t="shared" si="23"/>
        <v>0</v>
      </c>
      <c r="AM88">
        <f t="shared" si="34"/>
        <v>9.8746663367986468E-9</v>
      </c>
      <c r="AN88">
        <f t="shared" si="35"/>
        <v>0</v>
      </c>
      <c r="AO88">
        <f t="shared" si="36"/>
        <v>1.9161266073358725E-8</v>
      </c>
      <c r="AQ88">
        <f t="shared" si="37"/>
        <v>1.9161266073358725E-8</v>
      </c>
      <c r="AS88" s="4">
        <f t="shared" si="38"/>
        <v>0</v>
      </c>
    </row>
    <row r="89" spans="1:45" x14ac:dyDescent="0.2">
      <c r="A89">
        <f>front!A89</f>
        <v>226.91</v>
      </c>
      <c r="B89" s="1">
        <f t="shared" si="39"/>
        <v>0.46999999999999886</v>
      </c>
      <c r="C89">
        <f>front!D89-front!B89</f>
        <v>87</v>
      </c>
      <c r="D89" s="2">
        <f>front!E89-front!C89</f>
        <v>850.69999999999891</v>
      </c>
      <c r="E89" s="2">
        <f>IF(front!F89-front!C89&gt;0,front!F89-front!C89,0)</f>
        <v>879.60000000000036</v>
      </c>
      <c r="F89" s="2">
        <f>front!I89-front!H89</f>
        <v>1946.2000000000007</v>
      </c>
      <c r="G89" s="2">
        <f>IF(front!J89-front!H89&gt;0,front!J89-front!H89,0)</f>
        <v>6.1000000000003638</v>
      </c>
      <c r="H89" s="2"/>
      <c r="I89" s="4">
        <f>C89/(constants!$A$4+constants!$B$4*data!C89+constants!$C$4*data!C89^2+constants!$D$4*data!C89^3+constants!$E$4*data!C89^4+constants!$F$4*data!C89^5+constants!$G$4*data!C89^6+constants!$H$4*data!C89^7)</f>
        <v>86.795104673432732</v>
      </c>
      <c r="J89" s="4">
        <f>D89/(constants!$A$4+constants!$B$4*data!D89+constants!$C$4*data!D89^2+constants!$D$4*data!D89^3+constants!$E$4*data!D89^4+constants!$F$4*data!D89^5+constants!$G$4*data!D89^6+constants!$H$4*data!D89^7)</f>
        <v>848.74090380185544</v>
      </c>
      <c r="K89" s="4">
        <f>E89/(constants!$A$4+constants!$B$4*data!E89+constants!$C$4*data!E89^2+constants!$D$4*data!E89^3+constants!$E$4*data!E89^4+constants!$F$4*data!E89^5+constants!$G$4*data!E89^6+constants!$H$4*data!E89^7)</f>
        <v>877.57535594299782</v>
      </c>
      <c r="L89" s="4">
        <f>F89/(constants!$A$4+constants!$B$4*data!F89+constants!$C$4*data!F89^2+constants!$D$4*data!F89^3+constants!$E$4*data!F89^4+constants!$F$4*data!F89^5+constants!$G$4*data!F89^6+constants!$H$4*data!F89^7)</f>
        <v>1941.7579456474461</v>
      </c>
      <c r="M89" s="4">
        <f>G89/(constants!$A$4+constants!$B$4*data!G89+constants!$C$4*data!G89^2+constants!$D$4*data!G89^3+constants!$E$4*data!G89^4+constants!$F$4*data!G89^5+constants!$G$4*data!G89^6+constants!$H$4*data!G89^7)</f>
        <v>6.0855813120839839</v>
      </c>
      <c r="N89" s="4"/>
      <c r="O89" s="4">
        <f t="shared" si="24"/>
        <v>216.98776168358185</v>
      </c>
      <c r="P89" s="4">
        <f t="shared" si="25"/>
        <v>212.18522595046386</v>
      </c>
      <c r="Q89" s="4">
        <f t="shared" si="26"/>
        <v>219.39383898574945</v>
      </c>
      <c r="R89" s="4">
        <f t="shared" si="27"/>
        <v>485.43948641186154</v>
      </c>
      <c r="S89" s="4">
        <f t="shared" si="28"/>
        <v>1.521395328020996</v>
      </c>
      <c r="T89" s="4"/>
      <c r="U89" s="4">
        <f t="shared" si="29"/>
        <v>1.0339732090346785</v>
      </c>
      <c r="V89" s="4">
        <f t="shared" si="30"/>
        <v>3.1340576335609381E-3</v>
      </c>
      <c r="W89" s="4"/>
      <c r="X89">
        <f>IF(front!E89&gt;$X$2,O89,P89)</f>
        <v>212.18522595046386</v>
      </c>
      <c r="Y89">
        <f t="shared" si="31"/>
        <v>1.5340034197889736</v>
      </c>
      <c r="Z89">
        <f>SUMPRODUCT($B$7:$B$456,Y$7:Y$456,EXP(constants!$B$32+constants!$A$32*ABS($A$7:$A$456-$A89)))</f>
        <v>8.380117158617157E-3</v>
      </c>
      <c r="AA89">
        <f t="shared" si="20"/>
        <v>1.5256233026303565</v>
      </c>
      <c r="AB89">
        <f t="shared" si="32"/>
        <v>0</v>
      </c>
      <c r="AD89" s="4">
        <f t="shared" si="21"/>
        <v>483.76450826821207</v>
      </c>
      <c r="AE89">
        <f>SUMPRODUCT($B$7:$B$456,AD$7:AD$456,EXP(constants!$B$32+constants!$A$32*ABS($A$7:$A$456-$A89)))</f>
        <v>12.441084949243489</v>
      </c>
      <c r="AF89" s="4">
        <f t="shared" si="22"/>
        <v>471.32342331896859</v>
      </c>
      <c r="AG89">
        <f t="shared" si="33"/>
        <v>471.32342331896859</v>
      </c>
      <c r="AH89" s="4"/>
      <c r="AI89" s="5">
        <f>SUMPRODUCT(constants!$B$13:$B$20,A89^constants!$A$13:$A$20)*constants!$C$10/((A89/1000000000)^5*(EXP(0.014388/(A89/1000000000)/constants!$B$9)-1))</f>
        <v>5.1465546502334296E-9</v>
      </c>
      <c r="AJ89">
        <f>SUMPRODUCT(A89^constants!$E$28:$J$28,constants!$E$27:$J$27)</f>
        <v>4.4938157758591898E-6</v>
      </c>
      <c r="AL89" s="17">
        <f t="shared" si="23"/>
        <v>0</v>
      </c>
      <c r="AM89">
        <f t="shared" si="34"/>
        <v>9.5344630746645397E-9</v>
      </c>
      <c r="AN89">
        <f t="shared" si="35"/>
        <v>0</v>
      </c>
      <c r="AO89">
        <f t="shared" si="36"/>
        <v>1.8501119694489827E-8</v>
      </c>
      <c r="AQ89">
        <f t="shared" si="37"/>
        <v>1.8501119694489827E-8</v>
      </c>
      <c r="AS89" s="4">
        <f t="shared" si="38"/>
        <v>0</v>
      </c>
    </row>
    <row r="90" spans="1:45" x14ac:dyDescent="0.2">
      <c r="A90">
        <f>front!A90</f>
        <v>227.39</v>
      </c>
      <c r="B90" s="1">
        <f t="shared" si="39"/>
        <v>0.47999999999998977</v>
      </c>
      <c r="C90">
        <f>front!D90-front!B90</f>
        <v>87.900000000000091</v>
      </c>
      <c r="D90" s="2">
        <f>front!E90-front!C90</f>
        <v>872.60000000000036</v>
      </c>
      <c r="E90" s="2">
        <f>IF(front!F90-front!C90&gt;0,front!F90-front!C90,0)</f>
        <v>918</v>
      </c>
      <c r="F90" s="2">
        <f>front!I90-front!H90</f>
        <v>2030.4000000000015</v>
      </c>
      <c r="G90" s="2">
        <f>IF(front!J90-front!H90&gt;0,front!J90-front!H90,0)</f>
        <v>0</v>
      </c>
      <c r="H90" s="2"/>
      <c r="I90" s="4">
        <f>C90/(constants!$A$4+constants!$B$4*data!C90+constants!$C$4*data!C90^2+constants!$D$4*data!C90^3+constants!$E$4*data!C90^4+constants!$F$4*data!C90^5+constants!$G$4*data!C90^6+constants!$H$4*data!C90^7)</f>
        <v>87.692993134985045</v>
      </c>
      <c r="J90" s="4">
        <f>D90/(constants!$A$4+constants!$B$4*data!D90+constants!$C$4*data!D90^2+constants!$D$4*data!D90^3+constants!$E$4*data!D90^4+constants!$F$4*data!D90^5+constants!$G$4*data!D90^6+constants!$H$4*data!D90^7)</f>
        <v>870.5912303705112</v>
      </c>
      <c r="K90" s="4">
        <f>E90/(constants!$A$4+constants!$B$4*data!E90+constants!$C$4*data!E90^2+constants!$D$4*data!E90^3+constants!$E$4*data!E90^4+constants!$F$4*data!E90^5+constants!$G$4*data!E90^6+constants!$H$4*data!E90^7)</f>
        <v>915.88829617391468</v>
      </c>
      <c r="L90" s="4">
        <f>F90/(constants!$A$4+constants!$B$4*data!F90+constants!$C$4*data!F90^2+constants!$D$4*data!F90^3+constants!$E$4*data!F90^4+constants!$F$4*data!F90^5+constants!$G$4*data!F90^6+constants!$H$4*data!F90^7)</f>
        <v>2025.7668852414633</v>
      </c>
      <c r="M90" s="4">
        <f>G90/(constants!$A$4+constants!$B$4*data!G90+constants!$C$4*data!G90^2+constants!$D$4*data!G90^3+constants!$E$4*data!G90^4+constants!$F$4*data!G90^5+constants!$G$4*data!G90^6+constants!$H$4*data!G90^7)</f>
        <v>0</v>
      </c>
      <c r="N90" s="4"/>
      <c r="O90" s="4">
        <f t="shared" si="24"/>
        <v>219.23248283746258</v>
      </c>
      <c r="P90" s="4">
        <f t="shared" si="25"/>
        <v>217.6478075926278</v>
      </c>
      <c r="Q90" s="4">
        <f t="shared" si="26"/>
        <v>228.97207404347867</v>
      </c>
      <c r="R90" s="4">
        <f t="shared" si="27"/>
        <v>506.44172131036584</v>
      </c>
      <c r="S90" s="4">
        <f t="shared" si="28"/>
        <v>0</v>
      </c>
      <c r="T90" s="4"/>
      <c r="U90" s="4">
        <f t="shared" si="29"/>
        <v>1.0520302344237096</v>
      </c>
      <c r="V90" s="4">
        <f t="shared" si="30"/>
        <v>0</v>
      </c>
      <c r="W90" s="4"/>
      <c r="X90">
        <f>IF(front!E90&gt;$X$2,O90,P90)</f>
        <v>217.6478075926278</v>
      </c>
      <c r="Y90">
        <f t="shared" si="31"/>
        <v>-2.1999672839308175</v>
      </c>
      <c r="Z90">
        <f>SUMPRODUCT($B$7:$B$456,Y$7:Y$456,EXP(constants!$B$32+constants!$A$32*ABS($A$7:$A$456-$A90)))</f>
        <v>9.7185084659518872E-3</v>
      </c>
      <c r="AA90">
        <f t="shared" si="20"/>
        <v>-2.2096857923967694</v>
      </c>
      <c r="AB90">
        <f t="shared" si="32"/>
        <v>0</v>
      </c>
      <c r="AD90" s="4">
        <f t="shared" si="21"/>
        <v>506.44172131036584</v>
      </c>
      <c r="AE90">
        <f>SUMPRODUCT($B$7:$B$456,AD$7:AD$456,EXP(constants!$B$32+constants!$A$32*ABS($A$7:$A$456-$A90)))</f>
        <v>12.629695306759517</v>
      </c>
      <c r="AF90" s="4">
        <f t="shared" si="22"/>
        <v>493.81202600360632</v>
      </c>
      <c r="AG90">
        <f t="shared" si="33"/>
        <v>493.81202600360632</v>
      </c>
      <c r="AH90" s="4"/>
      <c r="AI90" s="5">
        <f>SUMPRODUCT(constants!$B$13:$B$20,A90^constants!$A$13:$A$20)*constants!$C$10/((A90/1000000000)^5*(EXP(0.014388/(A90/1000000000)/constants!$B$9)-1))</f>
        <v>5.3284660629307432E-9</v>
      </c>
      <c r="AJ90">
        <f>SUMPRODUCT(A90^constants!$E$28:$J$28,constants!$E$27:$J$27)</f>
        <v>4.4494652517898504E-6</v>
      </c>
      <c r="AL90" s="17">
        <f t="shared" si="23"/>
        <v>0</v>
      </c>
      <c r="AM90">
        <f t="shared" si="34"/>
        <v>9.0104432810175334E-9</v>
      </c>
      <c r="AN90">
        <f t="shared" si="35"/>
        <v>0</v>
      </c>
      <c r="AO90">
        <f t="shared" si="36"/>
        <v>1.7484287089588662E-8</v>
      </c>
      <c r="AQ90">
        <f t="shared" si="37"/>
        <v>1.7484287089588662E-8</v>
      </c>
      <c r="AS90" s="4">
        <f t="shared" si="38"/>
        <v>0</v>
      </c>
    </row>
    <row r="91" spans="1:45" x14ac:dyDescent="0.2">
      <c r="A91">
        <f>front!A91</f>
        <v>227.87</v>
      </c>
      <c r="B91" s="1">
        <f t="shared" si="39"/>
        <v>0.48000000000001819</v>
      </c>
      <c r="C91">
        <f>front!D91-front!B91</f>
        <v>87.600000000000364</v>
      </c>
      <c r="D91" s="2">
        <f>front!E91-front!C91</f>
        <v>813.5</v>
      </c>
      <c r="E91" s="2">
        <f>IF(front!F91-front!C91&gt;0,front!F91-front!C91,0)</f>
        <v>888.89999999999964</v>
      </c>
      <c r="F91" s="2">
        <f>front!I91-front!H91</f>
        <v>2084.1000000000004</v>
      </c>
      <c r="G91" s="2">
        <f>IF(front!J91-front!H91&gt;0,front!J91-front!H91,0)</f>
        <v>19.600000000000364</v>
      </c>
      <c r="H91" s="2"/>
      <c r="I91" s="4">
        <f>C91/(constants!$A$4+constants!$B$4*data!C91+constants!$C$4*data!C91^2+constants!$D$4*data!C91^3+constants!$E$4*data!C91^4+constants!$F$4*data!C91^5+constants!$G$4*data!C91^6+constants!$H$4*data!C91^7)</f>
        <v>87.3936969635959</v>
      </c>
      <c r="J91" s="4">
        <f>D91/(constants!$A$4+constants!$B$4*data!D91+constants!$C$4*data!D91^2+constants!$D$4*data!D91^3+constants!$E$4*data!D91^4+constants!$F$4*data!D91^5+constants!$G$4*data!D91^6+constants!$H$4*data!D91^7)</f>
        <v>811.62531548362961</v>
      </c>
      <c r="K91" s="4">
        <f>E91/(constants!$A$4+constants!$B$4*data!E91+constants!$C$4*data!E91^2+constants!$D$4*data!E91^3+constants!$E$4*data!E91^4+constants!$F$4*data!E91^5+constants!$G$4*data!E91^6+constants!$H$4*data!E91^7)</f>
        <v>886.85426770393576</v>
      </c>
      <c r="L91" s="4">
        <f>F91/(constants!$A$4+constants!$B$4*data!F91+constants!$C$4*data!F91^2+constants!$D$4*data!F91^3+constants!$E$4*data!F91^4+constants!$F$4*data!F91^5+constants!$G$4*data!F91^6+constants!$H$4*data!F91^7)</f>
        <v>2079.3450656704531</v>
      </c>
      <c r="M91" s="4">
        <f>G91/(constants!$A$4+constants!$B$4*data!G91+constants!$C$4*data!G91^2+constants!$D$4*data!G91^3+constants!$E$4*data!G91^4+constants!$F$4*data!G91^5+constants!$G$4*data!G91^6+constants!$H$4*data!G91^7)</f>
        <v>19.553700186794796</v>
      </c>
      <c r="N91" s="4"/>
      <c r="O91" s="4">
        <f t="shared" si="24"/>
        <v>218.48424240898973</v>
      </c>
      <c r="P91" s="4">
        <f t="shared" si="25"/>
        <v>202.9063288709074</v>
      </c>
      <c r="Q91" s="4">
        <f t="shared" si="26"/>
        <v>221.71356692598394</v>
      </c>
      <c r="R91" s="4">
        <f t="shared" si="27"/>
        <v>519.83626641761327</v>
      </c>
      <c r="S91" s="4">
        <f t="shared" si="28"/>
        <v>4.8884250466986989</v>
      </c>
      <c r="T91" s="4"/>
      <c r="U91" s="4">
        <f t="shared" si="29"/>
        <v>1.0926892628718448</v>
      </c>
      <c r="V91" s="4">
        <f t="shared" si="30"/>
        <v>9.403778386580585E-3</v>
      </c>
      <c r="W91" s="4"/>
      <c r="X91">
        <f>IF(front!E91&gt;$X$2,O91,P91)</f>
        <v>202.9063288709074</v>
      </c>
      <c r="Y91">
        <f t="shared" si="31"/>
        <v>-9.9721828526089666</v>
      </c>
      <c r="Z91">
        <f>SUMPRODUCT($B$7:$B$456,Y$7:Y$456,EXP(constants!$B$32+constants!$A$32*ABS($A$7:$A$456-$A91)))</f>
        <v>1.1104163214932652E-2</v>
      </c>
      <c r="AA91">
        <f t="shared" si="20"/>
        <v>-9.9832870158238993</v>
      </c>
      <c r="AB91">
        <f t="shared" si="32"/>
        <v>0</v>
      </c>
      <c r="AD91" s="4">
        <f t="shared" si="21"/>
        <v>514.45436142600283</v>
      </c>
      <c r="AE91">
        <f>SUMPRODUCT($B$7:$B$456,AD$7:AD$456,EXP(constants!$B$32+constants!$A$32*ABS($A$7:$A$456-$A91)))</f>
        <v>12.818508237249635</v>
      </c>
      <c r="AF91" s="4">
        <f t="shared" si="22"/>
        <v>501.63585318875317</v>
      </c>
      <c r="AG91">
        <f t="shared" si="33"/>
        <v>501.63585318875317</v>
      </c>
      <c r="AH91" s="4"/>
      <c r="AI91" s="5">
        <f>SUMPRODUCT(constants!$B$13:$B$20,A91^constants!$A$13:$A$20)*constants!$C$10/((A91/1000000000)^5*(EXP(0.014388/(A91/1000000000)/constants!$B$9)-1))</f>
        <v>5.5157695167418491E-9</v>
      </c>
      <c r="AJ91">
        <f>SUMPRODUCT(A91^constants!$E$28:$J$28,constants!$E$27:$J$27)</f>
        <v>4.4056398856930665E-6</v>
      </c>
      <c r="AL91" s="17">
        <f t="shared" si="23"/>
        <v>0</v>
      </c>
      <c r="AM91">
        <f t="shared" si="34"/>
        <v>8.7825458600849512E-9</v>
      </c>
      <c r="AN91">
        <f t="shared" si="35"/>
        <v>0</v>
      </c>
      <c r="AO91">
        <f t="shared" si="36"/>
        <v>1.7042064236584685E-8</v>
      </c>
      <c r="AQ91">
        <f t="shared" si="37"/>
        <v>1.7042064236584685E-8</v>
      </c>
      <c r="AS91" s="4">
        <f t="shared" si="38"/>
        <v>0</v>
      </c>
    </row>
    <row r="92" spans="1:45" x14ac:dyDescent="0.2">
      <c r="A92">
        <f>front!A92</f>
        <v>228.34</v>
      </c>
      <c r="B92" s="1">
        <f t="shared" si="39"/>
        <v>0.46999999999999886</v>
      </c>
      <c r="C92">
        <f>front!D92-front!B92</f>
        <v>79.700000000000273</v>
      </c>
      <c r="D92" s="2">
        <f>front!E92-front!C92</f>
        <v>849.60000000000036</v>
      </c>
      <c r="E92" s="2">
        <f>IF(front!F92-front!C92&gt;0,front!F92-front!C92,0)</f>
        <v>925.20000000000073</v>
      </c>
      <c r="F92" s="2">
        <f>front!I92-front!H92</f>
        <v>2090.1000000000004</v>
      </c>
      <c r="G92" s="2">
        <f>IF(front!J92-front!H92&gt;0,front!J92-front!H92,0)</f>
        <v>9.5</v>
      </c>
      <c r="H92" s="2"/>
      <c r="I92" s="4">
        <f>C92/(constants!$A$4+constants!$B$4*data!C92+constants!$C$4*data!C92^2+constants!$D$4*data!C92^3+constants!$E$4*data!C92^4+constants!$F$4*data!C92^5+constants!$G$4*data!C92^6+constants!$H$4*data!C92^7)</f>
        <v>79.512237453151627</v>
      </c>
      <c r="J92" s="4">
        <f>D92/(constants!$A$4+constants!$B$4*data!D92+constants!$C$4*data!D92^2+constants!$D$4*data!D92^3+constants!$E$4*data!D92^4+constants!$F$4*data!D92^5+constants!$G$4*data!D92^6+constants!$H$4*data!D92^7)</f>
        <v>847.64339919617987</v>
      </c>
      <c r="K92" s="4">
        <f>E92/(constants!$A$4+constants!$B$4*data!E92+constants!$C$4*data!E92^2+constants!$D$4*data!E92^3+constants!$E$4*data!E92^4+constants!$F$4*data!E92^5+constants!$G$4*data!E92^6+constants!$H$4*data!E92^7)</f>
        <v>923.07197641951211</v>
      </c>
      <c r="L92" s="4">
        <f>F92/(constants!$A$4+constants!$B$4*data!F92+constants!$C$4*data!F92^2+constants!$D$4*data!F92^3+constants!$E$4*data!F92^4+constants!$F$4*data!F92^5+constants!$G$4*data!F92^6+constants!$H$4*data!F92^7)</f>
        <v>2085.3314568151495</v>
      </c>
      <c r="M92" s="4">
        <f>G92/(constants!$A$4+constants!$B$4*data!G92+constants!$C$4*data!G92^2+constants!$D$4*data!G92^3+constants!$E$4*data!G92^4+constants!$F$4*data!G92^5+constants!$G$4*data!G92^6+constants!$H$4*data!G92^7)</f>
        <v>9.4775482346313922</v>
      </c>
      <c r="N92" s="4"/>
      <c r="O92" s="4">
        <f t="shared" si="24"/>
        <v>198.78059363287906</v>
      </c>
      <c r="P92" s="4">
        <f t="shared" si="25"/>
        <v>211.91084979904497</v>
      </c>
      <c r="Q92" s="4">
        <f t="shared" si="26"/>
        <v>230.76799410487803</v>
      </c>
      <c r="R92" s="4">
        <f t="shared" si="27"/>
        <v>521.33286420378738</v>
      </c>
      <c r="S92" s="4">
        <f t="shared" si="28"/>
        <v>2.369387058657848</v>
      </c>
      <c r="T92" s="4"/>
      <c r="U92" s="4">
        <f t="shared" si="29"/>
        <v>1.0889862143619136</v>
      </c>
      <c r="V92" s="4">
        <f t="shared" si="30"/>
        <v>4.5448641767031634E-3</v>
      </c>
      <c r="W92" s="4"/>
      <c r="X92">
        <f>IF(front!E92&gt;$X$2,O92,P92)</f>
        <v>211.91084979904497</v>
      </c>
      <c r="Y92">
        <f t="shared" si="31"/>
        <v>-9.6612795910682223</v>
      </c>
      <c r="Z92">
        <f>SUMPRODUCT($B$7:$B$456,Y$7:Y$456,EXP(constants!$B$32+constants!$A$32*ABS($A$7:$A$456-$A92)))</f>
        <v>1.2646583489509767E-2</v>
      </c>
      <c r="AA92">
        <f t="shared" si="20"/>
        <v>-9.6739261745577316</v>
      </c>
      <c r="AB92">
        <f t="shared" si="32"/>
        <v>0</v>
      </c>
      <c r="AD92" s="4">
        <f t="shared" si="21"/>
        <v>518.72429070286819</v>
      </c>
      <c r="AE92">
        <f>SUMPRODUCT($B$7:$B$456,AD$7:AD$456,EXP(constants!$B$32+constants!$A$32*ABS($A$7:$A$456-$A92)))</f>
        <v>13.003482620051745</v>
      </c>
      <c r="AF92" s="4">
        <f t="shared" si="22"/>
        <v>505.72080808281646</v>
      </c>
      <c r="AG92">
        <f t="shared" si="33"/>
        <v>505.72080808281646</v>
      </c>
      <c r="AH92" s="4"/>
      <c r="AI92" s="5">
        <f>SUMPRODUCT(constants!$B$13:$B$20,A92^constants!$A$13:$A$20)*constants!$C$10/((A92/1000000000)^5*(EXP(0.014388/(A92/1000000000)/constants!$B$9)-1))</f>
        <v>5.7045166508106654E-9</v>
      </c>
      <c r="AJ92">
        <f>SUMPRODUCT(A92^constants!$E$28:$J$28,constants!$E$27:$J$27)</f>
        <v>4.3632312183918844E-6</v>
      </c>
      <c r="AL92" s="17">
        <f t="shared" si="23"/>
        <v>0</v>
      </c>
      <c r="AM92">
        <f t="shared" si="34"/>
        <v>8.6277470664749968E-9</v>
      </c>
      <c r="AN92">
        <f t="shared" si="35"/>
        <v>0</v>
      </c>
      <c r="AO92">
        <f t="shared" si="36"/>
        <v>1.6741685391261906E-8</v>
      </c>
      <c r="AQ92">
        <f t="shared" si="37"/>
        <v>1.6741685391261906E-8</v>
      </c>
      <c r="AS92" s="4">
        <f t="shared" si="38"/>
        <v>0</v>
      </c>
    </row>
    <row r="93" spans="1:45" x14ac:dyDescent="0.2">
      <c r="A93">
        <f>front!A93</f>
        <v>228.82</v>
      </c>
      <c r="B93" s="1">
        <f t="shared" si="39"/>
        <v>0.47999999999998977</v>
      </c>
      <c r="C93">
        <f>front!D93-front!B93</f>
        <v>76.25</v>
      </c>
      <c r="D93" s="2">
        <f>front!E93-front!C93</f>
        <v>890.5</v>
      </c>
      <c r="E93" s="2">
        <f>IF(front!F93-front!C93&gt;0,front!F93-front!C93,0)</f>
        <v>921.29999999999927</v>
      </c>
      <c r="F93" s="2">
        <f>front!I93-front!H93</f>
        <v>2163.7999999999993</v>
      </c>
      <c r="G93" s="2">
        <f>IF(front!J93-front!H93&gt;0,front!J93-front!H93,0)</f>
        <v>0</v>
      </c>
      <c r="H93" s="2"/>
      <c r="I93" s="4">
        <f>C93/(constants!$A$4+constants!$B$4*data!C93+constants!$C$4*data!C93^2+constants!$D$4*data!C93^3+constants!$E$4*data!C93^4+constants!$F$4*data!C93^5+constants!$G$4*data!C93^6+constants!$H$4*data!C93^7)</f>
        <v>76.070338102595059</v>
      </c>
      <c r="J93" s="4">
        <f>D93/(constants!$A$4+constants!$B$4*data!D93+constants!$C$4*data!D93^2+constants!$D$4*data!D93^3+constants!$E$4*data!D93^4+constants!$F$4*data!D93^5+constants!$G$4*data!D93^6+constants!$H$4*data!D93^7)</f>
        <v>888.45063985178695</v>
      </c>
      <c r="K93" s="4">
        <f>E93/(constants!$A$4+constants!$B$4*data!E93+constants!$C$4*data!E93^2+constants!$D$4*data!E93^3+constants!$E$4*data!E93^4+constants!$F$4*data!E93^5+constants!$G$4*data!E93^6+constants!$H$4*data!E93^7)</f>
        <v>919.18081614196706</v>
      </c>
      <c r="L93" s="4">
        <f>F93/(constants!$A$4+constants!$B$4*data!F93+constants!$C$4*data!F93^2+constants!$D$4*data!F93^3+constants!$E$4*data!F93^4+constants!$F$4*data!F93^5+constants!$G$4*data!F93^6+constants!$H$4*data!F93^7)</f>
        <v>2158.864343581035</v>
      </c>
      <c r="M93" s="4">
        <f>G93/(constants!$A$4+constants!$B$4*data!G93+constants!$C$4*data!G93^2+constants!$D$4*data!G93^3+constants!$E$4*data!G93^4+constants!$F$4*data!G93^5+constants!$G$4*data!G93^6+constants!$H$4*data!G93^7)</f>
        <v>0</v>
      </c>
      <c r="N93" s="4"/>
      <c r="O93" s="4">
        <f t="shared" si="24"/>
        <v>190.17584525648766</v>
      </c>
      <c r="P93" s="4">
        <f t="shared" si="25"/>
        <v>222.11265996294674</v>
      </c>
      <c r="Q93" s="4">
        <f t="shared" si="26"/>
        <v>229.79520403549176</v>
      </c>
      <c r="R93" s="4">
        <f t="shared" si="27"/>
        <v>539.71608589525874</v>
      </c>
      <c r="S93" s="4">
        <f t="shared" si="28"/>
        <v>0</v>
      </c>
      <c r="T93" s="4"/>
      <c r="U93" s="4">
        <f t="shared" si="29"/>
        <v>1.0345885015011149</v>
      </c>
      <c r="V93" s="4">
        <f t="shared" si="30"/>
        <v>0</v>
      </c>
      <c r="W93" s="4"/>
      <c r="X93">
        <f>IF(front!E93&gt;$X$2,O93,P93)</f>
        <v>222.11265996294674</v>
      </c>
      <c r="Y93">
        <f t="shared" si="31"/>
        <v>1.474555969030888</v>
      </c>
      <c r="Z93">
        <f>SUMPRODUCT($B$7:$B$456,Y$7:Y$456,EXP(constants!$B$32+constants!$A$32*ABS($A$7:$A$456-$A93)))</f>
        <v>1.4403241347463555E-2</v>
      </c>
      <c r="AA93">
        <f t="shared" si="20"/>
        <v>1.4601527276834245</v>
      </c>
      <c r="AB93">
        <f t="shared" si="32"/>
        <v>0</v>
      </c>
      <c r="AD93" s="4">
        <f t="shared" si="21"/>
        <v>539.71608589525874</v>
      </c>
      <c r="AE93">
        <f>SUMPRODUCT($B$7:$B$456,AD$7:AD$456,EXP(constants!$B$32+constants!$A$32*ABS($A$7:$A$456-$A93)))</f>
        <v>13.192747005454148</v>
      </c>
      <c r="AF93" s="4">
        <f t="shared" si="22"/>
        <v>526.52333888980456</v>
      </c>
      <c r="AG93">
        <f t="shared" si="33"/>
        <v>526.52333888980456</v>
      </c>
      <c r="AH93" s="4"/>
      <c r="AI93" s="5">
        <f>SUMPRODUCT(constants!$B$13:$B$20,A93^constants!$A$13:$A$20)*constants!$C$10/((A93/1000000000)^5*(EXP(0.014388/(A93/1000000000)/constants!$B$9)-1))</f>
        <v>5.9028649158940463E-9</v>
      </c>
      <c r="AJ93">
        <f>SUMPRODUCT(A93^constants!$E$28:$J$28,constants!$E$27:$J$27)</f>
        <v>4.3204293616239315E-6</v>
      </c>
      <c r="AL93" s="17">
        <f t="shared" si="23"/>
        <v>0</v>
      </c>
      <c r="AM93">
        <f t="shared" si="34"/>
        <v>8.2055799667565137E-9</v>
      </c>
      <c r="AN93">
        <f t="shared" si="35"/>
        <v>0</v>
      </c>
      <c r="AO93">
        <f t="shared" si="36"/>
        <v>1.5922492534589998E-8</v>
      </c>
      <c r="AQ93">
        <f t="shared" si="37"/>
        <v>1.5922492534589998E-8</v>
      </c>
      <c r="AS93" s="4">
        <f t="shared" si="38"/>
        <v>0</v>
      </c>
    </row>
    <row r="94" spans="1:45" x14ac:dyDescent="0.2">
      <c r="A94">
        <f>front!A94</f>
        <v>229.29</v>
      </c>
      <c r="B94" s="1">
        <f t="shared" si="39"/>
        <v>0.46999999999999886</v>
      </c>
      <c r="C94">
        <f>front!D94-front!B94</f>
        <v>80.849999999999909</v>
      </c>
      <c r="D94" s="2">
        <f>front!E94-front!C94</f>
        <v>866.39999999999964</v>
      </c>
      <c r="E94" s="2">
        <f>IF(front!F94-front!C94&gt;0,front!F94-front!C94,0)</f>
        <v>918.69999999999891</v>
      </c>
      <c r="F94" s="2">
        <f>front!I94-front!H94</f>
        <v>2200.8999999999996</v>
      </c>
      <c r="G94" s="2">
        <f>IF(front!J94-front!H94&gt;0,front!J94-front!H94,0)</f>
        <v>21.800000000001091</v>
      </c>
      <c r="H94" s="2"/>
      <c r="I94" s="4">
        <f>C94/(constants!$A$4+constants!$B$4*data!C94+constants!$C$4*data!C94^2+constants!$D$4*data!C94^3+constants!$E$4*data!C94^4+constants!$F$4*data!C94^5+constants!$G$4*data!C94^6+constants!$H$4*data!C94^7)</f>
        <v>80.659537759074937</v>
      </c>
      <c r="J94" s="4">
        <f>D94/(constants!$A$4+constants!$B$4*data!D94+constants!$C$4*data!D94^2+constants!$D$4*data!D94^3+constants!$E$4*data!D94^4+constants!$F$4*data!D94^5+constants!$G$4*data!D94^6+constants!$H$4*data!D94^7)</f>
        <v>864.40529173414973</v>
      </c>
      <c r="K94" s="4">
        <f>E94/(constants!$A$4+constants!$B$4*data!E94+constants!$C$4*data!E94^2+constants!$D$4*data!E94^3+constants!$E$4*data!E94^4+constants!$F$4*data!E94^5+constants!$G$4*data!E94^6+constants!$H$4*data!E94^7)</f>
        <v>916.58670947980841</v>
      </c>
      <c r="L94" s="4">
        <f>F94/(constants!$A$4+constants!$B$4*data!F94+constants!$C$4*data!F94^2+constants!$D$4*data!F94^3+constants!$E$4*data!F94^4+constants!$F$4*data!F94^5+constants!$G$4*data!F94^6+constants!$H$4*data!F94^7)</f>
        <v>2195.8802619215139</v>
      </c>
      <c r="M94" s="4">
        <f>G94/(constants!$A$4+constants!$B$4*data!G94+constants!$C$4*data!G94^2+constants!$D$4*data!G94^3+constants!$E$4*data!G94^4+constants!$F$4*data!G94^5+constants!$G$4*data!G94^6+constants!$H$4*data!G94^7)</f>
        <v>21.748508500027384</v>
      </c>
      <c r="N94" s="4"/>
      <c r="O94" s="4">
        <f t="shared" si="24"/>
        <v>201.64884439768736</v>
      </c>
      <c r="P94" s="4">
        <f t="shared" si="25"/>
        <v>216.10132293353743</v>
      </c>
      <c r="Q94" s="4">
        <f t="shared" si="26"/>
        <v>229.1466773699521</v>
      </c>
      <c r="R94" s="4">
        <f t="shared" si="27"/>
        <v>548.97006548037848</v>
      </c>
      <c r="S94" s="4">
        <f t="shared" si="28"/>
        <v>5.437127125006846</v>
      </c>
      <c r="T94" s="4"/>
      <c r="U94" s="4">
        <f t="shared" si="29"/>
        <v>1.060366842087435</v>
      </c>
      <c r="V94" s="4">
        <f t="shared" si="30"/>
        <v>9.9042324288648887E-3</v>
      </c>
      <c r="W94" s="4"/>
      <c r="X94">
        <f>IF(front!E94&gt;$X$2,O94,P94)</f>
        <v>216.10132293353743</v>
      </c>
      <c r="Y94">
        <f t="shared" si="31"/>
        <v>-3.9140975084098386</v>
      </c>
      <c r="Z94">
        <f>SUMPRODUCT($B$7:$B$456,Y$7:Y$456,EXP(constants!$B$32+constants!$A$32*ABS($A$7:$A$456-$A94)))</f>
        <v>1.6107433221556951E-2</v>
      </c>
      <c r="AA94">
        <f t="shared" si="20"/>
        <v>-3.9302049416313958</v>
      </c>
      <c r="AB94">
        <f t="shared" si="32"/>
        <v>0</v>
      </c>
      <c r="AD94" s="4">
        <f t="shared" si="21"/>
        <v>542.9840676723818</v>
      </c>
      <c r="AE94">
        <f>SUMPRODUCT($B$7:$B$456,AD$7:AD$456,EXP(constants!$B$32+constants!$A$32*ABS($A$7:$A$456-$A94)))</f>
        <v>13.377983810783984</v>
      </c>
      <c r="AF94" s="4">
        <f t="shared" si="22"/>
        <v>529.60608386159777</v>
      </c>
      <c r="AG94">
        <f t="shared" si="33"/>
        <v>529.60608386159777</v>
      </c>
      <c r="AH94" s="4"/>
      <c r="AI94" s="5">
        <f>SUMPRODUCT(constants!$B$13:$B$20,A94^constants!$A$13:$A$20)*constants!$C$10/((A94/1000000000)^5*(EXP(0.014388/(A94/1000000000)/constants!$B$9)-1))</f>
        <v>6.1026738813185059E-9</v>
      </c>
      <c r="AJ94">
        <f>SUMPRODUCT(A94^constants!$E$28:$J$28,constants!$E$27:$J$27)</f>
        <v>4.2790126430865467E-6</v>
      </c>
      <c r="AL94" s="17">
        <f t="shared" si="23"/>
        <v>0</v>
      </c>
      <c r="AM94">
        <f t="shared" si="34"/>
        <v>8.0796138365449432E-9</v>
      </c>
      <c r="AN94">
        <f t="shared" si="35"/>
        <v>0</v>
      </c>
      <c r="AO94">
        <f t="shared" si="36"/>
        <v>1.5678061942720727E-8</v>
      </c>
      <c r="AQ94">
        <f t="shared" si="37"/>
        <v>1.5678061942720727E-8</v>
      </c>
      <c r="AS94" s="4">
        <f t="shared" si="38"/>
        <v>0</v>
      </c>
    </row>
    <row r="95" spans="1:45" x14ac:dyDescent="0.2">
      <c r="A95">
        <f>front!A95</f>
        <v>229.77</v>
      </c>
      <c r="B95" s="1">
        <f t="shared" si="39"/>
        <v>0.48000000000001819</v>
      </c>
      <c r="C95">
        <f>front!D95-front!B95</f>
        <v>83.800000000000182</v>
      </c>
      <c r="D95" s="2">
        <f>front!E95-front!C95</f>
        <v>886.10000000000036</v>
      </c>
      <c r="E95" s="2">
        <f>IF(front!F95-front!C95&gt;0,front!F95-front!C95,0)</f>
        <v>944.60000000000036</v>
      </c>
      <c r="F95" s="2">
        <f>front!I95-front!H95</f>
        <v>2257.3999999999996</v>
      </c>
      <c r="G95" s="2">
        <f>IF(front!J95-front!H95&gt;0,front!J95-front!H95,0)</f>
        <v>0</v>
      </c>
      <c r="H95" s="2"/>
      <c r="I95" s="4">
        <f>C95/(constants!$A$4+constants!$B$4*data!C95+constants!$C$4*data!C95^2+constants!$D$4*data!C95^3+constants!$E$4*data!C95^4+constants!$F$4*data!C95^5+constants!$G$4*data!C95^6+constants!$H$4*data!C95^7)</f>
        <v>83.602613646611914</v>
      </c>
      <c r="J95" s="4">
        <f>D95/(constants!$A$4+constants!$B$4*data!D95+constants!$C$4*data!D95^2+constants!$D$4*data!D95^3+constants!$E$4*data!D95^4+constants!$F$4*data!D95^5+constants!$G$4*data!D95^6+constants!$H$4*data!D95^7)</f>
        <v>884.06061660745786</v>
      </c>
      <c r="K95" s="4">
        <f>E95/(constants!$A$4+constants!$B$4*data!E95+constants!$C$4*data!E95^2+constants!$D$4*data!E95^3+constants!$E$4*data!E95^4+constants!$F$4*data!E95^5+constants!$G$4*data!E95^6+constants!$H$4*data!E95^7)</f>
        <v>942.42800931565421</v>
      </c>
      <c r="L95" s="4">
        <f>F95/(constants!$A$4+constants!$B$4*data!F95+constants!$C$4*data!F95^2+constants!$D$4*data!F95^3+constants!$E$4*data!F95^4+constants!$F$4*data!F95^5+constants!$G$4*data!F95^6+constants!$H$4*data!F95^7)</f>
        <v>2252.2522817972717</v>
      </c>
      <c r="M95" s="4">
        <f>G95/(constants!$A$4+constants!$B$4*data!G95+constants!$C$4*data!G95^2+constants!$D$4*data!G95^3+constants!$E$4*data!G95^4+constants!$F$4*data!G95^5+constants!$G$4*data!G95^6+constants!$H$4*data!G95^7)</f>
        <v>0</v>
      </c>
      <c r="N95" s="4"/>
      <c r="O95" s="4">
        <f t="shared" si="24"/>
        <v>209.00653411652979</v>
      </c>
      <c r="P95" s="4">
        <f t="shared" si="25"/>
        <v>221.01515415186446</v>
      </c>
      <c r="Q95" s="4">
        <f t="shared" si="26"/>
        <v>235.60700232891355</v>
      </c>
      <c r="R95" s="4">
        <f t="shared" si="27"/>
        <v>563.06307044931793</v>
      </c>
      <c r="S95" s="4">
        <f t="shared" si="28"/>
        <v>0</v>
      </c>
      <c r="T95" s="4"/>
      <c r="U95" s="4">
        <f t="shared" si="29"/>
        <v>1.0660219351611642</v>
      </c>
      <c r="V95" s="4">
        <f t="shared" si="30"/>
        <v>0</v>
      </c>
      <c r="W95" s="4"/>
      <c r="X95">
        <f>IF(front!E95&gt;$X$2,O95,P95)</f>
        <v>221.01515415186446</v>
      </c>
      <c r="Y95">
        <f t="shared" si="31"/>
        <v>-5.2031540140131654</v>
      </c>
      <c r="Z95">
        <f>SUMPRODUCT($B$7:$B$456,Y$7:Y$456,EXP(constants!$B$32+constants!$A$32*ABS($A$7:$A$456-$A95)))</f>
        <v>1.7929492169055292E-2</v>
      </c>
      <c r="AA95">
        <f t="shared" si="20"/>
        <v>-5.2210835061822207</v>
      </c>
      <c r="AB95">
        <f t="shared" si="32"/>
        <v>0</v>
      </c>
      <c r="AD95" s="4">
        <f t="shared" si="21"/>
        <v>563.06307044931793</v>
      </c>
      <c r="AE95">
        <f>SUMPRODUCT($B$7:$B$456,AD$7:AD$456,EXP(constants!$B$32+constants!$A$32*ABS($A$7:$A$456-$A95)))</f>
        <v>13.5673603692771</v>
      </c>
      <c r="AF95" s="4">
        <f t="shared" si="22"/>
        <v>549.49571008004079</v>
      </c>
      <c r="AG95">
        <f t="shared" si="33"/>
        <v>549.49571008004079</v>
      </c>
      <c r="AH95" s="4"/>
      <c r="AI95" s="5">
        <f>SUMPRODUCT(constants!$B$13:$B$20,A95^constants!$A$13:$A$20)*constants!$C$10/((A95/1000000000)^5*(EXP(0.014388/(A95/1000000000)/constants!$B$9)-1))</f>
        <v>6.3125756337332902E-9</v>
      </c>
      <c r="AJ95">
        <f>SUMPRODUCT(A95^constants!$E$28:$J$28,constants!$E$27:$J$27)</f>
        <v>4.2372134578123866E-6</v>
      </c>
      <c r="AL95" s="17">
        <f t="shared" si="23"/>
        <v>0</v>
      </c>
      <c r="AM95">
        <f t="shared" si="34"/>
        <v>7.7110947002574128E-9</v>
      </c>
      <c r="AN95">
        <f t="shared" si="35"/>
        <v>0</v>
      </c>
      <c r="AO95">
        <f t="shared" si="36"/>
        <v>1.4962970112507151E-8</v>
      </c>
      <c r="AQ95">
        <f t="shared" si="37"/>
        <v>1.4962970112507151E-8</v>
      </c>
      <c r="AS95" s="4">
        <f t="shared" si="38"/>
        <v>0</v>
      </c>
    </row>
    <row r="96" spans="1:45" x14ac:dyDescent="0.2">
      <c r="A96">
        <f>front!A96</f>
        <v>230.24</v>
      </c>
      <c r="B96" s="1">
        <f t="shared" si="39"/>
        <v>0.46999999999999886</v>
      </c>
      <c r="C96">
        <f>front!D96-front!B96</f>
        <v>85.650000000000091</v>
      </c>
      <c r="D96" s="2">
        <f>front!E96-front!C96</f>
        <v>889.19999999999891</v>
      </c>
      <c r="E96" s="2">
        <f>IF(front!F96-front!C96&gt;0,front!F96-front!C96,0)</f>
        <v>922.69999999999891</v>
      </c>
      <c r="F96" s="2">
        <f>front!I96-front!H96</f>
        <v>2318.7999999999993</v>
      </c>
      <c r="G96" s="2">
        <f>IF(front!J96-front!H96&gt;0,front!J96-front!H96,0)</f>
        <v>0</v>
      </c>
      <c r="H96" s="2"/>
      <c r="I96" s="4">
        <f>C96/(constants!$A$4+constants!$B$4*data!C96+constants!$C$4*data!C96^2+constants!$D$4*data!C96^3+constants!$E$4*data!C96^4+constants!$F$4*data!C96^5+constants!$G$4*data!C96^6+constants!$H$4*data!C96^7)</f>
        <v>85.448272277371871</v>
      </c>
      <c r="J96" s="4">
        <f>D96/(constants!$A$4+constants!$B$4*data!D96+constants!$C$4*data!D96^2+constants!$D$4*data!D96^3+constants!$E$4*data!D96^4+constants!$F$4*data!D96^5+constants!$G$4*data!D96^6+constants!$H$4*data!D96^7)</f>
        <v>887.15358747654477</v>
      </c>
      <c r="K96" s="4">
        <f>E96/(constants!$A$4+constants!$B$4*data!E96+constants!$C$4*data!E96^2+constants!$D$4*data!E96^3+constants!$E$4*data!E96^4+constants!$F$4*data!E96^5+constants!$G$4*data!E96^6+constants!$H$4*data!E96^7)</f>
        <v>920.57764286927761</v>
      </c>
      <c r="L96" s="4">
        <f>F96/(constants!$A$4+constants!$B$4*data!F96+constants!$C$4*data!F96^2+constants!$D$4*data!F96^3+constants!$E$4*data!F96^4+constants!$F$4*data!F96^5+constants!$G$4*data!F96^6+constants!$H$4*data!F96^7)</f>
        <v>2313.5133170884023</v>
      </c>
      <c r="M96" s="4">
        <f>G96/(constants!$A$4+constants!$B$4*data!G96+constants!$C$4*data!G96^2+constants!$D$4*data!G96^3+constants!$E$4*data!G96^4+constants!$F$4*data!G96^5+constants!$G$4*data!G96^6+constants!$H$4*data!G96^7)</f>
        <v>0</v>
      </c>
      <c r="N96" s="4"/>
      <c r="O96" s="4">
        <f t="shared" si="24"/>
        <v>213.62068069342968</v>
      </c>
      <c r="P96" s="4">
        <f t="shared" si="25"/>
        <v>221.78839686913619</v>
      </c>
      <c r="Q96" s="4">
        <f t="shared" si="26"/>
        <v>230.1444107173194</v>
      </c>
      <c r="R96" s="4">
        <f t="shared" si="27"/>
        <v>578.37832927210059</v>
      </c>
      <c r="S96" s="4">
        <f t="shared" si="28"/>
        <v>0</v>
      </c>
      <c r="T96" s="4"/>
      <c r="U96" s="4">
        <f t="shared" si="29"/>
        <v>1.0376756131796814</v>
      </c>
      <c r="V96" s="4">
        <f t="shared" si="30"/>
        <v>0</v>
      </c>
      <c r="W96" s="4"/>
      <c r="X96">
        <f>IF(front!E96&gt;$X$2,O96,P96)</f>
        <v>221.78839686913619</v>
      </c>
      <c r="Y96">
        <f t="shared" si="31"/>
        <v>0.81500171671314092</v>
      </c>
      <c r="Z96">
        <f>SUMPRODUCT($B$7:$B$456,Y$7:Y$456,EXP(constants!$B$32+constants!$A$32*ABS($A$7:$A$456-$A96)))</f>
        <v>1.9819209346286365E-2</v>
      </c>
      <c r="AA96">
        <f t="shared" si="20"/>
        <v>0.79518250736685459</v>
      </c>
      <c r="AB96">
        <f t="shared" si="32"/>
        <v>0</v>
      </c>
      <c r="AD96" s="4">
        <f t="shared" si="21"/>
        <v>578.37832927210059</v>
      </c>
      <c r="AE96">
        <f>SUMPRODUCT($B$7:$B$456,AD$7:AD$456,EXP(constants!$B$32+constants!$A$32*ABS($A$7:$A$456-$A96)))</f>
        <v>13.75256176033337</v>
      </c>
      <c r="AF96" s="4">
        <f t="shared" si="22"/>
        <v>564.62576751176721</v>
      </c>
      <c r="AG96">
        <f t="shared" si="33"/>
        <v>564.62576751176721</v>
      </c>
      <c r="AH96" s="4"/>
      <c r="AI96" s="5">
        <f>SUMPRODUCT(constants!$B$13:$B$20,A96^constants!$A$13:$A$20)*constants!$C$10/((A96/1000000000)^5*(EXP(0.014388/(A96/1000000000)/constants!$B$9)-1))</f>
        <v>6.5239521769072174E-9</v>
      </c>
      <c r="AJ96">
        <f>SUMPRODUCT(A96^constants!$E$28:$J$28,constants!$E$27:$J$27)</f>
        <v>4.1967684259821181E-6</v>
      </c>
      <c r="AL96" s="17">
        <f t="shared" si="23"/>
        <v>0</v>
      </c>
      <c r="AM96">
        <f t="shared" si="34"/>
        <v>7.4328319171063238E-9</v>
      </c>
      <c r="AN96">
        <f t="shared" si="35"/>
        <v>0</v>
      </c>
      <c r="AO96">
        <f t="shared" si="36"/>
        <v>1.442301594652164E-8</v>
      </c>
      <c r="AQ96">
        <f t="shared" si="37"/>
        <v>1.442301594652164E-8</v>
      </c>
      <c r="AS96" s="4">
        <f t="shared" si="38"/>
        <v>0</v>
      </c>
    </row>
    <row r="97" spans="1:45" x14ac:dyDescent="0.2">
      <c r="A97">
        <f>front!A97</f>
        <v>230.72</v>
      </c>
      <c r="B97" s="1">
        <f t="shared" si="39"/>
        <v>0.47999999999998977</v>
      </c>
      <c r="C97">
        <f>front!D97-front!B97</f>
        <v>79.599999999999909</v>
      </c>
      <c r="D97" s="2">
        <f>front!E97-front!C97</f>
        <v>848.60000000000036</v>
      </c>
      <c r="E97" s="2">
        <f>IF(front!F97-front!C97&gt;0,front!F97-front!C97,0)</f>
        <v>928.89999999999964</v>
      </c>
      <c r="F97" s="2">
        <f>front!I97-front!H97</f>
        <v>2362</v>
      </c>
      <c r="G97" s="2">
        <f>IF(front!J97-front!H97&gt;0,front!J97-front!H97,0)</f>
        <v>0</v>
      </c>
      <c r="H97" s="2"/>
      <c r="I97" s="4">
        <f>C97/(constants!$A$4+constants!$B$4*data!C97+constants!$C$4*data!C97^2+constants!$D$4*data!C97^3+constants!$E$4*data!C97^4+constants!$F$4*data!C97^5+constants!$G$4*data!C97^6+constants!$H$4*data!C97^7)</f>
        <v>79.412472221480556</v>
      </c>
      <c r="J97" s="4">
        <f>D97/(constants!$A$4+constants!$B$4*data!D97+constants!$C$4*data!D97^2+constants!$D$4*data!D97^3+constants!$E$4*data!D97^4+constants!$F$4*data!D97^5+constants!$G$4*data!D97^6+constants!$H$4*data!D97^7)</f>
        <v>846.64566776923891</v>
      </c>
      <c r="K97" s="4">
        <f>E97/(constants!$A$4+constants!$B$4*data!E97+constants!$C$4*data!E97^2+constants!$D$4*data!E97^3+constants!$E$4*data!E97^4+constants!$F$4*data!E97^5+constants!$G$4*data!E97^6+constants!$H$4*data!E97^7)</f>
        <v>926.76359032608377</v>
      </c>
      <c r="L97" s="4">
        <f>F97/(constants!$A$4+constants!$B$4*data!F97+constants!$C$4*data!F97^2+constants!$D$4*data!F97^3+constants!$E$4*data!F97^4+constants!$F$4*data!F97^5+constants!$G$4*data!F97^6+constants!$H$4*data!F97^7)</f>
        <v>2356.6156294790599</v>
      </c>
      <c r="M97" s="4">
        <f>G97/(constants!$A$4+constants!$B$4*data!G97+constants!$C$4*data!G97^2+constants!$D$4*data!G97^3+constants!$E$4*data!G97^4+constants!$F$4*data!G97^5+constants!$G$4*data!G97^6+constants!$H$4*data!G97^7)</f>
        <v>0</v>
      </c>
      <c r="N97" s="4"/>
      <c r="O97" s="4">
        <f t="shared" si="24"/>
        <v>198.53118055370138</v>
      </c>
      <c r="P97" s="4">
        <f t="shared" si="25"/>
        <v>211.66141694230973</v>
      </c>
      <c r="Q97" s="4">
        <f t="shared" si="26"/>
        <v>231.69089758152094</v>
      </c>
      <c r="R97" s="4">
        <f t="shared" si="27"/>
        <v>589.15390736976497</v>
      </c>
      <c r="S97" s="4">
        <f t="shared" si="28"/>
        <v>0</v>
      </c>
      <c r="T97" s="4"/>
      <c r="U97" s="4">
        <f t="shared" si="29"/>
        <v>1.0946298145810411</v>
      </c>
      <c r="V97" s="4">
        <f t="shared" si="30"/>
        <v>0</v>
      </c>
      <c r="W97" s="4"/>
      <c r="X97">
        <f>IF(front!E97&gt;$X$2,O97,P97)</f>
        <v>211.66141694230973</v>
      </c>
      <c r="Y97">
        <f t="shared" si="31"/>
        <v>-10.796839180128273</v>
      </c>
      <c r="Z97">
        <f>SUMPRODUCT($B$7:$B$456,Y$7:Y$456,EXP(constants!$B$32+constants!$A$32*ABS($A$7:$A$456-$A97)))</f>
        <v>2.1749247380982519E-2</v>
      </c>
      <c r="AA97">
        <f t="shared" si="20"/>
        <v>-10.818588427509257</v>
      </c>
      <c r="AB97">
        <f t="shared" si="32"/>
        <v>0</v>
      </c>
      <c r="AD97" s="4">
        <f t="shared" si="21"/>
        <v>589.15390736976497</v>
      </c>
      <c r="AE97">
        <f>SUMPRODUCT($B$7:$B$456,AD$7:AD$456,EXP(constants!$B$32+constants!$A$32*ABS($A$7:$A$456-$A97)))</f>
        <v>13.941548050483487</v>
      </c>
      <c r="AF97" s="4">
        <f t="shared" si="22"/>
        <v>575.21235931928152</v>
      </c>
      <c r="AG97">
        <f t="shared" si="33"/>
        <v>575.21235931928152</v>
      </c>
      <c r="AH97" s="4"/>
      <c r="AI97" s="5">
        <f>SUMPRODUCT(constants!$B$13:$B$20,A97^constants!$A$13:$A$20)*constants!$C$10/((A97/1000000000)^5*(EXP(0.014388/(A97/1000000000)/constants!$B$9)-1))</f>
        <v>6.7459317920373165E-9</v>
      </c>
      <c r="AJ97">
        <f>SUMPRODUCT(A97^constants!$E$28:$J$28,constants!$E$27:$J$27)</f>
        <v>4.1559513632245175E-6</v>
      </c>
      <c r="AL97" s="17">
        <f t="shared" si="23"/>
        <v>0</v>
      </c>
      <c r="AM97">
        <f t="shared" si="34"/>
        <v>7.2250731332385807E-9</v>
      </c>
      <c r="AN97">
        <f t="shared" si="35"/>
        <v>0</v>
      </c>
      <c r="AO97">
        <f t="shared" si="36"/>
        <v>1.4019871050178957E-8</v>
      </c>
      <c r="AQ97">
        <f t="shared" si="37"/>
        <v>1.4019871050178957E-8</v>
      </c>
      <c r="AS97" s="4">
        <f t="shared" si="38"/>
        <v>0</v>
      </c>
    </row>
    <row r="98" spans="1:45" x14ac:dyDescent="0.2">
      <c r="A98">
        <f>front!A98</f>
        <v>231.2</v>
      </c>
      <c r="B98" s="1">
        <f t="shared" si="39"/>
        <v>0.47999999999998977</v>
      </c>
      <c r="C98">
        <f>front!D98-front!B98</f>
        <v>82.200000000000273</v>
      </c>
      <c r="D98" s="2">
        <f>front!E98-front!C98</f>
        <v>812.29999999999927</v>
      </c>
      <c r="E98" s="2">
        <f>IF(front!F98-front!C98&gt;0,front!F98-front!C98,0)</f>
        <v>902.5</v>
      </c>
      <c r="F98" s="2">
        <f>front!I98-front!H98</f>
        <v>2407.6999999999989</v>
      </c>
      <c r="G98" s="2">
        <f>IF(front!J98-front!H98&gt;0,front!J98-front!H98,0)</f>
        <v>0</v>
      </c>
      <c r="H98" s="2"/>
      <c r="I98" s="4">
        <f>C98/(constants!$A$4+constants!$B$4*data!C98+constants!$C$4*data!C98^2+constants!$D$4*data!C98^3+constants!$E$4*data!C98^4+constants!$F$4*data!C98^5+constants!$G$4*data!C98^6+constants!$H$4*data!C98^7)</f>
        <v>82.006368885246687</v>
      </c>
      <c r="J98" s="4">
        <f>D98/(constants!$A$4+constants!$B$4*data!D98+constants!$C$4*data!D98^2+constants!$D$4*data!D98^3+constants!$E$4*data!D98^4+constants!$F$4*data!D98^5+constants!$G$4*data!D98^6+constants!$H$4*data!D98^7)</f>
        <v>810.42803923351084</v>
      </c>
      <c r="K98" s="4">
        <f>E98/(constants!$A$4+constants!$B$4*data!E98+constants!$C$4*data!E98^2+constants!$D$4*data!E98^3+constants!$E$4*data!E98^4+constants!$F$4*data!E98^5+constants!$G$4*data!E98^6+constants!$H$4*data!E98^7)</f>
        <v>900.42343305639952</v>
      </c>
      <c r="L98" s="4">
        <f>F98/(constants!$A$4+constants!$B$4*data!F98+constants!$C$4*data!F98^2+constants!$D$4*data!F98^3+constants!$E$4*data!F98^4+constants!$F$4*data!F98^5+constants!$G$4*data!F98^6+constants!$H$4*data!F98^7)</f>
        <v>2402.2123781396135</v>
      </c>
      <c r="M98" s="4">
        <f>G98/(constants!$A$4+constants!$B$4*data!G98+constants!$C$4*data!G98^2+constants!$D$4*data!G98^3+constants!$E$4*data!G98^4+constants!$F$4*data!G98^5+constants!$G$4*data!G98^6+constants!$H$4*data!G98^7)</f>
        <v>0</v>
      </c>
      <c r="N98" s="4"/>
      <c r="O98" s="4">
        <f t="shared" si="24"/>
        <v>205.01592221311671</v>
      </c>
      <c r="P98" s="4">
        <f t="shared" si="25"/>
        <v>202.60700980837771</v>
      </c>
      <c r="Q98" s="4">
        <f t="shared" si="26"/>
        <v>225.10585826409985</v>
      </c>
      <c r="R98" s="4">
        <f t="shared" si="27"/>
        <v>600.55309453490338</v>
      </c>
      <c r="S98" s="4">
        <f t="shared" si="28"/>
        <v>0</v>
      </c>
      <c r="T98" s="4"/>
      <c r="U98" s="4">
        <f t="shared" si="29"/>
        <v>1.1110467425436128</v>
      </c>
      <c r="V98" s="4">
        <f t="shared" si="30"/>
        <v>0</v>
      </c>
      <c r="W98" s="4"/>
      <c r="X98">
        <f>IF(front!E98&gt;$X$2,O98,P98)</f>
        <v>202.60700980837771</v>
      </c>
      <c r="Y98">
        <f t="shared" si="31"/>
        <v>-13.528613969232168</v>
      </c>
      <c r="Z98">
        <f>SUMPRODUCT($B$7:$B$456,Y$7:Y$456,EXP(constants!$B$32+constants!$A$32*ABS($A$7:$A$456-$A98)))</f>
        <v>2.3891899192856572E-2</v>
      </c>
      <c r="AA98">
        <f t="shared" si="20"/>
        <v>-13.552505868425024</v>
      </c>
      <c r="AB98">
        <f t="shared" si="32"/>
        <v>0</v>
      </c>
      <c r="AD98" s="4">
        <f t="shared" si="21"/>
        <v>600.55309453490338</v>
      </c>
      <c r="AE98">
        <f>SUMPRODUCT($B$7:$B$456,AD$7:AD$456,EXP(constants!$B$32+constants!$A$32*ABS($A$7:$A$456-$A98)))</f>
        <v>14.13021027699196</v>
      </c>
      <c r="AF98" s="4">
        <f t="shared" si="22"/>
        <v>586.42288425791139</v>
      </c>
      <c r="AG98">
        <f t="shared" si="33"/>
        <v>586.42288425791139</v>
      </c>
      <c r="AH98" s="4"/>
      <c r="AI98" s="5">
        <f>SUMPRODUCT(constants!$B$13:$B$20,A98^constants!$A$13:$A$20)*constants!$C$10/((A98/1000000000)^5*(EXP(0.014388/(A98/1000000000)/constants!$B$9)-1))</f>
        <v>6.9742183400739503E-9</v>
      </c>
      <c r="AJ98">
        <f>SUMPRODUCT(A98^constants!$E$28:$J$28,constants!$E$27:$J$27)</f>
        <v>4.1156228076824988E-6</v>
      </c>
      <c r="AL98" s="17">
        <f t="shared" si="23"/>
        <v>0</v>
      </c>
      <c r="AM98">
        <f t="shared" si="34"/>
        <v>7.0181824723477697E-9</v>
      </c>
      <c r="AN98">
        <f t="shared" si="35"/>
        <v>0</v>
      </c>
      <c r="AO98">
        <f t="shared" si="36"/>
        <v>1.361841070041011E-8</v>
      </c>
      <c r="AQ98">
        <f t="shared" si="37"/>
        <v>1.361841070041011E-8</v>
      </c>
      <c r="AS98" s="4">
        <f t="shared" si="38"/>
        <v>0</v>
      </c>
    </row>
    <row r="99" spans="1:45" x14ac:dyDescent="0.2">
      <c r="A99">
        <f>front!A99</f>
        <v>231.67</v>
      </c>
      <c r="B99" s="1">
        <f t="shared" si="39"/>
        <v>0.46999999999999886</v>
      </c>
      <c r="C99">
        <f>front!D99-front!B99</f>
        <v>84.650000000000091</v>
      </c>
      <c r="D99" s="2">
        <f>front!E99-front!C99</f>
        <v>811.20000000000073</v>
      </c>
      <c r="E99" s="2">
        <f>IF(front!F99-front!C99&gt;0,front!F99-front!C99,0)</f>
        <v>851.89999999999964</v>
      </c>
      <c r="F99" s="2">
        <f>front!I99-front!H99</f>
        <v>2481.5</v>
      </c>
      <c r="G99" s="2">
        <f>IF(front!J99-front!H99&gt;0,front!J99-front!H99,0)</f>
        <v>25.100000000000364</v>
      </c>
      <c r="H99" s="2"/>
      <c r="I99" s="4">
        <f>C99/(constants!$A$4+constants!$B$4*data!C99+constants!$C$4*data!C99^2+constants!$D$4*data!C99^3+constants!$E$4*data!C99^4+constants!$F$4*data!C99^5+constants!$G$4*data!C99^6+constants!$H$4*data!C99^7)</f>
        <v>84.450618880261274</v>
      </c>
      <c r="J99" s="4">
        <f>D99/(constants!$A$4+constants!$B$4*data!D99+constants!$C$4*data!D99^2+constants!$D$4*data!D99^3+constants!$E$4*data!D99^4+constants!$F$4*data!D99^5+constants!$G$4*data!D99^6+constants!$H$4*data!D99^7)</f>
        <v>809.33053604999338</v>
      </c>
      <c r="K99" s="4">
        <f>E99/(constants!$A$4+constants!$B$4*data!E99+constants!$C$4*data!E99^2+constants!$D$4*data!E99^3+constants!$E$4*data!E99^4+constants!$F$4*data!E99^5+constants!$G$4*data!E99^6+constants!$H$4*data!E99^7)</f>
        <v>849.93818159637055</v>
      </c>
      <c r="L99" s="4">
        <f>F99/(constants!$A$4+constants!$B$4*data!F99+constants!$C$4*data!F99^2+constants!$D$4*data!F99^3+constants!$E$4*data!F99^4+constants!$F$4*data!F99^5+constants!$G$4*data!F99^6+constants!$H$4*data!F99^7)</f>
        <v>2475.8458650901848</v>
      </c>
      <c r="M99" s="4">
        <f>G99/(constants!$A$4+constants!$B$4*data!G99+constants!$C$4*data!G99^2+constants!$D$4*data!G99^3+constants!$E$4*data!G99^4+constants!$F$4*data!G99^5+constants!$G$4*data!G99^6+constants!$H$4*data!G99^7)</f>
        <v>25.040722924875016</v>
      </c>
      <c r="N99" s="4"/>
      <c r="O99" s="4">
        <f t="shared" si="24"/>
        <v>211.12654720065319</v>
      </c>
      <c r="P99" s="4">
        <f t="shared" si="25"/>
        <v>202.33263401249835</v>
      </c>
      <c r="Q99" s="4">
        <f t="shared" si="26"/>
        <v>212.48454539909264</v>
      </c>
      <c r="R99" s="4">
        <f t="shared" si="27"/>
        <v>618.9614662725462</v>
      </c>
      <c r="S99" s="4">
        <f t="shared" si="28"/>
        <v>6.2601807312187541</v>
      </c>
      <c r="T99" s="4"/>
      <c r="U99" s="4">
        <f t="shared" si="29"/>
        <v>1.0501743647837214</v>
      </c>
      <c r="V99" s="4">
        <f t="shared" si="30"/>
        <v>1.0114007207780234E-2</v>
      </c>
      <c r="W99" s="4"/>
      <c r="X99">
        <f>IF(front!E99&gt;$X$2,O99,P99)</f>
        <v>202.33263401249835</v>
      </c>
      <c r="Y99">
        <f t="shared" si="31"/>
        <v>-1.684623099725826</v>
      </c>
      <c r="Z99">
        <f>SUMPRODUCT($B$7:$B$456,Y$7:Y$456,EXP(constants!$B$32+constants!$A$32*ABS($A$7:$A$456-$A99)))</f>
        <v>2.6248124260224978E-2</v>
      </c>
      <c r="AA99">
        <f t="shared" si="20"/>
        <v>-1.7108712239860511</v>
      </c>
      <c r="AB99">
        <f t="shared" si="32"/>
        <v>0</v>
      </c>
      <c r="AD99" s="4">
        <f t="shared" si="21"/>
        <v>612.06932870188166</v>
      </c>
      <c r="AE99">
        <f>SUMPRODUCT($B$7:$B$456,AD$7:AD$456,EXP(constants!$B$32+constants!$A$32*ABS($A$7:$A$456-$A99)))</f>
        <v>14.314451032127661</v>
      </c>
      <c r="AF99" s="4">
        <f t="shared" si="22"/>
        <v>597.75487766975402</v>
      </c>
      <c r="AG99">
        <f t="shared" si="33"/>
        <v>597.75487766975402</v>
      </c>
      <c r="AH99" s="4"/>
      <c r="AI99" s="5">
        <f>SUMPRODUCT(constants!$B$13:$B$20,A99^constants!$A$13:$A$20)*constants!$C$10/((A99/1000000000)^5*(EXP(0.014388/(A99/1000000000)/constants!$B$9)-1))</f>
        <v>7.2039948001145698E-9</v>
      </c>
      <c r="AJ99">
        <f>SUMPRODUCT(A99^constants!$E$28:$J$28,constants!$E$27:$J$27)</f>
        <v>4.0766028356525375E-6</v>
      </c>
      <c r="AL99" s="17">
        <f t="shared" si="23"/>
        <v>0</v>
      </c>
      <c r="AM99">
        <f t="shared" si="34"/>
        <v>6.8198570817932625E-9</v>
      </c>
      <c r="AN99">
        <f t="shared" si="35"/>
        <v>0</v>
      </c>
      <c r="AO99">
        <f t="shared" si="36"/>
        <v>1.3233570803252661E-8</v>
      </c>
      <c r="AQ99">
        <f t="shared" si="37"/>
        <v>1.3233570803252661E-8</v>
      </c>
      <c r="AS99" s="4">
        <f t="shared" si="38"/>
        <v>0</v>
      </c>
    </row>
    <row r="100" spans="1:45" x14ac:dyDescent="0.2">
      <c r="A100">
        <f>front!A100</f>
        <v>232.15</v>
      </c>
      <c r="B100" s="1">
        <f t="shared" si="39"/>
        <v>0.48000000000001819</v>
      </c>
      <c r="C100">
        <f>front!D100-front!B100</f>
        <v>76.799999999999727</v>
      </c>
      <c r="D100" s="2">
        <f>front!E100-front!C100</f>
        <v>804.89999999999964</v>
      </c>
      <c r="E100" s="2">
        <f>IF(front!F100-front!C100&gt;0,front!F100-front!C100,0)</f>
        <v>858.69999999999891</v>
      </c>
      <c r="F100" s="2">
        <f>front!I100-front!H100</f>
        <v>2529.5</v>
      </c>
      <c r="G100" s="2">
        <f>IF(front!J100-front!H100&gt;0,front!J100-front!H100,0)</f>
        <v>23.700000000000728</v>
      </c>
      <c r="H100" s="2"/>
      <c r="I100" s="4">
        <f>C100/(constants!$A$4+constants!$B$4*data!C100+constants!$C$4*data!C100^2+constants!$D$4*data!C100^3+constants!$E$4*data!C100^4+constants!$F$4*data!C100^5+constants!$G$4*data!C100^6+constants!$H$4*data!C100^7)</f>
        <v>76.61904653686878</v>
      </c>
      <c r="J100" s="4">
        <f>D100/(constants!$A$4+constants!$B$4*data!D100+constants!$C$4*data!D100^2+constants!$D$4*data!D100^3+constants!$E$4*data!D100^4+constants!$F$4*data!D100^5+constants!$G$4*data!D100^6+constants!$H$4*data!D100^7)</f>
        <v>803.04483685124808</v>
      </c>
      <c r="K100" s="4">
        <f>E100/(constants!$A$4+constants!$B$4*data!E100+constants!$C$4*data!E100^2+constants!$D$4*data!E100^3+constants!$E$4*data!E100^4+constants!$F$4*data!E100^5+constants!$G$4*data!E100^6+constants!$H$4*data!E100^7)</f>
        <v>856.72275659959348</v>
      </c>
      <c r="L100" s="4">
        <f>F100/(constants!$A$4+constants!$B$4*data!F100+constants!$C$4*data!F100^2+constants!$D$4*data!F100^3+constants!$E$4*data!F100^4+constants!$F$4*data!F100^5+constants!$G$4*data!F100^6+constants!$H$4*data!F100^7)</f>
        <v>2523.7377357589189</v>
      </c>
      <c r="M100" s="4">
        <f>G100/(constants!$A$4+constants!$B$4*data!G100+constants!$C$4*data!G100^2+constants!$D$4*data!G100^3+constants!$E$4*data!G100^4+constants!$F$4*data!G100^5+constants!$G$4*data!G100^6+constants!$H$4*data!G100^7)</f>
        <v>23.644025610220826</v>
      </c>
      <c r="N100" s="4"/>
      <c r="O100" s="4">
        <f t="shared" si="24"/>
        <v>191.54761634217192</v>
      </c>
      <c r="P100" s="4">
        <f t="shared" si="25"/>
        <v>200.76120921281202</v>
      </c>
      <c r="Q100" s="4">
        <f t="shared" si="26"/>
        <v>214.18068914989837</v>
      </c>
      <c r="R100" s="4">
        <f t="shared" si="27"/>
        <v>630.93443393972973</v>
      </c>
      <c r="S100" s="4">
        <f t="shared" si="28"/>
        <v>5.9110064025552065</v>
      </c>
      <c r="T100" s="4"/>
      <c r="U100" s="4">
        <f t="shared" si="29"/>
        <v>1.0668429921781422</v>
      </c>
      <c r="V100" s="4">
        <f t="shared" si="30"/>
        <v>9.3686539909467962E-3</v>
      </c>
      <c r="W100" s="4"/>
      <c r="X100">
        <f>IF(front!E100&gt;$X$2,O100,P100)</f>
        <v>200.76120921281202</v>
      </c>
      <c r="Y100">
        <f t="shared" si="31"/>
        <v>-4.8846020846470424</v>
      </c>
      <c r="Z100">
        <f>SUMPRODUCT($B$7:$B$456,Y$7:Y$456,EXP(constants!$B$32+constants!$A$32*ABS($A$7:$A$456-$A100)))</f>
        <v>2.8703863218610553E-2</v>
      </c>
      <c r="AA100">
        <f t="shared" si="20"/>
        <v>-4.9133059478656529</v>
      </c>
      <c r="AB100">
        <f t="shared" si="32"/>
        <v>0</v>
      </c>
      <c r="AD100" s="4">
        <f t="shared" si="21"/>
        <v>624.42671937738066</v>
      </c>
      <c r="AE100">
        <f>SUMPRODUCT($B$7:$B$456,AD$7:AD$456,EXP(constants!$B$32+constants!$A$32*ABS($A$7:$A$456-$A100)))</f>
        <v>14.50227065979305</v>
      </c>
      <c r="AF100" s="4">
        <f t="shared" si="22"/>
        <v>609.92444871758767</v>
      </c>
      <c r="AG100">
        <f t="shared" si="33"/>
        <v>609.92444871758767</v>
      </c>
      <c r="AH100" s="4"/>
      <c r="AI100" s="5">
        <f>SUMPRODUCT(constants!$B$13:$B$20,A100^constants!$A$13:$A$20)*constants!$C$10/((A100/1000000000)^5*(EXP(0.014388/(A100/1000000000)/constants!$B$9)-1))</f>
        <v>7.4451784497580956E-9</v>
      </c>
      <c r="AJ100">
        <f>SUMPRODUCT(A100^constants!$E$28:$J$28,constants!$E$27:$J$27)</f>
        <v>4.0372260114137693E-6</v>
      </c>
      <c r="AL100" s="17">
        <f t="shared" si="23"/>
        <v>0</v>
      </c>
      <c r="AM100">
        <f t="shared" si="34"/>
        <v>6.6192231183753048E-9</v>
      </c>
      <c r="AN100">
        <f t="shared" si="35"/>
        <v>0</v>
      </c>
      <c r="AO100">
        <f t="shared" si="36"/>
        <v>1.2844251242947361E-8</v>
      </c>
      <c r="AQ100">
        <f t="shared" si="37"/>
        <v>1.2844251242947361E-8</v>
      </c>
      <c r="AS100" s="4">
        <f t="shared" si="38"/>
        <v>0</v>
      </c>
    </row>
    <row r="101" spans="1:45" x14ac:dyDescent="0.2">
      <c r="A101">
        <f>front!A101</f>
        <v>232.62</v>
      </c>
      <c r="B101" s="1">
        <f t="shared" si="39"/>
        <v>0.46999999999999886</v>
      </c>
      <c r="C101">
        <f>front!D101-front!B101</f>
        <v>75.049999999999727</v>
      </c>
      <c r="D101" s="2">
        <f>front!E101-front!C101</f>
        <v>847.10000000000036</v>
      </c>
      <c r="E101" s="2">
        <f>IF(front!F101-front!C101&gt;0,front!F101-front!C101,0)</f>
        <v>897.39999999999964</v>
      </c>
      <c r="F101" s="2">
        <f>front!I101-front!H101</f>
        <v>2615.6999999999989</v>
      </c>
      <c r="G101" s="2">
        <f>IF(front!J101-front!H101&gt;0,front!J101-front!H101,0)</f>
        <v>18.5</v>
      </c>
      <c r="H101" s="2"/>
      <c r="I101" s="4">
        <f>C101/(constants!$A$4+constants!$B$4*data!C101+constants!$C$4*data!C101^2+constants!$D$4*data!C101^3+constants!$E$4*data!C101^4+constants!$F$4*data!C101^5+constants!$G$4*data!C101^6+constants!$H$4*data!C101^7)</f>
        <v>74.87315627250068</v>
      </c>
      <c r="J101" s="4">
        <f>D101/(constants!$A$4+constants!$B$4*data!D101+constants!$C$4*data!D101^2+constants!$D$4*data!D101^3+constants!$E$4*data!D101^4+constants!$F$4*data!D101^5+constants!$G$4*data!D101^6+constants!$H$4*data!D101^7)</f>
        <v>845.14907068762795</v>
      </c>
      <c r="K101" s="4">
        <f>E101/(constants!$A$4+constants!$B$4*data!E101+constants!$C$4*data!E101^2+constants!$D$4*data!E101^3+constants!$E$4*data!E101^4+constants!$F$4*data!E101^5+constants!$G$4*data!E101^6+constants!$H$4*data!E101^7)</f>
        <v>895.33499549851933</v>
      </c>
      <c r="L101" s="4">
        <f>F101/(constants!$A$4+constants!$B$4*data!F101+constants!$C$4*data!F101^2+constants!$D$4*data!F101^3+constants!$E$4*data!F101^4+constants!$F$4*data!F101^5+constants!$G$4*data!F101^6+constants!$H$4*data!F101^7)</f>
        <v>2609.7439517433841</v>
      </c>
      <c r="M101" s="4">
        <f>G101/(constants!$A$4+constants!$B$4*data!G101+constants!$C$4*data!G101^2+constants!$D$4*data!G101^3+constants!$E$4*data!G101^4+constants!$F$4*data!G101^5+constants!$G$4*data!G101^6+constants!$H$4*data!G101^7)</f>
        <v>18.456296422469428</v>
      </c>
      <c r="N101" s="4"/>
      <c r="O101" s="4">
        <f t="shared" si="24"/>
        <v>187.18289068125171</v>
      </c>
      <c r="P101" s="4">
        <f t="shared" si="25"/>
        <v>211.28726767190699</v>
      </c>
      <c r="Q101" s="4">
        <f t="shared" si="26"/>
        <v>223.83374887462986</v>
      </c>
      <c r="R101" s="4">
        <f t="shared" si="27"/>
        <v>652.43598793584601</v>
      </c>
      <c r="S101" s="4">
        <f t="shared" si="28"/>
        <v>4.6140741056173571</v>
      </c>
      <c r="T101" s="4"/>
      <c r="U101" s="4">
        <f t="shared" si="29"/>
        <v>1.0593811512684495</v>
      </c>
      <c r="V101" s="4">
        <f t="shared" si="30"/>
        <v>7.0720717295426972E-3</v>
      </c>
      <c r="W101" s="4"/>
      <c r="X101">
        <f>IF(front!E101&gt;$X$2,O101,P101)</f>
        <v>211.28726767190699</v>
      </c>
      <c r="Y101">
        <f t="shared" si="31"/>
        <v>-3.6269389532275511</v>
      </c>
      <c r="Z101">
        <f>SUMPRODUCT($B$7:$B$456,Y$7:Y$456,EXP(constants!$B$32+constants!$A$32*ABS($A$7:$A$456-$A101)))</f>
        <v>3.1216164334621401E-2</v>
      </c>
      <c r="AA101">
        <f t="shared" si="20"/>
        <v>-3.6581551175621727</v>
      </c>
      <c r="AB101">
        <f t="shared" si="32"/>
        <v>0</v>
      </c>
      <c r="AD101" s="4">
        <f t="shared" si="21"/>
        <v>647.3561292444557</v>
      </c>
      <c r="AE101">
        <f>SUMPRODUCT($B$7:$B$456,AD$7:AD$456,EXP(constants!$B$32+constants!$A$32*ABS($A$7:$A$456-$A101)))</f>
        <v>14.685529900249371</v>
      </c>
      <c r="AF101" s="4">
        <f t="shared" si="22"/>
        <v>632.67059934420638</v>
      </c>
      <c r="AG101">
        <f t="shared" si="33"/>
        <v>632.67059934420638</v>
      </c>
      <c r="AH101" s="4"/>
      <c r="AI101" s="5">
        <f>SUMPRODUCT(constants!$B$13:$B$20,A101^constants!$A$13:$A$20)*constants!$C$10/((A101/1000000000)^5*(EXP(0.014388/(A101/1000000000)/constants!$B$9)-1))</f>
        <v>7.6878576231447204E-9</v>
      </c>
      <c r="AJ101">
        <f>SUMPRODUCT(A101^constants!$E$28:$J$28,constants!$E$27:$J$27)</f>
        <v>3.9991281978975289E-6</v>
      </c>
      <c r="AL101" s="17">
        <f t="shared" si="23"/>
        <v>0</v>
      </c>
      <c r="AM101">
        <f t="shared" si="34"/>
        <v>6.3210274067466046E-9</v>
      </c>
      <c r="AN101">
        <f t="shared" si="35"/>
        <v>0</v>
      </c>
      <c r="AO101">
        <f t="shared" si="36"/>
        <v>1.2265618286899098E-8</v>
      </c>
      <c r="AQ101">
        <f t="shared" si="37"/>
        <v>1.2265618286899098E-8</v>
      </c>
      <c r="AS101" s="4">
        <f t="shared" si="38"/>
        <v>0</v>
      </c>
    </row>
    <row r="102" spans="1:45" x14ac:dyDescent="0.2">
      <c r="A102">
        <f>front!A102</f>
        <v>233.1</v>
      </c>
      <c r="B102" s="1">
        <f t="shared" si="39"/>
        <v>0.47999999999998977</v>
      </c>
      <c r="C102">
        <f>front!D102-front!B102</f>
        <v>82</v>
      </c>
      <c r="D102" s="2">
        <f>front!E102-front!C102</f>
        <v>845.39999999999964</v>
      </c>
      <c r="E102" s="2">
        <f>IF(front!F102-front!C102&gt;0,front!F102-front!C102,0)</f>
        <v>963.70000000000073</v>
      </c>
      <c r="F102" s="2">
        <f>front!I102-front!H102</f>
        <v>2642.1999999999989</v>
      </c>
      <c r="G102" s="2">
        <f>IF(front!J102-front!H102&gt;0,front!J102-front!H102,0)</f>
        <v>22.5</v>
      </c>
      <c r="H102" s="2"/>
      <c r="I102" s="4">
        <f>C102/(constants!$A$4+constants!$B$4*data!C102+constants!$C$4*data!C102^2+constants!$D$4*data!C102^3+constants!$E$4*data!C102^4+constants!$F$4*data!C102^5+constants!$G$4*data!C102^6+constants!$H$4*data!C102^7)</f>
        <v>81.806838325420031</v>
      </c>
      <c r="J102" s="4">
        <f>D102/(constants!$A$4+constants!$B$4*data!D102+constants!$C$4*data!D102^2+constants!$D$4*data!D102^3+constants!$E$4*data!D102^4+constants!$F$4*data!D102^5+constants!$G$4*data!D102^6+constants!$H$4*data!D102^7)</f>
        <v>843.45292741426124</v>
      </c>
      <c r="K102" s="4">
        <f>E102/(constants!$A$4+constants!$B$4*data!E102+constants!$C$4*data!E102^2+constants!$D$4*data!E102^3+constants!$E$4*data!E102^4+constants!$F$4*data!E102^5+constants!$G$4*data!E102^6+constants!$H$4*data!E102^7)</f>
        <v>961.48472942800913</v>
      </c>
      <c r="L102" s="4">
        <f>F102/(constants!$A$4+constants!$B$4*data!F102+constants!$C$4*data!F102^2+constants!$D$4*data!F102^3+constants!$E$4*data!F102^4+constants!$F$4*data!F102^5+constants!$G$4*data!F102^6+constants!$H$4*data!F102^7)</f>
        <v>2636.1844927819761</v>
      </c>
      <c r="M102" s="4">
        <f>G102/(constants!$A$4+constants!$B$4*data!G102+constants!$C$4*data!G102^2+constants!$D$4*data!G102^3+constants!$E$4*data!G102^4+constants!$F$4*data!G102^5+constants!$G$4*data!G102^6+constants!$H$4*data!G102^7)</f>
        <v>22.446856818633588</v>
      </c>
      <c r="N102" s="4"/>
      <c r="O102" s="4">
        <f t="shared" si="24"/>
        <v>204.51709581355007</v>
      </c>
      <c r="P102" s="4">
        <f t="shared" si="25"/>
        <v>210.86323185356531</v>
      </c>
      <c r="Q102" s="4">
        <f t="shared" si="26"/>
        <v>240.37118235700228</v>
      </c>
      <c r="R102" s="4">
        <f t="shared" si="27"/>
        <v>659.04612319549403</v>
      </c>
      <c r="S102" s="4">
        <f t="shared" si="28"/>
        <v>5.611714204658397</v>
      </c>
      <c r="T102" s="4"/>
      <c r="U102" s="4">
        <f t="shared" si="29"/>
        <v>1.1399388136283943</v>
      </c>
      <c r="V102" s="4">
        <f t="shared" si="30"/>
        <v>8.5149035965025842E-3</v>
      </c>
      <c r="W102" s="4"/>
      <c r="X102">
        <f>IF(front!E102&gt;$X$2,O102,P102)</f>
        <v>210.86323185356531</v>
      </c>
      <c r="Y102">
        <f t="shared" si="31"/>
        <v>-19.929408717965259</v>
      </c>
      <c r="Z102">
        <f>SUMPRODUCT($B$7:$B$456,Y$7:Y$456,EXP(constants!$B$32+constants!$A$32*ABS($A$7:$A$456-$A102)))</f>
        <v>3.3869561574365555E-2</v>
      </c>
      <c r="AA102">
        <f t="shared" si="20"/>
        <v>-19.963278279539626</v>
      </c>
      <c r="AB102">
        <f t="shared" si="32"/>
        <v>0</v>
      </c>
      <c r="AD102" s="4">
        <f t="shared" si="21"/>
        <v>652.86791397656816</v>
      </c>
      <c r="AE102">
        <f>SUMPRODUCT($B$7:$B$456,AD$7:AD$456,EXP(constants!$B$32+constants!$A$32*ABS($A$7:$A$456-$A102)))</f>
        <v>14.871992357188885</v>
      </c>
      <c r="AF102" s="4">
        <f t="shared" si="22"/>
        <v>637.99592161937926</v>
      </c>
      <c r="AG102">
        <f t="shared" si="33"/>
        <v>637.99592161937926</v>
      </c>
      <c r="AH102" s="4"/>
      <c r="AI102" s="5">
        <f>SUMPRODUCT(constants!$B$13:$B$20,A102^constants!$A$13:$A$20)*constants!$C$10/((A102/1000000000)^5*(EXP(0.014388/(A102/1000000000)/constants!$B$9)-1))</f>
        <v>7.9425026883050168E-9</v>
      </c>
      <c r="AJ102">
        <f>SUMPRODUCT(A102^constants!$E$28:$J$28,constants!$E$27:$J$27)</f>
        <v>3.9606832711845956E-6</v>
      </c>
      <c r="AL102" s="17">
        <f t="shared" si="23"/>
        <v>0</v>
      </c>
      <c r="AM102">
        <f t="shared" si="34"/>
        <v>6.208007194045187E-9</v>
      </c>
      <c r="AN102">
        <f t="shared" si="35"/>
        <v>0</v>
      </c>
      <c r="AO102">
        <f t="shared" si="36"/>
        <v>1.2046308561043434E-8</v>
      </c>
      <c r="AQ102">
        <f t="shared" si="37"/>
        <v>1.2046308561043434E-8</v>
      </c>
      <c r="AS102" s="4">
        <f t="shared" si="38"/>
        <v>0</v>
      </c>
    </row>
    <row r="103" spans="1:45" x14ac:dyDescent="0.2">
      <c r="A103">
        <f>front!A103</f>
        <v>233.57</v>
      </c>
      <c r="B103" s="1">
        <f t="shared" si="39"/>
        <v>0.46999999999999886</v>
      </c>
      <c r="C103">
        <f>front!D103-front!B103</f>
        <v>73.199999999999818</v>
      </c>
      <c r="D103" s="2">
        <f>front!E103-front!C103</f>
        <v>836.39999999999964</v>
      </c>
      <c r="E103" s="2">
        <f>IF(front!F103-front!C103&gt;0,front!F103-front!C103,0)</f>
        <v>896.29999999999927</v>
      </c>
      <c r="F103" s="2">
        <f>front!I103-front!H103</f>
        <v>2666.3000000000011</v>
      </c>
      <c r="G103" s="2">
        <f>IF(front!J103-front!H103&gt;0,front!J103-front!H103,0)</f>
        <v>0</v>
      </c>
      <c r="H103" s="2"/>
      <c r="I103" s="4">
        <f>C103/(constants!$A$4+constants!$B$4*data!C103+constants!$C$4*data!C103^2+constants!$D$4*data!C103^3+constants!$E$4*data!C103^4+constants!$F$4*data!C103^5+constants!$G$4*data!C103^6+constants!$H$4*data!C103^7)</f>
        <v>73.02750151189403</v>
      </c>
      <c r="J103" s="4">
        <f>D103/(constants!$A$4+constants!$B$4*data!D103+constants!$C$4*data!D103^2+constants!$D$4*data!D103^3+constants!$E$4*data!D103^4+constants!$F$4*data!D103^5+constants!$G$4*data!D103^6+constants!$H$4*data!D103^7)</f>
        <v>834.47334692304185</v>
      </c>
      <c r="K103" s="4">
        <f>E103/(constants!$A$4+constants!$B$4*data!E103+constants!$C$4*data!E103^2+constants!$D$4*data!E103^3+constants!$E$4*data!E103^4+constants!$F$4*data!E103^5+constants!$G$4*data!E103^6+constants!$H$4*data!E103^7)</f>
        <v>894.23748944421857</v>
      </c>
      <c r="L103" s="4">
        <f>F103/(constants!$A$4+constants!$B$4*data!F103+constants!$C$4*data!F103^2+constants!$D$4*data!F103^3+constants!$E$4*data!F103^4+constants!$F$4*data!F103^5+constants!$G$4*data!F103^6+constants!$H$4*data!F103^7)</f>
        <v>2660.2304701393859</v>
      </c>
      <c r="M103" s="4">
        <f>G103/(constants!$A$4+constants!$B$4*data!G103+constants!$C$4*data!G103^2+constants!$D$4*data!G103^3+constants!$E$4*data!G103^4+constants!$F$4*data!G103^5+constants!$G$4*data!G103^6+constants!$H$4*data!G103^7)</f>
        <v>0</v>
      </c>
      <c r="N103" s="4"/>
      <c r="O103" s="4">
        <f t="shared" si="24"/>
        <v>182.56875377973509</v>
      </c>
      <c r="P103" s="4">
        <f t="shared" si="25"/>
        <v>208.61833673076046</v>
      </c>
      <c r="Q103" s="4">
        <f t="shared" si="26"/>
        <v>223.55937236105464</v>
      </c>
      <c r="R103" s="4">
        <f t="shared" si="27"/>
        <v>665.05761753484649</v>
      </c>
      <c r="S103" s="4">
        <f t="shared" si="28"/>
        <v>0</v>
      </c>
      <c r="T103" s="4"/>
      <c r="U103" s="4">
        <f t="shared" si="29"/>
        <v>1.0716189950722157</v>
      </c>
      <c r="V103" s="4">
        <f t="shared" si="30"/>
        <v>0</v>
      </c>
      <c r="W103" s="4"/>
      <c r="X103">
        <f>IF(front!E103&gt;$X$2,O103,P103)</f>
        <v>208.61833673076046</v>
      </c>
      <c r="Y103">
        <f t="shared" si="31"/>
        <v>-6.0324269996897044</v>
      </c>
      <c r="Z103">
        <f>SUMPRODUCT($B$7:$B$456,Y$7:Y$456,EXP(constants!$B$32+constants!$A$32*ABS($A$7:$A$456-$A103)))</f>
        <v>3.6847103821578214E-2</v>
      </c>
      <c r="AA103">
        <f t="shared" si="20"/>
        <v>-6.0692741035112823</v>
      </c>
      <c r="AB103">
        <f t="shared" si="32"/>
        <v>0</v>
      </c>
      <c r="AD103" s="4">
        <f t="shared" si="21"/>
        <v>665.05761753484649</v>
      </c>
      <c r="AE103">
        <f>SUMPRODUCT($B$7:$B$456,AD$7:AD$456,EXP(constants!$B$32+constants!$A$32*ABS($A$7:$A$456-$A103)))</f>
        <v>15.053683189397486</v>
      </c>
      <c r="AF103" s="4">
        <f t="shared" si="22"/>
        <v>650.00393434544901</v>
      </c>
      <c r="AG103">
        <f t="shared" si="33"/>
        <v>650.00393434544901</v>
      </c>
      <c r="AH103" s="4"/>
      <c r="AI103" s="5">
        <f>SUMPRODUCT(constants!$B$13:$B$20,A103^constants!$A$13:$A$20)*constants!$C$10/((A103/1000000000)^5*(EXP(0.014388/(A103/1000000000)/constants!$B$9)-1))</f>
        <v>8.1986450277696613E-9</v>
      </c>
      <c r="AJ103">
        <f>SUMPRODUCT(A103^constants!$E$28:$J$28,constants!$E$27:$J$27)</f>
        <v>3.9234883339561949E-6</v>
      </c>
      <c r="AL103" s="17">
        <f t="shared" si="23"/>
        <v>0</v>
      </c>
      <c r="AM103">
        <f t="shared" si="34"/>
        <v>6.0360993628555949E-9</v>
      </c>
      <c r="AN103">
        <f t="shared" si="35"/>
        <v>0</v>
      </c>
      <c r="AO103">
        <f t="shared" si="36"/>
        <v>1.17127305361088E-8</v>
      </c>
      <c r="AQ103">
        <f t="shared" si="37"/>
        <v>1.17127305361088E-8</v>
      </c>
      <c r="AS103" s="4">
        <f t="shared" si="38"/>
        <v>0</v>
      </c>
    </row>
    <row r="104" spans="1:45" x14ac:dyDescent="0.2">
      <c r="A104">
        <f>front!A104</f>
        <v>234.05</v>
      </c>
      <c r="B104" s="1">
        <f t="shared" si="39"/>
        <v>0.48000000000001819</v>
      </c>
      <c r="C104">
        <f>front!D104-front!B104</f>
        <v>75.599999999999909</v>
      </c>
      <c r="D104" s="2">
        <f>front!E104-front!C104</f>
        <v>792.79999999999927</v>
      </c>
      <c r="E104" s="2">
        <f>IF(front!F104-front!C104&gt;0,front!F104-front!C104,0)</f>
        <v>888</v>
      </c>
      <c r="F104" s="2">
        <f>front!I104-front!H104</f>
        <v>2734.1000000000004</v>
      </c>
      <c r="G104" s="2">
        <f>IF(front!J104-front!H104&gt;0,front!J104-front!H104,0)</f>
        <v>7.1000000000003638</v>
      </c>
      <c r="H104" s="2"/>
      <c r="I104" s="4">
        <f>C104/(constants!$A$4+constants!$B$4*data!C104+constants!$C$4*data!C104^2+constants!$D$4*data!C104^3+constants!$E$4*data!C104^4+constants!$F$4*data!C104^5+constants!$G$4*data!C104^6+constants!$H$4*data!C104^7)</f>
        <v>75.421864575807547</v>
      </c>
      <c r="J104" s="4">
        <f>D104/(constants!$A$4+constants!$B$4*data!D104+constants!$C$4*data!D104^2+constants!$D$4*data!D104^3+constants!$E$4*data!D104^4+constants!$F$4*data!D104^5+constants!$G$4*data!D104^6+constants!$H$4*data!D104^7)</f>
        <v>790.97230764014603</v>
      </c>
      <c r="K104" s="4">
        <f>E104/(constants!$A$4+constants!$B$4*data!E104+constants!$C$4*data!E104^2+constants!$D$4*data!E104^3+constants!$E$4*data!E104^4+constants!$F$4*data!E104^5+constants!$G$4*data!E104^6+constants!$H$4*data!E104^7)</f>
        <v>885.95630840031743</v>
      </c>
      <c r="L104" s="4">
        <f>F104/(constants!$A$4+constants!$B$4*data!F104+constants!$C$4*data!F104^2+constants!$D$4*data!F104^3+constants!$E$4*data!F104^4+constants!$F$4*data!F104^5+constants!$G$4*data!F104^6+constants!$H$4*data!F104^7)</f>
        <v>2727.8787720196947</v>
      </c>
      <c r="M104" s="4">
        <f>G104/(constants!$A$4+constants!$B$4*data!G104+constants!$C$4*data!G104^2+constants!$D$4*data!G104^3+constants!$E$4*data!G104^4+constants!$F$4*data!G104^5+constants!$G$4*data!G104^6+constants!$H$4*data!G104^7)</f>
        <v>7.0832183780399651</v>
      </c>
      <c r="N104" s="4"/>
      <c r="O104" s="4">
        <f t="shared" si="24"/>
        <v>188.55466143951887</v>
      </c>
      <c r="P104" s="4">
        <f t="shared" si="25"/>
        <v>197.74307691003651</v>
      </c>
      <c r="Q104" s="4">
        <f t="shared" si="26"/>
        <v>221.48907710007936</v>
      </c>
      <c r="R104" s="4">
        <f t="shared" si="27"/>
        <v>681.96969300492367</v>
      </c>
      <c r="S104" s="4">
        <f t="shared" si="28"/>
        <v>1.7708045945099913</v>
      </c>
      <c r="T104" s="4"/>
      <c r="U104" s="4">
        <f t="shared" si="29"/>
        <v>1.1200851152975946</v>
      </c>
      <c r="V104" s="4">
        <f t="shared" si="30"/>
        <v>2.5966030641440931E-3</v>
      </c>
      <c r="W104" s="4"/>
      <c r="X104">
        <f>IF(front!E104&gt;$X$2,O104,P104)</f>
        <v>197.74307691003651</v>
      </c>
      <c r="Y104">
        <f t="shared" si="31"/>
        <v>-14.919890673812517</v>
      </c>
      <c r="Z104">
        <f>SUMPRODUCT($B$7:$B$456,Y$7:Y$456,EXP(constants!$B$32+constants!$A$32*ABS($A$7:$A$456-$A104)))</f>
        <v>4.002264287380284E-2</v>
      </c>
      <c r="AA104">
        <f t="shared" si="20"/>
        <v>-14.95991331668632</v>
      </c>
      <c r="AB104">
        <f t="shared" si="32"/>
        <v>0</v>
      </c>
      <c r="AD104" s="4">
        <f t="shared" si="21"/>
        <v>680.02012806420805</v>
      </c>
      <c r="AE104">
        <f>SUMPRODUCT($B$7:$B$456,AD$7:AD$456,EXP(constants!$B$32+constants!$A$32*ABS($A$7:$A$456-$A104)))</f>
        <v>15.23850015583538</v>
      </c>
      <c r="AF104" s="4">
        <f t="shared" si="22"/>
        <v>664.78162790837268</v>
      </c>
      <c r="AG104">
        <f t="shared" si="33"/>
        <v>664.78162790837268</v>
      </c>
      <c r="AH104" s="4"/>
      <c r="AI104" s="5">
        <f>SUMPRODUCT(constants!$B$13:$B$20,A104^constants!$A$13:$A$20)*constants!$C$10/((A104/1000000000)^5*(EXP(0.014388/(A104/1000000000)/constants!$B$9)-1))</f>
        <v>8.4673319764833517E-9</v>
      </c>
      <c r="AJ104">
        <f>SUMPRODUCT(A104^constants!$E$28:$J$28,constants!$E$27:$J$27)</f>
        <v>3.8859557530914368E-6</v>
      </c>
      <c r="AL104" s="17">
        <f t="shared" si="23"/>
        <v>0</v>
      </c>
      <c r="AM104">
        <f t="shared" si="34"/>
        <v>5.8454620133200203E-9</v>
      </c>
      <c r="AN104">
        <f t="shared" si="35"/>
        <v>0</v>
      </c>
      <c r="AO104">
        <f t="shared" si="36"/>
        <v>1.1342808874618485E-8</v>
      </c>
      <c r="AQ104">
        <f t="shared" si="37"/>
        <v>1.1342808874618485E-8</v>
      </c>
      <c r="AS104" s="4">
        <f t="shared" si="38"/>
        <v>0</v>
      </c>
    </row>
    <row r="105" spans="1:45" x14ac:dyDescent="0.2">
      <c r="A105">
        <f>front!A105</f>
        <v>234.53</v>
      </c>
      <c r="B105" s="1">
        <f t="shared" si="39"/>
        <v>0.47999999999998977</v>
      </c>
      <c r="C105">
        <f>front!D105-front!B105</f>
        <v>85.599999999999909</v>
      </c>
      <c r="D105" s="2">
        <f>front!E105-front!C105</f>
        <v>879.70000000000073</v>
      </c>
      <c r="E105" s="2">
        <f>IF(front!F105-front!C105&gt;0,front!F105-front!C105,0)</f>
        <v>902</v>
      </c>
      <c r="F105" s="2">
        <f>front!I105-front!H105</f>
        <v>2841.5</v>
      </c>
      <c r="G105" s="2">
        <f>IF(front!J105-front!H105&gt;0,front!J105-front!H105,0)</f>
        <v>42.099999999998545</v>
      </c>
      <c r="H105" s="2"/>
      <c r="I105" s="4">
        <f>C105/(constants!$A$4+constants!$B$4*data!C105+constants!$C$4*data!C105^2+constants!$D$4*data!C105^3+constants!$E$4*data!C105^4+constants!$F$4*data!C105^5+constants!$G$4*data!C105^6+constants!$H$4*data!C105^7)</f>
        <v>85.398389602871902</v>
      </c>
      <c r="J105" s="4">
        <f>D105/(constants!$A$4+constants!$B$4*data!D105+constants!$C$4*data!D105^2+constants!$D$4*data!D105^3+constants!$E$4*data!D105^4+constants!$F$4*data!D105^5+constants!$G$4*data!D105^6+constants!$H$4*data!D105^7)</f>
        <v>877.67512917529962</v>
      </c>
      <c r="K105" s="4">
        <f>E105/(constants!$A$4+constants!$B$4*data!E105+constants!$C$4*data!E105^2+constants!$D$4*data!E105^3+constants!$E$4*data!E105^4+constants!$F$4*data!E105^5+constants!$G$4*data!E105^6+constants!$H$4*data!E105^7)</f>
        <v>899.92456660053642</v>
      </c>
      <c r="L105" s="4">
        <f>F105/(constants!$A$4+constants!$B$4*data!F105+constants!$C$4*data!F105^2+constants!$D$4*data!F105^3+constants!$E$4*data!F105^4+constants!$F$4*data!F105^5+constants!$G$4*data!F105^6+constants!$H$4*data!F105^7)</f>
        <v>2835.0394316026272</v>
      </c>
      <c r="M105" s="4">
        <f>G105/(constants!$A$4+constants!$B$4*data!G105+constants!$C$4*data!G105^2+constants!$D$4*data!G105^3+constants!$E$4*data!G105^4+constants!$F$4*data!G105^5+constants!$G$4*data!G105^6+constants!$H$4*data!G105^7)</f>
        <v>42.000652172088849</v>
      </c>
      <c r="N105" s="4"/>
      <c r="O105" s="4">
        <f t="shared" si="24"/>
        <v>213.49597400717977</v>
      </c>
      <c r="P105" s="4">
        <f t="shared" si="25"/>
        <v>219.4187822938249</v>
      </c>
      <c r="Q105" s="4">
        <f t="shared" si="26"/>
        <v>224.98114165013411</v>
      </c>
      <c r="R105" s="4">
        <f t="shared" si="27"/>
        <v>708.75985790065681</v>
      </c>
      <c r="S105" s="4">
        <f t="shared" si="28"/>
        <v>10.500163043022212</v>
      </c>
      <c r="T105" s="4"/>
      <c r="U105" s="4">
        <f t="shared" si="29"/>
        <v>1.0253504248732026</v>
      </c>
      <c r="V105" s="4">
        <f t="shared" si="30"/>
        <v>1.4814838800441722E-2</v>
      </c>
      <c r="W105" s="4"/>
      <c r="X105">
        <f>IF(front!E105&gt;$X$2,O105,P105)</f>
        <v>219.4187822938249</v>
      </c>
      <c r="Y105">
        <f t="shared" si="31"/>
        <v>3.4029053027393275</v>
      </c>
      <c r="Z105">
        <f>SUMPRODUCT($B$7:$B$456,Y$7:Y$456,EXP(constants!$B$32+constants!$A$32*ABS($A$7:$A$456-$A105)))</f>
        <v>4.3499418489803092E-2</v>
      </c>
      <c r="AA105">
        <f t="shared" si="20"/>
        <v>3.3594058842495245</v>
      </c>
      <c r="AB105">
        <f t="shared" si="32"/>
        <v>0</v>
      </c>
      <c r="AD105" s="4">
        <f t="shared" si="21"/>
        <v>697.19971749671879</v>
      </c>
      <c r="AE105">
        <f>SUMPRODUCT($B$7:$B$456,AD$7:AD$456,EXP(constants!$B$32+constants!$A$32*ABS($A$7:$A$456-$A105)))</f>
        <v>15.422306987716453</v>
      </c>
      <c r="AF105" s="4">
        <f t="shared" si="22"/>
        <v>681.77741050900238</v>
      </c>
      <c r="AG105">
        <f t="shared" si="33"/>
        <v>681.77741050900238</v>
      </c>
      <c r="AH105" s="4"/>
      <c r="AI105" s="5">
        <f>SUMPRODUCT(constants!$B$13:$B$20,A105^constants!$A$13:$A$20)*constants!$C$10/((A105/1000000000)^5*(EXP(0.014388/(A105/1000000000)/constants!$B$9)-1))</f>
        <v>8.7433396693374057E-9</v>
      </c>
      <c r="AJ105">
        <f>SUMPRODUCT(A105^constants!$E$28:$J$28,constants!$E$27:$J$27)</f>
        <v>3.8488768009660684E-6</v>
      </c>
      <c r="AL105" s="17">
        <f t="shared" si="23"/>
        <v>0</v>
      </c>
      <c r="AM105">
        <f t="shared" si="34"/>
        <v>5.6453568886839011E-9</v>
      </c>
      <c r="AN105">
        <f t="shared" si="35"/>
        <v>0</v>
      </c>
      <c r="AO105">
        <f t="shared" si="36"/>
        <v>1.0954515497908974E-8</v>
      </c>
      <c r="AQ105">
        <f t="shared" si="37"/>
        <v>1.0954515497908974E-8</v>
      </c>
      <c r="AS105" s="4">
        <f t="shared" si="38"/>
        <v>0</v>
      </c>
    </row>
    <row r="106" spans="1:45" x14ac:dyDescent="0.2">
      <c r="A106">
        <f>front!A106</f>
        <v>235</v>
      </c>
      <c r="B106" s="1">
        <f t="shared" si="39"/>
        <v>0.46999999999999886</v>
      </c>
      <c r="C106">
        <f>front!D106-front!B106</f>
        <v>78.550000000000182</v>
      </c>
      <c r="D106" s="2">
        <f>front!E106-front!C106</f>
        <v>895.60000000000036</v>
      </c>
      <c r="E106" s="2">
        <f>IF(front!F106-front!C106&gt;0,front!F106-front!C106,0)</f>
        <v>926.5</v>
      </c>
      <c r="F106" s="2">
        <f>front!I106-front!H106</f>
        <v>2843.5</v>
      </c>
      <c r="G106" s="2">
        <f>IF(front!J106-front!H106&gt;0,front!J106-front!H106,0)</f>
        <v>15.799999999999272</v>
      </c>
      <c r="H106" s="2"/>
      <c r="I106" s="4">
        <f>C106/(constants!$A$4+constants!$B$4*data!C106+constants!$C$4*data!C106^2+constants!$D$4*data!C106^3+constants!$E$4*data!C106^4+constants!$F$4*data!C106^5+constants!$G$4*data!C106^6+constants!$H$4*data!C106^7)</f>
        <v>78.364937408117626</v>
      </c>
      <c r="J106" s="4">
        <f>D106/(constants!$A$4+constants!$B$4*data!D106+constants!$C$4*data!D106^2+constants!$D$4*data!D106^3+constants!$E$4*data!D106^4+constants!$F$4*data!D106^5+constants!$G$4*data!D106^6+constants!$H$4*data!D106^7)</f>
        <v>893.53907651656698</v>
      </c>
      <c r="K106" s="4">
        <f>E106/(constants!$A$4+constants!$B$4*data!E106+constants!$C$4*data!E106^2+constants!$D$4*data!E106^3+constants!$E$4*data!E106^4+constants!$F$4*data!E106^5+constants!$G$4*data!E106^6+constants!$H$4*data!E106^7)</f>
        <v>924.36902992017235</v>
      </c>
      <c r="L106" s="4">
        <f>F106/(constants!$A$4+constants!$B$4*data!F106+constants!$C$4*data!F106^2+constants!$D$4*data!F106^3+constants!$E$4*data!F106^4+constants!$F$4*data!F106^5+constants!$G$4*data!F106^6+constants!$H$4*data!F106^7)</f>
        <v>2837.0349869171646</v>
      </c>
      <c r="M106" s="4">
        <f>G106/(constants!$A$4+constants!$B$4*data!G106+constants!$C$4*data!G106^2+constants!$D$4*data!G106^3+constants!$E$4*data!G106^4+constants!$F$4*data!G106^5+constants!$G$4*data!G106^6+constants!$H$4*data!G106^7)</f>
        <v>15.762670113055846</v>
      </c>
      <c r="N106" s="4"/>
      <c r="O106" s="4">
        <f t="shared" si="24"/>
        <v>195.91234352029406</v>
      </c>
      <c r="P106" s="4">
        <f t="shared" si="25"/>
        <v>223.38476912914174</v>
      </c>
      <c r="Q106" s="4">
        <f t="shared" si="26"/>
        <v>231.09225748004309</v>
      </c>
      <c r="R106" s="4">
        <f t="shared" si="27"/>
        <v>709.25874672929115</v>
      </c>
      <c r="S106" s="4">
        <f t="shared" si="28"/>
        <v>3.9406675282639614</v>
      </c>
      <c r="T106" s="4"/>
      <c r="U106" s="4">
        <f t="shared" si="29"/>
        <v>1.0345031954548591</v>
      </c>
      <c r="V106" s="4">
        <f t="shared" si="30"/>
        <v>5.5560365613200255E-3</v>
      </c>
      <c r="W106" s="4"/>
      <c r="X106">
        <f>IF(front!E106&gt;$X$2,O106,P106)</f>
        <v>223.38476912914174</v>
      </c>
      <c r="Y106">
        <f t="shared" si="31"/>
        <v>1.5012979223384377</v>
      </c>
      <c r="Z106">
        <f>SUMPRODUCT($B$7:$B$456,Y$7:Y$456,EXP(constants!$B$32+constants!$A$32*ABS($A$7:$A$456-$A106)))</f>
        <v>4.6874553994223106E-2</v>
      </c>
      <c r="AA106">
        <f t="shared" si="20"/>
        <v>1.4544233683442147</v>
      </c>
      <c r="AB106">
        <f t="shared" si="32"/>
        <v>0</v>
      </c>
      <c r="AD106" s="4">
        <f t="shared" si="21"/>
        <v>704.92027410507376</v>
      </c>
      <c r="AE106">
        <f>SUMPRODUCT($B$7:$B$456,AD$7:AD$456,EXP(constants!$B$32+constants!$A$32*ABS($A$7:$A$456-$A106)))</f>
        <v>15.601005427393579</v>
      </c>
      <c r="AF106" s="4">
        <f t="shared" si="22"/>
        <v>689.31926867768016</v>
      </c>
      <c r="AG106">
        <f t="shared" si="33"/>
        <v>689.31926867768016</v>
      </c>
      <c r="AH106" s="4"/>
      <c r="AI106" s="5">
        <f>SUMPRODUCT(constants!$B$13:$B$20,A106^constants!$A$13:$A$20)*constants!$C$10/((A106/1000000000)^5*(EXP(0.014388/(A106/1000000000)/constants!$B$9)-1))</f>
        <v>9.0208393621503429E-9</v>
      </c>
      <c r="AJ106">
        <f>SUMPRODUCT(A106^constants!$E$28:$J$28,constants!$E$27:$J$27)</f>
        <v>3.8130051786828124E-6</v>
      </c>
      <c r="AL106" s="17">
        <f t="shared" si="23"/>
        <v>0</v>
      </c>
      <c r="AM106">
        <f t="shared" si="34"/>
        <v>5.5315517089741202E-9</v>
      </c>
      <c r="AN106">
        <f t="shared" si="35"/>
        <v>0</v>
      </c>
      <c r="AO106">
        <f t="shared" si="36"/>
        <v>1.0733682585224202E-8</v>
      </c>
      <c r="AQ106">
        <f t="shared" si="37"/>
        <v>1.0733682585224202E-8</v>
      </c>
      <c r="AS106" s="4">
        <f t="shared" si="38"/>
        <v>0</v>
      </c>
    </row>
    <row r="107" spans="1:45" x14ac:dyDescent="0.2">
      <c r="A107">
        <f>front!A107</f>
        <v>235.48</v>
      </c>
      <c r="B107" s="1">
        <f t="shared" si="39"/>
        <v>0.47999999999998977</v>
      </c>
      <c r="C107">
        <f>front!D107-front!B107</f>
        <v>82.550000000000182</v>
      </c>
      <c r="D107" s="2">
        <f>front!E107-front!C107</f>
        <v>912.39999999999964</v>
      </c>
      <c r="E107" s="2">
        <f>IF(front!F107-front!C107&gt;0,front!F107-front!C107,0)</f>
        <v>918.59999999999854</v>
      </c>
      <c r="F107" s="2">
        <f>front!I107-front!H107</f>
        <v>2895.1000000000004</v>
      </c>
      <c r="G107" s="2">
        <f>IF(front!J107-front!H107&gt;0,front!J107-front!H107,0)</f>
        <v>28.5</v>
      </c>
      <c r="H107" s="2"/>
      <c r="I107" s="4">
        <f>C107/(constants!$A$4+constants!$B$4*data!C107+constants!$C$4*data!C107^2+constants!$D$4*data!C107^3+constants!$E$4*data!C107^4+constants!$F$4*data!C107^5+constants!$G$4*data!C107^6+constants!$H$4*data!C107^7)</f>
        <v>82.355547383854486</v>
      </c>
      <c r="J107" s="4">
        <f>D107/(constants!$A$4+constants!$B$4*data!D107+constants!$C$4*data!D107^2+constants!$D$4*data!D107^3+constants!$E$4*data!D107^4+constants!$F$4*data!D107^5+constants!$G$4*data!D107^6+constants!$H$4*data!D107^7)</f>
        <v>910.3009901332963</v>
      </c>
      <c r="K107" s="4">
        <f>E107/(constants!$A$4+constants!$B$4*data!E107+constants!$C$4*data!E107^2+constants!$D$4*data!E107^3+constants!$E$4*data!E107^4+constants!$F$4*data!E107^5+constants!$G$4*data!E107^6+constants!$H$4*data!E107^7)</f>
        <v>916.48693614971035</v>
      </c>
      <c r="L107" s="4">
        <f>F107/(constants!$A$4+constants!$B$4*data!F107+constants!$C$4*data!F107^2+constants!$D$4*data!F107^3+constants!$E$4*data!F107^4+constants!$F$4*data!F107^5+constants!$G$4*data!F107^6+constants!$H$4*data!F107^7)</f>
        <v>2888.5204831626352</v>
      </c>
      <c r="M107" s="4">
        <f>G107/(constants!$A$4+constants!$B$4*data!G107+constants!$C$4*data!G107^2+constants!$D$4*data!G107^3+constants!$E$4*data!G107^4+constants!$F$4*data!G107^5+constants!$G$4*data!G107^6+constants!$H$4*data!G107^7)</f>
        <v>28.43270386601608</v>
      </c>
      <c r="N107" s="4"/>
      <c r="O107" s="4">
        <f t="shared" si="24"/>
        <v>205.88886845963623</v>
      </c>
      <c r="P107" s="4">
        <f t="shared" si="25"/>
        <v>227.57524753332407</v>
      </c>
      <c r="Q107" s="4">
        <f t="shared" si="26"/>
        <v>229.12173403742759</v>
      </c>
      <c r="R107" s="4">
        <f t="shared" si="27"/>
        <v>722.13012079065879</v>
      </c>
      <c r="S107" s="4">
        <f t="shared" si="28"/>
        <v>7.1081759665040201</v>
      </c>
      <c r="T107" s="4"/>
      <c r="U107" s="4">
        <f t="shared" si="29"/>
        <v>1.0067954952081379</v>
      </c>
      <c r="V107" s="4">
        <f t="shared" si="30"/>
        <v>9.8433450729368457E-3</v>
      </c>
      <c r="W107" s="4"/>
      <c r="X107">
        <f>IF(front!E107&gt;$X$2,O107,P107)</f>
        <v>227.57524753332407</v>
      </c>
      <c r="Y107">
        <f t="shared" si="31"/>
        <v>7.5837764580252554</v>
      </c>
      <c r="Z107">
        <f>SUMPRODUCT($B$7:$B$456,Y$7:Y$456,EXP(constants!$B$32+constants!$A$32*ABS($A$7:$A$456-$A107)))</f>
        <v>5.0329357562380092E-2</v>
      </c>
      <c r="AA107">
        <f t="shared" si="20"/>
        <v>7.5334471004628751</v>
      </c>
      <c r="AB107">
        <f t="shared" si="32"/>
        <v>2.0874885408601473</v>
      </c>
      <c r="AD107" s="4">
        <f t="shared" si="21"/>
        <v>714.30438400428659</v>
      </c>
      <c r="AE107">
        <f>SUMPRODUCT($B$7:$B$456,AD$7:AD$456,EXP(constants!$B$32+constants!$A$32*ABS($A$7:$A$456-$A107)))</f>
        <v>15.78246006214308</v>
      </c>
      <c r="AF107" s="4">
        <f t="shared" si="22"/>
        <v>698.52192394214353</v>
      </c>
      <c r="AG107">
        <f t="shared" si="33"/>
        <v>698.52192394214353</v>
      </c>
      <c r="AH107" s="4"/>
      <c r="AI107" s="5">
        <f>SUMPRODUCT(constants!$B$13:$B$20,A107^constants!$A$13:$A$20)*constants!$C$10/((A107/1000000000)^5*(EXP(0.014388/(A107/1000000000)/constants!$B$9)-1))</f>
        <v>9.3117933791913465E-9</v>
      </c>
      <c r="AJ107">
        <f>SUMPRODUCT(A107^constants!$E$28:$J$28,constants!$E$27:$J$27)</f>
        <v>3.7768096696496711E-6</v>
      </c>
      <c r="AL107" s="17">
        <f t="shared" si="23"/>
        <v>4.4607638302792468E-9</v>
      </c>
      <c r="AM107">
        <f t="shared" si="34"/>
        <v>5.406859169623562E-9</v>
      </c>
      <c r="AN107">
        <f t="shared" si="35"/>
        <v>0.82501942261422267</v>
      </c>
      <c r="AO107">
        <f t="shared" si="36"/>
        <v>1.0491723328843555E-8</v>
      </c>
      <c r="AQ107">
        <f t="shared" si="37"/>
        <v>1.0491723328843555E-8</v>
      </c>
      <c r="AS107" s="4">
        <f t="shared" si="38"/>
        <v>0.42516979246067599</v>
      </c>
    </row>
    <row r="108" spans="1:45" x14ac:dyDescent="0.2">
      <c r="A108">
        <f>front!A108</f>
        <v>235.95</v>
      </c>
      <c r="B108" s="1">
        <f t="shared" si="39"/>
        <v>0.46999999999999886</v>
      </c>
      <c r="C108">
        <f>front!D108-front!B108</f>
        <v>82.549999999999727</v>
      </c>
      <c r="D108" s="2">
        <f>front!E108-front!C108</f>
        <v>868.19999999999891</v>
      </c>
      <c r="E108" s="2">
        <f>IF(front!F108-front!C108&gt;0,front!F108-front!C108,0)</f>
        <v>918.5</v>
      </c>
      <c r="F108" s="2">
        <f>front!I108-front!H108</f>
        <v>2935.5</v>
      </c>
      <c r="G108" s="2">
        <f>IF(front!J108-front!H108&gt;0,front!J108-front!H108,0)</f>
        <v>0</v>
      </c>
      <c r="H108" s="2"/>
      <c r="I108" s="4">
        <f>C108/(constants!$A$4+constants!$B$4*data!C108+constants!$C$4*data!C108^2+constants!$D$4*data!C108^3+constants!$E$4*data!C108^4+constants!$F$4*data!C108^5+constants!$G$4*data!C108^6+constants!$H$4*data!C108^7)</f>
        <v>82.355547383854031</v>
      </c>
      <c r="J108" s="4">
        <f>D108/(constants!$A$4+constants!$B$4*data!D108+constants!$C$4*data!D108^2+constants!$D$4*data!D108^3+constants!$E$4*data!D108^4+constants!$F$4*data!D108^5+constants!$G$4*data!D108^6+constants!$H$4*data!D108^7)</f>
        <v>866.20120928898393</v>
      </c>
      <c r="K108" s="4">
        <f>E108/(constants!$A$4+constants!$B$4*data!E108+constants!$C$4*data!E108^2+constants!$D$4*data!E108^3+constants!$E$4*data!E108^4+constants!$F$4*data!E108^5+constants!$G$4*data!E108^6+constants!$H$4*data!E108^7)</f>
        <v>916.38716281984159</v>
      </c>
      <c r="L108" s="4">
        <f>F108/(constants!$A$4+constants!$B$4*data!F108+constants!$C$4*data!F108^2+constants!$D$4*data!F108^3+constants!$E$4*data!F108^4+constants!$F$4*data!F108^5+constants!$G$4*data!F108^6+constants!$H$4*data!F108^7)</f>
        <v>2928.8310712036591</v>
      </c>
      <c r="M108" s="4">
        <f>G108/(constants!$A$4+constants!$B$4*data!G108+constants!$C$4*data!G108^2+constants!$D$4*data!G108^3+constants!$E$4*data!G108^4+constants!$F$4*data!G108^5+constants!$G$4*data!G108^6+constants!$H$4*data!G108^7)</f>
        <v>0</v>
      </c>
      <c r="N108" s="4"/>
      <c r="O108" s="4">
        <f t="shared" si="24"/>
        <v>205.88886845963509</v>
      </c>
      <c r="P108" s="4">
        <f t="shared" si="25"/>
        <v>216.55030232224598</v>
      </c>
      <c r="Q108" s="4">
        <f t="shared" si="26"/>
        <v>229.0967907049604</v>
      </c>
      <c r="R108" s="4">
        <f t="shared" si="27"/>
        <v>732.20776780091478</v>
      </c>
      <c r="S108" s="4">
        <f t="shared" si="28"/>
        <v>0</v>
      </c>
      <c r="T108" s="4"/>
      <c r="U108" s="4">
        <f t="shared" si="29"/>
        <v>1.0579379859929456</v>
      </c>
      <c r="V108" s="4">
        <f t="shared" si="30"/>
        <v>0</v>
      </c>
      <c r="W108" s="4"/>
      <c r="X108">
        <f>IF(front!E108&gt;$X$2,O108,P108)</f>
        <v>216.55030232224598</v>
      </c>
      <c r="Y108">
        <f t="shared" si="31"/>
        <v>-3.4172193864594362</v>
      </c>
      <c r="Z108">
        <f>SUMPRODUCT($B$7:$B$456,Y$7:Y$456,EXP(constants!$B$32+constants!$A$32*ABS($A$7:$A$456-$A108)))</f>
        <v>5.3613444820346787E-2</v>
      </c>
      <c r="AA108">
        <f t="shared" si="20"/>
        <v>-3.4708328312797829</v>
      </c>
      <c r="AB108">
        <f t="shared" si="32"/>
        <v>0</v>
      </c>
      <c r="AD108" s="4">
        <f t="shared" si="21"/>
        <v>732.20776780091478</v>
      </c>
      <c r="AE108">
        <f>SUMPRODUCT($B$7:$B$456,AD$7:AD$456,EXP(constants!$B$32+constants!$A$32*ABS($A$7:$A$456-$A108)))</f>
        <v>15.958810810591087</v>
      </c>
      <c r="AF108" s="4">
        <f t="shared" si="22"/>
        <v>716.24895699032368</v>
      </c>
      <c r="AG108">
        <f t="shared" si="33"/>
        <v>716.24895699032368</v>
      </c>
      <c r="AH108" s="4"/>
      <c r="AI108" s="5">
        <f>SUMPRODUCT(constants!$B$13:$B$20,A108^constants!$A$13:$A$20)*constants!$C$10/((A108/1000000000)^5*(EXP(0.014388/(A108/1000000000)/constants!$B$9)-1))</f>
        <v>9.6042302066043441E-9</v>
      </c>
      <c r="AJ108">
        <f>SUMPRODUCT(A108^constants!$E$28:$J$28,constants!$E$27:$J$27)</f>
        <v>3.7417938211425851E-6</v>
      </c>
      <c r="AL108" s="17">
        <f t="shared" si="23"/>
        <v>0</v>
      </c>
      <c r="AM108">
        <f t="shared" si="34"/>
        <v>5.2241525584422401E-9</v>
      </c>
      <c r="AN108">
        <f t="shared" si="35"/>
        <v>0</v>
      </c>
      <c r="AO108">
        <f t="shared" si="36"/>
        <v>1.0137190844321958E-8</v>
      </c>
      <c r="AQ108">
        <f t="shared" si="37"/>
        <v>1.0137190844321958E-8</v>
      </c>
      <c r="AS108" s="4">
        <f t="shared" si="38"/>
        <v>0</v>
      </c>
    </row>
    <row r="109" spans="1:45" x14ac:dyDescent="0.2">
      <c r="A109">
        <f>front!A109</f>
        <v>236.43</v>
      </c>
      <c r="B109" s="1">
        <f t="shared" si="39"/>
        <v>0.48000000000001819</v>
      </c>
      <c r="C109">
        <f>front!D109-front!B109</f>
        <v>86.200000000000273</v>
      </c>
      <c r="D109" s="2">
        <f>front!E109-front!C109</f>
        <v>871.10000000000036</v>
      </c>
      <c r="E109" s="2">
        <f>IF(front!F109-front!C109&gt;0,front!F109-front!C109,0)</f>
        <v>895.60000000000036</v>
      </c>
      <c r="F109" s="2">
        <f>front!I109-front!H109</f>
        <v>3008.5999999999985</v>
      </c>
      <c r="G109" s="2">
        <f>IF(front!J109-front!H109&gt;0,front!J109-front!H109,0)</f>
        <v>28.199999999998909</v>
      </c>
      <c r="H109" s="2"/>
      <c r="I109" s="4">
        <f>C109/(constants!$A$4+constants!$B$4*data!C109+constants!$C$4*data!C109^2+constants!$D$4*data!C109^3+constants!$E$4*data!C109^4+constants!$F$4*data!C109^5+constants!$G$4*data!C109^6+constants!$H$4*data!C109^7)</f>
        <v>85.996981729109237</v>
      </c>
      <c r="J109" s="4">
        <f>D109/(constants!$A$4+constants!$B$4*data!D109+constants!$C$4*data!D109^2+constants!$D$4*data!D109^3+constants!$E$4*data!D109^4+constants!$F$4*data!D109^5+constants!$G$4*data!D109^6+constants!$H$4*data!D109^7)</f>
        <v>869.09463221246608</v>
      </c>
      <c r="K109" s="4">
        <f>E109/(constants!$A$4+constants!$B$4*data!E109+constants!$C$4*data!E109^2+constants!$D$4*data!E109^3+constants!$E$4*data!E109^4+constants!$F$4*data!E109^5+constants!$G$4*data!E109^6+constants!$H$4*data!E109^7)</f>
        <v>893.53907651656698</v>
      </c>
      <c r="L109" s="4">
        <f>F109/(constants!$A$4+constants!$B$4*data!F109+constants!$C$4*data!F109^2+constants!$D$4*data!F109^3+constants!$E$4*data!F109^4+constants!$F$4*data!F109^5+constants!$G$4*data!F109^6+constants!$H$4*data!F109^7)</f>
        <v>3001.7698646259755</v>
      </c>
      <c r="M109" s="4">
        <f>G109/(constants!$A$4+constants!$B$4*data!G109+constants!$C$4*data!G109^2+constants!$D$4*data!G109^3+constants!$E$4*data!G109^4+constants!$F$4*data!G109^5+constants!$G$4*data!G109^6+constants!$H$4*data!G109^7)</f>
        <v>28.13341133062287</v>
      </c>
      <c r="N109" s="4"/>
      <c r="O109" s="4">
        <f t="shared" si="24"/>
        <v>214.99245432277309</v>
      </c>
      <c r="P109" s="4">
        <f t="shared" si="25"/>
        <v>217.27365805311652</v>
      </c>
      <c r="Q109" s="4">
        <f t="shared" si="26"/>
        <v>223.38476912914174</v>
      </c>
      <c r="R109" s="4">
        <f t="shared" si="27"/>
        <v>750.44246615649388</v>
      </c>
      <c r="S109" s="4">
        <f t="shared" si="28"/>
        <v>7.0333528326557175</v>
      </c>
      <c r="T109" s="4"/>
      <c r="U109" s="4">
        <f t="shared" si="29"/>
        <v>1.0281263321600231</v>
      </c>
      <c r="V109" s="4">
        <f t="shared" si="30"/>
        <v>9.3722745578060269E-3</v>
      </c>
      <c r="W109" s="4"/>
      <c r="X109">
        <f>IF(front!E109&gt;$X$2,O109,P109)</f>
        <v>217.27365805311652</v>
      </c>
      <c r="Y109">
        <f t="shared" si="31"/>
        <v>2.7905397972625963</v>
      </c>
      <c r="Z109">
        <f>SUMPRODUCT($B$7:$B$456,Y$7:Y$456,EXP(constants!$B$32+constants!$A$32*ABS($A$7:$A$456-$A109)))</f>
        <v>5.7067840325803101E-2</v>
      </c>
      <c r="AA109">
        <f t="shared" si="20"/>
        <v>2.7334719569367931</v>
      </c>
      <c r="AB109">
        <f t="shared" si="32"/>
        <v>0</v>
      </c>
      <c r="AD109" s="4">
        <f t="shared" si="21"/>
        <v>742.69910579886903</v>
      </c>
      <c r="AE109">
        <f>SUMPRODUCT($B$7:$B$456,AD$7:AD$456,EXP(constants!$B$32+constants!$A$32*ABS($A$7:$A$456-$A109)))</f>
        <v>16.13764571172355</v>
      </c>
      <c r="AF109" s="4">
        <f t="shared" si="22"/>
        <v>726.56146008714552</v>
      </c>
      <c r="AG109">
        <f t="shared" si="33"/>
        <v>726.56146008714552</v>
      </c>
      <c r="AH109" s="4"/>
      <c r="AI109" s="5">
        <f>SUMPRODUCT(constants!$B$13:$B$20,A109^constants!$A$13:$A$20)*constants!$C$10/((A109/1000000000)^5*(EXP(0.014388/(A109/1000000000)/constants!$B$9)-1))</f>
        <v>9.9107519129348653E-9</v>
      </c>
      <c r="AJ109">
        <f>SUMPRODUCT(A109^constants!$E$28:$J$28,constants!$E$27:$J$27)</f>
        <v>3.706462901794771E-6</v>
      </c>
      <c r="AL109" s="17">
        <f t="shared" si="23"/>
        <v>0</v>
      </c>
      <c r="AM109">
        <f t="shared" si="34"/>
        <v>5.1013755964295281E-9</v>
      </c>
      <c r="AN109">
        <f t="shared" si="35"/>
        <v>0</v>
      </c>
      <c r="AO109">
        <f t="shared" si="36"/>
        <v>9.8989486641242091E-9</v>
      </c>
      <c r="AQ109">
        <f t="shared" si="37"/>
        <v>9.8989486641242091E-9</v>
      </c>
      <c r="AS109" s="4">
        <f t="shared" si="38"/>
        <v>0</v>
      </c>
    </row>
    <row r="110" spans="1:45" x14ac:dyDescent="0.2">
      <c r="A110">
        <f>front!A110</f>
        <v>236.9</v>
      </c>
      <c r="B110" s="1">
        <f t="shared" si="39"/>
        <v>0.46999999999999886</v>
      </c>
      <c r="C110">
        <f>front!D110-front!B110</f>
        <v>89.299999999999727</v>
      </c>
      <c r="D110" s="2">
        <f>front!E110-front!C110</f>
        <v>840.89999999999964</v>
      </c>
      <c r="E110" s="2">
        <f>IF(front!F110-front!C110&gt;0,front!F110-front!C110,0)</f>
        <v>885.89999999999964</v>
      </c>
      <c r="F110" s="2">
        <f>front!I110-front!H110</f>
        <v>3039.1000000000004</v>
      </c>
      <c r="G110" s="2">
        <f>IF(front!J110-front!H110&gt;0,front!J110-front!H110,0)</f>
        <v>28.100000000000364</v>
      </c>
      <c r="H110" s="2"/>
      <c r="I110" s="4">
        <f>C110/(constants!$A$4+constants!$B$4*data!C110+constants!$C$4*data!C110^2+constants!$D$4*data!C110^3+constants!$E$4*data!C110^4+constants!$F$4*data!C110^5+constants!$G$4*data!C110^6+constants!$H$4*data!C110^7)</f>
        <v>89.08970883308956</v>
      </c>
      <c r="J110" s="4">
        <f>D110/(constants!$A$4+constants!$B$4*data!D110+constants!$C$4*data!D110^2+constants!$D$4*data!D110^3+constants!$E$4*data!D110^4+constants!$F$4*data!D110^5+constants!$G$4*data!D110^6+constants!$H$4*data!D110^7)</f>
        <v>838.96313684119161</v>
      </c>
      <c r="K110" s="4">
        <f>E110/(constants!$A$4+constants!$B$4*data!E110+constants!$C$4*data!E110^2+constants!$D$4*data!E110^3+constants!$E$4*data!E110^4+constants!$F$4*data!E110^5+constants!$G$4*data!E110^6+constants!$H$4*data!E110^7)</f>
        <v>883.86107010852368</v>
      </c>
      <c r="L110" s="4">
        <f>F110/(constants!$A$4+constants!$B$4*data!F110+constants!$C$4*data!F110^2+constants!$D$4*data!F110^3+constants!$E$4*data!F110^4+constants!$F$4*data!F110^5+constants!$G$4*data!F110^6+constants!$H$4*data!F110^7)</f>
        <v>3032.2028377152847</v>
      </c>
      <c r="M110" s="4">
        <f>G110/(constants!$A$4+constants!$B$4*data!G110+constants!$C$4*data!G110^2+constants!$D$4*data!G110^3+constants!$E$4*data!G110^4+constants!$F$4*data!G110^5+constants!$G$4*data!G110^6+constants!$H$4*data!G110^7)</f>
        <v>28.03364715642951</v>
      </c>
      <c r="N110" s="4"/>
      <c r="O110" s="4">
        <f t="shared" si="24"/>
        <v>222.7242720827239</v>
      </c>
      <c r="P110" s="4">
        <f t="shared" si="25"/>
        <v>209.7407842102979</v>
      </c>
      <c r="Q110" s="4">
        <f t="shared" si="26"/>
        <v>220.96526752713092</v>
      </c>
      <c r="R110" s="4">
        <f t="shared" si="27"/>
        <v>758.05070942882116</v>
      </c>
      <c r="S110" s="4">
        <f t="shared" si="28"/>
        <v>7.0084117891073774</v>
      </c>
      <c r="T110" s="4"/>
      <c r="U110" s="4">
        <f t="shared" si="29"/>
        <v>1.0535159785880208</v>
      </c>
      <c r="V110" s="4">
        <f t="shared" si="30"/>
        <v>9.245307341494478E-3</v>
      </c>
      <c r="W110" s="4"/>
      <c r="X110">
        <f>IF(front!E110&gt;$X$2,O110,P110)</f>
        <v>209.7407842102979</v>
      </c>
      <c r="Y110">
        <f t="shared" si="31"/>
        <v>-2.419247067659569</v>
      </c>
      <c r="Z110">
        <f>SUMPRODUCT($B$7:$B$456,Y$7:Y$456,EXP(constants!$B$32+constants!$A$32*ABS($A$7:$A$456-$A110)))</f>
        <v>6.0441770109364176E-2</v>
      </c>
      <c r="AA110">
        <f t="shared" si="20"/>
        <v>-2.4796888377689332</v>
      </c>
      <c r="AB110">
        <f t="shared" si="32"/>
        <v>0</v>
      </c>
      <c r="AD110" s="4">
        <f t="shared" si="21"/>
        <v>750.3348078796032</v>
      </c>
      <c r="AE110">
        <f>SUMPRODUCT($B$7:$B$456,AD$7:AD$456,EXP(constants!$B$32+constants!$A$32*ABS($A$7:$A$456-$A110)))</f>
        <v>16.311182126677888</v>
      </c>
      <c r="AF110" s="4">
        <f t="shared" si="22"/>
        <v>734.02362575292534</v>
      </c>
      <c r="AG110">
        <f t="shared" si="33"/>
        <v>734.02362575292534</v>
      </c>
      <c r="AH110" s="4"/>
      <c r="AI110" s="5">
        <f>SUMPRODUCT(constants!$B$13:$B$20,A110^constants!$A$13:$A$20)*constants!$C$10/((A110/1000000000)^5*(EXP(0.014388/(A110/1000000000)/constants!$B$9)-1))</f>
        <v>1.0218742346494043E-8</v>
      </c>
      <c r="AJ110">
        <f>SUMPRODUCT(A110^constants!$E$28:$J$28,constants!$E$27:$J$27)</f>
        <v>3.6722845014762798E-6</v>
      </c>
      <c r="AL110" s="17">
        <f t="shared" si="23"/>
        <v>0</v>
      </c>
      <c r="AM110">
        <f t="shared" si="34"/>
        <v>5.0029513664623951E-9</v>
      </c>
      <c r="AN110">
        <f t="shared" si="35"/>
        <v>0</v>
      </c>
      <c r="AO110">
        <f t="shared" si="36"/>
        <v>9.7079616682965504E-9</v>
      </c>
      <c r="AQ110">
        <f t="shared" si="37"/>
        <v>9.7079616682965504E-9</v>
      </c>
      <c r="AS110" s="4">
        <f t="shared" si="38"/>
        <v>0</v>
      </c>
    </row>
    <row r="111" spans="1:45" x14ac:dyDescent="0.2">
      <c r="A111">
        <f>front!A111</f>
        <v>237.38</v>
      </c>
      <c r="B111" s="1">
        <f t="shared" si="39"/>
        <v>0.47999999999998977</v>
      </c>
      <c r="C111">
        <f>front!D111-front!B111</f>
        <v>84.75</v>
      </c>
      <c r="D111" s="2">
        <f>front!E111-front!C111</f>
        <v>883.5</v>
      </c>
      <c r="E111" s="2">
        <f>IF(front!F111-front!C111&gt;0,front!F111-front!C111,0)</f>
        <v>918</v>
      </c>
      <c r="F111" s="2">
        <f>front!I111-front!H111</f>
        <v>3078.5</v>
      </c>
      <c r="G111" s="2">
        <f>IF(front!J111-front!H111&gt;0,front!J111-front!H111,0)</f>
        <v>0</v>
      </c>
      <c r="H111" s="2"/>
      <c r="I111" s="4">
        <f>C111/(constants!$A$4+constants!$B$4*data!C111+constants!$C$4*data!C111^2+constants!$D$4*data!C111^3+constants!$E$4*data!C111^4+constants!$F$4*data!C111^5+constants!$G$4*data!C111^6+constants!$H$4*data!C111^7)</f>
        <v>84.550384211168648</v>
      </c>
      <c r="J111" s="4">
        <f>D111/(constants!$A$4+constants!$B$4*data!D111+constants!$C$4*data!D111^2+constants!$D$4*data!D111^3+constants!$E$4*data!D111^4+constants!$F$4*data!D111^5+constants!$G$4*data!D111^6+constants!$H$4*data!D111^7)</f>
        <v>881.46651220477224</v>
      </c>
      <c r="K111" s="4">
        <f>E111/(constants!$A$4+constants!$B$4*data!E111+constants!$C$4*data!E111^2+constants!$D$4*data!E111^3+constants!$E$4*data!E111^4+constants!$F$4*data!E111^5+constants!$G$4*data!E111^6+constants!$H$4*data!E111^7)</f>
        <v>915.88829617391468</v>
      </c>
      <c r="L111" s="4">
        <f>F111/(constants!$A$4+constants!$B$4*data!F111+constants!$C$4*data!F111^2+constants!$D$4*data!F111^3+constants!$E$4*data!F111^4+constants!$F$4*data!F111^5+constants!$G$4*data!F111^6+constants!$H$4*data!F111^7)</f>
        <v>3071.5164697484975</v>
      </c>
      <c r="M111" s="4">
        <f>G111/(constants!$A$4+constants!$B$4*data!G111+constants!$C$4*data!G111^2+constants!$D$4*data!G111^3+constants!$E$4*data!G111^4+constants!$F$4*data!G111^5+constants!$G$4*data!G111^6+constants!$H$4*data!G111^7)</f>
        <v>0</v>
      </c>
      <c r="N111" s="4"/>
      <c r="O111" s="4">
        <f t="shared" si="24"/>
        <v>211.37596052792162</v>
      </c>
      <c r="P111" s="4">
        <f t="shared" si="25"/>
        <v>220.36662805119306</v>
      </c>
      <c r="Q111" s="4">
        <f t="shared" si="26"/>
        <v>228.97207404347867</v>
      </c>
      <c r="R111" s="4">
        <f t="shared" si="27"/>
        <v>767.87911743712436</v>
      </c>
      <c r="S111" s="4">
        <f t="shared" si="28"/>
        <v>0</v>
      </c>
      <c r="T111" s="4"/>
      <c r="U111" s="4">
        <f t="shared" si="29"/>
        <v>1.0390505861454054</v>
      </c>
      <c r="V111" s="4">
        <f t="shared" si="30"/>
        <v>0</v>
      </c>
      <c r="W111" s="4"/>
      <c r="X111">
        <f>IF(front!E111&gt;$X$2,O111,P111)</f>
        <v>220.36662805119306</v>
      </c>
      <c r="Y111">
        <f t="shared" si="31"/>
        <v>0.5188531746344438</v>
      </c>
      <c r="Z111">
        <f>SUMPRODUCT($B$7:$B$456,Y$7:Y$456,EXP(constants!$B$32+constants!$A$32*ABS($A$7:$A$456-$A111)))</f>
        <v>6.3975181967342129E-2</v>
      </c>
      <c r="AA111">
        <f t="shared" si="20"/>
        <v>0.45487799266710166</v>
      </c>
      <c r="AB111">
        <f t="shared" si="32"/>
        <v>0</v>
      </c>
      <c r="AD111" s="4">
        <f t="shared" si="21"/>
        <v>767.87911743712436</v>
      </c>
      <c r="AE111">
        <f>SUMPRODUCT($B$7:$B$456,AD$7:AD$456,EXP(constants!$B$32+constants!$A$32*ABS($A$7:$A$456-$A111)))</f>
        <v>16.487079874339226</v>
      </c>
      <c r="AF111" s="4">
        <f t="shared" si="22"/>
        <v>751.39203756278516</v>
      </c>
      <c r="AG111">
        <f t="shared" si="33"/>
        <v>751.39203756278516</v>
      </c>
      <c r="AH111" s="4"/>
      <c r="AI111" s="5">
        <f>SUMPRODUCT(constants!$B$13:$B$20,A111^constants!$A$13:$A$20)*constants!$C$10/((A111/1000000000)^5*(EXP(0.014388/(A111/1000000000)/constants!$B$9)-1))</f>
        <v>1.0541469569511829E-8</v>
      </c>
      <c r="AJ111">
        <f>SUMPRODUCT(A111^constants!$E$28:$J$28,constants!$E$27:$J$27)</f>
        <v>3.6377995937490336E-6</v>
      </c>
      <c r="AL111" s="17">
        <f t="shared" si="23"/>
        <v>0</v>
      </c>
      <c r="AM111">
        <f t="shared" si="34"/>
        <v>4.8414135523030011E-9</v>
      </c>
      <c r="AN111">
        <f t="shared" si="35"/>
        <v>0</v>
      </c>
      <c r="AO111">
        <f t="shared" si="36"/>
        <v>9.3945061111723369E-9</v>
      </c>
      <c r="AQ111">
        <f t="shared" si="37"/>
        <v>9.3945061111723369E-9</v>
      </c>
      <c r="AS111" s="4">
        <f t="shared" si="38"/>
        <v>0</v>
      </c>
    </row>
    <row r="112" spans="1:45" x14ac:dyDescent="0.2">
      <c r="A112">
        <f>front!A112</f>
        <v>237.85</v>
      </c>
      <c r="B112" s="1">
        <f t="shared" si="39"/>
        <v>0.46999999999999886</v>
      </c>
      <c r="C112">
        <f>front!D112-front!B112</f>
        <v>90.949999999999818</v>
      </c>
      <c r="D112" s="2">
        <f>front!E112-front!C112</f>
        <v>857.40000000000146</v>
      </c>
      <c r="E112" s="2">
        <f>IF(front!F112-front!C112&gt;0,front!F112-front!C112,0)</f>
        <v>901</v>
      </c>
      <c r="F112" s="2">
        <f>front!I112-front!H112</f>
        <v>3121.2999999999993</v>
      </c>
      <c r="G112" s="2">
        <f>IF(front!J112-front!H112&gt;0,front!J112-front!H112,0)</f>
        <v>0</v>
      </c>
      <c r="H112" s="2"/>
      <c r="I112" s="4">
        <f>C112/(constants!$A$4+constants!$B$4*data!C112+constants!$C$4*data!C112^2+constants!$D$4*data!C112^3+constants!$E$4*data!C112^4+constants!$F$4*data!C112^5+constants!$G$4*data!C112^6+constants!$H$4*data!C112^7)</f>
        <v>90.735838537615521</v>
      </c>
      <c r="J112" s="4">
        <f>D112/(constants!$A$4+constants!$B$4*data!D112+constants!$C$4*data!D112^2+constants!$D$4*data!D112^3+constants!$E$4*data!D112^4+constants!$F$4*data!D112^5+constants!$G$4*data!D112^6+constants!$H$4*data!D112^7)</f>
        <v>855.42570538740529</v>
      </c>
      <c r="K112" s="4">
        <f>E112/(constants!$A$4+constants!$B$4*data!E112+constants!$C$4*data!E112^2+constants!$D$4*data!E112^3+constants!$E$4*data!E112^4+constants!$F$4*data!E112^5+constants!$G$4*data!E112^6+constants!$H$4*data!E112^7)</f>
        <v>898.9268337073687</v>
      </c>
      <c r="L112" s="4">
        <f>F112/(constants!$A$4+constants!$B$4*data!F112+constants!$C$4*data!F112^2+constants!$D$4*data!F112^3+constants!$E$4*data!F112^4+constants!$F$4*data!F112^5+constants!$G$4*data!F112^6+constants!$H$4*data!F112^7)</f>
        <v>3114.2229404355721</v>
      </c>
      <c r="M112" s="4">
        <f>G112/(constants!$A$4+constants!$B$4*data!G112+constants!$C$4*data!G112^2+constants!$D$4*data!G112^3+constants!$E$4*data!G112^4+constants!$F$4*data!G112^5+constants!$G$4*data!G112^6+constants!$H$4*data!G112^7)</f>
        <v>0</v>
      </c>
      <c r="N112" s="4"/>
      <c r="O112" s="4">
        <f t="shared" si="24"/>
        <v>226.8395963440388</v>
      </c>
      <c r="P112" s="4">
        <f t="shared" si="25"/>
        <v>213.85642634685132</v>
      </c>
      <c r="Q112" s="4">
        <f t="shared" si="26"/>
        <v>224.73170842684218</v>
      </c>
      <c r="R112" s="4">
        <f t="shared" si="27"/>
        <v>778.55573510889303</v>
      </c>
      <c r="S112" s="4">
        <f t="shared" si="28"/>
        <v>0</v>
      </c>
      <c r="T112" s="4"/>
      <c r="U112" s="4">
        <f t="shared" si="29"/>
        <v>1.0508531927974536</v>
      </c>
      <c r="V112" s="4">
        <f t="shared" si="30"/>
        <v>0</v>
      </c>
      <c r="W112" s="4"/>
      <c r="X112">
        <f>IF(front!E112&gt;$X$2,O112,P112)</f>
        <v>213.85642634685132</v>
      </c>
      <c r="Y112">
        <f t="shared" si="31"/>
        <v>-1.9199570756403546</v>
      </c>
      <c r="Z112">
        <f>SUMPRODUCT($B$7:$B$456,Y$7:Y$456,EXP(constants!$B$32+constants!$A$32*ABS($A$7:$A$456-$A112)))</f>
        <v>6.7471933033744769E-2</v>
      </c>
      <c r="AA112">
        <f t="shared" si="20"/>
        <v>-1.9874290086740993</v>
      </c>
      <c r="AB112">
        <f t="shared" si="32"/>
        <v>0</v>
      </c>
      <c r="AD112" s="4">
        <f t="shared" si="21"/>
        <v>778.55573510889303</v>
      </c>
      <c r="AE112">
        <f>SUMPRODUCT($B$7:$B$456,AD$7:AD$456,EXP(constants!$B$32+constants!$A$32*ABS($A$7:$A$456-$A112)))</f>
        <v>16.657544254746036</v>
      </c>
      <c r="AF112" s="4">
        <f t="shared" si="22"/>
        <v>761.89819085414695</v>
      </c>
      <c r="AG112">
        <f t="shared" si="33"/>
        <v>761.89819085414695</v>
      </c>
      <c r="AH112" s="4"/>
      <c r="AI112" s="5">
        <f>SUMPRODUCT(constants!$B$13:$B$20,A112^constants!$A$13:$A$20)*constants!$C$10/((A112/1000000000)^5*(EXP(0.014388/(A112/1000000000)/constants!$B$9)-1))</f>
        <v>1.0865646230888748E-8</v>
      </c>
      <c r="AJ112">
        <f>SUMPRODUCT(A112^constants!$E$28:$J$28,constants!$E$27:$J$27)</f>
        <v>3.6044405846942583E-6</v>
      </c>
      <c r="AL112" s="17">
        <f t="shared" si="23"/>
        <v>0</v>
      </c>
      <c r="AM112">
        <f t="shared" si="34"/>
        <v>4.7308690688101003E-9</v>
      </c>
      <c r="AN112">
        <f t="shared" si="35"/>
        <v>0</v>
      </c>
      <c r="AO112">
        <f t="shared" si="36"/>
        <v>9.1800004064827554E-9</v>
      </c>
      <c r="AQ112">
        <f t="shared" si="37"/>
        <v>9.1800004064827554E-9</v>
      </c>
      <c r="AS112" s="4">
        <f t="shared" si="38"/>
        <v>0</v>
      </c>
    </row>
    <row r="113" spans="1:45" x14ac:dyDescent="0.2">
      <c r="A113">
        <f>front!A113</f>
        <v>238.33</v>
      </c>
      <c r="B113" s="1">
        <f t="shared" si="39"/>
        <v>0.48000000000001819</v>
      </c>
      <c r="C113">
        <f>front!D113-front!B113</f>
        <v>83.349999999999909</v>
      </c>
      <c r="D113" s="2">
        <f>front!E113-front!C113</f>
        <v>881.70000000000073</v>
      </c>
      <c r="E113" s="2">
        <f>IF(front!F113-front!C113&gt;0,front!F113-front!C113,0)</f>
        <v>900.5</v>
      </c>
      <c r="F113" s="2">
        <f>front!I113-front!H113</f>
        <v>3129.5</v>
      </c>
      <c r="G113" s="2">
        <f>IF(front!J113-front!H113&gt;0,front!J113-front!H113,0)</f>
        <v>12.200000000000728</v>
      </c>
      <c r="H113" s="2"/>
      <c r="I113" s="4">
        <f>C113/(constants!$A$4+constants!$B$4*data!C113+constants!$C$4*data!C113^2+constants!$D$4*data!C113^3+constants!$E$4*data!C113^4+constants!$F$4*data!C113^5+constants!$G$4*data!C113^6+constants!$H$4*data!C113^7)</f>
        <v>83.153669756706066</v>
      </c>
      <c r="J113" s="4">
        <f>D113/(constants!$A$4+constants!$B$4*data!D113+constants!$C$4*data!D113^2+constants!$D$4*data!D113^3+constants!$E$4*data!D113^4+constants!$F$4*data!D113^5+constants!$G$4*data!D113^6+constants!$H$4*data!D113^7)</f>
        <v>879.67059387873451</v>
      </c>
      <c r="K113" s="4">
        <f>E113/(constants!$A$4+constants!$B$4*data!E113+constants!$C$4*data!E113^2+constants!$D$4*data!E113^3+constants!$E$4*data!E113^4+constants!$F$4*data!E113^5+constants!$G$4*data!E113^6+constants!$H$4*data!E113^7)</f>
        <v>898.42796727009363</v>
      </c>
      <c r="L113" s="4">
        <f>F113/(constants!$A$4+constants!$B$4*data!F113+constants!$C$4*data!F113^2+constants!$D$4*data!F113^3+constants!$E$4*data!F113^4+constants!$F$4*data!F113^5+constants!$G$4*data!F113^6+constants!$H$4*data!F113^7)</f>
        <v>3122.4050572742531</v>
      </c>
      <c r="M113" s="4">
        <f>G113/(constants!$A$4+constants!$B$4*data!G113+constants!$C$4*data!G113^2+constants!$D$4*data!G113^3+constants!$E$4*data!G113^4+constants!$F$4*data!G113^5+constants!$G$4*data!G113^6+constants!$H$4*data!G113^7)</f>
        <v>12.171170834603547</v>
      </c>
      <c r="N113" s="4"/>
      <c r="O113" s="4">
        <f t="shared" si="24"/>
        <v>207.88417439176516</v>
      </c>
      <c r="P113" s="4">
        <f t="shared" si="25"/>
        <v>219.91764846968363</v>
      </c>
      <c r="Q113" s="4">
        <f t="shared" si="26"/>
        <v>224.60699181752341</v>
      </c>
      <c r="R113" s="4">
        <f t="shared" si="27"/>
        <v>780.60126431856327</v>
      </c>
      <c r="S113" s="4">
        <f t="shared" si="28"/>
        <v>3.0427927086508868</v>
      </c>
      <c r="T113" s="4"/>
      <c r="U113" s="4">
        <f t="shared" si="29"/>
        <v>1.0213231788374921</v>
      </c>
      <c r="V113" s="4">
        <f t="shared" si="30"/>
        <v>3.8980115043845531E-3</v>
      </c>
      <c r="W113" s="4"/>
      <c r="X113">
        <f>IF(front!E113&gt;$X$2,O113,P113)</f>
        <v>219.91764846968363</v>
      </c>
      <c r="Y113">
        <f t="shared" si="31"/>
        <v>4.2610118292544428</v>
      </c>
      <c r="Z113">
        <f>SUMPRODUCT($B$7:$B$456,Y$7:Y$456,EXP(constants!$B$32+constants!$A$32*ABS($A$7:$A$456-$A113)))</f>
        <v>7.1127073065306495E-2</v>
      </c>
      <c r="AA113">
        <f t="shared" si="20"/>
        <v>4.1898847561891364</v>
      </c>
      <c r="AB113">
        <f t="shared" si="32"/>
        <v>0</v>
      </c>
      <c r="AD113" s="4">
        <f t="shared" si="21"/>
        <v>777.25130577144728</v>
      </c>
      <c r="AE113">
        <f>SUMPRODUCT($B$7:$B$456,AD$7:AD$456,EXP(constants!$B$32+constants!$A$32*ABS($A$7:$A$456-$A113)))</f>
        <v>16.830057442474335</v>
      </c>
      <c r="AF113" s="4">
        <f t="shared" si="22"/>
        <v>760.42124832897298</v>
      </c>
      <c r="AG113">
        <f t="shared" si="33"/>
        <v>760.42124832897298</v>
      </c>
      <c r="AH113" s="4"/>
      <c r="AI113" s="5">
        <f>SUMPRODUCT(constants!$B$13:$B$20,A113^constants!$A$13:$A$20)*constants!$C$10/((A113/1000000000)^5*(EXP(0.014388/(A113/1000000000)/constants!$B$9)-1))</f>
        <v>1.1205233319981507E-8</v>
      </c>
      <c r="AJ113">
        <f>SUMPRODUCT(A113^constants!$E$28:$J$28,constants!$E$27:$J$27)</f>
        <v>3.5707833839382255E-6</v>
      </c>
      <c r="AL113" s="17">
        <f t="shared" si="23"/>
        <v>0</v>
      </c>
      <c r="AM113">
        <f t="shared" si="34"/>
        <v>4.695796430971686E-9</v>
      </c>
      <c r="AN113">
        <f t="shared" si="35"/>
        <v>0</v>
      </c>
      <c r="AO113">
        <f t="shared" si="36"/>
        <v>9.1119438137235644E-9</v>
      </c>
      <c r="AQ113">
        <f t="shared" si="37"/>
        <v>9.1119438137235644E-9</v>
      </c>
      <c r="AS113" s="4">
        <f t="shared" si="38"/>
        <v>0</v>
      </c>
    </row>
    <row r="114" spans="1:45" x14ac:dyDescent="0.2">
      <c r="A114">
        <f>front!A114</f>
        <v>238.8</v>
      </c>
      <c r="B114" s="1">
        <f t="shared" si="39"/>
        <v>0.46999999999999886</v>
      </c>
      <c r="C114">
        <f>front!D114-front!B114</f>
        <v>79.900000000000091</v>
      </c>
      <c r="D114" s="2">
        <f>front!E114-front!C114</f>
        <v>853.80000000000109</v>
      </c>
      <c r="E114" s="2">
        <f>IF(front!F114-front!C114&gt;0,front!F114-front!C114,0)</f>
        <v>870.70000000000073</v>
      </c>
      <c r="F114" s="2">
        <f>front!I114-front!H114</f>
        <v>3194.2999999999993</v>
      </c>
      <c r="G114" s="2">
        <f>IF(front!J114-front!H114&gt;0,front!J114-front!H114,0)</f>
        <v>3.0999999999985448</v>
      </c>
      <c r="H114" s="2"/>
      <c r="I114" s="4">
        <f>C114/(constants!$A$4+constants!$B$4*data!C114+constants!$C$4*data!C114^2+constants!$D$4*data!C114^3+constants!$E$4*data!C114^4+constants!$F$4*data!C114^5+constants!$G$4*data!C114^6+constants!$H$4*data!C114^7)</f>
        <v>79.711767922410658</v>
      </c>
      <c r="J114" s="4">
        <f>D114/(constants!$A$4+constants!$B$4*data!D114+constants!$C$4*data!D114^2+constants!$D$4*data!D114^3+constants!$E$4*data!D114^4+constants!$F$4*data!D114^5+constants!$G$4*data!D114^6+constants!$H$4*data!D114^7)</f>
        <v>851.83387152863668</v>
      </c>
      <c r="K114" s="4">
        <f>E114/(constants!$A$4+constants!$B$4*data!E114+constants!$C$4*data!E114^2+constants!$D$4*data!E114^3+constants!$E$4*data!E114^4+constants!$F$4*data!E114^5+constants!$G$4*data!E114^6+constants!$H$4*data!E114^7)</f>
        <v>868.69553938112631</v>
      </c>
      <c r="L114" s="4">
        <f>F114/(constants!$A$4+constants!$B$4*data!F114+constants!$C$4*data!F114^2+constants!$D$4*data!F114^3+constants!$E$4*data!F114^4+constants!$F$4*data!F114^5+constants!$G$4*data!F114^6+constants!$H$4*data!F114^7)</f>
        <v>3187.064163566291</v>
      </c>
      <c r="M114" s="4">
        <f>G114/(constants!$A$4+constants!$B$4*data!G114+constants!$C$4*data!G114^2+constants!$D$4*data!G114^3+constants!$E$4*data!G114^4+constants!$F$4*data!G114^5+constants!$G$4*data!G114^6+constants!$H$4*data!G114^7)</f>
        <v>3.092671439427062</v>
      </c>
      <c r="N114" s="4"/>
      <c r="O114" s="4">
        <f t="shared" si="24"/>
        <v>199.27941980602662</v>
      </c>
      <c r="P114" s="4">
        <f t="shared" si="25"/>
        <v>212.95846788215917</v>
      </c>
      <c r="Q114" s="4">
        <f t="shared" si="26"/>
        <v>217.17388484528158</v>
      </c>
      <c r="R114" s="4">
        <f t="shared" si="27"/>
        <v>796.76604089157274</v>
      </c>
      <c r="S114" s="4">
        <f t="shared" si="28"/>
        <v>0.7731678598567655</v>
      </c>
      <c r="T114" s="4"/>
      <c r="U114" s="4">
        <f t="shared" si="29"/>
        <v>1.0197945496370449</v>
      </c>
      <c r="V114" s="4">
        <f t="shared" si="30"/>
        <v>9.7038254666526557E-4</v>
      </c>
      <c r="W114" s="4"/>
      <c r="X114">
        <f>IF(front!E114&gt;$X$2,O114,P114)</f>
        <v>212.95846788215917</v>
      </c>
      <c r="Y114">
        <f t="shared" si="31"/>
        <v>4.4387366267792174</v>
      </c>
      <c r="Z114">
        <f>SUMPRODUCT($B$7:$B$456,Y$7:Y$456,EXP(constants!$B$32+constants!$A$32*ABS($A$7:$A$456-$A114)))</f>
        <v>7.4681528309171852E-2</v>
      </c>
      <c r="AA114">
        <f t="shared" si="20"/>
        <v>4.3640550984700459</v>
      </c>
      <c r="AB114">
        <f t="shared" si="32"/>
        <v>0</v>
      </c>
      <c r="AD114" s="4">
        <f t="shared" si="21"/>
        <v>795.91482277437444</v>
      </c>
      <c r="AE114">
        <f>SUMPRODUCT($B$7:$B$456,AD$7:AD$456,EXP(constants!$B$32+constants!$A$32*ABS($A$7:$A$456-$A114)))</f>
        <v>16.997288602131015</v>
      </c>
      <c r="AF114" s="4">
        <f t="shared" si="22"/>
        <v>778.91753417224345</v>
      </c>
      <c r="AG114">
        <f t="shared" si="33"/>
        <v>778.91753417224345</v>
      </c>
      <c r="AH114" s="4"/>
      <c r="AI114" s="5">
        <f>SUMPRODUCT(constants!$B$13:$B$20,A114^constants!$A$13:$A$20)*constants!$C$10/((A114/1000000000)^5*(EXP(0.014388/(A114/1000000000)/constants!$B$9)-1))</f>
        <v>1.1546245033150529E-8</v>
      </c>
      <c r="AJ114">
        <f>SUMPRODUCT(A114^constants!$E$28:$J$28,constants!$E$27:$J$27)</f>
        <v>3.5382259759967369E-6</v>
      </c>
      <c r="AL114" s="17">
        <f t="shared" si="23"/>
        <v>0</v>
      </c>
      <c r="AM114">
        <f t="shared" si="34"/>
        <v>4.5424911120492542E-9</v>
      </c>
      <c r="AN114">
        <f t="shared" si="35"/>
        <v>0</v>
      </c>
      <c r="AO114">
        <f t="shared" si="36"/>
        <v>8.8144629767876435E-9</v>
      </c>
      <c r="AQ114">
        <f t="shared" si="37"/>
        <v>8.8144629767876435E-9</v>
      </c>
      <c r="AS114" s="4">
        <f t="shared" si="38"/>
        <v>0</v>
      </c>
    </row>
    <row r="115" spans="1:45" x14ac:dyDescent="0.2">
      <c r="A115">
        <f>front!A115</f>
        <v>239.28</v>
      </c>
      <c r="B115" s="1">
        <f t="shared" si="39"/>
        <v>0.47999999999998977</v>
      </c>
      <c r="C115">
        <f>front!D115-front!B115</f>
        <v>82.599999999999909</v>
      </c>
      <c r="D115" s="2">
        <f>front!E115-front!C115</f>
        <v>840.20000000000073</v>
      </c>
      <c r="E115" s="2">
        <f>IF(front!F115-front!C115&gt;0,front!F115-front!C115,0)</f>
        <v>862.60000000000036</v>
      </c>
      <c r="F115" s="2">
        <f>front!I115-front!H115</f>
        <v>3235.4000000000015</v>
      </c>
      <c r="G115" s="2">
        <f>IF(front!J115-front!H115&gt;0,front!J115-front!H115,0)</f>
        <v>3</v>
      </c>
      <c r="H115" s="2"/>
      <c r="I115" s="4">
        <f>C115/(constants!$A$4+constants!$B$4*data!C115+constants!$C$4*data!C115^2+constants!$D$4*data!C115^3+constants!$E$4*data!C115^4+constants!$F$4*data!C115^5+constants!$G$4*data!C115^6+constants!$H$4*data!C115^7)</f>
        <v>82.405430028476758</v>
      </c>
      <c r="J115" s="4">
        <f>D115/(constants!$A$4+constants!$B$4*data!D115+constants!$C$4*data!D115^2+constants!$D$4*data!D115^3+constants!$E$4*data!D115^4+constants!$F$4*data!D115^5+constants!$G$4*data!D115^6+constants!$H$4*data!D115^7)</f>
        <v>838.2647250328306</v>
      </c>
      <c r="K115" s="4">
        <f>E115/(constants!$A$4+constants!$B$4*data!E115+constants!$C$4*data!E115^2+constants!$D$4*data!E115^3+constants!$E$4*data!E115^4+constants!$F$4*data!E115^5+constants!$G$4*data!E115^6+constants!$H$4*data!E115^7)</f>
        <v>860.61391053967714</v>
      </c>
      <c r="L115" s="4">
        <f>F115/(constants!$A$4+constants!$B$4*data!F115+constants!$C$4*data!F115^2+constants!$D$4*data!F115^3+constants!$E$4*data!F115^4+constants!$F$4*data!F115^5+constants!$G$4*data!F115^6+constants!$H$4*data!F115^7)</f>
        <v>3228.0752113017302</v>
      </c>
      <c r="M115" s="4">
        <f>G115/(constants!$A$4+constants!$B$4*data!G115+constants!$C$4*data!G115^2+constants!$D$4*data!G115^3+constants!$E$4*data!G115^4+constants!$F$4*data!G115^5+constants!$G$4*data!G115^6+constants!$H$4*data!G115^7)</f>
        <v>2.9929078113107273</v>
      </c>
      <c r="N115" s="4"/>
      <c r="O115" s="4">
        <f t="shared" si="24"/>
        <v>206.01357507119189</v>
      </c>
      <c r="P115" s="4">
        <f t="shared" si="25"/>
        <v>209.56618125820765</v>
      </c>
      <c r="Q115" s="4">
        <f t="shared" si="26"/>
        <v>215.15347763491928</v>
      </c>
      <c r="R115" s="4">
        <f t="shared" si="27"/>
        <v>807.01880282543254</v>
      </c>
      <c r="S115" s="4">
        <f t="shared" si="28"/>
        <v>0.74822695282768181</v>
      </c>
      <c r="T115" s="4"/>
      <c r="U115" s="4">
        <f t="shared" si="29"/>
        <v>1.0266612501271257</v>
      </c>
      <c r="V115" s="4">
        <f t="shared" si="30"/>
        <v>9.2714934299930045E-4</v>
      </c>
      <c r="W115" s="4"/>
      <c r="X115">
        <f>IF(front!E115&gt;$X$2,O115,P115)</f>
        <v>209.56618125820765</v>
      </c>
      <c r="Y115">
        <f t="shared" si="31"/>
        <v>2.9863460857812925</v>
      </c>
      <c r="Z115">
        <f>SUMPRODUCT($B$7:$B$456,Y$7:Y$456,EXP(constants!$B$32+constants!$A$32*ABS($A$7:$A$456-$A115)))</f>
        <v>7.8287660737002135E-2</v>
      </c>
      <c r="AA115">
        <f t="shared" si="20"/>
        <v>2.9080584250442905</v>
      </c>
      <c r="AB115">
        <f t="shared" si="32"/>
        <v>0</v>
      </c>
      <c r="AD115" s="4">
        <f t="shared" si="21"/>
        <v>806.19504336634043</v>
      </c>
      <c r="AE115">
        <f>SUMPRODUCT($B$7:$B$456,AD$7:AD$456,EXP(constants!$B$32+constants!$A$32*ABS($A$7:$A$456-$A115)))</f>
        <v>17.166441197937374</v>
      </c>
      <c r="AF115" s="4">
        <f t="shared" si="22"/>
        <v>789.02860216840304</v>
      </c>
      <c r="AG115">
        <f t="shared" si="33"/>
        <v>789.02860216840304</v>
      </c>
      <c r="AH115" s="4"/>
      <c r="AI115" s="5">
        <f>SUMPRODUCT(constants!$B$13:$B$20,A115^constants!$A$13:$A$20)*constants!$C$10/((A115/1000000000)^5*(EXP(0.014388/(A115/1000000000)/constants!$B$9)-1))</f>
        <v>1.1903362906537052E-8</v>
      </c>
      <c r="AJ115">
        <f>SUMPRODUCT(A115^constants!$E$28:$J$28,constants!$E$27:$J$27)</f>
        <v>3.5053784490502566E-6</v>
      </c>
      <c r="AL115" s="17">
        <f t="shared" si="23"/>
        <v>0</v>
      </c>
      <c r="AM115">
        <f t="shared" si="34"/>
        <v>4.4426506712390393E-9</v>
      </c>
      <c r="AN115">
        <f t="shared" si="35"/>
        <v>0</v>
      </c>
      <c r="AO115">
        <f t="shared" si="36"/>
        <v>8.6207278989636196E-9</v>
      </c>
      <c r="AQ115">
        <f t="shared" si="37"/>
        <v>8.6207278989636196E-9</v>
      </c>
      <c r="AS115" s="4">
        <f t="shared" si="38"/>
        <v>0</v>
      </c>
    </row>
    <row r="116" spans="1:45" x14ac:dyDescent="0.2">
      <c r="A116">
        <f>front!A116</f>
        <v>239.75</v>
      </c>
      <c r="B116" s="1">
        <f t="shared" si="39"/>
        <v>0.46999999999999886</v>
      </c>
      <c r="C116">
        <f>front!D116-front!B116</f>
        <v>85.550000000000182</v>
      </c>
      <c r="D116" s="2">
        <f>front!E116-front!C116</f>
        <v>886.30000000000109</v>
      </c>
      <c r="E116" s="2">
        <f>IF(front!F116-front!C116&gt;0,front!F116-front!C116,0)</f>
        <v>880.5</v>
      </c>
      <c r="F116" s="2">
        <f>front!I116-front!H116</f>
        <v>3277.6000000000004</v>
      </c>
      <c r="G116" s="2">
        <f>IF(front!J116-front!H116&gt;0,front!J116-front!H116,0)</f>
        <v>0</v>
      </c>
      <c r="H116" s="2"/>
      <c r="I116" s="4">
        <f>C116/(constants!$A$4+constants!$B$4*data!C116+constants!$C$4*data!C116^2+constants!$D$4*data!C116^3+constants!$E$4*data!C116^4+constants!$F$4*data!C116^5+constants!$G$4*data!C116^6+constants!$H$4*data!C116^7)</f>
        <v>85.348506928861013</v>
      </c>
      <c r="J116" s="4">
        <f>D116/(constants!$A$4+constants!$B$4*data!D116+constants!$C$4*data!D116^2+constants!$D$4*data!D116^3+constants!$E$4*data!D116^4+constants!$F$4*data!D116^5+constants!$G$4*data!D116^6+constants!$H$4*data!D116^7)</f>
        <v>884.26016310745729</v>
      </c>
      <c r="K116" s="4">
        <f>E116/(constants!$A$4+constants!$B$4*data!E116+constants!$C$4*data!E116^2+constants!$D$4*data!E116^3+constants!$E$4*data!E116^4+constants!$F$4*data!E116^5+constants!$G$4*data!E116^6+constants!$H$4*data!E116^7)</f>
        <v>878.47331504356862</v>
      </c>
      <c r="L116" s="4">
        <f>F116/(constants!$A$4+constants!$B$4*data!F116+constants!$C$4*data!F116^2+constants!$D$4*data!F116^3+constants!$E$4*data!F116^4+constants!$F$4*data!F116^5+constants!$G$4*data!F116^6+constants!$H$4*data!F116^7)</f>
        <v>3270.1842294547914</v>
      </c>
      <c r="M116" s="4">
        <f>G116/(constants!$A$4+constants!$B$4*data!G116+constants!$C$4*data!G116^2+constants!$D$4*data!G116^3+constants!$E$4*data!G116^4+constants!$F$4*data!G116^5+constants!$G$4*data!G116^6+constants!$H$4*data!G116^7)</f>
        <v>0</v>
      </c>
      <c r="N116" s="4"/>
      <c r="O116" s="4">
        <f t="shared" si="24"/>
        <v>213.37126732215253</v>
      </c>
      <c r="P116" s="4">
        <f t="shared" si="25"/>
        <v>221.06504077686432</v>
      </c>
      <c r="Q116" s="4">
        <f t="shared" si="26"/>
        <v>219.61832876089215</v>
      </c>
      <c r="R116" s="4">
        <f t="shared" si="27"/>
        <v>817.54605736369786</v>
      </c>
      <c r="S116" s="4">
        <f t="shared" si="28"/>
        <v>0</v>
      </c>
      <c r="T116" s="4"/>
      <c r="U116" s="4">
        <f t="shared" si="29"/>
        <v>0.99345571777930985</v>
      </c>
      <c r="V116" s="4">
        <f t="shared" si="30"/>
        <v>0</v>
      </c>
      <c r="W116" s="4"/>
      <c r="X116">
        <f>IF(front!E116&gt;$X$2,O116,P116)</f>
        <v>221.06504077686432</v>
      </c>
      <c r="Y116">
        <f t="shared" si="31"/>
        <v>10.198274155261146</v>
      </c>
      <c r="Z116">
        <f>SUMPRODUCT($B$7:$B$456,Y$7:Y$456,EXP(constants!$B$32+constants!$A$32*ABS($A$7:$A$456-$A116)))</f>
        <v>8.1822005618041357E-2</v>
      </c>
      <c r="AA116">
        <f t="shared" si="20"/>
        <v>10.116452149643104</v>
      </c>
      <c r="AB116">
        <f t="shared" si="32"/>
        <v>4.6704935900403761</v>
      </c>
      <c r="AD116" s="4">
        <f t="shared" si="21"/>
        <v>817.54605736369786</v>
      </c>
      <c r="AE116">
        <f>SUMPRODUCT($B$7:$B$456,AD$7:AD$456,EXP(constants!$B$32+constants!$A$32*ABS($A$7:$A$456-$A116)))</f>
        <v>17.330109244090213</v>
      </c>
      <c r="AF116" s="4">
        <f t="shared" si="22"/>
        <v>800.21594811960767</v>
      </c>
      <c r="AG116">
        <f t="shared" si="33"/>
        <v>800.21594811960767</v>
      </c>
      <c r="AH116" s="4"/>
      <c r="AI116" s="5">
        <f>SUMPRODUCT(constants!$B$13:$B$20,A116^constants!$A$13:$A$20)*constants!$C$10/((A116/1000000000)^5*(EXP(0.014388/(A116/1000000000)/constants!$B$9)-1))</f>
        <v>1.2261874737292348E-8</v>
      </c>
      <c r="AJ116">
        <f>SUMPRODUCT(A116^constants!$E$28:$J$28,constants!$E$27:$J$27)</f>
        <v>3.4736051169595634E-6</v>
      </c>
      <c r="AL116" s="17">
        <f t="shared" si="23"/>
        <v>2.6253916210141602E-9</v>
      </c>
      <c r="AM116">
        <f t="shared" si="34"/>
        <v>4.3408346523485759E-9</v>
      </c>
      <c r="AN116">
        <f t="shared" si="35"/>
        <v>0.60481262966183513</v>
      </c>
      <c r="AO116">
        <f t="shared" si="36"/>
        <v>8.4231593166997276E-9</v>
      </c>
      <c r="AQ116">
        <f t="shared" si="37"/>
        <v>8.4231593166997276E-9</v>
      </c>
      <c r="AS116" s="4">
        <f t="shared" si="38"/>
        <v>0.31168728054437572</v>
      </c>
    </row>
    <row r="117" spans="1:45" x14ac:dyDescent="0.2">
      <c r="A117">
        <f>front!A117</f>
        <v>240.23</v>
      </c>
      <c r="B117" s="1">
        <f t="shared" si="39"/>
        <v>0.47999999999998977</v>
      </c>
      <c r="C117">
        <f>front!D117-front!B117</f>
        <v>88.800000000000182</v>
      </c>
      <c r="D117" s="2">
        <f>front!E117-front!C117</f>
        <v>855.60000000000036</v>
      </c>
      <c r="E117" s="2">
        <f>IF(front!F117-front!C117&gt;0,front!F117-front!C117,0)</f>
        <v>822.39999999999964</v>
      </c>
      <c r="F117" s="2">
        <f>front!I117-front!H117</f>
        <v>3249.3999999999996</v>
      </c>
      <c r="G117" s="2">
        <f>IF(front!J117-front!H117&gt;0,front!J117-front!H117,0)</f>
        <v>0</v>
      </c>
      <c r="H117" s="2"/>
      <c r="I117" s="4">
        <f>C117/(constants!$A$4+constants!$B$4*data!C117+constants!$C$4*data!C117^2+constants!$D$4*data!C117^3+constants!$E$4*data!C117^4+constants!$F$4*data!C117^5+constants!$G$4*data!C117^6+constants!$H$4*data!C117^7)</f>
        <v>88.590881754286229</v>
      </c>
      <c r="J117" s="4">
        <f>D117/(constants!$A$4+constants!$B$4*data!D117+constants!$C$4*data!D117^2+constants!$D$4*data!D117^3+constants!$E$4*data!D117^4+constants!$F$4*data!D117^5+constants!$G$4*data!D117^6+constants!$H$4*data!D117^7)</f>
        <v>853.62978840871062</v>
      </c>
      <c r="K117" s="4">
        <f>E117/(constants!$A$4+constants!$B$4*data!E117+constants!$C$4*data!E117^2+constants!$D$4*data!E117^3+constants!$E$4*data!E117^4+constants!$F$4*data!E117^5+constants!$G$4*data!E117^6+constants!$H$4*data!E117^7)</f>
        <v>820.5051159414453</v>
      </c>
      <c r="L117" s="4">
        <f>F117/(constants!$A$4+constants!$B$4*data!F117+constants!$C$4*data!F117^2+constants!$D$4*data!F117^3+constants!$E$4*data!F117^4+constants!$F$4*data!F117^5+constants!$G$4*data!F117^6+constants!$H$4*data!F117^7)</f>
        <v>3242.0449874978831</v>
      </c>
      <c r="M117" s="4">
        <f>G117/(constants!$A$4+constants!$B$4*data!G117+constants!$C$4*data!G117^2+constants!$D$4*data!G117^3+constants!$E$4*data!G117^4+constants!$F$4*data!G117^5+constants!$G$4*data!G117^6+constants!$H$4*data!G117^7)</f>
        <v>0</v>
      </c>
      <c r="N117" s="4"/>
      <c r="O117" s="4">
        <f t="shared" si="24"/>
        <v>221.47720438571557</v>
      </c>
      <c r="P117" s="4">
        <f t="shared" si="25"/>
        <v>213.40744710217766</v>
      </c>
      <c r="Q117" s="4">
        <f t="shared" si="26"/>
        <v>205.12627898536132</v>
      </c>
      <c r="R117" s="4">
        <f t="shared" si="27"/>
        <v>810.51124687447077</v>
      </c>
      <c r="S117" s="4">
        <f t="shared" si="28"/>
        <v>0</v>
      </c>
      <c r="T117" s="4"/>
      <c r="U117" s="4">
        <f t="shared" si="29"/>
        <v>0.96119550545557397</v>
      </c>
      <c r="V117" s="4">
        <f t="shared" si="30"/>
        <v>0</v>
      </c>
      <c r="W117" s="4"/>
      <c r="X117">
        <f>IF(front!E117&gt;$X$2,O117,P117)</f>
        <v>213.40744710217766</v>
      </c>
      <c r="Y117">
        <f t="shared" si="31"/>
        <v>16.455237134962829</v>
      </c>
      <c r="Z117">
        <f>SUMPRODUCT($B$7:$B$456,Y$7:Y$456,EXP(constants!$B$32+constants!$A$32*ABS($A$7:$A$456-$A117)))</f>
        <v>8.5310280794911014E-2</v>
      </c>
      <c r="AA117">
        <f t="shared" si="20"/>
        <v>16.369926854167918</v>
      </c>
      <c r="AB117">
        <f t="shared" si="32"/>
        <v>10.92396829456519</v>
      </c>
      <c r="AD117" s="4">
        <f t="shared" si="21"/>
        <v>810.51124687447077</v>
      </c>
      <c r="AE117">
        <f>SUMPRODUCT($B$7:$B$456,AD$7:AD$456,EXP(constants!$B$32+constants!$A$32*ABS($A$7:$A$456-$A117)))</f>
        <v>17.495483133182152</v>
      </c>
      <c r="AF117" s="4">
        <f t="shared" si="22"/>
        <v>793.01576374128865</v>
      </c>
      <c r="AG117">
        <f t="shared" si="33"/>
        <v>793.01576374128865</v>
      </c>
      <c r="AH117" s="4"/>
      <c r="AI117" s="5">
        <f>SUMPRODUCT(constants!$B$13:$B$20,A117^constants!$A$13:$A$20)*constants!$C$10/((A117/1000000000)^5*(EXP(0.014388/(A117/1000000000)/constants!$B$9)-1))</f>
        <v>1.2637210915862646E-8</v>
      </c>
      <c r="AJ117">
        <f>SUMPRODUCT(A117^constants!$E$28:$J$28,constants!$E$27:$J$27)</f>
        <v>3.441549500219005E-6</v>
      </c>
      <c r="AL117" s="17">
        <f t="shared" si="23"/>
        <v>1.1568333571738592E-9</v>
      </c>
      <c r="AM117">
        <f t="shared" si="34"/>
        <v>4.3398248276711013E-9</v>
      </c>
      <c r="AN117">
        <f t="shared" si="35"/>
        <v>0.2665622238477896</v>
      </c>
      <c r="AO117">
        <f t="shared" si="36"/>
        <v>8.4211998054947331E-9</v>
      </c>
      <c r="AQ117">
        <f t="shared" si="37"/>
        <v>8.4211998054947331E-9</v>
      </c>
      <c r="AS117" s="4">
        <f t="shared" si="38"/>
        <v>0.13737156033502959</v>
      </c>
    </row>
    <row r="118" spans="1:45" x14ac:dyDescent="0.2">
      <c r="A118">
        <f>front!A118</f>
        <v>240.71</v>
      </c>
      <c r="B118" s="1">
        <f t="shared" si="39"/>
        <v>0.48000000000001819</v>
      </c>
      <c r="C118">
        <f>front!D118-front!B118</f>
        <v>80.850000000000364</v>
      </c>
      <c r="D118" s="2">
        <f>front!E118-front!C118</f>
        <v>845.89999999999964</v>
      </c>
      <c r="E118" s="2">
        <f>IF(front!F118-front!C118&gt;0,front!F118-front!C118,0)</f>
        <v>893.5</v>
      </c>
      <c r="F118" s="2">
        <f>front!I118-front!H118</f>
        <v>3330</v>
      </c>
      <c r="G118" s="2">
        <f>IF(front!J118-front!H118&gt;0,front!J118-front!H118,0)</f>
        <v>13.5</v>
      </c>
      <c r="H118" s="2"/>
      <c r="I118" s="4">
        <f>C118/(constants!$A$4+constants!$B$4*data!C118+constants!$C$4*data!C118^2+constants!$D$4*data!C118^3+constants!$E$4*data!C118^4+constants!$F$4*data!C118^5+constants!$G$4*data!C118^6+constants!$H$4*data!C118^7)</f>
        <v>80.659537759075377</v>
      </c>
      <c r="J118" s="4">
        <f>D118/(constants!$A$4+constants!$B$4*data!D118+constants!$C$4*data!D118^2+constants!$D$4*data!D118^3+constants!$E$4*data!D118^4+constants!$F$4*data!D118^5+constants!$G$4*data!D118^6+constants!$H$4*data!D118^7)</f>
        <v>843.95179307340084</v>
      </c>
      <c r="K118" s="4">
        <f>E118/(constants!$A$4+constants!$B$4*data!E118+constants!$C$4*data!E118^2+constants!$D$4*data!E118^3+constants!$E$4*data!E118^4+constants!$F$4*data!E118^5+constants!$G$4*data!E118^6+constants!$H$4*data!E118^7)</f>
        <v>891.44383780870442</v>
      </c>
      <c r="L118" s="4">
        <f>F118/(constants!$A$4+constants!$B$4*data!F118+constants!$C$4*data!F118^2+constants!$D$4*data!F118^3+constants!$E$4*data!F118^4+constants!$F$4*data!F118^5+constants!$G$4*data!F118^6+constants!$H$4*data!F118^7)</f>
        <v>3322.4717773519228</v>
      </c>
      <c r="M118" s="4">
        <f>G118/(constants!$A$4+constants!$B$4*data!G118+constants!$C$4*data!G118^2+constants!$D$4*data!G118^3+constants!$E$4*data!G118^4+constants!$F$4*data!G118^5+constants!$G$4*data!G118^6+constants!$H$4*data!G118^7)</f>
        <v>13.468100803498775</v>
      </c>
      <c r="N118" s="4"/>
      <c r="O118" s="4">
        <f t="shared" si="24"/>
        <v>201.64884439768844</v>
      </c>
      <c r="P118" s="4">
        <f t="shared" si="25"/>
        <v>210.98794826835021</v>
      </c>
      <c r="Q118" s="4">
        <f t="shared" si="26"/>
        <v>222.8609594521761</v>
      </c>
      <c r="R118" s="4">
        <f t="shared" si="27"/>
        <v>830.6179443379807</v>
      </c>
      <c r="S118" s="4">
        <f t="shared" si="28"/>
        <v>3.3670252008746937</v>
      </c>
      <c r="T118" s="4"/>
      <c r="U118" s="4">
        <f t="shared" si="29"/>
        <v>1.0562734093642396</v>
      </c>
      <c r="V118" s="4">
        <f t="shared" si="30"/>
        <v>4.0536388887652567E-3</v>
      </c>
      <c r="W118" s="4"/>
      <c r="X118">
        <f>IF(front!E118&gt;$X$2,O118,P118)</f>
        <v>210.98794826835021</v>
      </c>
      <c r="Y118">
        <f t="shared" si="31"/>
        <v>-2.9922335817399244</v>
      </c>
      <c r="Z118">
        <f>SUMPRODUCT($B$7:$B$456,Y$7:Y$456,EXP(constants!$B$32+constants!$A$32*ABS($A$7:$A$456-$A118)))</f>
        <v>8.8562822216861042E-2</v>
      </c>
      <c r="AA118">
        <f t="shared" si="20"/>
        <v>-3.0807964039567852</v>
      </c>
      <c r="AB118">
        <f t="shared" si="32"/>
        <v>0</v>
      </c>
      <c r="AD118" s="4">
        <f t="shared" si="21"/>
        <v>826.91102246388891</v>
      </c>
      <c r="AE118">
        <f>SUMPRODUCT($B$7:$B$456,AD$7:AD$456,EXP(constants!$B$32+constants!$A$32*ABS($A$7:$A$456-$A118)))</f>
        <v>17.659155689855048</v>
      </c>
      <c r="AF118" s="4">
        <f t="shared" si="22"/>
        <v>809.25186677403383</v>
      </c>
      <c r="AG118">
        <f t="shared" si="33"/>
        <v>809.25186677403383</v>
      </c>
      <c r="AH118" s="4"/>
      <c r="AI118" s="5">
        <f>SUMPRODUCT(constants!$B$13:$B$20,A118^constants!$A$13:$A$20)*constants!$C$10/((A118/1000000000)^5*(EXP(0.014388/(A118/1000000000)/constants!$B$9)-1))</f>
        <v>1.3022018859779367E-8</v>
      </c>
      <c r="AJ118">
        <f>SUMPRODUCT(A118^constants!$E$28:$J$28,constants!$E$27:$J$27)</f>
        <v>3.4098873365065257E-6</v>
      </c>
      <c r="AL118" s="17">
        <f t="shared" si="23"/>
        <v>0</v>
      </c>
      <c r="AM118">
        <f t="shared" si="34"/>
        <v>4.213629250062222E-9</v>
      </c>
      <c r="AN118">
        <f t="shared" si="35"/>
        <v>0</v>
      </c>
      <c r="AO118">
        <f t="shared" si="36"/>
        <v>8.1763239831255426E-9</v>
      </c>
      <c r="AQ118">
        <f t="shared" si="37"/>
        <v>8.1763239831255426E-9</v>
      </c>
      <c r="AS118" s="4">
        <f t="shared" si="38"/>
        <v>0</v>
      </c>
    </row>
    <row r="119" spans="1:45" x14ac:dyDescent="0.2">
      <c r="A119">
        <f>front!A119</f>
        <v>241.18</v>
      </c>
      <c r="B119" s="1">
        <f t="shared" si="39"/>
        <v>0.46999999999999886</v>
      </c>
      <c r="C119">
        <f>front!D119-front!B119</f>
        <v>81.050000000000182</v>
      </c>
      <c r="D119" s="2">
        <f>front!E119-front!C119</f>
        <v>888.30000000000109</v>
      </c>
      <c r="E119" s="2">
        <f>IF(front!F119-front!C119&gt;0,front!F119-front!C119,0)</f>
        <v>940.30000000000109</v>
      </c>
      <c r="F119" s="2">
        <f>front!I119-front!H119</f>
        <v>3367.2999999999993</v>
      </c>
      <c r="G119" s="2">
        <f>IF(front!J119-front!H119&gt;0,front!J119-front!H119,0)</f>
        <v>0</v>
      </c>
      <c r="H119" s="2"/>
      <c r="I119" s="4">
        <f>C119/(constants!$A$4+constants!$B$4*data!C119+constants!$C$4*data!C119^2+constants!$D$4*data!C119^3+constants!$E$4*data!C119^4+constants!$F$4*data!C119^5+constants!$G$4*data!C119^6+constants!$H$4*data!C119^7)</f>
        <v>80.859068273658792</v>
      </c>
      <c r="J119" s="4">
        <f>D119/(constants!$A$4+constants!$B$4*data!D119+constants!$C$4*data!D119^2+constants!$D$4*data!D119^3+constants!$E$4*data!D119^4+constants!$F$4*data!D119^5+constants!$G$4*data!D119^6+constants!$H$4*data!D119^7)</f>
        <v>886.25562816581953</v>
      </c>
      <c r="K119" s="4">
        <f>E119/(constants!$A$4+constants!$B$4*data!E119+constants!$C$4*data!E119^2+constants!$D$4*data!E119^3+constants!$E$4*data!E119^4+constants!$F$4*data!E119^5+constants!$G$4*data!E119^6+constants!$H$4*data!E119^7)</f>
        <v>938.13775392807202</v>
      </c>
      <c r="L119" s="4">
        <f>F119/(constants!$A$4+constants!$B$4*data!F119+constants!$C$4*data!F119^2+constants!$D$4*data!F119^3+constants!$E$4*data!F119^4+constants!$F$4*data!F119^5+constants!$G$4*data!F119^6+constants!$H$4*data!F119^7)</f>
        <v>3359.6920987380349</v>
      </c>
      <c r="M119" s="4">
        <f>G119/(constants!$A$4+constants!$B$4*data!G119+constants!$C$4*data!G119^2+constants!$D$4*data!G119^3+constants!$E$4*data!G119^4+constants!$F$4*data!G119^5+constants!$G$4*data!G119^6+constants!$H$4*data!G119^7)</f>
        <v>0</v>
      </c>
      <c r="N119" s="4"/>
      <c r="O119" s="4">
        <f t="shared" si="24"/>
        <v>202.14767068414699</v>
      </c>
      <c r="P119" s="4">
        <f t="shared" si="25"/>
        <v>221.56390704145488</v>
      </c>
      <c r="Q119" s="4">
        <f t="shared" si="26"/>
        <v>234.534438482018</v>
      </c>
      <c r="R119" s="4">
        <f t="shared" si="27"/>
        <v>839.92302468450873</v>
      </c>
      <c r="S119" s="4">
        <f t="shared" si="28"/>
        <v>0</v>
      </c>
      <c r="T119" s="4"/>
      <c r="U119" s="4">
        <f t="shared" si="29"/>
        <v>1.0585408138616021</v>
      </c>
      <c r="V119" s="4">
        <f t="shared" si="30"/>
        <v>0</v>
      </c>
      <c r="W119" s="4"/>
      <c r="X119">
        <f>IF(front!E119&gt;$X$2,O119,P119)</f>
        <v>221.56390704145488</v>
      </c>
      <c r="Y119">
        <f t="shared" si="31"/>
        <v>-3.6245778320493116</v>
      </c>
      <c r="Z119">
        <f>SUMPRODUCT($B$7:$B$456,Y$7:Y$456,EXP(constants!$B$32+constants!$A$32*ABS($A$7:$A$456-$A119)))</f>
        <v>9.1864853802383836E-2</v>
      </c>
      <c r="AA119">
        <f t="shared" si="20"/>
        <v>-3.7164426858516952</v>
      </c>
      <c r="AB119">
        <f t="shared" si="32"/>
        <v>0</v>
      </c>
      <c r="AD119" s="4">
        <f t="shared" si="21"/>
        <v>839.92302468450873</v>
      </c>
      <c r="AE119">
        <f>SUMPRODUCT($B$7:$B$456,AD$7:AD$456,EXP(constants!$B$32+constants!$A$32*ABS($A$7:$A$456-$A119)))</f>
        <v>17.817444812145496</v>
      </c>
      <c r="AF119" s="4">
        <f t="shared" si="22"/>
        <v>822.10557987236325</v>
      </c>
      <c r="AG119">
        <f t="shared" si="33"/>
        <v>822.10557987236325</v>
      </c>
      <c r="AH119" s="4"/>
      <c r="AI119" s="5">
        <f>SUMPRODUCT(constants!$B$13:$B$20,A119^constants!$A$13:$A$20)*constants!$C$10/((A119/1000000000)^5*(EXP(0.014388/(A119/1000000000)/constants!$B$9)-1))</f>
        <v>1.3408162826573244E-8</v>
      </c>
      <c r="AJ119">
        <f>SUMPRODUCT(A119^constants!$E$28:$J$28,constants!$E$27:$J$27)</f>
        <v>3.3792617792108531E-6</v>
      </c>
      <c r="AL119" s="17">
        <f t="shared" si="23"/>
        <v>0</v>
      </c>
      <c r="AM119">
        <f t="shared" si="34"/>
        <v>4.1104960992181847E-9</v>
      </c>
      <c r="AN119">
        <f t="shared" si="35"/>
        <v>0</v>
      </c>
      <c r="AO119">
        <f t="shared" si="36"/>
        <v>7.9761995761932164E-9</v>
      </c>
      <c r="AQ119">
        <f t="shared" si="37"/>
        <v>7.9761995761932164E-9</v>
      </c>
      <c r="AS119" s="4">
        <f t="shared" si="38"/>
        <v>0</v>
      </c>
    </row>
    <row r="120" spans="1:45" x14ac:dyDescent="0.2">
      <c r="A120">
        <f>front!A120</f>
        <v>241.66</v>
      </c>
      <c r="B120" s="1">
        <f t="shared" si="39"/>
        <v>0.47999999999998977</v>
      </c>
      <c r="C120">
        <f>front!D120-front!B120</f>
        <v>79.400000000000091</v>
      </c>
      <c r="D120" s="2">
        <f>front!E120-front!C120</f>
        <v>894.70000000000073</v>
      </c>
      <c r="E120" s="2">
        <f>IF(front!F120-front!C120&gt;0,front!F120-front!C120,0)</f>
        <v>946.60000000000036</v>
      </c>
      <c r="F120" s="2">
        <f>front!I120-front!H120</f>
        <v>3377</v>
      </c>
      <c r="G120" s="2">
        <f>IF(front!J120-front!H120&gt;0,front!J120-front!H120,0)</f>
        <v>3.7999999999992724</v>
      </c>
      <c r="H120" s="2"/>
      <c r="I120" s="4">
        <f>C120/(constants!$A$4+constants!$B$4*data!C120+constants!$C$4*data!C120^2+constants!$D$4*data!C120^3+constants!$E$4*data!C120^4+constants!$F$4*data!C120^5+constants!$G$4*data!C120^6+constants!$H$4*data!C120^7)</f>
        <v>79.212941764058627</v>
      </c>
      <c r="J120" s="4">
        <f>D120/(constants!$A$4+constants!$B$4*data!D120+constants!$C$4*data!D120^2+constants!$D$4*data!D120^3+constants!$E$4*data!D120^4+constants!$F$4*data!D120^5+constants!$G$4*data!D120^6+constants!$H$4*data!D120^7)</f>
        <v>892.64111705651362</v>
      </c>
      <c r="K120" s="4">
        <f>E120/(constants!$A$4+constants!$B$4*data!E120+constants!$C$4*data!E120^2+constants!$D$4*data!E120^3+constants!$E$4*data!E120^4+constants!$F$4*data!E120^5+constants!$G$4*data!E120^6+constants!$H$4*data!E120^7)</f>
        <v>944.42347706350586</v>
      </c>
      <c r="L120" s="4">
        <f>F120/(constants!$A$4+constants!$B$4*data!F120+constants!$C$4*data!F120^2+constants!$D$4*data!F120^3+constants!$E$4*data!F120^4+constants!$F$4*data!F120^5+constants!$G$4*data!F120^6+constants!$H$4*data!F120^7)</f>
        <v>3369.3714299944049</v>
      </c>
      <c r="M120" s="4">
        <f>G120/(constants!$A$4+constants!$B$4*data!G120+constants!$C$4*data!G120^2+constants!$D$4*data!G120^3+constants!$E$4*data!G120^4+constants!$F$4*data!G120^5+constants!$G$4*data!G120^6+constants!$H$4*data!G120^7)</f>
        <v>3.7910168982912591</v>
      </c>
      <c r="N120" s="4"/>
      <c r="O120" s="4">
        <f t="shared" si="24"/>
        <v>198.03235441014658</v>
      </c>
      <c r="P120" s="4">
        <f t="shared" si="25"/>
        <v>223.16027926412841</v>
      </c>
      <c r="Q120" s="4">
        <f t="shared" si="26"/>
        <v>236.10586926587646</v>
      </c>
      <c r="R120" s="4">
        <f t="shared" si="27"/>
        <v>842.34285749860123</v>
      </c>
      <c r="S120" s="4">
        <f t="shared" si="28"/>
        <v>0.94775422457281477</v>
      </c>
      <c r="T120" s="4"/>
      <c r="U120" s="4">
        <f t="shared" si="29"/>
        <v>1.0580102787307677</v>
      </c>
      <c r="V120" s="4">
        <f t="shared" si="30"/>
        <v>1.1251406907957175E-3</v>
      </c>
      <c r="W120" s="4"/>
      <c r="X120">
        <f>IF(front!E120&gt;$X$2,O120,P120)</f>
        <v>223.16027926412841</v>
      </c>
      <c r="Y120">
        <f t="shared" si="31"/>
        <v>-3.5370165097749862</v>
      </c>
      <c r="Z120">
        <f>SUMPRODUCT($B$7:$B$456,Y$7:Y$456,EXP(constants!$B$32+constants!$A$32*ABS($A$7:$A$456-$A120)))</f>
        <v>9.5369487083891841E-2</v>
      </c>
      <c r="AA120">
        <f t="shared" si="20"/>
        <v>-3.6323859968588779</v>
      </c>
      <c r="AB120">
        <f t="shared" si="32"/>
        <v>0</v>
      </c>
      <c r="AD120" s="4">
        <f t="shared" si="21"/>
        <v>841.29942875758104</v>
      </c>
      <c r="AE120">
        <f>SUMPRODUCT($B$7:$B$456,AD$7:AD$456,EXP(constants!$B$32+constants!$A$32*ABS($A$7:$A$456-$A120)))</f>
        <v>17.977286243850038</v>
      </c>
      <c r="AF120" s="4">
        <f t="shared" si="22"/>
        <v>823.32214251373102</v>
      </c>
      <c r="AG120">
        <f t="shared" si="33"/>
        <v>823.32214251373102</v>
      </c>
      <c r="AH120" s="4"/>
      <c r="AI120" s="5">
        <f>SUMPRODUCT(constants!$B$13:$B$20,A120^constants!$A$13:$A$20)*constants!$C$10/((A120/1000000000)^5*(EXP(0.014388/(A120/1000000000)/constants!$B$9)-1))</f>
        <v>1.3812255322502969E-8</v>
      </c>
      <c r="AJ120">
        <f>SUMPRODUCT(A120^constants!$E$28:$J$28,constants!$E$27:$J$27)</f>
        <v>3.3483652908263104E-6</v>
      </c>
      <c r="AL120" s="17">
        <f t="shared" si="23"/>
        <v>0</v>
      </c>
      <c r="AM120">
        <f t="shared" si="34"/>
        <v>4.0668957118087808E-9</v>
      </c>
      <c r="AN120">
        <f t="shared" si="35"/>
        <v>0</v>
      </c>
      <c r="AO120">
        <f t="shared" si="36"/>
        <v>7.8915953378768505E-9</v>
      </c>
      <c r="AQ120">
        <f t="shared" si="37"/>
        <v>7.8915953378768505E-9</v>
      </c>
      <c r="AS120" s="4">
        <f t="shared" si="38"/>
        <v>0</v>
      </c>
    </row>
    <row r="121" spans="1:45" x14ac:dyDescent="0.2">
      <c r="A121">
        <f>front!A121</f>
        <v>242.13</v>
      </c>
      <c r="B121" s="1">
        <f t="shared" si="39"/>
        <v>0.46999999999999886</v>
      </c>
      <c r="C121">
        <f>front!D121-front!B121</f>
        <v>84.299999999999727</v>
      </c>
      <c r="D121" s="2">
        <f>front!E121-front!C121</f>
        <v>921.89999999999964</v>
      </c>
      <c r="E121" s="2">
        <f>IF(front!F121-front!C121&gt;0,front!F121-front!C121,0)</f>
        <v>924.89999999999964</v>
      </c>
      <c r="F121" s="2">
        <f>front!I121-front!H121</f>
        <v>3453.3999999999996</v>
      </c>
      <c r="G121" s="2">
        <f>IF(front!J121-front!H121&gt;0,front!J121-front!H121,0)</f>
        <v>26.899999999999636</v>
      </c>
      <c r="H121" s="2"/>
      <c r="I121" s="4">
        <f>C121/(constants!$A$4+constants!$B$4*data!C121+constants!$C$4*data!C121^2+constants!$D$4*data!C121^3+constants!$E$4*data!C121^4+constants!$F$4*data!C121^5+constants!$G$4*data!C121^6+constants!$H$4*data!C121^7)</f>
        <v>84.101440237501862</v>
      </c>
      <c r="J121" s="4">
        <f>D121/(constants!$A$4+constants!$B$4*data!D121+constants!$C$4*data!D121^2+constants!$D$4*data!D121^3+constants!$E$4*data!D121^4+constants!$F$4*data!D121^5+constants!$G$4*data!D121^6+constants!$H$4*data!D121^7)</f>
        <v>919.7794561625808</v>
      </c>
      <c r="K121" s="4">
        <f>E121/(constants!$A$4+constants!$B$4*data!E121+constants!$C$4*data!E121^2+constants!$D$4*data!E121^3+constants!$E$4*data!E121^4+constants!$F$4*data!E121^5+constants!$G$4*data!E121^6+constants!$H$4*data!E121^7)</f>
        <v>922.77265638617632</v>
      </c>
      <c r="L121" s="4">
        <f>F121/(constants!$A$4+constants!$B$4*data!F121+constants!$C$4*data!F121^2+constants!$D$4*data!F121^3+constants!$E$4*data!F121^4+constants!$F$4*data!F121^5+constants!$G$4*data!F121^6+constants!$H$4*data!F121^7)</f>
        <v>3445.6094190838826</v>
      </c>
      <c r="M121" s="4">
        <f>G121/(constants!$A$4+constants!$B$4*data!G121+constants!$C$4*data!G121^2+constants!$D$4*data!G121^3+constants!$E$4*data!G121^4+constants!$F$4*data!G121^5+constants!$G$4*data!G121^6+constants!$H$4*data!G121^7)</f>
        <v>26.836477232724562</v>
      </c>
      <c r="N121" s="4"/>
      <c r="O121" s="4">
        <f t="shared" si="24"/>
        <v>210.25360059375467</v>
      </c>
      <c r="P121" s="4">
        <f t="shared" si="25"/>
        <v>229.9448640406452</v>
      </c>
      <c r="Q121" s="4">
        <f t="shared" si="26"/>
        <v>230.69316409654408</v>
      </c>
      <c r="R121" s="4">
        <f t="shared" si="27"/>
        <v>861.40235477097065</v>
      </c>
      <c r="S121" s="4">
        <f t="shared" si="28"/>
        <v>6.7091193081811404</v>
      </c>
      <c r="T121" s="4"/>
      <c r="U121" s="4">
        <f t="shared" si="29"/>
        <v>1.0032542586198689</v>
      </c>
      <c r="V121" s="4">
        <f t="shared" si="30"/>
        <v>7.7886010770947551E-3</v>
      </c>
      <c r="W121" s="4"/>
      <c r="X121">
        <f>IF(front!E121&gt;$X$2,O121,P121)</f>
        <v>229.9448640406452</v>
      </c>
      <c r="Y121">
        <f t="shared" si="31"/>
        <v>8.4445827608089417</v>
      </c>
      <c r="Z121">
        <f>SUMPRODUCT($B$7:$B$456,Y$7:Y$456,EXP(constants!$B$32+constants!$A$32*ABS($A$7:$A$456-$A121)))</f>
        <v>9.8932977406535533E-2</v>
      </c>
      <c r="AA121">
        <f t="shared" si="20"/>
        <v>8.3456497834024059</v>
      </c>
      <c r="AB121">
        <f t="shared" si="32"/>
        <v>2.8996912237996781</v>
      </c>
      <c r="AD121" s="4">
        <f t="shared" si="21"/>
        <v>854.01595887677672</v>
      </c>
      <c r="AE121">
        <f>SUMPRODUCT($B$7:$B$456,AD$7:AD$456,EXP(constants!$B$32+constants!$A$32*ABS($A$7:$A$456-$A121)))</f>
        <v>18.131797591975232</v>
      </c>
      <c r="AF121" s="4">
        <f t="shared" si="22"/>
        <v>835.88416128480151</v>
      </c>
      <c r="AG121">
        <f t="shared" si="33"/>
        <v>835.88416128480151</v>
      </c>
      <c r="AH121" s="4"/>
      <c r="AI121" s="5">
        <f>SUMPRODUCT(constants!$B$13:$B$20,A121^constants!$A$13:$A$20)*constants!$C$10/((A121/1000000000)^5*(EXP(0.014388/(A121/1000000000)/constants!$B$9)-1))</f>
        <v>1.4217637030517092E-8</v>
      </c>
      <c r="AJ121">
        <f>SUMPRODUCT(A121^constants!$E$28:$J$28,constants!$E$27:$J$27)</f>
        <v>3.3184810546077535E-6</v>
      </c>
      <c r="AL121" s="17">
        <f t="shared" si="23"/>
        <v>4.9031555200855765E-9</v>
      </c>
      <c r="AM121">
        <f t="shared" si="34"/>
        <v>3.9700250445074346E-9</v>
      </c>
      <c r="AN121">
        <f t="shared" si="35"/>
        <v>1.2350439770824964</v>
      </c>
      <c r="AO121">
        <f t="shared" si="36"/>
        <v>7.7036229479695814E-9</v>
      </c>
      <c r="AQ121">
        <f t="shared" si="37"/>
        <v>7.7036229479695814E-9</v>
      </c>
      <c r="AS121" s="4">
        <f t="shared" si="38"/>
        <v>0.63647397506362702</v>
      </c>
    </row>
    <row r="122" spans="1:45" x14ac:dyDescent="0.2">
      <c r="A122">
        <f>front!A122</f>
        <v>242.61</v>
      </c>
      <c r="B122" s="1">
        <f t="shared" si="39"/>
        <v>0.48000000000001819</v>
      </c>
      <c r="C122">
        <f>front!D122-front!B122</f>
        <v>77.549999999999727</v>
      </c>
      <c r="D122" s="2">
        <f>front!E122-front!C122</f>
        <v>887.39999999999964</v>
      </c>
      <c r="E122" s="2">
        <f>IF(front!F122-front!C122&gt;0,front!F122-front!C122,0)</f>
        <v>913.89999999999964</v>
      </c>
      <c r="F122" s="2">
        <f>front!I122-front!H122</f>
        <v>3489.6000000000004</v>
      </c>
      <c r="G122" s="2">
        <f>IF(front!J122-front!H122&gt;0,front!J122-front!H122,0)</f>
        <v>25.600000000000364</v>
      </c>
      <c r="H122" s="2"/>
      <c r="I122" s="4">
        <f>C122/(constants!$A$4+constants!$B$4*data!C122+constants!$C$4*data!C122^2+constants!$D$4*data!C122^3+constants!$E$4*data!C122^4+constants!$F$4*data!C122^5+constants!$G$4*data!C122^6+constants!$H$4*data!C122^7)</f>
        <v>77.367285407474157</v>
      </c>
      <c r="J122" s="4">
        <f>D122/(constants!$A$4+constants!$B$4*data!D122+constants!$C$4*data!D122^2+constants!$D$4*data!D122^3+constants!$E$4*data!D122^4+constants!$F$4*data!D122^5+constants!$G$4*data!D122^6+constants!$H$4*data!D122^7)</f>
        <v>885.35766887644627</v>
      </c>
      <c r="K122" s="4">
        <f>E122/(constants!$A$4+constants!$B$4*data!E122+constants!$C$4*data!E122^2+constants!$D$4*data!E122^3+constants!$E$4*data!E122^4+constants!$F$4*data!E122^5+constants!$G$4*data!E122^6+constants!$H$4*data!E122^7)</f>
        <v>911.79758989416803</v>
      </c>
      <c r="L122" s="4">
        <f>F122/(constants!$A$4+constants!$B$4*data!F122+constants!$C$4*data!F122^2+constants!$D$4*data!F122^3+constants!$E$4*data!F122^4+constants!$F$4*data!F122^5+constants!$G$4*data!F122^6+constants!$H$4*data!F122^7)</f>
        <v>3481.733159468858</v>
      </c>
      <c r="M122" s="4">
        <f>G122/(constants!$A$4+constants!$B$4*data!G122+constants!$C$4*data!G122^2+constants!$D$4*data!G122^3+constants!$E$4*data!G122^4+constants!$F$4*data!G122^5+constants!$G$4*data!G122^6+constants!$H$4*data!G122^7)</f>
        <v>25.539543496318664</v>
      </c>
      <c r="N122" s="4"/>
      <c r="O122" s="4">
        <f t="shared" si="24"/>
        <v>193.41821351868541</v>
      </c>
      <c r="P122" s="4">
        <f t="shared" si="25"/>
        <v>221.33941721911157</v>
      </c>
      <c r="Q122" s="4">
        <f t="shared" si="26"/>
        <v>227.94939747354201</v>
      </c>
      <c r="R122" s="4">
        <f t="shared" si="27"/>
        <v>870.43328986721451</v>
      </c>
      <c r="S122" s="4">
        <f t="shared" si="28"/>
        <v>6.3848858740796661</v>
      </c>
      <c r="T122" s="4"/>
      <c r="U122" s="4">
        <f t="shared" si="29"/>
        <v>1.0298635477470648</v>
      </c>
      <c r="V122" s="4">
        <f t="shared" si="30"/>
        <v>7.3352960512961156E-3</v>
      </c>
      <c r="W122" s="4"/>
      <c r="X122">
        <f>IF(front!E122&gt;$X$2,O122,P122)</f>
        <v>221.33941721911157</v>
      </c>
      <c r="Y122">
        <f t="shared" si="31"/>
        <v>2.4735663141036071</v>
      </c>
      <c r="Z122">
        <f>SUMPRODUCT($B$7:$B$456,Y$7:Y$456,EXP(constants!$B$32+constants!$A$32*ABS($A$7:$A$456-$A122)))</f>
        <v>0.10249487712031356</v>
      </c>
      <c r="AA122">
        <f t="shared" si="20"/>
        <v>2.3710714369832937</v>
      </c>
      <c r="AB122">
        <f t="shared" si="32"/>
        <v>0</v>
      </c>
      <c r="AD122" s="4">
        <f t="shared" si="21"/>
        <v>863.40385833695541</v>
      </c>
      <c r="AE122">
        <f>SUMPRODUCT($B$7:$B$456,AD$7:AD$456,EXP(constants!$B$32+constants!$A$32*ABS($A$7:$A$456-$A122)))</f>
        <v>18.287761733164309</v>
      </c>
      <c r="AF122" s="4">
        <f t="shared" si="22"/>
        <v>845.11609660379111</v>
      </c>
      <c r="AG122">
        <f t="shared" si="33"/>
        <v>845.11609660379111</v>
      </c>
      <c r="AH122" s="4"/>
      <c r="AI122" s="5">
        <f>SUMPRODUCT(constants!$B$13:$B$20,A122^constants!$A$13:$A$20)*constants!$C$10/((A122/1000000000)^5*(EXP(0.014388/(A122/1000000000)/constants!$B$9)-1))</f>
        <v>1.4641743255197806E-8</v>
      </c>
      <c r="AJ122">
        <f>SUMPRODUCT(A122^constants!$E$28:$J$28,constants!$E$27:$J$27)</f>
        <v>3.2883331448004829E-6</v>
      </c>
      <c r="AL122" s="17">
        <f t="shared" si="23"/>
        <v>0</v>
      </c>
      <c r="AM122">
        <f t="shared" si="34"/>
        <v>3.8909839228185065E-9</v>
      </c>
      <c r="AN122">
        <f t="shared" si="35"/>
        <v>0</v>
      </c>
      <c r="AO122">
        <f t="shared" si="36"/>
        <v>7.5502478452813732E-9</v>
      </c>
      <c r="AQ122">
        <f t="shared" si="37"/>
        <v>7.5502478452813732E-9</v>
      </c>
      <c r="AS122" s="4">
        <f t="shared" si="38"/>
        <v>0</v>
      </c>
    </row>
    <row r="123" spans="1:45" x14ac:dyDescent="0.2">
      <c r="A123">
        <f>front!A123</f>
        <v>243.08</v>
      </c>
      <c r="B123" s="1">
        <f t="shared" si="39"/>
        <v>0.46999999999999886</v>
      </c>
      <c r="C123">
        <f>front!D123-front!B123</f>
        <v>87.299999999999727</v>
      </c>
      <c r="D123" s="2">
        <f>front!E123-front!C123</f>
        <v>891.89999999999964</v>
      </c>
      <c r="E123" s="2">
        <f>IF(front!F123-front!C123&gt;0,front!F123-front!C123,0)</f>
        <v>909</v>
      </c>
      <c r="F123" s="2">
        <f>front!I123-front!H123</f>
        <v>3479</v>
      </c>
      <c r="G123" s="2">
        <f>IF(front!J123-front!H123&gt;0,front!J123-front!H123,0)</f>
        <v>38.599999999998545</v>
      </c>
      <c r="H123" s="2"/>
      <c r="I123" s="4">
        <f>C123/(constants!$A$4+constants!$B$4*data!C123+constants!$C$4*data!C123^2+constants!$D$4*data!C123^3+constants!$E$4*data!C123^4+constants!$F$4*data!C123^5+constants!$G$4*data!C123^6+constants!$H$4*data!C123^7)</f>
        <v>87.094400809741757</v>
      </c>
      <c r="J123" s="4">
        <f>D123/(constants!$A$4+constants!$B$4*data!D123+constants!$C$4*data!D123^2+constants!$D$4*data!D123^3+constants!$E$4*data!D123^4+constants!$F$4*data!D123^5+constants!$G$4*data!D123^6+constants!$H$4*data!D123^7)</f>
        <v>889.84746553598166</v>
      </c>
      <c r="K123" s="4">
        <f>E123/(constants!$A$4+constants!$B$4*data!E123+constants!$C$4*data!E123^2+constants!$D$4*data!E123^3+constants!$E$4*data!E123^4+constants!$F$4*data!E123^5+constants!$G$4*data!E123^6+constants!$H$4*data!E123^7)</f>
        <v>906.90869753840218</v>
      </c>
      <c r="L123" s="4">
        <f>F123/(constants!$A$4+constants!$B$4*data!F123+constants!$C$4*data!F123^2+constants!$D$4*data!F123^3+constants!$E$4*data!F123^4+constants!$F$4*data!F123^5+constants!$G$4*data!F123^6+constants!$H$4*data!F123^7)</f>
        <v>3471.1554549047592</v>
      </c>
      <c r="M123" s="4">
        <f>G123/(constants!$A$4+constants!$B$4*data!G123+constants!$C$4*data!G123^2+constants!$D$4*data!G123^3+constants!$E$4*data!G123^4+constants!$F$4*data!G123^5+constants!$G$4*data!G123^6+constants!$H$4*data!G123^7)</f>
        <v>38.508897042902099</v>
      </c>
      <c r="N123" s="4"/>
      <c r="O123" s="4">
        <f t="shared" si="24"/>
        <v>217.73600202435438</v>
      </c>
      <c r="P123" s="4">
        <f t="shared" si="25"/>
        <v>222.46186638399541</v>
      </c>
      <c r="Q123" s="4">
        <f t="shared" si="26"/>
        <v>226.72717438460054</v>
      </c>
      <c r="R123" s="4">
        <f t="shared" si="27"/>
        <v>867.78886372618979</v>
      </c>
      <c r="S123" s="4">
        <f t="shared" si="28"/>
        <v>9.6272242607255247</v>
      </c>
      <c r="T123" s="4"/>
      <c r="U123" s="4">
        <f t="shared" si="29"/>
        <v>1.0191732096378383</v>
      </c>
      <c r="V123" s="4">
        <f t="shared" si="30"/>
        <v>1.1093970737752135E-2</v>
      </c>
      <c r="W123" s="4"/>
      <c r="X123">
        <f>IF(front!E123&gt;$X$2,O123,P123)</f>
        <v>222.46186638399541</v>
      </c>
      <c r="Y123">
        <f t="shared" si="31"/>
        <v>4.7695342481606531</v>
      </c>
      <c r="Z123">
        <f>SUMPRODUCT($B$7:$B$456,Y$7:Y$456,EXP(constants!$B$32+constants!$A$32*ABS($A$7:$A$456-$A123)))</f>
        <v>0.10601253000480357</v>
      </c>
      <c r="AA123">
        <f t="shared" si="20"/>
        <v>4.6635217181558497</v>
      </c>
      <c r="AB123">
        <f t="shared" si="32"/>
        <v>0</v>
      </c>
      <c r="AD123" s="4">
        <f t="shared" si="21"/>
        <v>857.18978410255056</v>
      </c>
      <c r="AE123">
        <f>SUMPRODUCT($B$7:$B$456,AD$7:AD$456,EXP(constants!$B$32+constants!$A$32*ABS($A$7:$A$456-$A123)))</f>
        <v>18.438307140254384</v>
      </c>
      <c r="AF123" s="4">
        <f t="shared" si="22"/>
        <v>838.75147696229612</v>
      </c>
      <c r="AG123">
        <f t="shared" si="33"/>
        <v>838.75147696229612</v>
      </c>
      <c r="AH123" s="4"/>
      <c r="AI123" s="5">
        <f>SUMPRODUCT(constants!$B$13:$B$20,A123^constants!$A$13:$A$20)*constants!$C$10/((A123/1000000000)^5*(EXP(0.014388/(A123/1000000000)/constants!$B$9)-1))</f>
        <v>1.5067084827768297E-8</v>
      </c>
      <c r="AJ123">
        <f>SUMPRODUCT(A123^constants!$E$28:$J$28,constants!$E$27:$J$27)</f>
        <v>3.2591736179917049E-6</v>
      </c>
      <c r="AL123" s="17">
        <f t="shared" si="23"/>
        <v>0</v>
      </c>
      <c r="AM123">
        <f t="shared" si="34"/>
        <v>3.8857441179065879E-9</v>
      </c>
      <c r="AN123">
        <f t="shared" si="35"/>
        <v>0</v>
      </c>
      <c r="AO123">
        <f t="shared" si="36"/>
        <v>7.5400802818756497E-9</v>
      </c>
      <c r="AQ123">
        <f t="shared" si="37"/>
        <v>7.5400802818756497E-9</v>
      </c>
      <c r="AS123" s="4">
        <f t="shared" si="38"/>
        <v>0</v>
      </c>
    </row>
    <row r="124" spans="1:45" x14ac:dyDescent="0.2">
      <c r="A124">
        <f>front!A124</f>
        <v>243.56</v>
      </c>
      <c r="B124" s="1">
        <f t="shared" si="39"/>
        <v>0.47999999999998977</v>
      </c>
      <c r="C124">
        <f>front!D124-front!B124</f>
        <v>84.200000000000273</v>
      </c>
      <c r="D124" s="2">
        <f>front!E124-front!C124</f>
        <v>860.80000000000109</v>
      </c>
      <c r="E124" s="2">
        <f>IF(front!F124-front!C124&gt;0,front!F124-front!C124,0)</f>
        <v>929.39999999999964</v>
      </c>
      <c r="F124" s="2">
        <f>front!I124-front!H124</f>
        <v>3482.1999999999989</v>
      </c>
      <c r="G124" s="2">
        <f>IF(front!J124-front!H124&gt;0,front!J124-front!H124,0)</f>
        <v>0</v>
      </c>
      <c r="H124" s="2"/>
      <c r="I124" s="4">
        <f>C124/(constants!$A$4+constants!$B$4*data!C124+constants!$C$4*data!C124^2+constants!$D$4*data!C124^3+constants!$E$4*data!C124^4+constants!$F$4*data!C124^5+constants!$G$4*data!C124^6+constants!$H$4*data!C124^7)</f>
        <v>84.001674915405985</v>
      </c>
      <c r="J124" s="4">
        <f>D124/(constants!$A$4+constants!$B$4*data!D124+constants!$C$4*data!D124^2+constants!$D$4*data!D124^3+constants!$E$4*data!D124^4+constants!$F$4*data!D124^5+constants!$G$4*data!D124^6+constants!$H$4*data!D124^7)</f>
        <v>858.81799328026364</v>
      </c>
      <c r="K124" s="4">
        <f>E124/(constants!$A$4+constants!$B$4*data!E124+constants!$C$4*data!E124^2+constants!$D$4*data!E124^3+constants!$E$4*data!E124^4+constants!$F$4*data!E124^5+constants!$G$4*data!E124^6+constants!$H$4*data!E124^7)</f>
        <v>927.26245709303907</v>
      </c>
      <c r="L124" s="4">
        <f>F124/(constants!$A$4+constants!$B$4*data!F124+constants!$C$4*data!F124^2+constants!$D$4*data!F124^3+constants!$E$4*data!F124^4+constants!$F$4*data!F124^5+constants!$G$4*data!F124^6+constants!$H$4*data!F124^7)</f>
        <v>3474.3487211486245</v>
      </c>
      <c r="M124" s="4">
        <f>G124/(constants!$A$4+constants!$B$4*data!G124+constants!$C$4*data!G124^2+constants!$D$4*data!G124^3+constants!$E$4*data!G124^4+constants!$F$4*data!G124^5+constants!$G$4*data!G124^6+constants!$H$4*data!G124^7)</f>
        <v>0</v>
      </c>
      <c r="N124" s="4"/>
      <c r="O124" s="4">
        <f t="shared" si="24"/>
        <v>210.00418728851494</v>
      </c>
      <c r="P124" s="4">
        <f t="shared" si="25"/>
        <v>214.70449832006591</v>
      </c>
      <c r="Q124" s="4">
        <f t="shared" si="26"/>
        <v>231.81561427325977</v>
      </c>
      <c r="R124" s="4">
        <f t="shared" si="27"/>
        <v>868.58718028715612</v>
      </c>
      <c r="S124" s="4">
        <f t="shared" si="28"/>
        <v>0</v>
      </c>
      <c r="T124" s="4"/>
      <c r="U124" s="4">
        <f t="shared" si="29"/>
        <v>1.0796961222847126</v>
      </c>
      <c r="V124" s="4">
        <f t="shared" si="30"/>
        <v>0</v>
      </c>
      <c r="W124" s="4"/>
      <c r="X124">
        <f>IF(front!E124&gt;$X$2,O124,P124)</f>
        <v>214.70449832006591</v>
      </c>
      <c r="Y124">
        <f t="shared" si="31"/>
        <v>-7.8735046635702872</v>
      </c>
      <c r="Z124">
        <f>SUMPRODUCT($B$7:$B$456,Y$7:Y$456,EXP(constants!$B$32+constants!$A$32*ABS($A$7:$A$456-$A124)))</f>
        <v>0.10959829779800925</v>
      </c>
      <c r="AA124">
        <f t="shared" si="20"/>
        <v>-7.9831029613682967</v>
      </c>
      <c r="AB124">
        <f t="shared" si="32"/>
        <v>0</v>
      </c>
      <c r="AD124" s="4">
        <f t="shared" si="21"/>
        <v>868.58718028715612</v>
      </c>
      <c r="AE124">
        <f>SUMPRODUCT($B$7:$B$456,AD$7:AD$456,EXP(constants!$B$32+constants!$A$32*ABS($A$7:$A$456-$A124)))</f>
        <v>18.590390520113537</v>
      </c>
      <c r="AF124" s="4">
        <f t="shared" si="22"/>
        <v>849.99678976704263</v>
      </c>
      <c r="AG124">
        <f t="shared" si="33"/>
        <v>849.99678976704263</v>
      </c>
      <c r="AH124" s="4"/>
      <c r="AI124" s="5">
        <f>SUMPRODUCT(constants!$B$13:$B$20,A124^constants!$A$13:$A$20)*constants!$C$10/((A124/1000000000)^5*(EXP(0.014388/(A124/1000000000)/constants!$B$9)-1))</f>
        <v>1.5511950574951612E-8</v>
      </c>
      <c r="AJ124">
        <f>SUMPRODUCT(A124^constants!$E$28:$J$28,constants!$E$27:$J$27)</f>
        <v>3.229757452814059E-6</v>
      </c>
      <c r="AL124" s="17">
        <f t="shared" si="23"/>
        <v>0</v>
      </c>
      <c r="AM124">
        <f t="shared" si="34"/>
        <v>3.7997290009756791E-9</v>
      </c>
      <c r="AN124">
        <f t="shared" si="35"/>
        <v>0</v>
      </c>
      <c r="AO124">
        <f t="shared" si="36"/>
        <v>7.3731725114629701E-9</v>
      </c>
      <c r="AQ124">
        <f t="shared" si="37"/>
        <v>7.3731725114629701E-9</v>
      </c>
      <c r="AS124" s="4">
        <f t="shared" si="38"/>
        <v>0</v>
      </c>
    </row>
    <row r="125" spans="1:45" x14ac:dyDescent="0.2">
      <c r="A125">
        <f>front!A125</f>
        <v>244.03</v>
      </c>
      <c r="B125" s="1">
        <f t="shared" si="39"/>
        <v>0.46999999999999886</v>
      </c>
      <c r="C125">
        <f>front!D125-front!B125</f>
        <v>84.950000000000273</v>
      </c>
      <c r="D125" s="2">
        <f>front!E125-front!C125</f>
        <v>857.70000000000073</v>
      </c>
      <c r="E125" s="2">
        <f>IF(front!F125-front!C125&gt;0,front!F125-front!C125,0)</f>
        <v>899.30000000000109</v>
      </c>
      <c r="F125" s="2">
        <f>front!I125-front!H125</f>
        <v>3517.5</v>
      </c>
      <c r="G125" s="2">
        <f>IF(front!J125-front!H125&gt;0,front!J125-front!H125,0)</f>
        <v>5</v>
      </c>
      <c r="H125" s="2"/>
      <c r="I125" s="4">
        <f>C125/(constants!$A$4+constants!$B$4*data!C125+constants!$C$4*data!C125^2+constants!$D$4*data!C125^3+constants!$E$4*data!C125^4+constants!$F$4*data!C125^5+constants!$G$4*data!C125^6+constants!$H$4*data!C125^7)</f>
        <v>84.749914878855066</v>
      </c>
      <c r="J125" s="4">
        <f>D125/(constants!$A$4+constants!$B$4*data!D125+constants!$C$4*data!D125^2+constants!$D$4*data!D125^3+constants!$E$4*data!D125^4+constants!$F$4*data!D125^5+constants!$G$4*data!D125^6+constants!$H$4*data!D125^7)</f>
        <v>855.72502489338922</v>
      </c>
      <c r="K125" s="4">
        <f>E125/(constants!$A$4+constants!$B$4*data!E125+constants!$C$4*data!E125^2+constants!$D$4*data!E125^3+constants!$E$4*data!E125^4+constants!$F$4*data!E125^5+constants!$G$4*data!E125^6+constants!$H$4*data!E125^7)</f>
        <v>897.2306878460638</v>
      </c>
      <c r="L125" s="4">
        <f>F125/(constants!$A$4+constants!$B$4*data!F125+constants!$C$4*data!F125^2+constants!$D$4*data!F125^3+constants!$E$4*data!F125^4+constants!$F$4*data!F125^5+constants!$G$4*data!F125^6+constants!$H$4*data!F125^7)</f>
        <v>3509.5746165028008</v>
      </c>
      <c r="M125" s="4">
        <f>G125/(constants!$A$4+constants!$B$4*data!G125+constants!$C$4*data!G125^2+constants!$D$4*data!G125^3+constants!$E$4*data!G125^4+constants!$F$4*data!G125^5+constants!$G$4*data!G125^6+constants!$H$4*data!G125^7)</f>
        <v>4.9881807943960075</v>
      </c>
      <c r="N125" s="4"/>
      <c r="O125" s="4">
        <f t="shared" si="24"/>
        <v>211.87478719713766</v>
      </c>
      <c r="P125" s="4">
        <f t="shared" si="25"/>
        <v>213.9312562233473</v>
      </c>
      <c r="Q125" s="4">
        <f t="shared" si="26"/>
        <v>224.30767196151595</v>
      </c>
      <c r="R125" s="4">
        <f t="shared" si="27"/>
        <v>877.39365412570021</v>
      </c>
      <c r="S125" s="4">
        <f t="shared" si="28"/>
        <v>1.2470451985990019</v>
      </c>
      <c r="T125" s="4"/>
      <c r="U125" s="4">
        <f t="shared" si="29"/>
        <v>1.0485035049171847</v>
      </c>
      <c r="V125" s="4">
        <f t="shared" si="30"/>
        <v>1.4213063802491822E-3</v>
      </c>
      <c r="W125" s="4"/>
      <c r="X125">
        <f>IF(front!E125&gt;$X$2,O125,P125)</f>
        <v>213.9312562233473</v>
      </c>
      <c r="Y125">
        <f t="shared" si="31"/>
        <v>-1.4379881462361652</v>
      </c>
      <c r="Z125">
        <f>SUMPRODUCT($B$7:$B$456,Y$7:Y$456,EXP(constants!$B$32+constants!$A$32*ABS($A$7:$A$456-$A125)))</f>
        <v>0.1133287491300909</v>
      </c>
      <c r="AA125">
        <f t="shared" si="20"/>
        <v>-1.5513168953662562</v>
      </c>
      <c r="AB125">
        <f t="shared" si="32"/>
        <v>0</v>
      </c>
      <c r="AD125" s="4">
        <f t="shared" si="21"/>
        <v>876.02072138867561</v>
      </c>
      <c r="AE125">
        <f>SUMPRODUCT($B$7:$B$456,AD$7:AD$456,EXP(constants!$B$32+constants!$A$32*ABS($A$7:$A$456-$A125)))</f>
        <v>18.737262309859538</v>
      </c>
      <c r="AF125" s="4">
        <f t="shared" si="22"/>
        <v>857.28345907881612</v>
      </c>
      <c r="AG125">
        <f t="shared" si="33"/>
        <v>857.28345907881612</v>
      </c>
      <c r="AH125" s="4"/>
      <c r="AI125" s="5">
        <f>SUMPRODUCT(constants!$B$13:$B$20,A125^constants!$A$13:$A$20)*constants!$C$10/((A125/1000000000)^5*(EXP(0.014388/(A125/1000000000)/constants!$B$9)-1))</f>
        <v>1.5957990395167836E-8</v>
      </c>
      <c r="AJ125">
        <f>SUMPRODUCT(A125^constants!$E$28:$J$28,constants!$E$27:$J$27)</f>
        <v>3.2013062801310708E-6</v>
      </c>
      <c r="AL125" s="17">
        <f t="shared" si="23"/>
        <v>0</v>
      </c>
      <c r="AM125">
        <f t="shared" si="34"/>
        <v>3.7342447777669675E-9</v>
      </c>
      <c r="AN125">
        <f t="shared" si="35"/>
        <v>0</v>
      </c>
      <c r="AO125">
        <f t="shared" si="36"/>
        <v>7.2461038509419172E-9</v>
      </c>
      <c r="AQ125">
        <f t="shared" si="37"/>
        <v>7.2461038509419172E-9</v>
      </c>
      <c r="AS125" s="4">
        <f t="shared" si="38"/>
        <v>0</v>
      </c>
    </row>
    <row r="126" spans="1:45" x14ac:dyDescent="0.2">
      <c r="A126">
        <f>front!A126</f>
        <v>244.51</v>
      </c>
      <c r="B126" s="1">
        <f t="shared" si="39"/>
        <v>0.47999999999998977</v>
      </c>
      <c r="C126">
        <f>front!D126-front!B126</f>
        <v>80.650000000000091</v>
      </c>
      <c r="D126" s="2">
        <f>front!E126-front!C126</f>
        <v>847.10000000000036</v>
      </c>
      <c r="E126" s="2">
        <f>IF(front!F126-front!C126&gt;0,front!F126-front!C126,0)</f>
        <v>919.5</v>
      </c>
      <c r="F126" s="2">
        <f>front!I126-front!H126</f>
        <v>3569.1000000000004</v>
      </c>
      <c r="G126" s="2">
        <f>IF(front!J126-front!H126&gt;0,front!J126-front!H126,0)</f>
        <v>6.1000000000003638</v>
      </c>
      <c r="H126" s="2"/>
      <c r="I126" s="4">
        <f>C126/(constants!$A$4+constants!$B$4*data!C126+constants!$C$4*data!C126^2+constants!$D$4*data!C126^3+constants!$E$4*data!C126^4+constants!$F$4*data!C126^5+constants!$G$4*data!C126^6+constants!$H$4*data!C126^7)</f>
        <v>80.460007252368243</v>
      </c>
      <c r="J126" s="4">
        <f>D126/(constants!$A$4+constants!$B$4*data!D126+constants!$C$4*data!D126^2+constants!$D$4*data!D126^3+constants!$E$4*data!D126^4+constants!$F$4*data!D126^5+constants!$G$4*data!D126^6+constants!$H$4*data!D126^7)</f>
        <v>845.14907068762795</v>
      </c>
      <c r="K126" s="4">
        <f>E126/(constants!$A$4+constants!$B$4*data!E126+constants!$C$4*data!E126^2+constants!$D$4*data!E126^3+constants!$E$4*data!E126^4+constants!$F$4*data!E126^5+constants!$G$4*data!E126^6+constants!$H$4*data!E126^7)</f>
        <v>917.38489612878243</v>
      </c>
      <c r="L126" s="4">
        <f>F126/(constants!$A$4+constants!$B$4*data!F126+constants!$C$4*data!F126^2+constants!$D$4*data!F126^3+constants!$E$4*data!F126^4+constants!$F$4*data!F126^5+constants!$G$4*data!F126^6+constants!$H$4*data!F126^7)</f>
        <v>3561.0668947007111</v>
      </c>
      <c r="M126" s="4">
        <f>G126/(constants!$A$4+constants!$B$4*data!G126+constants!$C$4*data!G126^2+constants!$D$4*data!G126^3+constants!$E$4*data!G126^4+constants!$F$4*data!G126^5+constants!$G$4*data!G126^6+constants!$H$4*data!G126^7)</f>
        <v>6.0855813120839839</v>
      </c>
      <c r="N126" s="4"/>
      <c r="O126" s="4">
        <f t="shared" si="24"/>
        <v>201.15001813092061</v>
      </c>
      <c r="P126" s="4">
        <f t="shared" si="25"/>
        <v>211.28726767190699</v>
      </c>
      <c r="Q126" s="4">
        <f t="shared" si="26"/>
        <v>229.34622403219561</v>
      </c>
      <c r="R126" s="4">
        <f t="shared" si="27"/>
        <v>890.26672367517779</v>
      </c>
      <c r="S126" s="4">
        <f t="shared" si="28"/>
        <v>1.521395328020996</v>
      </c>
      <c r="T126" s="4"/>
      <c r="U126" s="4">
        <f t="shared" si="29"/>
        <v>1.0854711055676629</v>
      </c>
      <c r="V126" s="4">
        <f t="shared" si="30"/>
        <v>1.7089208071715948E-3</v>
      </c>
      <c r="W126" s="4"/>
      <c r="X126">
        <f>IF(front!E126&gt;$X$2,O126,P126)</f>
        <v>211.28726767190699</v>
      </c>
      <c r="Y126">
        <f t="shared" si="31"/>
        <v>-8.9197477051935721</v>
      </c>
      <c r="Z126">
        <f>SUMPRODUCT($B$7:$B$456,Y$7:Y$456,EXP(constants!$B$32+constants!$A$32*ABS($A$7:$A$456-$A126)))</f>
        <v>0.11724780707944847</v>
      </c>
      <c r="AA126">
        <f t="shared" si="20"/>
        <v>-9.0369955122730197</v>
      </c>
      <c r="AB126">
        <f t="shared" si="32"/>
        <v>0</v>
      </c>
      <c r="AD126" s="4">
        <f t="shared" si="21"/>
        <v>888.59174553152832</v>
      </c>
      <c r="AE126">
        <f>SUMPRODUCT($B$7:$B$456,AD$7:AD$456,EXP(constants!$B$32+constants!$A$32*ABS($A$7:$A$456-$A126)))</f>
        <v>18.885479022494909</v>
      </c>
      <c r="AF126" s="4">
        <f t="shared" si="22"/>
        <v>869.70626650903341</v>
      </c>
      <c r="AG126">
        <f t="shared" si="33"/>
        <v>869.70626650903341</v>
      </c>
      <c r="AH126" s="4"/>
      <c r="AI126" s="5">
        <f>SUMPRODUCT(constants!$B$13:$B$20,A126^constants!$A$13:$A$20)*constants!$C$10/((A126/1000000000)^5*(EXP(0.014388/(A126/1000000000)/constants!$B$9)-1))</f>
        <v>1.6424378049634337E-8</v>
      </c>
      <c r="AJ126">
        <f>SUMPRODUCT(A126^constants!$E$28:$J$28,constants!$E$27:$J$27)</f>
        <v>3.1726052865094071E-6</v>
      </c>
      <c r="AL126" s="17">
        <f t="shared" si="23"/>
        <v>0</v>
      </c>
      <c r="AM126">
        <f t="shared" si="34"/>
        <v>3.6479043657396187E-9</v>
      </c>
      <c r="AN126">
        <f t="shared" si="35"/>
        <v>0</v>
      </c>
      <c r="AO126">
        <f t="shared" si="36"/>
        <v>7.0785648626548653E-9</v>
      </c>
      <c r="AQ126">
        <f t="shared" si="37"/>
        <v>7.0785648626548653E-9</v>
      </c>
      <c r="AS126" s="4">
        <f t="shared" si="38"/>
        <v>0</v>
      </c>
    </row>
    <row r="127" spans="1:45" x14ac:dyDescent="0.2">
      <c r="A127">
        <f>front!A127</f>
        <v>244.98</v>
      </c>
      <c r="B127" s="1">
        <f t="shared" si="39"/>
        <v>0.46999999999999886</v>
      </c>
      <c r="C127">
        <f>front!D127-front!B127</f>
        <v>88.900000000000091</v>
      </c>
      <c r="D127" s="2">
        <f>front!E127-front!C127</f>
        <v>859.60000000000036</v>
      </c>
      <c r="E127" s="2">
        <f>IF(front!F127-front!C127&gt;0,front!F127-front!C127,0)</f>
        <v>900.10000000000036</v>
      </c>
      <c r="F127" s="2">
        <f>front!I127-front!H127</f>
        <v>3557.7000000000007</v>
      </c>
      <c r="G127" s="2">
        <f>IF(front!J127-front!H127&gt;0,front!J127-front!H127,0)</f>
        <v>15.899999999999636</v>
      </c>
      <c r="H127" s="2"/>
      <c r="I127" s="4">
        <f>C127/(constants!$A$4+constants!$B$4*data!C127+constants!$C$4*data!C127^2+constants!$D$4*data!C127^3+constants!$E$4*data!C127^4+constants!$F$4*data!C127^5+constants!$G$4*data!C127^6+constants!$H$4*data!C127^7)</f>
        <v>88.690647166158584</v>
      </c>
      <c r="J127" s="4">
        <f>D127/(constants!$A$4+constants!$B$4*data!D127+constants!$C$4*data!D127^2+constants!$D$4*data!D127^3+constants!$E$4*data!D127^4+constants!$F$4*data!D127^5+constants!$G$4*data!D127^6+constants!$H$4*data!D127^7)</f>
        <v>857.62071516086985</v>
      </c>
      <c r="K127" s="4">
        <f>E127/(constants!$A$4+constants!$B$4*data!E127+constants!$C$4*data!E127^2+constants!$D$4*data!E127^3+constants!$E$4*data!E127^4+constants!$F$4*data!E127^5+constants!$G$4*data!E127^6+constants!$H$4*data!E127^7)</f>
        <v>898.0288741247557</v>
      </c>
      <c r="L127" s="4">
        <f>F127/(constants!$A$4+constants!$B$4*data!F127+constants!$C$4*data!F127^2+constants!$D$4*data!F127^3+constants!$E$4*data!F127^4+constants!$F$4*data!F127^5+constants!$G$4*data!F127^6+constants!$H$4*data!F127^7)</f>
        <v>3549.6906308168341</v>
      </c>
      <c r="M127" s="4">
        <f>G127/(constants!$A$4+constants!$B$4*data!G127+constants!$C$4*data!G127^2+constants!$D$4*data!G127^3+constants!$E$4*data!G127^4+constants!$F$4*data!G127^5+constants!$G$4*data!G127^6+constants!$H$4*data!G127^7)</f>
        <v>15.862434022207706</v>
      </c>
      <c r="N127" s="4"/>
      <c r="O127" s="4">
        <f t="shared" si="24"/>
        <v>221.72661791539645</v>
      </c>
      <c r="P127" s="4">
        <f t="shared" si="25"/>
        <v>214.40517879021746</v>
      </c>
      <c r="Q127" s="4">
        <f t="shared" si="26"/>
        <v>224.50721853118893</v>
      </c>
      <c r="R127" s="4">
        <f t="shared" si="27"/>
        <v>887.42265770420852</v>
      </c>
      <c r="S127" s="4">
        <f t="shared" si="28"/>
        <v>3.9656085055519266</v>
      </c>
      <c r="T127" s="4"/>
      <c r="U127" s="4">
        <f t="shared" si="29"/>
        <v>1.047116584580523</v>
      </c>
      <c r="V127" s="4">
        <f t="shared" si="30"/>
        <v>4.4686807026215513E-3</v>
      </c>
      <c r="W127" s="4"/>
      <c r="X127">
        <f>IF(front!E127&gt;$X$2,O127,P127)</f>
        <v>214.40517879021746</v>
      </c>
      <c r="Y127">
        <f t="shared" si="31"/>
        <v>-1.1556604256376204</v>
      </c>
      <c r="Z127">
        <f>SUMPRODUCT($B$7:$B$456,Y$7:Y$456,EXP(constants!$B$32+constants!$A$32*ABS($A$7:$A$456-$A127)))</f>
        <v>0.12132876396941321</v>
      </c>
      <c r="AA127">
        <f t="shared" si="20"/>
        <v>-1.2769891896070336</v>
      </c>
      <c r="AB127">
        <f t="shared" si="32"/>
        <v>0</v>
      </c>
      <c r="AD127" s="4">
        <f t="shared" si="21"/>
        <v>883.05672634453356</v>
      </c>
      <c r="AE127">
        <f>SUMPRODUCT($B$7:$B$456,AD$7:AD$456,EXP(constants!$B$32+constants!$A$32*ABS($A$7:$A$456-$A127)))</f>
        <v>19.028421560342466</v>
      </c>
      <c r="AF127" s="4">
        <f t="shared" si="22"/>
        <v>864.02830478419105</v>
      </c>
      <c r="AG127">
        <f t="shared" si="33"/>
        <v>864.02830478419105</v>
      </c>
      <c r="AH127" s="4"/>
      <c r="AI127" s="5">
        <f>SUMPRODUCT(constants!$B$13:$B$20,A127^constants!$A$13:$A$20)*constants!$C$10/((A127/1000000000)^5*(EXP(0.014388/(A127/1000000000)/constants!$B$9)-1))</f>
        <v>1.6891870728320183E-8</v>
      </c>
      <c r="AJ127">
        <f>SUMPRODUCT(A127^constants!$E$28:$J$28,constants!$E$27:$J$27)</f>
        <v>3.1448463671633208E-6</v>
      </c>
      <c r="AL127" s="17">
        <f t="shared" si="23"/>
        <v>0</v>
      </c>
      <c r="AM127">
        <f t="shared" si="34"/>
        <v>3.6397492417205145E-9</v>
      </c>
      <c r="AN127">
        <f t="shared" si="35"/>
        <v>0</v>
      </c>
      <c r="AO127">
        <f t="shared" si="36"/>
        <v>7.0627402772094851E-9</v>
      </c>
      <c r="AQ127">
        <f t="shared" si="37"/>
        <v>7.0627402772094851E-9</v>
      </c>
      <c r="AS127" s="4">
        <f t="shared" si="38"/>
        <v>0</v>
      </c>
    </row>
    <row r="128" spans="1:45" x14ac:dyDescent="0.2">
      <c r="A128">
        <f>front!A128</f>
        <v>245.46</v>
      </c>
      <c r="B128" s="1">
        <f t="shared" si="39"/>
        <v>0.48000000000001819</v>
      </c>
      <c r="C128">
        <f>front!D128-front!B128</f>
        <v>72</v>
      </c>
      <c r="D128" s="2">
        <f>front!E128-front!C128</f>
        <v>882.60000000000036</v>
      </c>
      <c r="E128" s="2">
        <f>IF(front!F128-front!C128&gt;0,front!F128-front!C128,0)</f>
        <v>922.40000000000146</v>
      </c>
      <c r="F128" s="2">
        <f>front!I128-front!H128</f>
        <v>3619.8000000000011</v>
      </c>
      <c r="G128" s="2">
        <f>IF(front!J128-front!H128&gt;0,front!J128-front!H128,0)</f>
        <v>12.800000000001091</v>
      </c>
      <c r="H128" s="2"/>
      <c r="I128" s="4">
        <f>C128/(constants!$A$4+constants!$B$4*data!C128+constants!$C$4*data!C128^2+constants!$D$4*data!C128^3+constants!$E$4*data!C128^4+constants!$F$4*data!C128^5+constants!$G$4*data!C128^6+constants!$H$4*data!C128^7)</f>
        <v>71.830320410111966</v>
      </c>
      <c r="J128" s="4">
        <f>D128/(constants!$A$4+constants!$B$4*data!D128+constants!$C$4*data!D128^2+constants!$D$4*data!D128^3+constants!$E$4*data!D128^4+constants!$F$4*data!D128^5+constants!$G$4*data!D128^6+constants!$H$4*data!D128^7)</f>
        <v>880.56855303079465</v>
      </c>
      <c r="K128" s="4">
        <f>E128/(constants!$A$4+constants!$B$4*data!E128+constants!$C$4*data!E128^2+constants!$D$4*data!E128^3+constants!$E$4*data!E128^4+constants!$F$4*data!E128^5+constants!$G$4*data!E128^6+constants!$H$4*data!E128^7)</f>
        <v>920.27832285259103</v>
      </c>
      <c r="L128" s="4">
        <f>F128/(constants!$A$4+constants!$B$4*data!F128+constants!$C$4*data!F128^2+constants!$D$4*data!F128^3+constants!$E$4*data!F128^4+constants!$F$4*data!F128^5+constants!$G$4*data!F128^6+constants!$H$4*data!F128^7)</f>
        <v>3611.661777132781</v>
      </c>
      <c r="M128" s="4">
        <f>G128/(constants!$A$4+constants!$B$4*data!G128+constants!$C$4*data!G128^2+constants!$D$4*data!G128^3+constants!$E$4*data!G128^4+constants!$F$4*data!G128^5+constants!$G$4*data!G128^6+constants!$H$4*data!G128^7)</f>
        <v>12.769753851296109</v>
      </c>
      <c r="N128" s="4"/>
      <c r="O128" s="4">
        <f t="shared" si="24"/>
        <v>179.5758010252799</v>
      </c>
      <c r="P128" s="4">
        <f t="shared" si="25"/>
        <v>220.14213825769866</v>
      </c>
      <c r="Q128" s="4">
        <f t="shared" si="26"/>
        <v>230.06958071314776</v>
      </c>
      <c r="R128" s="4">
        <f t="shared" si="27"/>
        <v>902.91544428319526</v>
      </c>
      <c r="S128" s="4">
        <f t="shared" si="28"/>
        <v>3.1924384628240272</v>
      </c>
      <c r="T128" s="4"/>
      <c r="U128" s="4">
        <f t="shared" si="29"/>
        <v>1.0450956029319023</v>
      </c>
      <c r="V128" s="4">
        <f t="shared" si="30"/>
        <v>3.5357003615753124E-3</v>
      </c>
      <c r="W128" s="4"/>
      <c r="X128">
        <f>IF(front!E128&gt;$X$2,O128,P128)</f>
        <v>220.14213825769866</v>
      </c>
      <c r="Y128">
        <f t="shared" si="31"/>
        <v>-0.75940878844389204</v>
      </c>
      <c r="Z128">
        <f>SUMPRODUCT($B$7:$B$456,Y$7:Y$456,EXP(constants!$B$32+constants!$A$32*ABS($A$7:$A$456-$A128)))</f>
        <v>0.12560665980795493</v>
      </c>
      <c r="AA128">
        <f t="shared" si="20"/>
        <v>-0.88501544825184697</v>
      </c>
      <c r="AB128">
        <f t="shared" si="32"/>
        <v>0</v>
      </c>
      <c r="AD128" s="4">
        <f t="shared" si="21"/>
        <v>899.40073344394762</v>
      </c>
      <c r="AE128">
        <f>SUMPRODUCT($B$7:$B$456,AD$7:AD$456,EXP(constants!$B$32+constants!$A$32*ABS($A$7:$A$456-$A128)))</f>
        <v>19.172714866118646</v>
      </c>
      <c r="AF128" s="4">
        <f t="shared" si="22"/>
        <v>880.22801857782895</v>
      </c>
      <c r="AG128">
        <f t="shared" si="33"/>
        <v>880.22801857782895</v>
      </c>
      <c r="AH128" s="4"/>
      <c r="AI128" s="5">
        <f>SUMPRODUCT(constants!$B$13:$B$20,A128^constants!$A$13:$A$20)*constants!$C$10/((A128/1000000000)^5*(EXP(0.014388/(A128/1000000000)/constants!$B$9)-1))</f>
        <v>1.7380559226458461E-8</v>
      </c>
      <c r="AJ128">
        <f>SUMPRODUCT(A128^constants!$E$28:$J$28,constants!$E$27:$J$27)</f>
        <v>3.1168442309700731E-6</v>
      </c>
      <c r="AL128" s="17">
        <f t="shared" si="23"/>
        <v>0</v>
      </c>
      <c r="AM128">
        <f t="shared" si="34"/>
        <v>3.5409509413321234E-9</v>
      </c>
      <c r="AN128">
        <f t="shared" si="35"/>
        <v>0</v>
      </c>
      <c r="AO128">
        <f t="shared" si="36"/>
        <v>6.8710274175776802E-9</v>
      </c>
      <c r="AQ128">
        <f t="shared" si="37"/>
        <v>6.8710274175776802E-9</v>
      </c>
      <c r="AS128" s="4">
        <f t="shared" si="38"/>
        <v>0</v>
      </c>
    </row>
    <row r="129" spans="1:45" x14ac:dyDescent="0.2">
      <c r="A129">
        <f>front!A129</f>
        <v>245.93</v>
      </c>
      <c r="B129" s="1">
        <f t="shared" si="39"/>
        <v>0.46999999999999886</v>
      </c>
      <c r="C129">
        <f>front!D129-front!B129</f>
        <v>-728.79999999999927</v>
      </c>
      <c r="D129" s="2">
        <f>front!E129-front!C129</f>
        <v>-414.5</v>
      </c>
      <c r="E129" s="2">
        <f>IF(front!F129-front!C129&gt;0,front!F129-front!C129,0)</f>
        <v>1879.1000000000022</v>
      </c>
      <c r="F129" s="2">
        <f>front!I129-front!H129</f>
        <v>3277.3999999999978</v>
      </c>
      <c r="G129" s="2">
        <f>IF(front!J129-front!H129&gt;0,front!J129-front!H129,0)</f>
        <v>458.09999999999854</v>
      </c>
      <c r="H129" s="2"/>
      <c r="I129" s="4">
        <f>C129/(constants!$A$4+constants!$B$4*data!C129+constants!$C$4*data!C129^2+constants!$D$4*data!C129^3+constants!$E$4*data!C129^4+constants!$F$4*data!C129^5+constants!$G$4*data!C129^6+constants!$H$4*data!C129^7)</f>
        <v>-726.9932982709131</v>
      </c>
      <c r="J129" s="4">
        <f>D129/(constants!$A$4+constants!$B$4*data!D129+constants!$C$4*data!D129^2+constants!$D$4*data!D129^3+constants!$E$4*data!D129^4+constants!$F$4*data!D129^5+constants!$G$4*data!D129^6+constants!$H$4*data!D129^7)</f>
        <v>-413.49659993526069</v>
      </c>
      <c r="K129" s="4">
        <f>E129/(constants!$A$4+constants!$B$4*data!E129+constants!$C$4*data!E129^2+constants!$D$4*data!E129^3+constants!$E$4*data!E129^4+constants!$F$4*data!E129^5+constants!$G$4*data!E129^6+constants!$H$4*data!E129^7)</f>
        <v>1874.8102230684447</v>
      </c>
      <c r="L129" s="4">
        <f>F129/(constants!$A$4+constants!$B$4*data!F129+constants!$C$4*data!F129^2+constants!$D$4*data!F129^3+constants!$E$4*data!F129^4+constants!$F$4*data!F129^5+constants!$G$4*data!F129^6+constants!$H$4*data!F129^7)</f>
        <v>3269.9846597830283</v>
      </c>
      <c r="M129" s="4">
        <f>G129/(constants!$A$4+constants!$B$4*data!G129+constants!$C$4*data!G129^2+constants!$D$4*data!G129^3+constants!$E$4*data!G129^4+constants!$F$4*data!G129^5+constants!$G$4*data!G129^6+constants!$H$4*data!G129^7)</f>
        <v>457.03543291228061</v>
      </c>
      <c r="N129" s="4"/>
      <c r="O129" s="4">
        <f t="shared" si="24"/>
        <v>-1817.4832456772826</v>
      </c>
      <c r="P129" s="4">
        <f t="shared" si="25"/>
        <v>-103.37414998381517</v>
      </c>
      <c r="Q129" s="4">
        <f t="shared" si="26"/>
        <v>468.70255576711116</v>
      </c>
      <c r="R129" s="4">
        <f t="shared" si="27"/>
        <v>817.49616494575707</v>
      </c>
      <c r="S129" s="4">
        <f t="shared" si="28"/>
        <v>114.25885822807015</v>
      </c>
      <c r="T129" s="4">
        <f t="shared" ref="T129:T192" si="40">O129/P129</f>
        <v>17.581602808456832</v>
      </c>
      <c r="U129" s="4">
        <f t="shared" si="29"/>
        <v>-4.5340402396585011</v>
      </c>
      <c r="V129" s="4">
        <f t="shared" si="30"/>
        <v>0.1397668431088622</v>
      </c>
      <c r="W129" s="4"/>
      <c r="X129">
        <f>IF(front!E129&gt;$X$2,O129,P129)</f>
        <v>-103.37414998381517</v>
      </c>
      <c r="Y129">
        <f t="shared" si="31"/>
        <v>-553.3993960528577</v>
      </c>
      <c r="Z129">
        <f>SUMPRODUCT($B$7:$B$456,Y$7:Y$456,EXP(constants!$B$32+constants!$A$32*ABS($A$7:$A$456-$A129)))</f>
        <v>0.12989966708001455</v>
      </c>
      <c r="AA129">
        <f t="shared" si="20"/>
        <v>-553.52929571993775</v>
      </c>
      <c r="AB129">
        <f t="shared" si="32"/>
        <v>0</v>
      </c>
      <c r="AD129" s="4">
        <f t="shared" si="21"/>
        <v>691.70302839175815</v>
      </c>
      <c r="AE129">
        <f>SUMPRODUCT($B$7:$B$456,AD$7:AD$456,EXP(constants!$B$32+constants!$A$32*ABS($A$7:$A$456-$A129)))</f>
        <v>19.311830709485751</v>
      </c>
      <c r="AF129" s="4">
        <f t="shared" si="22"/>
        <v>672.39119768227238</v>
      </c>
      <c r="AG129">
        <f t="shared" si="33"/>
        <v>672.39119768227238</v>
      </c>
      <c r="AH129" s="4"/>
      <c r="AI129" s="5">
        <f>SUMPRODUCT(constants!$B$13:$B$20,A129^constants!$A$13:$A$20)*constants!$C$10/((A129/1000000000)^5*(EXP(0.014388/(A129/1000000000)/constants!$B$9)-1))</f>
        <v>1.7870275556986389E-8</v>
      </c>
      <c r="AJ129">
        <f>SUMPRODUCT(A129^constants!$E$28:$J$28,constants!$E$27:$J$27)</f>
        <v>3.0897617167802648E-6</v>
      </c>
      <c r="AL129" s="17">
        <f t="shared" si="23"/>
        <v>0</v>
      </c>
      <c r="AM129">
        <f t="shared" si="34"/>
        <v>4.5951846595116821E-9</v>
      </c>
      <c r="AN129">
        <f t="shared" si="35"/>
        <v>0</v>
      </c>
      <c r="AO129">
        <f t="shared" si="36"/>
        <v>8.916712009700695E-9</v>
      </c>
      <c r="AQ129">
        <f t="shared" si="37"/>
        <v>8.916712009700695E-9</v>
      </c>
      <c r="AS129" s="4">
        <f t="shared" si="38"/>
        <v>0</v>
      </c>
    </row>
    <row r="130" spans="1:45" x14ac:dyDescent="0.2">
      <c r="A130">
        <f>front!A130</f>
        <v>246.41</v>
      </c>
      <c r="B130" s="1">
        <f t="shared" si="39"/>
        <v>0.47999999999998977</v>
      </c>
      <c r="C130">
        <f>front!D130-front!B130</f>
        <v>113.5</v>
      </c>
      <c r="D130" s="2">
        <f>front!E130-front!C130</f>
        <v>928.89999999999964</v>
      </c>
      <c r="E130" s="2">
        <f>IF(front!F130-front!C130&gt;0,front!F130-front!C130,0)</f>
        <v>931.80000000000109</v>
      </c>
      <c r="F130" s="2">
        <f>front!I130-front!H130</f>
        <v>3689.5</v>
      </c>
      <c r="G130" s="2">
        <f>IF(front!J130-front!H130&gt;0,front!J130-front!H130,0)</f>
        <v>0</v>
      </c>
      <c r="H130" s="2"/>
      <c r="I130" s="4">
        <f>C130/(constants!$A$4+constants!$B$4*data!C130+constants!$C$4*data!C130^2+constants!$D$4*data!C130^3+constants!$E$4*data!C130^4+constants!$F$4*data!C130^5+constants!$G$4*data!C130^6+constants!$H$4*data!C130^7)</f>
        <v>113.23299680644234</v>
      </c>
      <c r="J130" s="4">
        <f>D130/(constants!$A$4+constants!$B$4*data!D130+constants!$C$4*data!D130^2+constants!$D$4*data!D130^3+constants!$E$4*data!D130^4+constants!$F$4*data!D130^5+constants!$G$4*data!D130^6+constants!$H$4*data!D130^7)</f>
        <v>926.76359032608377</v>
      </c>
      <c r="K130" s="4">
        <f>E130/(constants!$A$4+constants!$B$4*data!E130+constants!$C$4*data!E130^2+constants!$D$4*data!E130^3+constants!$E$4*data!E130^4+constants!$F$4*data!E130^5+constants!$G$4*data!E130^6+constants!$H$4*data!E130^7)</f>
        <v>929.65701764920914</v>
      </c>
      <c r="L130" s="4">
        <f>F130/(constants!$A$4+constants!$B$4*data!F130+constants!$C$4*data!F130^2+constants!$D$4*data!F130^3+constants!$E$4*data!F130^4+constants!$F$4*data!F130^5+constants!$G$4*data!F130^6+constants!$H$4*data!F130^7)</f>
        <v>3681.2185018077462</v>
      </c>
      <c r="M130" s="4">
        <f>G130/(constants!$A$4+constants!$B$4*data!G130+constants!$C$4*data!G130^2+constants!$D$4*data!G130^3+constants!$E$4*data!G130^4+constants!$F$4*data!G130^5+constants!$G$4*data!G130^6+constants!$H$4*data!G130^7)</f>
        <v>0</v>
      </c>
      <c r="N130" s="4"/>
      <c r="O130" s="4">
        <f t="shared" si="24"/>
        <v>283.08249201610585</v>
      </c>
      <c r="P130" s="4">
        <f t="shared" si="25"/>
        <v>231.69089758152094</v>
      </c>
      <c r="Q130" s="4">
        <f t="shared" si="26"/>
        <v>232.41425441230228</v>
      </c>
      <c r="R130" s="4">
        <f t="shared" si="27"/>
        <v>920.30462545193654</v>
      </c>
      <c r="S130" s="4">
        <f t="shared" si="28"/>
        <v>0</v>
      </c>
      <c r="T130" s="4">
        <f t="shared" si="40"/>
        <v>1.2218110205063306</v>
      </c>
      <c r="U130" s="4">
        <f t="shared" si="29"/>
        <v>1.0031220770359648</v>
      </c>
      <c r="V130" s="4">
        <f t="shared" si="30"/>
        <v>0</v>
      </c>
      <c r="W130" s="4"/>
      <c r="X130">
        <f>IF(front!E130&gt;$X$2,O130,P130)</f>
        <v>231.69089758152094</v>
      </c>
      <c r="Y130">
        <f t="shared" si="31"/>
        <v>8.5381096461823063</v>
      </c>
      <c r="Z130">
        <f>SUMPRODUCT($B$7:$B$456,Y$7:Y$456,EXP(constants!$B$32+constants!$A$32*ABS($A$7:$A$456-$A130)))</f>
        <v>0.14423678151082367</v>
      </c>
      <c r="AA130">
        <f t="shared" si="20"/>
        <v>8.3938728646714829</v>
      </c>
      <c r="AB130">
        <f t="shared" si="32"/>
        <v>2.9479143050687551</v>
      </c>
      <c r="AD130" s="4">
        <f t="shared" si="21"/>
        <v>920.30462545193654</v>
      </c>
      <c r="AE130">
        <f>SUMPRODUCT($B$7:$B$456,AD$7:AD$456,EXP(constants!$B$32+constants!$A$32*ABS($A$7:$A$456-$A130)))</f>
        <v>19.45583326490997</v>
      </c>
      <c r="AF130" s="4">
        <f t="shared" si="22"/>
        <v>900.84879218702656</v>
      </c>
      <c r="AG130">
        <f t="shared" si="33"/>
        <v>900.84879218702656</v>
      </c>
      <c r="AH130" s="4"/>
      <c r="AI130" s="5">
        <f>SUMPRODUCT(constants!$B$13:$B$20,A130^constants!$A$13:$A$20)*constants!$C$10/((A130/1000000000)^5*(EXP(0.014388/(A130/1000000000)/constants!$B$9)-1))</f>
        <v>1.8382060333920132E-8</v>
      </c>
      <c r="AJ130">
        <f>SUMPRODUCT(A130^constants!$E$28:$J$28,constants!$E$27:$J$27)</f>
        <v>3.062442380907316E-6</v>
      </c>
      <c r="AL130" s="17">
        <f t="shared" si="23"/>
        <v>6.2356155680351101E-9</v>
      </c>
      <c r="AM130">
        <f t="shared" si="34"/>
        <v>3.3995076726167356E-9</v>
      </c>
      <c r="AN130">
        <f t="shared" si="35"/>
        <v>1.8342701851398706</v>
      </c>
      <c r="AO130">
        <f t="shared" si="36"/>
        <v>6.5965642596640557E-9</v>
      </c>
      <c r="AQ130">
        <f t="shared" si="37"/>
        <v>6.5965642596640557E-9</v>
      </c>
      <c r="AS130" s="4">
        <f t="shared" si="38"/>
        <v>0.94528232009562385</v>
      </c>
    </row>
    <row r="131" spans="1:45" x14ac:dyDescent="0.2">
      <c r="A131">
        <f>front!A131</f>
        <v>246.88</v>
      </c>
      <c r="B131" s="1">
        <f t="shared" si="39"/>
        <v>0.46999999999999886</v>
      </c>
      <c r="C131">
        <f>front!D131-front!B131</f>
        <v>82.650000000000091</v>
      </c>
      <c r="D131" s="2">
        <f>front!E131-front!C131</f>
        <v>917.70000000000073</v>
      </c>
      <c r="E131" s="2">
        <f>IF(front!F131-front!C131&gt;0,front!F131-front!C131,0)</f>
        <v>967.5</v>
      </c>
      <c r="F131" s="2">
        <f>front!I131-front!H131</f>
        <v>3692.6000000000004</v>
      </c>
      <c r="G131" s="2">
        <f>IF(front!J131-front!H131&gt;0,front!J131-front!H131,0)</f>
        <v>32.100000000000364</v>
      </c>
      <c r="H131" s="2"/>
      <c r="I131" s="4">
        <f>C131/(constants!$A$4+constants!$B$4*data!C131+constants!$C$4*data!C131^2+constants!$D$4*data!C131^3+constants!$E$4*data!C131^4+constants!$F$4*data!C131^5+constants!$G$4*data!C131^6+constants!$H$4*data!C131^7)</f>
        <v>82.455312673590356</v>
      </c>
      <c r="J131" s="4">
        <f>D131/(constants!$A$4+constants!$B$4*data!D131+constants!$C$4*data!D131^2+constants!$D$4*data!D131^3+constants!$E$4*data!D131^4+constants!$F$4*data!D131^5+constants!$G$4*data!D131^6+constants!$H$4*data!D131^7)</f>
        <v>915.58897618910112</v>
      </c>
      <c r="K131" s="4">
        <f>E131/(constants!$A$4+constants!$B$4*data!E131+constants!$C$4*data!E131^2+constants!$D$4*data!E131^3+constants!$E$4*data!E131^4+constants!$F$4*data!E131^5+constants!$G$4*data!E131^6+constants!$H$4*data!E131^7)</f>
        <v>965.27611956857265</v>
      </c>
      <c r="L131" s="4">
        <f>F131/(constants!$A$4+constants!$B$4*data!F131+constants!$C$4*data!F131^2+constants!$D$4*data!F131^3+constants!$E$4*data!F131^4+constants!$F$4*data!F131^5+constants!$G$4*data!F131^6+constants!$H$4*data!F131^7)</f>
        <v>3684.3121638804064</v>
      </c>
      <c r="M131" s="4">
        <f>G131/(constants!$A$4+constants!$B$4*data!G131+constants!$C$4*data!G131^2+constants!$D$4*data!G131^3+constants!$E$4*data!G131^4+constants!$F$4*data!G131^5+constants!$G$4*data!G131^6+constants!$H$4*data!G131^7)</f>
        <v>32.02421578621334</v>
      </c>
      <c r="N131" s="4"/>
      <c r="O131" s="4">
        <f t="shared" si="24"/>
        <v>206.13828168397586</v>
      </c>
      <c r="P131" s="4">
        <f t="shared" si="25"/>
        <v>228.89724404727528</v>
      </c>
      <c r="Q131" s="4">
        <f t="shared" si="26"/>
        <v>241.31902989214316</v>
      </c>
      <c r="R131" s="4">
        <f t="shared" si="27"/>
        <v>921.0780409701016</v>
      </c>
      <c r="S131" s="4">
        <f t="shared" si="28"/>
        <v>8.0060539465533349</v>
      </c>
      <c r="T131" s="4">
        <f t="shared" si="40"/>
        <v>0.90057126961913581</v>
      </c>
      <c r="U131" s="4">
        <f t="shared" si="29"/>
        <v>1.0542679572074811</v>
      </c>
      <c r="V131" s="4">
        <f t="shared" si="30"/>
        <v>8.6920473515155854E-3</v>
      </c>
      <c r="W131" s="4"/>
      <c r="X131">
        <f>IF(front!E131&gt;$X$2,O131,P131)</f>
        <v>228.89724404727528</v>
      </c>
      <c r="Y131">
        <f t="shared" si="31"/>
        <v>-2.8054733202727107</v>
      </c>
      <c r="Z131">
        <f>SUMPRODUCT($B$7:$B$456,Y$7:Y$456,EXP(constants!$B$32+constants!$A$32*ABS($A$7:$A$456-$A131)))</f>
        <v>0.15822724434216592</v>
      </c>
      <c r="AA131">
        <f t="shared" si="20"/>
        <v>-2.9637005646148764</v>
      </c>
      <c r="AB131">
        <f t="shared" si="32"/>
        <v>0</v>
      </c>
      <c r="AD131" s="4">
        <f t="shared" si="21"/>
        <v>912.2637866271499</v>
      </c>
      <c r="AE131">
        <f>SUMPRODUCT($B$7:$B$456,AD$7:AD$456,EXP(constants!$B$32+constants!$A$32*ABS($A$7:$A$456-$A131)))</f>
        <v>19.594496592328969</v>
      </c>
      <c r="AF131" s="4">
        <f t="shared" si="22"/>
        <v>892.66929003482096</v>
      </c>
      <c r="AG131">
        <f t="shared" si="33"/>
        <v>892.66929003482096</v>
      </c>
      <c r="AH131" s="4"/>
      <c r="AI131" s="5">
        <f>SUMPRODUCT(constants!$B$13:$B$20,A131^constants!$A$13:$A$20)*constants!$C$10/((A131/1000000000)^5*(EXP(0.014388/(A131/1000000000)/constants!$B$9)-1))</f>
        <v>1.889478723385814E-8</v>
      </c>
      <c r="AJ131">
        <f>SUMPRODUCT(A131^constants!$E$28:$J$28,constants!$E$27:$J$27)</f>
        <v>3.0360206744131798E-6</v>
      </c>
      <c r="AL131" s="17">
        <f t="shared" si="23"/>
        <v>0</v>
      </c>
      <c r="AM131">
        <f t="shared" si="34"/>
        <v>3.4010587216400728E-9</v>
      </c>
      <c r="AN131">
        <f t="shared" si="35"/>
        <v>0</v>
      </c>
      <c r="AO131">
        <f t="shared" si="36"/>
        <v>6.5995739879946458E-9</v>
      </c>
      <c r="AQ131">
        <f t="shared" si="37"/>
        <v>6.5995739879946458E-9</v>
      </c>
      <c r="AS131" s="4">
        <f t="shared" si="38"/>
        <v>0</v>
      </c>
    </row>
    <row r="132" spans="1:45" x14ac:dyDescent="0.2">
      <c r="A132">
        <f>front!A132</f>
        <v>247.36</v>
      </c>
      <c r="B132" s="1">
        <f t="shared" si="39"/>
        <v>0.48000000000001819</v>
      </c>
      <c r="C132">
        <f>front!D132-front!B132</f>
        <v>76.149999999999636</v>
      </c>
      <c r="D132" s="2">
        <f>front!E132-front!C132</f>
        <v>917.89999999999964</v>
      </c>
      <c r="E132" s="2">
        <f>IF(front!F132-front!C132&gt;0,front!F132-front!C132,0)</f>
        <v>945.79999999999927</v>
      </c>
      <c r="F132" s="2">
        <f>front!I132-front!H132</f>
        <v>3698.6000000000004</v>
      </c>
      <c r="G132" s="2">
        <f>IF(front!J132-front!H132&gt;0,front!J132-front!H132,0)</f>
        <v>0</v>
      </c>
      <c r="H132" s="2"/>
      <c r="I132" s="4">
        <f>C132/(constants!$A$4+constants!$B$4*data!C132+constants!$C$4*data!C132^2+constants!$D$4*data!C132^3+constants!$E$4*data!C132^4+constants!$F$4*data!C132^5+constants!$G$4*data!C132^6+constants!$H$4*data!C132^7)</f>
        <v>75.970572939171063</v>
      </c>
      <c r="J132" s="4">
        <f>D132/(constants!$A$4+constants!$B$4*data!D132+constants!$C$4*data!D132^2+constants!$D$4*data!D132^3+constants!$E$4*data!D132^4+constants!$F$4*data!D132^5+constants!$G$4*data!D132^6+constants!$H$4*data!D132^7)</f>
        <v>915.78852284541381</v>
      </c>
      <c r="K132" s="4">
        <f>E132/(constants!$A$4+constants!$B$4*data!E132+constants!$C$4*data!E132^2+constants!$D$4*data!E132^3+constants!$E$4*data!E132^4+constants!$F$4*data!E132^5+constants!$G$4*data!E132^6+constants!$H$4*data!E132^7)</f>
        <v>943.62528995488128</v>
      </c>
      <c r="L132" s="4">
        <f>F132/(constants!$A$4+constants!$B$4*data!F132+constants!$C$4*data!F132^2+constants!$D$4*data!F132^3+constants!$E$4*data!F132^4+constants!$F$4*data!F132^5+constants!$G$4*data!F132^6+constants!$H$4*data!F132^7)</f>
        <v>3690.2999054433176</v>
      </c>
      <c r="M132" s="4">
        <f>G132/(constants!$A$4+constants!$B$4*data!G132+constants!$C$4*data!G132^2+constants!$D$4*data!G132^3+constants!$E$4*data!G132^4+constants!$F$4*data!G132^5+constants!$G$4*data!G132^6+constants!$H$4*data!G132^7)</f>
        <v>0</v>
      </c>
      <c r="N132" s="4"/>
      <c r="O132" s="4">
        <f t="shared" si="24"/>
        <v>189.92643234792766</v>
      </c>
      <c r="P132" s="4">
        <f t="shared" si="25"/>
        <v>228.94713071135345</v>
      </c>
      <c r="Q132" s="4">
        <f t="shared" si="26"/>
        <v>235.90632248872032</v>
      </c>
      <c r="R132" s="4">
        <f t="shared" si="27"/>
        <v>922.5749763608294</v>
      </c>
      <c r="S132" s="4">
        <f t="shared" si="28"/>
        <v>0</v>
      </c>
      <c r="T132" s="4">
        <f t="shared" si="40"/>
        <v>0.82956458881058703</v>
      </c>
      <c r="U132" s="4">
        <f t="shared" si="29"/>
        <v>1.0303965013920211</v>
      </c>
      <c r="V132" s="4">
        <f t="shared" si="30"/>
        <v>0</v>
      </c>
      <c r="W132" s="4"/>
      <c r="X132">
        <f>IF(front!E132&gt;$X$2,O132,P132)</f>
        <v>228.94713071135345</v>
      </c>
      <c r="Y132">
        <f t="shared" si="31"/>
        <v>2.4414299829368815</v>
      </c>
      <c r="Z132">
        <f>SUMPRODUCT($B$7:$B$456,Y$7:Y$456,EXP(constants!$B$32+constants!$A$32*ABS($A$7:$A$456-$A132)))</f>
        <v>0.17268214440573076</v>
      </c>
      <c r="AA132">
        <f t="shared" si="20"/>
        <v>2.2687478385311506</v>
      </c>
      <c r="AB132">
        <f t="shared" si="32"/>
        <v>0</v>
      </c>
      <c r="AD132" s="4">
        <f t="shared" si="21"/>
        <v>922.5749763608294</v>
      </c>
      <c r="AE132">
        <f>SUMPRODUCT($B$7:$B$456,AD$7:AD$456,EXP(constants!$B$32+constants!$A$32*ABS($A$7:$A$456-$A132)))</f>
        <v>19.734316989665103</v>
      </c>
      <c r="AF132" s="4">
        <f t="shared" si="22"/>
        <v>902.84065937116429</v>
      </c>
      <c r="AG132">
        <f t="shared" si="33"/>
        <v>902.84065937116429</v>
      </c>
      <c r="AH132" s="4"/>
      <c r="AI132" s="5">
        <f>SUMPRODUCT(constants!$B$13:$B$20,A132^constants!$A$13:$A$20)*constants!$C$10/((A132/1000000000)^5*(EXP(0.014388/(A132/1000000000)/constants!$B$9)-1))</f>
        <v>1.9430480157131338E-8</v>
      </c>
      <c r="AJ132">
        <f>SUMPRODUCT(A132^constants!$E$28:$J$28,constants!$E$27:$J$27)</f>
        <v>3.0093683368427409E-6</v>
      </c>
      <c r="AL132" s="17">
        <f t="shared" si="23"/>
        <v>0</v>
      </c>
      <c r="AM132">
        <f t="shared" si="34"/>
        <v>3.3332219872981681E-9</v>
      </c>
      <c r="AN132">
        <f t="shared" si="35"/>
        <v>0</v>
      </c>
      <c r="AO132">
        <f t="shared" si="36"/>
        <v>6.4679404044446834E-9</v>
      </c>
      <c r="AQ132">
        <f t="shared" si="37"/>
        <v>6.4679404044446834E-9</v>
      </c>
      <c r="AS132" s="4">
        <f t="shared" si="38"/>
        <v>0</v>
      </c>
    </row>
    <row r="133" spans="1:45" x14ac:dyDescent="0.2">
      <c r="A133">
        <f>front!A133</f>
        <v>247.83</v>
      </c>
      <c r="B133" s="1">
        <f t="shared" si="39"/>
        <v>0.46999999999999886</v>
      </c>
      <c r="C133">
        <f>front!D133-front!B133</f>
        <v>92.599999999999909</v>
      </c>
      <c r="D133" s="2">
        <f>front!E133-front!C133</f>
        <v>861.79999999999927</v>
      </c>
      <c r="E133" s="2">
        <f>IF(front!F133-front!C133&gt;0,front!F133-front!C133,0)</f>
        <v>876.69999999999891</v>
      </c>
      <c r="F133" s="2">
        <f>front!I133-front!H133</f>
        <v>3675</v>
      </c>
      <c r="G133" s="2">
        <f>IF(front!J133-front!H133&gt;0,front!J133-front!H133,0)</f>
        <v>0</v>
      </c>
      <c r="H133" s="2"/>
      <c r="I133" s="4">
        <f>C133/(constants!$A$4+constants!$B$4*data!C133+constants!$C$4*data!C133^2+constants!$D$4*data!C133^3+constants!$E$4*data!C133^4+constants!$F$4*data!C133^5+constants!$G$4*data!C133^6+constants!$H$4*data!C133^7)</f>
        <v>92.381968769814677</v>
      </c>
      <c r="J133" s="4">
        <f>D133/(constants!$A$4+constants!$B$4*data!D133+constants!$C$4*data!D133^2+constants!$D$4*data!D133^3+constants!$E$4*data!D133^4+constants!$F$4*data!D133^5+constants!$G$4*data!D133^6+constants!$H$4*data!D133^7)</f>
        <v>859.81572507918474</v>
      </c>
      <c r="K133" s="4">
        <f>E133/(constants!$A$4+constants!$B$4*data!E133+constants!$C$4*data!E133^2+constants!$D$4*data!E133^3+constants!$E$4*data!E133^4+constants!$F$4*data!E133^5+constants!$G$4*data!E133^6+constants!$H$4*data!E133^7)</f>
        <v>874.6819323260637</v>
      </c>
      <c r="L133" s="4">
        <f>F133/(constants!$A$4+constants!$B$4*data!F133+constants!$C$4*data!F133^2+constants!$D$4*data!F133^3+constants!$E$4*data!F133^4+constants!$F$4*data!F133^5+constants!$G$4*data!F133^6+constants!$H$4*data!F133^7)</f>
        <v>3666.7481865047616</v>
      </c>
      <c r="M133" s="4">
        <f>G133/(constants!$A$4+constants!$B$4*data!G133+constants!$C$4*data!G133^2+constants!$D$4*data!G133^3+constants!$E$4*data!G133^4+constants!$F$4*data!G133^5+constants!$G$4*data!G133^6+constants!$H$4*data!G133^7)</f>
        <v>0</v>
      </c>
      <c r="N133" s="4"/>
      <c r="O133" s="4">
        <f t="shared" si="24"/>
        <v>230.95492192453668</v>
      </c>
      <c r="P133" s="4">
        <f t="shared" si="25"/>
        <v>214.95393126979619</v>
      </c>
      <c r="Q133" s="4">
        <f t="shared" si="26"/>
        <v>218.67048308151593</v>
      </c>
      <c r="R133" s="4">
        <f t="shared" si="27"/>
        <v>916.68704662619041</v>
      </c>
      <c r="S133" s="4">
        <f t="shared" si="28"/>
        <v>0</v>
      </c>
      <c r="T133" s="4">
        <f t="shared" si="40"/>
        <v>1.07443916266252</v>
      </c>
      <c r="U133" s="4">
        <f t="shared" si="29"/>
        <v>1.0172899922777172</v>
      </c>
      <c r="V133" s="4">
        <f t="shared" si="30"/>
        <v>0</v>
      </c>
      <c r="W133" s="4"/>
      <c r="X133">
        <f>IF(front!E133&gt;$X$2,O133,P133)</f>
        <v>214.95393126979619</v>
      </c>
      <c r="Y133">
        <f t="shared" si="31"/>
        <v>4.9972396623960833</v>
      </c>
      <c r="Z133">
        <f>SUMPRODUCT($B$7:$B$456,Y$7:Y$456,EXP(constants!$B$32+constants!$A$32*ABS($A$7:$A$456-$A133)))</f>
        <v>0.18691707629632628</v>
      </c>
      <c r="AA133">
        <f t="shared" si="20"/>
        <v>4.8103225860997574</v>
      </c>
      <c r="AB133">
        <f t="shared" si="32"/>
        <v>0</v>
      </c>
      <c r="AD133" s="4">
        <f t="shared" si="21"/>
        <v>916.68704662619041</v>
      </c>
      <c r="AE133">
        <f>SUMPRODUCT($B$7:$B$456,AD$7:AD$456,EXP(constants!$B$32+constants!$A$32*ABS($A$7:$A$456-$A133)))</f>
        <v>19.869046027224464</v>
      </c>
      <c r="AF133" s="4">
        <f t="shared" si="22"/>
        <v>896.81800059896591</v>
      </c>
      <c r="AG133">
        <f t="shared" si="33"/>
        <v>896.81800059896591</v>
      </c>
      <c r="AH133" s="4"/>
      <c r="AI133" s="5">
        <f>SUMPRODUCT(constants!$B$13:$B$20,A133^constants!$A$13:$A$20)*constants!$C$10/((A133/1000000000)^5*(EXP(0.014388/(A133/1000000000)/constants!$B$9)-1))</f>
        <v>1.9967020596734085E-8</v>
      </c>
      <c r="AJ133">
        <f>SUMPRODUCT(A133^constants!$E$28:$J$28,constants!$E$27:$J$27)</f>
        <v>2.9835920894168513E-6</v>
      </c>
      <c r="AL133" s="17">
        <f t="shared" si="23"/>
        <v>0</v>
      </c>
      <c r="AM133">
        <f t="shared" si="34"/>
        <v>3.3268646340998653E-9</v>
      </c>
      <c r="AN133">
        <f t="shared" si="35"/>
        <v>0</v>
      </c>
      <c r="AO133">
        <f t="shared" si="36"/>
        <v>6.4556042978867285E-9</v>
      </c>
      <c r="AQ133">
        <f t="shared" si="37"/>
        <v>6.4556042978867285E-9</v>
      </c>
      <c r="AS133" s="4">
        <f t="shared" si="38"/>
        <v>0</v>
      </c>
    </row>
    <row r="134" spans="1:45" x14ac:dyDescent="0.2">
      <c r="A134">
        <f>front!A134</f>
        <v>248.31</v>
      </c>
      <c r="B134" s="1">
        <f t="shared" si="39"/>
        <v>0.47999999999998977</v>
      </c>
      <c r="C134">
        <f>front!D134-front!B134</f>
        <v>82.850000000000364</v>
      </c>
      <c r="D134" s="2">
        <f>front!E134-front!C134</f>
        <v>887.10000000000036</v>
      </c>
      <c r="E134" s="2">
        <f>IF(front!F134-front!C134&gt;0,front!F134-front!C134,0)</f>
        <v>911.39999999999964</v>
      </c>
      <c r="F134" s="2">
        <f>front!I134-front!H134</f>
        <v>3710.7000000000007</v>
      </c>
      <c r="G134" s="2">
        <f>IF(front!J134-front!H134&gt;0,front!J134-front!H134,0)</f>
        <v>0</v>
      </c>
      <c r="H134" s="2"/>
      <c r="I134" s="4">
        <f>C134/(constants!$A$4+constants!$B$4*data!C134+constants!$C$4*data!C134^2+constants!$D$4*data!C134^3+constants!$E$4*data!C134^4+constants!$F$4*data!C134^5+constants!$G$4*data!C134^6+constants!$H$4*data!C134^7)</f>
        <v>82.654843258953107</v>
      </c>
      <c r="J134" s="4">
        <f>D134/(constants!$A$4+constants!$B$4*data!D134+constants!$C$4*data!D134^2+constants!$D$4*data!D134^3+constants!$E$4*data!D134^4+constants!$F$4*data!D134^5+constants!$G$4*data!D134^6+constants!$H$4*data!D134^7)</f>
        <v>885.05834911808415</v>
      </c>
      <c r="K134" s="4">
        <f>E134/(constants!$A$4+constants!$B$4*data!E134+constants!$C$4*data!E134^2+constants!$D$4*data!E134^3+constants!$E$4*data!E134^4+constants!$F$4*data!E134^5+constants!$G$4*data!E134^6+constants!$H$4*data!E134^7)</f>
        <v>909.30325698873924</v>
      </c>
      <c r="L134" s="4">
        <f>F134/(constants!$A$4+constants!$B$4*data!F134+constants!$C$4*data!F134^2+constants!$D$4*data!F134^3+constants!$E$4*data!F134^4+constants!$F$4*data!F134^5+constants!$G$4*data!F134^6+constants!$H$4*data!F134^7)</f>
        <v>3702.375218638043</v>
      </c>
      <c r="M134" s="4">
        <f>G134/(constants!$A$4+constants!$B$4*data!G134+constants!$C$4*data!G134^2+constants!$D$4*data!G134^3+constants!$E$4*data!G134^4+constants!$F$4*data!G134^5+constants!$G$4*data!G134^6+constants!$H$4*data!G134^7)</f>
        <v>0</v>
      </c>
      <c r="N134" s="4"/>
      <c r="O134" s="4">
        <f t="shared" si="24"/>
        <v>206.63710814738275</v>
      </c>
      <c r="P134" s="4">
        <f t="shared" si="25"/>
        <v>221.26458727952104</v>
      </c>
      <c r="Q134" s="4">
        <f t="shared" si="26"/>
        <v>227.32581424718481</v>
      </c>
      <c r="R134" s="4">
        <f t="shared" si="27"/>
        <v>925.59380465951074</v>
      </c>
      <c r="S134" s="4">
        <f t="shared" si="28"/>
        <v>0</v>
      </c>
      <c r="T134" s="4">
        <f t="shared" si="40"/>
        <v>0.93389145858365685</v>
      </c>
      <c r="U134" s="4">
        <f t="shared" si="29"/>
        <v>1.027393570033901</v>
      </c>
      <c r="V134" s="4">
        <f t="shared" si="30"/>
        <v>0</v>
      </c>
      <c r="W134" s="4"/>
      <c r="X134">
        <f>IF(front!E134&gt;$X$2,O134,P134)</f>
        <v>221.26458727952104</v>
      </c>
      <c r="Y134">
        <f t="shared" si="31"/>
        <v>2.9974704574254929</v>
      </c>
      <c r="Z134">
        <f>SUMPRODUCT($B$7:$B$456,Y$7:Y$456,EXP(constants!$B$32+constants!$A$32*ABS($A$7:$A$456-$A134)))</f>
        <v>0.20150383410827125</v>
      </c>
      <c r="AA134">
        <f t="shared" si="20"/>
        <v>2.7959666233172218</v>
      </c>
      <c r="AB134">
        <f t="shared" si="32"/>
        <v>0</v>
      </c>
      <c r="AD134" s="4">
        <f t="shared" si="21"/>
        <v>925.59380465951074</v>
      </c>
      <c r="AE134">
        <f>SUMPRODUCT($B$7:$B$456,AD$7:AD$456,EXP(constants!$B$32+constants!$A$32*ABS($A$7:$A$456-$A134)))</f>
        <v>20.004972156523962</v>
      </c>
      <c r="AF134" s="4">
        <f t="shared" si="22"/>
        <v>905.58883250298675</v>
      </c>
      <c r="AG134">
        <f t="shared" si="33"/>
        <v>905.58883250298675</v>
      </c>
      <c r="AH134" s="4"/>
      <c r="AI134" s="5">
        <f>SUMPRODUCT(constants!$B$13:$B$20,A134^constants!$A$13:$A$20)*constants!$C$10/((A134/1000000000)^5*(EXP(0.014388/(A134/1000000000)/constants!$B$9)-1))</f>
        <v>2.0527449886575807E-8</v>
      </c>
      <c r="AJ134">
        <f>SUMPRODUCT(A134^constants!$E$28:$J$28,constants!$E$27:$J$27)</f>
        <v>2.957591201294726E-6</v>
      </c>
      <c r="AL134" s="17">
        <f t="shared" si="23"/>
        <v>0</v>
      </c>
      <c r="AM134">
        <f t="shared" si="34"/>
        <v>3.2659316183484093E-9</v>
      </c>
      <c r="AN134">
        <f t="shared" si="35"/>
        <v>0</v>
      </c>
      <c r="AO134">
        <f t="shared" si="36"/>
        <v>6.3373670139478437E-9</v>
      </c>
      <c r="AQ134">
        <f t="shared" si="37"/>
        <v>6.3373670139478437E-9</v>
      </c>
      <c r="AS134" s="4">
        <f t="shared" si="38"/>
        <v>0</v>
      </c>
    </row>
    <row r="135" spans="1:45" x14ac:dyDescent="0.2">
      <c r="A135">
        <f>front!A135</f>
        <v>248.78</v>
      </c>
      <c r="B135" s="1">
        <f t="shared" si="39"/>
        <v>0.46999999999999886</v>
      </c>
      <c r="C135">
        <f>front!D135-front!B135</f>
        <v>88.949999999999818</v>
      </c>
      <c r="D135" s="2">
        <f>front!E135-front!C135</f>
        <v>919.29999999999927</v>
      </c>
      <c r="E135" s="2">
        <f>IF(front!F135-front!C135&gt;0,front!F135-front!C135,0)</f>
        <v>954.19999999999891</v>
      </c>
      <c r="F135" s="2">
        <f>front!I135-front!H135</f>
        <v>3760.8000000000011</v>
      </c>
      <c r="G135" s="2">
        <f>IF(front!J135-front!H135&gt;0,front!J135-front!H135,0)</f>
        <v>6</v>
      </c>
      <c r="H135" s="2"/>
      <c r="I135" s="4">
        <f>C135/(constants!$A$4+constants!$B$4*data!C135+constants!$C$4*data!C135^2+constants!$D$4*data!C135^3+constants!$E$4*data!C135^4+constants!$F$4*data!C135^5+constants!$G$4*data!C135^6+constants!$H$4*data!C135^7)</f>
        <v>88.740529872823714</v>
      </c>
      <c r="J135" s="4">
        <f>D135/(constants!$A$4+constants!$B$4*data!D135+constants!$C$4*data!D135^2+constants!$D$4*data!D135^3+constants!$E$4*data!D135^4+constants!$F$4*data!D135^5+constants!$G$4*data!D135^6+constants!$H$4*data!D135^7)</f>
        <v>917.18534946517502</v>
      </c>
      <c r="K135" s="4">
        <f>E135/(constants!$A$4+constants!$B$4*data!E135+constants!$C$4*data!E135^2+constants!$D$4*data!E135^3+constants!$E$4*data!E135^4+constants!$F$4*data!E135^5+constants!$G$4*data!E135^6+constants!$H$4*data!E135^7)</f>
        <v>952.00625521486404</v>
      </c>
      <c r="L135" s="4">
        <f>F135/(constants!$A$4+constants!$B$4*data!F135+constants!$C$4*data!F135^2+constants!$D$4*data!F135^3+constants!$E$4*data!F135^4+constants!$F$4*data!F135^5+constants!$G$4*data!F135^6+constants!$H$4*data!F135^7)</f>
        <v>3752.3735015734951</v>
      </c>
      <c r="M135" s="4">
        <f>G135/(constants!$A$4+constants!$B$4*data!G135+constants!$C$4*data!G135^2+constants!$D$4*data!G135^3+constants!$E$4*data!G135^4+constants!$F$4*data!G135^5+constants!$G$4*data!G135^6+constants!$H$4*data!G135^7)</f>
        <v>5.9858176176184035</v>
      </c>
      <c r="N135" s="4"/>
      <c r="O135" s="4">
        <f t="shared" si="24"/>
        <v>221.85132468205927</v>
      </c>
      <c r="P135" s="4">
        <f t="shared" si="25"/>
        <v>229.29633736629376</v>
      </c>
      <c r="Q135" s="4">
        <f t="shared" si="26"/>
        <v>238.00156380371601</v>
      </c>
      <c r="R135" s="4">
        <f t="shared" si="27"/>
        <v>938.09337539337378</v>
      </c>
      <c r="S135" s="4">
        <f t="shared" si="28"/>
        <v>1.4964544044046009</v>
      </c>
      <c r="T135" s="4">
        <f t="shared" si="40"/>
        <v>0.96753104402037915</v>
      </c>
      <c r="U135" s="4">
        <f t="shared" si="29"/>
        <v>1.0379649607028651</v>
      </c>
      <c r="V135" s="4">
        <f t="shared" si="30"/>
        <v>1.5952083701444835E-3</v>
      </c>
      <c r="W135" s="4"/>
      <c r="X135">
        <f>IF(front!E135&gt;$X$2,O135,P135)</f>
        <v>229.29633736629376</v>
      </c>
      <c r="Y135">
        <f t="shared" si="31"/>
        <v>0.77888851158047601</v>
      </c>
      <c r="Z135">
        <f>SUMPRODUCT($B$7:$B$456,Y$7:Y$456,EXP(constants!$B$32+constants!$A$32*ABS($A$7:$A$456-$A135)))</f>
        <v>0.2158787909268855</v>
      </c>
      <c r="AA135">
        <f t="shared" ref="AA135:AA198" si="41">Y135-Z135</f>
        <v>0.56300972065359045</v>
      </c>
      <c r="AB135">
        <f t="shared" si="32"/>
        <v>0</v>
      </c>
      <c r="AD135" s="4">
        <f t="shared" ref="AD135:AD198" si="42">R135-(S135/$V$2)</f>
        <v>936.44585592609224</v>
      </c>
      <c r="AE135">
        <f>SUMPRODUCT($B$7:$B$456,AD$7:AD$456,EXP(constants!$B$32+constants!$A$32*ABS($A$7:$A$456-$A135)))</f>
        <v>20.136029808820439</v>
      </c>
      <c r="AF135" s="4">
        <f t="shared" ref="AF135:AF198" si="43">AD135-AE135</f>
        <v>916.30982611727177</v>
      </c>
      <c r="AG135">
        <f t="shared" si="33"/>
        <v>916.30982611727177</v>
      </c>
      <c r="AH135" s="4"/>
      <c r="AI135" s="5">
        <f>SUMPRODUCT(constants!$B$13:$B$20,A135^constants!$A$13:$A$20)*constants!$C$10/((A135/1000000000)^5*(EXP(0.014388/(A135/1000000000)/constants!$B$9)-1))</f>
        <v>2.1088622804158942E-8</v>
      </c>
      <c r="AJ135">
        <f>SUMPRODUCT(A135^constants!$E$28:$J$28,constants!$E$27:$J$27)</f>
        <v>2.9324453112542664E-6</v>
      </c>
      <c r="AL135" s="17">
        <f t="shared" ref="AL135:AL198" si="44">IF(AB135=0,0,AI135/AB135)</f>
        <v>0</v>
      </c>
      <c r="AM135">
        <f t="shared" si="34"/>
        <v>3.2002770544108127E-9</v>
      </c>
      <c r="AN135">
        <f t="shared" si="35"/>
        <v>0</v>
      </c>
      <c r="AO135">
        <f t="shared" si="36"/>
        <v>6.209967816280728E-9</v>
      </c>
      <c r="AQ135">
        <f t="shared" si="37"/>
        <v>6.209967816280728E-9</v>
      </c>
      <c r="AS135" s="4">
        <f t="shared" si="38"/>
        <v>0</v>
      </c>
    </row>
    <row r="136" spans="1:45" x14ac:dyDescent="0.2">
      <c r="A136">
        <f>front!A136</f>
        <v>249.26</v>
      </c>
      <c r="B136" s="1">
        <f t="shared" si="39"/>
        <v>0.47999999999998977</v>
      </c>
      <c r="C136">
        <f>front!D136-front!B136</f>
        <v>97.650000000000091</v>
      </c>
      <c r="D136" s="2">
        <f>front!E136-front!C136</f>
        <v>892.5</v>
      </c>
      <c r="E136" s="2">
        <f>IF(front!F136-front!C136&gt;0,front!F136-front!C136,0)</f>
        <v>926.39999999999964</v>
      </c>
      <c r="F136" s="2">
        <f>front!I136-front!H136</f>
        <v>3745.0999999999985</v>
      </c>
      <c r="G136" s="2">
        <f>IF(front!J136-front!H136&gt;0,front!J136-front!H136,0)</f>
        <v>13.299999999999272</v>
      </c>
      <c r="H136" s="2"/>
      <c r="I136" s="4">
        <f>C136/(constants!$A$4+constants!$B$4*data!C136+constants!$C$4*data!C136^2+constants!$D$4*data!C136^3+constants!$E$4*data!C136^4+constants!$F$4*data!C136^5+constants!$G$4*data!C136^6+constants!$H$4*data!C136^7)</f>
        <v>97.420128199613558</v>
      </c>
      <c r="J136" s="4">
        <f>D136/(constants!$A$4+constants!$B$4*data!D136+constants!$C$4*data!D136^2+constants!$D$4*data!D136^3+constants!$E$4*data!D136^4+constants!$F$4*data!D136^5+constants!$G$4*data!D136^6+constants!$H$4*data!D136^7)</f>
        <v>890.44610513050043</v>
      </c>
      <c r="K136" s="4">
        <f>E136/(constants!$A$4+constants!$B$4*data!E136+constants!$C$4*data!E136^2+constants!$D$4*data!E136^3+constants!$E$4*data!E136^4+constants!$F$4*data!E136^5+constants!$G$4*data!E136^6+constants!$H$4*data!E136^7)</f>
        <v>924.26925657265099</v>
      </c>
      <c r="L136" s="4">
        <f>F136/(constants!$A$4+constants!$B$4*data!F136+constants!$C$4*data!F136^2+constants!$D$4*data!F136^3+constants!$E$4*data!F136^4+constants!$F$4*data!F136^5+constants!$G$4*data!F136^6+constants!$H$4*data!F136^7)</f>
        <v>3736.7052894581093</v>
      </c>
      <c r="M136" s="4">
        <f>G136/(constants!$A$4+constants!$B$4*data!G136+constants!$C$4*data!G136^2+constants!$D$4*data!G136^3+constants!$E$4*data!G136^4+constants!$F$4*data!G136^5+constants!$G$4*data!G136^6+constants!$H$4*data!G136^7)</f>
        <v>13.268573091951712</v>
      </c>
      <c r="N136" s="4"/>
      <c r="O136" s="4">
        <f t="shared" ref="O136:O199" si="45">I136*1000/O$4</f>
        <v>243.55032049903389</v>
      </c>
      <c r="P136" s="4">
        <f t="shared" ref="P136:P199" si="46">J136*1000/P$4</f>
        <v>222.61152628262511</v>
      </c>
      <c r="Q136" s="4">
        <f t="shared" ref="Q136:Q199" si="47">K136*1000/Q$4</f>
        <v>231.06731414316275</v>
      </c>
      <c r="R136" s="4">
        <f t="shared" ref="R136:R199" si="48">L136*1000/R$4</f>
        <v>934.17632236452732</v>
      </c>
      <c r="S136" s="4">
        <f t="shared" ref="S136:S199" si="49">M136*1000/S$4</f>
        <v>3.317143272987928</v>
      </c>
      <c r="T136" s="4">
        <f t="shared" si="40"/>
        <v>1.0940597936057683</v>
      </c>
      <c r="U136" s="4">
        <f t="shared" ref="U136:U199" si="50">Q136/P136</f>
        <v>1.0379845015293694</v>
      </c>
      <c r="V136" s="4">
        <f t="shared" ref="V136:V199" si="51">S136/R136</f>
        <v>3.5508749189786647E-3</v>
      </c>
      <c r="W136" s="4"/>
      <c r="X136">
        <f>IF(front!E136&gt;$X$2,O136,P136)</f>
        <v>222.61152628262511</v>
      </c>
      <c r="Y136">
        <f t="shared" ref="Y136:Y199" si="52">X136-(Q136/$U$2)</f>
        <v>0.75200444665250643</v>
      </c>
      <c r="Z136">
        <f>SUMPRODUCT($B$7:$B$456,Y$7:Y$456,EXP(constants!$B$32+constants!$A$32*ABS($A$7:$A$456-$A136)))</f>
        <v>0.23070505428932617</v>
      </c>
      <c r="AA136">
        <f t="shared" si="41"/>
        <v>0.52129939236318024</v>
      </c>
      <c r="AB136">
        <f t="shared" ref="AB136:AB199" si="53">IF((AA136-$AA$3)&gt;0,AA136-$AA$3,0)</f>
        <v>0</v>
      </c>
      <c r="AD136" s="4">
        <f t="shared" si="42"/>
        <v>930.5243179319674</v>
      </c>
      <c r="AE136">
        <f>SUMPRODUCT($B$7:$B$456,AD$7:AD$456,EXP(constants!$B$32+constants!$A$32*ABS($A$7:$A$456-$A136)))</f>
        <v>20.268051438226074</v>
      </c>
      <c r="AF136" s="4">
        <f t="shared" si="43"/>
        <v>910.25626649374135</v>
      </c>
      <c r="AG136">
        <f t="shared" ref="AG136:AG199" si="54">IF((AF136)&gt;0,AF136,0)</f>
        <v>910.25626649374135</v>
      </c>
      <c r="AH136" s="4"/>
      <c r="AI136" s="5">
        <f>SUMPRODUCT(constants!$B$13:$B$20,A136^constants!$A$13:$A$20)*constants!$C$10/((A136/1000000000)^5*(EXP(0.014388/(A136/1000000000)/constants!$B$9)-1))</f>
        <v>2.1674632940378048E-8</v>
      </c>
      <c r="AJ136">
        <f>SUMPRODUCT(A136^constants!$E$28:$J$28,constants!$E$27:$J$27)</f>
        <v>2.907080574961272E-6</v>
      </c>
      <c r="AL136" s="17">
        <f t="shared" si="44"/>
        <v>0</v>
      </c>
      <c r="AM136">
        <f t="shared" ref="AM136:AM199" si="55">IF(AG136=0,0,AJ136/AG136)</f>
        <v>3.1936946571751617E-9</v>
      </c>
      <c r="AN136">
        <f t="shared" ref="AN136:AN199" si="56">AL136/AM136</f>
        <v>0</v>
      </c>
      <c r="AO136">
        <f t="shared" ref="AO136:AO199" si="57">AM136*$AN$2</f>
        <v>6.1971950237092125E-9</v>
      </c>
      <c r="AQ136">
        <f t="shared" ref="AQ136:AQ199" si="58">AO136</f>
        <v>6.1971950237092125E-9</v>
      </c>
      <c r="AS136" s="4">
        <f t="shared" ref="AS136:AS199" si="59">AL136/AO136</f>
        <v>0</v>
      </c>
    </row>
    <row r="137" spans="1:45" x14ac:dyDescent="0.2">
      <c r="A137">
        <f>front!A137</f>
        <v>249.73</v>
      </c>
      <c r="B137" s="1">
        <f t="shared" ref="B137:B200" si="60">A137-A136</f>
        <v>0.46999999999999886</v>
      </c>
      <c r="C137">
        <f>front!D137-front!B137</f>
        <v>72.099999999999909</v>
      </c>
      <c r="D137" s="2">
        <f>front!E137-front!C137</f>
        <v>876.29999999999927</v>
      </c>
      <c r="E137" s="2">
        <f>IF(front!F137-front!C137&gt;0,front!F137-front!C137,0)</f>
        <v>891.10000000000036</v>
      </c>
      <c r="F137" s="2">
        <f>front!I137-front!H137</f>
        <v>3758.7000000000007</v>
      </c>
      <c r="G137" s="2">
        <f>IF(front!J137-front!H137&gt;0,front!J137-front!H137,0)</f>
        <v>14.5</v>
      </c>
      <c r="H137" s="2"/>
      <c r="I137" s="4">
        <f>C137/(constants!$A$4+constants!$B$4*data!C137+constants!$C$4*data!C137^2+constants!$D$4*data!C137^3+constants!$E$4*data!C137^4+constants!$F$4*data!C137^5+constants!$G$4*data!C137^6+constants!$H$4*data!C137^7)</f>
        <v>71.930085490953658</v>
      </c>
      <c r="J137" s="4">
        <f>D137/(constants!$A$4+constants!$B$4*data!D137+constants!$C$4*data!D137^2+constants!$D$4*data!D137^3+constants!$E$4*data!D137^4+constants!$F$4*data!D137^5+constants!$G$4*data!D137^6+constants!$H$4*data!D137^7)</f>
        <v>874.28283943165366</v>
      </c>
      <c r="K137" s="4">
        <f>E137/(constants!$A$4+constants!$B$4*data!E137+constants!$C$4*data!E137^2+constants!$D$4*data!E137^3+constants!$E$4*data!E137^4+constants!$F$4*data!E137^5+constants!$G$4*data!E137^6+constants!$H$4*data!E137^7)</f>
        <v>889.04927942448387</v>
      </c>
      <c r="L137" s="4">
        <f>F137/(constants!$A$4+constants!$B$4*data!F137+constants!$C$4*data!F137^2+constants!$D$4*data!F137^3+constants!$E$4*data!F137^4+constants!$F$4*data!F137^5+constants!$G$4*data!F137^6+constants!$H$4*data!F137^7)</f>
        <v>3750.2777487665744</v>
      </c>
      <c r="M137" s="4">
        <f>G137/(constants!$A$4+constants!$B$4*data!G137+constants!$C$4*data!G137^2+constants!$D$4*data!G137^3+constants!$E$4*data!G137^4+constants!$F$4*data!G137^5+constants!$G$4*data!G137^6+constants!$H$4*data!G137^7)</f>
        <v>14.465739492120187</v>
      </c>
      <c r="N137" s="4"/>
      <c r="O137" s="4">
        <f t="shared" si="45"/>
        <v>179.82521372738415</v>
      </c>
      <c r="P137" s="4">
        <f t="shared" si="46"/>
        <v>218.57070985791341</v>
      </c>
      <c r="Q137" s="4">
        <f t="shared" si="47"/>
        <v>222.26231985612097</v>
      </c>
      <c r="R137" s="4">
        <f t="shared" si="48"/>
        <v>937.5694371916436</v>
      </c>
      <c r="S137" s="4">
        <f t="shared" si="49"/>
        <v>3.6164348730300468</v>
      </c>
      <c r="T137" s="4">
        <f t="shared" si="40"/>
        <v>0.82273244134259071</v>
      </c>
      <c r="U137" s="4">
        <f t="shared" si="50"/>
        <v>1.0168897744835406</v>
      </c>
      <c r="V137" s="4">
        <f t="shared" si="51"/>
        <v>3.8572448392329905E-3</v>
      </c>
      <c r="W137" s="4"/>
      <c r="X137">
        <f>IF(front!E137&gt;$X$2,O137,P137)</f>
        <v>218.57070985791341</v>
      </c>
      <c r="Y137">
        <f t="shared" si="52"/>
        <v>5.1653124381758175</v>
      </c>
      <c r="Z137">
        <f>SUMPRODUCT($B$7:$B$456,Y$7:Y$456,EXP(constants!$B$32+constants!$A$32*ABS($A$7:$A$456-$A137)))</f>
        <v>0.24537561377892753</v>
      </c>
      <c r="AA137">
        <f t="shared" si="41"/>
        <v>4.9199368243968902</v>
      </c>
      <c r="AB137">
        <f t="shared" si="53"/>
        <v>0</v>
      </c>
      <c r="AD137" s="4">
        <f t="shared" si="42"/>
        <v>933.58792807386783</v>
      </c>
      <c r="AE137">
        <f>SUMPRODUCT($B$7:$B$456,AD$7:AD$456,EXP(constants!$B$32+constants!$A$32*ABS($A$7:$A$456-$A137)))</f>
        <v>20.395388164372036</v>
      </c>
      <c r="AF137" s="4">
        <f t="shared" si="43"/>
        <v>913.19253990949574</v>
      </c>
      <c r="AG137">
        <f t="shared" si="54"/>
        <v>913.19253990949574</v>
      </c>
      <c r="AH137" s="4"/>
      <c r="AI137" s="5">
        <f>SUMPRODUCT(constants!$B$13:$B$20,A137^constants!$A$13:$A$20)*constants!$C$10/((A137/1000000000)^5*(EXP(0.014388/(A137/1000000000)/constants!$B$9)-1))</f>
        <v>2.2261273144624895E-8</v>
      </c>
      <c r="AJ137">
        <f>SUMPRODUCT(A137^constants!$E$28:$J$28,constants!$E$27:$J$27)</f>
        <v>2.8825501856810892E-6</v>
      </c>
      <c r="AL137" s="17">
        <f t="shared" si="44"/>
        <v>0</v>
      </c>
      <c r="AM137">
        <f t="shared" si="55"/>
        <v>3.1565634405716584E-9</v>
      </c>
      <c r="AN137">
        <f t="shared" si="56"/>
        <v>0</v>
      </c>
      <c r="AO137">
        <f t="shared" si="57"/>
        <v>6.1251438680852641E-9</v>
      </c>
      <c r="AQ137">
        <f t="shared" si="58"/>
        <v>6.1251438680852641E-9</v>
      </c>
      <c r="AS137" s="4">
        <f t="shared" si="59"/>
        <v>0</v>
      </c>
    </row>
    <row r="138" spans="1:45" x14ac:dyDescent="0.2">
      <c r="A138">
        <f>front!A138</f>
        <v>250.21</v>
      </c>
      <c r="B138" s="1">
        <f t="shared" si="60"/>
        <v>0.48000000000001819</v>
      </c>
      <c r="C138">
        <f>front!D138-front!B138</f>
        <v>84.100000000000364</v>
      </c>
      <c r="D138" s="2">
        <f>front!E138-front!C138</f>
        <v>916.5</v>
      </c>
      <c r="E138" s="2">
        <f>IF(front!F138-front!C138&gt;0,front!F138-front!C138,0)</f>
        <v>928.39999999999964</v>
      </c>
      <c r="F138" s="2">
        <f>front!I138-front!H138</f>
        <v>3724.6000000000004</v>
      </c>
      <c r="G138" s="2">
        <f>IF(front!J138-front!H138&gt;0,front!J138-front!H138,0)</f>
        <v>0</v>
      </c>
      <c r="H138" s="2"/>
      <c r="I138" s="4">
        <f>C138/(constants!$A$4+constants!$B$4*data!C138+constants!$C$4*data!C138^2+constants!$D$4*data!C138^3+constants!$E$4*data!C138^4+constants!$F$4*data!C138^5+constants!$G$4*data!C138^6+constants!$H$4*data!C138^7)</f>
        <v>83.901909595268549</v>
      </c>
      <c r="J138" s="4">
        <f>D138/(constants!$A$4+constants!$B$4*data!D138+constants!$C$4*data!D138^2+constants!$D$4*data!D138^3+constants!$E$4*data!D138^4+constants!$F$4*data!D138^5+constants!$G$4*data!D138^6+constants!$H$4*data!D138^7)</f>
        <v>914.3916962704775</v>
      </c>
      <c r="K138" s="4">
        <f>E138/(constants!$A$4+constants!$B$4*data!E138+constants!$C$4*data!E138^2+constants!$D$4*data!E138^3+constants!$E$4*data!E138^4+constants!$F$4*data!E138^5+constants!$G$4*data!E138^6+constants!$H$4*data!E138^7)</f>
        <v>926.26472356453212</v>
      </c>
      <c r="L138" s="4">
        <f>F138/(constants!$A$4+constants!$B$4*data!F138+constants!$C$4*data!F138^2+constants!$D$4*data!F138^3+constants!$E$4*data!F138^4+constants!$F$4*data!F138^5+constants!$G$4*data!F138^6+constants!$H$4*data!F138^7)</f>
        <v>3716.2469166528676</v>
      </c>
      <c r="M138" s="4">
        <f>G138/(constants!$A$4+constants!$B$4*data!G138+constants!$C$4*data!G138^2+constants!$D$4*data!G138^3+constants!$E$4*data!G138^4+constants!$F$4*data!G138^5+constants!$G$4*data!G138^6+constants!$H$4*data!G138^7)</f>
        <v>0</v>
      </c>
      <c r="N138" s="4"/>
      <c r="O138" s="4">
        <f t="shared" si="45"/>
        <v>209.75477398817137</v>
      </c>
      <c r="P138" s="4">
        <f t="shared" si="46"/>
        <v>228.59792406761937</v>
      </c>
      <c r="Q138" s="4">
        <f t="shared" si="47"/>
        <v>231.56618089113303</v>
      </c>
      <c r="R138" s="4">
        <f t="shared" si="48"/>
        <v>929.06172916321691</v>
      </c>
      <c r="S138" s="4">
        <f t="shared" si="49"/>
        <v>0</v>
      </c>
      <c r="T138" s="4">
        <f t="shared" si="40"/>
        <v>0.91757077341667281</v>
      </c>
      <c r="U138" s="4">
        <f t="shared" si="50"/>
        <v>1.0129846184545213</v>
      </c>
      <c r="V138" s="4">
        <f t="shared" si="51"/>
        <v>0</v>
      </c>
      <c r="W138" s="4"/>
      <c r="X138">
        <f>IF(front!E138&gt;$X$2,O138,P138)</f>
        <v>228.59792406761937</v>
      </c>
      <c r="Y138">
        <f t="shared" si="52"/>
        <v>6.2594148050824856</v>
      </c>
      <c r="Z138">
        <f>SUMPRODUCT($B$7:$B$456,Y$7:Y$456,EXP(constants!$B$32+constants!$A$32*ABS($A$7:$A$456-$A138)))</f>
        <v>0.26044740153823731</v>
      </c>
      <c r="AA138">
        <f t="shared" si="41"/>
        <v>5.9989674035442482</v>
      </c>
      <c r="AB138">
        <f t="shared" si="53"/>
        <v>0.55300884394152039</v>
      </c>
      <c r="AD138" s="4">
        <f t="shared" si="42"/>
        <v>929.06172916321691</v>
      </c>
      <c r="AE138">
        <f>SUMPRODUCT($B$7:$B$456,AD$7:AD$456,EXP(constants!$B$32+constants!$A$32*ABS($A$7:$A$456-$A138)))</f>
        <v>20.523851913163451</v>
      </c>
      <c r="AF138" s="4">
        <f t="shared" si="43"/>
        <v>908.5378772500535</v>
      </c>
      <c r="AG138">
        <f t="shared" si="54"/>
        <v>908.5378772500535</v>
      </c>
      <c r="AH138" s="4"/>
      <c r="AI138" s="5">
        <f>SUMPRODUCT(constants!$B$13:$B$20,A138^constants!$A$13:$A$20)*constants!$C$10/((A138/1000000000)^5*(EXP(0.014388/(A138/1000000000)/constants!$B$9)-1))</f>
        <v>2.2873724760193013E-8</v>
      </c>
      <c r="AJ138">
        <f>SUMPRODUCT(A138^constants!$E$28:$J$28,constants!$E$27:$J$27)</f>
        <v>2.8578065529057789E-6</v>
      </c>
      <c r="AL138" s="17">
        <f t="shared" si="44"/>
        <v>4.1362312756451803E-8</v>
      </c>
      <c r="AM138">
        <f t="shared" si="55"/>
        <v>3.1455007264592398E-9</v>
      </c>
      <c r="AN138">
        <f t="shared" si="56"/>
        <v>13.149675156175103</v>
      </c>
      <c r="AO138">
        <f t="shared" si="57"/>
        <v>6.10367725834154E-9</v>
      </c>
      <c r="AQ138">
        <f t="shared" si="58"/>
        <v>6.10367725834154E-9</v>
      </c>
      <c r="AS138" s="4">
        <f t="shared" si="59"/>
        <v>6.7766218634716209</v>
      </c>
    </row>
    <row r="139" spans="1:45" x14ac:dyDescent="0.2">
      <c r="A139">
        <f>front!A139</f>
        <v>250.68</v>
      </c>
      <c r="B139" s="1">
        <f t="shared" si="60"/>
        <v>0.46999999999999886</v>
      </c>
      <c r="C139">
        <f>front!D139-front!B139</f>
        <v>86.799999999999727</v>
      </c>
      <c r="D139" s="2">
        <f>front!E139-front!C139</f>
        <v>883</v>
      </c>
      <c r="E139" s="2">
        <f>IF(front!F139-front!C139&gt;0,front!F139-front!C139,0)</f>
        <v>908.20000000000073</v>
      </c>
      <c r="F139" s="2">
        <f>front!I139-front!H139</f>
        <v>3778.8000000000011</v>
      </c>
      <c r="G139" s="2">
        <f>IF(front!J139-front!H139&gt;0,front!J139-front!H139,0)</f>
        <v>39.100000000000364</v>
      </c>
      <c r="H139" s="2"/>
      <c r="I139" s="4">
        <f>C139/(constants!$A$4+constants!$B$4*data!C139+constants!$C$4*data!C139^2+constants!$D$4*data!C139^3+constants!$E$4*data!C139^4+constants!$F$4*data!C139^5+constants!$G$4*data!C139^6+constants!$H$4*data!C139^7)</f>
        <v>86.595573925643748</v>
      </c>
      <c r="J139" s="4">
        <f>D139/(constants!$A$4+constants!$B$4*data!D139+constants!$C$4*data!D139^2+constants!$D$4*data!D139^3+constants!$E$4*data!D139^4+constants!$F$4*data!D139^5+constants!$G$4*data!D139^6+constants!$H$4*data!D139^7)</f>
        <v>880.96764599430617</v>
      </c>
      <c r="K139" s="4">
        <f>E139/(constants!$A$4+constants!$B$4*data!E139+constants!$C$4*data!E139^2+constants!$D$4*data!E139^3+constants!$E$4*data!E139^4+constants!$F$4*data!E139^5+constants!$G$4*data!E139^6+constants!$H$4*data!E139^7)</f>
        <v>906.11051108547144</v>
      </c>
      <c r="L139" s="4">
        <f>F139/(constants!$A$4+constants!$B$4*data!F139+constants!$C$4*data!F139^2+constants!$D$4*data!F139^3+constants!$E$4*data!F139^4+constants!$F$4*data!F139^5+constants!$G$4*data!F139^6+constants!$H$4*data!F139^7)</f>
        <v>3770.3371570168529</v>
      </c>
      <c r="M139" s="4">
        <f>G139/(constants!$A$4+constants!$B$4*data!G139+constants!$C$4*data!G139^2+constants!$D$4*data!G139^3+constants!$E$4*data!G139^4+constants!$F$4*data!G139^5+constants!$G$4*data!G139^6+constants!$H$4*data!G139^7)</f>
        <v>39.007719046919725</v>
      </c>
      <c r="N139" s="4"/>
      <c r="O139" s="4">
        <f t="shared" si="45"/>
        <v>216.48893481410937</v>
      </c>
      <c r="P139" s="4">
        <f t="shared" si="46"/>
        <v>220.24191149857654</v>
      </c>
      <c r="Q139" s="4">
        <f t="shared" si="47"/>
        <v>226.52762777136786</v>
      </c>
      <c r="R139" s="4">
        <f t="shared" si="48"/>
        <v>942.58428925421322</v>
      </c>
      <c r="S139" s="4">
        <f t="shared" si="49"/>
        <v>9.7519297617299312</v>
      </c>
      <c r="T139" s="4">
        <f t="shared" si="40"/>
        <v>0.98295975248792999</v>
      </c>
      <c r="U139" s="4">
        <f t="shared" si="50"/>
        <v>1.0285400550241408</v>
      </c>
      <c r="V139" s="4">
        <f t="shared" si="51"/>
        <v>1.0345949824228243E-2</v>
      </c>
      <c r="W139" s="4"/>
      <c r="X139">
        <f>IF(front!E139&gt;$X$2,O139,P139)</f>
        <v>220.24191149857654</v>
      </c>
      <c r="Y139">
        <f t="shared" si="52"/>
        <v>2.7411742508373038</v>
      </c>
      <c r="Z139">
        <f>SUMPRODUCT($B$7:$B$456,Y$7:Y$456,EXP(constants!$B$32+constants!$A$32*ABS($A$7:$A$456-$A139)))</f>
        <v>0.27528175773679736</v>
      </c>
      <c r="AA139">
        <f t="shared" si="41"/>
        <v>2.4658924931005064</v>
      </c>
      <c r="AB139">
        <f t="shared" si="53"/>
        <v>0</v>
      </c>
      <c r="AD139" s="4">
        <f t="shared" si="42"/>
        <v>931.84791527668187</v>
      </c>
      <c r="AE139">
        <f>SUMPRODUCT($B$7:$B$456,AD$7:AD$456,EXP(constants!$B$32+constants!$A$32*ABS($A$7:$A$456-$A139)))</f>
        <v>20.647915722416208</v>
      </c>
      <c r="AF139" s="4">
        <f t="shared" si="43"/>
        <v>911.19999955426567</v>
      </c>
      <c r="AG139">
        <f t="shared" si="54"/>
        <v>911.19999955426567</v>
      </c>
      <c r="AH139" s="4"/>
      <c r="AI139" s="5">
        <f>SUMPRODUCT(constants!$B$13:$B$20,A139^constants!$A$13:$A$20)*constants!$C$10/((A139/1000000000)^5*(EXP(0.014388/(A139/1000000000)/constants!$B$9)-1))</f>
        <v>2.3486682819470732E-8</v>
      </c>
      <c r="AJ139">
        <f>SUMPRODUCT(A139^constants!$E$28:$J$28,constants!$E$27:$J$27)</f>
        <v>2.8338770509311125E-6</v>
      </c>
      <c r="AL139" s="17">
        <f t="shared" si="44"/>
        <v>0</v>
      </c>
      <c r="AM139">
        <f t="shared" si="55"/>
        <v>3.1100494428417124E-9</v>
      </c>
      <c r="AN139">
        <f t="shared" si="56"/>
        <v>0</v>
      </c>
      <c r="AO139">
        <f t="shared" si="57"/>
        <v>6.0348859235390547E-9</v>
      </c>
      <c r="AQ139">
        <f t="shared" si="58"/>
        <v>6.0348859235390547E-9</v>
      </c>
      <c r="AS139" s="4">
        <f t="shared" si="59"/>
        <v>0</v>
      </c>
    </row>
    <row r="140" spans="1:45" x14ac:dyDescent="0.2">
      <c r="A140">
        <f>front!A140</f>
        <v>251.16</v>
      </c>
      <c r="B140" s="1">
        <f t="shared" si="60"/>
        <v>0.47999999999998977</v>
      </c>
      <c r="C140">
        <f>front!D140-front!B140</f>
        <v>80.150000000000091</v>
      </c>
      <c r="D140" s="2">
        <f>front!E140-front!C140</f>
        <v>925.5</v>
      </c>
      <c r="E140" s="2">
        <f>IF(front!F140-front!C140&gt;0,front!F140-front!C140,0)</f>
        <v>918.20000000000073</v>
      </c>
      <c r="F140" s="2">
        <f>front!I140-front!H140</f>
        <v>3770.2999999999993</v>
      </c>
      <c r="G140" s="2">
        <f>IF(front!J140-front!H140&gt;0,front!J140-front!H140,0)</f>
        <v>0</v>
      </c>
      <c r="H140" s="2"/>
      <c r="I140" s="4">
        <f>C140/(constants!$A$4+constants!$B$4*data!C140+constants!$C$4*data!C140^2+constants!$D$4*data!C140^3+constants!$E$4*data!C140^4+constants!$F$4*data!C140^5+constants!$G$4*data!C140^6+constants!$H$4*data!C140^7)</f>
        <v>79.961181020077404</v>
      </c>
      <c r="J140" s="4">
        <f>D140/(constants!$A$4+constants!$B$4*data!D140+constants!$C$4*data!D140^2+constants!$D$4*data!D140^3+constants!$E$4*data!D140^4+constants!$F$4*data!D140^5+constants!$G$4*data!D140^6+constants!$H$4*data!D140^7)</f>
        <v>923.37129645482935</v>
      </c>
      <c r="K140" s="4">
        <f>E140/(constants!$A$4+constants!$B$4*data!E140+constants!$C$4*data!E140^2+constants!$D$4*data!E140^3+constants!$E$4*data!E140^4+constants!$F$4*data!E140^5+constants!$G$4*data!E140^6+constants!$H$4*data!E140^7)</f>
        <v>916.08784283160117</v>
      </c>
      <c r="L140" s="4">
        <f>F140/(constants!$A$4+constants!$B$4*data!F140+constants!$C$4*data!F140^2+constants!$D$4*data!F140^3+constants!$E$4*data!F140^4+constants!$F$4*data!F140^5+constants!$G$4*data!F140^6+constants!$H$4*data!F140^7)</f>
        <v>3761.8543063005723</v>
      </c>
      <c r="M140" s="4">
        <f>G140/(constants!$A$4+constants!$B$4*data!G140+constants!$C$4*data!G140^2+constants!$D$4*data!G140^3+constants!$E$4*data!G140^4+constants!$F$4*data!G140^5+constants!$G$4*data!G140^6+constants!$H$4*data!G140^7)</f>
        <v>0</v>
      </c>
      <c r="N140" s="4"/>
      <c r="O140" s="4">
        <f t="shared" si="45"/>
        <v>199.9029525501935</v>
      </c>
      <c r="P140" s="4">
        <f t="shared" si="46"/>
        <v>230.84282411370734</v>
      </c>
      <c r="Q140" s="4">
        <f t="shared" si="47"/>
        <v>229.02196070790029</v>
      </c>
      <c r="R140" s="4">
        <f t="shared" si="48"/>
        <v>940.46357657514307</v>
      </c>
      <c r="S140" s="4">
        <f t="shared" si="49"/>
        <v>0</v>
      </c>
      <c r="T140" s="4">
        <f t="shared" si="40"/>
        <v>0.86596996600477549</v>
      </c>
      <c r="U140" s="4">
        <f t="shared" si="50"/>
        <v>0.99211210739256017</v>
      </c>
      <c r="V140" s="4">
        <f t="shared" si="51"/>
        <v>0</v>
      </c>
      <c r="W140" s="4"/>
      <c r="X140">
        <f>IF(front!E140&gt;$X$2,O140,P140)</f>
        <v>230.84282411370734</v>
      </c>
      <c r="Y140">
        <f t="shared" si="52"/>
        <v>10.947150504454243</v>
      </c>
      <c r="Z140">
        <f>SUMPRODUCT($B$7:$B$456,Y$7:Y$456,EXP(constants!$B$32+constants!$A$32*ABS($A$7:$A$456-$A140)))</f>
        <v>0.29058606767790429</v>
      </c>
      <c r="AA140">
        <f t="shared" si="41"/>
        <v>10.656564436776339</v>
      </c>
      <c r="AB140">
        <f t="shared" si="53"/>
        <v>5.2106058771736112</v>
      </c>
      <c r="AD140" s="4">
        <f t="shared" si="42"/>
        <v>940.46357657514307</v>
      </c>
      <c r="AE140">
        <f>SUMPRODUCT($B$7:$B$456,AD$7:AD$456,EXP(constants!$B$32+constants!$A$32*ABS($A$7:$A$456-$A140)))</f>
        <v>20.773254183374771</v>
      </c>
      <c r="AF140" s="4">
        <f t="shared" si="43"/>
        <v>919.69032239176829</v>
      </c>
      <c r="AG140">
        <f t="shared" si="54"/>
        <v>919.69032239176829</v>
      </c>
      <c r="AH140" s="4"/>
      <c r="AI140" s="5">
        <f>SUMPRODUCT(constants!$B$13:$B$20,A140^constants!$A$13:$A$20)*constants!$C$10/((A140/1000000000)^5*(EXP(0.014388/(A140/1000000000)/constants!$B$9)-1))</f>
        <v>2.4126452580882303E-8</v>
      </c>
      <c r="AJ140">
        <f>SUMPRODUCT(A140^constants!$E$28:$J$28,constants!$E$27:$J$27)</f>
        <v>2.8097397207415219E-6</v>
      </c>
      <c r="AL140" s="17">
        <f t="shared" si="44"/>
        <v>4.6302585821304169E-9</v>
      </c>
      <c r="AM140">
        <f t="shared" si="55"/>
        <v>3.0550932768700302E-9</v>
      </c>
      <c r="AN140">
        <f t="shared" si="56"/>
        <v>1.5155866490839707</v>
      </c>
      <c r="AO140">
        <f t="shared" si="57"/>
        <v>5.928246399464112E-9</v>
      </c>
      <c r="AQ140">
        <f t="shared" si="58"/>
        <v>5.928246399464112E-9</v>
      </c>
      <c r="AS140" s="4">
        <f t="shared" si="59"/>
        <v>0.78105029213174615</v>
      </c>
    </row>
    <row r="141" spans="1:45" x14ac:dyDescent="0.2">
      <c r="A141">
        <f>front!A141</f>
        <v>251.63</v>
      </c>
      <c r="B141" s="1">
        <f t="shared" si="60"/>
        <v>0.46999999999999886</v>
      </c>
      <c r="C141">
        <f>front!D141-front!B141</f>
        <v>81.700000000000273</v>
      </c>
      <c r="D141" s="2">
        <f>front!E141-front!C141</f>
        <v>847.5</v>
      </c>
      <c r="E141" s="2">
        <f>IF(front!F141-front!C141&gt;0,front!F141-front!C141,0)</f>
        <v>887.19999999999891</v>
      </c>
      <c r="F141" s="2">
        <f>front!I141-front!H141</f>
        <v>3779.0999999999985</v>
      </c>
      <c r="G141" s="2">
        <f>IF(front!J141-front!H141&gt;0,front!J141-front!H141,0)</f>
        <v>10.799999999999272</v>
      </c>
      <c r="H141" s="2"/>
      <c r="I141" s="4">
        <f>C141/(constants!$A$4+constants!$B$4*data!C141+constants!$C$4*data!C141^2+constants!$D$4*data!C141^3+constants!$E$4*data!C141^4+constants!$F$4*data!C141^5+constants!$G$4*data!C141^6+constants!$H$4*data!C141^7)</f>
        <v>81.507542500423583</v>
      </c>
      <c r="J141" s="4">
        <f>D141/(constants!$A$4+constants!$B$4*data!D141+constants!$C$4*data!D141^2+constants!$D$4*data!D141^3+constants!$E$4*data!D141^4+constants!$F$4*data!D141^5+constants!$G$4*data!D141^6+constants!$H$4*data!D141^7)</f>
        <v>845.54816323580462</v>
      </c>
      <c r="K141" s="4">
        <f>E141/(constants!$A$4+constants!$B$4*data!E141+constants!$C$4*data!E141^2+constants!$D$4*data!E141^3+constants!$E$4*data!E141^4+constants!$F$4*data!E141^5+constants!$G$4*data!E141^6+constants!$H$4*data!E141^7)</f>
        <v>885.1581223706055</v>
      </c>
      <c r="L141" s="4">
        <f>F141/(constants!$A$4+constants!$B$4*data!F141+constants!$C$4*data!F141^2+constants!$D$4*data!F141^3+constants!$E$4*data!F141^4+constants!$F$4*data!F141^5+constants!$G$4*data!F141^6+constants!$H$4*data!F141^7)</f>
        <v>3770.6365521890543</v>
      </c>
      <c r="M141" s="4">
        <f>G141/(constants!$A$4+constants!$B$4*data!G141+constants!$C$4*data!G141^2+constants!$D$4*data!G141^3+constants!$E$4*data!G141^4+constants!$F$4*data!G141^5+constants!$G$4*data!G141^6+constants!$H$4*data!G141^7)</f>
        <v>10.774477435231674</v>
      </c>
      <c r="N141" s="4"/>
      <c r="O141" s="4">
        <f t="shared" si="45"/>
        <v>203.76885625105896</v>
      </c>
      <c r="P141" s="4">
        <f t="shared" si="46"/>
        <v>211.38704080895116</v>
      </c>
      <c r="Q141" s="4">
        <f t="shared" si="47"/>
        <v>221.28953059265137</v>
      </c>
      <c r="R141" s="4">
        <f t="shared" si="48"/>
        <v>942.65913804726358</v>
      </c>
      <c r="S141" s="4">
        <f t="shared" si="49"/>
        <v>2.6936193588079185</v>
      </c>
      <c r="T141" s="4">
        <f t="shared" si="40"/>
        <v>0.96396096691292721</v>
      </c>
      <c r="U141" s="4">
        <f t="shared" si="50"/>
        <v>1.0468453020857129</v>
      </c>
      <c r="V141" s="4">
        <f t="shared" si="51"/>
        <v>2.8574691000055464E-3</v>
      </c>
      <c r="W141" s="4"/>
      <c r="X141">
        <f>IF(front!E141&gt;$X$2,O141,P141)</f>
        <v>211.38704080895116</v>
      </c>
      <c r="Y141">
        <f t="shared" si="52"/>
        <v>-1.0843319883908293</v>
      </c>
      <c r="Z141">
        <f>SUMPRODUCT($B$7:$B$456,Y$7:Y$456,EXP(constants!$B$32+constants!$A$32*ABS($A$7:$A$456-$A141)))</f>
        <v>0.30558637521295762</v>
      </c>
      <c r="AA141">
        <f t="shared" si="41"/>
        <v>-1.3899183636037868</v>
      </c>
      <c r="AB141">
        <f t="shared" si="53"/>
        <v>0</v>
      </c>
      <c r="AD141" s="4">
        <f t="shared" si="42"/>
        <v>939.6936014308319</v>
      </c>
      <c r="AE141">
        <f>SUMPRODUCT($B$7:$B$456,AD$7:AD$456,EXP(constants!$B$32+constants!$A$32*ABS($A$7:$A$456-$A141)))</f>
        <v>20.894234897637688</v>
      </c>
      <c r="AF141" s="4">
        <f t="shared" si="43"/>
        <v>918.79936653319419</v>
      </c>
      <c r="AG141">
        <f t="shared" si="54"/>
        <v>918.79936653319419</v>
      </c>
      <c r="AH141" s="4"/>
      <c r="AI141" s="5">
        <f>SUMPRODUCT(constants!$B$13:$B$20,A141^constants!$A$13:$A$20)*constants!$C$10/((A141/1000000000)^5*(EXP(0.014388/(A141/1000000000)/constants!$B$9)-1))</f>
        <v>2.4766594699653412E-8</v>
      </c>
      <c r="AJ141">
        <f>SUMPRODUCT(A141^constants!$E$28:$J$28,constants!$E$27:$J$27)</f>
        <v>2.786396733899649E-6</v>
      </c>
      <c r="AL141" s="17">
        <f t="shared" si="44"/>
        <v>0</v>
      </c>
      <c r="AM141">
        <f t="shared" si="55"/>
        <v>3.0326498203990463E-9</v>
      </c>
      <c r="AN141">
        <f t="shared" si="56"/>
        <v>0</v>
      </c>
      <c r="AO141">
        <f t="shared" si="57"/>
        <v>5.8846960630397026E-9</v>
      </c>
      <c r="AQ141">
        <f t="shared" si="58"/>
        <v>5.8846960630397026E-9</v>
      </c>
      <c r="AS141" s="4">
        <f t="shared" si="59"/>
        <v>0</v>
      </c>
    </row>
    <row r="142" spans="1:45" x14ac:dyDescent="0.2">
      <c r="A142">
        <f>front!A142</f>
        <v>252.1</v>
      </c>
      <c r="B142" s="1">
        <f t="shared" si="60"/>
        <v>0.46999999999999886</v>
      </c>
      <c r="C142">
        <f>front!D142-front!B142</f>
        <v>86.150000000000091</v>
      </c>
      <c r="D142" s="2">
        <f>front!E142-front!C142</f>
        <v>895.19999999999891</v>
      </c>
      <c r="E142" s="2">
        <f>IF(front!F142-front!C142&gt;0,front!F142-front!C142,0)</f>
        <v>910.79999999999927</v>
      </c>
      <c r="F142" s="2">
        <f>front!I142-front!H142</f>
        <v>3792.8000000000011</v>
      </c>
      <c r="G142" s="2">
        <f>IF(front!J142-front!H142&gt;0,front!J142-front!H142,0)</f>
        <v>0</v>
      </c>
      <c r="H142" s="2"/>
      <c r="I142" s="4">
        <f>C142/(constants!$A$4+constants!$B$4*data!C142+constants!$C$4*data!C142^2+constants!$D$4*data!C142^3+constants!$E$4*data!C142^4+constants!$F$4*data!C142^5+constants!$G$4*data!C142^6+constants!$H$4*data!C142^7)</f>
        <v>85.947099049236755</v>
      </c>
      <c r="J142" s="4">
        <f>D142/(constants!$A$4+constants!$B$4*data!D142+constants!$C$4*data!D142^2+constants!$D$4*data!D142^3+constants!$E$4*data!D142^4+constants!$F$4*data!D142^5+constants!$G$4*data!D142^6+constants!$H$4*data!D142^7)</f>
        <v>893.13998342065463</v>
      </c>
      <c r="K142" s="4">
        <f>E142/(constants!$A$4+constants!$B$4*data!E142+constants!$C$4*data!E142^2+constants!$D$4*data!E142^3+constants!$E$4*data!E142^4+constants!$F$4*data!E142^5+constants!$G$4*data!E142^6+constants!$H$4*data!E142^7)</f>
        <v>908.70461711333576</v>
      </c>
      <c r="L142" s="4">
        <f>F142/(constants!$A$4+constants!$B$4*data!F142+constants!$C$4*data!F142^2+constants!$D$4*data!F142^3+constants!$E$4*data!F142^4+constants!$F$4*data!F142^5+constants!$G$4*data!F142^6+constants!$H$4*data!F142^7)</f>
        <v>3784.3089639568152</v>
      </c>
      <c r="M142" s="4">
        <f>G142/(constants!$A$4+constants!$B$4*data!G142+constants!$C$4*data!G142^2+constants!$D$4*data!G142^3+constants!$E$4*data!G142^4+constants!$F$4*data!G142^5+constants!$G$4*data!G142^6+constants!$H$4*data!G142^7)</f>
        <v>0</v>
      </c>
      <c r="N142" s="4"/>
      <c r="O142" s="4">
        <f t="shared" si="45"/>
        <v>214.8677476230919</v>
      </c>
      <c r="P142" s="4">
        <f t="shared" si="46"/>
        <v>223.28499585516366</v>
      </c>
      <c r="Q142" s="4">
        <f t="shared" si="47"/>
        <v>227.17615427833394</v>
      </c>
      <c r="R142" s="4">
        <f t="shared" si="48"/>
        <v>946.0772409892038</v>
      </c>
      <c r="S142" s="4">
        <f t="shared" si="49"/>
        <v>0</v>
      </c>
      <c r="T142" s="4">
        <f t="shared" si="40"/>
        <v>0.96230266973454992</v>
      </c>
      <c r="U142" s="4">
        <f t="shared" si="50"/>
        <v>1.0174268692272288</v>
      </c>
      <c r="V142" s="4">
        <f t="shared" si="51"/>
        <v>0</v>
      </c>
      <c r="W142" s="4"/>
      <c r="X142">
        <f>IF(front!E142&gt;$X$2,O142,P142)</f>
        <v>223.28499585516366</v>
      </c>
      <c r="Y142">
        <f t="shared" si="52"/>
        <v>5.1615752077103991</v>
      </c>
      <c r="Z142">
        <f>SUMPRODUCT($B$7:$B$456,Y$7:Y$456,EXP(constants!$B$32+constants!$A$32*ABS($A$7:$A$456-$A142)))</f>
        <v>0.32082400506618036</v>
      </c>
      <c r="AA142">
        <f t="shared" si="41"/>
        <v>4.8407512026442188</v>
      </c>
      <c r="AB142">
        <f t="shared" si="53"/>
        <v>0</v>
      </c>
      <c r="AD142" s="4">
        <f t="shared" si="42"/>
        <v>946.0772409892038</v>
      </c>
      <c r="AE142">
        <f>SUMPRODUCT($B$7:$B$456,AD$7:AD$456,EXP(constants!$B$32+constants!$A$32*ABS($A$7:$A$456-$A142)))</f>
        <v>21.013760659300996</v>
      </c>
      <c r="AF142" s="4">
        <f t="shared" si="43"/>
        <v>925.06348032990286</v>
      </c>
      <c r="AG142">
        <f t="shared" si="54"/>
        <v>925.06348032990286</v>
      </c>
      <c r="AH142" s="4"/>
      <c r="AI142" s="5">
        <f>SUMPRODUCT(constants!$B$13:$B$20,A142^constants!$A$13:$A$20)*constants!$C$10/((A142/1000000000)^5*(EXP(0.014388/(A142/1000000000)/constants!$B$9)-1))</f>
        <v>2.5420510825319363E-8</v>
      </c>
      <c r="AJ142">
        <f>SUMPRODUCT(A142^constants!$E$28:$J$28,constants!$E$27:$J$27)</f>
        <v>2.7633386772628571E-6</v>
      </c>
      <c r="AL142" s="17">
        <f t="shared" si="44"/>
        <v>0</v>
      </c>
      <c r="AM142">
        <f t="shared" si="55"/>
        <v>2.9871881617004004E-9</v>
      </c>
      <c r="AN142">
        <f t="shared" si="56"/>
        <v>0</v>
      </c>
      <c r="AO142">
        <f t="shared" si="57"/>
        <v>5.7964801265462593E-9</v>
      </c>
      <c r="AQ142">
        <f t="shared" si="58"/>
        <v>5.7964801265462593E-9</v>
      </c>
      <c r="AS142" s="4">
        <f t="shared" si="59"/>
        <v>0</v>
      </c>
    </row>
    <row r="143" spans="1:45" x14ac:dyDescent="0.2">
      <c r="A143">
        <f>front!A143</f>
        <v>252.58</v>
      </c>
      <c r="B143" s="1">
        <f t="shared" si="60"/>
        <v>0.48000000000001819</v>
      </c>
      <c r="C143">
        <f>front!D143-front!B143</f>
        <v>82.5</v>
      </c>
      <c r="D143" s="2">
        <f>front!E143-front!C143</f>
        <v>906.10000000000036</v>
      </c>
      <c r="E143" s="2">
        <f>IF(front!F143-front!C143&gt;0,front!F143-front!C143,0)</f>
        <v>949.39999999999964</v>
      </c>
      <c r="F143" s="2">
        <f>front!I143-front!H143</f>
        <v>3816</v>
      </c>
      <c r="G143" s="2">
        <f>IF(front!J143-front!H143&gt;0,front!J143-front!H143,0)</f>
        <v>0</v>
      </c>
      <c r="H143" s="2"/>
      <c r="I143" s="4">
        <f>C143/(constants!$A$4+constants!$B$4*data!C143+constants!$C$4*data!C143^2+constants!$D$4*data!C143^3+constants!$E$4*data!C143^4+constants!$F$4*data!C143^5+constants!$G$4*data!C143^6+constants!$H$4*data!C143^7)</f>
        <v>82.305664739722772</v>
      </c>
      <c r="J143" s="4">
        <f>D143/(constants!$A$4+constants!$B$4*data!D143+constants!$C$4*data!D143^2+constants!$D$4*data!D143^3+constants!$E$4*data!D143^4+constants!$F$4*data!D143^5+constants!$G$4*data!D143^6+constants!$H$4*data!D143^7)</f>
        <v>904.01527171974737</v>
      </c>
      <c r="K143" s="4">
        <f>E143/(constants!$A$4+constants!$B$4*data!E143+constants!$C$4*data!E143^2+constants!$D$4*data!E143^3+constants!$E$4*data!E143^4+constants!$F$4*data!E143^5+constants!$G$4*data!E143^6+constants!$H$4*data!E143^7)</f>
        <v>947.21713204236823</v>
      </c>
      <c r="L143" s="4">
        <f>F143/(constants!$A$4+constants!$B$4*data!F143+constants!$C$4*data!F143^2+constants!$D$4*data!F143^3+constants!$E$4*data!F143^4+constants!$F$4*data!F143^5+constants!$G$4*data!F143^6+constants!$H$4*data!F143^7)</f>
        <v>3807.4623905283033</v>
      </c>
      <c r="M143" s="4">
        <f>G143/(constants!$A$4+constants!$B$4*data!G143+constants!$C$4*data!G143^2+constants!$D$4*data!G143^3+constants!$E$4*data!G143^4+constants!$F$4*data!G143^5+constants!$G$4*data!G143^6+constants!$H$4*data!G143^7)</f>
        <v>0</v>
      </c>
      <c r="N143" s="4"/>
      <c r="O143" s="4">
        <f t="shared" si="45"/>
        <v>205.76416184930696</v>
      </c>
      <c r="P143" s="4">
        <f t="shared" si="46"/>
        <v>226.00381792993684</v>
      </c>
      <c r="Q143" s="4">
        <f t="shared" si="47"/>
        <v>236.80428301059209</v>
      </c>
      <c r="R143" s="4">
        <f t="shared" si="48"/>
        <v>951.86559763207583</v>
      </c>
      <c r="S143" s="4">
        <f t="shared" si="49"/>
        <v>0</v>
      </c>
      <c r="T143" s="4">
        <f t="shared" si="40"/>
        <v>0.91044551253154338</v>
      </c>
      <c r="U143" s="4">
        <f t="shared" si="50"/>
        <v>1.047788861177573</v>
      </c>
      <c r="V143" s="4">
        <f t="shared" si="51"/>
        <v>0</v>
      </c>
      <c r="W143" s="4"/>
      <c r="X143">
        <f>IF(front!E143&gt;$X$2,O143,P143)</f>
        <v>226.00381792993684</v>
      </c>
      <c r="Y143">
        <f t="shared" si="52"/>
        <v>-1.3640605268564059</v>
      </c>
      <c r="Z143">
        <f>SUMPRODUCT($B$7:$B$456,Y$7:Y$456,EXP(constants!$B$32+constants!$A$32*ABS($A$7:$A$456-$A143)))</f>
        <v>0.33653065655320241</v>
      </c>
      <c r="AA143">
        <f t="shared" si="41"/>
        <v>-1.7005911834096084</v>
      </c>
      <c r="AB143">
        <f t="shared" si="53"/>
        <v>0</v>
      </c>
      <c r="AD143" s="4">
        <f t="shared" si="42"/>
        <v>951.86559763207583</v>
      </c>
      <c r="AE143">
        <f>SUMPRODUCT($B$7:$B$456,AD$7:AD$456,EXP(constants!$B$32+constants!$A$32*ABS($A$7:$A$456-$A143)))</f>
        <v>21.134480932882862</v>
      </c>
      <c r="AF143" s="4">
        <f t="shared" si="43"/>
        <v>930.73111669919297</v>
      </c>
      <c r="AG143">
        <f t="shared" si="54"/>
        <v>930.73111669919297</v>
      </c>
      <c r="AH143" s="4"/>
      <c r="AI143" s="5">
        <f>SUMPRODUCT(constants!$B$13:$B$20,A143^constants!$A$13:$A$20)*constants!$C$10/((A143/1000000000)^5*(EXP(0.014388/(A143/1000000000)/constants!$B$9)-1))</f>
        <v>2.6102783056598787E-8</v>
      </c>
      <c r="AJ143">
        <f>SUMPRODUCT(A143^constants!$E$28:$J$28,constants!$E$27:$J$27)</f>
        <v>2.7400805463282242E-6</v>
      </c>
      <c r="AL143" s="17">
        <f t="shared" si="44"/>
        <v>0</v>
      </c>
      <c r="AM143">
        <f t="shared" si="55"/>
        <v>2.9440087444866237E-9</v>
      </c>
      <c r="AN143">
        <f t="shared" si="56"/>
        <v>0</v>
      </c>
      <c r="AO143">
        <f t="shared" si="57"/>
        <v>5.712692758557684E-9</v>
      </c>
      <c r="AQ143">
        <f t="shared" si="58"/>
        <v>5.712692758557684E-9</v>
      </c>
      <c r="AS143" s="4">
        <f t="shared" si="59"/>
        <v>0</v>
      </c>
    </row>
    <row r="144" spans="1:45" x14ac:dyDescent="0.2">
      <c r="A144">
        <f>front!A144</f>
        <v>253.05</v>
      </c>
      <c r="B144" s="1">
        <f t="shared" si="60"/>
        <v>0.46999999999999886</v>
      </c>
      <c r="C144">
        <f>front!D144-front!B144</f>
        <v>93.75</v>
      </c>
      <c r="D144" s="2">
        <f>front!E144-front!C144</f>
        <v>918.09999999999854</v>
      </c>
      <c r="E144" s="2">
        <f>IF(front!F144-front!C144&gt;0,front!F144-front!C144,0)</f>
        <v>967.39999999999964</v>
      </c>
      <c r="F144" s="2">
        <f>front!I144-front!H144</f>
        <v>3839.7000000000007</v>
      </c>
      <c r="G144" s="2">
        <f>IF(front!J144-front!H144&gt;0,front!J144-front!H144,0)</f>
        <v>0</v>
      </c>
      <c r="H144" s="2"/>
      <c r="I144" s="4">
        <f>C144/(constants!$A$4+constants!$B$4*data!C144+constants!$C$4*data!C144^2+constants!$D$4*data!C144^3+constants!$E$4*data!C144^4+constants!$F$4*data!C144^5+constants!$G$4*data!C144^6+constants!$H$4*data!C144^7)</f>
        <v>93.52927197024367</v>
      </c>
      <c r="J144" s="4">
        <f>D144/(constants!$A$4+constants!$B$4*data!D144+constants!$C$4*data!D144^2+constants!$D$4*data!D144^3+constants!$E$4*data!D144^4+constants!$F$4*data!D144^5+constants!$G$4*data!D144^6+constants!$H$4*data!D144^7)</f>
        <v>915.98806950264202</v>
      </c>
      <c r="K144" s="4">
        <f>E144/(constants!$A$4+constants!$B$4*data!E144+constants!$C$4*data!E144^2+constants!$D$4*data!E144^3+constants!$E$4*data!E144^4+constants!$F$4*data!E144^5+constants!$G$4*data!E144^6+constants!$H$4*data!E144^7)</f>
        <v>965.17634614057317</v>
      </c>
      <c r="L144" s="4">
        <f>F144/(constants!$A$4+constants!$B$4*data!F144+constants!$C$4*data!F144^2+constants!$D$4*data!F144^3+constants!$E$4*data!F144^4+constants!$F$4*data!F144^5+constants!$G$4*data!F144^6+constants!$H$4*data!F144^7)</f>
        <v>3831.1150051212753</v>
      </c>
      <c r="M144" s="4">
        <f>G144/(constants!$A$4+constants!$B$4*data!G144+constants!$C$4*data!G144^2+constants!$D$4*data!G144^3+constants!$E$4*data!G144^4+constants!$F$4*data!G144^5+constants!$G$4*data!G144^6+constants!$H$4*data!G144^7)</f>
        <v>0</v>
      </c>
      <c r="N144" s="4"/>
      <c r="O144" s="4">
        <f t="shared" si="45"/>
        <v>233.8231799256092</v>
      </c>
      <c r="P144" s="4">
        <f t="shared" si="46"/>
        <v>228.9970173756605</v>
      </c>
      <c r="Q144" s="4">
        <f t="shared" si="47"/>
        <v>241.29408653514329</v>
      </c>
      <c r="R144" s="4">
        <f t="shared" si="48"/>
        <v>957.77875128031883</v>
      </c>
      <c r="S144" s="4">
        <f t="shared" si="49"/>
        <v>0</v>
      </c>
      <c r="T144" s="4">
        <f t="shared" si="40"/>
        <v>1.0210752201284419</v>
      </c>
      <c r="U144" s="4">
        <f t="shared" si="50"/>
        <v>1.0536996913776826</v>
      </c>
      <c r="V144" s="4">
        <f t="shared" si="51"/>
        <v>0</v>
      </c>
      <c r="W144" s="4"/>
      <c r="X144">
        <f>IF(front!E144&gt;$X$2,O144,P144)</f>
        <v>228.9970173756605</v>
      </c>
      <c r="Y144">
        <f t="shared" si="52"/>
        <v>-2.6817506017389974</v>
      </c>
      <c r="Z144">
        <f>SUMPRODUCT($B$7:$B$456,Y$7:Y$456,EXP(constants!$B$32+constants!$A$32*ABS($A$7:$A$456-$A144)))</f>
        <v>0.35217738965557333</v>
      </c>
      <c r="AA144">
        <f t="shared" si="41"/>
        <v>-3.0339279913945707</v>
      </c>
      <c r="AB144">
        <f t="shared" si="53"/>
        <v>0</v>
      </c>
      <c r="AD144" s="4">
        <f t="shared" si="42"/>
        <v>957.77875128031883</v>
      </c>
      <c r="AE144">
        <f>SUMPRODUCT($B$7:$B$456,AD$7:AD$456,EXP(constants!$B$32+constants!$A$32*ABS($A$7:$A$456-$A144)))</f>
        <v>21.250997533311629</v>
      </c>
      <c r="AF144" s="4">
        <f t="shared" si="43"/>
        <v>936.52775374700718</v>
      </c>
      <c r="AG144">
        <f t="shared" si="54"/>
        <v>936.52775374700718</v>
      </c>
      <c r="AH144" s="4"/>
      <c r="AI144" s="5">
        <f>SUMPRODUCT(constants!$B$13:$B$20,A144^constants!$A$13:$A$20)*constants!$C$10/((A144/1000000000)^5*(EXP(0.014388/(A144/1000000000)/constants!$B$9)-1))</f>
        <v>2.6785206843160373E-8</v>
      </c>
      <c r="AJ144">
        <f>SUMPRODUCT(A144^constants!$E$28:$J$28,constants!$E$27:$J$27)</f>
        <v>2.7175879679756389E-6</v>
      </c>
      <c r="AL144" s="17">
        <f t="shared" si="44"/>
        <v>0</v>
      </c>
      <c r="AM144">
        <f t="shared" si="55"/>
        <v>2.9017698163270513E-9</v>
      </c>
      <c r="AN144">
        <f t="shared" si="56"/>
        <v>0</v>
      </c>
      <c r="AO144">
        <f t="shared" si="57"/>
        <v>5.6307303596761191E-9</v>
      </c>
      <c r="AQ144">
        <f t="shared" si="58"/>
        <v>5.6307303596761191E-9</v>
      </c>
      <c r="AS144" s="4">
        <f t="shared" si="59"/>
        <v>0</v>
      </c>
    </row>
    <row r="145" spans="1:45" x14ac:dyDescent="0.2">
      <c r="A145">
        <f>front!A145</f>
        <v>253.53</v>
      </c>
      <c r="B145" s="1">
        <f t="shared" si="60"/>
        <v>0.47999999999998977</v>
      </c>
      <c r="C145">
        <f>front!D145-front!B145</f>
        <v>91.099999999999909</v>
      </c>
      <c r="D145" s="2">
        <f>front!E145-front!C145</f>
        <v>940.60000000000036</v>
      </c>
      <c r="E145" s="2">
        <f>IF(front!F145-front!C145&gt;0,front!F145-front!C145,0)</f>
        <v>978.10000000000036</v>
      </c>
      <c r="F145" s="2">
        <f>front!I145-front!H145</f>
        <v>3821.1999999999989</v>
      </c>
      <c r="G145" s="2">
        <f>IF(front!J145-front!H145&gt;0,front!J145-front!H145,0)</f>
        <v>0.7999999999992724</v>
      </c>
      <c r="H145" s="2"/>
      <c r="I145" s="4">
        <f>C145/(constants!$A$4+constants!$B$4*data!C145+constants!$C$4*data!C145^2+constants!$D$4*data!C145^3+constants!$E$4*data!C145^4+constants!$F$4*data!C145^5+constants!$G$4*data!C145^6+constants!$H$4*data!C145^7)</f>
        <v>90.885486718758727</v>
      </c>
      <c r="J145" s="4">
        <f>D145/(constants!$A$4+constants!$B$4*data!D145+constants!$C$4*data!D145^2+constants!$D$4*data!D145^3+constants!$E$4*data!D145^4+constants!$F$4*data!D145^5+constants!$G$4*data!D145^6+constants!$H$4*data!D145^7)</f>
        <v>938.43707405928569</v>
      </c>
      <c r="K145" s="4">
        <f>E145/(constants!$A$4+constants!$B$4*data!E145+constants!$C$4*data!E145^2+constants!$D$4*data!E145^3+constants!$E$4*data!E145^4+constants!$F$4*data!E145^5+constants!$G$4*data!E145^6+constants!$H$4*data!E145^7)</f>
        <v>975.85210390337136</v>
      </c>
      <c r="L145" s="4">
        <f>F145/(constants!$A$4+constants!$B$4*data!F145+constants!$C$4*data!F145^2+constants!$D$4*data!F145^3+constants!$E$4*data!F145^4+constants!$F$4*data!F145^5+constants!$G$4*data!F145^6+constants!$H$4*data!F145^7)</f>
        <v>3812.6519770092655</v>
      </c>
      <c r="M145" s="4">
        <f>G145/(constants!$A$4+constants!$B$4*data!G145+constants!$C$4*data!G145^2+constants!$D$4*data!G145^3+constants!$E$4*data!G145^4+constants!$F$4*data!G145^5+constants!$G$4*data!G145^6+constants!$H$4*data!G145^7)</f>
        <v>0.79810855411519999</v>
      </c>
      <c r="N145" s="4"/>
      <c r="O145" s="4">
        <f t="shared" si="45"/>
        <v>227.21371679689682</v>
      </c>
      <c r="P145" s="4">
        <f t="shared" si="46"/>
        <v>234.60926851482142</v>
      </c>
      <c r="Q145" s="4">
        <f t="shared" si="47"/>
        <v>243.96302597584284</v>
      </c>
      <c r="R145" s="4">
        <f t="shared" si="48"/>
        <v>953.16299425231637</v>
      </c>
      <c r="S145" s="4">
        <f t="shared" si="49"/>
        <v>0.1995271385288</v>
      </c>
      <c r="T145" s="4">
        <f t="shared" si="40"/>
        <v>0.96847715452700711</v>
      </c>
      <c r="U145" s="4">
        <f t="shared" si="50"/>
        <v>1.039869513767443</v>
      </c>
      <c r="V145" s="4">
        <f t="shared" si="51"/>
        <v>2.093316040718868E-4</v>
      </c>
      <c r="W145" s="4"/>
      <c r="X145">
        <f>IF(front!E145&gt;$X$2,O145,P145)</f>
        <v>234.60926851482142</v>
      </c>
      <c r="Y145">
        <f t="shared" si="52"/>
        <v>0.36791555945353593</v>
      </c>
      <c r="Z145">
        <f>SUMPRODUCT($B$7:$B$456,Y$7:Y$456,EXP(constants!$B$32+constants!$A$32*ABS($A$7:$A$456-$A145)))</f>
        <v>0.36846468235507485</v>
      </c>
      <c r="AA145">
        <f t="shared" si="41"/>
        <v>-5.4912290153891208E-4</v>
      </c>
      <c r="AB145">
        <f t="shared" si="53"/>
        <v>0</v>
      </c>
      <c r="AD145" s="4">
        <f t="shared" si="42"/>
        <v>952.94332511705261</v>
      </c>
      <c r="AE145">
        <f>SUMPRODUCT($B$7:$B$456,AD$7:AD$456,EXP(constants!$B$32+constants!$A$32*ABS($A$7:$A$456-$A145)))</f>
        <v>21.368611193195456</v>
      </c>
      <c r="AF145" s="4">
        <f t="shared" si="43"/>
        <v>931.57471392385719</v>
      </c>
      <c r="AG145">
        <f t="shared" si="54"/>
        <v>931.57471392385719</v>
      </c>
      <c r="AH145" s="4"/>
      <c r="AI145" s="5">
        <f>SUMPRODUCT(constants!$B$13:$B$20,A145^constants!$A$13:$A$20)*constants!$C$10/((A145/1000000000)^5*(EXP(0.014388/(A145/1000000000)/constants!$B$9)-1))</f>
        <v>2.7497053267376672E-8</v>
      </c>
      <c r="AJ145">
        <f>SUMPRODUCT(A145^constants!$E$28:$J$28,constants!$E$27:$J$27)</f>
        <v>2.694900280991112E-6</v>
      </c>
      <c r="AL145" s="17">
        <f t="shared" si="44"/>
        <v>0</v>
      </c>
      <c r="AM145">
        <f t="shared" si="55"/>
        <v>2.892843956272713E-9</v>
      </c>
      <c r="AN145">
        <f t="shared" si="56"/>
        <v>0</v>
      </c>
      <c r="AO145">
        <f t="shared" si="57"/>
        <v>5.6134102018498865E-9</v>
      </c>
      <c r="AQ145">
        <f t="shared" si="58"/>
        <v>5.6134102018498865E-9</v>
      </c>
      <c r="AS145" s="4">
        <f t="shared" si="59"/>
        <v>0</v>
      </c>
    </row>
    <row r="146" spans="1:45" x14ac:dyDescent="0.2">
      <c r="A146">
        <f>front!A146</f>
        <v>254</v>
      </c>
      <c r="B146" s="1">
        <f t="shared" si="60"/>
        <v>0.46999999999999886</v>
      </c>
      <c r="C146">
        <f>front!D146-front!B146</f>
        <v>88.599999999999909</v>
      </c>
      <c r="D146" s="2">
        <f>front!E146-front!C146</f>
        <v>914.39999999999964</v>
      </c>
      <c r="E146" s="2">
        <f>IF(front!F146-front!C146&gt;0,front!F146-front!C146,0)</f>
        <v>962.10000000000036</v>
      </c>
      <c r="F146" s="2">
        <f>front!I146-front!H146</f>
        <v>3852.5</v>
      </c>
      <c r="G146" s="2">
        <f>IF(front!J146-front!H146&gt;0,front!J146-front!H146,0)</f>
        <v>4.6000000000003638</v>
      </c>
      <c r="H146" s="2"/>
      <c r="I146" s="4">
        <f>C146/(constants!$A$4+constants!$B$4*data!C146+constants!$C$4*data!C146^2+constants!$D$4*data!C146^3+constants!$E$4*data!C146^4+constants!$F$4*data!C146^5+constants!$G$4*data!C146^6+constants!$H$4*data!C146^7)</f>
        <v>88.391350936375616</v>
      </c>
      <c r="J146" s="4">
        <f>D146/(constants!$A$4+constants!$B$4*data!D146+constants!$C$4*data!D146^2+constants!$D$4*data!D146^3+constants!$E$4*data!D146^4+constants!$F$4*data!D146^5+constants!$G$4*data!D146^6+constants!$H$4*data!D146^7)</f>
        <v>912.29645649281053</v>
      </c>
      <c r="K146" s="4">
        <f>E146/(constants!$A$4+constants!$B$4*data!E146+constants!$C$4*data!E146^2+constants!$D$4*data!E146^3+constants!$E$4*data!E146^4+constants!$F$4*data!E146^5+constants!$G$4*data!E146^6+constants!$H$4*data!E146^7)</f>
        <v>959.88835470861181</v>
      </c>
      <c r="L146" s="4">
        <f>F146/(constants!$A$4+constants!$B$4*data!F146+constants!$C$4*data!F146^2+constants!$D$4*data!F146^3+constants!$E$4*data!F146^4+constants!$F$4*data!F146^5+constants!$G$4*data!F146^6+constants!$H$4*data!F146^7)</f>
        <v>3843.8894948781094</v>
      </c>
      <c r="M146" s="4">
        <f>G146/(constants!$A$4+constants!$B$4*data!G146+constants!$C$4*data!G146^2+constants!$D$4*data!G146^3+constants!$E$4*data!G146^4+constants!$F$4*data!G146^5+constants!$G$4*data!G146^6+constants!$H$4*data!G146^7)</f>
        <v>4.5891261269720465</v>
      </c>
      <c r="N146" s="4"/>
      <c r="O146" s="4">
        <f t="shared" si="45"/>
        <v>220.97837734093903</v>
      </c>
      <c r="P146" s="4">
        <f t="shared" si="46"/>
        <v>228.07411412320263</v>
      </c>
      <c r="Q146" s="4">
        <f t="shared" si="47"/>
        <v>239.97208867715295</v>
      </c>
      <c r="R146" s="4">
        <f t="shared" si="48"/>
        <v>960.97237371952735</v>
      </c>
      <c r="S146" s="4">
        <f t="shared" si="49"/>
        <v>1.1472815317430116</v>
      </c>
      <c r="T146" s="4">
        <f t="shared" si="40"/>
        <v>0.96888846062367873</v>
      </c>
      <c r="U146" s="4">
        <f t="shared" si="50"/>
        <v>1.0521671413684552</v>
      </c>
      <c r="V146" s="4">
        <f t="shared" si="51"/>
        <v>1.1938756650228752E-3</v>
      </c>
      <c r="W146" s="4"/>
      <c r="X146">
        <f>IF(front!E146&gt;$X$2,O146,P146)</f>
        <v>228.07411412320263</v>
      </c>
      <c r="Y146">
        <f t="shared" si="52"/>
        <v>-2.3353362368198134</v>
      </c>
      <c r="Z146">
        <f>SUMPRODUCT($B$7:$B$456,Y$7:Y$456,EXP(constants!$B$32+constants!$A$32*ABS($A$7:$A$456-$A146)))</f>
        <v>0.38467217491629341</v>
      </c>
      <c r="AA146">
        <f t="shared" si="41"/>
        <v>-2.720008411736107</v>
      </c>
      <c r="AB146">
        <f t="shared" si="53"/>
        <v>0</v>
      </c>
      <c r="AD146" s="4">
        <f t="shared" si="42"/>
        <v>959.7092756575779</v>
      </c>
      <c r="AE146">
        <f>SUMPRODUCT($B$7:$B$456,AD$7:AD$456,EXP(constants!$B$32+constants!$A$32*ABS($A$7:$A$456-$A146)))</f>
        <v>21.482235840122584</v>
      </c>
      <c r="AF146" s="4">
        <f t="shared" si="43"/>
        <v>938.22703981745531</v>
      </c>
      <c r="AG146">
        <f t="shared" si="54"/>
        <v>938.22703981745531</v>
      </c>
      <c r="AH146" s="4"/>
      <c r="AI146" s="5">
        <f>SUMPRODUCT(constants!$B$13:$B$20,A146^constants!$A$13:$A$20)*constants!$C$10/((A146/1000000000)^5*(EXP(0.014388/(A146/1000000000)/constants!$B$9)-1))</f>
        <v>2.8208889305235343E-8</v>
      </c>
      <c r="AJ146">
        <f>SUMPRODUCT(A146^constants!$E$28:$J$28,constants!$E$27:$J$27)</f>
        <v>2.6729594024566265E-6</v>
      </c>
      <c r="AL146" s="17">
        <f t="shared" si="44"/>
        <v>0</v>
      </c>
      <c r="AM146">
        <f t="shared" si="55"/>
        <v>2.8489473112783944E-9</v>
      </c>
      <c r="AN146">
        <f t="shared" si="56"/>
        <v>0</v>
      </c>
      <c r="AO146">
        <f t="shared" si="57"/>
        <v>5.5282310914095234E-9</v>
      </c>
      <c r="AQ146">
        <f t="shared" si="58"/>
        <v>5.5282310914095234E-9</v>
      </c>
      <c r="AS146" s="4">
        <f t="shared" si="59"/>
        <v>0</v>
      </c>
    </row>
    <row r="147" spans="1:45" x14ac:dyDescent="0.2">
      <c r="A147">
        <f>front!A147</f>
        <v>254.48</v>
      </c>
      <c r="B147" s="1">
        <f t="shared" si="60"/>
        <v>0.47999999999998977</v>
      </c>
      <c r="C147">
        <f>front!D147-front!B147</f>
        <v>86.899999999999636</v>
      </c>
      <c r="D147" s="2">
        <f>front!E147-front!C147</f>
        <v>959.39999999999964</v>
      </c>
      <c r="E147" s="2">
        <f>IF(front!F147-front!C147&gt;0,front!F147-front!C147,0)</f>
        <v>967.69999999999891</v>
      </c>
      <c r="F147" s="2">
        <f>front!I147-front!H147</f>
        <v>3864.7999999999993</v>
      </c>
      <c r="G147" s="2">
        <f>IF(front!J147-front!H147&gt;0,front!J147-front!H147,0)</f>
        <v>1.8999999999996362</v>
      </c>
      <c r="H147" s="2"/>
      <c r="I147" s="4">
        <f>C147/(constants!$A$4+constants!$B$4*data!C147+constants!$C$4*data!C147^2+constants!$D$4*data!C147^3+constants!$E$4*data!C147^4+constants!$F$4*data!C147^5+constants!$G$4*data!C147^6+constants!$H$4*data!C147^7)</f>
        <v>86.695339298562686</v>
      </c>
      <c r="J147" s="4">
        <f>D147/(constants!$A$4+constants!$B$4*data!D147+constants!$C$4*data!D147^2+constants!$D$4*data!D147^3+constants!$E$4*data!D147^4+constants!$F$4*data!D147^5+constants!$G$4*data!D147^6+constants!$H$4*data!D147^7)</f>
        <v>957.19447247425796</v>
      </c>
      <c r="K147" s="4">
        <f>E147/(constants!$A$4+constants!$B$4*data!E147+constants!$C$4*data!E147^2+constants!$D$4*data!E147^3+constants!$E$4*data!E147^4+constants!$F$4*data!E147^5+constants!$G$4*data!E147^6+constants!$H$4*data!E147^7)</f>
        <v>965.47566642509139</v>
      </c>
      <c r="L147" s="4">
        <f>F147/(constants!$A$4+constants!$B$4*data!F147+constants!$C$4*data!F147^2+constants!$D$4*data!F147^3+constants!$E$4*data!F147^4+constants!$F$4*data!F147^5+constants!$G$4*data!F147^6+constants!$H$4*data!F147^7)</f>
        <v>3856.1650359247578</v>
      </c>
      <c r="M147" s="4">
        <f>G147/(constants!$A$4+constants!$B$4*data!G147+constants!$C$4*data!G147^2+constants!$D$4*data!G147^3+constants!$E$4*data!G147^4+constants!$F$4*data!G147^5+constants!$G$4*data!G147^6+constants!$H$4*data!G147^7)</f>
        <v>1.8955080483865414</v>
      </c>
      <c r="N147" s="4"/>
      <c r="O147" s="4">
        <f t="shared" si="45"/>
        <v>216.7383482464067</v>
      </c>
      <c r="P147" s="4">
        <f t="shared" si="46"/>
        <v>239.29861811856449</v>
      </c>
      <c r="Q147" s="4">
        <f t="shared" si="47"/>
        <v>241.36891660627288</v>
      </c>
      <c r="R147" s="4">
        <f t="shared" si="48"/>
        <v>964.04125898118946</v>
      </c>
      <c r="S147" s="4">
        <f t="shared" si="49"/>
        <v>0.47387701209663535</v>
      </c>
      <c r="T147" s="4">
        <f t="shared" si="40"/>
        <v>0.9057233591671644</v>
      </c>
      <c r="U147" s="4">
        <f t="shared" si="50"/>
        <v>1.0086515271336947</v>
      </c>
      <c r="V147" s="4">
        <f t="shared" si="51"/>
        <v>4.9155262565985436E-4</v>
      </c>
      <c r="W147" s="4"/>
      <c r="X147">
        <f>IF(front!E147&gt;$X$2,O147,P147)</f>
        <v>239.29861811856449</v>
      </c>
      <c r="Y147">
        <f t="shared" si="52"/>
        <v>7.5480019705947541</v>
      </c>
      <c r="Z147">
        <f>SUMPRODUCT($B$7:$B$456,Y$7:Y$456,EXP(constants!$B$32+constants!$A$32*ABS($A$7:$A$456-$A147)))</f>
        <v>0.40154996237447071</v>
      </c>
      <c r="AA147">
        <f t="shared" si="41"/>
        <v>7.1464520082202831</v>
      </c>
      <c r="AB147">
        <f t="shared" si="53"/>
        <v>1.7004934486175554</v>
      </c>
      <c r="AD147" s="4">
        <f t="shared" si="42"/>
        <v>963.51954472098316</v>
      </c>
      <c r="AE147">
        <f>SUMPRODUCT($B$7:$B$456,AD$7:AD$456,EXP(constants!$B$32+constants!$A$32*ABS($A$7:$A$456-$A147)))</f>
        <v>21.597032199956811</v>
      </c>
      <c r="AF147" s="4">
        <f t="shared" si="43"/>
        <v>941.92251252102631</v>
      </c>
      <c r="AG147">
        <f t="shared" si="54"/>
        <v>941.92251252102631</v>
      </c>
      <c r="AH147" s="4"/>
      <c r="AI147" s="5">
        <f>SUMPRODUCT(constants!$B$13:$B$20,A147^constants!$A$13:$A$20)*constants!$C$10/((A147/1000000000)^5*(EXP(0.014388/(A147/1000000000)/constants!$B$9)-1))</f>
        <v>2.8951241494479362E-8</v>
      </c>
      <c r="AJ147">
        <f>SUMPRODUCT(A147^constants!$E$28:$J$28,constants!$E$27:$J$27)</f>
        <v>2.6508282078769913E-6</v>
      </c>
      <c r="AL147" s="17">
        <f t="shared" si="44"/>
        <v>1.7025200254676522E-8</v>
      </c>
      <c r="AM147">
        <f t="shared" si="55"/>
        <v>2.8142741814102437E-9</v>
      </c>
      <c r="AN147">
        <f t="shared" si="56"/>
        <v>6.0495883333389813</v>
      </c>
      <c r="AO147">
        <f t="shared" si="57"/>
        <v>5.4609497226685974E-9</v>
      </c>
      <c r="AQ147">
        <f t="shared" si="58"/>
        <v>5.4609497226685974E-9</v>
      </c>
      <c r="AS147" s="4">
        <f t="shared" si="59"/>
        <v>3.1176262590377473</v>
      </c>
    </row>
    <row r="148" spans="1:45" x14ac:dyDescent="0.2">
      <c r="A148">
        <f>front!A148</f>
        <v>254.95</v>
      </c>
      <c r="B148" s="1">
        <f t="shared" si="60"/>
        <v>0.46999999999999886</v>
      </c>
      <c r="C148">
        <f>front!D148-front!B148</f>
        <v>83.199999999999818</v>
      </c>
      <c r="D148" s="2">
        <f>front!E148-front!C148</f>
        <v>951.09999999999854</v>
      </c>
      <c r="E148" s="2">
        <f>IF(front!F148-front!C148&gt;0,front!F148-front!C148,0)</f>
        <v>968.79999999999927</v>
      </c>
      <c r="F148" s="2">
        <f>front!I148-front!H148</f>
        <v>3854.9000000000015</v>
      </c>
      <c r="G148" s="2">
        <f>IF(front!J148-front!H148&gt;0,front!J148-front!H148,0)</f>
        <v>4.7000000000007276</v>
      </c>
      <c r="H148" s="2"/>
      <c r="I148" s="4">
        <f>C148/(constants!$A$4+constants!$B$4*data!C148+constants!$C$4*data!C148^2+constants!$D$4*data!C148^3+constants!$E$4*data!C148^4+constants!$F$4*data!C148^5+constants!$G$4*data!C148^6+constants!$H$4*data!C148^7)</f>
        <v>83.004021802229374</v>
      </c>
      <c r="J148" s="4">
        <f>D148/(constants!$A$4+constants!$B$4*data!D148+constants!$C$4*data!D148^2+constants!$D$4*data!D148^3+constants!$E$4*data!D148^4+constants!$F$4*data!D148^5+constants!$G$4*data!D148^6+constants!$H$4*data!D148^7)</f>
        <v>948.91327978226332</v>
      </c>
      <c r="K148" s="4">
        <f>E148/(constants!$A$4+constants!$B$4*data!E148+constants!$C$4*data!E148^2+constants!$D$4*data!E148^3+constants!$E$4*data!E148^4+constants!$F$4*data!E148^5+constants!$G$4*data!E148^6+constants!$H$4*data!E148^7)</f>
        <v>966.57317414836666</v>
      </c>
      <c r="L148" s="4">
        <f>F148/(constants!$A$4+constants!$B$4*data!F148+constants!$C$4*data!F148^2+constants!$D$4*data!F148^3+constants!$E$4*data!F148^4+constants!$F$4*data!F148^5+constants!$G$4*data!F148^6+constants!$H$4*data!F148^7)</f>
        <v>3846.2847181656593</v>
      </c>
      <c r="M148" s="4">
        <f>G148/(constants!$A$4+constants!$B$4*data!G148+constants!$C$4*data!G148^2+constants!$D$4*data!G148^3+constants!$E$4*data!G148^4+constants!$F$4*data!G148^5+constants!$G$4*data!G148^6+constants!$H$4*data!G148^7)</f>
        <v>4.6888897905121851</v>
      </c>
      <c r="N148" s="4"/>
      <c r="O148" s="4">
        <f t="shared" si="45"/>
        <v>207.51005450557344</v>
      </c>
      <c r="P148" s="4">
        <f t="shared" si="46"/>
        <v>237.22831994556583</v>
      </c>
      <c r="Q148" s="4">
        <f t="shared" si="47"/>
        <v>241.64329353709167</v>
      </c>
      <c r="R148" s="4">
        <f t="shared" si="48"/>
        <v>961.57117954141484</v>
      </c>
      <c r="S148" s="4">
        <f t="shared" si="49"/>
        <v>1.1722224476280463</v>
      </c>
      <c r="T148" s="4">
        <f t="shared" si="40"/>
        <v>0.87472715969656778</v>
      </c>
      <c r="U148" s="4">
        <f t="shared" si="50"/>
        <v>1.0186106515130187</v>
      </c>
      <c r="V148" s="4">
        <f t="shared" si="51"/>
        <v>1.2190698645804814E-3</v>
      </c>
      <c r="W148" s="4"/>
      <c r="X148">
        <f>IF(front!E148&gt;$X$2,O148,P148)</f>
        <v>237.22831994556583</v>
      </c>
      <c r="Y148">
        <f t="shared" si="52"/>
        <v>5.2142605022948771</v>
      </c>
      <c r="Z148">
        <f>SUMPRODUCT($B$7:$B$456,Y$7:Y$456,EXP(constants!$B$32+constants!$A$32*ABS($A$7:$A$456-$A148)))</f>
        <v>0.41823165524784373</v>
      </c>
      <c r="AA148">
        <f t="shared" si="41"/>
        <v>4.7960288470470331</v>
      </c>
      <c r="AB148">
        <f t="shared" si="53"/>
        <v>0</v>
      </c>
      <c r="AD148" s="4">
        <f t="shared" si="42"/>
        <v>960.28062281160931</v>
      </c>
      <c r="AE148">
        <f>SUMPRODUCT($B$7:$B$456,AD$7:AD$456,EXP(constants!$B$32+constants!$A$32*ABS($A$7:$A$456-$A148)))</f>
        <v>21.707874871973363</v>
      </c>
      <c r="AF148" s="4">
        <f t="shared" si="43"/>
        <v>938.57274793963597</v>
      </c>
      <c r="AG148">
        <f t="shared" si="54"/>
        <v>938.57274793963597</v>
      </c>
      <c r="AH148" s="4"/>
      <c r="AI148" s="5">
        <f>SUMPRODUCT(constants!$B$13:$B$20,A148^constants!$A$13:$A$20)*constants!$C$10/((A148/1000000000)^5*(EXP(0.014388/(A148/1000000000)/constants!$B$9)-1))</f>
        <v>2.9693409478590802E-8</v>
      </c>
      <c r="AJ148">
        <f>SUMPRODUCT(A148^constants!$E$28:$J$28,constants!$E$27:$J$27)</f>
        <v>2.6294254853809012E-6</v>
      </c>
      <c r="AL148" s="17">
        <f t="shared" si="44"/>
        <v>0</v>
      </c>
      <c r="AM148">
        <f t="shared" si="55"/>
        <v>2.8015148438445943E-9</v>
      </c>
      <c r="AN148">
        <f t="shared" si="56"/>
        <v>0</v>
      </c>
      <c r="AO148">
        <f t="shared" si="57"/>
        <v>5.4361909051373031E-9</v>
      </c>
      <c r="AQ148">
        <f t="shared" si="58"/>
        <v>5.4361909051373031E-9</v>
      </c>
      <c r="AS148" s="4">
        <f t="shared" si="59"/>
        <v>0</v>
      </c>
    </row>
    <row r="149" spans="1:45" x14ac:dyDescent="0.2">
      <c r="A149">
        <f>front!A149</f>
        <v>255.43</v>
      </c>
      <c r="B149" s="1">
        <f t="shared" si="60"/>
        <v>0.48000000000001819</v>
      </c>
      <c r="C149">
        <f>front!D149-front!B149</f>
        <v>86.900000000000091</v>
      </c>
      <c r="D149" s="2">
        <f>front!E149-front!C149</f>
        <v>948.39999999999964</v>
      </c>
      <c r="E149" s="2">
        <f>IF(front!F149-front!C149&gt;0,front!F149-front!C149,0)</f>
        <v>919.29999999999927</v>
      </c>
      <c r="F149" s="2">
        <f>front!I149-front!H149</f>
        <v>3847.7999999999993</v>
      </c>
      <c r="G149" s="2">
        <f>IF(front!J149-front!H149&gt;0,front!J149-front!H149,0)</f>
        <v>16.299999999999272</v>
      </c>
      <c r="H149" s="2"/>
      <c r="I149" s="4">
        <f>C149/(constants!$A$4+constants!$B$4*data!C149+constants!$C$4*data!C149^2+constants!$D$4*data!C149^3+constants!$E$4*data!C149^4+constants!$F$4*data!C149^5+constants!$G$4*data!C149^6+constants!$H$4*data!C149^7)</f>
        <v>86.695339298563141</v>
      </c>
      <c r="J149" s="4">
        <f>D149/(constants!$A$4+constants!$B$4*data!D149+constants!$C$4*data!D149^2+constants!$D$4*data!D149^3+constants!$E$4*data!D149^4+constants!$F$4*data!D149^5+constants!$G$4*data!D149^6+constants!$H$4*data!D149^7)</f>
        <v>946.219398103809</v>
      </c>
      <c r="K149" s="4">
        <f>E149/(constants!$A$4+constants!$B$4*data!E149+constants!$C$4*data!E149^2+constants!$D$4*data!E149^3+constants!$E$4*data!E149^4+constants!$F$4*data!E149^5+constants!$G$4*data!E149^6+constants!$H$4*data!E149^7)</f>
        <v>917.18534946517502</v>
      </c>
      <c r="L149" s="4">
        <f>F149/(constants!$A$4+constants!$B$4*data!F149+constants!$C$4*data!F149^2+constants!$D$4*data!F149^3+constants!$E$4*data!F149^4+constants!$F$4*data!F149^5+constants!$G$4*data!F149^6+constants!$H$4*data!F149^7)</f>
        <v>3839.1988551933296</v>
      </c>
      <c r="M149" s="4">
        <f>G149/(constants!$A$4+constants!$B$4*data!G149+constants!$C$4*data!G149^2+constants!$D$4*data!G149^3+constants!$E$4*data!G149^4+constants!$F$4*data!G149^5+constants!$G$4*data!G149^6+constants!$H$4*data!G149^7)</f>
        <v>16.261489680555695</v>
      </c>
      <c r="N149" s="4"/>
      <c r="O149" s="4">
        <f t="shared" si="45"/>
        <v>216.73834824640784</v>
      </c>
      <c r="P149" s="4">
        <f t="shared" si="46"/>
        <v>236.55484952595225</v>
      </c>
      <c r="Q149" s="4">
        <f t="shared" si="47"/>
        <v>229.29633736629376</v>
      </c>
      <c r="R149" s="4">
        <f t="shared" si="48"/>
        <v>959.79971379833239</v>
      </c>
      <c r="S149" s="4">
        <f t="shared" si="49"/>
        <v>4.0653724201389236</v>
      </c>
      <c r="T149" s="4">
        <f t="shared" si="40"/>
        <v>0.91622872530723432</v>
      </c>
      <c r="U149" s="4">
        <f t="shared" si="50"/>
        <v>0.96931573301412211</v>
      </c>
      <c r="V149" s="4">
        <f t="shared" si="51"/>
        <v>4.2356466267848003E-3</v>
      </c>
      <c r="W149" s="4"/>
      <c r="X149">
        <f>IF(front!E149&gt;$X$2,O149,P149)</f>
        <v>236.55484952595225</v>
      </c>
      <c r="Y149">
        <f t="shared" si="52"/>
        <v>16.395732882967394</v>
      </c>
      <c r="Z149">
        <f>SUMPRODUCT($B$7:$B$456,Y$7:Y$456,EXP(constants!$B$32+constants!$A$32*ABS($A$7:$A$456-$A149)))</f>
        <v>0.43548402156215643</v>
      </c>
      <c r="AA149">
        <f t="shared" si="41"/>
        <v>15.960248861405237</v>
      </c>
      <c r="AB149">
        <f t="shared" si="53"/>
        <v>10.514290301802509</v>
      </c>
      <c r="AD149" s="4">
        <f t="shared" si="42"/>
        <v>955.32394749084301</v>
      </c>
      <c r="AE149">
        <f>SUMPRODUCT($B$7:$B$456,AD$7:AD$456,EXP(constants!$B$32+constants!$A$32*ABS($A$7:$A$456-$A149)))</f>
        <v>21.819986329384299</v>
      </c>
      <c r="AF149" s="4">
        <f t="shared" si="43"/>
        <v>933.50396116145873</v>
      </c>
      <c r="AG149">
        <f t="shared" si="54"/>
        <v>933.50396116145873</v>
      </c>
      <c r="AH149" s="4"/>
      <c r="AI149" s="5">
        <f>SUMPRODUCT(constants!$B$13:$B$20,A149^constants!$A$13:$A$20)*constants!$C$10/((A149/1000000000)^5*(EXP(0.014388/(A149/1000000000)/constants!$B$9)-1))</f>
        <v>3.046721434051451E-8</v>
      </c>
      <c r="AJ149">
        <f>SUMPRODUCT(A149^constants!$E$28:$J$28,constants!$E$27:$J$27)</f>
        <v>2.6078370703755903E-6</v>
      </c>
      <c r="AL149" s="17">
        <f t="shared" si="44"/>
        <v>2.8976957517799739E-9</v>
      </c>
      <c r="AM149">
        <f t="shared" si="55"/>
        <v>2.7936004332867947E-9</v>
      </c>
      <c r="AN149">
        <f t="shared" si="56"/>
        <v>1.0372620641280137</v>
      </c>
      <c r="AO149">
        <f t="shared" si="57"/>
        <v>5.4208334113912449E-9</v>
      </c>
      <c r="AQ149">
        <f t="shared" si="58"/>
        <v>5.4208334113912449E-9</v>
      </c>
      <c r="AS149" s="4">
        <f t="shared" si="59"/>
        <v>0.53454801722753675</v>
      </c>
    </row>
    <row r="150" spans="1:45" x14ac:dyDescent="0.2">
      <c r="A150">
        <f>front!A150</f>
        <v>255.9</v>
      </c>
      <c r="B150" s="1">
        <f t="shared" si="60"/>
        <v>0.46999999999999886</v>
      </c>
      <c r="C150">
        <f>front!D150-front!B150</f>
        <v>91.5</v>
      </c>
      <c r="D150" s="2">
        <f>front!E150-front!C150</f>
        <v>893.39999999999964</v>
      </c>
      <c r="E150" s="2">
        <f>IF(front!F150-front!C150&gt;0,front!F150-front!C150,0)</f>
        <v>933.79999999999927</v>
      </c>
      <c r="F150" s="2">
        <f>front!I150-front!H150</f>
        <v>3864.5999999999985</v>
      </c>
      <c r="G150" s="2">
        <f>IF(front!J150-front!H150&gt;0,front!J150-front!H150,0)</f>
        <v>12.699999999998909</v>
      </c>
      <c r="H150" s="2"/>
      <c r="I150" s="4">
        <f>C150/(constants!$A$4+constants!$B$4*data!C150+constants!$C$4*data!C150^2+constants!$D$4*data!C150^3+constants!$E$4*data!C150^4+constants!$F$4*data!C150^5+constants!$G$4*data!C150^6+constants!$H$4*data!C150^7)</f>
        <v>91.284548556452776</v>
      </c>
      <c r="J150" s="4">
        <f>D150/(constants!$A$4+constants!$B$4*data!D150+constants!$C$4*data!D150^2+constants!$D$4*data!D150^3+constants!$E$4*data!D150^4+constants!$F$4*data!D150^5+constants!$G$4*data!D150^6+constants!$H$4*data!D150^7)</f>
        <v>891.34406453972315</v>
      </c>
      <c r="K150" s="4">
        <f>E150/(constants!$A$4+constants!$B$4*data!E150+constants!$C$4*data!E150^2+constants!$D$4*data!E150^3+constants!$E$4*data!E150^4+constants!$F$4*data!E150^5+constants!$G$4*data!E150^6+constants!$H$4*data!E150^7)</f>
        <v>931.65248487309304</v>
      </c>
      <c r="L150" s="4">
        <f>F150/(constants!$A$4+constants!$B$4*data!F150+constants!$C$4*data!F150^2+constants!$D$4*data!F150^3+constants!$E$4*data!F150^4+constants!$F$4*data!F150^5+constants!$G$4*data!F150^6+constants!$H$4*data!F150^7)</f>
        <v>3855.9654331990168</v>
      </c>
      <c r="M150" s="4">
        <f>G150/(constants!$A$4+constants!$B$4*data!G150+constants!$C$4*data!G150^2+constants!$D$4*data!G150^3+constants!$E$4*data!G150^4+constants!$F$4*data!G150^5+constants!$G$4*data!G150^6+constants!$H$4*data!G150^7)</f>
        <v>12.669990009715063</v>
      </c>
      <c r="N150" s="4"/>
      <c r="O150" s="4">
        <f t="shared" si="45"/>
        <v>228.21137139113193</v>
      </c>
      <c r="P150" s="4">
        <f t="shared" si="46"/>
        <v>222.83601613493079</v>
      </c>
      <c r="Q150" s="4">
        <f t="shared" si="47"/>
        <v>232.91312121827326</v>
      </c>
      <c r="R150" s="4">
        <f t="shared" si="48"/>
        <v>963.99135829975421</v>
      </c>
      <c r="S150" s="4">
        <f t="shared" si="49"/>
        <v>3.1674975024287657</v>
      </c>
      <c r="T150" s="4">
        <f t="shared" si="40"/>
        <v>1.0241224706375396</v>
      </c>
      <c r="U150" s="4">
        <f t="shared" si="50"/>
        <v>1.0452220662446263</v>
      </c>
      <c r="V150" s="4">
        <f t="shared" si="51"/>
        <v>3.2858152463269581E-3</v>
      </c>
      <c r="W150" s="4"/>
      <c r="X150">
        <f>IF(front!E150&gt;$X$2,O150,P150)</f>
        <v>222.83601613493079</v>
      </c>
      <c r="Y150">
        <f t="shared" si="52"/>
        <v>-0.79575928266154961</v>
      </c>
      <c r="Z150">
        <f>SUMPRODUCT($B$7:$B$456,Y$7:Y$456,EXP(constants!$B$32+constants!$A$32*ABS($A$7:$A$456-$A150)))</f>
        <v>0.452399408046461</v>
      </c>
      <c r="AA150">
        <f t="shared" si="41"/>
        <v>-1.2481586907080107</v>
      </c>
      <c r="AB150">
        <f t="shared" si="53"/>
        <v>0</v>
      </c>
      <c r="AD150" s="4">
        <f t="shared" si="42"/>
        <v>960.50410617736611</v>
      </c>
      <c r="AE150">
        <f>SUMPRODUCT($B$7:$B$456,AD$7:AD$456,EXP(constants!$B$32+constants!$A$32*ABS($A$7:$A$456-$A150)))</f>
        <v>21.928507070251438</v>
      </c>
      <c r="AF150" s="4">
        <f t="shared" si="43"/>
        <v>938.57559910711473</v>
      </c>
      <c r="AG150">
        <f t="shared" si="54"/>
        <v>938.57559910711473</v>
      </c>
      <c r="AH150" s="4"/>
      <c r="AI150" s="5">
        <f>SUMPRODUCT(constants!$B$13:$B$20,A150^constants!$A$13:$A$20)*constants!$C$10/((A150/1000000000)^5*(EXP(0.014388/(A150/1000000000)/constants!$B$9)-1))</f>
        <v>3.1240648890380548E-8</v>
      </c>
      <c r="AJ150">
        <f>SUMPRODUCT(A150^constants!$E$28:$J$28,constants!$E$27:$J$27)</f>
        <v>2.586959192935371E-6</v>
      </c>
      <c r="AL150" s="17">
        <f t="shared" si="44"/>
        <v>0</v>
      </c>
      <c r="AM150">
        <f t="shared" si="55"/>
        <v>2.7562608652903356E-9</v>
      </c>
      <c r="AN150">
        <f t="shared" si="56"/>
        <v>0</v>
      </c>
      <c r="AO150">
        <f t="shared" si="57"/>
        <v>5.3483779609444629E-9</v>
      </c>
      <c r="AQ150">
        <f t="shared" si="58"/>
        <v>5.3483779609444629E-9</v>
      </c>
      <c r="AS150" s="4">
        <f t="shared" si="59"/>
        <v>0</v>
      </c>
    </row>
    <row r="151" spans="1:45" x14ac:dyDescent="0.2">
      <c r="A151">
        <f>front!A151</f>
        <v>256.38</v>
      </c>
      <c r="B151" s="1">
        <f t="shared" si="60"/>
        <v>0.47999999999998977</v>
      </c>
      <c r="C151">
        <f>front!D151-front!B151</f>
        <v>84.349999999999909</v>
      </c>
      <c r="D151" s="2">
        <f>front!E151-front!C151</f>
        <v>914.19999999999891</v>
      </c>
      <c r="E151" s="2">
        <f>IF(front!F151-front!C151&gt;0,front!F151-front!C151,0)</f>
        <v>951.29999999999927</v>
      </c>
      <c r="F151" s="2">
        <f>front!I151-front!H151</f>
        <v>3901.3999999999996</v>
      </c>
      <c r="G151" s="2">
        <f>IF(front!J151-front!H151&gt;0,front!J151-front!H151,0)</f>
        <v>16.399999999999636</v>
      </c>
      <c r="H151" s="2"/>
      <c r="I151" s="4">
        <f>C151/(constants!$A$4+constants!$B$4*data!C151+constants!$C$4*data!C151^2+constants!$D$4*data!C151^3+constants!$E$4*data!C151^4+constants!$F$4*data!C151^5+constants!$G$4*data!C151^6+constants!$H$4*data!C151^7)</f>
        <v>84.151322899284722</v>
      </c>
      <c r="J151" s="4">
        <f>D151/(constants!$A$4+constants!$B$4*data!D151+constants!$C$4*data!D151^2+constants!$D$4*data!D151^3+constants!$E$4*data!D151^4+constants!$F$4*data!D151^5+constants!$G$4*data!D151^6+constants!$H$4*data!D151^7)</f>
        <v>912.09690985265354</v>
      </c>
      <c r="K151" s="4">
        <f>E151/(constants!$A$4+constants!$B$4*data!E151+constants!$C$4*data!E151^2+constants!$D$4*data!E151^3+constants!$E$4*data!E151^4+constants!$F$4*data!E151^5+constants!$G$4*data!E151^6+constants!$H$4*data!E151^7)</f>
        <v>949.11282657884408</v>
      </c>
      <c r="L151" s="4">
        <f>F151/(constants!$A$4+constants!$B$4*data!F151+constants!$C$4*data!F151^2+constants!$D$4*data!F151^3+constants!$E$4*data!F151^4+constants!$F$4*data!F151^5+constants!$G$4*data!F151^6+constants!$H$4*data!F151^7)</f>
        <v>3892.692578382128</v>
      </c>
      <c r="M151" s="4">
        <f>G151/(constants!$A$4+constants!$B$4*data!G151+constants!$C$4*data!G151^2+constants!$D$4*data!G151^3+constants!$E$4*data!G151^4+constants!$F$4*data!G151^5+constants!$G$4*data!G151^6+constants!$H$4*data!G151^7)</f>
        <v>16.361253600577122</v>
      </c>
      <c r="N151" s="4"/>
      <c r="O151" s="4">
        <f t="shared" si="45"/>
        <v>210.37830724821183</v>
      </c>
      <c r="P151" s="4">
        <f t="shared" si="46"/>
        <v>228.02422746316338</v>
      </c>
      <c r="Q151" s="4">
        <f t="shared" si="47"/>
        <v>237.27820664471102</v>
      </c>
      <c r="R151" s="4">
        <f t="shared" si="48"/>
        <v>973.17314459553199</v>
      </c>
      <c r="S151" s="4">
        <f t="shared" si="49"/>
        <v>4.0903134001442805</v>
      </c>
      <c r="T151" s="4">
        <f t="shared" si="40"/>
        <v>0.92261383620825022</v>
      </c>
      <c r="U151" s="4">
        <f t="shared" si="50"/>
        <v>1.0405833155735287</v>
      </c>
      <c r="V151" s="4">
        <f t="shared" si="51"/>
        <v>4.2030685113534317E-3</v>
      </c>
      <c r="W151" s="4"/>
      <c r="X151">
        <f>IF(front!E151&gt;$X$2,O151,P151)</f>
        <v>228.02422746316338</v>
      </c>
      <c r="Y151">
        <f t="shared" si="52"/>
        <v>0.20131073649503151</v>
      </c>
      <c r="Z151">
        <f>SUMPRODUCT($B$7:$B$456,Y$7:Y$456,EXP(constants!$B$32+constants!$A$32*ABS($A$7:$A$456-$A151)))</f>
        <v>0.47002269499127519</v>
      </c>
      <c r="AA151">
        <f t="shared" si="41"/>
        <v>-0.26871195849624369</v>
      </c>
      <c r="AB151">
        <f t="shared" si="53"/>
        <v>0</v>
      </c>
      <c r="AD151" s="4">
        <f t="shared" si="42"/>
        <v>968.66991954959337</v>
      </c>
      <c r="AE151">
        <f>SUMPRODUCT($B$7:$B$456,AD$7:AD$456,EXP(constants!$B$32+constants!$A$32*ABS($A$7:$A$456-$A151)))</f>
        <v>22.03840596201902</v>
      </c>
      <c r="AF151" s="4">
        <f t="shared" si="43"/>
        <v>946.63151358757432</v>
      </c>
      <c r="AG151">
        <f t="shared" si="54"/>
        <v>946.63151358757432</v>
      </c>
      <c r="AH151" s="4"/>
      <c r="AI151" s="5">
        <f>SUMPRODUCT(constants!$B$13:$B$20,A151^constants!$A$13:$A$20)*constants!$C$10/((A151/1000000000)^5*(EXP(0.014388/(A151/1000000000)/constants!$B$9)-1))</f>
        <v>3.2046868478154109E-8</v>
      </c>
      <c r="AJ151">
        <f>SUMPRODUCT(A151^constants!$E$28:$J$28,constants!$E$27:$J$27)</f>
        <v>2.5659000814622708E-6</v>
      </c>
      <c r="AL151" s="17">
        <f t="shared" si="44"/>
        <v>0</v>
      </c>
      <c r="AM151">
        <f t="shared" si="55"/>
        <v>2.7105584851469192E-9</v>
      </c>
      <c r="AN151">
        <f t="shared" si="56"/>
        <v>0</v>
      </c>
      <c r="AO151">
        <f t="shared" si="57"/>
        <v>5.2596949172602046E-9</v>
      </c>
      <c r="AQ151">
        <f t="shared" si="58"/>
        <v>5.2596949172602046E-9</v>
      </c>
      <c r="AS151" s="4">
        <f t="shared" si="59"/>
        <v>0</v>
      </c>
    </row>
    <row r="152" spans="1:45" x14ac:dyDescent="0.2">
      <c r="A152">
        <f>front!A152</f>
        <v>256.85000000000002</v>
      </c>
      <c r="B152" s="1">
        <f t="shared" si="60"/>
        <v>0.47000000000002728</v>
      </c>
      <c r="C152">
        <f>front!D152-front!B152</f>
        <v>93.799999999999727</v>
      </c>
      <c r="D152" s="2">
        <f>front!E152-front!C152</f>
        <v>907.80000000000109</v>
      </c>
      <c r="E152" s="2">
        <f>IF(front!F152-front!C152&gt;0,front!F152-front!C152,0)</f>
        <v>940.39999999999964</v>
      </c>
      <c r="F152" s="2">
        <f>front!I152-front!H152</f>
        <v>3932.1000000000004</v>
      </c>
      <c r="G152" s="2">
        <f>IF(front!J152-front!H152&gt;0,front!J152-front!H152,0)</f>
        <v>28.399999999999636</v>
      </c>
      <c r="H152" s="2"/>
      <c r="I152" s="4">
        <f>C152/(constants!$A$4+constants!$B$4*data!C152+constants!$C$4*data!C152^2+constants!$D$4*data!C152^3+constants!$E$4*data!C152^4+constants!$F$4*data!C152^5+constants!$G$4*data!C152^6+constants!$H$4*data!C152^7)</f>
        <v>93.57915472388045</v>
      </c>
      <c r="J152" s="4">
        <f>D152/(constants!$A$4+constants!$B$4*data!D152+constants!$C$4*data!D152^2+constants!$D$4*data!D152^3+constants!$E$4*data!D152^4+constants!$F$4*data!D152^5+constants!$G$4*data!D152^6+constants!$H$4*data!D152^7)</f>
        <v>905.71141786476164</v>
      </c>
      <c r="K152" s="4">
        <f>E152/(constants!$A$4+constants!$B$4*data!E152+constants!$C$4*data!E152^2+constants!$D$4*data!E152^3+constants!$E$4*data!E152^4+constants!$F$4*data!E152^5+constants!$G$4*data!E152^6+constants!$H$4*data!E152^7)</f>
        <v>938.23752730493845</v>
      </c>
      <c r="L152" s="4">
        <f>F152/(constants!$A$4+constants!$B$4*data!F152+constants!$C$4*data!F152^2+constants!$D$4*data!F152^3+constants!$E$4*data!F152^4+constants!$F$4*data!F152^5+constants!$G$4*data!F152^6+constants!$H$4*data!F152^7)</f>
        <v>3923.3321813916518</v>
      </c>
      <c r="M152" s="4">
        <f>G152/(constants!$A$4+constants!$B$4*data!G152+constants!$C$4*data!G152^2+constants!$D$4*data!G152^3+constants!$E$4*data!G152^4+constants!$F$4*data!G152^5+constants!$G$4*data!G152^6+constants!$H$4*data!G152^7)</f>
        <v>28.332939685417383</v>
      </c>
      <c r="N152" s="4"/>
      <c r="O152" s="4">
        <f t="shared" si="45"/>
        <v>233.94788680970112</v>
      </c>
      <c r="P152" s="4">
        <f t="shared" si="46"/>
        <v>226.42785446619041</v>
      </c>
      <c r="Q152" s="4">
        <f t="shared" si="47"/>
        <v>234.55938182623461</v>
      </c>
      <c r="R152" s="4">
        <f t="shared" si="48"/>
        <v>980.83304534791296</v>
      </c>
      <c r="S152" s="4">
        <f t="shared" si="49"/>
        <v>7.0832349213543457</v>
      </c>
      <c r="T152" s="4">
        <f t="shared" si="40"/>
        <v>1.0332116044699509</v>
      </c>
      <c r="U152" s="4">
        <f t="shared" si="50"/>
        <v>1.0359122219269996</v>
      </c>
      <c r="V152" s="4">
        <f t="shared" si="51"/>
        <v>7.2216519977075606E-3</v>
      </c>
      <c r="W152" s="4"/>
      <c r="X152">
        <f>IF(front!E152&gt;$X$2,O152,P152)</f>
        <v>226.42785446619041</v>
      </c>
      <c r="Y152">
        <f t="shared" si="52"/>
        <v>1.2154202148115871</v>
      </c>
      <c r="Z152">
        <f>SUMPRODUCT($B$7:$B$456,Y$7:Y$456,EXP(constants!$B$32+constants!$A$32*ABS($A$7:$A$456-$A152)))</f>
        <v>0.48761466781205604</v>
      </c>
      <c r="AA152">
        <f t="shared" si="41"/>
        <v>0.72780554699953104</v>
      </c>
      <c r="AB152">
        <f t="shared" si="53"/>
        <v>0</v>
      </c>
      <c r="AD152" s="4">
        <f t="shared" si="42"/>
        <v>973.0347673717107</v>
      </c>
      <c r="AE152">
        <f>SUMPRODUCT($B$7:$B$456,AD$7:AD$456,EXP(constants!$B$32+constants!$A$32*ABS($A$7:$A$456-$A152)))</f>
        <v>22.14468030300737</v>
      </c>
      <c r="AF152" s="4">
        <f t="shared" si="43"/>
        <v>950.89008706870334</v>
      </c>
      <c r="AG152">
        <f t="shared" si="54"/>
        <v>950.89008706870334</v>
      </c>
      <c r="AH152" s="4"/>
      <c r="AI152" s="5">
        <f>SUMPRODUCT(constants!$B$13:$B$20,A152^constants!$A$13:$A$20)*constants!$C$10/((A152/1000000000)^5*(EXP(0.014388/(A152/1000000000)/constants!$B$9)-1))</f>
        <v>3.2852518945711659E-8</v>
      </c>
      <c r="AJ152">
        <f>SUMPRODUCT(A152^constants!$E$28:$J$28,constants!$E$27:$J$27)</f>
        <v>2.5455339690059575E-6</v>
      </c>
      <c r="AL152" s="17">
        <f t="shared" si="44"/>
        <v>0</v>
      </c>
      <c r="AM152">
        <f t="shared" si="55"/>
        <v>2.6770012682044488E-9</v>
      </c>
      <c r="AN152">
        <f t="shared" si="56"/>
        <v>0</v>
      </c>
      <c r="AO152">
        <f t="shared" si="57"/>
        <v>5.1945789183408368E-9</v>
      </c>
      <c r="AQ152">
        <f t="shared" si="58"/>
        <v>5.1945789183408368E-9</v>
      </c>
      <c r="AS152" s="4">
        <f t="shared" si="59"/>
        <v>0</v>
      </c>
    </row>
    <row r="153" spans="1:45" x14ac:dyDescent="0.2">
      <c r="A153">
        <f>front!A153</f>
        <v>257.33</v>
      </c>
      <c r="B153" s="1">
        <f t="shared" si="60"/>
        <v>0.47999999999996135</v>
      </c>
      <c r="C153">
        <f>front!D153-front!B153</f>
        <v>80.5</v>
      </c>
      <c r="D153" s="2">
        <f>front!E153-front!C153</f>
        <v>891.19999999999891</v>
      </c>
      <c r="E153" s="2">
        <f>IF(front!F153-front!C153&gt;0,front!F153-front!C153,0)</f>
        <v>919.59999999999854</v>
      </c>
      <c r="F153" s="2">
        <f>front!I153-front!H153</f>
        <v>3848.9000000000015</v>
      </c>
      <c r="G153" s="2">
        <f>IF(front!J153-front!H153&gt;0,front!J153-front!H153,0)</f>
        <v>0</v>
      </c>
      <c r="H153" s="2"/>
      <c r="I153" s="4">
        <f>C153/(constants!$A$4+constants!$B$4*data!C153+constants!$C$4*data!C153^2+constants!$D$4*data!C153^3+constants!$E$4*data!C153^4+constants!$F$4*data!C153^5+constants!$G$4*data!C153^6+constants!$H$4*data!C153^7)</f>
        <v>80.310359377508505</v>
      </c>
      <c r="J153" s="4">
        <f>D153/(constants!$A$4+constants!$B$4*data!D153+constants!$C$4*data!D153^2+constants!$D$4*data!D153^3+constants!$E$4*data!D153^4+constants!$F$4*data!D153^5+constants!$G$4*data!D153^6+constants!$H$4*data!D153^7)</f>
        <v>889.14905268750977</v>
      </c>
      <c r="K153" s="4">
        <f>E153/(constants!$A$4+constants!$B$4*data!E153+constants!$C$4*data!E153^2+constants!$D$4*data!E153^3+constants!$E$4*data!E153^4+constants!$F$4*data!E153^5+constants!$G$4*data!E153^6+constants!$H$4*data!E153^7)</f>
        <v>917.48466946092481</v>
      </c>
      <c r="L153" s="4">
        <f>F153/(constants!$A$4+constants!$B$4*data!F153+constants!$C$4*data!F153^2+constants!$D$4*data!F153^3+constants!$E$4*data!F153^4+constants!$F$4*data!F153^5+constants!$G$4*data!F153^6+constants!$H$4*data!F153^7)</f>
        <v>3840.2966637798295</v>
      </c>
      <c r="M153" s="4">
        <f>G153/(constants!$A$4+constants!$B$4*data!G153+constants!$C$4*data!G153^2+constants!$D$4*data!G153^3+constants!$E$4*data!G153^4+constants!$F$4*data!G153^5+constants!$G$4*data!G153^6+constants!$H$4*data!G153^7)</f>
        <v>0</v>
      </c>
      <c r="N153" s="4"/>
      <c r="O153" s="4">
        <f t="shared" si="45"/>
        <v>200.77589844377127</v>
      </c>
      <c r="P153" s="4">
        <f t="shared" si="46"/>
        <v>222.28726317187744</v>
      </c>
      <c r="Q153" s="4">
        <f t="shared" si="47"/>
        <v>229.3711673652312</v>
      </c>
      <c r="R153" s="4">
        <f t="shared" si="48"/>
        <v>960.07416594495737</v>
      </c>
      <c r="S153" s="4">
        <f t="shared" si="49"/>
        <v>0</v>
      </c>
      <c r="T153" s="4">
        <f t="shared" si="40"/>
        <v>0.90322718260527091</v>
      </c>
      <c r="U153" s="4">
        <f t="shared" si="50"/>
        <v>1.0318682415369715</v>
      </c>
      <c r="V153" s="4">
        <f t="shared" si="51"/>
        <v>0</v>
      </c>
      <c r="W153" s="4"/>
      <c r="X153">
        <f>IF(front!E153&gt;$X$2,O153,P153)</f>
        <v>222.28726317187744</v>
      </c>
      <c r="Y153">
        <f t="shared" si="52"/>
        <v>2.0562984276377279</v>
      </c>
      <c r="Z153">
        <f>SUMPRODUCT($B$7:$B$456,Y$7:Y$456,EXP(constants!$B$32+constants!$A$32*ABS($A$7:$A$456-$A153)))</f>
        <v>0.50591909620823694</v>
      </c>
      <c r="AA153">
        <f t="shared" si="41"/>
        <v>1.5503793314294909</v>
      </c>
      <c r="AB153">
        <f t="shared" si="53"/>
        <v>0</v>
      </c>
      <c r="AD153" s="4">
        <f t="shared" si="42"/>
        <v>960.07416594495737</v>
      </c>
      <c r="AE153">
        <f>SUMPRODUCT($B$7:$B$456,AD$7:AD$456,EXP(constants!$B$32+constants!$A$32*ABS($A$7:$A$456-$A153)))</f>
        <v>22.252221268190258</v>
      </c>
      <c r="AF153" s="4">
        <f t="shared" si="43"/>
        <v>937.82194467676709</v>
      </c>
      <c r="AG153">
        <f t="shared" si="54"/>
        <v>937.82194467676709</v>
      </c>
      <c r="AH153" s="4"/>
      <c r="AI153" s="5">
        <f>SUMPRODUCT(constants!$B$13:$B$20,A153^constants!$A$13:$A$20)*constants!$C$10/((A153/1000000000)^5*(EXP(0.014388/(A153/1000000000)/constants!$B$9)-1))</f>
        <v>3.3692130255717483E-8</v>
      </c>
      <c r="AJ153">
        <f>SUMPRODUCT(A153^constants!$E$28:$J$28,constants!$E$27:$J$27)</f>
        <v>2.5249909198809856E-6</v>
      </c>
      <c r="AL153" s="17">
        <f t="shared" si="44"/>
        <v>0</v>
      </c>
      <c r="AM153">
        <f t="shared" si="55"/>
        <v>2.6923990574258291E-9</v>
      </c>
      <c r="AN153">
        <f t="shared" si="56"/>
        <v>0</v>
      </c>
      <c r="AO153">
        <f t="shared" si="57"/>
        <v>5.2244575113129228E-9</v>
      </c>
      <c r="AQ153">
        <f t="shared" si="58"/>
        <v>5.2244575113129228E-9</v>
      </c>
      <c r="AS153" s="4">
        <f t="shared" si="59"/>
        <v>0</v>
      </c>
    </row>
    <row r="154" spans="1:45" x14ac:dyDescent="0.2">
      <c r="A154">
        <f>front!A154</f>
        <v>257.8</v>
      </c>
      <c r="B154" s="1">
        <f t="shared" si="60"/>
        <v>0.47000000000002728</v>
      </c>
      <c r="C154">
        <f>front!D154-front!B154</f>
        <v>85.550000000000182</v>
      </c>
      <c r="D154" s="2">
        <f>front!E154-front!C154</f>
        <v>837.60000000000036</v>
      </c>
      <c r="E154" s="2">
        <f>IF(front!F154-front!C154&gt;0,front!F154-front!C154,0)</f>
        <v>860.60000000000036</v>
      </c>
      <c r="F154" s="2">
        <f>front!I154-front!H154</f>
        <v>3886.6000000000004</v>
      </c>
      <c r="G154" s="2">
        <f>IF(front!J154-front!H154&gt;0,front!J154-front!H154,0)</f>
        <v>18.800000000001091</v>
      </c>
      <c r="H154" s="2"/>
      <c r="I154" s="4">
        <f>C154/(constants!$A$4+constants!$B$4*data!C154+constants!$C$4*data!C154^2+constants!$D$4*data!C154^3+constants!$E$4*data!C154^4+constants!$F$4*data!C154^5+constants!$G$4*data!C154^6+constants!$H$4*data!C154^7)</f>
        <v>85.348506928861013</v>
      </c>
      <c r="J154" s="4">
        <f>D154/(constants!$A$4+constants!$B$4*data!D154+constants!$C$4*data!D154^2+constants!$D$4*data!D154^3+constants!$E$4*data!D154^4+constants!$F$4*data!D154^5+constants!$G$4*data!D154^6+constants!$H$4*data!D154^7)</f>
        <v>835.67062416983697</v>
      </c>
      <c r="K154" s="4">
        <f>E154/(constants!$A$4+constants!$B$4*data!E154+constants!$C$4*data!E154^2+constants!$D$4*data!E154^3+constants!$E$4*data!E154^4+constants!$F$4*data!E154^5+constants!$G$4*data!E154^6+constants!$H$4*data!E154^7)</f>
        <v>858.61844692404725</v>
      </c>
      <c r="L154" s="4">
        <f>F154/(constants!$A$4+constants!$B$4*data!F154+constants!$C$4*data!F154^2+constants!$D$4*data!F154^3+constants!$E$4*data!F154^4+constants!$F$4*data!F154^5+constants!$G$4*data!F154^6+constants!$H$4*data!F154^7)</f>
        <v>3877.9218194596706</v>
      </c>
      <c r="M154" s="4">
        <f>G154/(constants!$A$4+constants!$B$4*data!G154+constants!$C$4*data!G154^2+constants!$D$4*data!G154^3+constants!$E$4*data!G154^4+constants!$F$4*data!G154^5+constants!$G$4*data!G154^6+constants!$H$4*data!G154^7)</f>
        <v>18.755588332220086</v>
      </c>
      <c r="N154" s="4"/>
      <c r="O154" s="4">
        <f t="shared" si="45"/>
        <v>213.37126732215253</v>
      </c>
      <c r="P154" s="4">
        <f t="shared" si="46"/>
        <v>208.91765604245924</v>
      </c>
      <c r="Q154" s="4">
        <f t="shared" si="47"/>
        <v>214.65461173101181</v>
      </c>
      <c r="R154" s="4">
        <f t="shared" si="48"/>
        <v>969.48045486491765</v>
      </c>
      <c r="S154" s="4">
        <f t="shared" si="49"/>
        <v>4.6888970830550214</v>
      </c>
      <c r="T154" s="4">
        <f t="shared" si="40"/>
        <v>1.0213175437828392</v>
      </c>
      <c r="U154" s="4">
        <f t="shared" si="50"/>
        <v>1.0274603678656371</v>
      </c>
      <c r="V154" s="4">
        <f t="shared" si="51"/>
        <v>4.836505016192769E-3</v>
      </c>
      <c r="W154" s="4"/>
      <c r="X154">
        <f>IF(front!E154&gt;$X$2,O154,P154)</f>
        <v>208.91765604245924</v>
      </c>
      <c r="Y154">
        <f t="shared" si="52"/>
        <v>2.816807486169381</v>
      </c>
      <c r="Z154">
        <f>SUMPRODUCT($B$7:$B$456,Y$7:Y$456,EXP(constants!$B$32+constants!$A$32*ABS($A$7:$A$456-$A154)))</f>
        <v>0.52417090559264978</v>
      </c>
      <c r="AA154">
        <f t="shared" si="41"/>
        <v>2.2926365805767315</v>
      </c>
      <c r="AB154">
        <f t="shared" si="53"/>
        <v>0</v>
      </c>
      <c r="AD154" s="4">
        <f t="shared" si="42"/>
        <v>964.31821991698007</v>
      </c>
      <c r="AE154">
        <f>SUMPRODUCT($B$7:$B$456,AD$7:AD$456,EXP(constants!$B$32+constants!$A$32*ABS($A$7:$A$456-$A154)))</f>
        <v>22.35649436636065</v>
      </c>
      <c r="AF154" s="4">
        <f t="shared" si="43"/>
        <v>941.96172555061946</v>
      </c>
      <c r="AG154">
        <f t="shared" si="54"/>
        <v>941.96172555061946</v>
      </c>
      <c r="AH154" s="4"/>
      <c r="AI154" s="5">
        <f>SUMPRODUCT(constants!$B$13:$B$20,A154^constants!$A$13:$A$20)*constants!$C$10/((A154/1000000000)^5*(EXP(0.014388/(A154/1000000000)/constants!$B$9)-1))</f>
        <v>3.4530960521318273E-8</v>
      </c>
      <c r="AJ154">
        <f>SUMPRODUCT(A154^constants!$E$28:$J$28,constants!$E$27:$J$27)</f>
        <v>2.5051237213594688E-6</v>
      </c>
      <c r="AL154" s="17">
        <f t="shared" si="44"/>
        <v>0</v>
      </c>
      <c r="AM154">
        <f t="shared" si="55"/>
        <v>2.6594750650777345E-9</v>
      </c>
      <c r="AN154">
        <f t="shared" si="56"/>
        <v>0</v>
      </c>
      <c r="AO154">
        <f t="shared" si="57"/>
        <v>5.1605702511198257E-9</v>
      </c>
      <c r="AQ154">
        <f t="shared" si="58"/>
        <v>5.1605702511198257E-9</v>
      </c>
      <c r="AS154" s="4">
        <f t="shared" si="59"/>
        <v>0</v>
      </c>
    </row>
    <row r="155" spans="1:45" x14ac:dyDescent="0.2">
      <c r="A155">
        <f>front!A155</f>
        <v>258.27</v>
      </c>
      <c r="B155" s="1">
        <f t="shared" si="60"/>
        <v>0.46999999999997044</v>
      </c>
      <c r="C155">
        <f>front!D155-front!B155</f>
        <v>85.550000000000182</v>
      </c>
      <c r="D155" s="2">
        <f>front!E155-front!C155</f>
        <v>911.90000000000146</v>
      </c>
      <c r="E155" s="2">
        <f>IF(front!F155-front!C155&gt;0,front!F155-front!C155,0)</f>
        <v>933</v>
      </c>
      <c r="F155" s="2">
        <f>front!I155-front!H155</f>
        <v>3882.8999999999996</v>
      </c>
      <c r="G155" s="2">
        <f>IF(front!J155-front!H155&gt;0,front!J155-front!H155,0)</f>
        <v>22.300000000001091</v>
      </c>
      <c r="H155" s="2"/>
      <c r="I155" s="4">
        <f>C155/(constants!$A$4+constants!$B$4*data!C155+constants!$C$4*data!C155^2+constants!$D$4*data!C155^3+constants!$E$4*data!C155^4+constants!$F$4*data!C155^5+constants!$G$4*data!C155^6+constants!$H$4*data!C155^7)</f>
        <v>85.348506928861013</v>
      </c>
      <c r="J155" s="4">
        <f>D155/(constants!$A$4+constants!$B$4*data!D155+constants!$C$4*data!D155^2+constants!$D$4*data!D155^3+constants!$E$4*data!D155^4+constants!$F$4*data!D155^5+constants!$G$4*data!D155^6+constants!$H$4*data!D155^7)</f>
        <v>909.80212355807396</v>
      </c>
      <c r="K155" s="4">
        <f>E155/(constants!$A$4+constants!$B$4*data!E155+constants!$C$4*data!E155^2+constants!$D$4*data!E155^3+constants!$E$4*data!E155^4+constants!$F$4*data!E155^5+constants!$G$4*data!E155^6+constants!$H$4*data!E155^7)</f>
        <v>930.85429797337736</v>
      </c>
      <c r="L155" s="4">
        <f>F155/(constants!$A$4+constants!$B$4*data!F155+constants!$C$4*data!F155^2+constants!$D$4*data!F155^3+constants!$E$4*data!F155^4+constants!$F$4*data!F155^5+constants!$G$4*data!F155^6+constants!$H$4*data!F155^7)</f>
        <v>3874.2291422387957</v>
      </c>
      <c r="M155" s="4">
        <f>G155/(constants!$A$4+constants!$B$4*data!G155+constants!$C$4*data!G155^2+constants!$D$4*data!G155^3+constants!$E$4*data!G155^4+constants!$F$4*data!G155^5+constants!$G$4*data!G155^6+constants!$H$4*data!G155^7)</f>
        <v>22.247328716833216</v>
      </c>
      <c r="N155" s="4"/>
      <c r="O155" s="4">
        <f t="shared" si="45"/>
        <v>213.37126732215253</v>
      </c>
      <c r="P155" s="4">
        <f t="shared" si="46"/>
        <v>227.45053088951849</v>
      </c>
      <c r="Q155" s="4">
        <f t="shared" si="47"/>
        <v>232.71357449334434</v>
      </c>
      <c r="R155" s="4">
        <f t="shared" si="48"/>
        <v>968.55728555969893</v>
      </c>
      <c r="S155" s="4">
        <f t="shared" si="49"/>
        <v>5.5618321792083041</v>
      </c>
      <c r="T155" s="4">
        <f t="shared" si="40"/>
        <v>0.93809966715705406</v>
      </c>
      <c r="U155" s="4">
        <f t="shared" si="50"/>
        <v>1.0231392891599023</v>
      </c>
      <c r="V155" s="4">
        <f t="shared" si="51"/>
        <v>5.7423884597536173E-3</v>
      </c>
      <c r="W155" s="4"/>
      <c r="X155">
        <f>IF(front!E155&gt;$X$2,O155,P155)</f>
        <v>227.45053088951849</v>
      </c>
      <c r="Y155">
        <f t="shared" si="52"/>
        <v>4.0103504672669317</v>
      </c>
      <c r="Z155">
        <f>SUMPRODUCT($B$7:$B$456,Y$7:Y$456,EXP(constants!$B$32+constants!$A$32*ABS($A$7:$A$456-$A155)))</f>
        <v>0.54274822827552949</v>
      </c>
      <c r="AA155">
        <f t="shared" si="41"/>
        <v>3.4676022389914021</v>
      </c>
      <c r="AB155">
        <f t="shared" si="53"/>
        <v>0</v>
      </c>
      <c r="AD155" s="4">
        <f t="shared" si="42"/>
        <v>962.43399388971716</v>
      </c>
      <c r="AE155">
        <f>SUMPRODUCT($B$7:$B$456,AD$7:AD$456,EXP(constants!$B$32+constants!$A$32*ABS($A$7:$A$456-$A155)))</f>
        <v>22.459928166066966</v>
      </c>
      <c r="AF155" s="4">
        <f t="shared" si="43"/>
        <v>939.97406572365014</v>
      </c>
      <c r="AG155">
        <f t="shared" si="54"/>
        <v>939.97406572365014</v>
      </c>
      <c r="AH155" s="4"/>
      <c r="AI155" s="5">
        <f>SUMPRODUCT(constants!$B$13:$B$20,A155^constants!$A$13:$A$20)*constants!$C$10/((A155/1000000000)^5*(EXP(0.014388/(A155/1000000000)/constants!$B$9)-1))</f>
        <v>3.538656686036901E-8</v>
      </c>
      <c r="AJ155">
        <f>SUMPRODUCT(A155^constants!$E$28:$J$28,constants!$E$27:$J$27)</f>
        <v>2.485498672170005E-6</v>
      </c>
      <c r="AL155" s="17">
        <f t="shared" si="44"/>
        <v>0</v>
      </c>
      <c r="AM155">
        <f t="shared" si="55"/>
        <v>2.6442204767176363E-9</v>
      </c>
      <c r="AN155">
        <f t="shared" si="56"/>
        <v>0</v>
      </c>
      <c r="AO155">
        <f t="shared" si="57"/>
        <v>5.1309695318207712E-9</v>
      </c>
      <c r="AQ155">
        <f t="shared" si="58"/>
        <v>5.1309695318207712E-9</v>
      </c>
      <c r="AS155" s="4">
        <f t="shared" si="59"/>
        <v>0</v>
      </c>
    </row>
    <row r="156" spans="1:45" x14ac:dyDescent="0.2">
      <c r="A156">
        <f>front!A156</f>
        <v>258.75</v>
      </c>
      <c r="B156" s="1">
        <f t="shared" si="60"/>
        <v>0.48000000000001819</v>
      </c>
      <c r="C156">
        <f>front!D156-front!B156</f>
        <v>91.349999999999909</v>
      </c>
      <c r="D156" s="2">
        <f>front!E156-front!C156</f>
        <v>907.70000000000073</v>
      </c>
      <c r="E156" s="2">
        <f>IF(front!F156-front!C156&gt;0,front!F156-front!C156,0)</f>
        <v>937.60000000000036</v>
      </c>
      <c r="F156" s="2">
        <f>front!I156-front!H156</f>
        <v>3906.1999999999989</v>
      </c>
      <c r="G156" s="2">
        <f>IF(front!J156-front!H156&gt;0,front!J156-front!H156,0)</f>
        <v>22.399999999999636</v>
      </c>
      <c r="H156" s="2"/>
      <c r="I156" s="4">
        <f>C156/(constants!$A$4+constants!$B$4*data!C156+constants!$C$4*data!C156^2+constants!$D$4*data!C156^3+constants!$E$4*data!C156^4+constants!$F$4*data!C156^5+constants!$G$4*data!C156^6+constants!$H$4*data!C156^7)</f>
        <v>91.134900363685418</v>
      </c>
      <c r="J156" s="4">
        <f>D156/(constants!$A$4+constants!$B$4*data!D156+constants!$C$4*data!D156^2+constants!$D$4*data!D156^3+constants!$E$4*data!D156^4+constants!$F$4*data!D156^5+constants!$G$4*data!D156^6+constants!$H$4*data!D156^7)</f>
        <v>905.61164456018446</v>
      </c>
      <c r="K156" s="4">
        <f>E156/(constants!$A$4+constants!$B$4*data!E156+constants!$C$4*data!E156^2+constants!$D$4*data!E156^3+constants!$E$4*data!E156^4+constants!$F$4*data!E156^5+constants!$G$4*data!E156^6+constants!$H$4*data!E156^7)</f>
        <v>935.44387282989351</v>
      </c>
      <c r="L156" s="4">
        <f>F156/(constants!$A$4+constants!$B$4*data!F156+constants!$C$4*data!F156^2+constants!$D$4*data!F156^3+constants!$E$4*data!F156^4+constants!$F$4*data!F156^5+constants!$G$4*data!F156^6+constants!$H$4*data!F156^7)</f>
        <v>3897.4831120852305</v>
      </c>
      <c r="M156" s="4">
        <f>G156/(constants!$A$4+constants!$B$4*data!G156+constants!$C$4*data!G156^2+constants!$D$4*data!G156^3+constants!$E$4*data!G156^4+constants!$F$4*data!G156^5+constants!$G$4*data!G156^6+constants!$H$4*data!G156^7)</f>
        <v>22.347092766655734</v>
      </c>
      <c r="N156" s="4"/>
      <c r="O156" s="4">
        <f t="shared" si="45"/>
        <v>227.83725090921354</v>
      </c>
      <c r="P156" s="4">
        <f t="shared" si="46"/>
        <v>226.40291114004611</v>
      </c>
      <c r="Q156" s="4">
        <f t="shared" si="47"/>
        <v>233.86096820747338</v>
      </c>
      <c r="R156" s="4">
        <f t="shared" si="48"/>
        <v>974.37077802130761</v>
      </c>
      <c r="S156" s="4">
        <f t="shared" si="49"/>
        <v>5.5867731916639336</v>
      </c>
      <c r="T156" s="4">
        <f t="shared" si="40"/>
        <v>1.0063353415463823</v>
      </c>
      <c r="U156" s="4">
        <f t="shared" si="50"/>
        <v>1.0329415246026317</v>
      </c>
      <c r="V156" s="4">
        <f t="shared" si="51"/>
        <v>5.7337240788452315E-3</v>
      </c>
      <c r="W156" s="4"/>
      <c r="X156">
        <f>IF(front!E156&gt;$X$2,O156,P156)</f>
        <v>226.40291114004611</v>
      </c>
      <c r="Y156">
        <f t="shared" si="52"/>
        <v>1.8610594506219513</v>
      </c>
      <c r="Z156">
        <f>SUMPRODUCT($B$7:$B$456,Y$7:Y$456,EXP(constants!$B$32+constants!$A$32*ABS($A$7:$A$456-$A156)))</f>
        <v>0.56204986665283829</v>
      </c>
      <c r="AA156">
        <f t="shared" si="41"/>
        <v>1.2990095839691129</v>
      </c>
      <c r="AB156">
        <f t="shared" si="53"/>
        <v>0</v>
      </c>
      <c r="AD156" s="4">
        <f t="shared" si="42"/>
        <v>968.2200275771504</v>
      </c>
      <c r="AE156">
        <f>SUMPRODUCT($B$7:$B$456,AD$7:AD$456,EXP(constants!$B$32+constants!$A$32*ABS($A$7:$A$456-$A156)))</f>
        <v>22.56498951386239</v>
      </c>
      <c r="AF156" s="4">
        <f t="shared" si="43"/>
        <v>945.65503806328798</v>
      </c>
      <c r="AG156">
        <f t="shared" si="54"/>
        <v>945.65503806328798</v>
      </c>
      <c r="AH156" s="4"/>
      <c r="AI156" s="5">
        <f>SUMPRODUCT(constants!$B$13:$B$20,A156^constants!$A$13:$A$20)*constants!$C$10/((A156/1000000000)^5*(EXP(0.014388/(A156/1000000000)/constants!$B$9)-1))</f>
        <v>3.627794353548756E-8</v>
      </c>
      <c r="AJ156">
        <f>SUMPRODUCT(A156^constants!$E$28:$J$28,constants!$E$27:$J$27)</f>
        <v>2.4657028178301358E-6</v>
      </c>
      <c r="AL156" s="17">
        <f t="shared" si="44"/>
        <v>0</v>
      </c>
      <c r="AM156">
        <f t="shared" si="55"/>
        <v>2.6074019791402186E-9</v>
      </c>
      <c r="AN156">
        <f t="shared" si="56"/>
        <v>0</v>
      </c>
      <c r="AO156">
        <f t="shared" si="57"/>
        <v>5.0595251908739623E-9</v>
      </c>
      <c r="AQ156">
        <f t="shared" si="58"/>
        <v>5.0595251908739623E-9</v>
      </c>
      <c r="AS156" s="4">
        <f t="shared" si="59"/>
        <v>0</v>
      </c>
    </row>
    <row r="157" spans="1:45" x14ac:dyDescent="0.2">
      <c r="A157">
        <f>front!A157</f>
        <v>259.22000000000003</v>
      </c>
      <c r="B157" s="1">
        <f t="shared" si="60"/>
        <v>0.47000000000002728</v>
      </c>
      <c r="C157">
        <f>front!D157-front!B157</f>
        <v>87.75</v>
      </c>
      <c r="D157" s="2">
        <f>front!E157-front!C157</f>
        <v>938.89999999999964</v>
      </c>
      <c r="E157" s="2">
        <f>IF(front!F157-front!C157&gt;0,front!F157-front!C157,0)</f>
        <v>933.30000000000109</v>
      </c>
      <c r="F157" s="2">
        <f>front!I157-front!H157</f>
        <v>3870.5</v>
      </c>
      <c r="G157" s="2">
        <f>IF(front!J157-front!H157&gt;0,front!J157-front!H157,0)</f>
        <v>8.2999999999992724</v>
      </c>
      <c r="H157" s="2"/>
      <c r="I157" s="4">
        <f>C157/(constants!$A$4+constants!$B$4*data!C157+constants!$C$4*data!C157^2+constants!$D$4*data!C157^3+constants!$E$4*data!C157^4+constants!$F$4*data!C157^5+constants!$G$4*data!C157^6+constants!$H$4*data!C157^7)</f>
        <v>87.543345047098768</v>
      </c>
      <c r="J157" s="4">
        <f>D157/(constants!$A$4+constants!$B$4*data!D157+constants!$C$4*data!D157^2+constants!$D$4*data!D157^3+constants!$E$4*data!D157^4+constants!$F$4*data!D157^5+constants!$G$4*data!D157^6+constants!$H$4*data!D157^7)</f>
        <v>936.74092667332775</v>
      </c>
      <c r="K157" s="4">
        <f>E157/(constants!$A$4+constants!$B$4*data!E157+constants!$C$4*data!E157^2+constants!$D$4*data!E157^3+constants!$E$4*data!E157^4+constants!$F$4*data!E157^5+constants!$G$4*data!E157^6+constants!$H$4*data!E157^7)</f>
        <v>931.15361805918849</v>
      </c>
      <c r="L157" s="4">
        <f>F157/(constants!$A$4+constants!$B$4*data!F157+constants!$C$4*data!F157^2+constants!$D$4*data!F157^3+constants!$E$4*data!F157^4+constants!$F$4*data!F157^5+constants!$G$4*data!F157^6+constants!$H$4*data!F157^7)</f>
        <v>3861.8537196437792</v>
      </c>
      <c r="M157" s="4">
        <f>G157/(constants!$A$4+constants!$B$4*data!G157+constants!$C$4*data!G157^2+constants!$D$4*data!G157^3+constants!$E$4*data!G157^4+constants!$F$4*data!G157^5+constants!$G$4*data!G157^6+constants!$H$4*data!G157^7)</f>
        <v>8.2803831479842351</v>
      </c>
      <c r="N157" s="4"/>
      <c r="O157" s="4">
        <f t="shared" si="45"/>
        <v>218.85836261774693</v>
      </c>
      <c r="P157" s="4">
        <f t="shared" si="46"/>
        <v>234.18523166833194</v>
      </c>
      <c r="Q157" s="4">
        <f t="shared" si="47"/>
        <v>232.78840451479712</v>
      </c>
      <c r="R157" s="4">
        <f t="shared" si="48"/>
        <v>965.4634299109448</v>
      </c>
      <c r="S157" s="4">
        <f t="shared" si="49"/>
        <v>2.0700957869960588</v>
      </c>
      <c r="T157" s="4">
        <f t="shared" si="40"/>
        <v>0.9345523671949908</v>
      </c>
      <c r="U157" s="4">
        <f t="shared" si="50"/>
        <v>0.99403537471776571</v>
      </c>
      <c r="V157" s="4">
        <f t="shared" si="51"/>
        <v>2.1441472798063477E-3</v>
      </c>
      <c r="W157" s="4"/>
      <c r="X157">
        <f>IF(front!E157&gt;$X$2,O157,P157)</f>
        <v>234.18523166833194</v>
      </c>
      <c r="Y157">
        <f t="shared" si="52"/>
        <v>10.673203123207372</v>
      </c>
      <c r="Z157">
        <f>SUMPRODUCT($B$7:$B$456,Y$7:Y$456,EXP(constants!$B$32+constants!$A$32*ABS($A$7:$A$456-$A157)))</f>
        <v>0.58132212827216967</v>
      </c>
      <c r="AA157">
        <f t="shared" si="41"/>
        <v>10.091880994935202</v>
      </c>
      <c r="AB157">
        <f t="shared" si="53"/>
        <v>4.6459224353324746</v>
      </c>
      <c r="AD157" s="4">
        <f t="shared" si="42"/>
        <v>963.18436073371163</v>
      </c>
      <c r="AE157">
        <f>SUMPRODUCT($B$7:$B$456,AD$7:AD$456,EXP(constants!$B$32+constants!$A$32*ABS($A$7:$A$456-$A157)))</f>
        <v>22.666915497907329</v>
      </c>
      <c r="AF157" s="4">
        <f t="shared" si="43"/>
        <v>940.5174452358043</v>
      </c>
      <c r="AG157">
        <f t="shared" si="54"/>
        <v>940.5174452358043</v>
      </c>
      <c r="AH157" s="4"/>
      <c r="AI157" s="5">
        <f>SUMPRODUCT(constants!$B$13:$B$20,A157^constants!$A$13:$A$20)*constants!$C$10/((A157/1000000000)^5*(EXP(0.014388/(A157/1000000000)/constants!$B$9)-1))</f>
        <v>3.7168197036489444E-8</v>
      </c>
      <c r="AJ157">
        <f>SUMPRODUCT(A157^constants!$E$28:$J$28,constants!$E$27:$J$27)</f>
        <v>2.4465578965484811E-6</v>
      </c>
      <c r="AL157" s="17">
        <f t="shared" si="44"/>
        <v>8.0001759723372543E-9</v>
      </c>
      <c r="AM157">
        <f t="shared" si="55"/>
        <v>2.6012892253530564E-9</v>
      </c>
      <c r="AN157">
        <f t="shared" si="56"/>
        <v>3.0754657707281439</v>
      </c>
      <c r="AO157">
        <f t="shared" si="57"/>
        <v>5.0476637164947973E-9</v>
      </c>
      <c r="AQ157">
        <f t="shared" si="58"/>
        <v>5.0476637164947973E-9</v>
      </c>
      <c r="AS157" s="4">
        <f t="shared" si="59"/>
        <v>1.5849264970236059</v>
      </c>
    </row>
    <row r="158" spans="1:45" x14ac:dyDescent="0.2">
      <c r="A158">
        <f>front!A158</f>
        <v>259.7</v>
      </c>
      <c r="B158" s="1">
        <f t="shared" si="60"/>
        <v>0.47999999999996135</v>
      </c>
      <c r="C158">
        <f>front!D158-front!B158</f>
        <v>81.25</v>
      </c>
      <c r="D158" s="2">
        <f>front!E158-front!C158</f>
        <v>942.39999999999964</v>
      </c>
      <c r="E158" s="2">
        <f>IF(front!F158-front!C158&gt;0,front!F158-front!C158,0)</f>
        <v>946.5</v>
      </c>
      <c r="F158" s="2">
        <f>front!I158-front!H158</f>
        <v>3887.7000000000007</v>
      </c>
      <c r="G158" s="2">
        <f>IF(front!J158-front!H158&gt;0,front!J158-front!H158,0)</f>
        <v>38.300000000001091</v>
      </c>
      <c r="H158" s="2"/>
      <c r="I158" s="4">
        <f>C158/(constants!$A$4+constants!$B$4*data!C158+constants!$C$4*data!C158^2+constants!$D$4*data!C158^3+constants!$E$4*data!C158^4+constants!$F$4*data!C158^5+constants!$G$4*data!C158^6+constants!$H$4*data!C158^7)</f>
        <v>81.058598796116286</v>
      </c>
      <c r="J158" s="4">
        <f>D158/(constants!$A$4+constants!$B$4*data!D158+constants!$C$4*data!D158^2+constants!$D$4*data!D158^3+constants!$E$4*data!D158^4+constants!$F$4*data!D158^5+constants!$G$4*data!D158^6+constants!$H$4*data!D158^7)</f>
        <v>940.232994884856</v>
      </c>
      <c r="K158" s="4">
        <f>E158/(constants!$A$4+constants!$B$4*data!E158+constants!$C$4*data!E158^2+constants!$D$4*data!E158^3+constants!$E$4*data!E158^4+constants!$F$4*data!E158^5+constants!$G$4*data!E158^6+constants!$H$4*data!E158^7)</f>
        <v>944.32370367423835</v>
      </c>
      <c r="L158" s="4">
        <f>F158/(constants!$A$4+constants!$B$4*data!F158+constants!$C$4*data!F158^2+constants!$D$4*data!F158^3+constants!$E$4*data!F158^4+constants!$F$4*data!F158^5+constants!$G$4*data!F158^6+constants!$H$4*data!F158^7)</f>
        <v>3879.0196433788237</v>
      </c>
      <c r="M158" s="4">
        <f>G158/(constants!$A$4+constants!$B$4*data!G158+constants!$C$4*data!G158^2+constants!$D$4*data!G158^3+constants!$E$4*data!G158^4+constants!$F$4*data!G158^5+constants!$G$4*data!G158^6+constants!$H$4*data!G158^7)</f>
        <v>38.209603865711024</v>
      </c>
      <c r="N158" s="4"/>
      <c r="O158" s="4">
        <f t="shared" si="45"/>
        <v>202.64649699029073</v>
      </c>
      <c r="P158" s="4">
        <f t="shared" si="46"/>
        <v>235.058248721214</v>
      </c>
      <c r="Q158" s="4">
        <f t="shared" si="47"/>
        <v>236.08092591855959</v>
      </c>
      <c r="R158" s="4">
        <f t="shared" si="48"/>
        <v>969.75491084470593</v>
      </c>
      <c r="S158" s="4">
        <f t="shared" si="49"/>
        <v>9.552400966427756</v>
      </c>
      <c r="T158" s="4">
        <f t="shared" si="40"/>
        <v>0.86211183012188375</v>
      </c>
      <c r="U158" s="4">
        <f t="shared" si="50"/>
        <v>1.0043507394567486</v>
      </c>
      <c r="V158" s="4">
        <f t="shared" si="51"/>
        <v>9.8503249218992121E-3</v>
      </c>
      <c r="W158" s="4"/>
      <c r="X158">
        <f>IF(front!E158&gt;$X$2,O158,P158)</f>
        <v>235.058248721214</v>
      </c>
      <c r="Y158">
        <f t="shared" si="52"/>
        <v>8.3849023281619566</v>
      </c>
      <c r="Z158">
        <f>SUMPRODUCT($B$7:$B$456,Y$7:Y$456,EXP(constants!$B$32+constants!$A$32*ABS($A$7:$A$456-$A158)))</f>
        <v>0.60124327531536348</v>
      </c>
      <c r="AA158">
        <f t="shared" si="41"/>
        <v>7.783659052846593</v>
      </c>
      <c r="AB158">
        <f t="shared" si="53"/>
        <v>2.3377004932438652</v>
      </c>
      <c r="AD158" s="4">
        <f t="shared" si="42"/>
        <v>959.23820782646067</v>
      </c>
      <c r="AE158">
        <f>SUMPRODUCT($B$7:$B$456,AD$7:AD$456,EXP(constants!$B$32+constants!$A$32*ABS($A$7:$A$456-$A158)))</f>
        <v>22.770576270927059</v>
      </c>
      <c r="AF158" s="4">
        <f t="shared" si="43"/>
        <v>936.46763155553356</v>
      </c>
      <c r="AG158">
        <f t="shared" si="54"/>
        <v>936.46763155553356</v>
      </c>
      <c r="AH158" s="4"/>
      <c r="AI158" s="5">
        <f>SUMPRODUCT(constants!$B$13:$B$20,A158^constants!$A$13:$A$20)*constants!$C$10/((A158/1000000000)^5*(EXP(0.014388/(A158/1000000000)/constants!$B$9)-1))</f>
        <v>3.8095466494673827E-8</v>
      </c>
      <c r="AJ158">
        <f>SUMPRODUCT(A158^constants!$E$28:$J$28,constants!$E$27:$J$27)</f>
        <v>2.4272460825028948E-6</v>
      </c>
      <c r="AL158" s="17">
        <f t="shared" si="44"/>
        <v>1.6296128013307378E-8</v>
      </c>
      <c r="AM158">
        <f t="shared" si="55"/>
        <v>2.5919166885363476E-9</v>
      </c>
      <c r="AN158">
        <f t="shared" si="56"/>
        <v>6.2872885094581425</v>
      </c>
      <c r="AO158">
        <f t="shared" si="57"/>
        <v>5.0294768061120075E-9</v>
      </c>
      <c r="AQ158">
        <f t="shared" si="58"/>
        <v>5.0294768061120075E-9</v>
      </c>
      <c r="AS158" s="4">
        <f t="shared" si="59"/>
        <v>3.2401239018547052</v>
      </c>
    </row>
    <row r="159" spans="1:45" x14ac:dyDescent="0.2">
      <c r="A159">
        <f>front!A159</f>
        <v>260.17</v>
      </c>
      <c r="B159" s="1">
        <f t="shared" si="60"/>
        <v>0.47000000000002728</v>
      </c>
      <c r="C159">
        <f>front!D159-front!B159</f>
        <v>83.300000000000182</v>
      </c>
      <c r="D159" s="2">
        <f>front!E159-front!C159</f>
        <v>909.10000000000036</v>
      </c>
      <c r="E159" s="2">
        <f>IF(front!F159-front!C159&gt;0,front!F159-front!C159,0)</f>
        <v>932</v>
      </c>
      <c r="F159" s="2">
        <f>front!I159-front!H159</f>
        <v>3884.6000000000004</v>
      </c>
      <c r="G159" s="2">
        <f>IF(front!J159-front!H159&gt;0,front!J159-front!H159,0)</f>
        <v>11.600000000000364</v>
      </c>
      <c r="H159" s="2"/>
      <c r="I159" s="4">
        <f>C159/(constants!$A$4+constants!$B$4*data!C159+constants!$C$4*data!C159^2+constants!$D$4*data!C159^3+constants!$E$4*data!C159^4+constants!$F$4*data!C159^5+constants!$G$4*data!C159^6+constants!$H$4*data!C159^7)</f>
        <v>83.103787104723708</v>
      </c>
      <c r="J159" s="4">
        <f>D159/(constants!$A$4+constants!$B$4*data!D159+constants!$C$4*data!D159^2+constants!$D$4*data!D159^3+constants!$E$4*data!D159^4+constants!$F$4*data!D159^5+constants!$G$4*data!D159^6+constants!$H$4*data!D159^7)</f>
        <v>907.00847084609586</v>
      </c>
      <c r="K159" s="4">
        <f>E159/(constants!$A$4+constants!$B$4*data!E159+constants!$C$4*data!E159^2+constants!$D$4*data!E159^3+constants!$E$4*data!E159^4+constants!$F$4*data!E159^5+constants!$G$4*data!E159^6+constants!$H$4*data!E159^7)</f>
        <v>929.85656436777958</v>
      </c>
      <c r="L159" s="4">
        <f>F159/(constants!$A$4+constants!$B$4*data!F159+constants!$C$4*data!F159^2+constants!$D$4*data!F159^3+constants!$E$4*data!F159^4+constants!$F$4*data!F159^5+constants!$G$4*data!F159^6+constants!$H$4*data!F159^7)</f>
        <v>3875.925777099937</v>
      </c>
      <c r="M159" s="4">
        <f>G159/(constants!$A$4+constants!$B$4*data!G159+constants!$C$4*data!G159^2+constants!$D$4*data!G159^3+constants!$E$4*data!G159^4+constants!$F$4*data!G159^5+constants!$G$4*data!G159^6+constants!$H$4*data!G159^7)</f>
        <v>11.57258789662836</v>
      </c>
      <c r="N159" s="4"/>
      <c r="O159" s="4">
        <f t="shared" si="45"/>
        <v>207.75946776180928</v>
      </c>
      <c r="P159" s="4">
        <f t="shared" si="46"/>
        <v>226.75211771152397</v>
      </c>
      <c r="Q159" s="4">
        <f t="shared" si="47"/>
        <v>232.4641410919449</v>
      </c>
      <c r="R159" s="4">
        <f t="shared" si="48"/>
        <v>968.98144427498426</v>
      </c>
      <c r="S159" s="4">
        <f t="shared" si="49"/>
        <v>2.8931469741570899</v>
      </c>
      <c r="T159" s="4">
        <f t="shared" si="40"/>
        <v>0.91624047377640239</v>
      </c>
      <c r="U159" s="4">
        <f t="shared" si="50"/>
        <v>1.0251906065445784</v>
      </c>
      <c r="V159" s="4">
        <f t="shared" si="51"/>
        <v>2.9857609670965513E-3</v>
      </c>
      <c r="W159" s="4"/>
      <c r="X159">
        <f>IF(front!E159&gt;$X$2,O159,P159)</f>
        <v>226.75211771152397</v>
      </c>
      <c r="Y159">
        <f t="shared" si="52"/>
        <v>3.5514310288764079</v>
      </c>
      <c r="Z159">
        <f>SUMPRODUCT($B$7:$B$456,Y$7:Y$456,EXP(constants!$B$32+constants!$A$32*ABS($A$7:$A$456-$A159)))</f>
        <v>0.62103424731297796</v>
      </c>
      <c r="AA159">
        <f t="shared" si="41"/>
        <v>2.93039678156343</v>
      </c>
      <c r="AB159">
        <f t="shared" si="53"/>
        <v>0</v>
      </c>
      <c r="AD159" s="4">
        <f t="shared" si="42"/>
        <v>965.79623799833405</v>
      </c>
      <c r="AE159">
        <f>SUMPRODUCT($B$7:$B$456,AD$7:AD$456,EXP(constants!$B$32+constants!$A$32*ABS($A$7:$A$456-$A159)))</f>
        <v>22.871439347012366</v>
      </c>
      <c r="AF159" s="4">
        <f t="shared" si="43"/>
        <v>942.92479865132168</v>
      </c>
      <c r="AG159">
        <f t="shared" si="54"/>
        <v>942.92479865132168</v>
      </c>
      <c r="AH159" s="4"/>
      <c r="AI159" s="5">
        <f>SUMPRODUCT(constants!$B$13:$B$20,A159^constants!$A$13:$A$20)*constants!$C$10/((A159/1000000000)^5*(EXP(0.014388/(A159/1000000000)/constants!$B$9)-1))</f>
        <v>3.9021366317345347E-8</v>
      </c>
      <c r="AJ159">
        <f>SUMPRODUCT(A159^constants!$E$28:$J$28,constants!$E$27:$J$27)</f>
        <v>2.4085690012028388E-6</v>
      </c>
      <c r="AL159" s="17">
        <f t="shared" si="44"/>
        <v>0</v>
      </c>
      <c r="AM159">
        <f t="shared" si="55"/>
        <v>2.5543595890656903E-9</v>
      </c>
      <c r="AN159">
        <f t="shared" si="56"/>
        <v>0</v>
      </c>
      <c r="AO159">
        <f t="shared" si="57"/>
        <v>4.9565992473818383E-9</v>
      </c>
      <c r="AQ159">
        <f t="shared" si="58"/>
        <v>4.9565992473818383E-9</v>
      </c>
      <c r="AS159" s="4">
        <f t="shared" si="59"/>
        <v>0</v>
      </c>
    </row>
    <row r="160" spans="1:45" x14ac:dyDescent="0.2">
      <c r="A160">
        <f>front!A160</f>
        <v>260.64999999999998</v>
      </c>
      <c r="B160" s="1">
        <f t="shared" si="60"/>
        <v>0.47999999999996135</v>
      </c>
      <c r="C160">
        <f>front!D160-front!B160</f>
        <v>93</v>
      </c>
      <c r="D160" s="2">
        <f>front!E160-front!C160</f>
        <v>915.39999999999964</v>
      </c>
      <c r="E160" s="2">
        <f>IF(front!F160-front!C160&gt;0,front!F160-front!C160,0)</f>
        <v>938.29999999999927</v>
      </c>
      <c r="F160" s="2">
        <f>front!I160-front!H160</f>
        <v>3868.7999999999993</v>
      </c>
      <c r="G160" s="2">
        <f>IF(front!J160-front!H160&gt;0,front!J160-front!H160,0)</f>
        <v>0</v>
      </c>
      <c r="H160" s="2"/>
      <c r="I160" s="4">
        <f>C160/(constants!$A$4+constants!$B$4*data!C160+constants!$C$4*data!C160^2+constants!$D$4*data!C160^3+constants!$E$4*data!C160^4+constants!$F$4*data!C160^5+constants!$G$4*data!C160^6+constants!$H$4*data!C160^7)</f>
        <v>92.781030723598889</v>
      </c>
      <c r="J160" s="4">
        <f>D160/(constants!$A$4+constants!$B$4*data!D160+constants!$C$4*data!D160^2+constants!$D$4*data!D160^3+constants!$E$4*data!D160^4+constants!$F$4*data!D160^5+constants!$G$4*data!D160^6+constants!$H$4*data!D160^7)</f>
        <v>913.29418970753591</v>
      </c>
      <c r="K160" s="4">
        <f>E160/(constants!$A$4+constants!$B$4*data!E160+constants!$C$4*data!E160^2+constants!$D$4*data!E160^3+constants!$E$4*data!E160^4+constants!$F$4*data!E160^5+constants!$G$4*data!E160^6+constants!$H$4*data!E160^7)</f>
        <v>936.14228643357637</v>
      </c>
      <c r="L160" s="4">
        <f>F160/(constants!$A$4+constants!$B$4*data!F160+constants!$C$4*data!F160^2+constants!$D$4*data!F160^3+constants!$E$4*data!F160^4+constants!$F$4*data!F160^5+constants!$G$4*data!F160^6+constants!$H$4*data!F160^7)</f>
        <v>3860.157093453256</v>
      </c>
      <c r="M160" s="4">
        <f>G160/(constants!$A$4+constants!$B$4*data!G160+constants!$C$4*data!G160^2+constants!$D$4*data!G160^3+constants!$E$4*data!G160^4+constants!$F$4*data!G160^5+constants!$G$4*data!G160^6+constants!$H$4*data!G160^7)</f>
        <v>0</v>
      </c>
      <c r="N160" s="4"/>
      <c r="O160" s="4">
        <f t="shared" si="45"/>
        <v>231.95257680899721</v>
      </c>
      <c r="P160" s="4">
        <f t="shared" si="46"/>
        <v>228.32354742688398</v>
      </c>
      <c r="Q160" s="4">
        <f t="shared" si="47"/>
        <v>234.03557160839409</v>
      </c>
      <c r="R160" s="4">
        <f t="shared" si="48"/>
        <v>965.03927336331401</v>
      </c>
      <c r="S160" s="4">
        <f t="shared" si="49"/>
        <v>0</v>
      </c>
      <c r="T160" s="4">
        <f t="shared" si="40"/>
        <v>1.0158942405328357</v>
      </c>
      <c r="U160" s="4">
        <f t="shared" si="50"/>
        <v>1.0250172364869168</v>
      </c>
      <c r="V160" s="4">
        <f t="shared" si="51"/>
        <v>0</v>
      </c>
      <c r="W160" s="4"/>
      <c r="X160">
        <f>IF(front!E160&gt;$X$2,O160,P160)</f>
        <v>228.32354742688398</v>
      </c>
      <c r="Y160">
        <f t="shared" si="52"/>
        <v>3.6140501005905321</v>
      </c>
      <c r="Z160">
        <f>SUMPRODUCT($B$7:$B$456,Y$7:Y$456,EXP(constants!$B$32+constants!$A$32*ABS($A$7:$A$456-$A160)))</f>
        <v>0.64164128959065847</v>
      </c>
      <c r="AA160">
        <f t="shared" si="41"/>
        <v>2.9724088109998736</v>
      </c>
      <c r="AB160">
        <f t="shared" si="53"/>
        <v>0</v>
      </c>
      <c r="AD160" s="4">
        <f t="shared" si="42"/>
        <v>965.03927336331401</v>
      </c>
      <c r="AE160">
        <f>SUMPRODUCT($B$7:$B$456,AD$7:AD$456,EXP(constants!$B$32+constants!$A$32*ABS($A$7:$A$456-$A160)))</f>
        <v>22.974118947649657</v>
      </c>
      <c r="AF160" s="4">
        <f t="shared" si="43"/>
        <v>942.06515441566432</v>
      </c>
      <c r="AG160">
        <f t="shared" si="54"/>
        <v>942.06515441566432</v>
      </c>
      <c r="AH160" s="4"/>
      <c r="AI160" s="5">
        <f>SUMPRODUCT(constants!$B$13:$B$20,A160^constants!$A$13:$A$20)*constants!$C$10/((A160/1000000000)^5*(EXP(0.014388/(A160/1000000000)/constants!$B$9)-1))</f>
        <v>3.9985556017292928E-8</v>
      </c>
      <c r="AJ160">
        <f>SUMPRODUCT(A160^constants!$E$28:$J$28,constants!$E$27:$J$27)</f>
        <v>2.3897287918988393E-6</v>
      </c>
      <c r="AL160" s="17">
        <f t="shared" si="44"/>
        <v>0</v>
      </c>
      <c r="AM160">
        <f t="shared" si="55"/>
        <v>2.5366916297643113E-9</v>
      </c>
      <c r="AN160">
        <f t="shared" si="56"/>
        <v>0</v>
      </c>
      <c r="AO160">
        <f t="shared" si="57"/>
        <v>4.9223155098255225E-9</v>
      </c>
      <c r="AQ160">
        <f t="shared" si="58"/>
        <v>4.9223155098255225E-9</v>
      </c>
      <c r="AS160" s="4">
        <f t="shared" si="59"/>
        <v>0</v>
      </c>
    </row>
    <row r="161" spans="1:45" x14ac:dyDescent="0.2">
      <c r="A161">
        <f>front!A161</f>
        <v>261.12</v>
      </c>
      <c r="B161" s="1">
        <f t="shared" si="60"/>
        <v>0.47000000000002728</v>
      </c>
      <c r="C161">
        <f>front!D161-front!B161</f>
        <v>103.44999999999982</v>
      </c>
      <c r="D161" s="2">
        <f>front!E161-front!C161</f>
        <v>955.70000000000073</v>
      </c>
      <c r="E161" s="2">
        <f>IF(front!F161-front!C161&gt;0,front!F161-front!C161,0)</f>
        <v>964.20000000000073</v>
      </c>
      <c r="F161" s="2">
        <f>front!I161-front!H161</f>
        <v>3911</v>
      </c>
      <c r="G161" s="2">
        <f>IF(front!J161-front!H161&gt;0,front!J161-front!H161,0)</f>
        <v>0</v>
      </c>
      <c r="H161" s="2"/>
      <c r="I161" s="4">
        <f>C161/(constants!$A$4+constants!$B$4*data!C161+constants!$C$4*data!C161^2+constants!$D$4*data!C161^3+constants!$E$4*data!C161^4+constants!$F$4*data!C161^5+constants!$G$4*data!C161^6+constants!$H$4*data!C161^7)</f>
        <v>103.20653516086141</v>
      </c>
      <c r="J161" s="4">
        <f>D161/(constants!$A$4+constants!$B$4*data!D161+constants!$C$4*data!D161^2+constants!$D$4*data!D161^3+constants!$E$4*data!D161^4+constants!$F$4*data!D161^5+constants!$G$4*data!D161^6+constants!$H$4*data!D161^7)</f>
        <v>953.50285629579787</v>
      </c>
      <c r="K161" s="4">
        <f>E161/(constants!$A$4+constants!$B$4*data!E161+constants!$C$4*data!E161^2+constants!$D$4*data!E161^3+constants!$E$4*data!E161^4+constants!$F$4*data!E161^5+constants!$G$4*data!E161^6+constants!$H$4*data!E161^7)</f>
        <v>961.98359653719479</v>
      </c>
      <c r="L161" s="4">
        <f>F161/(constants!$A$4+constants!$B$4*data!F161+constants!$C$4*data!F161^2+constants!$D$4*data!F161^3+constants!$E$4*data!F161^4+constants!$F$4*data!F161^5+constants!$G$4*data!F161^6+constants!$H$4*data!F161^7)</f>
        <v>3902.2736543121723</v>
      </c>
      <c r="M161" s="4">
        <f>G161/(constants!$A$4+constants!$B$4*data!G161+constants!$C$4*data!G161^2+constants!$D$4*data!G161^3+constants!$E$4*data!G161^4+constants!$F$4*data!G161^5+constants!$G$4*data!G161^6+constants!$H$4*data!G161^7)</f>
        <v>0</v>
      </c>
      <c r="N161" s="4"/>
      <c r="O161" s="4">
        <f t="shared" si="45"/>
        <v>258.01633790215351</v>
      </c>
      <c r="P161" s="4">
        <f t="shared" si="46"/>
        <v>238.37571407394947</v>
      </c>
      <c r="Q161" s="4">
        <f t="shared" si="47"/>
        <v>240.4958991342987</v>
      </c>
      <c r="R161" s="4">
        <f t="shared" si="48"/>
        <v>975.56841357804308</v>
      </c>
      <c r="S161" s="4">
        <f t="shared" si="49"/>
        <v>0</v>
      </c>
      <c r="T161" s="4">
        <f t="shared" si="40"/>
        <v>1.0823935605374257</v>
      </c>
      <c r="U161" s="4">
        <f t="shared" si="50"/>
        <v>1.0088942997762411</v>
      </c>
      <c r="V161" s="4">
        <f t="shared" si="51"/>
        <v>0</v>
      </c>
      <c r="W161" s="4"/>
      <c r="X161">
        <f>IF(front!E161&gt;$X$2,O161,P161)</f>
        <v>238.37571407394947</v>
      </c>
      <c r="Y161">
        <f t="shared" si="52"/>
        <v>7.4633265590724989</v>
      </c>
      <c r="Z161">
        <f>SUMPRODUCT($B$7:$B$456,Y$7:Y$456,EXP(constants!$B$32+constants!$A$32*ABS($A$7:$A$456-$A161)))</f>
        <v>0.66221802058924606</v>
      </c>
      <c r="AA161">
        <f t="shared" si="41"/>
        <v>6.8011085384832528</v>
      </c>
      <c r="AB161">
        <f t="shared" si="53"/>
        <v>1.355149978880525</v>
      </c>
      <c r="AD161" s="4">
        <f t="shared" si="42"/>
        <v>975.56841357804308</v>
      </c>
      <c r="AE161">
        <f>SUMPRODUCT($B$7:$B$456,AD$7:AD$456,EXP(constants!$B$32+constants!$A$32*ABS($A$7:$A$456-$A161)))</f>
        <v>23.074064996841646</v>
      </c>
      <c r="AF161" s="4">
        <f t="shared" si="43"/>
        <v>952.49434858120139</v>
      </c>
      <c r="AG161">
        <f t="shared" si="54"/>
        <v>952.49434858120139</v>
      </c>
      <c r="AH161" s="4"/>
      <c r="AI161" s="5">
        <f>SUMPRODUCT(constants!$B$13:$B$20,A161^constants!$A$13:$A$20)*constants!$C$10/((A161/1000000000)^5*(EXP(0.014388/(A161/1000000000)/constants!$B$9)-1))</f>
        <v>4.0948115046407894E-8</v>
      </c>
      <c r="AJ161">
        <f>SUMPRODUCT(A161^constants!$E$28:$J$28,constants!$E$27:$J$27)</f>
        <v>2.371507485079982E-6</v>
      </c>
      <c r="AL161" s="17">
        <f t="shared" si="44"/>
        <v>3.0216666556888923E-8</v>
      </c>
      <c r="AM161">
        <f t="shared" si="55"/>
        <v>2.4897864103996915E-9</v>
      </c>
      <c r="AN161">
        <f t="shared" si="56"/>
        <v>12.136248487290189</v>
      </c>
      <c r="AO161">
        <f t="shared" si="57"/>
        <v>4.8312984204555822E-9</v>
      </c>
      <c r="AQ161">
        <f t="shared" si="58"/>
        <v>4.8312984204555822E-9</v>
      </c>
      <c r="AS161" s="4">
        <f t="shared" si="59"/>
        <v>6.2543573025736521</v>
      </c>
    </row>
    <row r="162" spans="1:45" x14ac:dyDescent="0.2">
      <c r="A162">
        <f>front!A162</f>
        <v>261.58999999999997</v>
      </c>
      <c r="B162" s="1">
        <f t="shared" si="60"/>
        <v>0.46999999999997044</v>
      </c>
      <c r="C162">
        <f>front!D162-front!B162</f>
        <v>88.450000000000273</v>
      </c>
      <c r="D162" s="2">
        <f>front!E162-front!C162</f>
        <v>953.20000000000073</v>
      </c>
      <c r="E162" s="2">
        <f>IF(front!F162-front!C162&gt;0,front!F162-front!C162,0)</f>
        <v>955</v>
      </c>
      <c r="F162" s="2">
        <f>front!I162-front!H162</f>
        <v>3902.6000000000004</v>
      </c>
      <c r="G162" s="2">
        <f>IF(front!J162-front!H162&gt;0,front!J162-front!H162,0)</f>
        <v>39.600000000000364</v>
      </c>
      <c r="H162" s="2"/>
      <c r="I162" s="4">
        <f>C162/(constants!$A$4+constants!$B$4*data!C162+constants!$C$4*data!C162^2+constants!$D$4*data!C162^3+constants!$E$4*data!C162^4+constants!$F$4*data!C162^5+constants!$G$4*data!C162^6+constants!$H$4*data!C162^7)</f>
        <v>88.241702828049711</v>
      </c>
      <c r="J162" s="4">
        <f>D162/(constants!$A$4+constants!$B$4*data!D162+constants!$C$4*data!D162^2+constants!$D$4*data!D162^3+constants!$E$4*data!D162^4+constants!$F$4*data!D162^5+constants!$G$4*data!D162^6+constants!$H$4*data!D162^7)</f>
        <v>951.00852118442469</v>
      </c>
      <c r="K162" s="4">
        <f>E162/(constants!$A$4+constants!$B$4*data!E162+constants!$C$4*data!E162^2+constants!$D$4*data!E162^3+constants!$E$4*data!E162^4+constants!$F$4*data!E162^5+constants!$G$4*data!E162^6+constants!$H$4*data!E162^7)</f>
        <v>952.80444245278022</v>
      </c>
      <c r="L162" s="4">
        <f>F162/(constants!$A$4+constants!$B$4*data!F162+constants!$C$4*data!F162^2+constants!$D$4*data!F162^3+constants!$E$4*data!F162^4+constants!$F$4*data!F162^5+constants!$G$4*data!F162^6+constants!$H$4*data!F162^7)</f>
        <v>3893.8902110104891</v>
      </c>
      <c r="M162" s="4">
        <f>G162/(constants!$A$4+constants!$B$4*data!G162+constants!$C$4*data!G162^2+constants!$D$4*data!G162^3+constants!$E$4*data!G162^4+constants!$F$4*data!G162^5+constants!$G$4*data!G162^6+constants!$H$4*data!G162^7)</f>
        <v>39.506541103434074</v>
      </c>
      <c r="N162" s="4"/>
      <c r="O162" s="4">
        <f t="shared" si="45"/>
        <v>220.60425707012431</v>
      </c>
      <c r="P162" s="4">
        <f t="shared" si="46"/>
        <v>237.75213029610615</v>
      </c>
      <c r="Q162" s="4">
        <f t="shared" si="47"/>
        <v>238.20111061319506</v>
      </c>
      <c r="R162" s="4">
        <f t="shared" si="48"/>
        <v>973.47255275262228</v>
      </c>
      <c r="S162" s="4">
        <f t="shared" si="49"/>
        <v>9.8766352758585185</v>
      </c>
      <c r="T162" s="4">
        <f t="shared" si="40"/>
        <v>0.9278749965158033</v>
      </c>
      <c r="U162" s="4">
        <f t="shared" si="50"/>
        <v>1.0018884386715263</v>
      </c>
      <c r="V162" s="4">
        <f t="shared" si="51"/>
        <v>1.0145776835649888E-2</v>
      </c>
      <c r="W162" s="4"/>
      <c r="X162">
        <f>IF(front!E162&gt;$X$2,O162,P162)</f>
        <v>237.75213029610615</v>
      </c>
      <c r="Y162">
        <f t="shared" si="52"/>
        <v>9.0430863648711863</v>
      </c>
      <c r="Z162">
        <f>SUMPRODUCT($B$7:$B$456,Y$7:Y$456,EXP(constants!$B$32+constants!$A$32*ABS($A$7:$A$456-$A162)))</f>
        <v>0.6831378937968634</v>
      </c>
      <c r="AA162">
        <f t="shared" si="41"/>
        <v>8.3599484710743237</v>
      </c>
      <c r="AB162">
        <f t="shared" si="53"/>
        <v>2.9139899114715959</v>
      </c>
      <c r="AD162" s="4">
        <f t="shared" si="42"/>
        <v>962.59888440674968</v>
      </c>
      <c r="AE162">
        <f>SUMPRODUCT($B$7:$B$456,AD$7:AD$456,EXP(constants!$B$32+constants!$A$32*ABS($A$7:$A$456-$A162)))</f>
        <v>23.17348840730298</v>
      </c>
      <c r="AF162" s="4">
        <f t="shared" si="43"/>
        <v>939.42539599944666</v>
      </c>
      <c r="AG162">
        <f t="shared" si="54"/>
        <v>939.42539599944666</v>
      </c>
      <c r="AH162" s="4"/>
      <c r="AI162" s="5">
        <f>SUMPRODUCT(constants!$B$13:$B$20,A162^constants!$A$13:$A$20)*constants!$C$10/((A162/1000000000)^5*(EXP(0.014388/(A162/1000000000)/constants!$B$9)-1))</f>
        <v>4.1929189402392751E-8</v>
      </c>
      <c r="AJ162">
        <f>SUMPRODUCT(A162^constants!$E$28:$J$28,constants!$E$27:$J$27)</f>
        <v>2.3535072733452058E-6</v>
      </c>
      <c r="AL162" s="17">
        <f t="shared" si="44"/>
        <v>1.4388927441831143E-8</v>
      </c>
      <c r="AM162">
        <f t="shared" si="55"/>
        <v>2.5052625608884349E-9</v>
      </c>
      <c r="AN162">
        <f t="shared" si="56"/>
        <v>5.7434808097433248</v>
      </c>
      <c r="AO162">
        <f t="shared" si="57"/>
        <v>4.8613290693091106E-9</v>
      </c>
      <c r="AQ162">
        <f t="shared" si="58"/>
        <v>4.8613290693091106E-9</v>
      </c>
      <c r="AS162" s="4">
        <f t="shared" si="59"/>
        <v>2.9598752186253643</v>
      </c>
    </row>
    <row r="163" spans="1:45" x14ac:dyDescent="0.2">
      <c r="A163">
        <f>front!A163</f>
        <v>262.07</v>
      </c>
      <c r="B163" s="1">
        <f t="shared" si="60"/>
        <v>0.48000000000001819</v>
      </c>
      <c r="C163">
        <f>front!D163-front!B163</f>
        <v>98.599999999999909</v>
      </c>
      <c r="D163" s="2">
        <f>front!E163-front!C163</f>
        <v>982.89999999999964</v>
      </c>
      <c r="E163" s="2">
        <f>IF(front!F163-front!C163&gt;0,front!F163-front!C163,0)</f>
        <v>981.89999999999964</v>
      </c>
      <c r="F163" s="2">
        <f>front!I163-front!H163</f>
        <v>3882.6000000000004</v>
      </c>
      <c r="G163" s="2">
        <f>IF(front!J163-front!H163&gt;0,front!J163-front!H163,0)</f>
        <v>19.299999999999272</v>
      </c>
      <c r="H163" s="2"/>
      <c r="I163" s="4">
        <f>C163/(constants!$A$4+constants!$B$4*data!C163+constants!$C$4*data!C163^2+constants!$D$4*data!C163^3+constants!$E$4*data!C163^4+constants!$F$4*data!C163^5+constants!$G$4*data!C163^6+constants!$H$4*data!C163^7)</f>
        <v>98.36790131337051</v>
      </c>
      <c r="J163" s="4">
        <f>D163/(constants!$A$4+constants!$B$4*data!D163+constants!$C$4*data!D163^2+constants!$D$4*data!D163^3+constants!$E$4*data!D163^4+constants!$F$4*data!D163^5+constants!$G$4*data!D163^6+constants!$H$4*data!D163^7)</f>
        <v>980.64122949556054</v>
      </c>
      <c r="K163" s="4">
        <f>E163/(constants!$A$4+constants!$B$4*data!E163+constants!$C$4*data!E163^2+constants!$D$4*data!E163^3+constants!$E$4*data!E163^4+constants!$F$4*data!E163^5+constants!$G$4*data!E163^6+constants!$H$4*data!E163^7)</f>
        <v>979.64349496674754</v>
      </c>
      <c r="L163" s="4">
        <f>F163/(constants!$A$4+constants!$B$4*data!F163+constants!$C$4*data!F163^2+constants!$D$4*data!F163^3+constants!$E$4*data!F163^4+constants!$F$4*data!F163^5+constants!$G$4*data!F163^6+constants!$H$4*data!F163^7)</f>
        <v>3873.9297361959052</v>
      </c>
      <c r="M163" s="4">
        <f>G163/(constants!$A$4+constants!$B$4*data!G163+constants!$C$4*data!G163^2+constants!$D$4*data!G163^3+constants!$E$4*data!G163^4+constants!$F$4*data!G163^5+constants!$G$4*data!G163^6+constants!$H$4*data!G163^7)</f>
        <v>19.254408225099752</v>
      </c>
      <c r="N163" s="4"/>
      <c r="O163" s="4">
        <f t="shared" si="45"/>
        <v>245.9197532834263</v>
      </c>
      <c r="P163" s="4">
        <f t="shared" si="46"/>
        <v>245.16030737389013</v>
      </c>
      <c r="Q163" s="4">
        <f t="shared" si="47"/>
        <v>244.91087374168688</v>
      </c>
      <c r="R163" s="4">
        <f t="shared" si="48"/>
        <v>968.4824340489763</v>
      </c>
      <c r="S163" s="4">
        <f t="shared" si="49"/>
        <v>4.813602056274938</v>
      </c>
      <c r="T163" s="4">
        <f t="shared" si="40"/>
        <v>1.0030977523142763</v>
      </c>
      <c r="U163" s="4">
        <f t="shared" si="50"/>
        <v>0.99898256926304618</v>
      </c>
      <c r="V163" s="4">
        <f t="shared" si="51"/>
        <v>4.9702523112892241E-3</v>
      </c>
      <c r="W163" s="4"/>
      <c r="X163">
        <f>IF(front!E163&gt;$X$2,O163,P163)</f>
        <v>245.16030737389013</v>
      </c>
      <c r="Y163">
        <f t="shared" si="52"/>
        <v>10.008877400994947</v>
      </c>
      <c r="Z163">
        <f>SUMPRODUCT($B$7:$B$456,Y$7:Y$456,EXP(constants!$B$32+constants!$A$32*ABS($A$7:$A$456-$A163)))</f>
        <v>0.70484586136158767</v>
      </c>
      <c r="AA163">
        <f t="shared" si="41"/>
        <v>9.3040315396333604</v>
      </c>
      <c r="AB163">
        <f t="shared" si="53"/>
        <v>3.8580729800306326</v>
      </c>
      <c r="AD163" s="4">
        <f t="shared" si="42"/>
        <v>963.18290532821015</v>
      </c>
      <c r="AE163">
        <f>SUMPRODUCT($B$7:$B$456,AD$7:AD$456,EXP(constants!$B$32+constants!$A$32*ABS($A$7:$A$456-$A163)))</f>
        <v>23.274977476013884</v>
      </c>
      <c r="AF163" s="4">
        <f t="shared" si="43"/>
        <v>939.90792785219628</v>
      </c>
      <c r="AG163">
        <f t="shared" si="54"/>
        <v>939.90792785219628</v>
      </c>
      <c r="AH163" s="4"/>
      <c r="AI163" s="5">
        <f>SUMPRODUCT(constants!$B$13:$B$20,A163^constants!$A$13:$A$20)*constants!$C$10/((A163/1000000000)^5*(EXP(0.014388/(A163/1000000000)/constants!$B$9)-1))</f>
        <v>4.2950510925822689E-8</v>
      </c>
      <c r="AJ163">
        <f>SUMPRODUCT(A163^constants!$E$28:$J$28,constants!$E$27:$J$27)</f>
        <v>2.3353492938603935E-6</v>
      </c>
      <c r="AL163" s="17">
        <f t="shared" si="44"/>
        <v>1.1132633091217903E-8</v>
      </c>
      <c r="AM163">
        <f t="shared" si="55"/>
        <v>2.4846575123554392E-9</v>
      </c>
      <c r="AN163">
        <f t="shared" si="56"/>
        <v>4.4805503518528145</v>
      </c>
      <c r="AO163">
        <f t="shared" si="57"/>
        <v>4.8213460659418087E-9</v>
      </c>
      <c r="AQ163">
        <f t="shared" si="58"/>
        <v>4.8213460659418087E-9</v>
      </c>
      <c r="AS163" s="4">
        <f t="shared" si="59"/>
        <v>2.309030079765336</v>
      </c>
    </row>
    <row r="164" spans="1:45" x14ac:dyDescent="0.2">
      <c r="A164">
        <f>front!A164</f>
        <v>262.54000000000002</v>
      </c>
      <c r="B164" s="1">
        <f t="shared" si="60"/>
        <v>0.47000000000002728</v>
      </c>
      <c r="C164">
        <f>front!D164-front!B164</f>
        <v>100.15000000000009</v>
      </c>
      <c r="D164" s="2">
        <f>front!E164-front!C164</f>
        <v>1008.8000000000011</v>
      </c>
      <c r="E164" s="2">
        <f>IF(front!F164-front!C164&gt;0,front!F164-front!C164,0)</f>
        <v>1020</v>
      </c>
      <c r="F164" s="2">
        <f>front!I164-front!H164</f>
        <v>3909.6999999999989</v>
      </c>
      <c r="G164" s="2">
        <f>IF(front!J164-front!H164&gt;0,front!J164-front!H164,0)</f>
        <v>19.699999999998909</v>
      </c>
      <c r="H164" s="2"/>
      <c r="I164" s="4">
        <f>C164/(constants!$A$4+constants!$B$4*data!C164+constants!$C$4*data!C164^2+constants!$D$4*data!C164^3+constants!$E$4*data!C164^4+constants!$F$4*data!C164^5+constants!$G$4*data!C164^6+constants!$H$4*data!C164^7)</f>
        <v>99.914268343555449</v>
      </c>
      <c r="J164" s="4">
        <f>D164/(constants!$A$4+constants!$B$4*data!D164+constants!$C$4*data!D164^2+constants!$D$4*data!D164^3+constants!$E$4*data!D164^4+constants!$F$4*data!D164^5+constants!$G$4*data!D164^6+constants!$H$4*data!D164^7)</f>
        <v>1006.4825590136217</v>
      </c>
      <c r="K164" s="4">
        <f>E164/(constants!$A$4+constants!$B$4*data!E164+constants!$C$4*data!E164^2+constants!$D$4*data!E164^3+constants!$E$4*data!E164^4+constants!$F$4*data!E164^5+constants!$G$4*data!E164^6+constants!$H$4*data!E164^7)</f>
        <v>1017.657190848336</v>
      </c>
      <c r="L164" s="4">
        <f>F164/(constants!$A$4+constants!$B$4*data!F164+constants!$C$4*data!F164^2+constants!$D$4*data!F164^3+constants!$E$4*data!F164^4+constants!$F$4*data!F164^5+constants!$G$4*data!F164^6+constants!$H$4*data!F164^7)</f>
        <v>3900.976214948957</v>
      </c>
      <c r="M164" s="4">
        <f>G164/(constants!$A$4+constants!$B$4*data!G164+constants!$C$4*data!G164^2+constants!$D$4*data!G164^3+constants!$E$4*data!G164^4+constants!$F$4*data!G164^5+constants!$G$4*data!G164^6+constants!$H$4*data!G164^7)</f>
        <v>19.653464178350237</v>
      </c>
      <c r="N164" s="4"/>
      <c r="O164" s="4">
        <f t="shared" si="45"/>
        <v>249.78567085888864</v>
      </c>
      <c r="P164" s="4">
        <f t="shared" si="46"/>
        <v>251.62063975340541</v>
      </c>
      <c r="Q164" s="4">
        <f t="shared" si="47"/>
        <v>254.41429771208399</v>
      </c>
      <c r="R164" s="4">
        <f t="shared" si="48"/>
        <v>975.24405373723926</v>
      </c>
      <c r="S164" s="4">
        <f t="shared" si="49"/>
        <v>4.9133660445875593</v>
      </c>
      <c r="T164" s="4">
        <f t="shared" si="40"/>
        <v>0.99270739913738759</v>
      </c>
      <c r="U164" s="4">
        <f t="shared" si="50"/>
        <v>1.0111026581977394</v>
      </c>
      <c r="V164" s="4">
        <f t="shared" si="51"/>
        <v>5.0380886976536966E-3</v>
      </c>
      <c r="W164" s="4"/>
      <c r="X164">
        <f>IF(front!E164&gt;$X$2,O164,P164)</f>
        <v>251.62063975340541</v>
      </c>
      <c r="Y164">
        <f t="shared" si="52"/>
        <v>7.3444873778838371</v>
      </c>
      <c r="Z164">
        <f>SUMPRODUCT($B$7:$B$456,Y$7:Y$456,EXP(constants!$B$32+constants!$A$32*ABS($A$7:$A$456-$A164)))</f>
        <v>0.72643232938653923</v>
      </c>
      <c r="AA164">
        <f t="shared" si="41"/>
        <v>6.6180550484972978</v>
      </c>
      <c r="AB164">
        <f t="shared" si="53"/>
        <v>1.17209648889457</v>
      </c>
      <c r="AD164" s="4">
        <f t="shared" si="42"/>
        <v>969.83468998749072</v>
      </c>
      <c r="AE164">
        <f>SUMPRODUCT($B$7:$B$456,AD$7:AD$456,EXP(constants!$B$32+constants!$A$32*ABS($A$7:$A$456-$A164)))</f>
        <v>23.374008185962502</v>
      </c>
      <c r="AF164" s="4">
        <f t="shared" si="43"/>
        <v>946.46068180152827</v>
      </c>
      <c r="AG164">
        <f t="shared" si="54"/>
        <v>946.46068180152827</v>
      </c>
      <c r="AH164" s="4"/>
      <c r="AI164" s="5">
        <f>SUMPRODUCT(constants!$B$13:$B$20,A164^constants!$A$13:$A$20)*constants!$C$10/((A164/1000000000)^5*(EXP(0.014388/(A164/1000000000)/constants!$B$9)-1))</f>
        <v>4.39697835184926E-8</v>
      </c>
      <c r="AJ164">
        <f>SUMPRODUCT(A164^constants!$E$28:$J$28,constants!$E$27:$J$27)</f>
        <v>2.3177872324690982E-6</v>
      </c>
      <c r="AL164" s="17">
        <f t="shared" si="44"/>
        <v>3.7513791684472558E-8</v>
      </c>
      <c r="AM164">
        <f t="shared" si="55"/>
        <v>2.4488996500703401E-9</v>
      </c>
      <c r="AN164">
        <f t="shared" si="56"/>
        <v>15.318631648869339</v>
      </c>
      <c r="AO164">
        <f t="shared" si="57"/>
        <v>4.7519598315020707E-9</v>
      </c>
      <c r="AQ164">
        <f t="shared" si="58"/>
        <v>4.7519598315020707E-9</v>
      </c>
      <c r="AS164" s="4">
        <f t="shared" si="59"/>
        <v>7.8943831628759025</v>
      </c>
    </row>
    <row r="165" spans="1:45" x14ac:dyDescent="0.2">
      <c r="A165">
        <f>front!A165</f>
        <v>263.02</v>
      </c>
      <c r="B165" s="1">
        <f t="shared" si="60"/>
        <v>0.47999999999996135</v>
      </c>
      <c r="C165">
        <f>front!D165-front!B165</f>
        <v>99.050000000000182</v>
      </c>
      <c r="D165" s="2">
        <f>front!E165-front!C165</f>
        <v>958.10000000000036</v>
      </c>
      <c r="E165" s="2">
        <f>IF(front!F165-front!C165&gt;0,front!F165-front!C165,0)</f>
        <v>944.69999999999891</v>
      </c>
      <c r="F165" s="2">
        <f>front!I165-front!H165</f>
        <v>3905.2999999999993</v>
      </c>
      <c r="G165" s="2">
        <f>IF(front!J165-front!H165&gt;0,front!J165-front!H165,0)</f>
        <v>22.299999999999272</v>
      </c>
      <c r="H165" s="2"/>
      <c r="I165" s="4">
        <f>C165/(constants!$A$4+constants!$B$4*data!C165+constants!$C$4*data!C165^2+constants!$D$4*data!C165^3+constants!$E$4*data!C165^4+constants!$F$4*data!C165^5+constants!$G$4*data!C165^6+constants!$H$4*data!C165^7)</f>
        <v>98.816846532854584</v>
      </c>
      <c r="J165" s="4">
        <f>D165/(constants!$A$4+constants!$B$4*data!D165+constants!$C$4*data!D165^2+constants!$D$4*data!D165^3+constants!$E$4*data!D165^4+constants!$F$4*data!D165^5+constants!$G$4*data!D165^6+constants!$H$4*data!D165^7)</f>
        <v>955.89741811250406</v>
      </c>
      <c r="K165" s="4">
        <f>E165/(constants!$A$4+constants!$B$4*data!E165+constants!$C$4*data!E165^2+constants!$D$4*data!E165^3+constants!$E$4*data!E165^4+constants!$F$4*data!E165^5+constants!$G$4*data!E165^6+constants!$H$4*data!E165^7)</f>
        <v>942.52778270116448</v>
      </c>
      <c r="L165" s="4">
        <f>F165/(constants!$A$4+constants!$B$4*data!F165+constants!$C$4*data!F165^2+constants!$D$4*data!F165^3+constants!$E$4*data!F165^4+constants!$F$4*data!F165^5+constants!$G$4*data!F165^6+constants!$H$4*data!F165^7)</f>
        <v>3896.5848863675569</v>
      </c>
      <c r="M165" s="4">
        <f>G165/(constants!$A$4+constants!$B$4*data!G165+constants!$C$4*data!G165^2+constants!$D$4*data!G165^3+constants!$E$4*data!G165^4+constants!$F$4*data!G165^5+constants!$G$4*data!G165^6+constants!$H$4*data!G165^7)</f>
        <v>22.247328716831401</v>
      </c>
      <c r="N165" s="4"/>
      <c r="O165" s="4">
        <f t="shared" si="45"/>
        <v>247.04211633213646</v>
      </c>
      <c r="P165" s="4">
        <f t="shared" si="46"/>
        <v>238.97435452812601</v>
      </c>
      <c r="Q165" s="4">
        <f t="shared" si="47"/>
        <v>235.63194567529112</v>
      </c>
      <c r="R165" s="4">
        <f t="shared" si="48"/>
        <v>974.14622159188923</v>
      </c>
      <c r="S165" s="4">
        <f t="shared" si="49"/>
        <v>5.5618321792078502</v>
      </c>
      <c r="T165" s="4">
        <f t="shared" si="40"/>
        <v>1.0337599480912538</v>
      </c>
      <c r="U165" s="4">
        <f t="shared" si="50"/>
        <v>0.98601352492641003</v>
      </c>
      <c r="V165" s="4">
        <f t="shared" si="51"/>
        <v>5.7094428494718682E-3</v>
      </c>
      <c r="W165" s="4"/>
      <c r="X165">
        <f>IF(front!E165&gt;$X$2,O165,P165)</f>
        <v>238.97435452812601</v>
      </c>
      <c r="Y165">
        <f t="shared" si="52"/>
        <v>12.732096982298913</v>
      </c>
      <c r="Z165">
        <f>SUMPRODUCT($B$7:$B$456,Y$7:Y$456,EXP(constants!$B$32+constants!$A$32*ABS($A$7:$A$456-$A165)))</f>
        <v>0.74888327128839061</v>
      </c>
      <c r="AA165">
        <f t="shared" si="41"/>
        <v>11.983213711010523</v>
      </c>
      <c r="AB165">
        <f t="shared" si="53"/>
        <v>6.5372551514077948</v>
      </c>
      <c r="AD165" s="4">
        <f t="shared" si="42"/>
        <v>968.02292992190792</v>
      </c>
      <c r="AE165">
        <f>SUMPRODUCT($B$7:$B$456,AD$7:AD$456,EXP(constants!$B$32+constants!$A$32*ABS($A$7:$A$456-$A165)))</f>
        <v>23.47511523970012</v>
      </c>
      <c r="AF165" s="4">
        <f t="shared" si="43"/>
        <v>944.54781468220779</v>
      </c>
      <c r="AG165">
        <f t="shared" si="54"/>
        <v>944.54781468220779</v>
      </c>
      <c r="AH165" s="4"/>
      <c r="AI165" s="5">
        <f>SUMPRODUCT(constants!$B$13:$B$20,A165^constants!$A$13:$A$20)*constants!$C$10/((A165/1000000000)^5*(EXP(0.014388/(A165/1000000000)/constants!$B$9)-1))</f>
        <v>4.5030648485477359E-8</v>
      </c>
      <c r="AJ165">
        <f>SUMPRODUCT(A165^constants!$E$28:$J$28,constants!$E$27:$J$27)</f>
        <v>2.3000708161413099E-6</v>
      </c>
      <c r="AL165" s="17">
        <f t="shared" si="44"/>
        <v>6.8883112931243062E-9</v>
      </c>
      <c r="AM165">
        <f t="shared" si="55"/>
        <v>2.4351025754214109E-9</v>
      </c>
      <c r="AN165">
        <f t="shared" si="56"/>
        <v>2.8287561118168658</v>
      </c>
      <c r="AO165">
        <f t="shared" si="57"/>
        <v>4.7251873402233591E-9</v>
      </c>
      <c r="AQ165">
        <f t="shared" si="58"/>
        <v>4.7251873402233591E-9</v>
      </c>
      <c r="AS165" s="4">
        <f t="shared" si="59"/>
        <v>1.4577858605704925</v>
      </c>
    </row>
    <row r="166" spans="1:45" x14ac:dyDescent="0.2">
      <c r="A166">
        <f>front!A166</f>
        <v>263.49</v>
      </c>
      <c r="B166" s="1">
        <f t="shared" si="60"/>
        <v>0.47000000000002728</v>
      </c>
      <c r="C166">
        <f>front!D166-front!B166</f>
        <v>106.5</v>
      </c>
      <c r="D166" s="2">
        <f>front!E166-front!C166</f>
        <v>1010.5</v>
      </c>
      <c r="E166" s="2">
        <f>IF(front!F166-front!C166&gt;0,front!F166-front!C166,0)</f>
        <v>1016.2000000000007</v>
      </c>
      <c r="F166" s="2">
        <f>front!I166-front!H166</f>
        <v>3957.2999999999993</v>
      </c>
      <c r="G166" s="2">
        <f>IF(front!J166-front!H166&gt;0,front!J166-front!H166,0)</f>
        <v>28.099999999998545</v>
      </c>
      <c r="H166" s="2"/>
      <c r="I166" s="4">
        <f>C166/(constants!$A$4+constants!$B$4*data!C166+constants!$C$4*data!C166^2+constants!$D$4*data!C166^3+constants!$E$4*data!C166^4+constants!$F$4*data!C166^5+constants!$G$4*data!C166^6+constants!$H$4*data!C166^7)</f>
        <v>106.24938966572253</v>
      </c>
      <c r="J166" s="4">
        <f>D166/(constants!$A$4+constants!$B$4*data!D166+constants!$C$4*data!D166^2+constants!$D$4*data!D166^3+constants!$E$4*data!D166^4+constants!$F$4*data!D166^5+constants!$G$4*data!D166^6+constants!$H$4*data!D166^7)</f>
        <v>1008.1787083848332</v>
      </c>
      <c r="K166" s="4">
        <f>E166/(constants!$A$4+constants!$B$4*data!E166+constants!$C$4*data!E166^2+constants!$D$4*data!E166^3+constants!$E$4*data!E166^4+constants!$F$4*data!E166^5+constants!$G$4*data!E166^6+constants!$H$4*data!E166^7)</f>
        <v>1013.8657977264091</v>
      </c>
      <c r="L166" s="4">
        <f>F166/(constants!$A$4+constants!$B$4*data!F166+constants!$C$4*data!F166^2+constants!$D$4*data!F166^3+constants!$E$4*data!F166^4+constants!$F$4*data!F166^5+constants!$G$4*data!F166^6+constants!$H$4*data!F166^7)</f>
        <v>3948.4828700497369</v>
      </c>
      <c r="M166" s="4">
        <f>G166/(constants!$A$4+constants!$B$4*data!G166+constants!$C$4*data!G166^2+constants!$D$4*data!G166^3+constants!$E$4*data!G166^4+constants!$F$4*data!G166^5+constants!$G$4*data!G166^6+constants!$H$4*data!G166^7)</f>
        <v>28.033647156427698</v>
      </c>
      <c r="N166" s="4"/>
      <c r="O166" s="4">
        <f t="shared" si="45"/>
        <v>265.62347416430634</v>
      </c>
      <c r="P166" s="4">
        <f t="shared" si="46"/>
        <v>252.04467709620829</v>
      </c>
      <c r="Q166" s="4">
        <f t="shared" si="47"/>
        <v>253.46644943160229</v>
      </c>
      <c r="R166" s="4">
        <f t="shared" si="48"/>
        <v>987.12071751243423</v>
      </c>
      <c r="S166" s="4">
        <f t="shared" si="49"/>
        <v>7.0084117891069244</v>
      </c>
      <c r="T166" s="4">
        <f t="shared" si="40"/>
        <v>1.053874563924692</v>
      </c>
      <c r="U166" s="4">
        <f t="shared" si="50"/>
        <v>1.0056409536268496</v>
      </c>
      <c r="V166" s="4">
        <f t="shared" si="51"/>
        <v>7.099852798924406E-3</v>
      </c>
      <c r="W166" s="4"/>
      <c r="X166">
        <f>IF(front!E166&gt;$X$2,O166,P166)</f>
        <v>252.04467709620829</v>
      </c>
      <c r="Y166">
        <f t="shared" si="52"/>
        <v>8.6786022323439056</v>
      </c>
      <c r="Z166">
        <f>SUMPRODUCT($B$7:$B$456,Y$7:Y$456,EXP(constants!$B$32+constants!$A$32*ABS($A$7:$A$456-$A166)))</f>
        <v>0.77118053626508998</v>
      </c>
      <c r="AA166">
        <f t="shared" si="41"/>
        <v>7.9074216960788153</v>
      </c>
      <c r="AB166">
        <f t="shared" si="53"/>
        <v>2.4614631364760875</v>
      </c>
      <c r="AD166" s="4">
        <f t="shared" si="42"/>
        <v>979.40481596321683</v>
      </c>
      <c r="AE166">
        <f>SUMPRODUCT($B$7:$B$456,AD$7:AD$456,EXP(constants!$B$32+constants!$A$32*ABS($A$7:$A$456-$A166)))</f>
        <v>23.573830252809312</v>
      </c>
      <c r="AF166" s="4">
        <f t="shared" si="43"/>
        <v>955.8309857104075</v>
      </c>
      <c r="AG166">
        <f t="shared" si="54"/>
        <v>955.8309857104075</v>
      </c>
      <c r="AH166" s="4"/>
      <c r="AI166" s="5">
        <f>SUMPRODUCT(constants!$B$13:$B$20,A166^constants!$A$13:$A$20)*constants!$C$10/((A166/1000000000)^5*(EXP(0.014388/(A166/1000000000)/constants!$B$9)-1))</f>
        <v>4.6089165306610634E-8</v>
      </c>
      <c r="AJ166">
        <f>SUMPRODUCT(A166^constants!$E$28:$J$28,constants!$E$27:$J$27)</f>
        <v>2.2829353862582392E-6</v>
      </c>
      <c r="AL166" s="17">
        <f t="shared" si="44"/>
        <v>1.8724296384382752E-8</v>
      </c>
      <c r="AM166">
        <f t="shared" si="55"/>
        <v>2.3884299843674567E-9</v>
      </c>
      <c r="AN166">
        <f t="shared" si="56"/>
        <v>7.839583536857007</v>
      </c>
      <c r="AO166">
        <f t="shared" si="57"/>
        <v>4.634621653746928E-9</v>
      </c>
      <c r="AQ166">
        <f t="shared" si="58"/>
        <v>4.634621653746928E-9</v>
      </c>
      <c r="AS166" s="4">
        <f t="shared" si="59"/>
        <v>4.0400916802442373</v>
      </c>
    </row>
    <row r="167" spans="1:45" x14ac:dyDescent="0.2">
      <c r="A167">
        <f>front!A167</f>
        <v>263.97000000000003</v>
      </c>
      <c r="B167" s="1">
        <f t="shared" si="60"/>
        <v>0.48000000000001819</v>
      </c>
      <c r="C167">
        <f>front!D167-front!B167</f>
        <v>90.100000000000364</v>
      </c>
      <c r="D167" s="2">
        <f>front!E167-front!C167</f>
        <v>990</v>
      </c>
      <c r="E167" s="2">
        <f>IF(front!F167-front!C167&gt;0,front!F167-front!C167,0)</f>
        <v>995.80000000000109</v>
      </c>
      <c r="F167" s="2">
        <f>front!I167-front!H167</f>
        <v>3943.7000000000007</v>
      </c>
      <c r="G167" s="2">
        <f>IF(front!J167-front!H167&gt;0,front!J167-front!H167,0)</f>
        <v>0</v>
      </c>
      <c r="H167" s="2"/>
      <c r="I167" s="4">
        <f>C167/(constants!$A$4+constants!$B$4*data!C167+constants!$C$4*data!C167^2+constants!$D$4*data!C167^3+constants!$E$4*data!C167^4+constants!$F$4*data!C167^5+constants!$G$4*data!C167^6+constants!$H$4*data!C167^7)</f>
        <v>89.88783226020854</v>
      </c>
      <c r="J167" s="4">
        <f>D167/(constants!$A$4+constants!$B$4*data!D167+constants!$C$4*data!D167^2+constants!$D$4*data!D167^3+constants!$E$4*data!D167^4+constants!$F$4*data!D167^5+constants!$G$4*data!D167^6+constants!$H$4*data!D167^7)</f>
        <v>987.72514509922178</v>
      </c>
      <c r="K167" s="4">
        <f>E167/(constants!$A$4+constants!$B$4*data!E167+constants!$C$4*data!E167^2+constants!$D$4*data!E167^3+constants!$E$4*data!E167^4+constants!$F$4*data!E167^5+constants!$G$4*data!E167^6+constants!$H$4*data!E167^7)</f>
        <v>993.51200629997891</v>
      </c>
      <c r="L167" s="4">
        <f>F167/(constants!$A$4+constants!$B$4*data!F167+constants!$C$4*data!F167^2+constants!$D$4*data!F167^3+constants!$E$4*data!F167^4+constants!$F$4*data!F167^5+constants!$G$4*data!F167^6+constants!$H$4*data!F167^7)</f>
        <v>3934.9094524904986</v>
      </c>
      <c r="M167" s="4">
        <f>G167/(constants!$A$4+constants!$B$4*data!G167+constants!$C$4*data!G167^2+constants!$D$4*data!G167^3+constants!$E$4*data!G167^4+constants!$F$4*data!G167^5+constants!$G$4*data!G167^6+constants!$H$4*data!G167^7)</f>
        <v>0</v>
      </c>
      <c r="N167" s="4"/>
      <c r="O167" s="4">
        <f t="shared" si="45"/>
        <v>224.71958065052135</v>
      </c>
      <c r="P167" s="4">
        <f t="shared" si="46"/>
        <v>246.93128627480544</v>
      </c>
      <c r="Q167" s="4">
        <f t="shared" si="47"/>
        <v>248.37800157499473</v>
      </c>
      <c r="R167" s="4">
        <f t="shared" si="48"/>
        <v>983.72736312262464</v>
      </c>
      <c r="S167" s="4">
        <f t="shared" si="49"/>
        <v>0</v>
      </c>
      <c r="T167" s="4">
        <f t="shared" si="40"/>
        <v>0.91004904255200336</v>
      </c>
      <c r="U167" s="4">
        <f t="shared" si="50"/>
        <v>1.005858776836319</v>
      </c>
      <c r="V167" s="4">
        <f t="shared" si="51"/>
        <v>0</v>
      </c>
      <c r="W167" s="4"/>
      <c r="X167">
        <f>IF(front!E167&gt;$X$2,O167,P167)</f>
        <v>246.93128627480544</v>
      </c>
      <c r="Y167">
        <f t="shared" si="52"/>
        <v>8.4508899091763681</v>
      </c>
      <c r="Z167">
        <f>SUMPRODUCT($B$7:$B$456,Y$7:Y$456,EXP(constants!$B$32+constants!$A$32*ABS($A$7:$A$456-$A167)))</f>
        <v>0.79436665037167054</v>
      </c>
      <c r="AA167">
        <f t="shared" si="41"/>
        <v>7.6565232588046976</v>
      </c>
      <c r="AB167">
        <f t="shared" si="53"/>
        <v>2.2105646992019699</v>
      </c>
      <c r="AD167" s="4">
        <f t="shared" si="42"/>
        <v>983.72736312262464</v>
      </c>
      <c r="AE167">
        <f>SUMPRODUCT($B$7:$B$456,AD$7:AD$456,EXP(constants!$B$32+constants!$A$32*ABS($A$7:$A$456-$A167)))</f>
        <v>23.674591841390903</v>
      </c>
      <c r="AF167" s="4">
        <f t="shared" si="43"/>
        <v>960.05277128123373</v>
      </c>
      <c r="AG167">
        <f t="shared" si="54"/>
        <v>960.05277128123373</v>
      </c>
      <c r="AH167" s="4"/>
      <c r="AI167" s="5">
        <f>SUMPRODUCT(constants!$B$13:$B$20,A167^constants!$A$13:$A$20)*constants!$C$10/((A167/1000000000)^5*(EXP(0.014388/(A167/1000000000)/constants!$B$9)-1))</f>
        <v>4.7190648531091924E-8</v>
      </c>
      <c r="AJ167">
        <f>SUMPRODUCT(A167^constants!$E$28:$J$28,constants!$E$27:$J$27)</f>
        <v>2.2656488796221727E-6</v>
      </c>
      <c r="AL167" s="17">
        <f t="shared" si="44"/>
        <v>2.1347779844728405E-8</v>
      </c>
      <c r="AM167">
        <f t="shared" si="55"/>
        <v>2.3599211912055231E-9</v>
      </c>
      <c r="AN167">
        <f t="shared" si="56"/>
        <v>9.0459715028972116</v>
      </c>
      <c r="AO167">
        <f t="shared" si="57"/>
        <v>4.5793018533025859E-9</v>
      </c>
      <c r="AQ167">
        <f t="shared" si="58"/>
        <v>4.5793018533025859E-9</v>
      </c>
      <c r="AS167" s="4">
        <f t="shared" si="59"/>
        <v>4.6617979178054005</v>
      </c>
    </row>
    <row r="168" spans="1:45" x14ac:dyDescent="0.2">
      <c r="A168">
        <f>front!A168</f>
        <v>264.44</v>
      </c>
      <c r="B168" s="1">
        <f t="shared" si="60"/>
        <v>0.46999999999997044</v>
      </c>
      <c r="C168">
        <f>front!D168-front!B168</f>
        <v>87.75</v>
      </c>
      <c r="D168" s="2">
        <f>front!E168-front!C168</f>
        <v>947.10000000000036</v>
      </c>
      <c r="E168" s="2">
        <f>IF(front!F168-front!C168&gt;0,front!F168-front!C168,0)</f>
        <v>952.5</v>
      </c>
      <c r="F168" s="2">
        <f>front!I168-front!H168</f>
        <v>3970.8999999999996</v>
      </c>
      <c r="G168" s="2">
        <f>IF(front!J168-front!H168&gt;0,front!J168-front!H168,0)</f>
        <v>39.399999999999636</v>
      </c>
      <c r="H168" s="2"/>
      <c r="I168" s="4">
        <f>C168/(constants!$A$4+constants!$B$4*data!C168+constants!$C$4*data!C168^2+constants!$D$4*data!C168^3+constants!$E$4*data!C168^4+constants!$F$4*data!C168^5+constants!$G$4*data!C168^6+constants!$H$4*data!C168^7)</f>
        <v>87.543345047098768</v>
      </c>
      <c r="J168" s="4">
        <f>D168/(constants!$A$4+constants!$B$4*data!D168+constants!$C$4*data!D168^2+constants!$D$4*data!D168^3+constants!$E$4*data!D168^4+constants!$F$4*data!D168^5+constants!$G$4*data!D168^6+constants!$H$4*data!D168^7)</f>
        <v>944.92234401278574</v>
      </c>
      <c r="K168" s="4">
        <f>E168/(constants!$A$4+constants!$B$4*data!E168+constants!$C$4*data!E168^2+constants!$D$4*data!E168^3+constants!$E$4*data!E168^4+constants!$F$4*data!E168^5+constants!$G$4*data!E168^6+constants!$H$4*data!E168^7)</f>
        <v>950.310107374376</v>
      </c>
      <c r="L168" s="4">
        <f>F168/(constants!$A$4+constants!$B$4*data!F168+constants!$C$4*data!F168^2+constants!$D$4*data!F168^3+constants!$E$4*data!F168^4+constants!$F$4*data!F168^5+constants!$G$4*data!F168^6+constants!$H$4*data!F168^7)</f>
        <v>3962.0563587002862</v>
      </c>
      <c r="M168" s="4">
        <f>G168/(constants!$A$4+constants!$B$4*data!G168+constants!$C$4*data!G168^2+constants!$D$4*data!G168^3+constants!$E$4*data!G168^4+constants!$F$4*data!G168^5+constants!$G$4*data!G168^6+constants!$H$4*data!G168^7)</f>
        <v>39.307012274530329</v>
      </c>
      <c r="N168" s="4"/>
      <c r="O168" s="4">
        <f t="shared" si="45"/>
        <v>218.85836261774693</v>
      </c>
      <c r="P168" s="4">
        <f t="shared" si="46"/>
        <v>236.23058600319644</v>
      </c>
      <c r="Q168" s="4">
        <f t="shared" si="47"/>
        <v>237.577526843594</v>
      </c>
      <c r="R168" s="4">
        <f t="shared" si="48"/>
        <v>990.51408967507155</v>
      </c>
      <c r="S168" s="4">
        <f t="shared" si="49"/>
        <v>9.8267530686325824</v>
      </c>
      <c r="T168" s="4">
        <f t="shared" si="40"/>
        <v>0.92646073618420255</v>
      </c>
      <c r="U168" s="4">
        <f t="shared" si="50"/>
        <v>1.0057018054401277</v>
      </c>
      <c r="V168" s="4">
        <f t="shared" si="51"/>
        <v>9.9208614708914972E-3</v>
      </c>
      <c r="W168" s="4"/>
      <c r="X168">
        <f>IF(front!E168&gt;$X$2,O168,P168)</f>
        <v>236.23058600319644</v>
      </c>
      <c r="Y168">
        <f t="shared" si="52"/>
        <v>8.1202766764700698</v>
      </c>
      <c r="Z168">
        <f>SUMPRODUCT($B$7:$B$456,Y$7:Y$456,EXP(constants!$B$32+constants!$A$32*ABS($A$7:$A$456-$A168)))</f>
        <v>0.81749287647452651</v>
      </c>
      <c r="AA168">
        <f t="shared" si="41"/>
        <v>7.3027837999955434</v>
      </c>
      <c r="AB168">
        <f t="shared" si="53"/>
        <v>1.8568252403928156</v>
      </c>
      <c r="AD168" s="4">
        <f t="shared" si="42"/>
        <v>979.69533907826883</v>
      </c>
      <c r="AE168">
        <f>SUMPRODUCT($B$7:$B$456,AD$7:AD$456,EXP(constants!$B$32+constants!$A$32*ABS($A$7:$A$456-$A168)))</f>
        <v>23.772832956987905</v>
      </c>
      <c r="AF168" s="4">
        <f t="shared" si="43"/>
        <v>955.92250612128089</v>
      </c>
      <c r="AG168">
        <f t="shared" si="54"/>
        <v>955.92250612128089</v>
      </c>
      <c r="AH168" s="4"/>
      <c r="AI168" s="5">
        <f>SUMPRODUCT(constants!$B$13:$B$20,A168^constants!$A$13:$A$20)*constants!$C$10/((A168/1000000000)^5*(EXP(0.014388/(A168/1000000000)/constants!$B$9)-1))</f>
        <v>4.8289468361723693E-8</v>
      </c>
      <c r="AJ168">
        <f>SUMPRODUCT(A168^constants!$E$28:$J$28,constants!$E$27:$J$27)</f>
        <v>2.2489287782425705E-6</v>
      </c>
      <c r="AL168" s="17">
        <f t="shared" si="44"/>
        <v>2.6006469166429439E-8</v>
      </c>
      <c r="AM168">
        <f t="shared" si="55"/>
        <v>2.3526266656988215E-9</v>
      </c>
      <c r="AN168">
        <f t="shared" si="56"/>
        <v>11.054226981952748</v>
      </c>
      <c r="AO168">
        <f t="shared" si="57"/>
        <v>4.5651472136068692E-9</v>
      </c>
      <c r="AQ168">
        <f t="shared" si="58"/>
        <v>4.5651472136068692E-9</v>
      </c>
      <c r="AS168" s="4">
        <f t="shared" si="59"/>
        <v>5.696742722537973</v>
      </c>
    </row>
    <row r="169" spans="1:45" x14ac:dyDescent="0.2">
      <c r="A169">
        <f>front!A169</f>
        <v>264.91000000000003</v>
      </c>
      <c r="B169" s="1">
        <f t="shared" si="60"/>
        <v>0.47000000000002728</v>
      </c>
      <c r="C169">
        <f>front!D169-front!B169</f>
        <v>90.600000000000364</v>
      </c>
      <c r="D169" s="2">
        <f>front!E169-front!C169</f>
        <v>943.10000000000036</v>
      </c>
      <c r="E169" s="2">
        <f>IF(front!F169-front!C169&gt;0,front!F169-front!C169,0)</f>
        <v>938.80000000000109</v>
      </c>
      <c r="F169" s="2">
        <f>front!I169-front!H169</f>
        <v>3943.8999999999996</v>
      </c>
      <c r="G169" s="2">
        <f>IF(front!J169-front!H169&gt;0,front!J169-front!H169,0)</f>
        <v>3.8999999999996362</v>
      </c>
      <c r="H169" s="2"/>
      <c r="I169" s="4">
        <f>C169/(constants!$A$4+constants!$B$4*data!C169+constants!$C$4*data!C169^2+constants!$D$4*data!C169^3+constants!$E$4*data!C169^4+constants!$F$4*data!C169^5+constants!$G$4*data!C169^6+constants!$H$4*data!C169^7)</f>
        <v>90.386659465243085</v>
      </c>
      <c r="J169" s="4">
        <f>D169/(constants!$A$4+constants!$B$4*data!D169+constants!$C$4*data!D169^2+constants!$D$4*data!D169^3+constants!$E$4*data!D169^4+constants!$F$4*data!D169^5+constants!$G$4*data!D169^6+constants!$H$4*data!D169^7)</f>
        <v>940.93140855687989</v>
      </c>
      <c r="K169" s="4">
        <f>E169/(constants!$A$4+constants!$B$4*data!E169+constants!$C$4*data!E169^2+constants!$D$4*data!E169^3+constants!$E$4*data!E169^4+constants!$F$4*data!E169^5+constants!$G$4*data!E169^6+constants!$H$4*data!E169^7)</f>
        <v>936.64115329952392</v>
      </c>
      <c r="L169" s="4">
        <f>F169/(constants!$A$4+constants!$B$4*data!F169+constants!$C$4*data!F169^2+constants!$D$4*data!F169^3+constants!$E$4*data!F169^4+constants!$F$4*data!F169^5+constants!$G$4*data!F169^6+constants!$H$4*data!F169^7)</f>
        <v>3935.1090610606257</v>
      </c>
      <c r="M169" s="4">
        <f>G169/(constants!$A$4+constants!$B$4*data!G169+constants!$C$4*data!G169^2+constants!$D$4*data!G169^3+constants!$E$4*data!G169^4+constants!$F$4*data!G169^5+constants!$G$4*data!G169^6+constants!$H$4*data!G169^7)</f>
        <v>3.890780544130894</v>
      </c>
      <c r="N169" s="4"/>
      <c r="O169" s="4">
        <f t="shared" si="45"/>
        <v>225.96664866310769</v>
      </c>
      <c r="P169" s="4">
        <f t="shared" si="46"/>
        <v>235.23285213921997</v>
      </c>
      <c r="Q169" s="4">
        <f t="shared" si="47"/>
        <v>234.16028832488098</v>
      </c>
      <c r="R169" s="4">
        <f t="shared" si="48"/>
        <v>983.77726526515642</v>
      </c>
      <c r="S169" s="4">
        <f t="shared" si="49"/>
        <v>0.97269513603272351</v>
      </c>
      <c r="T169" s="4">
        <f t="shared" si="40"/>
        <v>0.96060837849881542</v>
      </c>
      <c r="U169" s="4">
        <f t="shared" si="50"/>
        <v>0.99544041657198368</v>
      </c>
      <c r="V169" s="4">
        <f t="shared" si="51"/>
        <v>9.8873512366699605E-4</v>
      </c>
      <c r="W169" s="4"/>
      <c r="X169">
        <f>IF(front!E169&gt;$X$2,O169,P169)</f>
        <v>235.23285213921997</v>
      </c>
      <c r="Y169">
        <f t="shared" si="52"/>
        <v>10.403607927966448</v>
      </c>
      <c r="Z169">
        <f>SUMPRODUCT($B$7:$B$456,Y$7:Y$456,EXP(constants!$B$32+constants!$A$32*ABS($A$7:$A$456-$A169)))</f>
        <v>0.8410617665810729</v>
      </c>
      <c r="AA169">
        <f t="shared" si="41"/>
        <v>9.5625461613853755</v>
      </c>
      <c r="AB169">
        <f t="shared" si="53"/>
        <v>4.1165876017826477</v>
      </c>
      <c r="AD169" s="4">
        <f t="shared" si="42"/>
        <v>982.70637786115196</v>
      </c>
      <c r="AE169">
        <f>SUMPRODUCT($B$7:$B$456,AD$7:AD$456,EXP(constants!$B$32+constants!$A$32*ABS($A$7:$A$456-$A169)))</f>
        <v>23.870978887543696</v>
      </c>
      <c r="AF169" s="4">
        <f t="shared" si="43"/>
        <v>958.83539897360822</v>
      </c>
      <c r="AG169">
        <f t="shared" si="54"/>
        <v>958.83539897360822</v>
      </c>
      <c r="AH169" s="4"/>
      <c r="AI169" s="5">
        <f>SUMPRODUCT(constants!$B$13:$B$20,A169^constants!$A$13:$A$20)*constants!$C$10/((A169/1000000000)^5*(EXP(0.014388/(A169/1000000000)/constants!$B$9)-1))</f>
        <v>4.9408622915646244E-8</v>
      </c>
      <c r="AJ169">
        <f>SUMPRODUCT(A169^constants!$E$28:$J$28,constants!$E$27:$J$27)</f>
        <v>2.2324100417365285E-6</v>
      </c>
      <c r="AL169" s="17">
        <f t="shared" si="44"/>
        <v>1.200232515257305E-8</v>
      </c>
      <c r="AM169">
        <f t="shared" si="55"/>
        <v>2.3282515895076745E-9</v>
      </c>
      <c r="AN169">
        <f t="shared" si="56"/>
        <v>5.1550808369086214</v>
      </c>
      <c r="AO169">
        <f t="shared" si="57"/>
        <v>4.5178486716078916E-9</v>
      </c>
      <c r="AQ169">
        <f t="shared" si="58"/>
        <v>4.5178486716078916E-9</v>
      </c>
      <c r="AS169" s="4">
        <f t="shared" si="59"/>
        <v>2.6566461218590245</v>
      </c>
    </row>
    <row r="170" spans="1:45" x14ac:dyDescent="0.2">
      <c r="A170">
        <f>front!A170</f>
        <v>265.39</v>
      </c>
      <c r="B170" s="1">
        <f t="shared" si="60"/>
        <v>0.47999999999996135</v>
      </c>
      <c r="C170">
        <f>front!D170-front!B170</f>
        <v>94.699999999999818</v>
      </c>
      <c r="D170" s="2">
        <f>front!E170-front!C170</f>
        <v>951.89999999999964</v>
      </c>
      <c r="E170" s="2">
        <f>IF(front!F170-front!C170&gt;0,front!F170-front!C170,0)</f>
        <v>954.39999999999964</v>
      </c>
      <c r="F170" s="2">
        <f>front!I170-front!H170</f>
        <v>3949.1999999999989</v>
      </c>
      <c r="G170" s="2">
        <f>IF(front!J170-front!H170&gt;0,front!J170-front!H170,0)</f>
        <v>32.599999999998545</v>
      </c>
      <c r="H170" s="2"/>
      <c r="I170" s="4">
        <f>C170/(constants!$A$4+constants!$B$4*data!C170+constants!$C$4*data!C170^2+constants!$D$4*data!C170^3+constants!$E$4*data!C170^4+constants!$F$4*data!C170^5+constants!$G$4*data!C170^6+constants!$H$4*data!C170^7)</f>
        <v>94.477044371796808</v>
      </c>
      <c r="J170" s="4">
        <f>D170/(constants!$A$4+constants!$B$4*data!D170+constants!$C$4*data!D170^2+constants!$D$4*data!D170^3+constants!$E$4*data!D170^4+constants!$F$4*data!D170^5+constants!$G$4*data!D170^6+constants!$H$4*data!D170^7)</f>
        <v>949.71146697317636</v>
      </c>
      <c r="K170" s="4">
        <f>E170/(constants!$A$4+constants!$B$4*data!E170+constants!$C$4*data!E170^2+constants!$D$4*data!E170^3+constants!$E$4*data!E170^4+constants!$F$4*data!E170^5+constants!$G$4*data!E170^6+constants!$H$4*data!E170^7)</f>
        <v>952.20580202321617</v>
      </c>
      <c r="L170" s="4">
        <f>F170/(constants!$A$4+constants!$B$4*data!F170+constants!$C$4*data!F170^2+constants!$D$4*data!F170^3+constants!$E$4*data!F170^4+constants!$F$4*data!F170^5+constants!$G$4*data!F170^6+constants!$H$4*data!F170^7)</f>
        <v>3940.398693722761</v>
      </c>
      <c r="M170" s="4">
        <f>G170/(constants!$A$4+constants!$B$4*data!G170+constants!$C$4*data!G170^2+constants!$D$4*data!G170^3+constants!$E$4*data!G170^4+constants!$F$4*data!G170^5+constants!$G$4*data!G170^6+constants!$H$4*data!G170^7)</f>
        <v>32.523037104115247</v>
      </c>
      <c r="N170" s="4"/>
      <c r="O170" s="4">
        <f t="shared" si="45"/>
        <v>236.19261092949199</v>
      </c>
      <c r="P170" s="4">
        <f t="shared" si="46"/>
        <v>237.42786674329409</v>
      </c>
      <c r="Q170" s="4">
        <f t="shared" si="47"/>
        <v>238.05145050580404</v>
      </c>
      <c r="R170" s="4">
        <f t="shared" si="48"/>
        <v>985.09967343069025</v>
      </c>
      <c r="S170" s="4">
        <f t="shared" si="49"/>
        <v>8.1307592760288117</v>
      </c>
      <c r="T170" s="4">
        <f t="shared" si="40"/>
        <v>0.99479734274352194</v>
      </c>
      <c r="U170" s="4">
        <f t="shared" si="50"/>
        <v>1.0026264135337752</v>
      </c>
      <c r="V170" s="4">
        <f t="shared" si="51"/>
        <v>8.2537427382477716E-3</v>
      </c>
      <c r="W170" s="4"/>
      <c r="X170">
        <f>IF(front!E170&gt;$X$2,O170,P170)</f>
        <v>237.42786674329409</v>
      </c>
      <c r="Y170">
        <f t="shared" si="52"/>
        <v>8.8625191197209006</v>
      </c>
      <c r="Z170">
        <f>SUMPRODUCT($B$7:$B$456,Y$7:Y$456,EXP(constants!$B$32+constants!$A$32*ABS($A$7:$A$456-$A170)))</f>
        <v>0.8655673948427417</v>
      </c>
      <c r="AA170">
        <f t="shared" si="41"/>
        <v>7.9969517248781585</v>
      </c>
      <c r="AB170">
        <f t="shared" si="53"/>
        <v>2.5509931652754307</v>
      </c>
      <c r="AD170" s="4">
        <f t="shared" si="42"/>
        <v>976.14812492269095</v>
      </c>
      <c r="AE170">
        <f>SUMPRODUCT($B$7:$B$456,AD$7:AD$456,EXP(constants!$B$32+constants!$A$32*ABS($A$7:$A$456-$A170)))</f>
        <v>23.971319683866344</v>
      </c>
      <c r="AF170" s="4">
        <f t="shared" si="43"/>
        <v>952.17680523882461</v>
      </c>
      <c r="AG170">
        <f t="shared" si="54"/>
        <v>952.17680523882461</v>
      </c>
      <c r="AH170" s="4"/>
      <c r="AI170" s="5">
        <f>SUMPRODUCT(constants!$B$13:$B$20,A170^constants!$A$13:$A$20)*constants!$C$10/((A170/1000000000)^5*(EXP(0.014388/(A170/1000000000)/constants!$B$9)-1))</f>
        <v>5.0572851691829421E-8</v>
      </c>
      <c r="AJ170">
        <f>SUMPRODUCT(A170^constants!$E$28:$J$28,constants!$E$27:$J$27)</f>
        <v>2.2157448853491672E-6</v>
      </c>
      <c r="AL170" s="17">
        <f t="shared" si="44"/>
        <v>1.9824769576114905E-8</v>
      </c>
      <c r="AM170">
        <f t="shared" si="55"/>
        <v>2.3270309391682935E-9</v>
      </c>
      <c r="AN170">
        <f t="shared" si="56"/>
        <v>8.5193407798868783</v>
      </c>
      <c r="AO170">
        <f t="shared" si="57"/>
        <v>4.5154800643924507E-9</v>
      </c>
      <c r="AQ170">
        <f t="shared" si="58"/>
        <v>4.5154800643924507E-9</v>
      </c>
      <c r="AS170" s="4">
        <f t="shared" si="59"/>
        <v>4.3904013069277692</v>
      </c>
    </row>
    <row r="171" spans="1:45" x14ac:dyDescent="0.2">
      <c r="A171">
        <f>front!A171</f>
        <v>265.86</v>
      </c>
      <c r="B171" s="1">
        <f t="shared" si="60"/>
        <v>0.47000000000002728</v>
      </c>
      <c r="C171">
        <f>front!D171-front!B171</f>
        <v>93.800000000000182</v>
      </c>
      <c r="D171" s="2">
        <f>front!E171-front!C171</f>
        <v>933.89999999999964</v>
      </c>
      <c r="E171" s="2">
        <f>IF(front!F171-front!C171&gt;0,front!F171-front!C171,0)</f>
        <v>931.09999999999854</v>
      </c>
      <c r="F171" s="2">
        <f>front!I171-front!H171</f>
        <v>3931.1000000000004</v>
      </c>
      <c r="G171" s="2">
        <f>IF(front!J171-front!H171&gt;0,front!J171-front!H171,0)</f>
        <v>20.100000000000364</v>
      </c>
      <c r="H171" s="2"/>
      <c r="I171" s="4">
        <f>C171/(constants!$A$4+constants!$B$4*data!C171+constants!$C$4*data!C171^2+constants!$D$4*data!C171^3+constants!$E$4*data!C171^4+constants!$F$4*data!C171^5+constants!$G$4*data!C171^6+constants!$H$4*data!C171^7)</f>
        <v>93.579154723880904</v>
      </c>
      <c r="J171" s="4">
        <f>D171/(constants!$A$4+constants!$B$4*data!D171+constants!$C$4*data!D171^2+constants!$D$4*data!D171^3+constants!$E$4*data!D171^4+constants!$F$4*data!D171^5+constants!$G$4*data!D171^6+constants!$H$4*data!D171^7)</f>
        <v>931.75225823650715</v>
      </c>
      <c r="K171" s="4">
        <f>E171/(constants!$A$4+constants!$B$4*data!E171+constants!$C$4*data!E171^2+constants!$D$4*data!E171^3+constants!$E$4*data!E171^4+constants!$F$4*data!E171^5+constants!$G$4*data!E171^6+constants!$H$4*data!E171^7)</f>
        <v>928.95860414092033</v>
      </c>
      <c r="L171" s="4">
        <f>F171/(constants!$A$4+constants!$B$4*data!F171+constants!$C$4*data!F171^2+constants!$D$4*data!F171^3+constants!$E$4*data!F171^4+constants!$F$4*data!F171^5+constants!$G$4*data!F171^6+constants!$H$4*data!F171^7)</f>
        <v>3922.334143162539</v>
      </c>
      <c r="M171" s="4">
        <f>G171/(constants!$A$4+constants!$B$4*data!G171+constants!$C$4*data!G171^2+constants!$D$4*data!G171^3+constants!$E$4*data!G171^4+constants!$F$4*data!G171^5+constants!$G$4*data!G171^6+constants!$H$4*data!G171^7)</f>
        <v>20.052520166198452</v>
      </c>
      <c r="N171" s="4"/>
      <c r="O171" s="4">
        <f t="shared" si="45"/>
        <v>233.94788680970225</v>
      </c>
      <c r="P171" s="4">
        <f t="shared" si="46"/>
        <v>232.93806455912679</v>
      </c>
      <c r="Q171" s="4">
        <f t="shared" si="47"/>
        <v>232.23965103523008</v>
      </c>
      <c r="R171" s="4">
        <f t="shared" si="48"/>
        <v>980.58353579063476</v>
      </c>
      <c r="S171" s="4">
        <f t="shared" si="49"/>
        <v>5.0131300415496129</v>
      </c>
      <c r="T171" s="4">
        <f t="shared" si="40"/>
        <v>1.0043351534343978</v>
      </c>
      <c r="U171" s="4">
        <f t="shared" si="50"/>
        <v>0.99700172007001708</v>
      </c>
      <c r="V171" s="4">
        <f t="shared" si="51"/>
        <v>5.1123946696775566E-3</v>
      </c>
      <c r="W171" s="4"/>
      <c r="X171">
        <f>IF(front!E171&gt;$X$2,O171,P171)</f>
        <v>232.93806455912679</v>
      </c>
      <c r="Y171">
        <f t="shared" si="52"/>
        <v>9.9529222377592532</v>
      </c>
      <c r="Z171">
        <f>SUMPRODUCT($B$7:$B$456,Y$7:Y$456,EXP(constants!$B$32+constants!$A$32*ABS($A$7:$A$456-$A171)))</f>
        <v>0.89002973734438429</v>
      </c>
      <c r="AA171">
        <f t="shared" si="41"/>
        <v>9.0628925004148684</v>
      </c>
      <c r="AB171">
        <f t="shared" si="53"/>
        <v>3.6169339408121406</v>
      </c>
      <c r="AD171" s="4">
        <f t="shared" si="42"/>
        <v>975.06433700238119</v>
      </c>
      <c r="AE171">
        <f>SUMPRODUCT($B$7:$B$456,AD$7:AD$456,EXP(constants!$B$32+constants!$A$32*ABS($A$7:$A$456-$A171)))</f>
        <v>24.06949810889185</v>
      </c>
      <c r="AF171" s="4">
        <f t="shared" si="43"/>
        <v>950.99483889348937</v>
      </c>
      <c r="AG171">
        <f t="shared" si="54"/>
        <v>950.99483889348937</v>
      </c>
      <c r="AH171" s="4"/>
      <c r="AI171" s="5">
        <f>SUMPRODUCT(constants!$B$13:$B$20,A171^constants!$A$13:$A$20)*constants!$C$10/((A171/1000000000)^5*(EXP(0.014388/(A171/1000000000)/constants!$B$9)-1))</f>
        <v>5.1733915066145803E-8</v>
      </c>
      <c r="AJ171">
        <f>SUMPRODUCT(A171^constants!$E$28:$J$28,constants!$E$27:$J$27)</f>
        <v>2.1996249806384058E-6</v>
      </c>
      <c r="AL171" s="17">
        <f t="shared" si="44"/>
        <v>1.4303251293146248E-8</v>
      </c>
      <c r="AM171">
        <f t="shared" si="55"/>
        <v>2.3129725742757286E-9</v>
      </c>
      <c r="AN171">
        <f t="shared" si="56"/>
        <v>6.183926023258226</v>
      </c>
      <c r="AO171">
        <f t="shared" si="57"/>
        <v>4.4882005532601145E-9</v>
      </c>
      <c r="AQ171">
        <f t="shared" si="58"/>
        <v>4.4882005532601145E-9</v>
      </c>
      <c r="AS171" s="4">
        <f t="shared" si="59"/>
        <v>3.1868565415947669</v>
      </c>
    </row>
    <row r="172" spans="1:45" x14ac:dyDescent="0.2">
      <c r="A172">
        <f>front!A172</f>
        <v>266.33999999999997</v>
      </c>
      <c r="B172" s="1">
        <f t="shared" si="60"/>
        <v>0.47999999999996135</v>
      </c>
      <c r="C172">
        <f>front!D172-front!B172</f>
        <v>98.300000000000182</v>
      </c>
      <c r="D172" s="2">
        <f>front!E172-front!C172</f>
        <v>942</v>
      </c>
      <c r="E172" s="2">
        <f>IF(front!F172-front!C172&gt;0,front!F172-front!C172,0)</f>
        <v>926.69999999999891</v>
      </c>
      <c r="F172" s="2">
        <f>front!I172-front!H172</f>
        <v>3935.3999999999996</v>
      </c>
      <c r="G172" s="2">
        <f>IF(front!J172-front!H172&gt;0,front!J172-front!H172,0)</f>
        <v>16</v>
      </c>
      <c r="H172" s="2"/>
      <c r="I172" s="4">
        <f>C172/(constants!$A$4+constants!$B$4*data!C172+constants!$C$4*data!C172^2+constants!$D$4*data!C172^3+constants!$E$4*data!C172^4+constants!$F$4*data!C172^5+constants!$G$4*data!C172^6+constants!$H$4*data!C172^7)</f>
        <v>98.068604521922637</v>
      </c>
      <c r="J172" s="4">
        <f>D172/(constants!$A$4+constants!$B$4*data!D172+constants!$C$4*data!D172^2+constants!$D$4*data!D172^3+constants!$E$4*data!D172^4+constants!$F$4*data!D172^5+constants!$G$4*data!D172^6+constants!$H$4*data!D172^7)</f>
        <v>939.83390136240848</v>
      </c>
      <c r="K172" s="4">
        <f>E172/(constants!$A$4+constants!$B$4*data!E172+constants!$C$4*data!E172^2+constants!$D$4*data!E172^3+constants!$E$4*data!E172^4+constants!$F$4*data!E172^5+constants!$G$4*data!E172^6+constants!$H$4*data!E172^7)</f>
        <v>924.56857661587003</v>
      </c>
      <c r="L172" s="4">
        <f>F172/(constants!$A$4+constants!$B$4*data!F172+constants!$C$4*data!F172^2+constants!$D$4*data!F172^3+constants!$E$4*data!F172^4+constants!$F$4*data!F172^5+constants!$G$4*data!F172^6+constants!$H$4*data!F172^7)</f>
        <v>3926.6257102257355</v>
      </c>
      <c r="M172" s="4">
        <f>G172/(constants!$A$4+constants!$B$4*data!G172+constants!$C$4*data!G172^2+constants!$D$4*data!G172^3+constants!$E$4*data!G172^4+constants!$F$4*data!G172^5+constants!$G$4*data!G172^6+constants!$H$4*data!G172^7)</f>
        <v>15.962197933534126</v>
      </c>
      <c r="N172" s="4"/>
      <c r="O172" s="4">
        <f t="shared" si="45"/>
        <v>245.17151130480659</v>
      </c>
      <c r="P172" s="4">
        <f t="shared" si="46"/>
        <v>234.95847534060212</v>
      </c>
      <c r="Q172" s="4">
        <f t="shared" si="47"/>
        <v>231.14214415396751</v>
      </c>
      <c r="R172" s="4">
        <f t="shared" si="48"/>
        <v>981.65642755643387</v>
      </c>
      <c r="S172" s="4">
        <f t="shared" si="49"/>
        <v>3.9905494833835315</v>
      </c>
      <c r="T172" s="4">
        <f t="shared" si="40"/>
        <v>1.0434674082277704</v>
      </c>
      <c r="U172" s="4">
        <f t="shared" si="50"/>
        <v>0.98375742274841393</v>
      </c>
      <c r="V172" s="4">
        <f t="shared" si="51"/>
        <v>4.0651182749517744E-3</v>
      </c>
      <c r="W172" s="4"/>
      <c r="X172">
        <f>IF(front!E172&gt;$X$2,O172,P172)</f>
        <v>234.95847534060212</v>
      </c>
      <c r="Y172">
        <f t="shared" si="52"/>
        <v>13.027105391980228</v>
      </c>
      <c r="Z172">
        <f>SUMPRODUCT($B$7:$B$456,Y$7:Y$456,EXP(constants!$B$32+constants!$A$32*ABS($A$7:$A$456-$A172)))</f>
        <v>0.9154919835430595</v>
      </c>
      <c r="AA172">
        <f t="shared" si="41"/>
        <v>12.111613408437169</v>
      </c>
      <c r="AB172">
        <f t="shared" si="53"/>
        <v>6.6656548488344409</v>
      </c>
      <c r="AD172" s="4">
        <f t="shared" si="42"/>
        <v>977.26303746070266</v>
      </c>
      <c r="AE172">
        <f>SUMPRODUCT($B$7:$B$456,AD$7:AD$456,EXP(constants!$B$32+constants!$A$32*ABS($A$7:$A$456-$A172)))</f>
        <v>24.170154656261392</v>
      </c>
      <c r="AF172" s="4">
        <f t="shared" si="43"/>
        <v>953.09288280444127</v>
      </c>
      <c r="AG172">
        <f t="shared" si="54"/>
        <v>953.09288280444127</v>
      </c>
      <c r="AH172" s="4"/>
      <c r="AI172" s="5">
        <f>SUMPRODUCT(constants!$B$13:$B$20,A172^constants!$A$13:$A$20)*constants!$C$10/((A172/1000000000)^5*(EXP(0.014388/(A172/1000000000)/constants!$B$9)-1))</f>
        <v>5.2941499116271009E-8</v>
      </c>
      <c r="AJ172">
        <f>SUMPRODUCT(A172^constants!$E$28:$J$28,constants!$E$27:$J$27)</f>
        <v>2.1833616140899659E-6</v>
      </c>
      <c r="AL172" s="17">
        <f t="shared" si="44"/>
        <v>7.9424303113336838E-9</v>
      </c>
      <c r="AM172">
        <f t="shared" si="55"/>
        <v>2.2908172471769001E-9</v>
      </c>
      <c r="AN172">
        <f t="shared" si="56"/>
        <v>3.4670728628054364</v>
      </c>
      <c r="AO172">
        <f t="shared" si="57"/>
        <v>4.445209316594129E-9</v>
      </c>
      <c r="AQ172">
        <f t="shared" si="58"/>
        <v>4.445209316594129E-9</v>
      </c>
      <c r="AS172" s="4">
        <f t="shared" si="59"/>
        <v>1.7867393289410018</v>
      </c>
    </row>
    <row r="173" spans="1:45" x14ac:dyDescent="0.2">
      <c r="A173">
        <f>front!A173</f>
        <v>266.81</v>
      </c>
      <c r="B173" s="1">
        <f t="shared" si="60"/>
        <v>0.47000000000002728</v>
      </c>
      <c r="C173">
        <f>front!D173-front!B173</f>
        <v>93.549999999999727</v>
      </c>
      <c r="D173" s="2">
        <f>front!E173-front!C173</f>
        <v>1002.3999999999996</v>
      </c>
      <c r="E173" s="2">
        <f>IF(front!F173-front!C173&gt;0,front!F173-front!C173,0)</f>
        <v>964.5</v>
      </c>
      <c r="F173" s="2">
        <f>front!I173-front!H173</f>
        <v>3892.1000000000004</v>
      </c>
      <c r="G173" s="2">
        <f>IF(front!J173-front!H173&gt;0,front!J173-front!H173,0)</f>
        <v>11.699999999998909</v>
      </c>
      <c r="H173" s="2"/>
      <c r="I173" s="4">
        <f>C173/(constants!$A$4+constants!$B$4*data!C173+constants!$C$4*data!C173^2+constants!$D$4*data!C173^3+constants!$E$4*data!C173^4+constants!$F$4*data!C173^5+constants!$G$4*data!C173^6+constants!$H$4*data!C173^7)</f>
        <v>93.329740960519715</v>
      </c>
      <c r="J173" s="4">
        <f>D173/(constants!$A$4+constants!$B$4*data!D173+constants!$C$4*data!D173^2+constants!$D$4*data!D173^3+constants!$E$4*data!D173^4+constants!$F$4*data!D173^5+constants!$G$4*data!D173^6+constants!$H$4*data!D173^7)</f>
        <v>1000.0970558459722</v>
      </c>
      <c r="K173" s="4">
        <f>E173/(constants!$A$4+constants!$B$4*data!E173+constants!$C$4*data!E173^2+constants!$D$4*data!E173^3+constants!$E$4*data!E173^4+constants!$F$4*data!E173^5+constants!$G$4*data!E173^6+constants!$H$4*data!E173^7)</f>
        <v>962.28291680483733</v>
      </c>
      <c r="L173" s="4">
        <f>F173/(constants!$A$4+constants!$B$4*data!F173+constants!$C$4*data!F173^2+constants!$D$4*data!F173^3+constants!$E$4*data!F173^4+constants!$F$4*data!F173^5+constants!$G$4*data!F173^6+constants!$H$4*data!F173^7)</f>
        <v>3883.4109434730995</v>
      </c>
      <c r="M173" s="4">
        <f>G173/(constants!$A$4+constants!$B$4*data!G173+constants!$C$4*data!G173^2+constants!$D$4*data!G173^3+constants!$E$4*data!G173^4+constants!$F$4*data!G173^5+constants!$G$4*data!G173^6+constants!$H$4*data!G173^7)</f>
        <v>11.672351714153244</v>
      </c>
      <c r="N173" s="4"/>
      <c r="O173" s="4">
        <f t="shared" si="45"/>
        <v>233.32435240129928</v>
      </c>
      <c r="P173" s="4">
        <f t="shared" si="46"/>
        <v>250.02426396149306</v>
      </c>
      <c r="Q173" s="4">
        <f t="shared" si="47"/>
        <v>240.57072920120933</v>
      </c>
      <c r="R173" s="4">
        <f t="shared" si="48"/>
        <v>970.85273586827486</v>
      </c>
      <c r="S173" s="4">
        <f t="shared" si="49"/>
        <v>2.918087928538311</v>
      </c>
      <c r="T173" s="4">
        <f t="shared" si="40"/>
        <v>0.93320683642622071</v>
      </c>
      <c r="U173" s="4">
        <f t="shared" si="50"/>
        <v>0.96218953068595092</v>
      </c>
      <c r="V173" s="4">
        <f t="shared" si="51"/>
        <v>3.0056957360567573E-3</v>
      </c>
      <c r="W173" s="4"/>
      <c r="X173">
        <f>IF(front!E173&gt;$X$2,O173,P173)</f>
        <v>250.02426396149306</v>
      </c>
      <c r="Y173">
        <f t="shared" si="52"/>
        <v>19.040028280096692</v>
      </c>
      <c r="Z173">
        <f>SUMPRODUCT($B$7:$B$456,Y$7:Y$456,EXP(constants!$B$32+constants!$A$32*ABS($A$7:$A$456-$A173)))</f>
        <v>0.94085289422080176</v>
      </c>
      <c r="AA173">
        <f t="shared" si="41"/>
        <v>18.099175385875892</v>
      </c>
      <c r="AB173">
        <f t="shared" si="53"/>
        <v>12.653216826273164</v>
      </c>
      <c r="AD173" s="4">
        <f t="shared" si="42"/>
        <v>967.64007088138624</v>
      </c>
      <c r="AE173">
        <f>SUMPRODUCT($B$7:$B$456,AD$7:AD$456,EXP(constants!$B$32+constants!$A$32*ABS($A$7:$A$456-$A173)))</f>
        <v>24.268766018915631</v>
      </c>
      <c r="AF173" s="4">
        <f t="shared" si="43"/>
        <v>943.37130486247065</v>
      </c>
      <c r="AG173">
        <f t="shared" si="54"/>
        <v>943.37130486247065</v>
      </c>
      <c r="AH173" s="4"/>
      <c r="AI173" s="5">
        <f>SUMPRODUCT(constants!$B$13:$B$20,A173^constants!$A$13:$A$20)*constants!$C$10/((A173/1000000000)^5*(EXP(0.014388/(A173/1000000000)/constants!$B$9)-1))</f>
        <v>5.4145560710793203E-8</v>
      </c>
      <c r="AJ173">
        <f>SUMPRODUCT(A173^constants!$E$28:$J$28,constants!$E$27:$J$27)</f>
        <v>2.1676297683778764E-6</v>
      </c>
      <c r="AL173" s="17">
        <f t="shared" si="44"/>
        <v>4.2791933035056553E-9</v>
      </c>
      <c r="AM173">
        <f t="shared" si="55"/>
        <v>2.297748253741812E-9</v>
      </c>
      <c r="AN173">
        <f t="shared" si="56"/>
        <v>1.8623420979809782</v>
      </c>
      <c r="AO173">
        <f t="shared" si="57"/>
        <v>4.4586585670717438E-9</v>
      </c>
      <c r="AQ173">
        <f t="shared" si="58"/>
        <v>4.4586585670717438E-9</v>
      </c>
      <c r="AS173" s="4">
        <f t="shared" si="59"/>
        <v>0.95974904539865824</v>
      </c>
    </row>
    <row r="174" spans="1:45" x14ac:dyDescent="0.2">
      <c r="A174">
        <f>front!A174</f>
        <v>267.27999999999997</v>
      </c>
      <c r="B174" s="1">
        <f t="shared" si="60"/>
        <v>0.46999999999997044</v>
      </c>
      <c r="C174">
        <f>front!D174-front!B174</f>
        <v>100.70000000000027</v>
      </c>
      <c r="D174" s="2">
        <f>front!E174-front!C174</f>
        <v>1003</v>
      </c>
      <c r="E174" s="2">
        <f>IF(front!F174-front!C174&gt;0,front!F174-front!C174,0)</f>
        <v>967</v>
      </c>
      <c r="F174" s="2">
        <f>front!I174-front!H174</f>
        <v>3926.7999999999993</v>
      </c>
      <c r="G174" s="2">
        <f>IF(front!J174-front!H174&gt;0,front!J174-front!H174,0)</f>
        <v>0</v>
      </c>
      <c r="H174" s="2"/>
      <c r="I174" s="4">
        <f>C174/(constants!$A$4+constants!$B$4*data!C174+constants!$C$4*data!C174^2+constants!$D$4*data!C174^3+constants!$E$4*data!C174^4+constants!$F$4*data!C174^5+constants!$G$4*data!C174^6+constants!$H$4*data!C174^7)</f>
        <v>100.46297933560724</v>
      </c>
      <c r="J174" s="4">
        <f>D174/(constants!$A$4+constants!$B$4*data!D174+constants!$C$4*data!D174^2+constants!$D$4*data!D174^3+constants!$E$4*data!D174^4+constants!$F$4*data!D174^5+constants!$G$4*data!D174^6+constants!$H$4*data!D174^7)</f>
        <v>1000.6956967441893</v>
      </c>
      <c r="K174" s="4">
        <f>E174/(constants!$A$4+constants!$B$4*data!E174+constants!$C$4*data!E174^2+constants!$D$4*data!E174^3+constants!$E$4*data!E174^4+constants!$F$4*data!E174^5+constants!$G$4*data!E174^6+constants!$H$4*data!E174^7)</f>
        <v>964.77725243032194</v>
      </c>
      <c r="L174" s="4">
        <f>F174/(constants!$A$4+constants!$B$4*data!F174+constants!$C$4*data!F174^2+constants!$D$4*data!F174^3+constants!$E$4*data!F174^4+constants!$F$4*data!F174^5+constants!$G$4*data!F174^6+constants!$H$4*data!F174^7)</f>
        <v>3918.0425830692043</v>
      </c>
      <c r="M174" s="4">
        <f>G174/(constants!$A$4+constants!$B$4*data!G174+constants!$C$4*data!G174^2+constants!$D$4*data!G174^3+constants!$E$4*data!G174^4+constants!$F$4*data!G174^5+constants!$G$4*data!G174^6+constants!$H$4*data!G174^7)</f>
        <v>0</v>
      </c>
      <c r="N174" s="4"/>
      <c r="O174" s="4">
        <f t="shared" si="45"/>
        <v>251.15744833901812</v>
      </c>
      <c r="P174" s="4">
        <f t="shared" si="46"/>
        <v>250.17392418604732</v>
      </c>
      <c r="Q174" s="4">
        <f t="shared" si="47"/>
        <v>241.19431310758048</v>
      </c>
      <c r="R174" s="4">
        <f t="shared" si="48"/>
        <v>979.51064576730107</v>
      </c>
      <c r="S174" s="4">
        <f t="shared" si="49"/>
        <v>0</v>
      </c>
      <c r="T174" s="4">
        <f t="shared" si="40"/>
        <v>1.0039313615764343</v>
      </c>
      <c r="U174" s="4">
        <f t="shared" si="50"/>
        <v>0.96410652665867391</v>
      </c>
      <c r="V174" s="4">
        <f t="shared" si="51"/>
        <v>0</v>
      </c>
      <c r="W174" s="4"/>
      <c r="X174">
        <f>IF(front!E174&gt;$X$2,O174,P174)</f>
        <v>250.17392418604732</v>
      </c>
      <c r="Y174">
        <f t="shared" si="52"/>
        <v>18.59095376882243</v>
      </c>
      <c r="Z174">
        <f>SUMPRODUCT($B$7:$B$456,Y$7:Y$456,EXP(constants!$B$32+constants!$A$32*ABS($A$7:$A$456-$A174)))</f>
        <v>0.96655419275824539</v>
      </c>
      <c r="AA174">
        <f t="shared" si="41"/>
        <v>17.624399576064185</v>
      </c>
      <c r="AB174">
        <f t="shared" si="53"/>
        <v>12.178441016461457</v>
      </c>
      <c r="AD174" s="4">
        <f t="shared" si="42"/>
        <v>979.51064576730107</v>
      </c>
      <c r="AE174">
        <f>SUMPRODUCT($B$7:$B$456,AD$7:AD$456,EXP(constants!$B$32+constants!$A$32*ABS($A$7:$A$456-$A174)))</f>
        <v>24.367846902616503</v>
      </c>
      <c r="AF174" s="4">
        <f t="shared" si="43"/>
        <v>955.14279886468455</v>
      </c>
      <c r="AG174">
        <f t="shared" si="54"/>
        <v>955.14279886468455</v>
      </c>
      <c r="AH174" s="4"/>
      <c r="AI174" s="5">
        <f>SUMPRODUCT(constants!$B$13:$B$20,A174^constants!$A$13:$A$20)*constants!$C$10/((A174/1000000000)^5*(EXP(0.014388/(A174/1000000000)/constants!$B$9)-1))</f>
        <v>5.5371301535386676E-8</v>
      </c>
      <c r="AJ174">
        <f>SUMPRODUCT(A174^constants!$E$28:$J$28,constants!$E$27:$J$27)</f>
        <v>2.1520859909073225E-6</v>
      </c>
      <c r="AL174" s="17">
        <f t="shared" si="44"/>
        <v>4.5466658220491381E-9</v>
      </c>
      <c r="AM174">
        <f t="shared" si="55"/>
        <v>2.253156275130133E-9</v>
      </c>
      <c r="AN174">
        <f t="shared" si="56"/>
        <v>2.0179096639830458</v>
      </c>
      <c r="AO174">
        <f t="shared" si="57"/>
        <v>4.372130198641534E-9</v>
      </c>
      <c r="AQ174">
        <f t="shared" si="58"/>
        <v>4.372130198641534E-9</v>
      </c>
      <c r="AS174" s="4">
        <f t="shared" si="59"/>
        <v>1.0399200425142494</v>
      </c>
    </row>
    <row r="175" spans="1:45" x14ac:dyDescent="0.2">
      <c r="A175">
        <f>front!A175</f>
        <v>267.76</v>
      </c>
      <c r="B175" s="1">
        <f t="shared" si="60"/>
        <v>0.48000000000001819</v>
      </c>
      <c r="C175">
        <f>front!D175-front!B175</f>
        <v>97.099999999999909</v>
      </c>
      <c r="D175" s="2">
        <f>front!E175-front!C175</f>
        <v>995.59999999999854</v>
      </c>
      <c r="E175" s="2">
        <f>IF(front!F175-front!C175&gt;0,front!F175-front!C175,0)</f>
        <v>986.19999999999891</v>
      </c>
      <c r="F175" s="2">
        <f>front!I175-front!H175</f>
        <v>3937.6999999999989</v>
      </c>
      <c r="G175" s="2">
        <f>IF(front!J175-front!H175&gt;0,front!J175-front!H175,0)</f>
        <v>7.5</v>
      </c>
      <c r="H175" s="2"/>
      <c r="I175" s="4">
        <f>C175/(constants!$A$4+constants!$B$4*data!C175+constants!$C$4*data!C175^2+constants!$D$4*data!C175^3+constants!$E$4*data!C175^4+constants!$F$4*data!C175^5+constants!$G$4*data!C175^6+constants!$H$4*data!C175^7)</f>
        <v>96.871417528635803</v>
      </c>
      <c r="J175" s="4">
        <f>D175/(constants!$A$4+constants!$B$4*data!D175+constants!$C$4*data!D175^2+constants!$D$4*data!D175^3+constants!$E$4*data!D175^4+constants!$F$4*data!D175^5+constants!$G$4*data!D175^6+constants!$H$4*data!D175^7)</f>
        <v>993.31245935377217</v>
      </c>
      <c r="K175" s="4">
        <f>E175/(constants!$A$4+constants!$B$4*data!E175+constants!$C$4*data!E175^2+constants!$D$4*data!E175^3+constants!$E$4*data!E175^4+constants!$F$4*data!E175^5+constants!$G$4*data!E175^6+constants!$H$4*data!E175^7)</f>
        <v>983.93375355236151</v>
      </c>
      <c r="L175" s="4">
        <f>F175/(constants!$A$4+constants!$B$4*data!F175+constants!$C$4*data!F175^2+constants!$D$4*data!F175^3+constants!$E$4*data!F175^4+constants!$F$4*data!F175^5+constants!$G$4*data!F175^6+constants!$H$4*data!F175^7)</f>
        <v>3928.9212024539652</v>
      </c>
      <c r="M175" s="4">
        <f>G175/(constants!$A$4+constants!$B$4*data!G175+constants!$C$4*data!G175^2+constants!$D$4*data!G175^3+constants!$E$4*data!G175^4+constants!$F$4*data!G175^5+constants!$G$4*data!G175^6+constants!$H$4*data!G175^7)</f>
        <v>7.4822732661308651</v>
      </c>
      <c r="N175" s="4"/>
      <c r="O175" s="4">
        <f t="shared" si="45"/>
        <v>242.17854382158953</v>
      </c>
      <c r="P175" s="4">
        <f t="shared" si="46"/>
        <v>248.32811483844304</v>
      </c>
      <c r="Q175" s="4">
        <f t="shared" si="47"/>
        <v>245.98343838809038</v>
      </c>
      <c r="R175" s="4">
        <f t="shared" si="48"/>
        <v>982.23030061349129</v>
      </c>
      <c r="S175" s="4">
        <f t="shared" si="49"/>
        <v>1.8705683165327165</v>
      </c>
      <c r="T175" s="4">
        <f t="shared" si="40"/>
        <v>0.97523610638749347</v>
      </c>
      <c r="U175" s="4">
        <f t="shared" si="50"/>
        <v>0.99055815145265347</v>
      </c>
      <c r="V175" s="4">
        <f t="shared" si="51"/>
        <v>1.9044090936355539E-3</v>
      </c>
      <c r="W175" s="4"/>
      <c r="X175">
        <f>IF(front!E175&gt;$X$2,O175,P175)</f>
        <v>248.32811483844304</v>
      </c>
      <c r="Y175">
        <f t="shared" si="52"/>
        <v>12.146860805526018</v>
      </c>
      <c r="Z175">
        <f>SUMPRODUCT($B$7:$B$456,Y$7:Y$456,EXP(constants!$B$32+constants!$A$32*ABS($A$7:$A$456-$A175)))</f>
        <v>0.9931843575851943</v>
      </c>
      <c r="AA175">
        <f t="shared" si="41"/>
        <v>11.153676447940823</v>
      </c>
      <c r="AB175">
        <f t="shared" si="53"/>
        <v>5.7077178883380952</v>
      </c>
      <c r="AD175" s="4">
        <f t="shared" si="42"/>
        <v>980.1709009369647</v>
      </c>
      <c r="AE175">
        <f>SUMPRODUCT($B$7:$B$456,AD$7:AD$456,EXP(constants!$B$32+constants!$A$32*ABS($A$7:$A$456-$A175)))</f>
        <v>24.469566011654099</v>
      </c>
      <c r="AF175" s="4">
        <f t="shared" si="43"/>
        <v>955.70133492531056</v>
      </c>
      <c r="AG175">
        <f t="shared" si="54"/>
        <v>955.70133492531056</v>
      </c>
      <c r="AH175" s="4"/>
      <c r="AI175" s="5">
        <f>SUMPRODUCT(constants!$B$13:$B$20,A175^constants!$A$13:$A$20)*constants!$C$10/((A175/1000000000)^5*(EXP(0.014388/(A175/1000000000)/constants!$B$9)-1))</f>
        <v>5.6645779592744864E-8</v>
      </c>
      <c r="AJ175">
        <f>SUMPRODUCT(A175^constants!$E$28:$J$28,constants!$E$27:$J$27)</f>
        <v>2.1364029464667421E-6</v>
      </c>
      <c r="AL175" s="17">
        <f t="shared" si="44"/>
        <v>9.9244182527805877E-9</v>
      </c>
      <c r="AM175">
        <f t="shared" si="55"/>
        <v>2.2354294886840409E-9</v>
      </c>
      <c r="AN175">
        <f t="shared" si="56"/>
        <v>4.4396024580596025</v>
      </c>
      <c r="AO175">
        <f t="shared" si="57"/>
        <v>4.3377323101322904E-9</v>
      </c>
      <c r="AQ175">
        <f t="shared" si="58"/>
        <v>4.3377323101322904E-9</v>
      </c>
      <c r="AS175" s="4">
        <f t="shared" si="59"/>
        <v>2.2879277795908797</v>
      </c>
    </row>
    <row r="176" spans="1:45" x14ac:dyDescent="0.2">
      <c r="A176">
        <f>front!A176</f>
        <v>268.23</v>
      </c>
      <c r="B176" s="1">
        <f t="shared" si="60"/>
        <v>0.47000000000002728</v>
      </c>
      <c r="C176">
        <f>front!D176-front!B176</f>
        <v>111.40000000000009</v>
      </c>
      <c r="D176" s="2">
        <f>front!E176-front!C176</f>
        <v>1030</v>
      </c>
      <c r="E176" s="2">
        <f>IF(front!F176-front!C176&gt;0,front!F176-front!C176,0)</f>
        <v>1026.3999999999996</v>
      </c>
      <c r="F176" s="2">
        <f>front!I176-front!H176</f>
        <v>3907.2000000000007</v>
      </c>
      <c r="G176" s="2">
        <f>IF(front!J176-front!H176&gt;0,front!J176-front!H176,0)</f>
        <v>21.5</v>
      </c>
      <c r="H176" s="2"/>
      <c r="I176" s="4">
        <f>C176/(constants!$A$4+constants!$B$4*data!C176+constants!$C$4*data!C176^2+constants!$D$4*data!C176^3+constants!$E$4*data!C176^4+constants!$F$4*data!C176^5+constants!$G$4*data!C176^6+constants!$H$4*data!C176^7)</f>
        <v>111.13791369743099</v>
      </c>
      <c r="J176" s="4">
        <f>D176/(constants!$A$4+constants!$B$4*data!D176+constants!$C$4*data!D176^2+constants!$D$4*data!D176^3+constants!$E$4*data!D176^4+constants!$F$4*data!D176^5+constants!$G$4*data!D176^6+constants!$H$4*data!D176^7)</f>
        <v>1027.6345419966449</v>
      </c>
      <c r="K176" s="4">
        <f>E176/(constants!$A$4+constants!$B$4*data!E176+constants!$C$4*data!E176^2+constants!$D$4*data!E176^3+constants!$E$4*data!E176^4+constants!$F$4*data!E176^5+constants!$G$4*data!E176^6+constants!$H$4*data!E176^7)</f>
        <v>1024.0426954487768</v>
      </c>
      <c r="L176" s="4">
        <f>F176/(constants!$A$4+constants!$B$4*data!F176+constants!$C$4*data!F176^2+constants!$D$4*data!F176^3+constants!$E$4*data!F176^4+constants!$F$4*data!F176^5+constants!$G$4*data!F176^6+constants!$H$4*data!F176^7)</f>
        <v>3898.481141011895</v>
      </c>
      <c r="M176" s="4">
        <f>G176/(constants!$A$4+constants!$B$4*data!G176+constants!$C$4*data!G176^2+constants!$D$4*data!G176^3+constants!$E$4*data!G176^4+constants!$F$4*data!G176^5+constants!$G$4*data!G176^6+constants!$H$4*data!G176^7)</f>
        <v>21.44921639580566</v>
      </c>
      <c r="N176" s="4"/>
      <c r="O176" s="4">
        <f t="shared" si="45"/>
        <v>277.84478424357746</v>
      </c>
      <c r="P176" s="4">
        <f t="shared" si="46"/>
        <v>256.90863549916122</v>
      </c>
      <c r="Q176" s="4">
        <f t="shared" si="47"/>
        <v>256.01067386219421</v>
      </c>
      <c r="R176" s="4">
        <f t="shared" si="48"/>
        <v>974.62028525297376</v>
      </c>
      <c r="S176" s="4">
        <f t="shared" si="49"/>
        <v>5.362304098951415</v>
      </c>
      <c r="T176" s="4">
        <f t="shared" si="40"/>
        <v>1.0814925847227295</v>
      </c>
      <c r="U176" s="4">
        <f t="shared" si="50"/>
        <v>0.99650474327099858</v>
      </c>
      <c r="V176" s="4">
        <f t="shared" si="51"/>
        <v>5.5019418127128022E-3</v>
      </c>
      <c r="W176" s="4"/>
      <c r="X176">
        <f>IF(front!E176&gt;$X$2,O176,P176)</f>
        <v>256.90863549916122</v>
      </c>
      <c r="Y176">
        <f t="shared" si="52"/>
        <v>11.0997209039067</v>
      </c>
      <c r="Z176">
        <f>SUMPRODUCT($B$7:$B$456,Y$7:Y$456,EXP(constants!$B$32+constants!$A$32*ABS($A$7:$A$456-$A176)))</f>
        <v>1.0197606474309406</v>
      </c>
      <c r="AA176">
        <f t="shared" si="41"/>
        <v>10.07996025647576</v>
      </c>
      <c r="AB176">
        <f t="shared" si="53"/>
        <v>4.6340016968730318</v>
      </c>
      <c r="AD176" s="4">
        <f t="shared" si="42"/>
        <v>968.71666375504992</v>
      </c>
      <c r="AE176">
        <f>SUMPRODUCT($B$7:$B$456,AD$7:AD$456,EXP(constants!$B$32+constants!$A$32*ABS($A$7:$A$456-$A176)))</f>
        <v>24.569382274523139</v>
      </c>
      <c r="AF176" s="4">
        <f t="shared" si="43"/>
        <v>944.14728148052677</v>
      </c>
      <c r="AG176">
        <f t="shared" si="54"/>
        <v>944.14728148052677</v>
      </c>
      <c r="AH176" s="4"/>
      <c r="AI176" s="5">
        <f>SUMPRODUCT(constants!$B$13:$B$20,A176^constants!$A$13:$A$20)*constants!$C$10/((A176/1000000000)^5*(EXP(0.014388/(A176/1000000000)/constants!$B$9)-1))</f>
        <v>5.7916168780778336E-8</v>
      </c>
      <c r="AJ176">
        <f>SUMPRODUCT(A176^constants!$E$28:$J$28,constants!$E$27:$J$27)</f>
        <v>2.1212315150295345E-6</v>
      </c>
      <c r="AL176" s="17">
        <f t="shared" si="44"/>
        <v>1.2498089679134011E-8</v>
      </c>
      <c r="AM176">
        <f t="shared" si="55"/>
        <v>2.2467167534531375E-9</v>
      </c>
      <c r="AN176">
        <f t="shared" si="56"/>
        <v>5.5628239117925364</v>
      </c>
      <c r="AO176">
        <f t="shared" si="57"/>
        <v>4.3596346485105637E-9</v>
      </c>
      <c r="AQ176">
        <f t="shared" si="58"/>
        <v>4.3596346485105637E-9</v>
      </c>
      <c r="AS176" s="4">
        <f t="shared" si="59"/>
        <v>2.866774554928333</v>
      </c>
    </row>
    <row r="177" spans="1:45" x14ac:dyDescent="0.2">
      <c r="A177">
        <f>front!A177</f>
        <v>268.70999999999998</v>
      </c>
      <c r="B177" s="1">
        <f t="shared" si="60"/>
        <v>0.47999999999996135</v>
      </c>
      <c r="C177">
        <f>front!D177-front!B177</f>
        <v>111.44999999999982</v>
      </c>
      <c r="D177" s="2">
        <f>front!E177-front!C177</f>
        <v>1068.1999999999989</v>
      </c>
      <c r="E177" s="2">
        <f>IF(front!F177-front!C177&gt;0,front!F177-front!C177,0)</f>
        <v>1025.6000000000004</v>
      </c>
      <c r="F177" s="2">
        <f>front!I177-front!H177</f>
        <v>3921.6000000000004</v>
      </c>
      <c r="G177" s="2">
        <f>IF(front!J177-front!H177&gt;0,front!J177-front!H177,0)</f>
        <v>19.700000000000728</v>
      </c>
      <c r="H177" s="2"/>
      <c r="I177" s="4">
        <f>C177/(constants!$A$4+constants!$B$4*data!C177+constants!$C$4*data!C177^2+constants!$D$4*data!C177^3+constants!$E$4*data!C177^4+constants!$F$4*data!C177^5+constants!$G$4*data!C177^6+constants!$H$4*data!C177^7)</f>
        <v>111.18779661899272</v>
      </c>
      <c r="J177" s="4">
        <f>D177/(constants!$A$4+constants!$B$4*data!D177+constants!$C$4*data!D177^2+constants!$D$4*data!D177^3+constants!$E$4*data!D177^4+constants!$F$4*data!D177^5+constants!$G$4*data!D177^6+constants!$H$4*data!D177^7)</f>
        <v>1065.7480329609525</v>
      </c>
      <c r="K177" s="4">
        <f>E177/(constants!$A$4+constants!$B$4*data!E177+constants!$C$4*data!E177^2+constants!$D$4*data!E177^3+constants!$E$4*data!E177^4+constants!$F$4*data!E177^5+constants!$G$4*data!E177^6+constants!$H$4*data!E177^7)</f>
        <v>1023.2445073472675</v>
      </c>
      <c r="L177" s="4">
        <f>F177/(constants!$A$4+constants!$B$4*data!F177+constants!$C$4*data!F177^2+constants!$D$4*data!F177^3+constants!$E$4*data!F177^4+constants!$F$4*data!F177^5+constants!$G$4*data!F177^6+constants!$H$4*data!F177^7)</f>
        <v>3912.8527987467037</v>
      </c>
      <c r="M177" s="4">
        <f>G177/(constants!$A$4+constants!$B$4*data!G177+constants!$C$4*data!G177^2+constants!$D$4*data!G177^3+constants!$E$4*data!G177^4+constants!$F$4*data!G177^5+constants!$G$4*data!G177^6+constants!$H$4*data!G177^7)</f>
        <v>19.653464178352053</v>
      </c>
      <c r="N177" s="4"/>
      <c r="O177" s="4">
        <f t="shared" si="45"/>
        <v>277.96949154748182</v>
      </c>
      <c r="P177" s="4">
        <f t="shared" si="46"/>
        <v>266.43700824023813</v>
      </c>
      <c r="Q177" s="4">
        <f t="shared" si="47"/>
        <v>255.81112683681687</v>
      </c>
      <c r="R177" s="4">
        <f t="shared" si="48"/>
        <v>978.21319968667592</v>
      </c>
      <c r="S177" s="4">
        <f t="shared" si="49"/>
        <v>4.9133660445880132</v>
      </c>
      <c r="T177" s="4">
        <f t="shared" si="40"/>
        <v>1.0432840894867172</v>
      </c>
      <c r="U177" s="4">
        <f t="shared" si="50"/>
        <v>0.96011859811216527</v>
      </c>
      <c r="V177" s="4">
        <f t="shared" si="51"/>
        <v>5.0227967136016729E-3</v>
      </c>
      <c r="W177" s="4"/>
      <c r="X177">
        <f>IF(front!E177&gt;$X$2,O177,P177)</f>
        <v>266.43700824023813</v>
      </c>
      <c r="Y177">
        <f t="shared" si="52"/>
        <v>20.819688928800247</v>
      </c>
      <c r="Z177">
        <f>SUMPRODUCT($B$7:$B$456,Y$7:Y$456,EXP(constants!$B$32+constants!$A$32*ABS($A$7:$A$456-$A177)))</f>
        <v>1.0474571062229319</v>
      </c>
      <c r="AA177">
        <f t="shared" si="41"/>
        <v>19.772231822577314</v>
      </c>
      <c r="AB177">
        <f t="shared" si="53"/>
        <v>14.326273262974587</v>
      </c>
      <c r="AD177" s="4">
        <f t="shared" si="42"/>
        <v>972.80383593692682</v>
      </c>
      <c r="AE177">
        <f>SUMPRODUCT($B$7:$B$456,AD$7:AD$456,EXP(constants!$B$32+constants!$A$32*ABS($A$7:$A$456-$A177)))</f>
        <v>24.672193344047091</v>
      </c>
      <c r="AF177" s="4">
        <f t="shared" si="43"/>
        <v>948.13164259287976</v>
      </c>
      <c r="AG177">
        <f t="shared" si="54"/>
        <v>948.13164259287976</v>
      </c>
      <c r="AH177" s="4"/>
      <c r="AI177" s="5">
        <f>SUMPRODUCT(constants!$B$13:$B$20,A177^constants!$A$13:$A$20)*constants!$C$10/((A177/1000000000)^5*(EXP(0.014388/(A177/1000000000)/constants!$B$9)-1))</f>
        <v>5.9236814684637981E-8</v>
      </c>
      <c r="AJ177">
        <f>SUMPRODUCT(A177^constants!$E$28:$J$28,constants!$E$27:$J$27)</f>
        <v>2.1059234764833471E-6</v>
      </c>
      <c r="AL177" s="17">
        <f t="shared" si="44"/>
        <v>4.1348376927677389E-9</v>
      </c>
      <c r="AM177">
        <f t="shared" si="55"/>
        <v>2.2211298324821482E-9</v>
      </c>
      <c r="AN177">
        <f t="shared" si="56"/>
        <v>1.8615920745825971</v>
      </c>
      <c r="AO177">
        <f t="shared" si="57"/>
        <v>4.3099845860172044E-9</v>
      </c>
      <c r="AQ177">
        <f t="shared" si="58"/>
        <v>4.3099845860172044E-9</v>
      </c>
      <c r="AS177" s="4">
        <f t="shared" si="59"/>
        <v>0.9593625244466788</v>
      </c>
    </row>
    <row r="178" spans="1:45" x14ac:dyDescent="0.2">
      <c r="A178">
        <f>front!A178</f>
        <v>269.18</v>
      </c>
      <c r="B178" s="1">
        <f t="shared" si="60"/>
        <v>0.47000000000002728</v>
      </c>
      <c r="C178">
        <f>front!D178-front!B178</f>
        <v>105.75</v>
      </c>
      <c r="D178" s="2">
        <f>front!E178-front!C178</f>
        <v>1080.6000000000004</v>
      </c>
      <c r="E178" s="2">
        <f>IF(front!F178-front!C178&gt;0,front!F178-front!C178,0)</f>
        <v>1030.2999999999993</v>
      </c>
      <c r="F178" s="2">
        <f>front!I178-front!H178</f>
        <v>3952.1000000000004</v>
      </c>
      <c r="G178" s="2">
        <f>IF(front!J178-front!H178&gt;0,front!J178-front!H178,0)</f>
        <v>0</v>
      </c>
      <c r="H178" s="2"/>
      <c r="I178" s="4">
        <f>C178/(constants!$A$4+constants!$B$4*data!C178+constants!$C$4*data!C178^2+constants!$D$4*data!C178^3+constants!$E$4*data!C178^4+constants!$F$4*data!C178^5+constants!$G$4*data!C178^6+constants!$H$4*data!C178^7)</f>
        <v>105.50114659126062</v>
      </c>
      <c r="J178" s="4">
        <f>D178/(constants!$A$4+constants!$B$4*data!D178+constants!$C$4*data!D178^2+constants!$D$4*data!D178^3+constants!$E$4*data!D178^4+constants!$F$4*data!D178^5+constants!$G$4*data!D178^6+constants!$H$4*data!D178^7)</f>
        <v>1078.1199541972187</v>
      </c>
      <c r="K178" s="4">
        <f>E178/(constants!$A$4+constants!$B$4*data!E178+constants!$C$4*data!E178^2+constants!$D$4*data!E178^3+constants!$E$4*data!E178^4+constants!$F$4*data!E178^5+constants!$G$4*data!E178^6+constants!$H$4*data!E178^7)</f>
        <v>1027.933862548942</v>
      </c>
      <c r="L178" s="4">
        <f>F178/(constants!$A$4+constants!$B$4*data!F178+constants!$C$4*data!F178^2+constants!$D$4*data!F178^3+constants!$E$4*data!F178^4+constants!$F$4*data!F178^5+constants!$G$4*data!F178^6+constants!$H$4*data!F178^7)</f>
        <v>3943.293025568516</v>
      </c>
      <c r="M178" s="4">
        <f>G178/(constants!$A$4+constants!$B$4*data!G178+constants!$C$4*data!G178^2+constants!$D$4*data!G178^3+constants!$E$4*data!G178^4+constants!$F$4*data!G178^5+constants!$G$4*data!G178^6+constants!$H$4*data!G178^7)</f>
        <v>0</v>
      </c>
      <c r="N178" s="4"/>
      <c r="O178" s="4">
        <f t="shared" si="45"/>
        <v>263.75286647815153</v>
      </c>
      <c r="P178" s="4">
        <f t="shared" si="46"/>
        <v>269.52998854930468</v>
      </c>
      <c r="Q178" s="4">
        <f t="shared" si="47"/>
        <v>256.9834656372355</v>
      </c>
      <c r="R178" s="4">
        <f t="shared" si="48"/>
        <v>985.823256392129</v>
      </c>
      <c r="S178" s="4">
        <f t="shared" si="49"/>
        <v>0</v>
      </c>
      <c r="T178" s="4">
        <f t="shared" si="40"/>
        <v>0.97856593953701609</v>
      </c>
      <c r="U178" s="4">
        <f t="shared" si="50"/>
        <v>0.95345036379959602</v>
      </c>
      <c r="V178" s="4">
        <f t="shared" si="51"/>
        <v>0</v>
      </c>
      <c r="W178" s="4"/>
      <c r="X178">
        <f>IF(front!E178&gt;$X$2,O178,P178)</f>
        <v>269.52998854930468</v>
      </c>
      <c r="Y178">
        <f t="shared" si="52"/>
        <v>22.787046920166404</v>
      </c>
      <c r="Z178">
        <f>SUMPRODUCT($B$7:$B$456,Y$7:Y$456,EXP(constants!$B$32+constants!$A$32*ABS($A$7:$A$456-$A178)))</f>
        <v>1.0749621971219692</v>
      </c>
      <c r="AA178">
        <f t="shared" si="41"/>
        <v>21.712084723044434</v>
      </c>
      <c r="AB178">
        <f t="shared" si="53"/>
        <v>16.266126163441704</v>
      </c>
      <c r="AD178" s="4">
        <f t="shared" si="42"/>
        <v>985.823256392129</v>
      </c>
      <c r="AE178">
        <f>SUMPRODUCT($B$7:$B$456,AD$7:AD$456,EXP(constants!$B$32+constants!$A$32*ABS($A$7:$A$456-$A178)))</f>
        <v>24.773356395032675</v>
      </c>
      <c r="AF178" s="4">
        <f t="shared" si="43"/>
        <v>961.0498999970963</v>
      </c>
      <c r="AG178">
        <f t="shared" si="54"/>
        <v>961.0498999970963</v>
      </c>
      <c r="AH178" s="4"/>
      <c r="AI178" s="5">
        <f>SUMPRODUCT(constants!$B$13:$B$20,A178^constants!$A$13:$A$20)*constants!$C$10/((A178/1000000000)^5*(EXP(0.014388/(A178/1000000000)/constants!$B$9)-1))</f>
        <v>6.0552970302675468E-8</v>
      </c>
      <c r="AJ178">
        <f>SUMPRODUCT(A178^constants!$E$28:$J$28,constants!$E$27:$J$27)</f>
        <v>2.0911141367428265E-6</v>
      </c>
      <c r="AL178" s="17">
        <f t="shared" si="44"/>
        <v>3.722642360832595E-9</v>
      </c>
      <c r="AM178">
        <f t="shared" si="55"/>
        <v>2.1758642675569131E-9</v>
      </c>
      <c r="AN178">
        <f t="shared" si="56"/>
        <v>1.710879863389835</v>
      </c>
      <c r="AO178">
        <f t="shared" si="57"/>
        <v>4.2221491590862606E-9</v>
      </c>
      <c r="AQ178">
        <f t="shared" si="58"/>
        <v>4.2221491590862606E-9</v>
      </c>
      <c r="AS178" s="4">
        <f t="shared" si="59"/>
        <v>0.88169371108580952</v>
      </c>
    </row>
    <row r="179" spans="1:45" x14ac:dyDescent="0.2">
      <c r="A179">
        <f>front!A179</f>
        <v>269.64999999999998</v>
      </c>
      <c r="B179" s="1">
        <f t="shared" si="60"/>
        <v>0.46999999999997044</v>
      </c>
      <c r="C179">
        <f>front!D179-front!B179</f>
        <v>104.85000000000036</v>
      </c>
      <c r="D179" s="2">
        <f>front!E179-front!C179</f>
        <v>1099</v>
      </c>
      <c r="E179" s="2">
        <f>IF(front!F179-front!C179&gt;0,front!F179-front!C179,0)</f>
        <v>1062.2000000000007</v>
      </c>
      <c r="F179" s="2">
        <f>front!I179-front!H179</f>
        <v>3904.7999999999993</v>
      </c>
      <c r="G179" s="2">
        <f>IF(front!J179-front!H179&gt;0,front!J179-front!H179,0)</f>
        <v>15.899999999999636</v>
      </c>
      <c r="H179" s="2"/>
      <c r="I179" s="4">
        <f>C179/(constants!$A$4+constants!$B$4*data!C179+constants!$C$4*data!C179^2+constants!$D$4*data!C179^3+constants!$E$4*data!C179^4+constants!$F$4*data!C179^5+constants!$G$4*data!C179^6+constants!$H$4*data!C179^7)</f>
        <v>104.60325504249454</v>
      </c>
      <c r="J179" s="4">
        <f>D179/(constants!$A$4+constants!$B$4*data!D179+constants!$C$4*data!D179^2+constants!$D$4*data!D179^3+constants!$E$4*data!D179^4+constants!$F$4*data!D179^5+constants!$G$4*data!D179^6+constants!$H$4*data!D179^7)</f>
        <v>1096.4782908256602</v>
      </c>
      <c r="K179" s="4">
        <f>E179/(constants!$A$4+constants!$B$4*data!E179+constants!$C$4*data!E179^2+constants!$D$4*data!E179^3+constants!$E$4*data!E179^4+constants!$F$4*data!E179^5+constants!$G$4*data!E179^6+constants!$H$4*data!E179^7)</f>
        <v>1059.7616198840356</v>
      </c>
      <c r="L179" s="4">
        <f>F179/(constants!$A$4+constants!$B$4*data!F179+constants!$C$4*data!F179^2+constants!$D$4*data!F179^3+constants!$E$4*data!F179^4+constants!$F$4*data!F179^5+constants!$G$4*data!F179^6+constants!$H$4*data!F179^7)</f>
        <v>3896.0858722093703</v>
      </c>
      <c r="M179" s="4">
        <f>G179/(constants!$A$4+constants!$B$4*data!G179+constants!$C$4*data!G179^2+constants!$D$4*data!G179^3+constants!$E$4*data!G179^4+constants!$F$4*data!G179^5+constants!$G$4*data!G179^6+constants!$H$4*data!G179^7)</f>
        <v>15.862434022207706</v>
      </c>
      <c r="N179" s="4"/>
      <c r="O179" s="4">
        <f t="shared" si="45"/>
        <v>261.50813760623635</v>
      </c>
      <c r="P179" s="4">
        <f t="shared" si="46"/>
        <v>274.11957270641511</v>
      </c>
      <c r="Q179" s="4">
        <f t="shared" si="47"/>
        <v>264.94040497100889</v>
      </c>
      <c r="R179" s="4">
        <f t="shared" si="48"/>
        <v>974.02146805234258</v>
      </c>
      <c r="S179" s="4">
        <f t="shared" si="49"/>
        <v>3.9656085055519266</v>
      </c>
      <c r="T179" s="4">
        <f t="shared" si="40"/>
        <v>0.95399294192798945</v>
      </c>
      <c r="U179" s="4">
        <f t="shared" si="50"/>
        <v>0.96651400100773832</v>
      </c>
      <c r="V179" s="4">
        <f t="shared" si="51"/>
        <v>4.0713769004307203E-3</v>
      </c>
      <c r="W179" s="4"/>
      <c r="X179">
        <f>IF(front!E179&gt;$X$2,O179,P179)</f>
        <v>274.11957270641511</v>
      </c>
      <c r="Y179">
        <f t="shared" si="52"/>
        <v>19.73676750585426</v>
      </c>
      <c r="Z179">
        <f>SUMPRODUCT($B$7:$B$456,Y$7:Y$456,EXP(constants!$B$32+constants!$A$32*ABS($A$7:$A$456-$A179)))</f>
        <v>1.1028381779873939</v>
      </c>
      <c r="AA179">
        <f t="shared" si="41"/>
        <v>18.633929327866866</v>
      </c>
      <c r="AB179">
        <f t="shared" si="53"/>
        <v>13.187970768264138</v>
      </c>
      <c r="AD179" s="4">
        <f t="shared" si="42"/>
        <v>969.65553669266762</v>
      </c>
      <c r="AE179">
        <f>SUMPRODUCT($B$7:$B$456,AD$7:AD$456,EXP(constants!$B$32+constants!$A$32*ABS($A$7:$A$456-$A179)))</f>
        <v>24.875032489609158</v>
      </c>
      <c r="AF179" s="4">
        <f t="shared" si="43"/>
        <v>944.78050420305851</v>
      </c>
      <c r="AG179">
        <f t="shared" si="54"/>
        <v>944.78050420305851</v>
      </c>
      <c r="AH179" s="4"/>
      <c r="AI179" s="5">
        <f>SUMPRODUCT(constants!$B$13:$B$20,A179^constants!$A$13:$A$20)*constants!$C$10/((A179/1000000000)^5*(EXP(0.014388/(A179/1000000000)/constants!$B$9)-1))</f>
        <v>6.1892185034280157E-8</v>
      </c>
      <c r="AJ179">
        <f>SUMPRODUCT(A179^constants!$E$28:$J$28,constants!$E$27:$J$27)</f>
        <v>2.0764802085163959E-6</v>
      </c>
      <c r="AL179" s="17">
        <f t="shared" si="44"/>
        <v>4.6930787246828797E-9</v>
      </c>
      <c r="AM179">
        <f t="shared" si="55"/>
        <v>2.1978440487274331E-9</v>
      </c>
      <c r="AN179">
        <f t="shared" si="56"/>
        <v>2.1353101587895669</v>
      </c>
      <c r="AO179">
        <f t="shared" si="57"/>
        <v>4.2647997581928909E-9</v>
      </c>
      <c r="AQ179">
        <f t="shared" si="58"/>
        <v>4.2647997581928909E-9</v>
      </c>
      <c r="AS179" s="4">
        <f t="shared" si="59"/>
        <v>1.1004218230099183</v>
      </c>
    </row>
    <row r="180" spans="1:45" x14ac:dyDescent="0.2">
      <c r="A180">
        <f>front!A180</f>
        <v>270.13</v>
      </c>
      <c r="B180" s="1">
        <f t="shared" si="60"/>
        <v>0.48000000000001819</v>
      </c>
      <c r="C180">
        <f>front!D180-front!B180</f>
        <v>99.900000000000091</v>
      </c>
      <c r="D180" s="2">
        <f>front!E180-front!C180</f>
        <v>1010.2999999999993</v>
      </c>
      <c r="E180" s="2">
        <f>IF(front!F180-front!C180&gt;0,front!F180-front!C180,0)</f>
        <v>1013.7000000000007</v>
      </c>
      <c r="F180" s="2">
        <f>front!I180-front!H180</f>
        <v>3987.3999999999996</v>
      </c>
      <c r="G180" s="2">
        <f>IF(front!J180-front!H180&gt;0,front!J180-front!H180,0)</f>
        <v>37.200000000000728</v>
      </c>
      <c r="H180" s="2"/>
      <c r="I180" s="4">
        <f>C180/(constants!$A$4+constants!$B$4*data!C180+constants!$C$4*data!C180^2+constants!$D$4*data!C180^3+constants!$E$4*data!C180^4+constants!$F$4*data!C180^5+constants!$G$4*data!C180^6+constants!$H$4*data!C180^7)</f>
        <v>99.66485427535838</v>
      </c>
      <c r="J180" s="4">
        <f>D180/(constants!$A$4+constants!$B$4*data!D180+constants!$C$4*data!D180^2+constants!$D$4*data!D180^3+constants!$E$4*data!D180^4+constants!$F$4*data!D180^5+constants!$G$4*data!D180^6+constants!$H$4*data!D180^7)</f>
        <v>1007.9791613980113</v>
      </c>
      <c r="K180" s="4">
        <f>E180/(constants!$A$4+constants!$B$4*data!E180+constants!$C$4*data!E180^2+constants!$D$4*data!E180^3+constants!$E$4*data!E180^4+constants!$F$4*data!E180^5+constants!$G$4*data!E180^6+constants!$H$4*data!E180^7)</f>
        <v>1011.3714602446677</v>
      </c>
      <c r="L180" s="4">
        <f>F180/(constants!$A$4+constants!$B$4*data!F180+constants!$C$4*data!F180^2+constants!$D$4*data!F180^3+constants!$E$4*data!F180^4+constants!$F$4*data!F180^5+constants!$G$4*data!F180^6+constants!$H$4*data!F180^7)</f>
        <v>3978.5242906694252</v>
      </c>
      <c r="M180" s="4">
        <f>G180/(constants!$A$4+constants!$B$4*data!G180+constants!$C$4*data!G180^2+constants!$D$4*data!G180^3+constants!$E$4*data!G180^4+constants!$F$4*data!G180^5+constants!$G$4*data!G180^6+constants!$H$4*data!G180^7)</f>
        <v>37.112195711291371</v>
      </c>
      <c r="N180" s="4"/>
      <c r="O180" s="4">
        <f t="shared" si="45"/>
        <v>249.16213568839595</v>
      </c>
      <c r="P180" s="4">
        <f t="shared" si="46"/>
        <v>251.99479034950284</v>
      </c>
      <c r="Q180" s="4">
        <f t="shared" si="47"/>
        <v>252.84286506116692</v>
      </c>
      <c r="R180" s="4">
        <f t="shared" si="48"/>
        <v>994.63107266735631</v>
      </c>
      <c r="S180" s="4">
        <f t="shared" si="49"/>
        <v>9.2780489278228426</v>
      </c>
      <c r="T180" s="4">
        <f t="shared" si="40"/>
        <v>0.98875907451428602</v>
      </c>
      <c r="U180" s="4">
        <f t="shared" si="50"/>
        <v>1.0033654454145178</v>
      </c>
      <c r="V180" s="4">
        <f t="shared" si="51"/>
        <v>9.3281309852319347E-3</v>
      </c>
      <c r="W180" s="4"/>
      <c r="X180">
        <f>IF(front!E180&gt;$X$2,O180,P180)</f>
        <v>251.99479034950284</v>
      </c>
      <c r="Y180">
        <f t="shared" si="52"/>
        <v>9.2274506670387098</v>
      </c>
      <c r="Z180">
        <f>SUMPRODUCT($B$7:$B$456,Y$7:Y$456,EXP(constants!$B$32+constants!$A$32*ABS($A$7:$A$456-$A180)))</f>
        <v>1.1317694347093059</v>
      </c>
      <c r="AA180">
        <f t="shared" si="41"/>
        <v>8.0956812323294045</v>
      </c>
      <c r="AB180">
        <f t="shared" si="53"/>
        <v>2.6497226727266767</v>
      </c>
      <c r="AD180" s="4">
        <f t="shared" si="42"/>
        <v>984.41641715764831</v>
      </c>
      <c r="AE180">
        <f>SUMPRODUCT($B$7:$B$456,AD$7:AD$456,EXP(constants!$B$32+constants!$A$32*ABS($A$7:$A$456-$A180)))</f>
        <v>24.979951727729464</v>
      </c>
      <c r="AF180" s="4">
        <f t="shared" si="43"/>
        <v>959.43646542991883</v>
      </c>
      <c r="AG180">
        <f t="shared" si="54"/>
        <v>959.43646542991883</v>
      </c>
      <c r="AH180" s="4"/>
      <c r="AI180" s="5">
        <f>SUMPRODUCT(constants!$B$13:$B$20,A180^constants!$A$13:$A$20)*constants!$C$10/((A180/1000000000)^5*(EXP(0.014388/(A180/1000000000)/constants!$B$9)-1))</f>
        <v>6.3283982551099448E-8</v>
      </c>
      <c r="AJ180">
        <f>SUMPRODUCT(A180^constants!$E$28:$J$28,constants!$E$27:$J$27)</f>
        <v>2.0617134383985069E-6</v>
      </c>
      <c r="AL180" s="17">
        <f t="shared" si="44"/>
        <v>2.3883247557367034E-8</v>
      </c>
      <c r="AM180">
        <f t="shared" si="55"/>
        <v>2.1488795899316407E-9</v>
      </c>
      <c r="AN180">
        <f t="shared" si="56"/>
        <v>11.114279119811826</v>
      </c>
      <c r="AO180">
        <f t="shared" si="57"/>
        <v>4.1697868239707141E-9</v>
      </c>
      <c r="AQ180">
        <f t="shared" si="58"/>
        <v>4.1697868239707141E-9</v>
      </c>
      <c r="AS180" s="4">
        <f t="shared" si="59"/>
        <v>5.7276903030318502</v>
      </c>
    </row>
    <row r="181" spans="1:45" x14ac:dyDescent="0.2">
      <c r="A181">
        <f>front!A181</f>
        <v>270.60000000000002</v>
      </c>
      <c r="B181" s="1">
        <f t="shared" si="60"/>
        <v>0.47000000000002728</v>
      </c>
      <c r="C181">
        <f>front!D181-front!B181</f>
        <v>95.099999999999909</v>
      </c>
      <c r="D181" s="2">
        <f>front!E181-front!C181</f>
        <v>1044.6999999999989</v>
      </c>
      <c r="E181" s="2">
        <f>IF(front!F181-front!C181&gt;0,front!F181-front!C181,0)</f>
        <v>1020.3999999999996</v>
      </c>
      <c r="F181" s="2">
        <f>front!I181-front!H181</f>
        <v>3957.6000000000004</v>
      </c>
      <c r="G181" s="2">
        <f>IF(front!J181-front!H181&gt;0,front!J181-front!H181,0)</f>
        <v>11.200000000000728</v>
      </c>
      <c r="H181" s="2"/>
      <c r="I181" s="4">
        <f>C181/(constants!$A$4+constants!$B$4*data!C181+constants!$C$4*data!C181^2+constants!$D$4*data!C181^3+constants!$E$4*data!C181^4+constants!$F$4*data!C181^5+constants!$G$4*data!C181^6+constants!$H$4*data!C181^7)</f>
        <v>94.876106487646481</v>
      </c>
      <c r="J181" s="4">
        <f>D181/(constants!$A$4+constants!$B$4*data!D181+constants!$C$4*data!D181^2+constants!$D$4*data!D181^3+constants!$E$4*data!D181^4+constants!$F$4*data!D181^5+constants!$G$4*data!D181^6+constants!$H$4*data!D181^7)</f>
        <v>1042.3012502016845</v>
      </c>
      <c r="K181" s="4">
        <f>E181/(constants!$A$4+constants!$B$4*data!E181+constants!$C$4*data!E181^2+constants!$D$4*data!E181^3+constants!$E$4*data!E181^4+constants!$F$4*data!E181^5+constants!$G$4*data!E181^6+constants!$H$4*data!E181^7)</f>
        <v>1018.0562848714959</v>
      </c>
      <c r="L181" s="4">
        <f>F181/(constants!$A$4+constants!$B$4*data!F181+constants!$C$4*data!F181^2+constants!$D$4*data!F181^3+constants!$E$4*data!F181^4+constants!$F$4*data!F181^5+constants!$G$4*data!F181^6+constants!$H$4*data!F181^7)</f>
        <v>3948.7822844711386</v>
      </c>
      <c r="M181" s="4">
        <f>G181/(constants!$A$4+constants!$B$4*data!G181+constants!$C$4*data!G181^2+constants!$D$4*data!G181^3+constants!$E$4*data!G181^4+constants!$F$4*data!G181^5+constants!$G$4*data!G181^6+constants!$H$4*data!G181^7)</f>
        <v>11.173532648412117</v>
      </c>
      <c r="N181" s="4"/>
      <c r="O181" s="4">
        <f t="shared" si="45"/>
        <v>237.19026621911621</v>
      </c>
      <c r="P181" s="4">
        <f t="shared" si="46"/>
        <v>260.57531255042113</v>
      </c>
      <c r="Q181" s="4">
        <f t="shared" si="47"/>
        <v>254.51407121787398</v>
      </c>
      <c r="R181" s="4">
        <f t="shared" si="48"/>
        <v>987.19557111778454</v>
      </c>
      <c r="S181" s="4">
        <f t="shared" si="49"/>
        <v>2.7933831621030292</v>
      </c>
      <c r="T181" s="4">
        <f t="shared" si="40"/>
        <v>0.91025609409264385</v>
      </c>
      <c r="U181" s="4">
        <f t="shared" si="50"/>
        <v>0.97673900388635504</v>
      </c>
      <c r="V181" s="4">
        <f t="shared" si="51"/>
        <v>2.8296147631012257E-3</v>
      </c>
      <c r="W181" s="4"/>
      <c r="X181">
        <f>IF(front!E181&gt;$X$2,O181,P181)</f>
        <v>260.57531255042113</v>
      </c>
      <c r="Y181">
        <f t="shared" si="52"/>
        <v>16.203362539615028</v>
      </c>
      <c r="Z181">
        <f>SUMPRODUCT($B$7:$B$456,Y$7:Y$456,EXP(constants!$B$32+constants!$A$32*ABS($A$7:$A$456-$A181)))</f>
        <v>1.1607509687568516</v>
      </c>
      <c r="AA181">
        <f t="shared" si="41"/>
        <v>15.042611570858178</v>
      </c>
      <c r="AB181">
        <f t="shared" si="53"/>
        <v>9.5966530112554498</v>
      </c>
      <c r="AD181" s="4">
        <f t="shared" si="42"/>
        <v>984.12019967606523</v>
      </c>
      <c r="AE181">
        <f>SUMPRODUCT($B$7:$B$456,AD$7:AD$456,EXP(constants!$B$32+constants!$A$32*ABS($A$7:$A$456-$A181)))</f>
        <v>25.083194482480394</v>
      </c>
      <c r="AF181" s="4">
        <f t="shared" si="43"/>
        <v>959.03700519358483</v>
      </c>
      <c r="AG181">
        <f t="shared" si="54"/>
        <v>959.03700519358483</v>
      </c>
      <c r="AH181" s="4"/>
      <c r="AI181" s="5">
        <f>SUMPRODUCT(constants!$B$13:$B$20,A181^constants!$A$13:$A$20)*constants!$C$10/((A181/1000000000)^5*(EXP(0.014388/(A181/1000000000)/constants!$B$9)-1))</f>
        <v>6.4670655169378667E-8</v>
      </c>
      <c r="AJ181">
        <f>SUMPRODUCT(A181^constants!$E$28:$J$28,constants!$E$27:$J$27)</f>
        <v>2.0474266550858026E-6</v>
      </c>
      <c r="AL181" s="17">
        <f t="shared" si="44"/>
        <v>6.7388760532999984E-9</v>
      </c>
      <c r="AM181">
        <f t="shared" si="55"/>
        <v>2.1348776366272987E-9</v>
      </c>
      <c r="AN181">
        <f t="shared" si="56"/>
        <v>3.1565631386472073</v>
      </c>
      <c r="AO181">
        <f t="shared" si="57"/>
        <v>4.1426167765321065E-9</v>
      </c>
      <c r="AQ181">
        <f t="shared" si="58"/>
        <v>4.1426167765321065E-9</v>
      </c>
      <c r="AS181" s="4">
        <f t="shared" si="59"/>
        <v>1.6267196356360263</v>
      </c>
    </row>
    <row r="182" spans="1:45" x14ac:dyDescent="0.2">
      <c r="A182">
        <f>front!A182</f>
        <v>271.08</v>
      </c>
      <c r="B182" s="1">
        <f t="shared" si="60"/>
        <v>0.47999999999996135</v>
      </c>
      <c r="C182">
        <f>front!D182-front!B182</f>
        <v>96.549999999999727</v>
      </c>
      <c r="D182" s="2">
        <f>front!E182-front!C182</f>
        <v>1017.1000000000004</v>
      </c>
      <c r="E182" s="2">
        <f>IF(front!F182-front!C182&gt;0,front!F182-front!C182,0)</f>
        <v>977.39999999999964</v>
      </c>
      <c r="F182" s="2">
        <f>front!I182-front!H182</f>
        <v>3964</v>
      </c>
      <c r="G182" s="2">
        <f>IF(front!J182-front!H182&gt;0,front!J182-front!H182,0)</f>
        <v>0</v>
      </c>
      <c r="H182" s="2"/>
      <c r="I182" s="4">
        <f>C182/(constants!$A$4+constants!$B$4*data!C182+constants!$C$4*data!C182^2+constants!$D$4*data!C182^3+constants!$E$4*data!C182^4+constants!$F$4*data!C182^5+constants!$G$4*data!C182^6+constants!$H$4*data!C182^7)</f>
        <v>96.322706915721866</v>
      </c>
      <c r="J182" s="4">
        <f>D182/(constants!$A$4+constants!$B$4*data!D182+constants!$C$4*data!D182^2+constants!$D$4*data!D182^3+constants!$E$4*data!D182^4+constants!$F$4*data!D182^5+constants!$G$4*data!D182^6+constants!$H$4*data!D182^7)</f>
        <v>1014.7637592391081</v>
      </c>
      <c r="K182" s="4">
        <f>E182/(constants!$A$4+constants!$B$4*data!E182+constants!$C$4*data!E182^2+constants!$D$4*data!E182^3+constants!$E$4*data!E182^4+constants!$F$4*data!E182^5+constants!$G$4*data!E182^6+constants!$H$4*data!E182^7)</f>
        <v>975.15368978564595</v>
      </c>
      <c r="L182" s="4">
        <f>F182/(constants!$A$4+constants!$B$4*data!F182+constants!$C$4*data!F182^2+constants!$D$4*data!F182^3+constants!$E$4*data!F182^4+constants!$F$4*data!F182^5+constants!$G$4*data!F182^6+constants!$H$4*data!F182^7)</f>
        <v>3955.1698003825395</v>
      </c>
      <c r="M182" s="4">
        <f>G182/(constants!$A$4+constants!$B$4*data!G182+constants!$C$4*data!G182^2+constants!$D$4*data!G182^3+constants!$E$4*data!G182^4+constants!$F$4*data!G182^5+constants!$G$4*data!G182^6+constants!$H$4*data!G182^7)</f>
        <v>0</v>
      </c>
      <c r="N182" s="4"/>
      <c r="O182" s="4">
        <f t="shared" si="45"/>
        <v>240.80676728930467</v>
      </c>
      <c r="P182" s="4">
        <f t="shared" si="46"/>
        <v>253.69093980977703</v>
      </c>
      <c r="Q182" s="4">
        <f t="shared" si="47"/>
        <v>243.78842244641149</v>
      </c>
      <c r="R182" s="4">
        <f t="shared" si="48"/>
        <v>988.79245009563488</v>
      </c>
      <c r="S182" s="4">
        <f t="shared" si="49"/>
        <v>0</v>
      </c>
      <c r="T182" s="4">
        <f t="shared" si="40"/>
        <v>0.94921311525696106</v>
      </c>
      <c r="U182" s="4">
        <f t="shared" si="50"/>
        <v>0.96096621593664056</v>
      </c>
      <c r="V182" s="4">
        <f t="shared" si="51"/>
        <v>0</v>
      </c>
      <c r="W182" s="4"/>
      <c r="X182">
        <f>IF(front!E182&gt;$X$2,O182,P182)</f>
        <v>253.69093980977703</v>
      </c>
      <c r="Y182">
        <f t="shared" si="52"/>
        <v>19.61723261466804</v>
      </c>
      <c r="Z182">
        <f>SUMPRODUCT($B$7:$B$456,Y$7:Y$456,EXP(constants!$B$32+constants!$A$32*ABS($A$7:$A$456-$A182)))</f>
        <v>1.1909169648117932</v>
      </c>
      <c r="AA182">
        <f t="shared" si="41"/>
        <v>18.426315649856246</v>
      </c>
      <c r="AB182">
        <f t="shared" si="53"/>
        <v>12.980357090253518</v>
      </c>
      <c r="AD182" s="4">
        <f t="shared" si="42"/>
        <v>988.79245009563488</v>
      </c>
      <c r="AE182">
        <f>SUMPRODUCT($B$7:$B$456,AD$7:AD$456,EXP(constants!$B$32+constants!$A$32*ABS($A$7:$A$456-$A182)))</f>
        <v>25.189609645413771</v>
      </c>
      <c r="AF182" s="4">
        <f t="shared" si="43"/>
        <v>963.60284045022115</v>
      </c>
      <c r="AG182">
        <f t="shared" si="54"/>
        <v>963.60284045022115</v>
      </c>
      <c r="AH182" s="4"/>
      <c r="AI182" s="5">
        <f>SUMPRODUCT(constants!$B$13:$B$20,A182^constants!$A$13:$A$20)*constants!$C$10/((A182/1000000000)^5*(EXP(0.014388/(A182/1000000000)/constants!$B$9)-1))</f>
        <v>6.6111503516461757E-8</v>
      </c>
      <c r="AJ182">
        <f>SUMPRODUCT(A182^constants!$E$28:$J$28,constants!$E$27:$J$27)</f>
        <v>2.0330094128943725E-6</v>
      </c>
      <c r="AL182" s="17">
        <f t="shared" si="44"/>
        <v>5.0931960543753066E-9</v>
      </c>
      <c r="AM182">
        <f t="shared" si="55"/>
        <v>2.1098001454048181E-9</v>
      </c>
      <c r="AN182">
        <f t="shared" si="56"/>
        <v>2.4140656476246707</v>
      </c>
      <c r="AO182">
        <f t="shared" si="57"/>
        <v>4.0939552354352105E-9</v>
      </c>
      <c r="AQ182">
        <f t="shared" si="58"/>
        <v>4.0939552354352105E-9</v>
      </c>
      <c r="AS182" s="4">
        <f t="shared" si="59"/>
        <v>1.2440771238266535</v>
      </c>
    </row>
    <row r="183" spans="1:45" x14ac:dyDescent="0.2">
      <c r="A183">
        <f>front!A183</f>
        <v>271.55</v>
      </c>
      <c r="B183" s="1">
        <f t="shared" si="60"/>
        <v>0.47000000000002728</v>
      </c>
      <c r="C183">
        <f>front!D183-front!B183</f>
        <v>102.95000000000027</v>
      </c>
      <c r="D183" s="2">
        <f>front!E183-front!C183</f>
        <v>986.70000000000073</v>
      </c>
      <c r="E183" s="2">
        <f>IF(front!F183-front!C183&gt;0,front!F183-front!C183,0)</f>
        <v>971.30000000000109</v>
      </c>
      <c r="F183" s="2">
        <f>front!I183-front!H183</f>
        <v>3963.7000000000007</v>
      </c>
      <c r="G183" s="2">
        <f>IF(front!J183-front!H183&gt;0,front!J183-front!H183,0)</f>
        <v>29.400000000001455</v>
      </c>
      <c r="H183" s="2"/>
      <c r="I183" s="4">
        <f>C183/(constants!$A$4+constants!$B$4*data!C183+constants!$C$4*data!C183^2+constants!$D$4*data!C183^3+constants!$E$4*data!C183^4+constants!$F$4*data!C183^5+constants!$G$4*data!C183^6+constants!$H$4*data!C183^7)</f>
        <v>102.70770672192526</v>
      </c>
      <c r="J183" s="4">
        <f>D183/(constants!$A$4+constants!$B$4*data!D183+constants!$C$4*data!D183^2+constants!$D$4*data!D183^3+constants!$E$4*data!D183^4+constants!$F$4*data!D183^5+constants!$G$4*data!D183^6+constants!$H$4*data!D183^7)</f>
        <v>984.43262084850187</v>
      </c>
      <c r="K183" s="4">
        <f>E183/(constants!$A$4+constants!$B$4*data!E183+constants!$C$4*data!E183^2+constants!$D$4*data!E183^3+constants!$E$4*data!E183^4+constants!$F$4*data!E183^5+constants!$G$4*data!E183^6+constants!$H$4*data!E183^7)</f>
        <v>969.06750996062215</v>
      </c>
      <c r="L183" s="4">
        <f>F183/(constants!$A$4+constants!$B$4*data!F183+constants!$C$4*data!F183^2+constants!$D$4*data!F183^3+constants!$E$4*data!F183^4+constants!$F$4*data!F183^5+constants!$G$4*data!F183^6+constants!$H$4*data!F183^7)</f>
        <v>3954.8703852213443</v>
      </c>
      <c r="M183" s="4">
        <f>G183/(constants!$A$4+constants!$B$4*data!G183+constants!$C$4*data!G183^2+constants!$D$4*data!G183^3+constants!$E$4*data!G183^4+constants!$F$4*data!G183^5+constants!$G$4*data!G183^6+constants!$H$4*data!G183^7)</f>
        <v>29.330581587387737</v>
      </c>
      <c r="N183" s="4"/>
      <c r="O183" s="4">
        <f t="shared" si="45"/>
        <v>256.76926680481318</v>
      </c>
      <c r="P183" s="4">
        <f t="shared" si="46"/>
        <v>246.10815521212547</v>
      </c>
      <c r="Q183" s="4">
        <f t="shared" si="47"/>
        <v>242.26687749015554</v>
      </c>
      <c r="R183" s="4">
        <f t="shared" si="48"/>
        <v>988.71759630533609</v>
      </c>
      <c r="S183" s="4">
        <f t="shared" si="49"/>
        <v>7.3326453968469343</v>
      </c>
      <c r="T183" s="4">
        <f t="shared" si="40"/>
        <v>1.0433188066583925</v>
      </c>
      <c r="U183" s="4">
        <f t="shared" si="50"/>
        <v>0.98439191208979215</v>
      </c>
      <c r="V183" s="4">
        <f t="shared" si="51"/>
        <v>7.4163193051764642E-3</v>
      </c>
      <c r="W183" s="4"/>
      <c r="X183">
        <f>IF(front!E183&gt;$X$2,O183,P183)</f>
        <v>246.10815521212547</v>
      </c>
      <c r="Y183">
        <f t="shared" si="52"/>
        <v>13.495360988193937</v>
      </c>
      <c r="Z183">
        <f>SUMPRODUCT($B$7:$B$456,Y$7:Y$456,EXP(constants!$B$32+constants!$A$32*ABS($A$7:$A$456-$A183)))</f>
        <v>1.2209651748594825</v>
      </c>
      <c r="AA183">
        <f t="shared" si="41"/>
        <v>12.274395813334454</v>
      </c>
      <c r="AB183">
        <f t="shared" si="53"/>
        <v>6.8284372537317264</v>
      </c>
      <c r="AD183" s="4">
        <f t="shared" si="42"/>
        <v>980.64473020101673</v>
      </c>
      <c r="AE183">
        <f>SUMPRODUCT($B$7:$B$456,AD$7:AD$456,EXP(constants!$B$32+constants!$A$32*ABS($A$7:$A$456-$A183)))</f>
        <v>25.294390651025967</v>
      </c>
      <c r="AF183" s="4">
        <f t="shared" si="43"/>
        <v>955.35033954999074</v>
      </c>
      <c r="AG183">
        <f t="shared" si="54"/>
        <v>955.35033954999074</v>
      </c>
      <c r="AH183" s="4"/>
      <c r="AI183" s="5">
        <f>SUMPRODUCT(constants!$B$13:$B$20,A183^constants!$A$13:$A$20)*constants!$C$10/((A183/1000000000)^5*(EXP(0.014388/(A183/1000000000)/constants!$B$9)-1))</f>
        <v>6.7546778670389803E-8</v>
      </c>
      <c r="AJ183">
        <f>SUMPRODUCT(A183^constants!$E$28:$J$28,constants!$E$27:$J$27)</f>
        <v>2.0190600268717878E-6</v>
      </c>
      <c r="AL183" s="17">
        <f t="shared" si="44"/>
        <v>9.8919820392983229E-9</v>
      </c>
      <c r="AM183">
        <f t="shared" si="55"/>
        <v>2.1134236764105281E-9</v>
      </c>
      <c r="AN183">
        <f t="shared" si="56"/>
        <v>4.6805485098468376</v>
      </c>
      <c r="AO183">
        <f t="shared" si="57"/>
        <v>4.1009865050859866E-9</v>
      </c>
      <c r="AQ183">
        <f t="shared" si="58"/>
        <v>4.1009865050859866E-9</v>
      </c>
      <c r="AS183" s="4">
        <f t="shared" si="59"/>
        <v>2.4120981688260676</v>
      </c>
    </row>
    <row r="184" spans="1:45" x14ac:dyDescent="0.2">
      <c r="A184">
        <f>front!A184</f>
        <v>272.02</v>
      </c>
      <c r="B184" s="1">
        <f t="shared" si="60"/>
        <v>0.46999999999997044</v>
      </c>
      <c r="C184">
        <f>front!D184-front!B184</f>
        <v>95.849999999999909</v>
      </c>
      <c r="D184" s="2">
        <f>front!E184-front!C184</f>
        <v>1009.2999999999993</v>
      </c>
      <c r="E184" s="2">
        <f>IF(front!F184-front!C184&gt;0,front!F184-front!C184,0)</f>
        <v>983</v>
      </c>
      <c r="F184" s="2">
        <f>front!I184-front!H184</f>
        <v>3971</v>
      </c>
      <c r="G184" s="2">
        <f>IF(front!J184-front!H184&gt;0,front!J184-front!H184,0)</f>
        <v>6.6000000000003638</v>
      </c>
      <c r="H184" s="2"/>
      <c r="I184" s="4">
        <f>C184/(constants!$A$4+constants!$B$4*data!C184+constants!$C$4*data!C184^2+constants!$D$4*data!C184^3+constants!$E$4*data!C184^4+constants!$F$4*data!C184^5+constants!$G$4*data!C184^6+constants!$H$4*data!C184^7)</f>
        <v>95.624348037888183</v>
      </c>
      <c r="J184" s="4">
        <f>D184/(constants!$A$4+constants!$B$4*data!D184+constants!$C$4*data!D184^2+constants!$D$4*data!D184^3+constants!$E$4*data!D184^4+constants!$F$4*data!D184^5+constants!$G$4*data!D184^6+constants!$H$4*data!D184^7)</f>
        <v>1006.9814264717863</v>
      </c>
      <c r="K184" s="4">
        <f>E184/(constants!$A$4+constants!$B$4*data!E184+constants!$C$4*data!E184^2+constants!$D$4*data!E184^3+constants!$E$4*data!E184^4+constants!$F$4*data!E184^5+constants!$G$4*data!E184^6+constants!$H$4*data!E184^7)</f>
        <v>980.74100294931407</v>
      </c>
      <c r="L184" s="4">
        <f>F184/(constants!$A$4+constants!$B$4*data!F184+constants!$C$4*data!F184^2+constants!$D$4*data!F184^3+constants!$E$4*data!F184^4+constants!$F$4*data!F184^5+constants!$G$4*data!F184^6+constants!$H$4*data!F184^7)</f>
        <v>3962.1561640289501</v>
      </c>
      <c r="M184" s="4">
        <f>G184/(constants!$A$4+constants!$B$4*data!G184+constants!$C$4*data!G184^2+constants!$D$4*data!G184^3+constants!$E$4*data!G184^4+constants!$F$4*data!G184^5+constants!$G$4*data!G184^6+constants!$H$4*data!G184^7)</f>
        <v>6.5843998175011063</v>
      </c>
      <c r="N184" s="4"/>
      <c r="O184" s="4">
        <f t="shared" si="45"/>
        <v>239.06087009472046</v>
      </c>
      <c r="P184" s="4">
        <f t="shared" si="46"/>
        <v>251.74535661794658</v>
      </c>
      <c r="Q184" s="4">
        <f t="shared" si="47"/>
        <v>245.18525073732852</v>
      </c>
      <c r="R184" s="4">
        <f t="shared" si="48"/>
        <v>990.53904100723753</v>
      </c>
      <c r="S184" s="4">
        <f t="shared" si="49"/>
        <v>1.6460999543752766</v>
      </c>
      <c r="T184" s="4">
        <f t="shared" si="40"/>
        <v>0.94961382130882221</v>
      </c>
      <c r="U184" s="4">
        <f t="shared" si="50"/>
        <v>0.97394150196552065</v>
      </c>
      <c r="V184" s="4">
        <f t="shared" si="51"/>
        <v>1.6618223878398844E-3</v>
      </c>
      <c r="W184" s="4"/>
      <c r="X184">
        <f>IF(front!E184&gt;$X$2,O184,P184)</f>
        <v>251.74535661794658</v>
      </c>
      <c r="Y184">
        <f t="shared" si="52"/>
        <v>16.330483287510447</v>
      </c>
      <c r="Z184">
        <f>SUMPRODUCT($B$7:$B$456,Y$7:Y$456,EXP(constants!$B$32+constants!$A$32*ABS($A$7:$A$456-$A184)))</f>
        <v>1.2516506781347385</v>
      </c>
      <c r="AA184">
        <f t="shared" si="41"/>
        <v>15.078832609375707</v>
      </c>
      <c r="AB184">
        <f t="shared" si="53"/>
        <v>9.6328740497729797</v>
      </c>
      <c r="AD184" s="4">
        <f t="shared" si="42"/>
        <v>988.72676947264074</v>
      </c>
      <c r="AE184">
        <f>SUMPRODUCT($B$7:$B$456,AD$7:AD$456,EXP(constants!$B$32+constants!$A$32*ABS($A$7:$A$456-$A184)))</f>
        <v>25.400147413610217</v>
      </c>
      <c r="AF184" s="4">
        <f t="shared" si="43"/>
        <v>963.32662205903057</v>
      </c>
      <c r="AG184">
        <f t="shared" si="54"/>
        <v>963.32662205903057</v>
      </c>
      <c r="AH184" s="4"/>
      <c r="AI184" s="5">
        <f>SUMPRODUCT(constants!$B$13:$B$20,A184^constants!$A$13:$A$20)*constants!$C$10/((A184/1000000000)^5*(EXP(0.014388/(A184/1000000000)/constants!$B$9)-1))</f>
        <v>6.9006525626005458E-8</v>
      </c>
      <c r="AJ184">
        <f>SUMPRODUCT(A184^constants!$E$28:$J$28,constants!$E$27:$J$27)</f>
        <v>2.0052740210392225E-6</v>
      </c>
      <c r="AL184" s="17">
        <f t="shared" si="44"/>
        <v>7.1636486960640531E-9</v>
      </c>
      <c r="AM184">
        <f t="shared" si="55"/>
        <v>2.0816138318207338E-9</v>
      </c>
      <c r="AN184">
        <f t="shared" si="56"/>
        <v>3.4413917637154605</v>
      </c>
      <c r="AO184">
        <f t="shared" si="57"/>
        <v>4.0392611895008078E-9</v>
      </c>
      <c r="AQ184">
        <f t="shared" si="58"/>
        <v>4.0392611895008078E-9</v>
      </c>
      <c r="AS184" s="4">
        <f t="shared" si="59"/>
        <v>1.7735046980087399</v>
      </c>
    </row>
    <row r="185" spans="1:45" x14ac:dyDescent="0.2">
      <c r="A185">
        <f>front!A185</f>
        <v>272.5</v>
      </c>
      <c r="B185" s="1">
        <f t="shared" si="60"/>
        <v>0.48000000000001819</v>
      </c>
      <c r="C185">
        <f>front!D185-front!B185</f>
        <v>97.099999999999909</v>
      </c>
      <c r="D185" s="2">
        <f>front!E185-front!C185</f>
        <v>992.30000000000109</v>
      </c>
      <c r="E185" s="2">
        <f>IF(front!F185-front!C185&gt;0,front!F185-front!C185,0)</f>
        <v>949.30000000000109</v>
      </c>
      <c r="F185" s="2">
        <f>front!I185-front!H185</f>
        <v>4000.1000000000004</v>
      </c>
      <c r="G185" s="2">
        <f>IF(front!J185-front!H185&gt;0,front!J185-front!H185,0)</f>
        <v>34.200000000000728</v>
      </c>
      <c r="H185" s="2"/>
      <c r="I185" s="4">
        <f>C185/(constants!$A$4+constants!$B$4*data!C185+constants!$C$4*data!C185^2+constants!$D$4*data!C185^3+constants!$E$4*data!C185^4+constants!$F$4*data!C185^5+constants!$G$4*data!C185^6+constants!$H$4*data!C185^7)</f>
        <v>96.871417528635803</v>
      </c>
      <c r="J185" s="4">
        <f>D185/(constants!$A$4+constants!$B$4*data!D185+constants!$C$4*data!D185^2+constants!$D$4*data!D185^3+constants!$E$4*data!D185^4+constants!$F$4*data!D185^5+constants!$G$4*data!D185^6+constants!$H$4*data!D185^7)</f>
        <v>990.01993482601404</v>
      </c>
      <c r="K185" s="4">
        <f>E185/(constants!$A$4+constants!$B$4*data!E185+constants!$C$4*data!E185^2+constants!$D$4*data!E185^3+constants!$E$4*data!E185^4+constants!$F$4*data!E185^5+constants!$G$4*data!E185^6+constants!$H$4*data!E185^7)</f>
        <v>947.11735864764137</v>
      </c>
      <c r="L185" s="4">
        <f>F185/(constants!$A$4+constants!$B$4*data!F185+constants!$C$4*data!F185^2+constants!$D$4*data!F185^3+constants!$E$4*data!F185^4+constants!$F$4*data!F185^5+constants!$G$4*data!F185^6+constants!$H$4*data!F185^7)</f>
        <v>3991.1996807927949</v>
      </c>
      <c r="M185" s="4">
        <f>G185/(constants!$A$4+constants!$B$4*data!G185+constants!$C$4*data!G185^2+constants!$D$4*data!G185^3+constants!$E$4*data!G185^4+constants!$F$4*data!G185^5+constants!$G$4*data!G185^6+constants!$H$4*data!G185^7)</f>
        <v>34.119265677490965</v>
      </c>
      <c r="N185" s="4"/>
      <c r="O185" s="4">
        <f t="shared" si="45"/>
        <v>242.17854382158953</v>
      </c>
      <c r="P185" s="4">
        <f t="shared" si="46"/>
        <v>247.50498370650351</v>
      </c>
      <c r="Q185" s="4">
        <f t="shared" si="47"/>
        <v>236.77933966191034</v>
      </c>
      <c r="R185" s="4">
        <f t="shared" si="48"/>
        <v>997.79992019819872</v>
      </c>
      <c r="S185" s="4">
        <f t="shared" si="49"/>
        <v>8.5298164193727413</v>
      </c>
      <c r="T185" s="4">
        <f t="shared" si="40"/>
        <v>0.97847946410957853</v>
      </c>
      <c r="U185" s="4">
        <f t="shared" si="50"/>
        <v>0.95666493706925981</v>
      </c>
      <c r="V185" s="4">
        <f t="shared" si="51"/>
        <v>8.5486240745323121E-3</v>
      </c>
      <c r="W185" s="4"/>
      <c r="X185">
        <f>IF(front!E185&gt;$X$2,O185,P185)</f>
        <v>247.50498370650351</v>
      </c>
      <c r="Y185">
        <f t="shared" si="52"/>
        <v>20.161054631872076</v>
      </c>
      <c r="Z185">
        <f>SUMPRODUCT($B$7:$B$456,Y$7:Y$456,EXP(constants!$B$32+constants!$A$32*ABS($A$7:$A$456-$A185)))</f>
        <v>1.2836216997631316</v>
      </c>
      <c r="AA185">
        <f t="shared" si="41"/>
        <v>18.877432932108945</v>
      </c>
      <c r="AB185">
        <f t="shared" si="53"/>
        <v>13.431474372506218</v>
      </c>
      <c r="AD185" s="4">
        <f t="shared" si="42"/>
        <v>988.40903026403782</v>
      </c>
      <c r="AE185">
        <f>SUMPRODUCT($B$7:$B$456,AD$7:AD$456,EXP(constants!$B$32+constants!$A$32*ABS($A$7:$A$456-$A185)))</f>
        <v>25.509281853906227</v>
      </c>
      <c r="AF185" s="4">
        <f t="shared" si="43"/>
        <v>962.89974841013156</v>
      </c>
      <c r="AG185">
        <f t="shared" si="54"/>
        <v>962.89974841013156</v>
      </c>
      <c r="AH185" s="4"/>
      <c r="AI185" s="5">
        <f>SUMPRODUCT(constants!$B$13:$B$20,A185^constants!$A$13:$A$20)*constants!$C$10/((A185/1000000000)^5*(EXP(0.014388/(A185/1000000000)/constants!$B$9)-1))</f>
        <v>7.0522884406301355E-8</v>
      </c>
      <c r="AJ185">
        <f>SUMPRODUCT(A185^constants!$E$28:$J$28,constants!$E$27:$J$27)</f>
        <v>1.9913609233182116E-6</v>
      </c>
      <c r="AL185" s="17">
        <f t="shared" si="44"/>
        <v>5.250569107339352E-9</v>
      </c>
      <c r="AM185">
        <f t="shared" si="55"/>
        <v>2.0680874894880788E-9</v>
      </c>
      <c r="AN185">
        <f t="shared" si="56"/>
        <v>2.5388525069793078</v>
      </c>
      <c r="AO185">
        <f t="shared" si="57"/>
        <v>4.0130140399166762E-9</v>
      </c>
      <c r="AQ185">
        <f t="shared" si="58"/>
        <v>4.0130140399166762E-9</v>
      </c>
      <c r="AS185" s="4">
        <f t="shared" si="59"/>
        <v>1.3083854317759556</v>
      </c>
    </row>
    <row r="186" spans="1:45" x14ac:dyDescent="0.2">
      <c r="A186">
        <f>front!A186</f>
        <v>272.97000000000003</v>
      </c>
      <c r="B186" s="1">
        <f t="shared" si="60"/>
        <v>0.47000000000002728</v>
      </c>
      <c r="C186">
        <f>front!D186-front!B186</f>
        <v>109.05000000000018</v>
      </c>
      <c r="D186" s="2">
        <f>front!E186-front!C186</f>
        <v>1015.8999999999996</v>
      </c>
      <c r="E186" s="2">
        <f>IF(front!F186-front!C186&gt;0,front!F186-front!C186,0)</f>
        <v>981.29999999999927</v>
      </c>
      <c r="F186" s="2">
        <f>front!I186-front!H186</f>
        <v>4006.8999999999996</v>
      </c>
      <c r="G186" s="2">
        <f>IF(front!J186-front!H186&gt;0,front!J186-front!H186,0)</f>
        <v>24.099999999999454</v>
      </c>
      <c r="H186" s="2"/>
      <c r="I186" s="4">
        <f>C186/(constants!$A$4+constants!$B$4*data!C186+constants!$C$4*data!C186^2+constants!$D$4*data!C186^3+constants!$E$4*data!C186^4+constants!$F$4*data!C186^5+constants!$G$4*data!C186^6+constants!$H$4*data!C186^7)</f>
        <v>108.79341691378274</v>
      </c>
      <c r="J186" s="4">
        <f>D186/(constants!$A$4+constants!$B$4*data!D186+constants!$C$4*data!D186^2+constants!$D$4*data!D186^3+constants!$E$4*data!D186^4+constants!$F$4*data!D186^5+constants!$G$4*data!D186^6+constants!$H$4*data!D186^7)</f>
        <v>1013.5664772244295</v>
      </c>
      <c r="K186" s="4">
        <f>E186/(constants!$A$4+constants!$B$4*data!E186+constants!$C$4*data!E186^2+constants!$D$4*data!E186^3+constants!$E$4*data!E186^4+constants!$F$4*data!E186^5+constants!$G$4*data!E186^6+constants!$H$4*data!E186^7)</f>
        <v>979.04485425709663</v>
      </c>
      <c r="L186" s="4">
        <f>F186/(constants!$A$4+constants!$B$4*data!F186+constants!$C$4*data!F186^2+constants!$D$4*data!F186^3+constants!$E$4*data!F186^4+constants!$F$4*data!F186^5+constants!$G$4*data!F186^6+constants!$H$4*data!F186^7)</f>
        <v>3997.9865301055506</v>
      </c>
      <c r="M186" s="4">
        <f>G186/(constants!$A$4+constants!$B$4*data!G186+constants!$C$4*data!G186^2+constants!$D$4*data!G186^3+constants!$E$4*data!G186^4+constants!$F$4*data!G186^5+constants!$G$4*data!G186^6+constants!$H$4*data!G186^7)</f>
        <v>24.043081942887468</v>
      </c>
      <c r="N186" s="4"/>
      <c r="O186" s="4">
        <f t="shared" si="45"/>
        <v>271.98354228445686</v>
      </c>
      <c r="P186" s="4">
        <f t="shared" si="46"/>
        <v>253.39161930610737</v>
      </c>
      <c r="Q186" s="4">
        <f t="shared" si="47"/>
        <v>244.76121356427416</v>
      </c>
      <c r="R186" s="4">
        <f t="shared" si="48"/>
        <v>999.49663252638766</v>
      </c>
      <c r="S186" s="4">
        <f t="shared" si="49"/>
        <v>6.0107704857218671</v>
      </c>
      <c r="T186" s="4">
        <f t="shared" si="40"/>
        <v>1.0733722884334611</v>
      </c>
      <c r="U186" s="4">
        <f t="shared" si="50"/>
        <v>0.96594044520704003</v>
      </c>
      <c r="V186" s="4">
        <f t="shared" si="51"/>
        <v>6.0137976358446378E-3</v>
      </c>
      <c r="W186" s="4"/>
      <c r="X186">
        <f>IF(front!E186&gt;$X$2,O186,P186)</f>
        <v>253.39161930610737</v>
      </c>
      <c r="Y186">
        <f t="shared" si="52"/>
        <v>18.383885708105339</v>
      </c>
      <c r="Z186">
        <f>SUMPRODUCT($B$7:$B$456,Y$7:Y$456,EXP(constants!$B$32+constants!$A$32*ABS($A$7:$A$456-$A186)))</f>
        <v>1.3154945988090649</v>
      </c>
      <c r="AA186">
        <f t="shared" si="41"/>
        <v>17.068391109296275</v>
      </c>
      <c r="AB186">
        <f t="shared" si="53"/>
        <v>11.622432549693547</v>
      </c>
      <c r="AD186" s="4">
        <f t="shared" si="42"/>
        <v>992.87908283062677</v>
      </c>
      <c r="AE186">
        <f>SUMPRODUCT($B$7:$B$456,AD$7:AD$456,EXP(constants!$B$32+constants!$A$32*ABS($A$7:$A$456-$A186)))</f>
        <v>25.616963209890418</v>
      </c>
      <c r="AF186" s="4">
        <f t="shared" si="43"/>
        <v>967.26211962073637</v>
      </c>
      <c r="AG186">
        <f t="shared" si="54"/>
        <v>967.26211962073637</v>
      </c>
      <c r="AH186" s="4"/>
      <c r="AI186" s="5">
        <f>SUMPRODUCT(constants!$B$13:$B$20,A186^constants!$A$13:$A$20)*constants!$C$10/((A186/1000000000)^5*(EXP(0.014388/(A186/1000000000)/constants!$B$9)-1))</f>
        <v>7.2032963460725564E-8</v>
      </c>
      <c r="AJ186">
        <f>SUMPRODUCT(A186^constants!$E$28:$J$28,constants!$E$27:$J$27)</f>
        <v>1.9778981166143476E-6</v>
      </c>
      <c r="AL186" s="17">
        <f t="shared" si="44"/>
        <v>6.1977527641255169E-9</v>
      </c>
      <c r="AM186">
        <f t="shared" si="55"/>
        <v>2.044841906338565E-9</v>
      </c>
      <c r="AN186">
        <f t="shared" si="56"/>
        <v>3.030920260834753</v>
      </c>
      <c r="AO186">
        <f t="shared" si="57"/>
        <v>3.9679072192336985E-9</v>
      </c>
      <c r="AQ186">
        <f t="shared" si="58"/>
        <v>3.9679072192336985E-9</v>
      </c>
      <c r="AS186" s="4">
        <f t="shared" si="59"/>
        <v>1.5619701826905259</v>
      </c>
    </row>
    <row r="187" spans="1:45" x14ac:dyDescent="0.2">
      <c r="A187">
        <f>front!A187</f>
        <v>273.44</v>
      </c>
      <c r="B187" s="1">
        <f t="shared" si="60"/>
        <v>0.46999999999997044</v>
      </c>
      <c r="C187">
        <f>front!D187-front!B187</f>
        <v>95.25</v>
      </c>
      <c r="D187" s="2">
        <f>front!E187-front!C187</f>
        <v>1019.8999999999996</v>
      </c>
      <c r="E187" s="2">
        <f>IF(front!F187-front!C187&gt;0,front!F187-front!C187,0)</f>
        <v>960.20000000000073</v>
      </c>
      <c r="F187" s="2">
        <f>front!I187-front!H187</f>
        <v>4052.3999999999996</v>
      </c>
      <c r="G187" s="2">
        <f>IF(front!J187-front!H187&gt;0,front!J187-front!H187,0)</f>
        <v>6.1000000000003638</v>
      </c>
      <c r="H187" s="2"/>
      <c r="I187" s="4">
        <f>C187/(constants!$A$4+constants!$B$4*data!C187+constants!$C$4*data!C187^2+constants!$D$4*data!C187^3+constants!$E$4*data!C187^4+constants!$F$4*data!C187^5+constants!$G$4*data!C187^6+constants!$H$4*data!C187^7)</f>
        <v>95.025754789034039</v>
      </c>
      <c r="J187" s="4">
        <f>D187/(constants!$A$4+constants!$B$4*data!D187+constants!$C$4*data!D187^2+constants!$D$4*data!D187^3+constants!$E$4*data!D187^4+constants!$F$4*data!D187^5+constants!$G$4*data!D187^6+constants!$H$4*data!D187^7)</f>
        <v>1017.5574173428496</v>
      </c>
      <c r="K187" s="4">
        <f>E187/(constants!$A$4+constants!$B$4*data!E187+constants!$C$4*data!E187^2+constants!$D$4*data!E187^3+constants!$E$4*data!E187^4+constants!$F$4*data!E187^5+constants!$G$4*data!E187^6+constants!$H$4*data!E187^7)</f>
        <v>957.99265978916412</v>
      </c>
      <c r="L187" s="4">
        <f>F187/(constants!$A$4+constants!$B$4*data!F187+constants!$C$4*data!F187^2+constants!$D$4*data!F187^3+constants!$E$4*data!F187^4+constants!$F$4*data!F187^5+constants!$G$4*data!F187^6+constants!$H$4*data!F187^7)</f>
        <v>4043.3990151086223</v>
      </c>
      <c r="M187" s="4">
        <f>G187/(constants!$A$4+constants!$B$4*data!G187+constants!$C$4*data!G187^2+constants!$D$4*data!G187^3+constants!$E$4*data!G187^4+constants!$F$4*data!G187^5+constants!$G$4*data!G187^6+constants!$H$4*data!G187^7)</f>
        <v>6.0855813120839839</v>
      </c>
      <c r="N187" s="4"/>
      <c r="O187" s="4">
        <f t="shared" si="45"/>
        <v>237.56438697258508</v>
      </c>
      <c r="P187" s="4">
        <f t="shared" si="46"/>
        <v>254.3893543357124</v>
      </c>
      <c r="Q187" s="4">
        <f t="shared" si="47"/>
        <v>239.49816494729103</v>
      </c>
      <c r="R187" s="4">
        <f t="shared" si="48"/>
        <v>1010.8497537771556</v>
      </c>
      <c r="S187" s="4">
        <f t="shared" si="49"/>
        <v>1.521395328020996</v>
      </c>
      <c r="T187" s="4">
        <f t="shared" si="40"/>
        <v>0.93386135435162998</v>
      </c>
      <c r="U187" s="4">
        <f t="shared" si="50"/>
        <v>0.94146300096831181</v>
      </c>
      <c r="V187" s="4">
        <f t="shared" si="51"/>
        <v>1.5050657353737572E-3</v>
      </c>
      <c r="W187" s="4"/>
      <c r="X187">
        <f>IF(front!E187&gt;$X$2,O187,P187)</f>
        <v>254.3893543357124</v>
      </c>
      <c r="Y187">
        <f t="shared" si="52"/>
        <v>24.434942337492799</v>
      </c>
      <c r="Z187">
        <f>SUMPRODUCT($B$7:$B$456,Y$7:Y$456,EXP(constants!$B$32+constants!$A$32*ABS($A$7:$A$456-$A187)))</f>
        <v>1.3479870960048816</v>
      </c>
      <c r="AA187">
        <f t="shared" si="41"/>
        <v>23.086955241487917</v>
      </c>
      <c r="AB187">
        <f t="shared" si="53"/>
        <v>17.640996681885191</v>
      </c>
      <c r="AD187" s="4">
        <f t="shared" si="42"/>
        <v>1009.1747756335061</v>
      </c>
      <c r="AE187">
        <f>SUMPRODUCT($B$7:$B$456,AD$7:AD$456,EXP(constants!$B$32+constants!$A$32*ABS($A$7:$A$456-$A187)))</f>
        <v>25.72563750228386</v>
      </c>
      <c r="AF187" s="4">
        <f t="shared" si="43"/>
        <v>983.4491381312223</v>
      </c>
      <c r="AG187">
        <f t="shared" si="54"/>
        <v>983.4491381312223</v>
      </c>
      <c r="AH187" s="4"/>
      <c r="AI187" s="5">
        <f>SUMPRODUCT(constants!$B$13:$B$20,A187^constants!$A$13:$A$20)*constants!$C$10/((A187/1000000000)^5*(EXP(0.014388/(A187/1000000000)/constants!$B$9)-1))</f>
        <v>7.3568375330348644E-8</v>
      </c>
      <c r="AJ187">
        <f>SUMPRODUCT(A187^constants!$E$28:$J$28,constants!$E$27:$J$27)</f>
        <v>1.9645917750562279E-6</v>
      </c>
      <c r="AL187" s="17">
        <f t="shared" si="44"/>
        <v>4.1703071916505123E-9</v>
      </c>
      <c r="AM187">
        <f t="shared" si="55"/>
        <v>1.9976546817554797E-9</v>
      </c>
      <c r="AN187">
        <f t="shared" si="56"/>
        <v>2.0876016409331415</v>
      </c>
      <c r="AO187">
        <f t="shared" si="57"/>
        <v>3.8763429137006202E-9</v>
      </c>
      <c r="AQ187">
        <f t="shared" si="58"/>
        <v>3.8763429137006202E-9</v>
      </c>
      <c r="AS187" s="4">
        <f t="shared" si="59"/>
        <v>1.0758354677319437</v>
      </c>
    </row>
    <row r="188" spans="1:45" x14ac:dyDescent="0.2">
      <c r="A188">
        <f>front!A188</f>
        <v>273.92</v>
      </c>
      <c r="B188" s="1">
        <f t="shared" si="60"/>
        <v>0.48000000000001819</v>
      </c>
      <c r="C188">
        <f>front!D188-front!B188</f>
        <v>106.75</v>
      </c>
      <c r="D188" s="2">
        <f>front!E188-front!C188</f>
        <v>1038.1999999999989</v>
      </c>
      <c r="E188" s="2">
        <f>IF(front!F188-front!C188&gt;0,front!F188-front!C188,0)</f>
        <v>987</v>
      </c>
      <c r="F188" s="2">
        <f>front!I188-front!H188</f>
        <v>4026</v>
      </c>
      <c r="G188" s="2">
        <f>IF(front!J188-front!H188&gt;0,front!J188-front!H188,0)</f>
        <v>24.700000000000728</v>
      </c>
      <c r="H188" s="2"/>
      <c r="I188" s="4">
        <f>C188/(constants!$A$4+constants!$B$4*data!C188+constants!$C$4*data!C188^2+constants!$D$4*data!C188^3+constants!$E$4*data!C188^4+constants!$F$4*data!C188^5+constants!$G$4*data!C188^6+constants!$H$4*data!C188^7)</f>
        <v>106.49880404752065</v>
      </c>
      <c r="J188" s="4">
        <f>D188/(constants!$A$4+constants!$B$4*data!D188+constants!$C$4*data!D188^2+constants!$D$4*data!D188^3+constants!$E$4*data!D188^4+constants!$F$4*data!D188^5+constants!$G$4*data!D188^6+constants!$H$4*data!D188^7)</f>
        <v>1035.8159707821383</v>
      </c>
      <c r="K188" s="4">
        <f>E188/(constants!$A$4+constants!$B$4*data!E188+constants!$C$4*data!E188^2+constants!$D$4*data!E188^3+constants!$E$4*data!E188^4+constants!$F$4*data!E188^5+constants!$G$4*data!E188^6+constants!$H$4*data!E188^7)</f>
        <v>984.73194122803716</v>
      </c>
      <c r="L188" s="4">
        <f>F188/(constants!$A$4+constants!$B$4*data!F188+constants!$C$4*data!F188^2+constants!$D$4*data!F188^3+constants!$E$4*data!F188^4+constants!$F$4*data!F188^5+constants!$G$4*data!F188^6+constants!$H$4*data!F188^7)</f>
        <v>4017.049691006383</v>
      </c>
      <c r="M188" s="4">
        <f>G188/(constants!$A$4+constants!$B$4*data!G188+constants!$C$4*data!G188^2+constants!$D$4*data!G188^3+constants!$E$4*data!G188^4+constants!$F$4*data!G188^5+constants!$G$4*data!G188^6+constants!$H$4*data!G188^7)</f>
        <v>24.64166650632502</v>
      </c>
      <c r="N188" s="4"/>
      <c r="O188" s="4">
        <f t="shared" si="45"/>
        <v>266.24701011880165</v>
      </c>
      <c r="P188" s="4">
        <f t="shared" si="46"/>
        <v>258.95399269553457</v>
      </c>
      <c r="Q188" s="4">
        <f t="shared" si="47"/>
        <v>246.18298530700929</v>
      </c>
      <c r="R188" s="4">
        <f t="shared" si="48"/>
        <v>1004.2624227515958</v>
      </c>
      <c r="S188" s="4">
        <f t="shared" si="49"/>
        <v>6.160416626581255</v>
      </c>
      <c r="T188" s="4">
        <f t="shared" si="40"/>
        <v>1.0281633712125917</v>
      </c>
      <c r="U188" s="4">
        <f t="shared" si="50"/>
        <v>0.95068233065036845</v>
      </c>
      <c r="V188" s="4">
        <f t="shared" si="51"/>
        <v>6.1342697755256284E-3</v>
      </c>
      <c r="W188" s="4"/>
      <c r="X188">
        <f>IF(front!E188&gt;$X$2,O188,P188)</f>
        <v>258.95399269553457</v>
      </c>
      <c r="Y188">
        <f t="shared" si="52"/>
        <v>22.581143481017079</v>
      </c>
      <c r="Z188">
        <f>SUMPRODUCT($B$7:$B$456,Y$7:Y$456,EXP(constants!$B$32+constants!$A$32*ABS($A$7:$A$456-$A188)))</f>
        <v>1.3817302821426132</v>
      </c>
      <c r="AA188">
        <f t="shared" si="41"/>
        <v>21.199413198874467</v>
      </c>
      <c r="AB188">
        <f t="shared" si="53"/>
        <v>15.753454639271739</v>
      </c>
      <c r="AD188" s="4">
        <f t="shared" si="42"/>
        <v>997.48012033798136</v>
      </c>
      <c r="AE188">
        <f>SUMPRODUCT($B$7:$B$456,AD$7:AD$456,EXP(constants!$B$32+constants!$A$32*ABS($A$7:$A$456-$A188)))</f>
        <v>25.837627466503864</v>
      </c>
      <c r="AF188" s="4">
        <f t="shared" si="43"/>
        <v>971.64249287147754</v>
      </c>
      <c r="AG188">
        <f t="shared" si="54"/>
        <v>971.64249287147754</v>
      </c>
      <c r="AH188" s="4"/>
      <c r="AI188" s="5">
        <f>SUMPRODUCT(constants!$B$13:$B$20,A188^constants!$A$13:$A$20)*constants!$C$10/((A188/1000000000)^5*(EXP(0.014388/(A188/1000000000)/constants!$B$9)-1))</f>
        <v>7.5162901181947582E-8</v>
      </c>
      <c r="AJ188">
        <f>SUMPRODUCT(A188^constants!$E$28:$J$28,constants!$E$27:$J$27)</f>
        <v>1.9511614846631884E-6</v>
      </c>
      <c r="AL188" s="17">
        <f t="shared" si="44"/>
        <v>4.7712011684455683E-9</v>
      </c>
      <c r="AM188">
        <f t="shared" si="55"/>
        <v>2.0081063755218816E-9</v>
      </c>
      <c r="AN188">
        <f t="shared" si="56"/>
        <v>2.3759703303594129</v>
      </c>
      <c r="AO188">
        <f t="shared" si="57"/>
        <v>3.8966238708838497E-9</v>
      </c>
      <c r="AQ188">
        <f t="shared" si="58"/>
        <v>3.8966238708838497E-9</v>
      </c>
      <c r="AS188" s="4">
        <f t="shared" si="59"/>
        <v>1.2244448852496874</v>
      </c>
    </row>
    <row r="189" spans="1:45" x14ac:dyDescent="0.2">
      <c r="A189">
        <f>front!A189</f>
        <v>274.39</v>
      </c>
      <c r="B189" s="1">
        <f t="shared" si="60"/>
        <v>0.46999999999997044</v>
      </c>
      <c r="C189">
        <f>front!D189-front!B189</f>
        <v>109.64999999999964</v>
      </c>
      <c r="D189" s="2">
        <f>front!E189-front!C189</f>
        <v>1073.6999999999989</v>
      </c>
      <c r="E189" s="2">
        <f>IF(front!F189-front!C189&gt;0,front!F189-front!C189,0)</f>
        <v>1009.6999999999989</v>
      </c>
      <c r="F189" s="2">
        <f>front!I189-front!H189</f>
        <v>4027.7999999999993</v>
      </c>
      <c r="G189" s="2">
        <f>IF(front!J189-front!H189&gt;0,front!J189-front!H189,0)</f>
        <v>0</v>
      </c>
      <c r="H189" s="2"/>
      <c r="I189" s="4">
        <f>C189/(constants!$A$4+constants!$B$4*data!C189+constants!$C$4*data!C189^2+constants!$D$4*data!C189^3+constants!$E$4*data!C189^4+constants!$F$4*data!C189^5+constants!$G$4*data!C189^6+constants!$H$4*data!C189^7)</f>
        <v>109.39201173854607</v>
      </c>
      <c r="J189" s="4">
        <f>D189/(constants!$A$4+constants!$B$4*data!D189+constants!$C$4*data!D189^2+constants!$D$4*data!D189^3+constants!$E$4*data!D189^4+constants!$F$4*data!D189^5+constants!$G$4*data!D189^6+constants!$H$4*data!D189^7)</f>
        <v>1071.2355785307889</v>
      </c>
      <c r="K189" s="4">
        <f>E189/(constants!$A$4+constants!$B$4*data!E189+constants!$C$4*data!E189^2+constants!$D$4*data!E189^3+constants!$E$4*data!E189^4+constants!$F$4*data!E189^5+constants!$G$4*data!E189^6+constants!$H$4*data!E189^7)</f>
        <v>1007.3805204406962</v>
      </c>
      <c r="L189" s="4">
        <f>F189/(constants!$A$4+constants!$B$4*data!F189+constants!$C$4*data!F189^2+constants!$D$4*data!F189^3+constants!$E$4*data!F189^4+constants!$F$4*data!F189^5+constants!$G$4*data!F189^6+constants!$H$4*data!F189^7)</f>
        <v>4018.8462268268627</v>
      </c>
      <c r="M189" s="4">
        <f>G189/(constants!$A$4+constants!$B$4*data!G189+constants!$C$4*data!G189^2+constants!$D$4*data!G189^3+constants!$E$4*data!G189^4+constants!$F$4*data!G189^5+constants!$G$4*data!G189^6+constants!$H$4*data!G189^7)</f>
        <v>0</v>
      </c>
      <c r="N189" s="4"/>
      <c r="O189" s="4">
        <f t="shared" si="45"/>
        <v>273.4800293463652</v>
      </c>
      <c r="P189" s="4">
        <f t="shared" si="46"/>
        <v>267.80889463269722</v>
      </c>
      <c r="Q189" s="4">
        <f t="shared" si="47"/>
        <v>251.84513011017404</v>
      </c>
      <c r="R189" s="4">
        <f t="shared" si="48"/>
        <v>1004.7115567067157</v>
      </c>
      <c r="S189" s="4">
        <f t="shared" si="49"/>
        <v>0</v>
      </c>
      <c r="T189" s="4">
        <f t="shared" si="40"/>
        <v>1.0211760506365779</v>
      </c>
      <c r="U189" s="4">
        <f t="shared" si="50"/>
        <v>0.94039120864742876</v>
      </c>
      <c r="V189" s="4">
        <f t="shared" si="51"/>
        <v>0</v>
      </c>
      <c r="W189" s="4"/>
      <c r="X189">
        <f>IF(front!E189&gt;$X$2,O189,P189)</f>
        <v>267.80889463269722</v>
      </c>
      <c r="Y189">
        <f t="shared" si="52"/>
        <v>25.999531200431647</v>
      </c>
      <c r="Z189">
        <f>SUMPRODUCT($B$7:$B$456,Y$7:Y$456,EXP(constants!$B$32+constants!$A$32*ABS($A$7:$A$456-$A189)))</f>
        <v>1.4153661781541063</v>
      </c>
      <c r="AA189">
        <f t="shared" si="41"/>
        <v>24.584165022277542</v>
      </c>
      <c r="AB189">
        <f t="shared" si="53"/>
        <v>19.138206462674816</v>
      </c>
      <c r="AD189" s="4">
        <f t="shared" si="42"/>
        <v>1004.7115567067157</v>
      </c>
      <c r="AE189">
        <f>SUMPRODUCT($B$7:$B$456,AD$7:AD$456,EXP(constants!$B$32+constants!$A$32*ABS($A$7:$A$456-$A189)))</f>
        <v>25.948180446450042</v>
      </c>
      <c r="AF189" s="4">
        <f t="shared" si="43"/>
        <v>978.76337626026566</v>
      </c>
      <c r="AG189">
        <f t="shared" si="54"/>
        <v>978.76337626026566</v>
      </c>
      <c r="AH189" s="4"/>
      <c r="AI189" s="5">
        <f>SUMPRODUCT(constants!$B$13:$B$20,A189^constants!$A$13:$A$20)*constants!$C$10/((A189/1000000000)^5*(EXP(0.014388/(A189/1000000000)/constants!$B$9)-1))</f>
        <v>7.675039593833349E-8</v>
      </c>
      <c r="AJ189">
        <f>SUMPRODUCT(A189^constants!$E$28:$J$28,constants!$E$27:$J$27)</f>
        <v>1.9381645842009711E-6</v>
      </c>
      <c r="AL189" s="17">
        <f t="shared" si="44"/>
        <v>4.010323333485797E-9</v>
      </c>
      <c r="AM189">
        <f t="shared" si="55"/>
        <v>1.9802177229050593E-9</v>
      </c>
      <c r="AN189">
        <f t="shared" si="56"/>
        <v>2.0251931326028587</v>
      </c>
      <c r="AO189">
        <f t="shared" si="57"/>
        <v>3.8425074202624254E-9</v>
      </c>
      <c r="AQ189">
        <f t="shared" si="58"/>
        <v>3.8425074202624254E-9</v>
      </c>
      <c r="AS189" s="4">
        <f t="shared" si="59"/>
        <v>1.0436735430459911</v>
      </c>
    </row>
    <row r="190" spans="1:45" x14ac:dyDescent="0.2">
      <c r="A190">
        <f>front!A190</f>
        <v>274.87</v>
      </c>
      <c r="B190" s="1">
        <f t="shared" si="60"/>
        <v>0.48000000000001819</v>
      </c>
      <c r="C190">
        <f>front!D190-front!B190</f>
        <v>95.550000000000182</v>
      </c>
      <c r="D190" s="2">
        <f>front!E190-front!C190</f>
        <v>1102.2000000000007</v>
      </c>
      <c r="E190" s="2">
        <f>IF(front!F190-front!C190&gt;0,front!F190-front!C190,0)</f>
        <v>1018.5</v>
      </c>
      <c r="F190" s="2">
        <f>front!I190-front!H190</f>
        <v>4051.1000000000004</v>
      </c>
      <c r="G190" s="2">
        <f>IF(front!J190-front!H190&gt;0,front!J190-front!H190,0)</f>
        <v>25.799999999999272</v>
      </c>
      <c r="H190" s="2"/>
      <c r="I190" s="4">
        <f>C190/(constants!$A$4+constants!$B$4*data!C190+constants!$C$4*data!C190^2+constants!$D$4*data!C190^3+constants!$E$4*data!C190^4+constants!$F$4*data!C190^5+constants!$G$4*data!C190^6+constants!$H$4*data!C190^7)</f>
        <v>95.325051404802522</v>
      </c>
      <c r="J190" s="4">
        <f>D190/(constants!$A$4+constants!$B$4*data!D190+constants!$C$4*data!D190^2+constants!$D$4*data!D190^3+constants!$E$4*data!D190^4+constants!$F$4*data!D190^5+constants!$G$4*data!D190^6+constants!$H$4*data!D190^7)</f>
        <v>1099.6710452207953</v>
      </c>
      <c r="K190" s="4">
        <f>E190/(constants!$A$4+constants!$B$4*data!E190+constants!$C$4*data!E190^2+constants!$D$4*data!E190^3+constants!$E$4*data!E190^4+constants!$F$4*data!E190^5+constants!$G$4*data!E190^6+constants!$H$4*data!E190^7)</f>
        <v>1016.160588278898</v>
      </c>
      <c r="L190" s="4">
        <f>F190/(constants!$A$4+constants!$B$4*data!F190+constants!$C$4*data!F190^2+constants!$D$4*data!F190^3+constants!$E$4*data!F190^4+constants!$F$4*data!F190^5+constants!$G$4*data!F190^6+constants!$H$4*data!F190^7)</f>
        <v>4042.1015038404917</v>
      </c>
      <c r="M190" s="4">
        <f>G190/(constants!$A$4+constants!$B$4*data!G190+constants!$C$4*data!G190^2+constants!$D$4*data!G190^3+constants!$E$4*data!G190^4+constants!$F$4*data!G190^5+constants!$G$4*data!G190^6+constants!$H$4*data!G190^7)</f>
        <v>25.739071739899632</v>
      </c>
      <c r="N190" s="4"/>
      <c r="O190" s="4">
        <f t="shared" si="45"/>
        <v>238.31262851200631</v>
      </c>
      <c r="P190" s="4">
        <f t="shared" si="46"/>
        <v>274.91776130519884</v>
      </c>
      <c r="Q190" s="4">
        <f t="shared" si="47"/>
        <v>254.0401470697245</v>
      </c>
      <c r="R190" s="4">
        <f t="shared" si="48"/>
        <v>1010.5253759601229</v>
      </c>
      <c r="S190" s="4">
        <f t="shared" si="49"/>
        <v>6.4347679349749081</v>
      </c>
      <c r="T190" s="4">
        <f t="shared" si="40"/>
        <v>0.86685060790759361</v>
      </c>
      <c r="U190" s="4">
        <f t="shared" si="50"/>
        <v>0.92405869254734274</v>
      </c>
      <c r="V190" s="4">
        <f t="shared" si="51"/>
        <v>6.3677450245730747E-3</v>
      </c>
      <c r="W190" s="4"/>
      <c r="X190">
        <f>IF(front!E190&gt;$X$2,O190,P190)</f>
        <v>274.91776130519884</v>
      </c>
      <c r="Y190">
        <f t="shared" si="52"/>
        <v>31.000850057814802</v>
      </c>
      <c r="Z190">
        <f>SUMPRODUCT($B$7:$B$456,Y$7:Y$456,EXP(constants!$B$32+constants!$A$32*ABS($A$7:$A$456-$A190)))</f>
        <v>1.4502989346772925</v>
      </c>
      <c r="AA190">
        <f t="shared" si="41"/>
        <v>29.55055112313751</v>
      </c>
      <c r="AB190">
        <f t="shared" si="53"/>
        <v>24.10459256353478</v>
      </c>
      <c r="AD190" s="4">
        <f t="shared" si="42"/>
        <v>1003.4410268418965</v>
      </c>
      <c r="AE190">
        <f>SUMPRODUCT($B$7:$B$456,AD$7:AD$456,EXP(constants!$B$32+constants!$A$32*ABS($A$7:$A$456-$A190)))</f>
        <v>26.06233274769815</v>
      </c>
      <c r="AF190" s="4">
        <f t="shared" si="43"/>
        <v>977.37869409419829</v>
      </c>
      <c r="AG190">
        <f t="shared" si="54"/>
        <v>977.37869409419829</v>
      </c>
      <c r="AH190" s="4"/>
      <c r="AI190" s="5">
        <f>SUMPRODUCT(constants!$B$13:$B$20,A190^constants!$A$13:$A$20)*constants!$C$10/((A190/1000000000)^5*(EXP(0.014388/(A190/1000000000)/constants!$B$9)-1))</f>
        <v>7.8398715557032224E-8</v>
      </c>
      <c r="AJ190">
        <f>SUMPRODUCT(A190^constants!$E$28:$J$28,constants!$E$27:$J$27)</f>
        <v>1.9250457179766111E-6</v>
      </c>
      <c r="AL190" s="17">
        <f t="shared" si="44"/>
        <v>3.2524389429271302E-9</v>
      </c>
      <c r="AM190">
        <f t="shared" si="55"/>
        <v>1.9696006569497392E-9</v>
      </c>
      <c r="AN190">
        <f t="shared" si="56"/>
        <v>1.6513189775048531</v>
      </c>
      <c r="AO190">
        <f t="shared" si="57"/>
        <v>3.8219055671213052E-9</v>
      </c>
      <c r="AQ190">
        <f t="shared" si="58"/>
        <v>3.8219055671213052E-9</v>
      </c>
      <c r="AS190" s="4">
        <f t="shared" si="59"/>
        <v>0.85099929493467241</v>
      </c>
    </row>
    <row r="191" spans="1:45" x14ac:dyDescent="0.2">
      <c r="A191">
        <f>front!A191</f>
        <v>275.33999999999997</v>
      </c>
      <c r="B191" s="1">
        <f t="shared" si="60"/>
        <v>0.46999999999997044</v>
      </c>
      <c r="C191">
        <f>front!D191-front!B191</f>
        <v>108.75</v>
      </c>
      <c r="D191" s="2">
        <f>front!E191-front!C191</f>
        <v>1145.5</v>
      </c>
      <c r="E191" s="2">
        <f>IF(front!F191-front!C191&gt;0,front!F191-front!C191,0)</f>
        <v>1081.2999999999993</v>
      </c>
      <c r="F191" s="2">
        <f>front!I191-front!H191</f>
        <v>4073.3000000000011</v>
      </c>
      <c r="G191" s="2">
        <f>IF(front!J191-front!H191&gt;0,front!J191-front!H191,0)</f>
        <v>0</v>
      </c>
      <c r="H191" s="2"/>
      <c r="I191" s="4">
        <f>C191/(constants!$A$4+constants!$B$4*data!C191+constants!$C$4*data!C191^2+constants!$D$4*data!C191^3+constants!$E$4*data!C191^4+constants!$F$4*data!C191^5+constants!$G$4*data!C191^6+constants!$H$4*data!C191^7)</f>
        <v>108.49411952682178</v>
      </c>
      <c r="J191" s="4">
        <f>D191/(constants!$A$4+constants!$B$4*data!D191+constants!$C$4*data!D191^2+constants!$D$4*data!D191^3+constants!$E$4*data!D191^4+constants!$F$4*data!D191^5+constants!$G$4*data!D191^6+constants!$H$4*data!D191^7)</f>
        <v>1142.8730072417147</v>
      </c>
      <c r="K191" s="4">
        <f>E191/(constants!$A$4+constants!$B$4*data!E191+constants!$C$4*data!E191^2+constants!$D$4*data!E191^3+constants!$E$4*data!E191^4+constants!$F$4*data!E191^5+constants!$G$4*data!E191^6+constants!$H$4*data!E191^7)</f>
        <v>1078.8183691385293</v>
      </c>
      <c r="L191" s="4">
        <f>F191/(constants!$A$4+constants!$B$4*data!F191+constants!$C$4*data!F191^2+constants!$D$4*data!F191^3+constants!$E$4*data!F191^4+constants!$F$4*data!F191^5+constants!$G$4*data!F191^6+constants!$H$4*data!F191^7)</f>
        <v>4064.2590998926821</v>
      </c>
      <c r="M191" s="4">
        <f>G191/(constants!$A$4+constants!$B$4*data!G191+constants!$C$4*data!G191^2+constants!$D$4*data!G191^3+constants!$E$4*data!G191^4+constants!$F$4*data!G191^5+constants!$G$4*data!G191^6+constants!$H$4*data!G191^7)</f>
        <v>0</v>
      </c>
      <c r="N191" s="4"/>
      <c r="O191" s="4">
        <f t="shared" si="45"/>
        <v>271.2352988170544</v>
      </c>
      <c r="P191" s="4">
        <f t="shared" si="46"/>
        <v>285.71825181042868</v>
      </c>
      <c r="Q191" s="4">
        <f t="shared" si="47"/>
        <v>269.70459228463233</v>
      </c>
      <c r="R191" s="4">
        <f t="shared" si="48"/>
        <v>1016.0647749731705</v>
      </c>
      <c r="S191" s="4">
        <f t="shared" si="49"/>
        <v>0</v>
      </c>
      <c r="T191" s="4">
        <f t="shared" si="40"/>
        <v>0.94931036816302661</v>
      </c>
      <c r="U191" s="4">
        <f t="shared" si="50"/>
        <v>0.94395296966740061</v>
      </c>
      <c r="V191" s="4">
        <f t="shared" si="51"/>
        <v>0</v>
      </c>
      <c r="W191" s="4"/>
      <c r="X191">
        <f>IF(front!E191&gt;$X$2,O191,P191)</f>
        <v>285.71825181042868</v>
      </c>
      <c r="Y191">
        <f t="shared" si="52"/>
        <v>26.761107209001182</v>
      </c>
      <c r="Z191">
        <f>SUMPRODUCT($B$7:$B$456,Y$7:Y$456,EXP(constants!$B$32+constants!$A$32*ABS($A$7:$A$456-$A191)))</f>
        <v>1.4849991741238491</v>
      </c>
      <c r="AA191">
        <f t="shared" si="41"/>
        <v>25.276108034877332</v>
      </c>
      <c r="AB191">
        <f t="shared" si="53"/>
        <v>19.830149475274602</v>
      </c>
      <c r="AD191" s="4">
        <f t="shared" si="42"/>
        <v>1016.0647749731705</v>
      </c>
      <c r="AE191">
        <f>SUMPRODUCT($B$7:$B$456,AD$7:AD$456,EXP(constants!$B$32+constants!$A$32*ABS($A$7:$A$456-$A191)))</f>
        <v>26.175059144004631</v>
      </c>
      <c r="AF191" s="4">
        <f t="shared" si="43"/>
        <v>989.88971582916588</v>
      </c>
      <c r="AG191">
        <f t="shared" si="54"/>
        <v>989.88971582916588</v>
      </c>
      <c r="AH191" s="4"/>
      <c r="AI191" s="5">
        <f>SUMPRODUCT(constants!$B$13:$B$20,A191^constants!$A$13:$A$20)*constants!$C$10/((A191/1000000000)^5*(EXP(0.014388/(A191/1000000000)/constants!$B$9)-1))</f>
        <v>8.0039475734796723E-8</v>
      </c>
      <c r="AJ191">
        <f>SUMPRODUCT(A191^constants!$E$28:$J$28,constants!$E$27:$J$27)</f>
        <v>1.9123492968844036E-6</v>
      </c>
      <c r="AL191" s="17">
        <f t="shared" si="44"/>
        <v>4.0362517607138895E-9</v>
      </c>
      <c r="AM191">
        <f t="shared" si="55"/>
        <v>1.931881164441186E-9</v>
      </c>
      <c r="AN191">
        <f t="shared" si="56"/>
        <v>2.0892857361034478</v>
      </c>
      <c r="AO191">
        <f t="shared" si="57"/>
        <v>3.7487128933177303E-9</v>
      </c>
      <c r="AQ191">
        <f t="shared" si="58"/>
        <v>3.7487128933177303E-9</v>
      </c>
      <c r="AS191" s="4">
        <f t="shared" si="59"/>
        <v>1.0767033580802392</v>
      </c>
    </row>
    <row r="192" spans="1:45" x14ac:dyDescent="0.2">
      <c r="A192">
        <f>front!A192</f>
        <v>275.81</v>
      </c>
      <c r="B192" s="1">
        <f t="shared" si="60"/>
        <v>0.47000000000002728</v>
      </c>
      <c r="C192">
        <f>front!D192-front!B192</f>
        <v>111.55000000000018</v>
      </c>
      <c r="D192" s="2">
        <f>front!E192-front!C192</f>
        <v>1115.7000000000007</v>
      </c>
      <c r="E192" s="2">
        <f>IF(front!F192-front!C192&gt;0,front!F192-front!C192,0)</f>
        <v>1033.6000000000004</v>
      </c>
      <c r="F192" s="2">
        <f>front!I192-front!H192</f>
        <v>4146.2999999999993</v>
      </c>
      <c r="G192" s="2">
        <f>IF(front!J192-front!H192&gt;0,front!J192-front!H192,0)</f>
        <v>0</v>
      </c>
      <c r="H192" s="2"/>
      <c r="I192" s="4">
        <f>C192/(constants!$A$4+constants!$B$4*data!C192+constants!$C$4*data!C192^2+constants!$D$4*data!C192^3+constants!$E$4*data!C192^4+constants!$F$4*data!C192^5+constants!$G$4*data!C192^6+constants!$H$4*data!C192^7)</f>
        <v>111.28756246352405</v>
      </c>
      <c r="J192" s="4">
        <f>D192/(constants!$A$4+constants!$B$4*data!D192+constants!$C$4*data!D192^2+constants!$D$4*data!D192^3+constants!$E$4*data!D192^4+constants!$F$4*data!D192^5+constants!$G$4*data!D192^6+constants!$H$4*data!D192^7)</f>
        <v>1113.1404783702174</v>
      </c>
      <c r="K192" s="4">
        <f>E192/(constants!$A$4+constants!$B$4*data!E192+constants!$C$4*data!E192^2+constants!$D$4*data!E192^3+constants!$E$4*data!E192^4+constants!$F$4*data!E192^5+constants!$G$4*data!E192^6+constants!$H$4*data!E192^7)</f>
        <v>1031.2263886903452</v>
      </c>
      <c r="L192" s="4">
        <f>F192/(constants!$A$4+constants!$B$4*data!F192+constants!$C$4*data!F192^2+constants!$D$4*data!F192^3+constants!$E$4*data!F192^4+constants!$F$4*data!F192^5+constants!$G$4*data!F192^6+constants!$H$4*data!F192^7)</f>
        <v>4137.1211321566834</v>
      </c>
      <c r="M192" s="4">
        <f>G192/(constants!$A$4+constants!$B$4*data!G192+constants!$C$4*data!G192^2+constants!$D$4*data!G192^3+constants!$E$4*data!G192^4+constants!$F$4*data!G192^5+constants!$G$4*data!G192^6+constants!$H$4*data!G192^7)</f>
        <v>0</v>
      </c>
      <c r="N192" s="4"/>
      <c r="O192" s="4">
        <f t="shared" si="45"/>
        <v>278.21890615881011</v>
      </c>
      <c r="P192" s="4">
        <f t="shared" si="46"/>
        <v>278.28511959255434</v>
      </c>
      <c r="Q192" s="4">
        <f t="shared" si="47"/>
        <v>257.80659717258629</v>
      </c>
      <c r="R192" s="4">
        <f t="shared" si="48"/>
        <v>1034.2802830391709</v>
      </c>
      <c r="S192" s="4">
        <f t="shared" si="49"/>
        <v>0</v>
      </c>
      <c r="T192" s="4">
        <f t="shared" si="40"/>
        <v>0.99976206620806329</v>
      </c>
      <c r="U192" s="4">
        <f t="shared" si="50"/>
        <v>0.92641172316381393</v>
      </c>
      <c r="V192" s="4">
        <f t="shared" si="51"/>
        <v>0</v>
      </c>
      <c r="W192" s="4"/>
      <c r="X192">
        <f>IF(front!E192&gt;$X$2,O192,P192)</f>
        <v>278.28511959255434</v>
      </c>
      <c r="Y192">
        <f t="shared" si="52"/>
        <v>30.751847364221533</v>
      </c>
      <c r="Z192">
        <f>SUMPRODUCT($B$7:$B$456,Y$7:Y$456,EXP(constants!$B$32+constants!$A$32*ABS($A$7:$A$456-$A192)))</f>
        <v>1.5202940591596115</v>
      </c>
      <c r="AA192">
        <f t="shared" si="41"/>
        <v>29.231553305061922</v>
      </c>
      <c r="AB192">
        <f t="shared" si="53"/>
        <v>23.785594745459193</v>
      </c>
      <c r="AD192" s="4">
        <f t="shared" si="42"/>
        <v>1034.2802830391709</v>
      </c>
      <c r="AE192">
        <f>SUMPRODUCT($B$7:$B$456,AD$7:AD$456,EXP(constants!$B$32+constants!$A$32*ABS($A$7:$A$456-$A192)))</f>
        <v>26.288772995392236</v>
      </c>
      <c r="AF192" s="4">
        <f t="shared" si="43"/>
        <v>1007.9915100437786</v>
      </c>
      <c r="AG192">
        <f t="shared" si="54"/>
        <v>1007.9915100437786</v>
      </c>
      <c r="AH192" s="4"/>
      <c r="AI192" s="5">
        <f>SUMPRODUCT(constants!$B$13:$B$20,A192^constants!$A$13:$A$20)*constants!$C$10/((A192/1000000000)^5*(EXP(0.014388/(A192/1000000000)/constants!$B$9)-1))</f>
        <v>8.1707028169803465E-8</v>
      </c>
      <c r="AJ192">
        <f>SUMPRODUCT(A192^constants!$E$28:$J$28,constants!$E$27:$J$27)</f>
        <v>1.8997982795995716E-6</v>
      </c>
      <c r="AL192" s="17">
        <f t="shared" si="44"/>
        <v>3.4351475775228117E-9</v>
      </c>
      <c r="AM192">
        <f t="shared" si="55"/>
        <v>1.8847363898105257E-9</v>
      </c>
      <c r="AN192">
        <f t="shared" si="56"/>
        <v>1.8226143433608508</v>
      </c>
      <c r="AO192">
        <f t="shared" si="57"/>
        <v>3.657230959664924E-9</v>
      </c>
      <c r="AQ192">
        <f t="shared" si="58"/>
        <v>3.657230959664924E-9</v>
      </c>
      <c r="AS192" s="4">
        <f t="shared" si="59"/>
        <v>0.93927553808019293</v>
      </c>
    </row>
    <row r="193" spans="1:45" x14ac:dyDescent="0.2">
      <c r="A193">
        <f>front!A193</f>
        <v>276.29000000000002</v>
      </c>
      <c r="B193" s="1">
        <f t="shared" si="60"/>
        <v>0.48000000000001819</v>
      </c>
      <c r="C193">
        <f>front!D193-front!B193</f>
        <v>100.25</v>
      </c>
      <c r="D193" s="2">
        <f>front!E193-front!C193</f>
        <v>1054.1999999999989</v>
      </c>
      <c r="E193" s="2">
        <f>IF(front!F193-front!C193&gt;0,front!F193-front!C193,0)</f>
        <v>1003.1999999999989</v>
      </c>
      <c r="F193" s="2">
        <f>front!I193-front!H193</f>
        <v>4121.3999999999996</v>
      </c>
      <c r="G193" s="2">
        <f>IF(front!J193-front!H193&gt;0,front!J193-front!H193,0)</f>
        <v>4.7999999999992724</v>
      </c>
      <c r="H193" s="2"/>
      <c r="I193" s="4">
        <f>C193/(constants!$A$4+constants!$B$4*data!C193+constants!$C$4*data!C193^2+constants!$D$4*data!C193^3+constants!$E$4*data!C193^4+constants!$F$4*data!C193^5+constants!$G$4*data!C193^6+constants!$H$4*data!C193^7)</f>
        <v>100.01403397417735</v>
      </c>
      <c r="J193" s="4">
        <f>D193/(constants!$A$4+constants!$B$4*data!D193+constants!$C$4*data!D193^2+constants!$D$4*data!D193^3+constants!$E$4*data!D193^4+constants!$F$4*data!D193^5+constants!$G$4*data!D193^6+constants!$H$4*data!D193^7)</f>
        <v>1051.779736254093</v>
      </c>
      <c r="K193" s="4">
        <f>E193/(constants!$A$4+constants!$B$4*data!E193+constants!$C$4*data!E193^2+constants!$D$4*data!E193^3+constants!$E$4*data!E193^4+constants!$F$4*data!E193^5+constants!$G$4*data!E193^6+constants!$H$4*data!E193^7)</f>
        <v>1000.8952437113672</v>
      </c>
      <c r="L193" s="4">
        <f>F193/(constants!$A$4+constants!$B$4*data!F193+constants!$C$4*data!F193^2+constants!$D$4*data!F193^3+constants!$E$4*data!F193^4+constants!$F$4*data!F193^5+constants!$G$4*data!F193^6+constants!$H$4*data!F193^7)</f>
        <v>4112.2679351648494</v>
      </c>
      <c r="M193" s="4">
        <f>G193/(constants!$A$4+constants!$B$4*data!G193+constants!$C$4*data!G193^2+constants!$D$4*data!G193^3+constants!$E$4*data!G193^4+constants!$F$4*data!G193^5+constants!$G$4*data!G193^6+constants!$H$4*data!G193^7)</f>
        <v>4.7886534562615974</v>
      </c>
      <c r="N193" s="4"/>
      <c r="O193" s="4">
        <f t="shared" si="45"/>
        <v>250.03508493544336</v>
      </c>
      <c r="P193" s="4">
        <f t="shared" si="46"/>
        <v>262.94493406352325</v>
      </c>
      <c r="Q193" s="4">
        <f t="shared" si="47"/>
        <v>250.22381092784181</v>
      </c>
      <c r="R193" s="4">
        <f t="shared" si="48"/>
        <v>1028.0669837912124</v>
      </c>
      <c r="S193" s="4">
        <f t="shared" si="49"/>
        <v>1.1971633640653994</v>
      </c>
      <c r="T193" s="4">
        <f t="shared" ref="T193:T256" si="61">O193/P193</f>
        <v>0.95090284141028147</v>
      </c>
      <c r="U193" s="4">
        <f t="shared" si="50"/>
        <v>0.95162058101256963</v>
      </c>
      <c r="V193" s="4">
        <f t="shared" si="51"/>
        <v>1.1644799248883655E-3</v>
      </c>
      <c r="W193" s="4"/>
      <c r="X193">
        <f>IF(front!E193&gt;$X$2,O193,P193)</f>
        <v>262.94493406352325</v>
      </c>
      <c r="Y193">
        <f t="shared" si="52"/>
        <v>22.692281929303306</v>
      </c>
      <c r="Z193">
        <f>SUMPRODUCT($B$7:$B$456,Y$7:Y$456,EXP(constants!$B$32+constants!$A$32*ABS($A$7:$A$456-$A193)))</f>
        <v>1.5569138703852967</v>
      </c>
      <c r="AA193">
        <f t="shared" si="41"/>
        <v>21.135368058918008</v>
      </c>
      <c r="AB193">
        <f t="shared" si="53"/>
        <v>15.68940949931528</v>
      </c>
      <c r="AD193" s="4">
        <f t="shared" si="42"/>
        <v>1026.7489683929425</v>
      </c>
      <c r="AE193">
        <f>SUMPRODUCT($B$7:$B$456,AD$7:AD$456,EXP(constants!$B$32+constants!$A$32*ABS($A$7:$A$456-$A193)))</f>
        <v>26.405878027658613</v>
      </c>
      <c r="AF193" s="4">
        <f t="shared" si="43"/>
        <v>1000.343090365284</v>
      </c>
      <c r="AG193">
        <f t="shared" si="54"/>
        <v>1000.343090365284</v>
      </c>
      <c r="AH193" s="4"/>
      <c r="AI193" s="5">
        <f>SUMPRODUCT(constants!$B$13:$B$20,A193^constants!$A$13:$A$20)*constants!$C$10/((A193/1000000000)^5*(EXP(0.014388/(A193/1000000000)/constants!$B$9)-1))</f>
        <v>8.3438017933784081E-8</v>
      </c>
      <c r="AJ193">
        <f>SUMPRODUCT(A193^constants!$E$28:$J$28,constants!$E$27:$J$27)</f>
        <v>1.8871280896907137E-6</v>
      </c>
      <c r="AL193" s="17">
        <f t="shared" si="44"/>
        <v>5.3181107891552897E-9</v>
      </c>
      <c r="AM193">
        <f t="shared" si="55"/>
        <v>1.8864808562846298E-9</v>
      </c>
      <c r="AN193">
        <f t="shared" si="56"/>
        <v>2.8190642759180484</v>
      </c>
      <c r="AO193">
        <f t="shared" si="57"/>
        <v>3.6606160042959303E-9</v>
      </c>
      <c r="AQ193">
        <f t="shared" si="58"/>
        <v>3.6606160042959303E-9</v>
      </c>
      <c r="AS193" s="4">
        <f t="shared" si="59"/>
        <v>1.4527912195417929</v>
      </c>
    </row>
    <row r="194" spans="1:45" x14ac:dyDescent="0.2">
      <c r="A194">
        <f>front!A194</f>
        <v>276.76</v>
      </c>
      <c r="B194" s="1">
        <f t="shared" si="60"/>
        <v>0.46999999999997044</v>
      </c>
      <c r="C194">
        <f>front!D194-front!B194</f>
        <v>105.95000000000027</v>
      </c>
      <c r="D194" s="2">
        <f>front!E194-front!C194</f>
        <v>1064.3999999999996</v>
      </c>
      <c r="E194" s="2">
        <f>IF(front!F194-front!C194&gt;0,front!F194-front!C194,0)</f>
        <v>1008.1999999999989</v>
      </c>
      <c r="F194" s="2">
        <f>front!I194-front!H194</f>
        <v>4129.6999999999989</v>
      </c>
      <c r="G194" s="2">
        <f>IF(front!J194-front!H194&gt;0,front!J194-front!H194,0)</f>
        <v>4.5</v>
      </c>
      <c r="H194" s="2"/>
      <c r="I194" s="4">
        <f>C194/(constants!$A$4+constants!$B$4*data!C194+constants!$C$4*data!C194^2+constants!$D$4*data!C194^3+constants!$E$4*data!C194^4+constants!$F$4*data!C194^5+constants!$G$4*data!C194^6+constants!$H$4*data!C194^7)</f>
        <v>105.70067806737624</v>
      </c>
      <c r="J194" s="4">
        <f>D194/(constants!$A$4+constants!$B$4*data!D194+constants!$C$4*data!D194^2+constants!$D$4*data!D194^3+constants!$E$4*data!D194^4+constants!$F$4*data!D194^5+constants!$G$4*data!D194^6+constants!$H$4*data!D194^7)</f>
        <v>1061.9566379781822</v>
      </c>
      <c r="K194" s="4">
        <f>E194/(constants!$A$4+constants!$B$4*data!E194+constants!$C$4*data!E194^2+constants!$D$4*data!E194^3+constants!$E$4*data!E194^4+constants!$F$4*data!E194^5+constants!$G$4*data!E194^6+constants!$H$4*data!E194^7)</f>
        <v>1005.8839180681957</v>
      </c>
      <c r="L194" s="4">
        <f>F194/(constants!$A$4+constants!$B$4*data!F194+constants!$C$4*data!F194^2+constants!$D$4*data!F194^3+constants!$E$4*data!F194^4+constants!$F$4*data!F194^5+constants!$G$4*data!F194^6+constants!$H$4*data!F194^7)</f>
        <v>4120.5523041911274</v>
      </c>
      <c r="M194" s="4">
        <f>G194/(constants!$A$4+constants!$B$4*data!G194+constants!$C$4*data!G194^2+constants!$D$4*data!G194^3+constants!$E$4*data!G194^4+constants!$F$4*data!G194^5+constants!$G$4*data!G194^6+constants!$H$4*data!G194^7)</f>
        <v>4.4893624656433229</v>
      </c>
      <c r="N194" s="4"/>
      <c r="O194" s="4">
        <f t="shared" si="45"/>
        <v>264.25169516844062</v>
      </c>
      <c r="P194" s="4">
        <f t="shared" si="46"/>
        <v>265.48915949454556</v>
      </c>
      <c r="Q194" s="4">
        <f t="shared" si="47"/>
        <v>251.47097951704893</v>
      </c>
      <c r="R194" s="4">
        <f t="shared" si="48"/>
        <v>1030.1380760477819</v>
      </c>
      <c r="S194" s="4">
        <f t="shared" si="49"/>
        <v>1.1223406164108307</v>
      </c>
      <c r="T194" s="4">
        <f t="shared" si="61"/>
        <v>0.99533892710172833</v>
      </c>
      <c r="U194" s="4">
        <f t="shared" si="50"/>
        <v>0.9471986728038716</v>
      </c>
      <c r="V194" s="4">
        <f t="shared" si="51"/>
        <v>1.0895050309340979E-3</v>
      </c>
      <c r="W194" s="4"/>
      <c r="X194">
        <f>IF(front!E194&gt;$X$2,O194,P194)</f>
        <v>265.48915949454556</v>
      </c>
      <c r="Y194">
        <f t="shared" si="52"/>
        <v>24.039037143145066</v>
      </c>
      <c r="Z194">
        <f>SUMPRODUCT($B$7:$B$456,Y$7:Y$456,EXP(constants!$B$32+constants!$A$32*ABS($A$7:$A$456-$A194)))</f>
        <v>1.5934910082731395</v>
      </c>
      <c r="AA194">
        <f t="shared" si="41"/>
        <v>22.445546134871925</v>
      </c>
      <c r="AB194">
        <f t="shared" si="53"/>
        <v>16.999587575269196</v>
      </c>
      <c r="AD194" s="4">
        <f t="shared" si="42"/>
        <v>1028.9024366530798</v>
      </c>
      <c r="AE194">
        <f>SUMPRODUCT($B$7:$B$456,AD$7:AD$456,EXP(constants!$B$32+constants!$A$32*ABS($A$7:$A$456-$A194)))</f>
        <v>26.52132862907148</v>
      </c>
      <c r="AF194" s="4">
        <f t="shared" si="43"/>
        <v>1002.3811080240083</v>
      </c>
      <c r="AG194">
        <f t="shared" si="54"/>
        <v>1002.3811080240083</v>
      </c>
      <c r="AH194" s="4"/>
      <c r="AI194" s="5">
        <f>SUMPRODUCT(constants!$B$13:$B$20,A194^constants!$A$13:$A$20)*constants!$C$10/((A194/1000000000)^5*(EXP(0.014388/(A194/1000000000)/constants!$B$9)-1))</f>
        <v>8.516061921559184E-8</v>
      </c>
      <c r="AJ194">
        <f>SUMPRODUCT(A194^constants!$E$28:$J$28,constants!$E$27:$J$27)</f>
        <v>1.8748645142840155E-6</v>
      </c>
      <c r="AL194" s="17">
        <f t="shared" si="44"/>
        <v>5.0095697227080103E-9</v>
      </c>
      <c r="AM194">
        <f t="shared" si="55"/>
        <v>1.8704108639676298E-9</v>
      </c>
      <c r="AN194">
        <f t="shared" si="56"/>
        <v>2.6783258262740226</v>
      </c>
      <c r="AO194">
        <f t="shared" si="57"/>
        <v>3.6294330368841226E-9</v>
      </c>
      <c r="AQ194">
        <f t="shared" si="58"/>
        <v>3.6294330368841226E-9</v>
      </c>
      <c r="AS194" s="4">
        <f t="shared" si="59"/>
        <v>1.3802623362377113</v>
      </c>
    </row>
    <row r="195" spans="1:45" x14ac:dyDescent="0.2">
      <c r="A195">
        <f>front!A195</f>
        <v>277.23</v>
      </c>
      <c r="B195" s="1">
        <f t="shared" si="60"/>
        <v>0.47000000000002728</v>
      </c>
      <c r="C195">
        <f>front!D195-front!B195</f>
        <v>109.54999999999973</v>
      </c>
      <c r="D195" s="2">
        <f>front!E195-front!C195</f>
        <v>1103.3000000000011</v>
      </c>
      <c r="E195" s="2">
        <f>IF(front!F195-front!C195&gt;0,front!F195-front!C195,0)</f>
        <v>1023.3999999999996</v>
      </c>
      <c r="F195" s="2">
        <f>front!I195-front!H195</f>
        <v>4199.3999999999996</v>
      </c>
      <c r="G195" s="2">
        <f>IF(front!J195-front!H195&gt;0,front!J195-front!H195,0)</f>
        <v>15.099999999998545</v>
      </c>
      <c r="H195" s="2"/>
      <c r="I195" s="4">
        <f>C195/(constants!$A$4+constants!$B$4*data!C195+constants!$C$4*data!C195^2+constants!$D$4*data!C195^3+constants!$E$4*data!C195^4+constants!$F$4*data!C195^5+constants!$G$4*data!C195^6+constants!$H$4*data!C195^7)</f>
        <v>109.2922459297132</v>
      </c>
      <c r="J195" s="4">
        <f>D195/(constants!$A$4+constants!$B$4*data!D195+constants!$C$4*data!D195^2+constants!$D$4*data!D195^3+constants!$E$4*data!D195^4+constants!$F$4*data!D195^5+constants!$G$4*data!D195^6+constants!$H$4*data!D195^7)</f>
        <v>1100.7685545563143</v>
      </c>
      <c r="K195" s="4">
        <f>E195/(constants!$A$4+constants!$B$4*data!E195+constants!$C$4*data!E195^2+constants!$D$4*data!E195^3+constants!$E$4*data!E195^4+constants!$F$4*data!E195^5+constants!$G$4*data!E195^6+constants!$H$4*data!E195^7)</f>
        <v>1021.0494901067379</v>
      </c>
      <c r="L195" s="4">
        <f>F195/(constants!$A$4+constants!$B$4*data!F195+constants!$C$4*data!F195^2+constants!$D$4*data!F195^3+constants!$E$4*data!F195^4+constants!$F$4*data!F195^5+constants!$G$4*data!F195^6+constants!$H$4*data!F195^7)</f>
        <v>4190.1222385360397</v>
      </c>
      <c r="M195" s="4">
        <f>G195/(constants!$A$4+constants!$B$4*data!G195+constants!$C$4*data!G195^2+constants!$D$4*data!G195^3+constants!$E$4*data!G195^4+constants!$F$4*data!G195^5+constants!$G$4*data!G195^6+constants!$H$4*data!G195^7)</f>
        <v>15.064322809909722</v>
      </c>
      <c r="N195" s="4"/>
      <c r="O195" s="4">
        <f t="shared" si="45"/>
        <v>273.23061482428301</v>
      </c>
      <c r="P195" s="4">
        <f t="shared" si="46"/>
        <v>275.19213863907856</v>
      </c>
      <c r="Q195" s="4">
        <f t="shared" si="47"/>
        <v>255.26237252668449</v>
      </c>
      <c r="R195" s="4">
        <f t="shared" si="48"/>
        <v>1047.5305596340099</v>
      </c>
      <c r="S195" s="4">
        <f t="shared" si="49"/>
        <v>3.7660807024774305</v>
      </c>
      <c r="T195" s="4">
        <f t="shared" si="61"/>
        <v>0.99287216624538777</v>
      </c>
      <c r="U195" s="4">
        <f t="shared" si="50"/>
        <v>0.92757872295715371</v>
      </c>
      <c r="V195" s="4">
        <f t="shared" si="51"/>
        <v>3.5951988873653838E-3</v>
      </c>
      <c r="W195" s="4"/>
      <c r="X195">
        <f>IF(front!E195&gt;$X$2,O195,P195)</f>
        <v>275.19213863907856</v>
      </c>
      <c r="Y195">
        <f t="shared" si="52"/>
        <v>30.101706348865889</v>
      </c>
      <c r="Z195">
        <f>SUMPRODUCT($B$7:$B$456,Y$7:Y$456,EXP(constants!$B$32+constants!$A$32*ABS($A$7:$A$456-$A195)))</f>
        <v>1.6307878079250901</v>
      </c>
      <c r="AA195">
        <f t="shared" si="41"/>
        <v>28.470918540940801</v>
      </c>
      <c r="AB195">
        <f t="shared" si="53"/>
        <v>23.024959981338071</v>
      </c>
      <c r="AD195" s="4">
        <f t="shared" si="42"/>
        <v>1043.3842981412292</v>
      </c>
      <c r="AE195">
        <f>SUMPRODUCT($B$7:$B$456,AD$7:AD$456,EXP(constants!$B$32+constants!$A$32*ABS($A$7:$A$456-$A195)))</f>
        <v>26.637790279897896</v>
      </c>
      <c r="AF195" s="4">
        <f t="shared" si="43"/>
        <v>1016.7465078613313</v>
      </c>
      <c r="AG195">
        <f t="shared" si="54"/>
        <v>1016.7465078613313</v>
      </c>
      <c r="AH195" s="4"/>
      <c r="AI195" s="5">
        <f>SUMPRODUCT(constants!$B$13:$B$20,A195^constants!$A$13:$A$20)*constants!$C$10/((A195/1000000000)^5*(EXP(0.014388/(A195/1000000000)/constants!$B$9)-1))</f>
        <v>8.6910899583276437E-8</v>
      </c>
      <c r="AJ195">
        <f>SUMPRODUCT(A195^constants!$E$28:$J$28,constants!$E$27:$J$27)</f>
        <v>1.8627399977021023E-6</v>
      </c>
      <c r="AL195" s="17">
        <f t="shared" si="44"/>
        <v>3.7746384642456909E-9</v>
      </c>
      <c r="AM195">
        <f t="shared" si="55"/>
        <v>1.8320594005483926E-9</v>
      </c>
      <c r="AN195">
        <f t="shared" si="56"/>
        <v>2.0603253710637457</v>
      </c>
      <c r="AO195">
        <f t="shared" si="57"/>
        <v>3.5550140570609595E-9</v>
      </c>
      <c r="AQ195">
        <f t="shared" si="58"/>
        <v>3.5550140570609595E-9</v>
      </c>
      <c r="AS195" s="4">
        <f t="shared" si="59"/>
        <v>1.0617787732086499</v>
      </c>
    </row>
    <row r="196" spans="1:45" x14ac:dyDescent="0.2">
      <c r="A196">
        <f>front!A196</f>
        <v>277.70999999999998</v>
      </c>
      <c r="B196" s="1">
        <f t="shared" si="60"/>
        <v>0.47999999999996135</v>
      </c>
      <c r="C196">
        <f>front!D196-front!B196</f>
        <v>98.849999999999909</v>
      </c>
      <c r="D196" s="2">
        <f>front!E196-front!C196</f>
        <v>1047.3000000000011</v>
      </c>
      <c r="E196" s="2">
        <f>IF(front!F196-front!C196&gt;0,front!F196-front!C196,0)</f>
        <v>949.60000000000036</v>
      </c>
      <c r="F196" s="2">
        <f>front!I196-front!H196</f>
        <v>4220.5999999999985</v>
      </c>
      <c r="G196" s="2">
        <f>IF(front!J196-front!H196&gt;0,front!J196-front!H196,0)</f>
        <v>27.599999999998545</v>
      </c>
      <c r="H196" s="2"/>
      <c r="I196" s="4">
        <f>C196/(constants!$A$4+constants!$B$4*data!C196+constants!$C$4*data!C196^2+constants!$D$4*data!C196^3+constants!$E$4*data!C196^4+constants!$F$4*data!C196^5+constants!$G$4*data!C196^6+constants!$H$4*data!C196^7)</f>
        <v>98.617315319409329</v>
      </c>
      <c r="J196" s="4">
        <f>D196/(constants!$A$4+constants!$B$4*data!D196+constants!$C$4*data!D196^2+constants!$D$4*data!D196^3+constants!$E$4*data!D196^4+constants!$F$4*data!D196^5+constants!$G$4*data!D196^6+constants!$H$4*data!D196^7)</f>
        <v>1044.8953620881946</v>
      </c>
      <c r="K196" s="4">
        <f>E196/(constants!$A$4+constants!$B$4*data!E196+constants!$C$4*data!E196^2+constants!$D$4*data!E196^3+constants!$E$4*data!E196^4+constants!$F$4*data!E196^5+constants!$G$4*data!E196^6+constants!$H$4*data!E196^7)</f>
        <v>947.41667883240598</v>
      </c>
      <c r="L196" s="4">
        <f>F196/(constants!$A$4+constants!$B$4*data!F196+constants!$C$4*data!F196^2+constants!$D$4*data!F196^3+constants!$E$4*data!F196^4+constants!$F$4*data!F196^5+constants!$G$4*data!F196^6+constants!$H$4*data!F196^7)</f>
        <v>4211.2831113912007</v>
      </c>
      <c r="M196" s="4">
        <f>G196/(constants!$A$4+constants!$B$4*data!G196+constants!$C$4*data!G196^2+constants!$D$4*data!G196^3+constants!$E$4*data!G196^4+constants!$F$4*data!G196^5+constants!$G$4*data!G196^6+constants!$H$4*data!G196^7)</f>
        <v>27.53482631748729</v>
      </c>
      <c r="N196" s="4"/>
      <c r="O196" s="4">
        <f t="shared" si="45"/>
        <v>246.54328829852332</v>
      </c>
      <c r="P196" s="4">
        <f t="shared" si="46"/>
        <v>261.22384052204865</v>
      </c>
      <c r="Q196" s="4">
        <f t="shared" si="47"/>
        <v>236.85416970810149</v>
      </c>
      <c r="R196" s="4">
        <f t="shared" si="48"/>
        <v>1052.8207778478002</v>
      </c>
      <c r="S196" s="4">
        <f t="shared" si="49"/>
        <v>6.8837065793718226</v>
      </c>
      <c r="T196" s="4">
        <f t="shared" si="61"/>
        <v>0.94380087133629664</v>
      </c>
      <c r="U196" s="4">
        <f t="shared" si="50"/>
        <v>0.90670962204198113</v>
      </c>
      <c r="V196" s="4">
        <f t="shared" si="51"/>
        <v>6.5383460549132116E-3</v>
      </c>
      <c r="W196" s="4"/>
      <c r="X196">
        <f>IF(front!E196&gt;$X$2,O196,P196)</f>
        <v>261.22384052204865</v>
      </c>
      <c r="Y196">
        <f t="shared" si="52"/>
        <v>33.808063300791645</v>
      </c>
      <c r="Z196">
        <f>SUMPRODUCT($B$7:$B$456,Y$7:Y$456,EXP(constants!$B$32+constants!$A$32*ABS($A$7:$A$456-$A196)))</f>
        <v>1.66954522977546</v>
      </c>
      <c r="AA196">
        <f t="shared" si="41"/>
        <v>32.138518071016186</v>
      </c>
      <c r="AB196">
        <f t="shared" si="53"/>
        <v>26.692559511413457</v>
      </c>
      <c r="AD196" s="4">
        <f t="shared" si="42"/>
        <v>1045.2421703318023</v>
      </c>
      <c r="AE196">
        <f>SUMPRODUCT($B$7:$B$456,AD$7:AD$456,EXP(constants!$B$32+constants!$A$32*ABS($A$7:$A$456-$A196)))</f>
        <v>26.757796904014853</v>
      </c>
      <c r="AF196" s="4">
        <f t="shared" si="43"/>
        <v>1018.4843734277874</v>
      </c>
      <c r="AG196">
        <f t="shared" si="54"/>
        <v>1018.4843734277874</v>
      </c>
      <c r="AH196" s="4"/>
      <c r="AI196" s="5">
        <f>SUMPRODUCT(constants!$B$13:$B$20,A196^constants!$A$13:$A$20)*constants!$C$10/((A196/1000000000)^5*(EXP(0.014388/(A196/1000000000)/constants!$B$9)-1))</f>
        <v>8.8727295780306281E-8</v>
      </c>
      <c r="AJ196">
        <f>SUMPRODUCT(A196^constants!$E$28:$J$28,constants!$E$27:$J$27)</f>
        <v>1.8504989059349203E-6</v>
      </c>
      <c r="AL196" s="17">
        <f t="shared" si="44"/>
        <v>3.3240460039947624E-9</v>
      </c>
      <c r="AM196">
        <f t="shared" si="55"/>
        <v>1.816914382011502E-9</v>
      </c>
      <c r="AN196">
        <f t="shared" si="56"/>
        <v>1.8295006285957836</v>
      </c>
      <c r="AO196">
        <f t="shared" si="57"/>
        <v>3.5256259521900263E-9</v>
      </c>
      <c r="AQ196">
        <f t="shared" si="58"/>
        <v>3.5256259521900263E-9</v>
      </c>
      <c r="AS196" s="4">
        <f t="shared" si="59"/>
        <v>0.94282435206433401</v>
      </c>
    </row>
    <row r="197" spans="1:45" x14ac:dyDescent="0.2">
      <c r="A197">
        <f>front!A197</f>
        <v>278.18</v>
      </c>
      <c r="B197" s="1">
        <f t="shared" si="60"/>
        <v>0.47000000000002728</v>
      </c>
      <c r="C197">
        <f>front!D197-front!B197</f>
        <v>101.30000000000018</v>
      </c>
      <c r="D197" s="2">
        <f>front!E197-front!C197</f>
        <v>1088.6000000000004</v>
      </c>
      <c r="E197" s="2">
        <f>IF(front!F197-front!C197&gt;0,front!F197-front!C197,0)</f>
        <v>994.69999999999891</v>
      </c>
      <c r="F197" s="2">
        <f>front!I197-front!H197</f>
        <v>4205.9000000000015</v>
      </c>
      <c r="G197" s="2">
        <f>IF(front!J197-front!H197&gt;0,front!J197-front!H197,0)</f>
        <v>0</v>
      </c>
      <c r="H197" s="2"/>
      <c r="I197" s="4">
        <f>C197/(constants!$A$4+constants!$B$4*data!C197+constants!$C$4*data!C197^2+constants!$D$4*data!C197^3+constants!$E$4*data!C197^4+constants!$F$4*data!C197^5+constants!$G$4*data!C197^6+constants!$H$4*data!C197^7)</f>
        <v>101.0615732109612</v>
      </c>
      <c r="J197" s="4">
        <f>D197/(constants!$A$4+constants!$B$4*data!D197+constants!$C$4*data!D197^2+constants!$D$4*data!D197^3+constants!$E$4*data!D197^4+constants!$F$4*data!D197^5+constants!$G$4*data!D197^6+constants!$H$4*data!D197^7)</f>
        <v>1086.1018394333635</v>
      </c>
      <c r="K197" s="4">
        <f>E197/(constants!$A$4+constants!$B$4*data!E197+constants!$C$4*data!E197^2+constants!$D$4*data!E197^3+constants!$E$4*data!E197^4+constants!$F$4*data!E197^5+constants!$G$4*data!E197^6+constants!$H$4*data!E197^7)</f>
        <v>992.41449810306733</v>
      </c>
      <c r="L197" s="4">
        <f>F197/(constants!$A$4+constants!$B$4*data!F197+constants!$C$4*data!F197^2+constants!$D$4*data!F197^3+constants!$E$4*data!F197^4+constants!$F$4*data!F197^5+constants!$G$4*data!F197^6+constants!$H$4*data!F197^7)</f>
        <v>4196.6102201387394</v>
      </c>
      <c r="M197" s="4">
        <f>G197/(constants!$A$4+constants!$B$4*data!G197+constants!$C$4*data!G197^2+constants!$D$4*data!G197^3+constants!$E$4*data!G197^4+constants!$F$4*data!G197^5+constants!$G$4*data!G197^6+constants!$H$4*data!G197^7)</f>
        <v>0</v>
      </c>
      <c r="N197" s="4"/>
      <c r="O197" s="4">
        <f t="shared" si="45"/>
        <v>252.65393302740301</v>
      </c>
      <c r="P197" s="4">
        <f t="shared" si="46"/>
        <v>271.52545985834087</v>
      </c>
      <c r="Q197" s="4">
        <f t="shared" si="47"/>
        <v>248.10362452576683</v>
      </c>
      <c r="R197" s="4">
        <f t="shared" si="48"/>
        <v>1049.1525550346848</v>
      </c>
      <c r="S197" s="4">
        <f t="shared" si="49"/>
        <v>0</v>
      </c>
      <c r="T197" s="4">
        <f t="shared" si="61"/>
        <v>0.93049813140622828</v>
      </c>
      <c r="U197" s="4">
        <f t="shared" si="50"/>
        <v>0.91373981892971079</v>
      </c>
      <c r="V197" s="4">
        <f t="shared" si="51"/>
        <v>0</v>
      </c>
      <c r="W197" s="4"/>
      <c r="X197">
        <f>IF(front!E197&gt;$X$2,O197,P197)</f>
        <v>271.52545985834087</v>
      </c>
      <c r="Y197">
        <f t="shared" si="52"/>
        <v>33.308506901703652</v>
      </c>
      <c r="Z197">
        <f>SUMPRODUCT($B$7:$B$456,Y$7:Y$456,EXP(constants!$B$32+constants!$A$32*ABS($A$7:$A$456-$A197)))</f>
        <v>1.7080988024791515</v>
      </c>
      <c r="AA197">
        <f t="shared" si="41"/>
        <v>31.600408099224499</v>
      </c>
      <c r="AB197">
        <f t="shared" si="53"/>
        <v>26.154449539621773</v>
      </c>
      <c r="AD197" s="4">
        <f t="shared" si="42"/>
        <v>1049.1525550346848</v>
      </c>
      <c r="AE197">
        <f>SUMPRODUCT($B$7:$B$456,AD$7:AD$456,EXP(constants!$B$32+constants!$A$32*ABS($A$7:$A$456-$A197)))</f>
        <v>26.876013443199124</v>
      </c>
      <c r="AF197" s="4">
        <f t="shared" si="43"/>
        <v>1022.2765415914857</v>
      </c>
      <c r="AG197">
        <f t="shared" si="54"/>
        <v>1022.2765415914857</v>
      </c>
      <c r="AH197" s="4"/>
      <c r="AI197" s="5">
        <f>SUMPRODUCT(constants!$B$13:$B$20,A197^constants!$A$13:$A$20)*constants!$C$10/((A197/1000000000)^5*(EXP(0.014388/(A197/1000000000)/constants!$B$9)-1))</f>
        <v>9.0534426257958318E-8</v>
      </c>
      <c r="AJ197">
        <f>SUMPRODUCT(A197^constants!$E$28:$J$28,constants!$E$27:$J$27)</f>
        <v>1.8386492170431265E-6</v>
      </c>
      <c r="AL197" s="17">
        <f t="shared" si="44"/>
        <v>3.4615305560457828E-9</v>
      </c>
      <c r="AM197">
        <f t="shared" si="55"/>
        <v>1.7985830078627328E-9</v>
      </c>
      <c r="AN197">
        <f t="shared" si="56"/>
        <v>1.9245876008575999</v>
      </c>
      <c r="AO197">
        <f t="shared" si="57"/>
        <v>3.4900548933233698E-9</v>
      </c>
      <c r="AQ197">
        <f t="shared" si="58"/>
        <v>3.4900548933233698E-9</v>
      </c>
      <c r="AS197" s="4">
        <f t="shared" si="59"/>
        <v>0.99182696600785414</v>
      </c>
    </row>
    <row r="198" spans="1:45" x14ac:dyDescent="0.2">
      <c r="A198">
        <f>front!A198</f>
        <v>278.64999999999998</v>
      </c>
      <c r="B198" s="1">
        <f t="shared" si="60"/>
        <v>0.46999999999997044</v>
      </c>
      <c r="C198">
        <f>front!D198-front!B198</f>
        <v>99.550000000000182</v>
      </c>
      <c r="D198" s="2">
        <f>front!E198-front!C198</f>
        <v>1011</v>
      </c>
      <c r="E198" s="2">
        <f>IF(front!F198-front!C198&gt;0,front!F198-front!C198,0)</f>
        <v>964.10000000000036</v>
      </c>
      <c r="F198" s="2">
        <f>front!I198-front!H198</f>
        <v>4228.2000000000007</v>
      </c>
      <c r="G198" s="2">
        <f>IF(front!J198-front!H198&gt;0,front!J198-front!H198,0)</f>
        <v>3.6000000000003638</v>
      </c>
      <c r="H198" s="2"/>
      <c r="I198" s="4">
        <f>C198/(constants!$A$4+constants!$B$4*data!C198+constants!$C$4*data!C198^2+constants!$D$4*data!C198^3+constants!$E$4*data!C198^4+constants!$F$4*data!C198^5+constants!$G$4*data!C198^6+constants!$H$4*data!C198^7)</f>
        <v>99.315674599948764</v>
      </c>
      <c r="J198" s="4">
        <f>D198/(constants!$A$4+constants!$B$4*data!D198+constants!$C$4*data!D198^2+constants!$D$4*data!D198^3+constants!$E$4*data!D198^4+constants!$F$4*data!D198^5+constants!$G$4*data!D198^6+constants!$H$4*data!D198^7)</f>
        <v>1008.6775758541759</v>
      </c>
      <c r="K198" s="4">
        <f>E198/(constants!$A$4+constants!$B$4*data!E198+constants!$C$4*data!E198^2+constants!$D$4*data!E198^3+constants!$E$4*data!E198^4+constants!$F$4*data!E198^5+constants!$G$4*data!E198^6+constants!$H$4*data!E198^7)</f>
        <v>961.88382311500118</v>
      </c>
      <c r="L198" s="4">
        <f>F198/(constants!$A$4+constants!$B$4*data!F198+constants!$C$4*data!F198^2+constants!$D$4*data!F198^3+constants!$E$4*data!F198^4+constants!$F$4*data!F198^5+constants!$G$4*data!F198^6+constants!$H$4*data!F198^7)</f>
        <v>4218.8691350146455</v>
      </c>
      <c r="M198" s="4">
        <f>G198/(constants!$A$4+constants!$B$4*data!G198+constants!$C$4*data!G198^2+constants!$D$4*data!G198^3+constants!$E$4*data!G198^4+constants!$F$4*data!G198^5+constants!$G$4*data!G198^6+constants!$H$4*data!G198^7)</f>
        <v>3.5914896132562495</v>
      </c>
      <c r="N198" s="4"/>
      <c r="O198" s="4">
        <f t="shared" si="45"/>
        <v>248.2891864998719</v>
      </c>
      <c r="P198" s="4">
        <f t="shared" si="46"/>
        <v>252.16939396354397</v>
      </c>
      <c r="Q198" s="4">
        <f t="shared" si="47"/>
        <v>240.47095577875029</v>
      </c>
      <c r="R198" s="4">
        <f t="shared" si="48"/>
        <v>1054.7172837536614</v>
      </c>
      <c r="S198" s="4">
        <f t="shared" si="49"/>
        <v>0.89787240331406237</v>
      </c>
      <c r="T198" s="4">
        <f t="shared" si="61"/>
        <v>0.98461269465463752</v>
      </c>
      <c r="U198" s="4">
        <f t="shared" si="50"/>
        <v>0.95360881032816813</v>
      </c>
      <c r="V198" s="4">
        <f t="shared" si="51"/>
        <v>8.5129201649052381E-4</v>
      </c>
      <c r="W198" s="4"/>
      <c r="X198">
        <f>IF(front!E198&gt;$X$2,O198,P198)</f>
        <v>252.16939396354397</v>
      </c>
      <c r="Y198">
        <f t="shared" si="52"/>
        <v>21.280955837421857</v>
      </c>
      <c r="Z198">
        <f>SUMPRODUCT($B$7:$B$456,Y$7:Y$456,EXP(constants!$B$32+constants!$A$32*ABS($A$7:$A$456-$A198)))</f>
        <v>1.7472922869438039</v>
      </c>
      <c r="AA198">
        <f t="shared" si="41"/>
        <v>19.533663550478053</v>
      </c>
      <c r="AB198">
        <f t="shared" si="53"/>
        <v>14.087704990875325</v>
      </c>
      <c r="AD198" s="4">
        <f t="shared" si="42"/>
        <v>1053.728772336781</v>
      </c>
      <c r="AE198">
        <f>SUMPRODUCT($B$7:$B$456,AD$7:AD$456,EXP(constants!$B$32+constants!$A$32*ABS($A$7:$A$456-$A198)))</f>
        <v>26.995141364482439</v>
      </c>
      <c r="AF198" s="4">
        <f t="shared" si="43"/>
        <v>1026.7336309722987</v>
      </c>
      <c r="AG198">
        <f t="shared" si="54"/>
        <v>1026.7336309722987</v>
      </c>
      <c r="AH198" s="4"/>
      <c r="AI198" s="5">
        <f>SUMPRODUCT(constants!$B$13:$B$20,A198^constants!$A$13:$A$20)*constants!$C$10/((A198/1000000000)^5*(EXP(0.014388/(A198/1000000000)/constants!$B$9)-1))</f>
        <v>9.2370131150642518E-8</v>
      </c>
      <c r="AJ198">
        <f>SUMPRODUCT(A198^constants!$E$28:$J$28,constants!$E$27:$J$27)</f>
        <v>1.8269324498592612E-6</v>
      </c>
      <c r="AL198" s="17">
        <f t="shared" si="44"/>
        <v>6.5567905638619703E-9</v>
      </c>
      <c r="AM198">
        <f t="shared" si="55"/>
        <v>1.7793636000110255E-9</v>
      </c>
      <c r="AN198">
        <f t="shared" si="56"/>
        <v>3.6849076623919599</v>
      </c>
      <c r="AO198">
        <f t="shared" si="57"/>
        <v>3.4527606521755365E-9</v>
      </c>
      <c r="AQ198">
        <f t="shared" si="58"/>
        <v>3.4527606521755365E-9</v>
      </c>
      <c r="AS198" s="4">
        <f t="shared" si="59"/>
        <v>1.8989994454815824</v>
      </c>
    </row>
    <row r="199" spans="1:45" x14ac:dyDescent="0.2">
      <c r="A199">
        <f>front!A199</f>
        <v>279.13</v>
      </c>
      <c r="B199" s="1">
        <f t="shared" si="60"/>
        <v>0.48000000000001819</v>
      </c>
      <c r="C199">
        <f>front!D199-front!B199</f>
        <v>99.099999999999909</v>
      </c>
      <c r="D199" s="2">
        <f>front!E199-front!C199</f>
        <v>1073.8999999999996</v>
      </c>
      <c r="E199" s="2">
        <f>IF(front!F199-front!C199&gt;0,front!F199-front!C199,0)</f>
        <v>961.59999999999854</v>
      </c>
      <c r="F199" s="2">
        <f>front!I199-front!H199</f>
        <v>4295.6000000000004</v>
      </c>
      <c r="G199" s="2">
        <f>IF(front!J199-front!H199&gt;0,front!J199-front!H199,0)</f>
        <v>2.6000000000003638</v>
      </c>
      <c r="H199" s="2"/>
      <c r="I199" s="4">
        <f>C199/(constants!$A$4+constants!$B$4*data!C199+constants!$C$4*data!C199^2+constants!$D$4*data!C199^3+constants!$E$4*data!C199^4+constants!$F$4*data!C199^5+constants!$G$4*data!C199^6+constants!$H$4*data!C199^7)</f>
        <v>98.866729337411613</v>
      </c>
      <c r="J199" s="4">
        <f>D199/(constants!$A$4+constants!$B$4*data!D199+constants!$C$4*data!D199^2+constants!$D$4*data!D199^3+constants!$E$4*data!D199^4+constants!$F$4*data!D199^5+constants!$G$4*data!D199^6+constants!$H$4*data!D199^7)</f>
        <v>1071.4351256467257</v>
      </c>
      <c r="K199" s="4">
        <f>E199/(constants!$A$4+constants!$B$4*data!E199+constants!$C$4*data!E199^2+constants!$D$4*data!E199^3+constants!$E$4*data!E199^4+constants!$F$4*data!E199^5+constants!$G$4*data!E199^6+constants!$H$4*data!E199^7)</f>
        <v>959.3894876182203</v>
      </c>
      <c r="L199" s="4">
        <f>F199/(constants!$A$4+constants!$B$4*data!F199+constants!$C$4*data!F199^2+constants!$D$4*data!F199^3+constants!$E$4*data!F199^4+constants!$F$4*data!F199^5+constants!$G$4*data!F199^6+constants!$H$4*data!F199^7)</f>
        <v>4286.1463735439474</v>
      </c>
      <c r="M199" s="4">
        <f>G199/(constants!$A$4+constants!$B$4*data!G199+constants!$C$4*data!G199^2+constants!$D$4*data!G199^3+constants!$E$4*data!G199^4+constants!$F$4*data!G199^5+constants!$G$4*data!G199^6+constants!$H$4*data!G199^7)</f>
        <v>2.593853321009838</v>
      </c>
      <c r="N199" s="4"/>
      <c r="O199" s="4">
        <f t="shared" si="45"/>
        <v>247.16682334352902</v>
      </c>
      <c r="P199" s="4">
        <f t="shared" si="46"/>
        <v>267.85878141168143</v>
      </c>
      <c r="Q199" s="4">
        <f t="shared" si="47"/>
        <v>239.84737190455508</v>
      </c>
      <c r="R199" s="4">
        <f t="shared" si="48"/>
        <v>1071.5365933859869</v>
      </c>
      <c r="S199" s="4">
        <f t="shared" si="49"/>
        <v>0.6484633302524595</v>
      </c>
      <c r="T199" s="4">
        <f t="shared" si="61"/>
        <v>0.92275049576832713</v>
      </c>
      <c r="U199" s="4">
        <f t="shared" si="50"/>
        <v>0.89542471088870279</v>
      </c>
      <c r="V199" s="4">
        <f t="shared" si="51"/>
        <v>6.0517142788689741E-4</v>
      </c>
      <c r="W199" s="4"/>
      <c r="X199">
        <f>IF(front!E199&gt;$X$2,O199,P199)</f>
        <v>267.85878141168143</v>
      </c>
      <c r="Y199">
        <f t="shared" si="52"/>
        <v>37.569077990494065</v>
      </c>
      <c r="Z199">
        <f>SUMPRODUCT($B$7:$B$456,Y$7:Y$456,EXP(constants!$B$32+constants!$A$32*ABS($A$7:$A$456-$A199)))</f>
        <v>1.7882298157185008</v>
      </c>
      <c r="AA199">
        <f t="shared" ref="AA199:AA262" si="62">Y199-Z199</f>
        <v>35.780848174775564</v>
      </c>
      <c r="AB199">
        <f t="shared" si="53"/>
        <v>30.334889615172834</v>
      </c>
      <c r="AD199" s="4">
        <f t="shared" ref="AD199:AD262" si="63">R199-(S199/$V$2)</f>
        <v>1070.822668553219</v>
      </c>
      <c r="AE199">
        <f>SUMPRODUCT($B$7:$B$456,AD$7:AD$456,EXP(constants!$B$32+constants!$A$32*ABS($A$7:$A$456-$A199)))</f>
        <v>27.117950369717267</v>
      </c>
      <c r="AF199" s="4">
        <f t="shared" ref="AF199:AF262" si="64">AD199-AE199</f>
        <v>1043.7047181835019</v>
      </c>
      <c r="AG199">
        <f t="shared" si="54"/>
        <v>1043.7047181835019</v>
      </c>
      <c r="AH199" s="4"/>
      <c r="AI199" s="5">
        <f>SUMPRODUCT(constants!$B$13:$B$20,A199^constants!$A$13:$A$20)*constants!$C$10/((A199/1000000000)^5*(EXP(0.014388/(A199/1000000000)/constants!$B$9)-1))</f>
        <v>9.4274696295986092E-8</v>
      </c>
      <c r="AJ199">
        <f>SUMPRODUCT(A199^constants!$E$28:$J$28,constants!$E$27:$J$27)</f>
        <v>1.8151015194371799E-6</v>
      </c>
      <c r="AL199" s="17">
        <f t="shared" ref="AL199:AL262" si="65">IF(AB199=0,0,AI199/AB199)</f>
        <v>3.1077975721010041E-9</v>
      </c>
      <c r="AM199">
        <f t="shared" si="55"/>
        <v>1.7390948683227594E-9</v>
      </c>
      <c r="AN199">
        <f t="shared" si="56"/>
        <v>1.7870201497968117</v>
      </c>
      <c r="AO199">
        <f t="shared" si="57"/>
        <v>3.3746213150072377E-9</v>
      </c>
      <c r="AQ199">
        <f t="shared" si="58"/>
        <v>3.3746213150072377E-9</v>
      </c>
      <c r="AS199" s="4">
        <f t="shared" si="59"/>
        <v>0.92093224157636744</v>
      </c>
    </row>
    <row r="200" spans="1:45" x14ac:dyDescent="0.2">
      <c r="A200">
        <f>front!A200</f>
        <v>279.60000000000002</v>
      </c>
      <c r="B200" s="1">
        <f t="shared" si="60"/>
        <v>0.47000000000002728</v>
      </c>
      <c r="C200">
        <f>front!D200-front!B200</f>
        <v>105.5</v>
      </c>
      <c r="D200" s="2">
        <f>front!E200-front!C200</f>
        <v>1084.6999999999989</v>
      </c>
      <c r="E200" s="2">
        <f>IF(front!F200-front!C200&gt;0,front!F200-front!C200,0)</f>
        <v>978.29999999999927</v>
      </c>
      <c r="F200" s="2">
        <f>front!I200-front!H200</f>
        <v>4296.1999999999989</v>
      </c>
      <c r="G200" s="2">
        <f>IF(front!J200-front!H200&gt;0,front!J200-front!H200,0)</f>
        <v>33.699999999998909</v>
      </c>
      <c r="H200" s="2"/>
      <c r="I200" s="4">
        <f>C200/(constants!$A$4+constants!$B$4*data!C200+constants!$C$4*data!C200^2+constants!$D$4*data!C200^3+constants!$E$4*data!C200^4+constants!$F$4*data!C200^5+constants!$G$4*data!C200^6+constants!$H$4*data!C200^7)</f>
        <v>105.25173225676646</v>
      </c>
      <c r="J200" s="4">
        <f>D200/(constants!$A$4+constants!$B$4*data!D200+constants!$C$4*data!D200^2+constants!$D$4*data!D200^3+constants!$E$4*data!D200^4+constants!$F$4*data!D200^5+constants!$G$4*data!D200^6+constants!$H$4*data!D200^7)</f>
        <v>1082.2106703287518</v>
      </c>
      <c r="K200" s="4">
        <f>E200/(constants!$A$4+constants!$B$4*data!E200+constants!$C$4*data!E200^2+constants!$D$4*data!E200^3+constants!$E$4*data!E200^4+constants!$F$4*data!E200^5+constants!$G$4*data!E200^6+constants!$H$4*data!E200^7)</f>
        <v>976.0516507956188</v>
      </c>
      <c r="L200" s="4">
        <f>F200/(constants!$A$4+constants!$B$4*data!F200+constants!$C$4*data!F200^2+constants!$D$4*data!F200^3+constants!$E$4*data!F200^4+constants!$F$4*data!F200^5+constants!$G$4*data!F200^6+constants!$H$4*data!F200^7)</f>
        <v>4286.7452904474185</v>
      </c>
      <c r="M200" s="4">
        <f>G200/(constants!$A$4+constants!$B$4*data!G200+constants!$C$4*data!G200^2+constants!$D$4*data!G200^3+constants!$E$4*data!G200^4+constants!$F$4*data!G200^5+constants!$G$4*data!G200^6+constants!$H$4*data!G200^7)</f>
        <v>33.620444190069712</v>
      </c>
      <c r="N200" s="4"/>
      <c r="O200" s="4">
        <f t="shared" ref="O200:O263" si="66">I200*1000/O$4</f>
        <v>263.12933064191611</v>
      </c>
      <c r="P200" s="4">
        <f t="shared" ref="P200:P263" si="67">J200*1000/P$4</f>
        <v>270.55266758218795</v>
      </c>
      <c r="Q200" s="4">
        <f t="shared" ref="Q200:Q263" si="68">K200*1000/Q$4</f>
        <v>244.0129126989047</v>
      </c>
      <c r="R200" s="4">
        <f t="shared" ref="R200:R263" si="69">L200*1000/R$4</f>
        <v>1071.6863226118546</v>
      </c>
      <c r="S200" s="4">
        <f t="shared" ref="S200:S263" si="70">M200*1000/S$4</f>
        <v>8.405111047517428</v>
      </c>
      <c r="T200" s="4">
        <f t="shared" si="61"/>
        <v>0.97256232212895555</v>
      </c>
      <c r="U200" s="4">
        <f t="shared" ref="U200:U263" si="71">Q200/P200</f>
        <v>0.90190540303868538</v>
      </c>
      <c r="V200" s="4">
        <f t="shared" ref="V200:V263" si="72">S200/R200</f>
        <v>7.8428835659980767E-3</v>
      </c>
      <c r="W200" s="4"/>
      <c r="X200">
        <f>IF(front!E200&gt;$X$2,O200,P200)</f>
        <v>270.55266758218795</v>
      </c>
      <c r="Y200">
        <f t="shared" ref="Y200:Y263" si="73">X200-(Q200/$U$2)</f>
        <v>36.263415837822095</v>
      </c>
      <c r="Z200">
        <f>SUMPRODUCT($B$7:$B$456,Y$7:Y$456,EXP(constants!$B$32+constants!$A$32*ABS($A$7:$A$456-$A200)))</f>
        <v>1.8289368057476054</v>
      </c>
      <c r="AA200">
        <f t="shared" si="62"/>
        <v>34.434479032074492</v>
      </c>
      <c r="AB200">
        <f t="shared" ref="AB200:AB263" si="74">IF((AA200-$AA$3)&gt;0,AA200-$AA$3,0)</f>
        <v>28.988520472471762</v>
      </c>
      <c r="AD200" s="4">
        <f t="shared" si="63"/>
        <v>1062.4327268893994</v>
      </c>
      <c r="AE200">
        <f>SUMPRODUCT($B$7:$B$456,AD$7:AD$456,EXP(constants!$B$32+constants!$A$32*ABS($A$7:$A$456-$A200)))</f>
        <v>27.238715416136181</v>
      </c>
      <c r="AF200" s="4">
        <f t="shared" si="64"/>
        <v>1035.1940114732633</v>
      </c>
      <c r="AG200">
        <f t="shared" ref="AG200:AG263" si="75">IF((AF200)&gt;0,AF200,0)</f>
        <v>1035.1940114732633</v>
      </c>
      <c r="AH200" s="4"/>
      <c r="AI200" s="5">
        <f>SUMPRODUCT(constants!$B$13:$B$20,A200^constants!$A$13:$A$20)*constants!$C$10/((A200/1000000000)^5*(EXP(0.014388/(A200/1000000000)/constants!$B$9)-1))</f>
        <v>9.6169069081188563E-8</v>
      </c>
      <c r="AJ200">
        <f>SUMPRODUCT(A200^constants!$E$28:$J$28,constants!$E$27:$J$27)</f>
        <v>1.8036473827555129E-6</v>
      </c>
      <c r="AL200" s="17">
        <f t="shared" si="65"/>
        <v>3.3174880095213262E-9</v>
      </c>
      <c r="AM200">
        <f t="shared" ref="AM200:AM263" si="76">IF(AG200=0,0,AJ200/AG200)</f>
        <v>1.74232787551447E-9</v>
      </c>
      <c r="AN200">
        <f t="shared" ref="AN200:AN263" si="77">AL200/AM200</f>
        <v>1.9040549463411109</v>
      </c>
      <c r="AO200">
        <f t="shared" ref="AO200:AO263" si="78">AM200*$AN$2</f>
        <v>3.3808947939182763E-9</v>
      </c>
      <c r="AQ200">
        <f t="shared" ref="AQ200:AQ263" si="79">AO200</f>
        <v>3.3808947939182763E-9</v>
      </c>
      <c r="AS200" s="4">
        <f t="shared" ref="AS200:AS263" si="80">AL200/AO200</f>
        <v>0.98124556123100626</v>
      </c>
    </row>
    <row r="201" spans="1:45" x14ac:dyDescent="0.2">
      <c r="A201">
        <f>front!A201</f>
        <v>280.07</v>
      </c>
      <c r="B201" s="1">
        <f t="shared" ref="B201:B264" si="81">A201-A200</f>
        <v>0.46999999999997044</v>
      </c>
      <c r="C201">
        <f>front!D201-front!B201</f>
        <v>97.150000000000091</v>
      </c>
      <c r="D201" s="2">
        <f>front!E201-front!C201</f>
        <v>1055.6999999999989</v>
      </c>
      <c r="E201" s="2">
        <f>IF(front!F201-front!C201&gt;0,front!F201-front!C201,0)</f>
        <v>995.09999999999854</v>
      </c>
      <c r="F201" s="2">
        <f>front!I201-front!H201</f>
        <v>4313.8999999999996</v>
      </c>
      <c r="G201" s="2">
        <f>IF(front!J201-front!H201&gt;0,front!J201-front!H201,0)</f>
        <v>1.2000000000007276</v>
      </c>
      <c r="H201" s="2"/>
      <c r="I201" s="4">
        <f>C201/(constants!$A$4+constants!$B$4*data!C201+constants!$C$4*data!C201^2+constants!$D$4*data!C201^3+constants!$E$4*data!C201^4+constants!$F$4*data!C201^5+constants!$G$4*data!C201^6+constants!$H$4*data!C201^7)</f>
        <v>96.921300314508116</v>
      </c>
      <c r="J201" s="4">
        <f>D201/(constants!$A$4+constants!$B$4*data!D201+constants!$C$4*data!D201^2+constants!$D$4*data!D201^3+constants!$E$4*data!D201^4+constants!$F$4*data!D201^5+constants!$G$4*data!D201^6+constants!$H$4*data!D201^7)</f>
        <v>1053.2763393918087</v>
      </c>
      <c r="K201" s="4">
        <f>E201/(constants!$A$4+constants!$B$4*data!E201+constants!$C$4*data!E201^2+constants!$D$4*data!E201^3+constants!$E$4*data!E201^4+constants!$F$4*data!E201^5+constants!$G$4*data!E201^6+constants!$H$4*data!E201^7)</f>
        <v>992.8135919908101</v>
      </c>
      <c r="L201" s="4">
        <f>F201/(constants!$A$4+constants!$B$4*data!F201+constants!$C$4*data!F201^2+constants!$D$4*data!F201^3+constants!$E$4*data!F201^4+constants!$F$4*data!F201^5+constants!$G$4*data!F201^6+constants!$H$4*data!F201^7)</f>
        <v>4304.4134177973165</v>
      </c>
      <c r="M201" s="4">
        <f>G201/(constants!$A$4+constants!$B$4*data!G201+constants!$C$4*data!G201^2+constants!$D$4*data!G201^3+constants!$E$4*data!G201^4+constants!$F$4*data!G201^5+constants!$G$4*data!G201^6+constants!$H$4*data!G201^7)</f>
        <v>1.1971628845583526</v>
      </c>
      <c r="N201" s="4"/>
      <c r="O201" s="4">
        <f t="shared" si="66"/>
        <v>242.3032507862703</v>
      </c>
      <c r="P201" s="4">
        <f t="shared" si="67"/>
        <v>263.31908484795218</v>
      </c>
      <c r="Q201" s="4">
        <f t="shared" si="68"/>
        <v>248.20339799770252</v>
      </c>
      <c r="R201" s="4">
        <f t="shared" si="69"/>
        <v>1076.1033544493291</v>
      </c>
      <c r="S201" s="4">
        <f t="shared" si="70"/>
        <v>0.29929072113958816</v>
      </c>
      <c r="T201" s="4">
        <f t="shared" si="61"/>
        <v>0.92018871676613556</v>
      </c>
      <c r="U201" s="4">
        <f t="shared" si="71"/>
        <v>0.94259555148090435</v>
      </c>
      <c r="V201" s="4">
        <f t="shared" si="72"/>
        <v>2.7812451276368636E-4</v>
      </c>
      <c r="W201" s="4"/>
      <c r="X201">
        <f>IF(front!E201&gt;$X$2,O201,P201)</f>
        <v>263.31908484795218</v>
      </c>
      <c r="Y201">
        <f t="shared" si="73"/>
        <v>25.006334288535641</v>
      </c>
      <c r="Z201">
        <f>SUMPRODUCT($B$7:$B$456,Y$7:Y$456,EXP(constants!$B$32+constants!$A$32*ABS($A$7:$A$456-$A201)))</f>
        <v>1.8703185389973804</v>
      </c>
      <c r="AA201">
        <f t="shared" si="62"/>
        <v>23.136015749538259</v>
      </c>
      <c r="AB201">
        <f t="shared" si="74"/>
        <v>17.69005718993553</v>
      </c>
      <c r="AD201" s="4">
        <f t="shared" si="63"/>
        <v>1075.7738507317399</v>
      </c>
      <c r="AE201">
        <f>SUMPRODUCT($B$7:$B$456,AD$7:AD$456,EXP(constants!$B$32+constants!$A$32*ABS($A$7:$A$456-$A201)))</f>
        <v>27.360419466183654</v>
      </c>
      <c r="AF201" s="4">
        <f t="shared" si="64"/>
        <v>1048.4134312655563</v>
      </c>
      <c r="AG201">
        <f t="shared" si="75"/>
        <v>1048.4134312655563</v>
      </c>
      <c r="AH201" s="4"/>
      <c r="AI201" s="5">
        <f>SUMPRODUCT(constants!$B$13:$B$20,A201^constants!$A$13:$A$20)*constants!$C$10/((A201/1000000000)^5*(EXP(0.014388/(A201/1000000000)/constants!$B$9)-1))</f>
        <v>9.8092919453069136E-8</v>
      </c>
      <c r="AJ201">
        <f>SUMPRODUCT(A201^constants!$E$28:$J$28,constants!$E$27:$J$27)</f>
        <v>1.7923202354103184E-6</v>
      </c>
      <c r="AL201" s="17">
        <f t="shared" si="65"/>
        <v>5.5450877518291751E-9</v>
      </c>
      <c r="AM201">
        <f t="shared" si="76"/>
        <v>1.7095548206081075E-9</v>
      </c>
      <c r="AN201">
        <f t="shared" si="77"/>
        <v>3.2435858066585581</v>
      </c>
      <c r="AO201">
        <f t="shared" si="78"/>
        <v>3.317300419822068E-9</v>
      </c>
      <c r="AQ201">
        <f t="shared" si="79"/>
        <v>3.317300419822068E-9</v>
      </c>
      <c r="AS201" s="4">
        <f t="shared" si="80"/>
        <v>1.6715663491600801</v>
      </c>
    </row>
    <row r="202" spans="1:45" x14ac:dyDescent="0.2">
      <c r="A202">
        <f>front!A202</f>
        <v>280.55</v>
      </c>
      <c r="B202" s="1">
        <f t="shared" si="81"/>
        <v>0.48000000000001819</v>
      </c>
      <c r="C202">
        <f>front!D202-front!B202</f>
        <v>109.80000000000018</v>
      </c>
      <c r="D202" s="2">
        <f>front!E202-front!C202</f>
        <v>1113.6000000000004</v>
      </c>
      <c r="E202" s="2">
        <f>IF(front!F202-front!C202&gt;0,front!F202-front!C202,0)</f>
        <v>996.29999999999927</v>
      </c>
      <c r="F202" s="2">
        <f>front!I202-front!H202</f>
        <v>4376.6000000000004</v>
      </c>
      <c r="G202" s="2">
        <f>IF(front!J202-front!H202&gt;0,front!J202-front!H202,0)</f>
        <v>8.1000000000003638</v>
      </c>
      <c r="H202" s="2"/>
      <c r="I202" s="4">
        <f>C202/(constants!$A$4+constants!$B$4*data!C202+constants!$C$4*data!C202^2+constants!$D$4*data!C202^3+constants!$E$4*data!C202^4+constants!$F$4*data!C202^5+constants!$G$4*data!C202^6+constants!$H$4*data!C202^7)</f>
        <v>109.54166045532384</v>
      </c>
      <c r="J202" s="4">
        <f>D202/(constants!$A$4+constants!$B$4*data!D202+constants!$C$4*data!D202^2+constants!$D$4*data!D202^3+constants!$E$4*data!D202^4+constants!$F$4*data!D202^5+constants!$G$4*data!D202^6+constants!$H$4*data!D202^7)</f>
        <v>1111.0452331602626</v>
      </c>
      <c r="K202" s="4">
        <f>E202/(constants!$A$4+constants!$B$4*data!E202+constants!$C$4*data!E202^2+constants!$D$4*data!E202^3+constants!$E$4*data!E202^4+constants!$F$4*data!E202^5+constants!$G$4*data!E202^6+constants!$H$4*data!E202^7)</f>
        <v>994.01087366802767</v>
      </c>
      <c r="L202" s="4">
        <f>F202/(constants!$A$4+constants!$B$4*data!F202+constants!$C$4*data!F202^2+constants!$D$4*data!F202^3+constants!$E$4*data!F202^4+constants!$F$4*data!F202^5+constants!$G$4*data!F202^6+constants!$H$4*data!F202^7)</f>
        <v>4367.0017586132071</v>
      </c>
      <c r="M202" s="4">
        <f>G202/(constants!$A$4+constants!$B$4*data!G202+constants!$C$4*data!G202^2+constants!$D$4*data!G202^3+constants!$E$4*data!G202^4+constants!$F$4*data!G202^5+constants!$G$4*data!G202^6+constants!$H$4*data!G202^7)</f>
        <v>8.0808556643193903</v>
      </c>
      <c r="N202" s="4"/>
      <c r="O202" s="4">
        <f t="shared" si="66"/>
        <v>273.85415113830959</v>
      </c>
      <c r="P202" s="4">
        <f t="shared" si="67"/>
        <v>277.76130829006564</v>
      </c>
      <c r="Q202" s="4">
        <f t="shared" si="68"/>
        <v>248.50271841700692</v>
      </c>
      <c r="R202" s="4">
        <f t="shared" si="69"/>
        <v>1091.7504396533018</v>
      </c>
      <c r="S202" s="4">
        <f t="shared" si="70"/>
        <v>2.0202139160798476</v>
      </c>
      <c r="T202" s="4">
        <f t="shared" si="61"/>
        <v>0.98593340024278753</v>
      </c>
      <c r="U202" s="4">
        <f t="shared" si="71"/>
        <v>0.8946628309998309</v>
      </c>
      <c r="V202" s="4">
        <f t="shared" si="72"/>
        <v>1.8504356331849889E-3</v>
      </c>
      <c r="W202" s="4"/>
      <c r="X202">
        <f>IF(front!E202&gt;$X$2,O202,P202)</f>
        <v>277.76130829006564</v>
      </c>
      <c r="Y202">
        <f t="shared" si="73"/>
        <v>39.161164918953261</v>
      </c>
      <c r="Z202">
        <f>SUMPRODUCT($B$7:$B$456,Y$7:Y$456,EXP(constants!$B$32+constants!$A$32*ABS($A$7:$A$456-$A202)))</f>
        <v>1.9135152884544093</v>
      </c>
      <c r="AA202">
        <f t="shared" si="62"/>
        <v>37.247649630498849</v>
      </c>
      <c r="AB202">
        <f t="shared" si="74"/>
        <v>31.801691070896119</v>
      </c>
      <c r="AD202" s="4">
        <f t="shared" si="63"/>
        <v>1089.5262878548788</v>
      </c>
      <c r="AE202">
        <f>SUMPRODUCT($B$7:$B$456,AD$7:AD$456,EXP(constants!$B$32+constants!$A$32*ABS($A$7:$A$456-$A202)))</f>
        <v>27.485736234018763</v>
      </c>
      <c r="AF202" s="4">
        <f t="shared" si="64"/>
        <v>1062.04055162086</v>
      </c>
      <c r="AG202">
        <f t="shared" si="75"/>
        <v>1062.04055162086</v>
      </c>
      <c r="AH202" s="4"/>
      <c r="AI202" s="5">
        <f>SUMPRODUCT(constants!$B$13:$B$20,A202^constants!$A$13:$A$20)*constants!$C$10/((A202/1000000000)^5*(EXP(0.014388/(A202/1000000000)/constants!$B$9)-1))</f>
        <v>1.0008844025923789E-7</v>
      </c>
      <c r="AJ202">
        <f>SUMPRODUCT(A202^constants!$E$28:$J$28,constants!$E$27:$J$27)</f>
        <v>1.7808811612912852E-6</v>
      </c>
      <c r="AL202" s="17">
        <f t="shared" si="65"/>
        <v>3.1472678618287566E-9</v>
      </c>
      <c r="AM202">
        <f t="shared" si="76"/>
        <v>1.6768485521323535E-9</v>
      </c>
      <c r="AN202">
        <f t="shared" si="77"/>
        <v>1.8768945220643534</v>
      </c>
      <c r="AO202">
        <f t="shared" si="78"/>
        <v>3.2538356412507447E-9</v>
      </c>
      <c r="AQ202">
        <f t="shared" si="79"/>
        <v>3.2538356412507447E-9</v>
      </c>
      <c r="AS202" s="4">
        <f t="shared" si="80"/>
        <v>0.96724856717685215</v>
      </c>
    </row>
    <row r="203" spans="1:45" x14ac:dyDescent="0.2">
      <c r="A203">
        <f>front!A203</f>
        <v>281.02</v>
      </c>
      <c r="B203" s="1">
        <f t="shared" si="81"/>
        <v>0.46999999999997044</v>
      </c>
      <c r="C203">
        <f>front!D203-front!B203</f>
        <v>105.95000000000027</v>
      </c>
      <c r="D203" s="2">
        <f>front!E203-front!C203</f>
        <v>1119.1000000000004</v>
      </c>
      <c r="E203" s="2">
        <f>IF(front!F203-front!C203&gt;0,front!F203-front!C203,0)</f>
        <v>1037.1999999999989</v>
      </c>
      <c r="F203" s="2">
        <f>front!I203-front!H203</f>
        <v>4394</v>
      </c>
      <c r="G203" s="2">
        <f>IF(front!J203-front!H203&gt;0,front!J203-front!H203,0)</f>
        <v>29</v>
      </c>
      <c r="H203" s="2"/>
      <c r="I203" s="4">
        <f>C203/(constants!$A$4+constants!$B$4*data!C203+constants!$C$4*data!C203^2+constants!$D$4*data!C203^3+constants!$E$4*data!C203^4+constants!$F$4*data!C203^5+constants!$G$4*data!C203^6+constants!$H$4*data!C203^7)</f>
        <v>105.70067806737624</v>
      </c>
      <c r="J203" s="4">
        <f>D203/(constants!$A$4+constants!$B$4*data!D203+constants!$C$4*data!D203^2+constants!$D$4*data!D203^3+constants!$E$4*data!D203^4+constants!$F$4*data!D203^5+constants!$G$4*data!D203^6+constants!$H$4*data!D203^7)</f>
        <v>1116.5327801764024</v>
      </c>
      <c r="K203" s="4">
        <f>E203/(constants!$A$4+constants!$B$4*data!E203+constants!$C$4*data!E203^2+constants!$D$4*data!E203^3+constants!$E$4*data!E203^4+constants!$F$4*data!E203^5+constants!$G$4*data!E203^6+constants!$H$4*data!E203^7)</f>
        <v>1034.8182355255831</v>
      </c>
      <c r="L203" s="4">
        <f>F203/(constants!$A$4+constants!$B$4*data!F203+constants!$C$4*data!F203^2+constants!$D$4*data!F203^3+constants!$E$4*data!F203^4+constants!$F$4*data!F203^5+constants!$G$4*data!F203^6+constants!$H$4*data!F203^7)</f>
        <v>4384.3711232296009</v>
      </c>
      <c r="M203" s="4">
        <f>G203/(constants!$A$4+constants!$B$4*data!G203+constants!$C$4*data!G203^2+constants!$D$4*data!G203^3+constants!$E$4*data!G203^4+constants!$F$4*data!G203^5+constants!$G$4*data!G203^6+constants!$H$4*data!G203^7)</f>
        <v>28.931524801009228</v>
      </c>
      <c r="N203" s="4"/>
      <c r="O203" s="4">
        <f t="shared" si="66"/>
        <v>264.25169516844062</v>
      </c>
      <c r="P203" s="4">
        <f t="shared" si="67"/>
        <v>279.1331950441006</v>
      </c>
      <c r="Q203" s="4">
        <f t="shared" si="68"/>
        <v>258.70455888139577</v>
      </c>
      <c r="R203" s="4">
        <f t="shared" si="69"/>
        <v>1096.0927808074002</v>
      </c>
      <c r="S203" s="4">
        <f t="shared" si="70"/>
        <v>7.2328812002523071</v>
      </c>
      <c r="T203" s="4">
        <f t="shared" si="61"/>
        <v>0.94668674260218733</v>
      </c>
      <c r="U203" s="4">
        <f t="shared" si="71"/>
        <v>0.92681402095699406</v>
      </c>
      <c r="V203" s="4">
        <f t="shared" si="72"/>
        <v>6.5987855470815582E-3</v>
      </c>
      <c r="W203" s="4"/>
      <c r="X203">
        <f>IF(front!E203&gt;$X$2,O203,P203)</f>
        <v>279.1331950441006</v>
      </c>
      <c r="Y203">
        <f t="shared" si="73"/>
        <v>30.737743947751625</v>
      </c>
      <c r="Z203">
        <f>SUMPRODUCT($B$7:$B$456,Y$7:Y$456,EXP(constants!$B$32+constants!$A$32*ABS($A$7:$A$456-$A203)))</f>
        <v>1.956496560817653</v>
      </c>
      <c r="AA203">
        <f t="shared" si="62"/>
        <v>28.781247386933973</v>
      </c>
      <c r="AB203">
        <f t="shared" si="74"/>
        <v>23.335288827331247</v>
      </c>
      <c r="AD203" s="4">
        <f t="shared" si="63"/>
        <v>1088.1297499613711</v>
      </c>
      <c r="AE203">
        <f>SUMPRODUCT($B$7:$B$456,AD$7:AD$456,EXP(constants!$B$32+constants!$A$32*ABS($A$7:$A$456-$A203)))</f>
        <v>27.608889309073021</v>
      </c>
      <c r="AF203" s="4">
        <f t="shared" si="64"/>
        <v>1060.5208606522981</v>
      </c>
      <c r="AG203">
        <f t="shared" si="75"/>
        <v>1060.5208606522981</v>
      </c>
      <c r="AH203" s="4"/>
      <c r="AI203" s="5">
        <f>SUMPRODUCT(constants!$B$13:$B$20,A203^constants!$A$13:$A$20)*constants!$C$10/((A203/1000000000)^5*(EXP(0.014388/(A203/1000000000)/constants!$B$9)-1))</f>
        <v>1.020727914845523E-7</v>
      </c>
      <c r="AJ203">
        <f>SUMPRODUCT(A203^constants!$E$28:$J$28,constants!$E$27:$J$27)</f>
        <v>1.7698048579563677E-6</v>
      </c>
      <c r="AL203" s="17">
        <f t="shared" si="65"/>
        <v>4.3741816199420879E-9</v>
      </c>
      <c r="AM203">
        <f t="shared" si="76"/>
        <v>1.6688072093818201E-9</v>
      </c>
      <c r="AN203">
        <f t="shared" si="77"/>
        <v>2.621142571383321</v>
      </c>
      <c r="AO203">
        <f t="shared" si="78"/>
        <v>3.2382318423197526E-9</v>
      </c>
      <c r="AQ203">
        <f t="shared" si="79"/>
        <v>3.2382318423197526E-9</v>
      </c>
      <c r="AS203" s="4">
        <f t="shared" si="80"/>
        <v>1.3507932207869904</v>
      </c>
    </row>
    <row r="204" spans="1:45" x14ac:dyDescent="0.2">
      <c r="A204">
        <f>front!A204</f>
        <v>281.5</v>
      </c>
      <c r="B204" s="1">
        <f t="shared" si="81"/>
        <v>0.48000000000001819</v>
      </c>
      <c r="C204">
        <f>front!D204-front!B204</f>
        <v>113</v>
      </c>
      <c r="D204" s="2">
        <f>front!E204-front!C204</f>
        <v>1183.8999999999996</v>
      </c>
      <c r="E204" s="2">
        <f>IF(front!F204-front!C204&gt;0,front!F204-front!C204,0)</f>
        <v>1026.3999999999996</v>
      </c>
      <c r="F204" s="2">
        <f>front!I204-front!H204</f>
        <v>4414.6999999999989</v>
      </c>
      <c r="G204" s="2">
        <f>IF(front!J204-front!H204&gt;0,front!J204-front!H204,0)</f>
        <v>0</v>
      </c>
      <c r="H204" s="2"/>
      <c r="I204" s="4">
        <f>C204/(constants!$A$4+constants!$B$4*data!C204+constants!$C$4*data!C204^2+constants!$D$4*data!C204^3+constants!$E$4*data!C204^4+constants!$F$4*data!C204^5+constants!$G$4*data!C204^6+constants!$H$4*data!C204^7)</f>
        <v>112.73416741986919</v>
      </c>
      <c r="J204" s="4">
        <f>D204/(constants!$A$4+constants!$B$4*data!D204+constants!$C$4*data!D204^2+constants!$D$4*data!D204^3+constants!$E$4*data!D204^4+constants!$F$4*data!D204^5+constants!$G$4*data!D204^6+constants!$H$4*data!D204^7)</f>
        <v>1181.1860668312256</v>
      </c>
      <c r="K204" s="4">
        <f>E204/(constants!$A$4+constants!$B$4*data!E204+constants!$C$4*data!E204^2+constants!$D$4*data!E204^3+constants!$E$4*data!E204^4+constants!$F$4*data!E204^5+constants!$G$4*data!E204^6+constants!$H$4*data!E204^7)</f>
        <v>1024.0426954487768</v>
      </c>
      <c r="L204" s="4">
        <f>F204/(constants!$A$4+constants!$B$4*data!F204+constants!$C$4*data!F204^2+constants!$D$4*data!F204^3+constants!$E$4*data!F204^4+constants!$F$4*data!F204^5+constants!$G$4*data!F204^6+constants!$H$4*data!F204^7)</f>
        <v>4405.0348806163902</v>
      </c>
      <c r="M204" s="4">
        <f>G204/(constants!$A$4+constants!$B$4*data!G204+constants!$C$4*data!G204^2+constants!$D$4*data!G204^3+constants!$E$4*data!G204^4+constants!$F$4*data!G204^5+constants!$G$4*data!G204^6+constants!$H$4*data!G204^7)</f>
        <v>0</v>
      </c>
      <c r="N204" s="4"/>
      <c r="O204" s="4">
        <f t="shared" si="66"/>
        <v>281.83541854967297</v>
      </c>
      <c r="P204" s="4">
        <f t="shared" si="67"/>
        <v>295.2965167078064</v>
      </c>
      <c r="Q204" s="4">
        <f t="shared" si="68"/>
        <v>256.01067386219421</v>
      </c>
      <c r="R204" s="4">
        <f t="shared" si="69"/>
        <v>1101.2587201540975</v>
      </c>
      <c r="S204" s="4">
        <f t="shared" si="70"/>
        <v>0</v>
      </c>
      <c r="T204" s="4">
        <f t="shared" si="61"/>
        <v>0.95441497817783916</v>
      </c>
      <c r="U204" s="4">
        <f t="shared" si="71"/>
        <v>0.86696137399925643</v>
      </c>
      <c r="V204" s="4">
        <f t="shared" si="72"/>
        <v>0</v>
      </c>
      <c r="W204" s="4"/>
      <c r="X204">
        <f>IF(front!E204&gt;$X$2,O204,P204)</f>
        <v>295.2965167078064</v>
      </c>
      <c r="Y204">
        <f t="shared" si="73"/>
        <v>49.487602112551883</v>
      </c>
      <c r="Z204">
        <f>SUMPRODUCT($B$7:$B$456,Y$7:Y$456,EXP(constants!$B$32+constants!$A$32*ABS($A$7:$A$456-$A204)))</f>
        <v>2.0012883788356799</v>
      </c>
      <c r="AA204">
        <f t="shared" si="62"/>
        <v>47.486313733716202</v>
      </c>
      <c r="AB204">
        <f t="shared" si="74"/>
        <v>42.040355174113472</v>
      </c>
      <c r="AD204" s="4">
        <f t="shared" si="63"/>
        <v>1101.2587201540975</v>
      </c>
      <c r="AE204">
        <f>SUMPRODUCT($B$7:$B$456,AD$7:AD$456,EXP(constants!$B$32+constants!$A$32*ABS($A$7:$A$456-$A204)))</f>
        <v>27.735649158695097</v>
      </c>
      <c r="AF204" s="4">
        <f t="shared" si="64"/>
        <v>1073.5230709954023</v>
      </c>
      <c r="AG204">
        <f t="shared" si="75"/>
        <v>1073.5230709954023</v>
      </c>
      <c r="AH204" s="4"/>
      <c r="AI204" s="5">
        <f>SUMPRODUCT(constants!$B$13:$B$20,A204^constants!$A$13:$A$20)*constants!$C$10/((A204/1000000000)^5*(EXP(0.014388/(A204/1000000000)/constants!$B$9)-1))</f>
        <v>1.0413072980189823E-7</v>
      </c>
      <c r="AJ204">
        <f>SUMPRODUCT(A204^constants!$E$28:$J$28,constants!$E$27:$J$27)</f>
        <v>1.7586180309834653E-6</v>
      </c>
      <c r="AL204" s="17">
        <f t="shared" si="65"/>
        <v>2.4769231699074029E-9</v>
      </c>
      <c r="AM204">
        <f t="shared" si="76"/>
        <v>1.6381744170181855E-9</v>
      </c>
      <c r="AN204">
        <f t="shared" si="77"/>
        <v>1.5120021068427578</v>
      </c>
      <c r="AO204">
        <f t="shared" si="78"/>
        <v>3.1787905341246394E-9</v>
      </c>
      <c r="AQ204">
        <f t="shared" si="79"/>
        <v>3.1787905341246394E-9</v>
      </c>
      <c r="AS204" s="4">
        <f t="shared" si="80"/>
        <v>0.77920301552347693</v>
      </c>
    </row>
    <row r="205" spans="1:45" x14ac:dyDescent="0.2">
      <c r="A205">
        <f>front!A205</f>
        <v>281.97000000000003</v>
      </c>
      <c r="B205" s="1">
        <f t="shared" si="81"/>
        <v>0.47000000000002728</v>
      </c>
      <c r="C205">
        <f>front!D205-front!B205</f>
        <v>106.10000000000036</v>
      </c>
      <c r="D205" s="2">
        <f>front!E205-front!C205</f>
        <v>1178.6999999999989</v>
      </c>
      <c r="E205" s="2">
        <f>IF(front!F205-front!C205&gt;0,front!F205-front!C205,0)</f>
        <v>1068.8999999999996</v>
      </c>
      <c r="F205" s="2">
        <f>front!I205-front!H205</f>
        <v>4457</v>
      </c>
      <c r="G205" s="2">
        <f>IF(front!J205-front!H205&gt;0,front!J205-front!H205,0)</f>
        <v>18.299999999999272</v>
      </c>
      <c r="H205" s="2"/>
      <c r="I205" s="4">
        <f>C205/(constants!$A$4+constants!$B$4*data!C205+constants!$C$4*data!C205^2+constants!$D$4*data!C205^3+constants!$E$4*data!C205^4+constants!$F$4*data!C205^5+constants!$G$4*data!C205^6+constants!$H$4*data!C205^7)</f>
        <v>105.85032667943128</v>
      </c>
      <c r="J205" s="4">
        <f>D205/(constants!$A$4+constants!$B$4*data!D205+constants!$C$4*data!D205^2+constants!$D$4*data!D205^3+constants!$E$4*data!D205^4+constants!$F$4*data!D205^5+constants!$G$4*data!D205^6+constants!$H$4*data!D205^7)</f>
        <v>1175.9978399861111</v>
      </c>
      <c r="K205" s="4">
        <f>E205/(constants!$A$4+constants!$B$4*data!E205+constants!$C$4*data!E205^2+constants!$D$4*data!E205^3+constants!$E$4*data!E205^4+constants!$F$4*data!E205^5+constants!$G$4*data!E205^6+constants!$H$4*data!E205^7)</f>
        <v>1066.4464478387326</v>
      </c>
      <c r="L205" s="4">
        <f>F205/(constants!$A$4+constants!$B$4*data!F205+constants!$C$4*data!F205^2+constants!$D$4*data!F205^3+constants!$E$4*data!F205^4+constants!$F$4*data!F205^5+constants!$G$4*data!F205^6+constants!$H$4*data!F205^7)</f>
        <v>4447.2615164320459</v>
      </c>
      <c r="M205" s="4">
        <f>G205/(constants!$A$4+constants!$B$4*data!G205+constants!$C$4*data!G205^2+constants!$D$4*data!G205^3+constants!$E$4*data!G205^4+constants!$F$4*data!G205^5+constants!$G$4*data!G205^6+constants!$H$4*data!G205^7)</f>
        <v>18.256768493465774</v>
      </c>
      <c r="N205" s="4"/>
      <c r="O205" s="4">
        <f t="shared" si="66"/>
        <v>264.62581669857821</v>
      </c>
      <c r="P205" s="4">
        <f t="shared" si="67"/>
        <v>293.99945999652778</v>
      </c>
      <c r="Q205" s="4">
        <f t="shared" si="68"/>
        <v>266.61161195968316</v>
      </c>
      <c r="R205" s="4">
        <f t="shared" si="69"/>
        <v>1111.8153791080115</v>
      </c>
      <c r="S205" s="4">
        <f t="shared" si="70"/>
        <v>4.5641921233664435</v>
      </c>
      <c r="T205" s="4">
        <f t="shared" si="61"/>
        <v>0.90008946513610444</v>
      </c>
      <c r="U205" s="4">
        <f t="shared" si="71"/>
        <v>0.90684388319227505</v>
      </c>
      <c r="V205" s="4">
        <f t="shared" si="72"/>
        <v>4.10517088460155E-3</v>
      </c>
      <c r="W205" s="4"/>
      <c r="X205">
        <f>IF(front!E205&gt;$X$2,O205,P205)</f>
        <v>293.99945999652778</v>
      </c>
      <c r="Y205">
        <f t="shared" si="73"/>
        <v>38.012043668810747</v>
      </c>
      <c r="Z205">
        <f>SUMPRODUCT($B$7:$B$456,Y$7:Y$456,EXP(constants!$B$32+constants!$A$32*ABS($A$7:$A$456-$A205)))</f>
        <v>2.0457109531400621</v>
      </c>
      <c r="AA205">
        <f t="shared" si="62"/>
        <v>35.966332715670688</v>
      </c>
      <c r="AB205">
        <f t="shared" si="74"/>
        <v>30.520374156067959</v>
      </c>
      <c r="AD205" s="4">
        <f t="shared" si="63"/>
        <v>1106.7904379180052</v>
      </c>
      <c r="AE205">
        <f>SUMPRODUCT($B$7:$B$456,AD$7:AD$456,EXP(constants!$B$32+constants!$A$32*ABS($A$7:$A$456-$A205)))</f>
        <v>27.860186791751822</v>
      </c>
      <c r="AF205" s="4">
        <f t="shared" si="64"/>
        <v>1078.9302511262533</v>
      </c>
      <c r="AG205">
        <f t="shared" si="75"/>
        <v>1078.9302511262533</v>
      </c>
      <c r="AH205" s="4"/>
      <c r="AI205" s="5">
        <f>SUMPRODUCT(constants!$B$13:$B$20,A205^constants!$A$13:$A$20)*constants!$C$10/((A205/1000000000)^5*(EXP(0.014388/(A205/1000000000)/constants!$B$9)-1))</f>
        <v>1.0617681595610142E-7</v>
      </c>
      <c r="AJ205">
        <f>SUMPRODUCT(A205^constants!$E$28:$J$28,constants!$E$27:$J$27)</f>
        <v>1.7477849124886515E-6</v>
      </c>
      <c r="AL205" s="17">
        <f t="shared" si="65"/>
        <v>3.478883168769794E-9</v>
      </c>
      <c r="AM205">
        <f t="shared" si="76"/>
        <v>1.6199239113596146E-9</v>
      </c>
      <c r="AN205">
        <f t="shared" si="77"/>
        <v>2.1475596133709396</v>
      </c>
      <c r="AO205">
        <f t="shared" si="78"/>
        <v>3.1433763962723028E-9</v>
      </c>
      <c r="AQ205">
        <f t="shared" si="79"/>
        <v>3.1433763962723028E-9</v>
      </c>
      <c r="AS205" s="4">
        <f t="shared" si="80"/>
        <v>1.1067345205287427</v>
      </c>
    </row>
    <row r="206" spans="1:45" x14ac:dyDescent="0.2">
      <c r="A206">
        <f>front!A206</f>
        <v>282.44</v>
      </c>
      <c r="B206" s="1">
        <f t="shared" si="81"/>
        <v>0.46999999999997044</v>
      </c>
      <c r="C206">
        <f>front!D206-front!B206</f>
        <v>119.09999999999991</v>
      </c>
      <c r="D206" s="2">
        <f>front!E206-front!C206</f>
        <v>1217.4000000000015</v>
      </c>
      <c r="E206" s="2">
        <f>IF(front!F206-front!C206&gt;0,front!F206-front!C206,0)</f>
        <v>1077.5</v>
      </c>
      <c r="F206" s="2">
        <f>front!I206-front!H206</f>
        <v>4494.7000000000007</v>
      </c>
      <c r="G206" s="2">
        <f>IF(front!J206-front!H206&gt;0,front!J206-front!H206,0)</f>
        <v>9.7000000000007276</v>
      </c>
      <c r="H206" s="2"/>
      <c r="I206" s="4">
        <f>C206/(constants!$A$4+constants!$B$4*data!C206+constants!$C$4*data!C206^2+constants!$D$4*data!C206^3+constants!$E$4*data!C206^4+constants!$F$4*data!C206^5+constants!$G$4*data!C206^6+constants!$H$4*data!C206^7)</f>
        <v>118.81988912132744</v>
      </c>
      <c r="J206" s="4">
        <f>D206/(constants!$A$4+constants!$B$4*data!D206+constants!$C$4*data!D206^2+constants!$D$4*data!D206^3+constants!$E$4*data!D206^4+constants!$F$4*data!D206^5+constants!$G$4*data!D206^6+constants!$H$4*data!D206^7)</f>
        <v>1214.610219761694</v>
      </c>
      <c r="K206" s="4">
        <f>E206/(constants!$A$4+constants!$B$4*data!E206+constants!$C$4*data!E206^2+constants!$D$4*data!E206^3+constants!$E$4*data!E206^4+constants!$F$4*data!E206^5+constants!$G$4*data!E206^6+constants!$H$4*data!E206^7)</f>
        <v>1075.0269737834742</v>
      </c>
      <c r="L206" s="4">
        <f>F206/(constants!$A$4+constants!$B$4*data!F206+constants!$C$4*data!F206^2+constants!$D$4*data!F206^3+constants!$E$4*data!F206^4+constants!$F$4*data!F206^5+constants!$G$4*data!F206^6+constants!$H$4*data!F206^7)</f>
        <v>4484.8969348312421</v>
      </c>
      <c r="M206" s="4">
        <f>G206/(constants!$A$4+constants!$B$4*data!G206+constants!$C$4*data!G206^2+constants!$D$4*data!G206^3+constants!$E$4*data!G206^4+constants!$F$4*data!G206^5+constants!$G$4*data!G206^6+constants!$H$4*data!G206^7)</f>
        <v>9.6770757798239497</v>
      </c>
      <c r="N206" s="4"/>
      <c r="O206" s="4">
        <f t="shared" si="66"/>
        <v>297.04972280331856</v>
      </c>
      <c r="P206" s="4">
        <f t="shared" si="67"/>
        <v>303.6525549404235</v>
      </c>
      <c r="Q206" s="4">
        <f t="shared" si="68"/>
        <v>268.75674344586855</v>
      </c>
      <c r="R206" s="4">
        <f t="shared" si="69"/>
        <v>1121.2242337078105</v>
      </c>
      <c r="S206" s="4">
        <f t="shared" si="70"/>
        <v>2.4192689449559874</v>
      </c>
      <c r="T206" s="4">
        <f t="shared" si="61"/>
        <v>0.97825530518457049</v>
      </c>
      <c r="U206" s="4">
        <f t="shared" si="71"/>
        <v>0.88507980279829523</v>
      </c>
      <c r="V206" s="4">
        <f t="shared" si="72"/>
        <v>2.1577030465669061E-3</v>
      </c>
      <c r="W206" s="4"/>
      <c r="X206">
        <f>IF(front!E206&gt;$X$2,O206,P206)</f>
        <v>303.6525549404235</v>
      </c>
      <c r="Y206">
        <f t="shared" si="73"/>
        <v>45.605488386688251</v>
      </c>
      <c r="Z206">
        <f>SUMPRODUCT($B$7:$B$456,Y$7:Y$456,EXP(constants!$B$32+constants!$A$32*ABS($A$7:$A$456-$A206)))</f>
        <v>2.0909327084094933</v>
      </c>
      <c r="AA206">
        <f t="shared" si="62"/>
        <v>43.514555678278754</v>
      </c>
      <c r="AB206">
        <f t="shared" si="74"/>
        <v>38.068597118676024</v>
      </c>
      <c r="AD206" s="4">
        <f t="shared" si="63"/>
        <v>1118.5607428111464</v>
      </c>
      <c r="AE206">
        <f>SUMPRODUCT($B$7:$B$456,AD$7:AD$456,EXP(constants!$B$32+constants!$A$32*ABS($A$7:$A$456-$A206)))</f>
        <v>27.985333994521326</v>
      </c>
      <c r="AF206" s="4">
        <f t="shared" si="64"/>
        <v>1090.575408816625</v>
      </c>
      <c r="AG206">
        <f t="shared" si="75"/>
        <v>1090.575408816625</v>
      </c>
      <c r="AH206" s="4"/>
      <c r="AI206" s="5">
        <f>SUMPRODUCT(constants!$B$13:$B$20,A206^constants!$A$13:$A$20)*constants!$C$10/((A206/1000000000)^5*(EXP(0.014388/(A206/1000000000)/constants!$B$9)-1))</f>
        <v>1.0825390274541511E-7</v>
      </c>
      <c r="AJ206">
        <f>SUMPRODUCT(A206^constants!$E$28:$J$28,constants!$E$27:$J$27)</f>
        <v>1.737069329655705E-6</v>
      </c>
      <c r="AL206" s="17">
        <f t="shared" si="65"/>
        <v>2.8436535869168388E-9</v>
      </c>
      <c r="AM206">
        <f t="shared" si="76"/>
        <v>1.5928007505144331E-9</v>
      </c>
      <c r="AN206">
        <f t="shared" si="77"/>
        <v>1.7853165789873044</v>
      </c>
      <c r="AO206">
        <f t="shared" si="78"/>
        <v>3.0907453418164901E-9</v>
      </c>
      <c r="AQ206">
        <f t="shared" si="79"/>
        <v>3.0907453418164901E-9</v>
      </c>
      <c r="AS206" s="4">
        <f t="shared" si="80"/>
        <v>0.92005431455105557</v>
      </c>
    </row>
    <row r="207" spans="1:45" x14ac:dyDescent="0.2">
      <c r="A207">
        <f>front!A207</f>
        <v>282.91000000000003</v>
      </c>
      <c r="B207" s="1">
        <f t="shared" si="81"/>
        <v>0.47000000000002728</v>
      </c>
      <c r="C207">
        <f>front!D207-front!B207</f>
        <v>111.5</v>
      </c>
      <c r="D207" s="2">
        <f>front!E207-front!C207</f>
        <v>1180.6000000000004</v>
      </c>
      <c r="E207" s="2">
        <f>IF(front!F207-front!C207&gt;0,front!F207-front!C207,0)</f>
        <v>1055.7000000000007</v>
      </c>
      <c r="F207" s="2">
        <f>front!I207-front!H207</f>
        <v>4537.6000000000004</v>
      </c>
      <c r="G207" s="2">
        <f>IF(front!J207-front!H207&gt;0,front!J207-front!H207,0)</f>
        <v>12.5</v>
      </c>
      <c r="H207" s="2"/>
      <c r="I207" s="4">
        <f>C207/(constants!$A$4+constants!$B$4*data!C207+constants!$C$4*data!C207^2+constants!$D$4*data!C207^3+constants!$E$4*data!C207^4+constants!$F$4*data!C207^5+constants!$G$4*data!C207^6+constants!$H$4*data!C207^7)</f>
        <v>111.23767954102387</v>
      </c>
      <c r="J207" s="4">
        <f>D207/(constants!$A$4+constants!$B$4*data!D207+constants!$C$4*data!D207^2+constants!$D$4*data!D207^3+constants!$E$4*data!D207^4+constants!$F$4*data!D207^5+constants!$G$4*data!D207^6+constants!$H$4*data!D207^7)</f>
        <v>1177.8935382578784</v>
      </c>
      <c r="K207" s="4">
        <f>E207/(constants!$A$4+constants!$B$4*data!E207+constants!$C$4*data!E207^2+constants!$D$4*data!E207^3+constants!$E$4*data!E207^4+constants!$F$4*data!E207^5+constants!$G$4*data!E207^6+constants!$H$4*data!E207^7)</f>
        <v>1053.2763393918106</v>
      </c>
      <c r="L207" s="4">
        <f>F207/(constants!$A$4+constants!$B$4*data!F207+constants!$C$4*data!F207^2+constants!$D$4*data!F207^3+constants!$E$4*data!F207^4+constants!$F$4*data!F207^5+constants!$G$4*data!F207^6+constants!$H$4*data!F207^7)</f>
        <v>4527.7243899788318</v>
      </c>
      <c r="M207" s="4">
        <f>G207/(constants!$A$4+constants!$B$4*data!G207+constants!$C$4*data!G207^2+constants!$D$4*data!G207^3+constants!$E$4*data!G207^4+constants!$F$4*data!G207^5+constants!$G$4*data!G207^6+constants!$H$4*data!G207^7)</f>
        <v>12.470462333113645</v>
      </c>
      <c r="N207" s="4"/>
      <c r="O207" s="4">
        <f t="shared" si="66"/>
        <v>278.09419885255966</v>
      </c>
      <c r="P207" s="4">
        <f t="shared" si="67"/>
        <v>294.47338456446954</v>
      </c>
      <c r="Q207" s="4">
        <f t="shared" si="68"/>
        <v>263.31908484795264</v>
      </c>
      <c r="R207" s="4">
        <f t="shared" si="69"/>
        <v>1131.931097494708</v>
      </c>
      <c r="S207" s="4">
        <f t="shared" si="70"/>
        <v>3.1176155832784112</v>
      </c>
      <c r="T207" s="4">
        <f t="shared" si="61"/>
        <v>0.94437804375381862</v>
      </c>
      <c r="U207" s="4">
        <f t="shared" si="71"/>
        <v>0.89420334281621217</v>
      </c>
      <c r="V207" s="4">
        <f t="shared" si="72"/>
        <v>2.7542450156008607E-3</v>
      </c>
      <c r="W207" s="4"/>
      <c r="X207">
        <f>IF(front!E207&gt;$X$2,O207,P207)</f>
        <v>294.47338456446954</v>
      </c>
      <c r="Y207">
        <f t="shared" si="73"/>
        <v>41.647291565191438</v>
      </c>
      <c r="Z207">
        <f>SUMPRODUCT($B$7:$B$456,Y$7:Y$456,EXP(constants!$B$32+constants!$A$32*ABS($A$7:$A$456-$A207)))</f>
        <v>2.1368535330720331</v>
      </c>
      <c r="AA207">
        <f t="shared" si="62"/>
        <v>39.510438032119403</v>
      </c>
      <c r="AB207">
        <f t="shared" si="74"/>
        <v>34.064479472516673</v>
      </c>
      <c r="AD207" s="4">
        <f t="shared" si="63"/>
        <v>1128.4987628042334</v>
      </c>
      <c r="AE207">
        <f>SUMPRODUCT($B$7:$B$456,AD$7:AD$456,EXP(constants!$B$32+constants!$A$32*ABS($A$7:$A$456-$A207)))</f>
        <v>28.110974934208823</v>
      </c>
      <c r="AF207" s="4">
        <f t="shared" si="64"/>
        <v>1100.3877878700246</v>
      </c>
      <c r="AG207">
        <f t="shared" si="75"/>
        <v>1100.3877878700246</v>
      </c>
      <c r="AH207" s="4"/>
      <c r="AI207" s="5">
        <f>SUMPRODUCT(constants!$B$13:$B$20,A207^constants!$A$13:$A$20)*constants!$C$10/((A207/1000000000)^5*(EXP(0.014388/(A207/1000000000)/constants!$B$9)-1))</f>
        <v>1.1036229430868333E-7</v>
      </c>
      <c r="AJ207">
        <f>SUMPRODUCT(A207^constants!$E$28:$J$28,constants!$E$27:$J$27)</f>
        <v>1.7264694731784487E-6</v>
      </c>
      <c r="AL207" s="17">
        <f t="shared" si="65"/>
        <v>3.2398056866750001E-9</v>
      </c>
      <c r="AM207">
        <f t="shared" si="76"/>
        <v>1.5689645888567201E-9</v>
      </c>
      <c r="AN207">
        <f t="shared" si="77"/>
        <v>2.0649323188586401</v>
      </c>
      <c r="AO207">
        <f t="shared" si="78"/>
        <v>3.0444925348746506E-9</v>
      </c>
      <c r="AQ207">
        <f t="shared" si="79"/>
        <v>3.0444925348746506E-9</v>
      </c>
      <c r="AS207" s="4">
        <f t="shared" si="80"/>
        <v>1.0641529416029234</v>
      </c>
    </row>
    <row r="208" spans="1:45" x14ac:dyDescent="0.2">
      <c r="A208">
        <f>front!A208</f>
        <v>283.39</v>
      </c>
      <c r="B208" s="1">
        <f t="shared" si="81"/>
        <v>0.47999999999996135</v>
      </c>
      <c r="C208">
        <f>front!D208-front!B208</f>
        <v>114.54999999999973</v>
      </c>
      <c r="D208" s="2">
        <f>front!E208-front!C208</f>
        <v>1147.2000000000007</v>
      </c>
      <c r="E208" s="2">
        <f>IF(front!F208-front!C208&gt;0,front!F208-front!C208,0)</f>
        <v>1029.6000000000004</v>
      </c>
      <c r="F208" s="2">
        <f>front!I208-front!H208</f>
        <v>4570.2000000000007</v>
      </c>
      <c r="G208" s="2">
        <f>IF(front!J208-front!H208&gt;0,front!J208-front!H208,0)</f>
        <v>7.9000000000014552</v>
      </c>
      <c r="H208" s="2"/>
      <c r="I208" s="4">
        <f>C208/(constants!$A$4+constants!$B$4*data!C208+constants!$C$4*data!C208^2+constants!$D$4*data!C208^3+constants!$E$4*data!C208^4+constants!$F$4*data!C208^5+constants!$G$4*data!C208^6+constants!$H$4*data!C208^7)</f>
        <v>114.28053867037191</v>
      </c>
      <c r="J208" s="4">
        <f>D208/(constants!$A$4+constants!$B$4*data!D208+constants!$C$4*data!D208^2+constants!$D$4*data!D208^3+constants!$E$4*data!D208^4+constants!$F$4*data!D208^5+constants!$G$4*data!D208^6+constants!$H$4*data!D208^7)</f>
        <v>1144.5691582863221</v>
      </c>
      <c r="K208" s="4">
        <f>E208/(constants!$A$4+constants!$B$4*data!E208+constants!$C$4*data!E208^2+constants!$D$4*data!E208^3+constants!$E$4*data!E208^4+constants!$F$4*data!E208^5+constants!$G$4*data!E208^6+constants!$H$4*data!E208^7)</f>
        <v>1027.2354479284909</v>
      </c>
      <c r="L208" s="4">
        <f>F208/(constants!$A$4+constants!$B$4*data!F208+constants!$C$4*data!F208^2+constants!$D$4*data!F208^3+constants!$E$4*data!F208^4+constants!$F$4*data!F208^5+constants!$G$4*data!F208^6+constants!$H$4*data!F208^7)</f>
        <v>4560.2699497159638</v>
      </c>
      <c r="M208" s="4">
        <f>G208/(constants!$A$4+constants!$B$4*data!G208+constants!$C$4*data!G208^2+constants!$D$4*data!G208^3+constants!$E$4*data!G208^4+constants!$F$4*data!G208^5+constants!$G$4*data!G208^6+constants!$H$4*data!G208^7)</f>
        <v>7.8813281894544085</v>
      </c>
      <c r="N208" s="4"/>
      <c r="O208" s="4">
        <f t="shared" si="66"/>
        <v>285.70134667592976</v>
      </c>
      <c r="P208" s="4">
        <f t="shared" si="67"/>
        <v>286.14228957158053</v>
      </c>
      <c r="Q208" s="4">
        <f t="shared" si="68"/>
        <v>256.80886198212272</v>
      </c>
      <c r="R208" s="4">
        <f t="shared" si="69"/>
        <v>1140.0674874289909</v>
      </c>
      <c r="S208" s="4">
        <f t="shared" si="70"/>
        <v>1.9703320473636021</v>
      </c>
      <c r="T208" s="4">
        <f t="shared" si="61"/>
        <v>0.99845900829160561</v>
      </c>
      <c r="U208" s="4">
        <f t="shared" si="71"/>
        <v>0.89748656993911469</v>
      </c>
      <c r="V208" s="4">
        <f t="shared" si="72"/>
        <v>1.7282591329807781E-3</v>
      </c>
      <c r="W208" s="4"/>
      <c r="X208">
        <f>IF(front!E208&gt;$X$2,O208,P208)</f>
        <v>286.14228957158053</v>
      </c>
      <c r="Y208">
        <f t="shared" si="73"/>
        <v>39.566993823374304</v>
      </c>
      <c r="Z208">
        <f>SUMPRODUCT($B$7:$B$456,Y$7:Y$456,EXP(constants!$B$32+constants!$A$32*ABS($A$7:$A$456-$A208)))</f>
        <v>2.1845861960498327</v>
      </c>
      <c r="AA208">
        <f t="shared" si="62"/>
        <v>37.382407627324469</v>
      </c>
      <c r="AB208">
        <f t="shared" si="74"/>
        <v>31.936449067721739</v>
      </c>
      <c r="AD208" s="4">
        <f t="shared" si="63"/>
        <v>1137.8982530069561</v>
      </c>
      <c r="AE208">
        <f>SUMPRODUCT($B$7:$B$456,AD$7:AD$456,EXP(constants!$B$32+constants!$A$32*ABS($A$7:$A$456-$A208)))</f>
        <v>28.239926949003159</v>
      </c>
      <c r="AF208" s="4">
        <f t="shared" si="64"/>
        <v>1109.658326057953</v>
      </c>
      <c r="AG208">
        <f t="shared" si="75"/>
        <v>1109.658326057953</v>
      </c>
      <c r="AH208" s="4"/>
      <c r="AI208" s="5">
        <f>SUMPRODUCT(constants!$B$13:$B$20,A208^constants!$A$13:$A$20)*constants!$C$10/((A208/1000000000)^5*(EXP(0.014388/(A208/1000000000)/constants!$B$9)-1))</f>
        <v>1.1254817302085473E-7</v>
      </c>
      <c r="AJ208">
        <f>SUMPRODUCT(A208^constants!$E$28:$J$28,constants!$E$27:$J$27)</f>
        <v>1.7157616754486849E-6</v>
      </c>
      <c r="AL208" s="17">
        <f t="shared" si="65"/>
        <v>3.5241292099254548E-9</v>
      </c>
      <c r="AM208">
        <f t="shared" si="76"/>
        <v>1.5462071839211141E-9</v>
      </c>
      <c r="AN208">
        <f t="shared" si="77"/>
        <v>2.2792089226932815</v>
      </c>
      <c r="AO208">
        <f t="shared" si="78"/>
        <v>3.0003329981128563E-9</v>
      </c>
      <c r="AQ208">
        <f t="shared" si="79"/>
        <v>3.0003329981128563E-9</v>
      </c>
      <c r="AS208" s="4">
        <f t="shared" si="80"/>
        <v>1.1745793590718279</v>
      </c>
    </row>
    <row r="209" spans="1:45" x14ac:dyDescent="0.2">
      <c r="A209">
        <f>front!A209</f>
        <v>283.86</v>
      </c>
      <c r="B209" s="1">
        <f t="shared" si="81"/>
        <v>0.47000000000002728</v>
      </c>
      <c r="C209">
        <f>front!D209-front!B209</f>
        <v>107.04999999999973</v>
      </c>
      <c r="D209" s="2">
        <f>front!E209-front!C209</f>
        <v>1163.5</v>
      </c>
      <c r="E209" s="2">
        <f>IF(front!F209-front!C209&gt;0,front!F209-front!C209,0)</f>
        <v>1032.6000000000004</v>
      </c>
      <c r="F209" s="2">
        <f>front!I209-front!H209</f>
        <v>4594.5</v>
      </c>
      <c r="G209" s="2">
        <f>IF(front!J209-front!H209&gt;0,front!J209-front!H209,0)</f>
        <v>0</v>
      </c>
      <c r="H209" s="2"/>
      <c r="I209" s="4">
        <f>C209/(constants!$A$4+constants!$B$4*data!C209+constants!$C$4*data!C209^2+constants!$D$4*data!C209^3+constants!$E$4*data!C209^4+constants!$F$4*data!C209^5+constants!$G$4*data!C209^6+constants!$H$4*data!C209^7)</f>
        <v>106.79810132127245</v>
      </c>
      <c r="J209" s="4">
        <f>D209/(constants!$A$4+constants!$B$4*data!D209+constants!$C$4*data!D209^2+constants!$D$4*data!D209^3+constants!$E$4*data!D209^4+constants!$F$4*data!D209^5+constants!$G$4*data!D209^6+constants!$H$4*data!D209^7)</f>
        <v>1160.8322538087834</v>
      </c>
      <c r="K209" s="4">
        <f>E209/(constants!$A$4+constants!$B$4*data!E209+constants!$C$4*data!E209^2+constants!$D$4*data!E209^3+constants!$E$4*data!E209^4+constants!$F$4*data!E209^5+constants!$G$4*data!E209^6+constants!$H$4*data!E209^7)</f>
        <v>1030.2286534832706</v>
      </c>
      <c r="L209" s="4">
        <f>F209/(constants!$A$4+constants!$B$4*data!F209+constants!$C$4*data!F209^2+constants!$D$4*data!F209^3+constants!$E$4*data!F209^4+constants!$F$4*data!F209^5+constants!$G$4*data!F209^6+constants!$H$4*data!F209^7)</f>
        <v>4584.5297632990369</v>
      </c>
      <c r="M209" s="4">
        <f>G209/(constants!$A$4+constants!$B$4*data!G209+constants!$C$4*data!G209^2+constants!$D$4*data!G209^3+constants!$E$4*data!G209^4+constants!$F$4*data!G209^5+constants!$G$4*data!G209^6+constants!$H$4*data!G209^7)</f>
        <v>0</v>
      </c>
      <c r="N209" s="4"/>
      <c r="O209" s="4">
        <f t="shared" si="66"/>
        <v>266.99525330318113</v>
      </c>
      <c r="P209" s="4">
        <f t="shared" si="67"/>
        <v>290.20806345219586</v>
      </c>
      <c r="Q209" s="4">
        <f t="shared" si="68"/>
        <v>257.55716337081765</v>
      </c>
      <c r="R209" s="4">
        <f t="shared" si="69"/>
        <v>1146.1324408247592</v>
      </c>
      <c r="S209" s="4">
        <f t="shared" si="70"/>
        <v>0</v>
      </c>
      <c r="T209" s="4">
        <f t="shared" si="61"/>
        <v>0.92001321440595174</v>
      </c>
      <c r="U209" s="4">
        <f t="shared" si="71"/>
        <v>0.88749140980792707</v>
      </c>
      <c r="V209" s="4">
        <f t="shared" si="72"/>
        <v>0</v>
      </c>
      <c r="W209" s="4"/>
      <c r="X209">
        <f>IF(front!E209&gt;$X$2,O209,P209)</f>
        <v>290.20806345219586</v>
      </c>
      <c r="Y209">
        <f t="shared" si="73"/>
        <v>42.914285347881957</v>
      </c>
      <c r="Z209">
        <f>SUMPRODUCT($B$7:$B$456,Y$7:Y$456,EXP(constants!$B$32+constants!$A$32*ABS($A$7:$A$456-$A209)))</f>
        <v>2.2321974353497995</v>
      </c>
      <c r="AA209">
        <f t="shared" si="62"/>
        <v>40.682087912532161</v>
      </c>
      <c r="AB209">
        <f t="shared" si="74"/>
        <v>35.236129352929431</v>
      </c>
      <c r="AD209" s="4">
        <f t="shared" si="63"/>
        <v>1146.1324408247592</v>
      </c>
      <c r="AE209">
        <f>SUMPRODUCT($B$7:$B$456,AD$7:AD$456,EXP(constants!$B$32+constants!$A$32*ABS($A$7:$A$456-$A209)))</f>
        <v>28.366322716781816</v>
      </c>
      <c r="AF209" s="4">
        <f t="shared" si="64"/>
        <v>1117.7661181079775</v>
      </c>
      <c r="AG209">
        <f t="shared" si="75"/>
        <v>1117.7661181079775</v>
      </c>
      <c r="AH209" s="4"/>
      <c r="AI209" s="5">
        <f>SUMPRODUCT(constants!$B$13:$B$20,A209^constants!$A$13:$A$20)*constants!$C$10/((A209/1000000000)^5*(EXP(0.014388/(A209/1000000000)/constants!$B$9)-1))</f>
        <v>1.1472077143341178E-7</v>
      </c>
      <c r="AJ209">
        <f>SUMPRODUCT(A209^constants!$E$28:$J$28,constants!$E$27:$J$27)</f>
        <v>1.7053902968698132E-6</v>
      </c>
      <c r="AL209" s="17">
        <f t="shared" si="65"/>
        <v>3.2557710946158228E-9</v>
      </c>
      <c r="AM209">
        <f t="shared" si="76"/>
        <v>1.5257129995642529E-9</v>
      </c>
      <c r="AN209">
        <f t="shared" si="77"/>
        <v>2.1339341642534859</v>
      </c>
      <c r="AO209">
        <f t="shared" si="78"/>
        <v>2.9605651207968521E-9</v>
      </c>
      <c r="AQ209">
        <f t="shared" si="79"/>
        <v>2.9605651207968521E-9</v>
      </c>
      <c r="AS209" s="4">
        <f t="shared" si="80"/>
        <v>1.0997127108420146</v>
      </c>
    </row>
    <row r="210" spans="1:45" x14ac:dyDescent="0.2">
      <c r="A210">
        <f>front!A210</f>
        <v>284.33</v>
      </c>
      <c r="B210" s="1">
        <f t="shared" si="81"/>
        <v>0.46999999999997044</v>
      </c>
      <c r="C210">
        <f>front!D210-front!B210</f>
        <v>113.30000000000018</v>
      </c>
      <c r="D210" s="2">
        <f>front!E210-front!C210</f>
        <v>1135.8000000000011</v>
      </c>
      <c r="E210" s="2">
        <f>IF(front!F210-front!C210&gt;0,front!F210-front!C210,0)</f>
        <v>990.80000000000109</v>
      </c>
      <c r="F210" s="2">
        <f>front!I210-front!H210</f>
        <v>4651.6999999999989</v>
      </c>
      <c r="G210" s="2">
        <f>IF(front!J210-front!H210&gt;0,front!J210-front!H210,0)</f>
        <v>20.599999999998545</v>
      </c>
      <c r="H210" s="2"/>
      <c r="I210" s="4">
        <f>C210/(constants!$A$4+constants!$B$4*data!C210+constants!$C$4*data!C210^2+constants!$D$4*data!C210^3+constants!$E$4*data!C210^4+constants!$F$4*data!C210^5+constants!$G$4*data!C210^6+constants!$H$4*data!C210^7)</f>
        <v>113.03346504620119</v>
      </c>
      <c r="J210" s="4">
        <f>D210/(constants!$A$4+constants!$B$4*data!D210+constants!$C$4*data!D210^2+constants!$D$4*data!D210^3+constants!$E$4*data!D210^4+constants!$F$4*data!D210^5+constants!$G$4*data!D210^6+constants!$H$4*data!D210^7)</f>
        <v>1133.1949690437641</v>
      </c>
      <c r="K210" s="4">
        <f>E210/(constants!$A$4+constants!$B$4*data!E210+constants!$C$4*data!E210^2+constants!$D$4*data!E210^3+constants!$E$4*data!E210^4+constants!$F$4*data!E210^5+constants!$G$4*data!E210^6+constants!$H$4*data!E210^7)</f>
        <v>988.52333282127904</v>
      </c>
      <c r="L210" s="4">
        <f>F210/(constants!$A$4+constants!$B$4*data!F210+constants!$C$4*data!F210^2+constants!$D$4*data!F210^3+constants!$E$4*data!F210^4+constants!$F$4*data!F210^5+constants!$G$4*data!F210^6+constants!$H$4*data!F210^7)</f>
        <v>4641.6365225138206</v>
      </c>
      <c r="M210" s="4">
        <f>G210/(constants!$A$4+constants!$B$4*data!G210+constants!$C$4*data!G210^2+constants!$D$4*data!G210^3+constants!$E$4*data!G210^4+constants!$F$4*data!G210^5+constants!$G$4*data!G210^6+constants!$H$4*data!G210^7)</f>
        <v>20.551340199624047</v>
      </c>
      <c r="N210" s="4"/>
      <c r="O210" s="4">
        <f t="shared" si="66"/>
        <v>282.58366261550299</v>
      </c>
      <c r="P210" s="4">
        <f t="shared" si="67"/>
        <v>283.29874226094103</v>
      </c>
      <c r="Q210" s="4">
        <f t="shared" si="68"/>
        <v>247.13083320531976</v>
      </c>
      <c r="R210" s="4">
        <f t="shared" si="69"/>
        <v>1160.4091306284552</v>
      </c>
      <c r="S210" s="4">
        <f t="shared" si="70"/>
        <v>5.1378350499060117</v>
      </c>
      <c r="T210" s="4">
        <f t="shared" si="61"/>
        <v>0.99747588132678899</v>
      </c>
      <c r="U210" s="4">
        <f t="shared" si="71"/>
        <v>0.87233296989964149</v>
      </c>
      <c r="V210" s="4">
        <f t="shared" si="72"/>
        <v>4.4276065348808997E-3</v>
      </c>
      <c r="W210" s="4"/>
      <c r="X210">
        <f>IF(front!E210&gt;$X$2,O210,P210)</f>
        <v>283.29874226094103</v>
      </c>
      <c r="Y210">
        <f t="shared" si="73"/>
        <v>46.015815901708464</v>
      </c>
      <c r="Z210">
        <f>SUMPRODUCT($B$7:$B$456,Y$7:Y$456,EXP(constants!$B$32+constants!$A$32*ABS($A$7:$A$456-$A210)))</f>
        <v>2.2806556455859957</v>
      </c>
      <c r="AA210">
        <f t="shared" si="62"/>
        <v>43.735160256122469</v>
      </c>
      <c r="AB210">
        <f t="shared" si="74"/>
        <v>38.28920169651974</v>
      </c>
      <c r="AD210" s="4">
        <f t="shared" si="63"/>
        <v>1154.7526380286895</v>
      </c>
      <c r="AE210">
        <f>SUMPRODUCT($B$7:$B$456,AD$7:AD$456,EXP(constants!$B$32+constants!$A$32*ABS($A$7:$A$456-$A210)))</f>
        <v>28.493003662917893</v>
      </c>
      <c r="AF210" s="4">
        <f t="shared" si="64"/>
        <v>1126.2596343657715</v>
      </c>
      <c r="AG210">
        <f t="shared" si="75"/>
        <v>1126.2596343657715</v>
      </c>
      <c r="AH210" s="4"/>
      <c r="AI210" s="5">
        <f>SUMPRODUCT(constants!$B$13:$B$20,A210^constants!$A$13:$A$20)*constants!$C$10/((A210/1000000000)^5*(EXP(0.014388/(A210/1000000000)/constants!$B$9)-1))</f>
        <v>1.1692559727215914E-7</v>
      </c>
      <c r="AJ210">
        <f>SUMPRODUCT(A210^constants!$E$28:$J$28,constants!$E$27:$J$27)</f>
        <v>1.6951293078003239E-6</v>
      </c>
      <c r="AL210" s="17">
        <f t="shared" si="65"/>
        <v>3.0537486312436487E-9</v>
      </c>
      <c r="AM210">
        <f t="shared" si="76"/>
        <v>1.5050963881475687E-9</v>
      </c>
      <c r="AN210">
        <f t="shared" si="77"/>
        <v>2.0289389140067757</v>
      </c>
      <c r="AO210">
        <f t="shared" si="78"/>
        <v>2.9205596802672835E-9</v>
      </c>
      <c r="AQ210">
        <f t="shared" si="79"/>
        <v>2.9205596802672835E-9</v>
      </c>
      <c r="AS210" s="4">
        <f t="shared" si="80"/>
        <v>1.0456039134814654</v>
      </c>
    </row>
    <row r="211" spans="1:45" x14ac:dyDescent="0.2">
      <c r="A211">
        <f>front!A211</f>
        <v>284.81</v>
      </c>
      <c r="B211" s="1">
        <f t="shared" si="81"/>
        <v>0.48000000000001819</v>
      </c>
      <c r="C211">
        <f>front!D211-front!B211</f>
        <v>109.5</v>
      </c>
      <c r="D211" s="2">
        <f>front!E211-front!C211</f>
        <v>1134.6000000000004</v>
      </c>
      <c r="E211" s="2">
        <f>IF(front!F211-front!C211&gt;0,front!F211-front!C211,0)</f>
        <v>1007.1000000000004</v>
      </c>
      <c r="F211" s="2">
        <f>front!I211-front!H211</f>
        <v>4659.8000000000011</v>
      </c>
      <c r="G211" s="2">
        <f>IF(front!J211-front!H211&gt;0,front!J211-front!H211,0)</f>
        <v>0</v>
      </c>
      <c r="H211" s="2"/>
      <c r="I211" s="4">
        <f>C211/(constants!$A$4+constants!$B$4*data!C211+constants!$C$4*data!C211^2+constants!$D$4*data!C211^3+constants!$E$4*data!C211^4+constants!$F$4*data!C211^5+constants!$G$4*data!C211^6+constants!$H$4*data!C211^7)</f>
        <v>109.24236302600269</v>
      </c>
      <c r="J211" s="4">
        <f>D211/(constants!$A$4+constants!$B$4*data!D211+constants!$C$4*data!D211^2+constants!$D$4*data!D211^3+constants!$E$4*data!D211^4+constants!$F$4*data!D211^5+constants!$G$4*data!D211^6+constants!$H$4*data!D211^7)</f>
        <v>1131.9976859833173</v>
      </c>
      <c r="K211" s="4">
        <f>E211/(constants!$A$4+constants!$B$4*data!E211+constants!$C$4*data!E211^2+constants!$D$4*data!E211^3+constants!$E$4*data!E211^4+constants!$F$4*data!E211^5+constants!$G$4*data!E211^6+constants!$H$4*data!E211^7)</f>
        <v>1004.786409680716</v>
      </c>
      <c r="L211" s="4">
        <f>F211/(constants!$A$4+constants!$B$4*data!F211+constants!$C$4*data!F211^2+constants!$D$4*data!F211^3+constants!$E$4*data!F211^4+constants!$F$4*data!F211^5+constants!$G$4*data!F211^6+constants!$H$4*data!F211^7)</f>
        <v>4649.7234750486896</v>
      </c>
      <c r="M211" s="4">
        <f>G211/(constants!$A$4+constants!$B$4*data!G211+constants!$C$4*data!G211^2+constants!$D$4*data!G211^3+constants!$E$4*data!G211^4+constants!$F$4*data!G211^5+constants!$G$4*data!G211^6+constants!$H$4*data!G211^7)</f>
        <v>0</v>
      </c>
      <c r="N211" s="4"/>
      <c r="O211" s="4">
        <f t="shared" si="66"/>
        <v>273.10590756500676</v>
      </c>
      <c r="P211" s="4">
        <f t="shared" si="67"/>
        <v>282.99942149582932</v>
      </c>
      <c r="Q211" s="4">
        <f t="shared" si="68"/>
        <v>251.196602420179</v>
      </c>
      <c r="R211" s="4">
        <f t="shared" si="69"/>
        <v>1162.4308687621724</v>
      </c>
      <c r="S211" s="4">
        <f t="shared" si="70"/>
        <v>0</v>
      </c>
      <c r="T211" s="4">
        <f t="shared" si="61"/>
        <v>0.96504051535325008</v>
      </c>
      <c r="U211" s="4">
        <f t="shared" si="71"/>
        <v>0.88762231771516531</v>
      </c>
      <c r="V211" s="4">
        <f t="shared" si="72"/>
        <v>0</v>
      </c>
      <c r="W211" s="4"/>
      <c r="X211">
        <f>IF(front!E211&gt;$X$2,O211,P211)</f>
        <v>282.99942149582932</v>
      </c>
      <c r="Y211">
        <f t="shared" si="73"/>
        <v>41.812742599164238</v>
      </c>
      <c r="Z211">
        <f>SUMPRODUCT($B$7:$B$456,Y$7:Y$456,EXP(constants!$B$32+constants!$A$32*ABS($A$7:$A$456-$A211)))</f>
        <v>2.3310079672746702</v>
      </c>
      <c r="AA211">
        <f t="shared" si="62"/>
        <v>39.481734631889566</v>
      </c>
      <c r="AB211">
        <f t="shared" si="74"/>
        <v>34.035776072286836</v>
      </c>
      <c r="AD211" s="4">
        <f t="shared" si="63"/>
        <v>1162.4308687621724</v>
      </c>
      <c r="AE211">
        <f>SUMPRODUCT($B$7:$B$456,AD$7:AD$456,EXP(constants!$B$32+constants!$A$32*ABS($A$7:$A$456-$A211)))</f>
        <v>28.622832018180311</v>
      </c>
      <c r="AF211" s="4">
        <f t="shared" si="64"/>
        <v>1133.808036743992</v>
      </c>
      <c r="AG211">
        <f t="shared" si="75"/>
        <v>1133.808036743992</v>
      </c>
      <c r="AH211" s="4"/>
      <c r="AI211" s="5">
        <f>SUMPRODUCT(constants!$B$13:$B$20,A211^constants!$A$13:$A$20)*constants!$C$10/((A211/1000000000)^5*(EXP(0.014388/(A211/1000000000)/constants!$B$9)-1))</f>
        <v>1.192109162008118E-7</v>
      </c>
      <c r="AJ211">
        <f>SUMPRODUCT(A211^constants!$E$28:$J$28,constants!$E$27:$J$27)</f>
        <v>1.6847621455512115E-6</v>
      </c>
      <c r="AL211" s="17">
        <f t="shared" si="65"/>
        <v>3.5025179372324538E-9</v>
      </c>
      <c r="AM211">
        <f t="shared" si="76"/>
        <v>1.485932442664121E-9</v>
      </c>
      <c r="AN211">
        <f t="shared" si="77"/>
        <v>2.357117885489334</v>
      </c>
      <c r="AO211">
        <f t="shared" si="78"/>
        <v>2.8833730609022056E-9</v>
      </c>
      <c r="AQ211">
        <f t="shared" si="79"/>
        <v>2.8833730609022056E-9</v>
      </c>
      <c r="AS211" s="4">
        <f t="shared" si="80"/>
        <v>1.2147293684350779</v>
      </c>
    </row>
    <row r="212" spans="1:45" x14ac:dyDescent="0.2">
      <c r="A212">
        <f>front!A212</f>
        <v>285.27999999999997</v>
      </c>
      <c r="B212" s="1">
        <f t="shared" si="81"/>
        <v>0.46999999999997044</v>
      </c>
      <c r="C212">
        <f>front!D212-front!B212</f>
        <v>106.04999999999973</v>
      </c>
      <c r="D212" s="2">
        <f>front!E212-front!C212</f>
        <v>1112.7000000000007</v>
      </c>
      <c r="E212" s="2">
        <f>IF(front!F212-front!C212&gt;0,front!F212-front!C212,0)</f>
        <v>998.80000000000109</v>
      </c>
      <c r="F212" s="2">
        <f>front!I212-front!H212</f>
        <v>4690.3999999999996</v>
      </c>
      <c r="G212" s="2">
        <f>IF(front!J212-front!H212&gt;0,front!J212-front!H212,0)</f>
        <v>1.8999999999996362</v>
      </c>
      <c r="H212" s="2"/>
      <c r="I212" s="4">
        <f>C212/(constants!$A$4+constants!$B$4*data!C212+constants!$C$4*data!C212^2+constants!$D$4*data!C212^3+constants!$E$4*data!C212^4+constants!$F$4*data!C212^5+constants!$G$4*data!C212^6+constants!$H$4*data!C212^7)</f>
        <v>105.80044380827255</v>
      </c>
      <c r="J212" s="4">
        <f>D212/(constants!$A$4+constants!$B$4*data!D212+constants!$C$4*data!D212^2+constants!$D$4*data!D212^3+constants!$E$4*data!D212^4+constants!$F$4*data!D212^5+constants!$G$4*data!D212^6+constants!$H$4*data!D212^7)</f>
        <v>1110.1472709330842</v>
      </c>
      <c r="K212" s="4">
        <f>E212/(constants!$A$4+constants!$B$4*data!E212+constants!$C$4*data!E212^2+constants!$D$4*data!E212^3+constants!$E$4*data!E212^4+constants!$F$4*data!E212^5+constants!$G$4*data!E212^6+constants!$H$4*data!E212^7)</f>
        <v>996.50521056232606</v>
      </c>
      <c r="L212" s="4">
        <f>F212/(constants!$A$4+constants!$B$4*data!F212+constants!$C$4*data!F212^2+constants!$D$4*data!F212^3+constants!$E$4*data!F212^4+constants!$F$4*data!F212^5+constants!$G$4*data!F212^6+constants!$H$4*data!F212^7)</f>
        <v>4680.2745404853431</v>
      </c>
      <c r="M212" s="4">
        <f>G212/(constants!$A$4+constants!$B$4*data!G212+constants!$C$4*data!G212^2+constants!$D$4*data!G212^3+constants!$E$4*data!G212^4+constants!$F$4*data!G212^5+constants!$G$4*data!G212^6+constants!$H$4*data!G212^7)</f>
        <v>1.8955080483865414</v>
      </c>
      <c r="N212" s="4"/>
      <c r="O212" s="4">
        <f t="shared" si="66"/>
        <v>264.50110952068138</v>
      </c>
      <c r="P212" s="4">
        <f t="shared" si="67"/>
        <v>277.53681773327105</v>
      </c>
      <c r="Q212" s="4">
        <f t="shared" si="68"/>
        <v>249.12630264058151</v>
      </c>
      <c r="R212" s="4">
        <f t="shared" si="69"/>
        <v>1170.0686351213358</v>
      </c>
      <c r="S212" s="4">
        <f t="shared" si="70"/>
        <v>0.47387701209663535</v>
      </c>
      <c r="T212" s="4">
        <f t="shared" si="61"/>
        <v>0.95303070663180356</v>
      </c>
      <c r="U212" s="4">
        <f t="shared" si="71"/>
        <v>0.89763334708264297</v>
      </c>
      <c r="V212" s="4">
        <f t="shared" si="72"/>
        <v>4.0499932899021302E-4</v>
      </c>
      <c r="W212" s="4"/>
      <c r="X212">
        <f>IF(front!E212&gt;$X$2,O212,P212)</f>
        <v>277.53681773327105</v>
      </c>
      <c r="Y212">
        <f t="shared" si="73"/>
        <v>38.337939321766925</v>
      </c>
      <c r="Z212">
        <f>SUMPRODUCT($B$7:$B$456,Y$7:Y$456,EXP(constants!$B$32+constants!$A$32*ABS($A$7:$A$456-$A212)))</f>
        <v>2.381250040707084</v>
      </c>
      <c r="AA212">
        <f t="shared" si="62"/>
        <v>35.956689281059838</v>
      </c>
      <c r="AB212">
        <f t="shared" si="74"/>
        <v>30.510730721457108</v>
      </c>
      <c r="AD212" s="4">
        <f t="shared" si="63"/>
        <v>1169.5469208611296</v>
      </c>
      <c r="AE212">
        <f>SUMPRODUCT($B$7:$B$456,AD$7:AD$456,EXP(constants!$B$32+constants!$A$32*ABS($A$7:$A$456-$A212)))</f>
        <v>28.749925486572852</v>
      </c>
      <c r="AF212" s="4">
        <f t="shared" si="64"/>
        <v>1140.7969953745567</v>
      </c>
      <c r="AG212">
        <f t="shared" si="75"/>
        <v>1140.7969953745567</v>
      </c>
      <c r="AH212" s="4"/>
      <c r="AI212" s="5">
        <f>SUMPRODUCT(constants!$B$13:$B$20,A212^constants!$A$13:$A$20)*constants!$C$10/((A212/1000000000)^5*(EXP(0.014388/(A212/1000000000)/constants!$B$9)-1))</f>
        <v>1.2148181915283008E-7</v>
      </c>
      <c r="AJ212">
        <f>SUMPRODUCT(A212^constants!$E$28:$J$28,constants!$E$27:$J$27)</f>
        <v>1.674719042152491E-6</v>
      </c>
      <c r="AL212" s="17">
        <f t="shared" si="65"/>
        <v>3.9816096265238335E-9</v>
      </c>
      <c r="AM212">
        <f t="shared" si="76"/>
        <v>1.4680254672327852E-9</v>
      </c>
      <c r="AN212">
        <f t="shared" si="77"/>
        <v>2.712221085666267</v>
      </c>
      <c r="AO212">
        <f t="shared" si="78"/>
        <v>2.848625525227986E-9</v>
      </c>
      <c r="AQ212">
        <f t="shared" si="79"/>
        <v>2.848625525227986E-9</v>
      </c>
      <c r="AS212" s="4">
        <f t="shared" si="80"/>
        <v>1.3977300951851754</v>
      </c>
    </row>
    <row r="213" spans="1:45" x14ac:dyDescent="0.2">
      <c r="A213">
        <f>front!A213</f>
        <v>285.75</v>
      </c>
      <c r="B213" s="1">
        <f t="shared" si="81"/>
        <v>0.47000000000002728</v>
      </c>
      <c r="C213">
        <f>front!D213-front!B213</f>
        <v>113.5</v>
      </c>
      <c r="D213" s="2">
        <f>front!E213-front!C213</f>
        <v>1133.7999999999993</v>
      </c>
      <c r="E213" s="2">
        <f>IF(front!F213-front!C213&gt;0,front!F213-front!C213,0)</f>
        <v>1002.6999999999989</v>
      </c>
      <c r="F213" s="2">
        <f>front!I213-front!H213</f>
        <v>4716.6999999999989</v>
      </c>
      <c r="G213" s="2">
        <f>IF(front!J213-front!H213&gt;0,front!J213-front!H213,0)</f>
        <v>9.1000000000003638</v>
      </c>
      <c r="H213" s="2"/>
      <c r="I213" s="4">
        <f>C213/(constants!$A$4+constants!$B$4*data!C213+constants!$C$4*data!C213^2+constants!$D$4*data!C213^3+constants!$E$4*data!C213^4+constants!$F$4*data!C213^5+constants!$G$4*data!C213^6+constants!$H$4*data!C213^7)</f>
        <v>113.23299680644234</v>
      </c>
      <c r="J213" s="4">
        <f>D213/(constants!$A$4+constants!$B$4*data!D213+constants!$C$4*data!D213^2+constants!$D$4*data!D213^3+constants!$E$4*data!D213^4+constants!$F$4*data!D213^5+constants!$G$4*data!D213^6+constants!$H$4*data!D213^7)</f>
        <v>1131.1994972784826</v>
      </c>
      <c r="K213" s="4">
        <f>E213/(constants!$A$4+constants!$B$4*data!E213+constants!$C$4*data!E213^2+constants!$D$4*data!E213^3+constants!$E$4*data!E213^4+constants!$F$4*data!E213^5+constants!$G$4*data!E213^6+constants!$H$4*data!E213^7)</f>
        <v>1000.3963762944564</v>
      </c>
      <c r="L213" s="4">
        <f>F213/(constants!$A$4+constants!$B$4*data!F213+constants!$C$4*data!F213^2+constants!$D$4*data!F213^3+constants!$E$4*data!F213^4+constants!$F$4*data!F213^5+constants!$G$4*data!F213^6+constants!$H$4*data!F213^7)</f>
        <v>4706.5329373016484</v>
      </c>
      <c r="M213" s="4">
        <f>G213/(constants!$A$4+constants!$B$4*data!G213+constants!$C$4*data!G213^2+constants!$D$4*data!G213^3+constants!$E$4*data!G213^4+constants!$F$4*data!G213^5+constants!$G$4*data!G213^6+constants!$H$4*data!G213^7)</f>
        <v>9.0784931705954417</v>
      </c>
      <c r="N213" s="4"/>
      <c r="O213" s="4">
        <f t="shared" si="66"/>
        <v>283.08249201610585</v>
      </c>
      <c r="P213" s="4">
        <f t="shared" si="67"/>
        <v>282.79987431962064</v>
      </c>
      <c r="Q213" s="4">
        <f t="shared" si="68"/>
        <v>250.09909407361411</v>
      </c>
      <c r="R213" s="4">
        <f t="shared" si="69"/>
        <v>1176.6332343254121</v>
      </c>
      <c r="S213" s="4">
        <f t="shared" si="70"/>
        <v>2.2696232926488604</v>
      </c>
      <c r="T213" s="4">
        <f t="shared" si="61"/>
        <v>1.0009993558065227</v>
      </c>
      <c r="U213" s="4">
        <f t="shared" si="71"/>
        <v>0.88436776952365936</v>
      </c>
      <c r="V213" s="4">
        <f t="shared" si="72"/>
        <v>1.928913128099838E-3</v>
      </c>
      <c r="W213" s="4"/>
      <c r="X213">
        <f>IF(front!E213&gt;$X$2,O213,P213)</f>
        <v>282.79987431962064</v>
      </c>
      <c r="Y213">
        <f t="shared" si="73"/>
        <v>42.666969202612734</v>
      </c>
      <c r="Z213">
        <f>SUMPRODUCT($B$7:$B$456,Y$7:Y$456,EXP(constants!$B$32+constants!$A$32*ABS($A$7:$A$456-$A213)))</f>
        <v>2.4325254305083002</v>
      </c>
      <c r="AA213">
        <f t="shared" si="62"/>
        <v>40.234443772104434</v>
      </c>
      <c r="AB213">
        <f t="shared" si="74"/>
        <v>34.788485212501705</v>
      </c>
      <c r="AD213" s="4">
        <f t="shared" si="63"/>
        <v>1174.1344956087305</v>
      </c>
      <c r="AE213">
        <f>SUMPRODUCT($B$7:$B$456,AD$7:AD$456,EXP(constants!$B$32+constants!$A$32*ABS($A$7:$A$456-$A213)))</f>
        <v>28.877169946700075</v>
      </c>
      <c r="AF213" s="4">
        <f t="shared" si="64"/>
        <v>1145.2573256620303</v>
      </c>
      <c r="AG213">
        <f t="shared" si="75"/>
        <v>1145.2573256620303</v>
      </c>
      <c r="AH213" s="4"/>
      <c r="AI213" s="5">
        <f>SUMPRODUCT(constants!$B$13:$B$20,A213^constants!$A$13:$A$20)*constants!$C$10/((A213/1000000000)^5*(EXP(0.014388/(A213/1000000000)/constants!$B$9)-1))</f>
        <v>1.2378587730161512E-7</v>
      </c>
      <c r="AJ213">
        <f>SUMPRODUCT(A213^constants!$E$28:$J$28,constants!$E$27:$J$27)</f>
        <v>1.6647811836873068E-6</v>
      </c>
      <c r="AL213" s="17">
        <f t="shared" si="65"/>
        <v>3.5582428077992606E-9</v>
      </c>
      <c r="AM213">
        <f t="shared" si="76"/>
        <v>1.4536306787864983E-9</v>
      </c>
      <c r="AN213">
        <f t="shared" si="77"/>
        <v>2.4478313919252916</v>
      </c>
      <c r="AO213">
        <f t="shared" si="78"/>
        <v>2.8206932020404026E-9</v>
      </c>
      <c r="AQ213">
        <f t="shared" si="79"/>
        <v>2.8206932020404026E-9</v>
      </c>
      <c r="AS213" s="4">
        <f t="shared" si="80"/>
        <v>1.2614781377944035</v>
      </c>
    </row>
    <row r="214" spans="1:45" x14ac:dyDescent="0.2">
      <c r="A214">
        <f>front!A214</f>
        <v>286.23</v>
      </c>
      <c r="B214" s="1">
        <f t="shared" si="81"/>
        <v>0.48000000000001819</v>
      </c>
      <c r="C214">
        <f>front!D214-front!B214</f>
        <v>105.65000000000009</v>
      </c>
      <c r="D214" s="2">
        <f>front!E214-front!C214</f>
        <v>1147.6000000000004</v>
      </c>
      <c r="E214" s="2">
        <f>IF(front!F214-front!C214&gt;0,front!F214-front!C214,0)</f>
        <v>976</v>
      </c>
      <c r="F214" s="2">
        <f>front!I214-front!H214</f>
        <v>4743.6000000000004</v>
      </c>
      <c r="G214" s="2">
        <f>IF(front!J214-front!H214&gt;0,front!J214-front!H214,0)</f>
        <v>4.8999999999996362</v>
      </c>
      <c r="H214" s="2"/>
      <c r="I214" s="4">
        <f>C214/(constants!$A$4+constants!$B$4*data!C214+constants!$C$4*data!C214^2+constants!$D$4*data!C214^3+constants!$E$4*data!C214^4+constants!$F$4*data!C214^5+constants!$G$4*data!C214^6+constants!$H$4*data!C214^7)</f>
        <v>105.40138085604282</v>
      </c>
      <c r="J214" s="4">
        <f>D214/(constants!$A$4+constants!$B$4*data!D214+constants!$C$4*data!D214^2+constants!$D$4*data!D214^3+constants!$E$4*data!D214^4+constants!$F$4*data!D214^5+constants!$G$4*data!D214^6+constants!$H$4*data!D214^7)</f>
        <v>1144.9682526505205</v>
      </c>
      <c r="K214" s="4">
        <f>E214/(constants!$A$4+constants!$B$4*data!E214+constants!$C$4*data!E214^2+constants!$D$4*data!E214^3+constants!$E$4*data!E214^4+constants!$F$4*data!E214^5+constants!$G$4*data!E214^6+constants!$H$4*data!E214^7)</f>
        <v>973.75686157432165</v>
      </c>
      <c r="L214" s="4">
        <f>F214/(constants!$A$4+constants!$B$4*data!F214+constants!$C$4*data!F214^2+constants!$D$4*data!F214^3+constants!$E$4*data!F214^4+constants!$F$4*data!F214^5+constants!$G$4*data!F214^6+constants!$H$4*data!F214^7)</f>
        <v>4733.3908265782939</v>
      </c>
      <c r="M214" s="4">
        <f>G214/(constants!$A$4+constants!$B$4*data!G214+constants!$C$4*data!G214^2+constants!$D$4*data!G214^3+constants!$E$4*data!G214^4+constants!$F$4*data!G214^5+constants!$G$4*data!G214^6+constants!$H$4*data!G214^7)</f>
        <v>4.8884171242235857</v>
      </c>
      <c r="N214" s="4"/>
      <c r="O214" s="4">
        <f t="shared" si="66"/>
        <v>263.50345214010702</v>
      </c>
      <c r="P214" s="4">
        <f t="shared" si="67"/>
        <v>286.24206316263013</v>
      </c>
      <c r="Q214" s="4">
        <f t="shared" si="68"/>
        <v>243.43921539358041</v>
      </c>
      <c r="R214" s="4">
        <f t="shared" si="69"/>
        <v>1183.3477066445735</v>
      </c>
      <c r="S214" s="4">
        <f t="shared" si="70"/>
        <v>1.2221042810558964</v>
      </c>
      <c r="T214" s="4">
        <f t="shared" si="61"/>
        <v>0.92056160170420498</v>
      </c>
      <c r="U214" s="4">
        <f t="shared" si="71"/>
        <v>0.85046625469321391</v>
      </c>
      <c r="V214" s="4">
        <f t="shared" si="72"/>
        <v>1.0327516368973399E-3</v>
      </c>
      <c r="W214" s="4"/>
      <c r="X214">
        <f>IF(front!E214&gt;$X$2,O214,P214)</f>
        <v>286.24206316263013</v>
      </c>
      <c r="Y214">
        <f t="shared" si="73"/>
        <v>52.503647482247658</v>
      </c>
      <c r="Z214">
        <f>SUMPRODUCT($B$7:$B$456,Y$7:Y$456,EXP(constants!$B$32+constants!$A$32*ABS($A$7:$A$456-$A214)))</f>
        <v>2.4859265695321682</v>
      </c>
      <c r="AA214">
        <f t="shared" si="62"/>
        <v>50.01772091271549</v>
      </c>
      <c r="AB214">
        <f t="shared" si="74"/>
        <v>44.57176235311276</v>
      </c>
      <c r="AD214" s="4">
        <f t="shared" si="63"/>
        <v>1182.0022325772304</v>
      </c>
      <c r="AE214">
        <f>SUMPRODUCT($B$7:$B$456,AD$7:AD$456,EXP(constants!$B$32+constants!$A$32*ABS($A$7:$A$456-$A214)))</f>
        <v>29.007511987705055</v>
      </c>
      <c r="AF214" s="4">
        <f t="shared" si="64"/>
        <v>1152.9947205895253</v>
      </c>
      <c r="AG214">
        <f t="shared" si="75"/>
        <v>1152.9947205895253</v>
      </c>
      <c r="AH214" s="4"/>
      <c r="AI214" s="5">
        <f>SUMPRODUCT(constants!$B$13:$B$20,A214^constants!$A$13:$A$20)*constants!$C$10/((A214/1000000000)^5*(EXP(0.014388/(A214/1000000000)/constants!$B$9)-1))</f>
        <v>1.2617349905740039E-7</v>
      </c>
      <c r="AJ214">
        <f>SUMPRODUCT(A214^constants!$E$28:$J$28,constants!$E$27:$J$27)</f>
        <v>1.6547387826674966E-6</v>
      </c>
      <c r="AL214" s="17">
        <f t="shared" si="65"/>
        <v>2.8307944850331637E-9</v>
      </c>
      <c r="AM214">
        <f t="shared" si="76"/>
        <v>1.4351659666068809E-9</v>
      </c>
      <c r="AN214">
        <f t="shared" si="77"/>
        <v>1.9724509575195157</v>
      </c>
      <c r="AO214">
        <f t="shared" si="78"/>
        <v>2.7848634077998467E-9</v>
      </c>
      <c r="AQ214">
        <f t="shared" si="79"/>
        <v>2.7848634077998467E-9</v>
      </c>
      <c r="AS214" s="4">
        <f t="shared" si="80"/>
        <v>1.0164931167197189</v>
      </c>
    </row>
    <row r="215" spans="1:45" x14ac:dyDescent="0.2">
      <c r="A215">
        <f>front!A215</f>
        <v>286.7</v>
      </c>
      <c r="B215" s="1">
        <f t="shared" si="81"/>
        <v>0.46999999999997044</v>
      </c>
      <c r="C215">
        <f>front!D215-front!B215</f>
        <v>116.40000000000009</v>
      </c>
      <c r="D215" s="2">
        <f>front!E215-front!C215</f>
        <v>1195.2000000000007</v>
      </c>
      <c r="E215" s="2">
        <f>IF(front!F215-front!C215&gt;0,front!F215-front!C215,0)</f>
        <v>986</v>
      </c>
      <c r="F215" s="2">
        <f>front!I215-front!H215</f>
        <v>4825.7999999999993</v>
      </c>
      <c r="G215" s="2">
        <f>IF(front!J215-front!H215&gt;0,front!J215-front!H215,0)</f>
        <v>0</v>
      </c>
      <c r="H215" s="2"/>
      <c r="I215" s="4">
        <f>C215/(constants!$A$4+constants!$B$4*data!C215+constants!$C$4*data!C215^2+constants!$D$4*data!C215^3+constants!$E$4*data!C215^4+constants!$F$4*data!C215^5+constants!$G$4*data!C215^6+constants!$H$4*data!C215^7)</f>
        <v>116.12620816929402</v>
      </c>
      <c r="J215" s="4">
        <f>D215/(constants!$A$4+constants!$B$4*data!D215+constants!$C$4*data!D215^2+constants!$D$4*data!D215^3+constants!$E$4*data!D215^4+constants!$F$4*data!D215^5+constants!$G$4*data!D215^6+constants!$H$4*data!D215^7)</f>
        <v>1192.4604827891053</v>
      </c>
      <c r="K215" s="4">
        <f>E215/(constants!$A$4+constants!$B$4*data!E215+constants!$C$4*data!E215^2+constants!$D$4*data!E215^3+constants!$E$4*data!E215^4+constants!$F$4*data!E215^5+constants!$G$4*data!E215^6+constants!$H$4*data!E215^7)</f>
        <v>983.73420663499144</v>
      </c>
      <c r="L215" s="4">
        <f>F215/(constants!$A$4+constants!$B$4*data!F215+constants!$C$4*data!F215^2+constants!$D$4*data!F215^3+constants!$E$4*data!F215^4+constants!$F$4*data!F215^5+constants!$G$4*data!F215^6+constants!$H$4*data!F215^7)</f>
        <v>4815.4649797182192</v>
      </c>
      <c r="M215" s="4">
        <f>G215/(constants!$A$4+constants!$B$4*data!G215+constants!$C$4*data!G215^2+constants!$D$4*data!G215^3+constants!$E$4*data!G215^4+constants!$F$4*data!G215^5+constants!$G$4*data!G215^6+constants!$H$4*data!G215^7)</f>
        <v>0</v>
      </c>
      <c r="N215" s="4"/>
      <c r="O215" s="4">
        <f t="shared" si="66"/>
        <v>290.31552042323506</v>
      </c>
      <c r="P215" s="4">
        <f t="shared" si="67"/>
        <v>298.11512069727632</v>
      </c>
      <c r="Q215" s="4">
        <f t="shared" si="68"/>
        <v>245.93355165874786</v>
      </c>
      <c r="R215" s="4">
        <f t="shared" si="69"/>
        <v>1203.8662449295548</v>
      </c>
      <c r="S215" s="4">
        <f t="shared" si="70"/>
        <v>0</v>
      </c>
      <c r="T215" s="4">
        <f t="shared" si="61"/>
        <v>0.97383695179299057</v>
      </c>
      <c r="U215" s="4">
        <f t="shared" si="71"/>
        <v>0.82496168286775129</v>
      </c>
      <c r="V215" s="4">
        <f t="shared" si="72"/>
        <v>0</v>
      </c>
      <c r="W215" s="4"/>
      <c r="X215">
        <f>IF(front!E215&gt;$X$2,O215,P215)</f>
        <v>298.11512069727632</v>
      </c>
      <c r="Y215">
        <f t="shared" si="73"/>
        <v>61.981765459387645</v>
      </c>
      <c r="Z215">
        <f>SUMPRODUCT($B$7:$B$456,Y$7:Y$456,EXP(constants!$B$32+constants!$A$32*ABS($A$7:$A$456-$A215)))</f>
        <v>2.539075409494449</v>
      </c>
      <c r="AA215">
        <f t="shared" si="62"/>
        <v>59.442690049893194</v>
      </c>
      <c r="AB215">
        <f t="shared" si="74"/>
        <v>53.996731490290465</v>
      </c>
      <c r="AD215" s="4">
        <f t="shared" si="63"/>
        <v>1203.8662449295548</v>
      </c>
      <c r="AE215">
        <f>SUMPRODUCT($B$7:$B$456,AD$7:AD$456,EXP(constants!$B$32+constants!$A$32*ABS($A$7:$A$456-$A215)))</f>
        <v>29.135037708451666</v>
      </c>
      <c r="AF215" s="4">
        <f t="shared" si="64"/>
        <v>1174.7312072211032</v>
      </c>
      <c r="AG215">
        <f t="shared" si="75"/>
        <v>1174.7312072211032</v>
      </c>
      <c r="AH215" s="4"/>
      <c r="AI215" s="5">
        <f>SUMPRODUCT(constants!$B$13:$B$20,A215^constants!$A$13:$A$20)*constants!$C$10/((A215/1000000000)^5*(EXP(0.014388/(A215/1000000000)/constants!$B$9)-1))</f>
        <v>1.2854551422521436E-7</v>
      </c>
      <c r="AJ215">
        <f>SUMPRODUCT(A215^constants!$E$28:$J$28,constants!$E$27:$J$27)</f>
        <v>1.6450086031265005E-6</v>
      </c>
      <c r="AL215" s="17">
        <f t="shared" si="65"/>
        <v>2.3806165795114664E-9</v>
      </c>
      <c r="AM215">
        <f t="shared" si="76"/>
        <v>1.4003276605019003E-9</v>
      </c>
      <c r="AN215">
        <f t="shared" si="77"/>
        <v>1.7000425305161897</v>
      </c>
      <c r="AO215">
        <f t="shared" si="78"/>
        <v>2.7172615233356608E-9</v>
      </c>
      <c r="AQ215">
        <f t="shared" si="79"/>
        <v>2.7172615233356608E-9</v>
      </c>
      <c r="AS215" s="4">
        <f t="shared" si="80"/>
        <v>0.87610874369908454</v>
      </c>
    </row>
    <row r="216" spans="1:45" x14ac:dyDescent="0.2">
      <c r="A216">
        <f>front!A216</f>
        <v>287.17</v>
      </c>
      <c r="B216" s="1">
        <f t="shared" si="81"/>
        <v>0.47000000000002728</v>
      </c>
      <c r="C216">
        <f>front!D216-front!B216</f>
        <v>111.29999999999973</v>
      </c>
      <c r="D216" s="2">
        <f>front!E216-front!C216</f>
        <v>1174.6000000000004</v>
      </c>
      <c r="E216" s="2">
        <f>IF(front!F216-front!C216&gt;0,front!F216-front!C216,0)</f>
        <v>1025</v>
      </c>
      <c r="F216" s="2">
        <f>front!I216-front!H216</f>
        <v>4842.1999999999989</v>
      </c>
      <c r="G216" s="2">
        <f>IF(front!J216-front!H216&gt;0,front!J216-front!H216,0)</f>
        <v>18.399999999999636</v>
      </c>
      <c r="H216" s="2"/>
      <c r="I216" s="4">
        <f>C216/(constants!$A$4+constants!$B$4*data!C216+constants!$C$4*data!C216^2+constants!$D$4*data!C216^3+constants!$E$4*data!C216^4+constants!$F$4*data!C216^5+constants!$G$4*data!C216^6+constants!$H$4*data!C216^7)</f>
        <v>111.03814785571402</v>
      </c>
      <c r="J216" s="4">
        <f>D216/(constants!$A$4+constants!$B$4*data!D216+constants!$C$4*data!D216^2+constants!$D$4*data!D216^3+constants!$E$4*data!D216^4+constants!$F$4*data!D216^5+constants!$G$4*data!D216^6+constants!$H$4*data!D216^7)</f>
        <v>1171.9071226596038</v>
      </c>
      <c r="K216" s="4">
        <f>E216/(constants!$A$4+constants!$B$4*data!E216+constants!$C$4*data!E216^2+constants!$D$4*data!E216^3+constants!$E$4*data!E216^4+constants!$F$4*data!E216^5+constants!$G$4*data!E216^6+constants!$H$4*data!E216^7)</f>
        <v>1022.6458662760296</v>
      </c>
      <c r="L216" s="4">
        <f>F216/(constants!$A$4+constants!$B$4*data!F216+constants!$C$4*data!F216^2+constants!$D$4*data!F216^3+constants!$E$4*data!F216^4+constants!$F$4*data!F216^5+constants!$G$4*data!F216^6+constants!$H$4*data!F216^7)</f>
        <v>4831.8403936279965</v>
      </c>
      <c r="M216" s="4">
        <f>G216/(constants!$A$4+constants!$B$4*data!G216+constants!$C$4*data!G216^2+constants!$D$4*data!G216^3+constants!$E$4*data!G216^4+constants!$F$4*data!G216^5+constants!$G$4*data!G216^6+constants!$H$4*data!G216^7)</f>
        <v>18.356532456884374</v>
      </c>
      <c r="N216" s="4"/>
      <c r="O216" s="4">
        <f t="shared" si="66"/>
        <v>277.59536963928508</v>
      </c>
      <c r="P216" s="4">
        <f t="shared" si="67"/>
        <v>292.97678066490096</v>
      </c>
      <c r="Q216" s="4">
        <f t="shared" si="68"/>
        <v>255.66146656900739</v>
      </c>
      <c r="R216" s="4">
        <f t="shared" si="69"/>
        <v>1207.9600984069991</v>
      </c>
      <c r="S216" s="4">
        <f t="shared" si="70"/>
        <v>4.5891331142210934</v>
      </c>
      <c r="T216" s="4">
        <f t="shared" si="61"/>
        <v>0.94749955613988157</v>
      </c>
      <c r="U216" s="4">
        <f t="shared" si="71"/>
        <v>0.87263388582805879</v>
      </c>
      <c r="V216" s="4">
        <f t="shared" si="72"/>
        <v>3.7990767412541407E-3</v>
      </c>
      <c r="W216" s="4"/>
      <c r="X216">
        <f>IF(front!E216&gt;$X$2,O216,P216)</f>
        <v>292.97678066490096</v>
      </c>
      <c r="Y216">
        <f t="shared" si="73"/>
        <v>47.503157815150786</v>
      </c>
      <c r="Z216">
        <f>SUMPRODUCT($B$7:$B$456,Y$7:Y$456,EXP(constants!$B$32+constants!$A$32*ABS($A$7:$A$456-$A216)))</f>
        <v>2.5929580098961642</v>
      </c>
      <c r="AA216">
        <f t="shared" si="62"/>
        <v>44.910199805254621</v>
      </c>
      <c r="AB216">
        <f t="shared" si="74"/>
        <v>39.464241245651891</v>
      </c>
      <c r="AD216" s="4">
        <f t="shared" si="63"/>
        <v>1202.907698466599</v>
      </c>
      <c r="AE216">
        <f>SUMPRODUCT($B$7:$B$456,AD$7:AD$456,EXP(constants!$B$32+constants!$A$32*ABS($A$7:$A$456-$A216)))</f>
        <v>29.262391128157393</v>
      </c>
      <c r="AF216" s="4">
        <f t="shared" si="64"/>
        <v>1173.6453073384416</v>
      </c>
      <c r="AG216">
        <f t="shared" si="75"/>
        <v>1173.6453073384416</v>
      </c>
      <c r="AH216" s="4"/>
      <c r="AI216" s="5">
        <f>SUMPRODUCT(constants!$B$13:$B$20,A216^constants!$A$13:$A$20)*constants!$C$10/((A216/1000000000)^5*(EXP(0.014388/(A216/1000000000)/constants!$B$9)-1))</f>
        <v>1.3095161678129218E-7</v>
      </c>
      <c r="AJ216">
        <f>SUMPRODUCT(A216^constants!$E$28:$J$28,constants!$E$27:$J$27)</f>
        <v>1.6353787130951656E-6</v>
      </c>
      <c r="AL216" s="17">
        <f t="shared" si="65"/>
        <v>3.3182347524727902E-9</v>
      </c>
      <c r="AM216">
        <f t="shared" si="76"/>
        <v>1.3934181842415658E-9</v>
      </c>
      <c r="AN216">
        <f t="shared" si="77"/>
        <v>2.3813631758214044</v>
      </c>
      <c r="AO216">
        <f t="shared" si="78"/>
        <v>2.7038540512716731E-9</v>
      </c>
      <c r="AQ216">
        <f t="shared" si="79"/>
        <v>2.7038540512716731E-9</v>
      </c>
      <c r="AS216" s="4">
        <f t="shared" si="80"/>
        <v>1.227224062227827</v>
      </c>
    </row>
    <row r="217" spans="1:45" x14ac:dyDescent="0.2">
      <c r="A217">
        <f>front!A217</f>
        <v>287.64999999999998</v>
      </c>
      <c r="B217" s="1">
        <f t="shared" si="81"/>
        <v>0.47999999999996135</v>
      </c>
      <c r="C217">
        <f>front!D217-front!B217</f>
        <v>118.35000000000036</v>
      </c>
      <c r="D217" s="2">
        <f>front!E217-front!C217</f>
        <v>1201.3999999999996</v>
      </c>
      <c r="E217" s="2">
        <f>IF(front!F217-front!C217&gt;0,front!F217-front!C217,0)</f>
        <v>1037.8999999999996</v>
      </c>
      <c r="F217" s="2">
        <f>front!I217-front!H217</f>
        <v>4904.1999999999989</v>
      </c>
      <c r="G217" s="2">
        <f>IF(front!J217-front!H217&gt;0,front!J217-front!H217,0)</f>
        <v>13.699999999998909</v>
      </c>
      <c r="H217" s="2"/>
      <c r="I217" s="4">
        <f>C217/(constants!$A$4+constants!$B$4*data!C217+constants!$C$4*data!C217^2+constants!$D$4*data!C217^3+constants!$E$4*data!C217^4+constants!$F$4*data!C217^5+constants!$G$4*data!C217^6+constants!$H$4*data!C217^7)</f>
        <v>118.0716442766591</v>
      </c>
      <c r="J217" s="4">
        <f>D217/(constants!$A$4+constants!$B$4*data!D217+constants!$C$4*data!D217^2+constants!$D$4*data!D217^3+constants!$E$4*data!D217^4+constants!$F$4*data!D217^5+constants!$G$4*data!D217^6+constants!$H$4*data!D217^7)</f>
        <v>1198.6464454606462</v>
      </c>
      <c r="K217" s="4">
        <f>E217/(constants!$A$4+constants!$B$4*data!E217+constants!$C$4*data!E217^2+constants!$D$4*data!E217^3+constants!$E$4*data!E217^4+constants!$F$4*data!E217^5+constants!$G$4*data!E217^6+constants!$H$4*data!E217^7)</f>
        <v>1035.5166502040659</v>
      </c>
      <c r="L217" s="4">
        <f>F217/(constants!$A$4+constants!$B$4*data!F217+constants!$C$4*data!F217^2+constants!$D$4*data!F217^3+constants!$E$4*data!F217^4+constants!$F$4*data!F217^5+constants!$G$4*data!F217^6+constants!$H$4*data!F217^7)</f>
        <v>4893.7490585370479</v>
      </c>
      <c r="M217" s="4">
        <f>G217/(constants!$A$4+constants!$B$4*data!G217+constants!$C$4*data!G217^2+constants!$D$4*data!G217^3+constants!$E$4*data!G217^4+constants!$F$4*data!G217^5+constants!$G$4*data!G217^6+constants!$H$4*data!G217^7)</f>
        <v>13.667628523773473</v>
      </c>
      <c r="N217" s="4"/>
      <c r="O217" s="4">
        <f t="shared" si="66"/>
        <v>295.17911069164779</v>
      </c>
      <c r="P217" s="4">
        <f t="shared" si="67"/>
        <v>299.66161136516155</v>
      </c>
      <c r="Q217" s="4">
        <f t="shared" si="68"/>
        <v>258.87916255101646</v>
      </c>
      <c r="R217" s="4">
        <f t="shared" si="69"/>
        <v>1223.437264634262</v>
      </c>
      <c r="S217" s="4">
        <f t="shared" si="70"/>
        <v>3.4169071309433683</v>
      </c>
      <c r="T217" s="4">
        <f t="shared" si="61"/>
        <v>0.98504145842007285</v>
      </c>
      <c r="U217" s="4">
        <f t="shared" si="71"/>
        <v>0.86390499394182185</v>
      </c>
      <c r="V217" s="4">
        <f t="shared" si="72"/>
        <v>2.7928748205694296E-3</v>
      </c>
      <c r="W217" s="4"/>
      <c r="X217">
        <f>IF(front!E217&gt;$X$2,O217,P217)</f>
        <v>299.66161136516155</v>
      </c>
      <c r="Y217">
        <f t="shared" si="73"/>
        <v>51.098514373950735</v>
      </c>
      <c r="Z217">
        <f>SUMPRODUCT($B$7:$B$456,Y$7:Y$456,EXP(constants!$B$32+constants!$A$32*ABS($A$7:$A$456-$A217)))</f>
        <v>2.6490540571682648</v>
      </c>
      <c r="AA217">
        <f t="shared" si="62"/>
        <v>48.449460316782471</v>
      </c>
      <c r="AB217">
        <f t="shared" si="74"/>
        <v>43.003501757179741</v>
      </c>
      <c r="AD217" s="4">
        <f t="shared" si="63"/>
        <v>1219.6754253162362</v>
      </c>
      <c r="AE217">
        <f>SUMPRODUCT($B$7:$B$456,AD$7:AD$456,EXP(constants!$B$32+constants!$A$32*ABS($A$7:$A$456-$A217)))</f>
        <v>29.392616130261903</v>
      </c>
      <c r="AF217" s="4">
        <f t="shared" si="64"/>
        <v>1190.2828091859742</v>
      </c>
      <c r="AG217">
        <f t="shared" si="75"/>
        <v>1190.2828091859742</v>
      </c>
      <c r="AH217" s="4"/>
      <c r="AI217" s="5">
        <f>SUMPRODUCT(constants!$B$13:$B$20,A217^constants!$A$13:$A$20)*constants!$C$10/((A217/1000000000)^5*(EXP(0.014388/(A217/1000000000)/constants!$B$9)-1))</f>
        <v>1.334444176154131E-7</v>
      </c>
      <c r="AJ217">
        <f>SUMPRODUCT(A217^constants!$E$28:$J$28,constants!$E$27:$J$27)</f>
        <v>1.6256457826928903E-6</v>
      </c>
      <c r="AL217" s="17">
        <f t="shared" si="65"/>
        <v>3.1031058440056826E-9</v>
      </c>
      <c r="AM217">
        <f t="shared" si="76"/>
        <v>1.3657643126045463E-9</v>
      </c>
      <c r="AN217">
        <f t="shared" si="77"/>
        <v>2.2720654035014163</v>
      </c>
      <c r="AO217">
        <f t="shared" si="78"/>
        <v>2.6501931806839965E-9</v>
      </c>
      <c r="AQ217">
        <f t="shared" si="79"/>
        <v>2.6501931806839965E-9</v>
      </c>
      <c r="AS217" s="4">
        <f t="shared" si="80"/>
        <v>1.170897980804853</v>
      </c>
    </row>
    <row r="218" spans="1:45" x14ac:dyDescent="0.2">
      <c r="A218">
        <f>front!A218</f>
        <v>288.12</v>
      </c>
      <c r="B218" s="1">
        <f t="shared" si="81"/>
        <v>0.47000000000002728</v>
      </c>
      <c r="C218">
        <f>front!D218-front!B218</f>
        <v>128.40000000000009</v>
      </c>
      <c r="D218" s="2">
        <f>front!E218-front!C218</f>
        <v>1289.7000000000007</v>
      </c>
      <c r="E218" s="2">
        <f>IF(front!F218-front!C218&gt;0,front!F218-front!C218,0)</f>
        <v>1063.7000000000007</v>
      </c>
      <c r="F218" s="2">
        <f>front!I218-front!H218</f>
        <v>4916.1000000000004</v>
      </c>
      <c r="G218" s="2">
        <f>IF(front!J218-front!H218&gt;0,front!J218-front!H218,0)</f>
        <v>11</v>
      </c>
      <c r="H218" s="2"/>
      <c r="I218" s="4">
        <f>C218/(constants!$A$4+constants!$B$4*data!C218+constants!$C$4*data!C218^2+constants!$D$4*data!C218^3+constants!$E$4*data!C218^4+constants!$F$4*data!C218^5+constants!$G$4*data!C218^6+constants!$H$4*data!C218^7)</f>
        <v>128.09813381634461</v>
      </c>
      <c r="J218" s="4">
        <f>D218/(constants!$A$4+constants!$B$4*data!D218+constants!$C$4*data!D218^2+constants!$D$4*data!D218^3+constants!$E$4*data!D218^4+constants!$F$4*data!D218^5+constants!$G$4*data!D218^6+constants!$H$4*data!D218^7)</f>
        <v>1286.7465133904898</v>
      </c>
      <c r="K218" s="4">
        <f>E218/(constants!$A$4+constants!$B$4*data!E218+constants!$C$4*data!E218^2+constants!$D$4*data!E218^3+constants!$E$4*data!E218^4+constants!$F$4*data!E218^5+constants!$G$4*data!E218^6+constants!$H$4*data!E218^7)</f>
        <v>1061.2582231257004</v>
      </c>
      <c r="L218" s="4">
        <f>F218/(constants!$A$4+constants!$B$4*data!F218+constants!$C$4*data!F218^2+constants!$D$4*data!F218^3+constants!$E$4*data!F218^4+constants!$F$4*data!F218^5+constants!$G$4*data!F218^6+constants!$H$4*data!F218^7)</f>
        <v>4905.6318241963663</v>
      </c>
      <c r="M218" s="4">
        <f>G218/(constants!$A$4+constants!$B$4*data!G218+constants!$C$4*data!G218^2+constants!$D$4*data!G218^3+constants!$E$4*data!G218^4+constants!$F$4*data!G218^5+constants!$G$4*data!G218^6+constants!$H$4*data!G218^7)</f>
        <v>10.974005037440891</v>
      </c>
      <c r="N218" s="4"/>
      <c r="O218" s="4">
        <f t="shared" si="66"/>
        <v>320.24533454086156</v>
      </c>
      <c r="P218" s="4">
        <f t="shared" si="67"/>
        <v>321.68662834762245</v>
      </c>
      <c r="Q218" s="4">
        <f t="shared" si="68"/>
        <v>265.3145557814251</v>
      </c>
      <c r="R218" s="4">
        <f t="shared" si="69"/>
        <v>1226.4079560490916</v>
      </c>
      <c r="S218" s="4">
        <f t="shared" si="70"/>
        <v>2.7435012593602228</v>
      </c>
      <c r="T218" s="4">
        <f t="shared" si="61"/>
        <v>0.99551957190709406</v>
      </c>
      <c r="U218" s="4">
        <f t="shared" si="71"/>
        <v>0.82476090829215221</v>
      </c>
      <c r="V218" s="4">
        <f t="shared" si="72"/>
        <v>2.2370217396489264E-3</v>
      </c>
      <c r="W218" s="4"/>
      <c r="X218">
        <f>IF(front!E218&gt;$X$2,O218,P218)</f>
        <v>321.68662834762245</v>
      </c>
      <c r="Y218">
        <f t="shared" si="73"/>
        <v>66.944581857564202</v>
      </c>
      <c r="Z218">
        <f>SUMPRODUCT($B$7:$B$456,Y$7:Y$456,EXP(constants!$B$32+constants!$A$32*ABS($A$7:$A$456-$A218)))</f>
        <v>2.7049845074084846</v>
      </c>
      <c r="AA218">
        <f t="shared" si="62"/>
        <v>64.239597350155719</v>
      </c>
      <c r="AB218">
        <f t="shared" si="74"/>
        <v>58.79363879055299</v>
      </c>
      <c r="AD218" s="4">
        <f t="shared" si="63"/>
        <v>1223.387502021222</v>
      </c>
      <c r="AE218">
        <f>SUMPRODUCT($B$7:$B$456,AD$7:AD$456,EXP(constants!$B$32+constants!$A$32*ABS($A$7:$A$456-$A218)))</f>
        <v>29.519634407879064</v>
      </c>
      <c r="AF218" s="4">
        <f t="shared" si="64"/>
        <v>1193.8678676133429</v>
      </c>
      <c r="AG218">
        <f t="shared" si="75"/>
        <v>1193.8678676133429</v>
      </c>
      <c r="AH218" s="4"/>
      <c r="AI218" s="5">
        <f>SUMPRODUCT(constants!$B$13:$B$20,A218^constants!$A$13:$A$20)*constants!$C$10/((A218/1000000000)^5*(EXP(0.014388/(A218/1000000000)/constants!$B$9)-1))</f>
        <v>1.3592036532407599E-7</v>
      </c>
      <c r="AJ218">
        <f>SUMPRODUCT(A218^constants!$E$28:$J$28,constants!$E$27:$J$27)</f>
        <v>1.6162137440148034E-6</v>
      </c>
      <c r="AL218" s="17">
        <f t="shared" si="65"/>
        <v>2.3118209404980012E-9</v>
      </c>
      <c r="AM218">
        <f t="shared" si="76"/>
        <v>1.3537626632382447E-9</v>
      </c>
      <c r="AN218">
        <f t="shared" si="77"/>
        <v>1.7077003253790806</v>
      </c>
      <c r="AO218">
        <f t="shared" si="78"/>
        <v>2.62690461690034E-9</v>
      </c>
      <c r="AQ218">
        <f t="shared" si="79"/>
        <v>2.62690461690034E-9</v>
      </c>
      <c r="AS218" s="4">
        <f t="shared" si="80"/>
        <v>0.88005515146030422</v>
      </c>
    </row>
    <row r="219" spans="1:45" x14ac:dyDescent="0.2">
      <c r="A219">
        <f>front!A219</f>
        <v>288.58999999999997</v>
      </c>
      <c r="B219" s="1">
        <f t="shared" si="81"/>
        <v>0.46999999999997044</v>
      </c>
      <c r="C219">
        <f>front!D219-front!B219</f>
        <v>115.09999999999991</v>
      </c>
      <c r="D219" s="2">
        <f>front!E219-front!C219</f>
        <v>1280.6999999999989</v>
      </c>
      <c r="E219" s="2">
        <f>IF(front!F219-front!C219&gt;0,front!F219-front!C219,0)</f>
        <v>1110.7999999999993</v>
      </c>
      <c r="F219" s="2">
        <f>front!I219-front!H219</f>
        <v>4988.6000000000004</v>
      </c>
      <c r="G219" s="2">
        <f>IF(front!J219-front!H219&gt;0,front!J219-front!H219,0)</f>
        <v>0</v>
      </c>
      <c r="H219" s="2"/>
      <c r="I219" s="4">
        <f>C219/(constants!$A$4+constants!$B$4*data!C219+constants!$C$4*data!C219^2+constants!$D$4*data!C219^3+constants!$E$4*data!C219^4+constants!$F$4*data!C219^5+constants!$G$4*data!C219^6+constants!$H$4*data!C219^7)</f>
        <v>114.82925115745117</v>
      </c>
      <c r="J219" s="4">
        <f>D219/(constants!$A$4+constants!$B$4*data!D219+constants!$C$4*data!D219^2+constants!$D$4*data!D219^3+constants!$E$4*data!D219^4+constants!$F$4*data!D219^5+constants!$G$4*data!D219^6+constants!$H$4*data!D219^7)</f>
        <v>1277.766893182009</v>
      </c>
      <c r="K219" s="4">
        <f>E219/(constants!$A$4+constants!$B$4*data!E219+constants!$C$4*data!E219^2+constants!$D$4*data!E219^3+constants!$E$4*data!E219^4+constants!$F$4*data!E219^5+constants!$G$4*data!E219^6+constants!$H$4*data!E219^7)</f>
        <v>1108.2515729094082</v>
      </c>
      <c r="L219" s="4">
        <f>F219/(constants!$A$4+constants!$B$4*data!F219+constants!$C$4*data!F219^2+constants!$D$4*data!F219^3+constants!$E$4*data!F219^4+constants!$F$4*data!F219^5+constants!$G$4*data!F219^6+constants!$H$4*data!F219^7)</f>
        <v>4978.0289353041408</v>
      </c>
      <c r="M219" s="4">
        <f>G219/(constants!$A$4+constants!$B$4*data!G219+constants!$C$4*data!G219^2+constants!$D$4*data!G219^3+constants!$E$4*data!G219^4+constants!$F$4*data!G219^5+constants!$G$4*data!G219^6+constants!$H$4*data!G219^7)</f>
        <v>0</v>
      </c>
      <c r="N219" s="4"/>
      <c r="O219" s="4">
        <f t="shared" si="66"/>
        <v>287.07312789362794</v>
      </c>
      <c r="P219" s="4">
        <f t="shared" si="67"/>
        <v>319.44172329550224</v>
      </c>
      <c r="Q219" s="4">
        <f t="shared" si="68"/>
        <v>277.06289322735205</v>
      </c>
      <c r="R219" s="4">
        <f t="shared" si="69"/>
        <v>1244.5072338260352</v>
      </c>
      <c r="S219" s="4">
        <f t="shared" si="70"/>
        <v>0</v>
      </c>
      <c r="T219" s="4">
        <f t="shared" si="61"/>
        <v>0.89867135993399505</v>
      </c>
      <c r="U219" s="4">
        <f t="shared" si="71"/>
        <v>0.86733470621510733</v>
      </c>
      <c r="V219" s="4">
        <f t="shared" si="72"/>
        <v>0</v>
      </c>
      <c r="W219" s="4"/>
      <c r="X219">
        <f>IF(front!E219&gt;$X$2,O219,P219)</f>
        <v>319.44172329550224</v>
      </c>
      <c r="Y219">
        <f t="shared" si="73"/>
        <v>53.419498396021254</v>
      </c>
      <c r="Z219">
        <f>SUMPRODUCT($B$7:$B$456,Y$7:Y$456,EXP(constants!$B$32+constants!$A$32*ABS($A$7:$A$456-$A219)))</f>
        <v>2.7616807443797109</v>
      </c>
      <c r="AA219">
        <f t="shared" si="62"/>
        <v>50.657817651641544</v>
      </c>
      <c r="AB219">
        <f t="shared" si="74"/>
        <v>45.211859092038814</v>
      </c>
      <c r="AD219" s="4">
        <f t="shared" si="63"/>
        <v>1244.5072338260352</v>
      </c>
      <c r="AE219">
        <f>SUMPRODUCT($B$7:$B$456,AD$7:AD$456,EXP(constants!$B$32+constants!$A$32*ABS($A$7:$A$456-$A219)))</f>
        <v>29.646414807643797</v>
      </c>
      <c r="AF219" s="4">
        <f t="shared" si="64"/>
        <v>1214.8608190183913</v>
      </c>
      <c r="AG219">
        <f t="shared" si="75"/>
        <v>1214.8608190183913</v>
      </c>
      <c r="AH219" s="4"/>
      <c r="AI219" s="5">
        <f>SUMPRODUCT(constants!$B$13:$B$20,A219^constants!$A$13:$A$20)*constants!$C$10/((A219/1000000000)^5*(EXP(0.014388/(A219/1000000000)/constants!$B$9)-1))</f>
        <v>1.3843133633202506E-7</v>
      </c>
      <c r="AJ219">
        <f>SUMPRODUCT(A219^constants!$E$28:$J$28,constants!$E$27:$J$27)</f>
        <v>1.6068772254569587E-6</v>
      </c>
      <c r="AL219" s="17">
        <f t="shared" si="65"/>
        <v>3.0618368523669249E-9</v>
      </c>
      <c r="AM219">
        <f t="shared" si="76"/>
        <v>1.3226842122995759E-9</v>
      </c>
      <c r="AN219">
        <f t="shared" si="77"/>
        <v>2.3148661062822504</v>
      </c>
      <c r="AO219">
        <f t="shared" si="78"/>
        <v>2.5665985318871709E-9</v>
      </c>
      <c r="AQ219">
        <f t="shared" si="79"/>
        <v>2.5665985318871709E-9</v>
      </c>
      <c r="AS219" s="4">
        <f t="shared" si="80"/>
        <v>1.1929551171821231</v>
      </c>
    </row>
    <row r="220" spans="1:45" x14ac:dyDescent="0.2">
      <c r="A220">
        <f>front!A220</f>
        <v>289.07</v>
      </c>
      <c r="B220" s="1">
        <f t="shared" si="81"/>
        <v>0.48000000000001819</v>
      </c>
      <c r="C220">
        <f>front!D220-front!B220</f>
        <v>123.19999999999982</v>
      </c>
      <c r="D220" s="2">
        <f>front!E220-front!C220</f>
        <v>1306.3999999999996</v>
      </c>
      <c r="E220" s="2">
        <f>IF(front!F220-front!C220&gt;0,front!F220-front!C220,0)</f>
        <v>1081.6000000000004</v>
      </c>
      <c r="F220" s="2">
        <f>front!I220-front!H220</f>
        <v>5005.3000000000011</v>
      </c>
      <c r="G220" s="2">
        <f>IF(front!J220-front!H220&gt;0,front!J220-front!H220,0)</f>
        <v>24.200000000000728</v>
      </c>
      <c r="H220" s="2"/>
      <c r="I220" s="4">
        <f>C220/(constants!$A$4+constants!$B$4*data!C220+constants!$C$4*data!C220^2+constants!$D$4*data!C220^3+constants!$E$4*data!C220^4+constants!$F$4*data!C220^5+constants!$G$4*data!C220^6+constants!$H$4*data!C220^7)</f>
        <v>122.91029611148129</v>
      </c>
      <c r="J220" s="4">
        <f>D220/(constants!$A$4+constants!$B$4*data!D220+constants!$C$4*data!D220^2+constants!$D$4*data!D220^3+constants!$E$4*data!D220^4+constants!$F$4*data!D220^5+constants!$G$4*data!D220^6+constants!$H$4*data!D220^7)</f>
        <v>1303.4086962070123</v>
      </c>
      <c r="K220" s="4">
        <f>E220/(constants!$A$4+constants!$B$4*data!E220+constants!$C$4*data!E220^2+constants!$D$4*data!E220^3+constants!$E$4*data!E220^4+constants!$F$4*data!E220^5+constants!$G$4*data!E220^6+constants!$H$4*data!E220^7)</f>
        <v>1079.1176898286817</v>
      </c>
      <c r="L220" s="4">
        <f>F220/(constants!$A$4+constants!$B$4*data!F220+constants!$C$4*data!F220^2+constants!$D$4*data!F220^3+constants!$E$4*data!F220^4+constants!$F$4*data!F220^5+constants!$G$4*data!F220^6+constants!$H$4*data!F220^7)</f>
        <v>4994.7057575407953</v>
      </c>
      <c r="M220" s="4">
        <f>G220/(constants!$A$4+constants!$B$4*data!G220+constants!$C$4*data!G220^2+constants!$D$4*data!G220^3+constants!$E$4*data!G220^4+constants!$F$4*data!G220^5+constants!$G$4*data!G220^6+constants!$H$4*data!G220^7)</f>
        <v>24.142846031426593</v>
      </c>
      <c r="N220" s="4"/>
      <c r="O220" s="4">
        <f t="shared" si="66"/>
        <v>307.27574027870321</v>
      </c>
      <c r="P220" s="4">
        <f t="shared" si="67"/>
        <v>325.85217405175308</v>
      </c>
      <c r="Q220" s="4">
        <f t="shared" si="68"/>
        <v>269.77942245717043</v>
      </c>
      <c r="R220" s="4">
        <f t="shared" si="69"/>
        <v>1248.6764393851988</v>
      </c>
      <c r="S220" s="4">
        <f t="shared" si="70"/>
        <v>6.0357115078566483</v>
      </c>
      <c r="T220" s="4">
        <f t="shared" si="61"/>
        <v>0.94299122346779407</v>
      </c>
      <c r="U220" s="4">
        <f t="shared" si="71"/>
        <v>0.82791966400789774</v>
      </c>
      <c r="V220" s="4">
        <f t="shared" si="72"/>
        <v>4.8336873488446733E-3</v>
      </c>
      <c r="W220" s="4"/>
      <c r="X220">
        <f>IF(front!E220&gt;$X$2,O220,P220)</f>
        <v>325.85217405175308</v>
      </c>
      <c r="Y220">
        <f t="shared" si="73"/>
        <v>66.823181182387827</v>
      </c>
      <c r="Z220">
        <f>SUMPRODUCT($B$7:$B$456,Y$7:Y$456,EXP(constants!$B$32+constants!$A$32*ABS($A$7:$A$456-$A220)))</f>
        <v>2.8206693954516706</v>
      </c>
      <c r="AA220">
        <f t="shared" si="62"/>
        <v>64.002511786936154</v>
      </c>
      <c r="AB220">
        <f t="shared" si="74"/>
        <v>58.556553227333424</v>
      </c>
      <c r="AD220" s="4">
        <f t="shared" si="63"/>
        <v>1242.0314309046062</v>
      </c>
      <c r="AE220">
        <f>SUMPRODUCT($B$7:$B$456,AD$7:AD$456,EXP(constants!$B$32+constants!$A$32*ABS($A$7:$A$456-$A220)))</f>
        <v>29.775596936930242</v>
      </c>
      <c r="AF220" s="4">
        <f t="shared" si="64"/>
        <v>1212.2558339676759</v>
      </c>
      <c r="AG220">
        <f t="shared" si="75"/>
        <v>1212.2558339676759</v>
      </c>
      <c r="AH220" s="4"/>
      <c r="AI220" s="5">
        <f>SUMPRODUCT(constants!$B$13:$B$20,A220^constants!$A$13:$A$20)*constants!$C$10/((A220/1000000000)^5*(EXP(0.014388/(A220/1000000000)/constants!$B$9)-1))</f>
        <v>1.4103220397219608E-7</v>
      </c>
      <c r="AJ220">
        <f>SUMPRODUCT(A220^constants!$E$28:$J$28,constants!$E$27:$J$27)</f>
        <v>1.5974390490771967E-6</v>
      </c>
      <c r="AL220" s="17">
        <f t="shared" si="65"/>
        <v>2.4084785766789995E-9</v>
      </c>
      <c r="AM220">
        <f t="shared" si="76"/>
        <v>1.3177408632044509E-9</v>
      </c>
      <c r="AN220">
        <f t="shared" si="77"/>
        <v>1.8277330876892735</v>
      </c>
      <c r="AO220">
        <f t="shared" si="78"/>
        <v>2.5570062252638877E-9</v>
      </c>
      <c r="AQ220">
        <f t="shared" si="79"/>
        <v>2.5570062252638877E-9</v>
      </c>
      <c r="AS220" s="4">
        <f t="shared" si="80"/>
        <v>0.94191345835712237</v>
      </c>
    </row>
    <row r="221" spans="1:45" x14ac:dyDescent="0.2">
      <c r="A221">
        <f>front!A221</f>
        <v>289.54000000000002</v>
      </c>
      <c r="B221" s="1">
        <f t="shared" si="81"/>
        <v>0.47000000000002728</v>
      </c>
      <c r="C221">
        <f>front!D221-front!B221</f>
        <v>123.70000000000027</v>
      </c>
      <c r="D221" s="2">
        <f>front!E221-front!C221</f>
        <v>1256.3999999999996</v>
      </c>
      <c r="E221" s="2">
        <f>IF(front!F221-front!C221&gt;0,front!F221-front!C221,0)</f>
        <v>1105.1000000000004</v>
      </c>
      <c r="F221" s="2">
        <f>front!I221-front!H221</f>
        <v>5062.4000000000015</v>
      </c>
      <c r="G221" s="2">
        <f>IF(front!J221-front!H221&gt;0,front!J221-front!H221,0)</f>
        <v>9.3000000000010914</v>
      </c>
      <c r="H221" s="2"/>
      <c r="I221" s="4">
        <f>C221/(constants!$A$4+constants!$B$4*data!C221+constants!$C$4*data!C221^2+constants!$D$4*data!C221^3+constants!$E$4*data!C221^4+constants!$F$4*data!C221^5+constants!$G$4*data!C221^6+constants!$H$4*data!C221^7)</f>
        <v>123.40912644436433</v>
      </c>
      <c r="J221" s="4">
        <f>D221/(constants!$A$4+constants!$B$4*data!D221+constants!$C$4*data!D221^2+constants!$D$4*data!D221^3+constants!$E$4*data!D221^4+constants!$F$4*data!D221^5+constants!$G$4*data!D221^6+constants!$H$4*data!D221^7)</f>
        <v>1253.5219163719203</v>
      </c>
      <c r="K221" s="4">
        <f>E221/(constants!$A$4+constants!$B$4*data!E221+constants!$C$4*data!E221^2+constants!$D$4*data!E221^3+constants!$E$4*data!E221^4+constants!$F$4*data!E221^5+constants!$G$4*data!E221^6+constants!$H$4*data!E221^7)</f>
        <v>1102.564478936566</v>
      </c>
      <c r="L221" s="4">
        <f>F221/(constants!$A$4+constants!$B$4*data!F221+constants!$C$4*data!F221^2+constants!$D$4*data!F221^3+constants!$E$4*data!F221^4+constants!$F$4*data!F221^5+constants!$G$4*data!F221^6+constants!$H$4*data!F221^7)</f>
        <v>5051.7280208109714</v>
      </c>
      <c r="M221" s="4">
        <f>G221/(constants!$A$4+constants!$B$4*data!G221+constants!$C$4*data!G221^2+constants!$D$4*data!G221^3+constants!$E$4*data!G221^4+constants!$F$4*data!G221^5+constants!$G$4*data!G221^6+constants!$H$4*data!G221^7)</f>
        <v>9.27802069822223</v>
      </c>
      <c r="N221" s="4"/>
      <c r="O221" s="4">
        <f t="shared" si="66"/>
        <v>308.52281611091081</v>
      </c>
      <c r="P221" s="4">
        <f t="shared" si="67"/>
        <v>313.38047909298007</v>
      </c>
      <c r="Q221" s="4">
        <f t="shared" si="68"/>
        <v>275.64111973414151</v>
      </c>
      <c r="R221" s="4">
        <f t="shared" si="69"/>
        <v>1262.9320052027429</v>
      </c>
      <c r="S221" s="4">
        <f t="shared" si="70"/>
        <v>2.3195051745555575</v>
      </c>
      <c r="T221" s="4">
        <f t="shared" si="61"/>
        <v>0.98449915260794529</v>
      </c>
      <c r="U221" s="4">
        <f t="shared" si="71"/>
        <v>0.87957335610671117</v>
      </c>
      <c r="V221" s="4">
        <f t="shared" si="72"/>
        <v>1.8366033681941564E-3</v>
      </c>
      <c r="W221" s="4"/>
      <c r="X221">
        <f>IF(front!E221&gt;$X$2,O221,P221)</f>
        <v>313.38047909298007</v>
      </c>
      <c r="Y221">
        <f t="shared" si="73"/>
        <v>48.72337149073536</v>
      </c>
      <c r="Z221">
        <f>SUMPRODUCT($B$7:$B$456,Y$7:Y$456,EXP(constants!$B$32+constants!$A$32*ABS($A$7:$A$456-$A221)))</f>
        <v>2.879276055693996</v>
      </c>
      <c r="AA221">
        <f t="shared" si="62"/>
        <v>45.844095435041368</v>
      </c>
      <c r="AB221">
        <f t="shared" si="74"/>
        <v>40.398136875438638</v>
      </c>
      <c r="AD221" s="4">
        <f t="shared" si="63"/>
        <v>1260.3783490951512</v>
      </c>
      <c r="AE221">
        <f>SUMPRODUCT($B$7:$B$456,AD$7:AD$456,EXP(constants!$B$32+constants!$A$32*ABS($A$7:$A$456-$A221)))</f>
        <v>29.90147251848293</v>
      </c>
      <c r="AF221" s="4">
        <f t="shared" si="64"/>
        <v>1230.4768765766682</v>
      </c>
      <c r="AG221">
        <f t="shared" si="75"/>
        <v>1230.4768765766682</v>
      </c>
      <c r="AH221" s="4"/>
      <c r="AI221" s="5">
        <f>SUMPRODUCT(constants!$B$13:$B$20,A221^constants!$A$13:$A$20)*constants!$C$10/((A221/1000000000)^5*(EXP(0.014388/(A221/1000000000)/constants!$B$9)-1))</f>
        <v>1.4361491507335339E-7</v>
      </c>
      <c r="AJ221">
        <f>SUMPRODUCT(A221^constants!$E$28:$J$28,constants!$E$27:$J$27)</f>
        <v>1.5882909271746162E-6</v>
      </c>
      <c r="AL221" s="17">
        <f t="shared" si="65"/>
        <v>3.5549885757397082E-9</v>
      </c>
      <c r="AM221">
        <f t="shared" si="76"/>
        <v>1.2907929904326433E-9</v>
      </c>
      <c r="AN221">
        <f t="shared" si="77"/>
        <v>2.7541120862053643</v>
      </c>
      <c r="AO221">
        <f t="shared" si="78"/>
        <v>2.5047153080136114E-9</v>
      </c>
      <c r="AQ221">
        <f t="shared" si="79"/>
        <v>2.5047153080136114E-9</v>
      </c>
      <c r="AS221" s="4">
        <f t="shared" si="80"/>
        <v>1.4193184208863348</v>
      </c>
    </row>
    <row r="222" spans="1:45" x14ac:dyDescent="0.2">
      <c r="A222">
        <f>front!A222</f>
        <v>290.01</v>
      </c>
      <c r="B222" s="1">
        <f t="shared" si="81"/>
        <v>0.46999999999997044</v>
      </c>
      <c r="C222">
        <f>front!D222-front!B222</f>
        <v>126.44999999999982</v>
      </c>
      <c r="D222" s="2">
        <f>front!E222-front!C222</f>
        <v>1307.3999999999996</v>
      </c>
      <c r="E222" s="2">
        <f>IF(front!F222-front!C222&gt;0,front!F222-front!C222,0)</f>
        <v>1058.8999999999996</v>
      </c>
      <c r="F222" s="2">
        <f>front!I222-front!H222</f>
        <v>5111.5</v>
      </c>
      <c r="G222" s="2">
        <f>IF(front!J222-front!H222&gt;0,front!J222-front!H222,0)</f>
        <v>35</v>
      </c>
      <c r="H222" s="2"/>
      <c r="I222" s="4">
        <f>C222/(constants!$A$4+constants!$B$4*data!C222+constants!$C$4*data!C222^2+constants!$D$4*data!C222^3+constants!$E$4*data!C222^4+constants!$F$4*data!C222^5+constants!$G$4*data!C222^6+constants!$H$4*data!C222^7)</f>
        <v>126.15269409628311</v>
      </c>
      <c r="J222" s="4">
        <f>D222/(constants!$A$4+constants!$B$4*data!D222+constants!$C$4*data!D222^2+constants!$D$4*data!D222^3+constants!$E$4*data!D222^4+constants!$F$4*data!D222^5+constants!$G$4*data!D222^6+constants!$H$4*data!D222^7)</f>
        <v>1304.4064316461574</v>
      </c>
      <c r="K222" s="4">
        <f>E222/(constants!$A$4+constants!$B$4*data!E222+constants!$C$4*data!E222^2+constants!$D$4*data!E222^3+constants!$E$4*data!E222^4+constants!$F$4*data!E222^5+constants!$G$4*data!E222^6+constants!$H$4*data!E222^7)</f>
        <v>1056.4690928191615</v>
      </c>
      <c r="L222" s="4">
        <f>F222/(constants!$A$4+constants!$B$4*data!F222+constants!$C$4*data!F222^2+constants!$D$4*data!F222^3+constants!$E$4*data!F222^4+constants!$F$4*data!F222^5+constants!$G$4*data!F222^6+constants!$H$4*data!F222^7)</f>
        <v>5100.7630823246927</v>
      </c>
      <c r="M222" s="4">
        <f>G222/(constants!$A$4+constants!$B$4*data!G222+constants!$C$4*data!G222^2+constants!$D$4*data!G222^3+constants!$E$4*data!G222^4+constants!$F$4*data!G222^5+constants!$G$4*data!G222^6+constants!$H$4*data!G222^7)</f>
        <v>34.917380167355162</v>
      </c>
      <c r="N222" s="4"/>
      <c r="O222" s="4">
        <f t="shared" si="66"/>
        <v>315.38173524070777</v>
      </c>
      <c r="P222" s="4">
        <f t="shared" si="67"/>
        <v>326.10160791153936</v>
      </c>
      <c r="Q222" s="4">
        <f t="shared" si="68"/>
        <v>264.11727320479037</v>
      </c>
      <c r="R222" s="4">
        <f t="shared" si="69"/>
        <v>1275.1907705811732</v>
      </c>
      <c r="S222" s="4">
        <f t="shared" si="70"/>
        <v>8.7293450418387906</v>
      </c>
      <c r="T222" s="4">
        <f t="shared" si="61"/>
        <v>0.96712720081484682</v>
      </c>
      <c r="U222" s="4">
        <f t="shared" si="71"/>
        <v>0.80992324722433351</v>
      </c>
      <c r="V222" s="4">
        <f t="shared" si="72"/>
        <v>6.8455208767393737E-3</v>
      </c>
      <c r="W222" s="4"/>
      <c r="X222">
        <f>IF(front!E222&gt;$X$2,O222,P222)</f>
        <v>326.10160791153936</v>
      </c>
      <c r="Y222">
        <f t="shared" si="73"/>
        <v>72.509133531840916</v>
      </c>
      <c r="Z222">
        <f>SUMPRODUCT($B$7:$B$456,Y$7:Y$456,EXP(constants!$B$32+constants!$A$32*ABS($A$7:$A$456-$A222)))</f>
        <v>2.9390908591679268</v>
      </c>
      <c r="AA222">
        <f t="shared" si="62"/>
        <v>69.570042672672983</v>
      </c>
      <c r="AB222">
        <f t="shared" si="74"/>
        <v>64.124084113070253</v>
      </c>
      <c r="AD222" s="4">
        <f t="shared" si="63"/>
        <v>1265.5802098780098</v>
      </c>
      <c r="AE222">
        <f>SUMPRODUCT($B$7:$B$456,AD$7:AD$456,EXP(constants!$B$32+constants!$A$32*ABS($A$7:$A$456-$A222)))</f>
        <v>30.026737996840072</v>
      </c>
      <c r="AF222" s="4">
        <f t="shared" si="64"/>
        <v>1235.5534718811698</v>
      </c>
      <c r="AG222">
        <f t="shared" si="75"/>
        <v>1235.5534718811698</v>
      </c>
      <c r="AH222" s="4"/>
      <c r="AI222" s="5">
        <f>SUMPRODUCT(constants!$B$13:$B$20,A222^constants!$A$13:$A$20)*constants!$C$10/((A222/1000000000)^5*(EXP(0.014388/(A222/1000000000)/constants!$B$9)-1))</f>
        <v>1.4623358840024657E-7</v>
      </c>
      <c r="AJ222">
        <f>SUMPRODUCT(A222^constants!$E$28:$J$28,constants!$E$27:$J$27)</f>
        <v>1.5792337389150296E-6</v>
      </c>
      <c r="AL222" s="17">
        <f t="shared" si="65"/>
        <v>2.2804783947072413E-9</v>
      </c>
      <c r="AM222">
        <f t="shared" si="76"/>
        <v>1.2781589586006306E-9</v>
      </c>
      <c r="AN222">
        <f t="shared" si="77"/>
        <v>1.7841899705526314</v>
      </c>
      <c r="AO222">
        <f t="shared" si="78"/>
        <v>2.480199639609674E-9</v>
      </c>
      <c r="AQ222">
        <f t="shared" si="79"/>
        <v>2.480199639609674E-9</v>
      </c>
      <c r="AS222" s="4">
        <f t="shared" si="80"/>
        <v>0.91947372231137647</v>
      </c>
    </row>
    <row r="223" spans="1:45" x14ac:dyDescent="0.2">
      <c r="A223">
        <f>front!A223</f>
        <v>290.48</v>
      </c>
      <c r="B223" s="1">
        <f t="shared" si="81"/>
        <v>0.47000000000002728</v>
      </c>
      <c r="C223">
        <f>front!D223-front!B223</f>
        <v>128.69999999999982</v>
      </c>
      <c r="D223" s="2">
        <f>front!E223-front!C223</f>
        <v>1292.8999999999996</v>
      </c>
      <c r="E223" s="2">
        <f>IF(front!F223-front!C223&gt;0,front!F223-front!C223,0)</f>
        <v>1035.2000000000007</v>
      </c>
      <c r="F223" s="2">
        <f>front!I223-front!H223</f>
        <v>5105.1000000000004</v>
      </c>
      <c r="G223" s="2">
        <f>IF(front!J223-front!H223&gt;0,front!J223-front!H223,0)</f>
        <v>28.5</v>
      </c>
      <c r="H223" s="2"/>
      <c r="I223" s="4">
        <f>C223/(constants!$A$4+constants!$B$4*data!C223+constants!$C$4*data!C223^2+constants!$D$4*data!C223^3+constants!$E$4*data!C223^4+constants!$F$4*data!C223^5+constants!$G$4*data!C223^6+constants!$H$4*data!C223^7)</f>
        <v>128.3974322964857</v>
      </c>
      <c r="J223" s="4">
        <f>D223/(constants!$A$4+constants!$B$4*data!D223+constants!$C$4*data!D223^2+constants!$D$4*data!D223^3+constants!$E$4*data!D223^4+constants!$F$4*data!D223^5+constants!$G$4*data!D223^6+constants!$H$4*data!D223^7)</f>
        <v>1289.9392671234546</v>
      </c>
      <c r="K223" s="4">
        <f>E223/(constants!$A$4+constants!$B$4*data!E223+constants!$C$4*data!E223^2+constants!$D$4*data!E223^3+constants!$E$4*data!E223^4+constants!$F$4*data!E223^5+constants!$G$4*data!E223^6+constants!$H$4*data!E223^7)</f>
        <v>1032.8227650443432</v>
      </c>
      <c r="L223" s="4">
        <f>F223/(constants!$A$4+constants!$B$4*data!F223+constants!$C$4*data!F223^2+constants!$D$4*data!F223^3+constants!$E$4*data!F223^4+constants!$F$4*data!F223^5+constants!$G$4*data!F223^6+constants!$H$4*data!F223^7)</f>
        <v>5094.3714453257353</v>
      </c>
      <c r="M223" s="4">
        <f>G223/(constants!$A$4+constants!$B$4*data!G223+constants!$C$4*data!G223^2+constants!$D$4*data!G223^3+constants!$E$4*data!G223^4+constants!$F$4*data!G223^5+constants!$G$4*data!G223^6+constants!$H$4*data!G223^7)</f>
        <v>28.43270386601608</v>
      </c>
      <c r="N223" s="4"/>
      <c r="O223" s="4">
        <f t="shared" si="66"/>
        <v>320.99358074121426</v>
      </c>
      <c r="P223" s="4">
        <f t="shared" si="67"/>
        <v>322.48481678086364</v>
      </c>
      <c r="Q223" s="4">
        <f t="shared" si="68"/>
        <v>258.2056912610858</v>
      </c>
      <c r="R223" s="4">
        <f t="shared" si="69"/>
        <v>1273.5928613314338</v>
      </c>
      <c r="S223" s="4">
        <f t="shared" si="70"/>
        <v>7.1081759665040201</v>
      </c>
      <c r="T223" s="4">
        <f t="shared" si="61"/>
        <v>0.99537579457372494</v>
      </c>
      <c r="U223" s="4">
        <f t="shared" si="71"/>
        <v>0.80067549796163862</v>
      </c>
      <c r="V223" s="4">
        <f t="shared" si="72"/>
        <v>5.5811995986480498E-3</v>
      </c>
      <c r="W223" s="4"/>
      <c r="X223">
        <f>IF(front!E223&gt;$X$2,O223,P223)</f>
        <v>322.48481678086364</v>
      </c>
      <c r="Y223">
        <f t="shared" si="73"/>
        <v>74.568353948656807</v>
      </c>
      <c r="Z223">
        <f>SUMPRODUCT($B$7:$B$456,Y$7:Y$456,EXP(constants!$B$32+constants!$A$32*ABS($A$7:$A$456-$A223)))</f>
        <v>2.999741723634199</v>
      </c>
      <c r="AA223">
        <f t="shared" si="62"/>
        <v>71.568612225022605</v>
      </c>
      <c r="AB223">
        <f t="shared" si="74"/>
        <v>66.122653665419875</v>
      </c>
      <c r="AD223" s="4">
        <f t="shared" si="63"/>
        <v>1265.7671245450617</v>
      </c>
      <c r="AE223">
        <f>SUMPRODUCT($B$7:$B$456,AD$7:AD$456,EXP(constants!$B$32+constants!$A$32*ABS($A$7:$A$456-$A223)))</f>
        <v>30.151392180129793</v>
      </c>
      <c r="AF223" s="4">
        <f t="shared" si="64"/>
        <v>1235.615732364932</v>
      </c>
      <c r="AG223">
        <f t="shared" si="75"/>
        <v>1235.615732364932</v>
      </c>
      <c r="AH223" s="4"/>
      <c r="AI223" s="5">
        <f>SUMPRODUCT(constants!$B$13:$B$20,A223^constants!$A$13:$A$20)*constants!$C$10/((A223/1000000000)^5*(EXP(0.014388/(A223/1000000000)/constants!$B$9)-1))</f>
        <v>1.4888853526776616E-7</v>
      </c>
      <c r="AJ223">
        <f>SUMPRODUCT(A223^constants!$E$28:$J$28,constants!$E$27:$J$27)</f>
        <v>1.5702660059972316E-6</v>
      </c>
      <c r="AL223" s="17">
        <f t="shared" si="65"/>
        <v>2.2517023593932119E-9</v>
      </c>
      <c r="AM223">
        <f t="shared" si="76"/>
        <v>1.2708368507025958E-9</v>
      </c>
      <c r="AN223">
        <f t="shared" si="77"/>
        <v>1.7718264607674337</v>
      </c>
      <c r="AO223">
        <f t="shared" si="78"/>
        <v>2.4659914777471062E-9</v>
      </c>
      <c r="AQ223">
        <f t="shared" si="79"/>
        <v>2.4659914777471062E-9</v>
      </c>
      <c r="AS223" s="4">
        <f t="shared" si="80"/>
        <v>0.9131022469916783</v>
      </c>
    </row>
    <row r="224" spans="1:45" x14ac:dyDescent="0.2">
      <c r="A224">
        <f>front!A224</f>
        <v>290.95999999999998</v>
      </c>
      <c r="B224" s="1">
        <f t="shared" si="81"/>
        <v>0.47999999999996135</v>
      </c>
      <c r="C224">
        <f>front!D224-front!B224</f>
        <v>128.80000000000018</v>
      </c>
      <c r="D224" s="2">
        <f>front!E224-front!C224</f>
        <v>1277.6000000000004</v>
      </c>
      <c r="E224" s="2">
        <f>IF(front!F224-front!C224&gt;0,front!F224-front!C224,0)</f>
        <v>1029.6000000000004</v>
      </c>
      <c r="F224" s="2">
        <f>front!I224-front!H224</f>
        <v>5144.8999999999996</v>
      </c>
      <c r="G224" s="2">
        <f>IF(front!J224-front!H224&gt;0,front!J224-front!H224,0)</f>
        <v>6.1000000000003638</v>
      </c>
      <c r="H224" s="2"/>
      <c r="I224" s="4">
        <f>C224/(constants!$A$4+constants!$B$4*data!C224+constants!$C$4*data!C224^2+constants!$D$4*data!C224^3+constants!$E$4*data!C224^4+constants!$F$4*data!C224^5+constants!$G$4*data!C224^6+constants!$H$4*data!C224^7)</f>
        <v>128.49719846018309</v>
      </c>
      <c r="J224" s="4">
        <f>D224/(constants!$A$4+constants!$B$4*data!D224+constants!$C$4*data!D224^2+constants!$D$4*data!D224^3+constants!$E$4*data!D224^4+constants!$F$4*data!D224^5+constants!$G$4*data!D224^6+constants!$H$4*data!D224^7)</f>
        <v>1274.6739127778449</v>
      </c>
      <c r="K224" s="4">
        <f>E224/(constants!$A$4+constants!$B$4*data!E224+constants!$C$4*data!E224^2+constants!$D$4*data!E224^3+constants!$E$4*data!E224^4+constants!$F$4*data!E224^5+constants!$G$4*data!E224^6+constants!$H$4*data!E224^7)</f>
        <v>1027.2354479284909</v>
      </c>
      <c r="L224" s="4">
        <f>F224/(constants!$A$4+constants!$B$4*data!F224+constants!$C$4*data!F224^2+constants!$D$4*data!F224^3+constants!$E$4*data!F224^4+constants!$F$4*data!F224^5+constants!$G$4*data!F224^6+constants!$H$4*data!F224^7)</f>
        <v>5134.1199378129086</v>
      </c>
      <c r="M224" s="4">
        <f>G224/(constants!$A$4+constants!$B$4*data!G224+constants!$C$4*data!G224^2+constants!$D$4*data!G224^3+constants!$E$4*data!G224^4+constants!$F$4*data!G224^5+constants!$G$4*data!G224^6+constants!$H$4*data!G224^7)</f>
        <v>6.0855813120839839</v>
      </c>
      <c r="N224" s="4"/>
      <c r="O224" s="4">
        <f t="shared" si="66"/>
        <v>321.24299615045771</v>
      </c>
      <c r="P224" s="4">
        <f t="shared" si="67"/>
        <v>318.66847819446122</v>
      </c>
      <c r="Q224" s="4">
        <f t="shared" si="68"/>
        <v>256.80886198212272</v>
      </c>
      <c r="R224" s="4">
        <f t="shared" si="69"/>
        <v>1283.5299844532271</v>
      </c>
      <c r="S224" s="4">
        <f t="shared" si="70"/>
        <v>1.521395328020996</v>
      </c>
      <c r="T224" s="4">
        <f t="shared" si="61"/>
        <v>1.0080789853159728</v>
      </c>
      <c r="U224" s="4">
        <f t="shared" si="71"/>
        <v>0.80588096895297601</v>
      </c>
      <c r="V224" s="4">
        <f t="shared" si="72"/>
        <v>1.1853212207341595E-3</v>
      </c>
      <c r="W224" s="4"/>
      <c r="X224">
        <f>IF(front!E224&gt;$X$2,O224,P224)</f>
        <v>318.66847819446122</v>
      </c>
      <c r="Y224">
        <f t="shared" si="73"/>
        <v>72.093182446254986</v>
      </c>
      <c r="Z224">
        <f>SUMPRODUCT($B$7:$B$456,Y$7:Y$456,EXP(constants!$B$32+constants!$A$32*ABS($A$7:$A$456-$A224)))</f>
        <v>3.062568087699272</v>
      </c>
      <c r="AA224">
        <f t="shared" si="62"/>
        <v>69.030614358555709</v>
      </c>
      <c r="AB224">
        <f t="shared" si="74"/>
        <v>63.58465579895298</v>
      </c>
      <c r="AD224" s="4">
        <f t="shared" si="63"/>
        <v>1281.8550063095777</v>
      </c>
      <c r="AE224">
        <f>SUMPRODUCT($B$7:$B$456,AD$7:AD$456,EXP(constants!$B$32+constants!$A$32*ABS($A$7:$A$456-$A224)))</f>
        <v>30.278396694282065</v>
      </c>
      <c r="AF224" s="4">
        <f t="shared" si="64"/>
        <v>1251.5766096152956</v>
      </c>
      <c r="AG224">
        <f t="shared" si="75"/>
        <v>1251.5766096152956</v>
      </c>
      <c r="AH224" s="4"/>
      <c r="AI224" s="5">
        <f>SUMPRODUCT(constants!$B$13:$B$20,A224^constants!$A$13:$A$20)*constants!$C$10/((A224/1000000000)^5*(EXP(0.014388/(A224/1000000000)/constants!$B$9)-1))</f>
        <v>1.5163773362110277E-7</v>
      </c>
      <c r="AJ224">
        <f>SUMPRODUCT(A224^constants!$E$28:$J$28,constants!$E$27:$J$27)</f>
        <v>1.5611982846242011E-6</v>
      </c>
      <c r="AL224" s="17">
        <f t="shared" si="65"/>
        <v>2.3848164579291426E-9</v>
      </c>
      <c r="AM224">
        <f t="shared" si="76"/>
        <v>1.2473853159528731E-9</v>
      </c>
      <c r="AN224">
        <f t="shared" si="77"/>
        <v>1.9118522780648497</v>
      </c>
      <c r="AO224">
        <f t="shared" si="78"/>
        <v>2.4204850189117851E-9</v>
      </c>
      <c r="AQ224">
        <f t="shared" si="79"/>
        <v>2.4204850189117851E-9</v>
      </c>
      <c r="AS224" s="4">
        <f t="shared" si="80"/>
        <v>0.98526387864252163</v>
      </c>
    </row>
    <row r="225" spans="1:45" x14ac:dyDescent="0.2">
      <c r="A225">
        <f>front!A225</f>
        <v>291.43</v>
      </c>
      <c r="B225" s="1">
        <f t="shared" si="81"/>
        <v>0.47000000000002728</v>
      </c>
      <c r="C225">
        <f>front!D225-front!B225</f>
        <v>126.34999999999991</v>
      </c>
      <c r="D225" s="2">
        <f>front!E225-front!C225</f>
        <v>1246.7000000000007</v>
      </c>
      <c r="E225" s="2">
        <f>IF(front!F225-front!C225&gt;0,front!F225-front!C225,0)</f>
        <v>1016.8000000000011</v>
      </c>
      <c r="F225" s="2">
        <f>front!I225-front!H225</f>
        <v>5183</v>
      </c>
      <c r="G225" s="2">
        <f>IF(front!J225-front!H225&gt;0,front!J225-front!H225,0)</f>
        <v>20.899999999999636</v>
      </c>
      <c r="H225" s="2"/>
      <c r="I225" s="4">
        <f>C225/(constants!$A$4+constants!$B$4*data!C225+constants!$C$4*data!C225^2+constants!$D$4*data!C225^3+constants!$E$4*data!C225^4+constants!$F$4*data!C225^5+constants!$G$4*data!C225^6+constants!$H$4*data!C225^7)</f>
        <v>126.05292797554621</v>
      </c>
      <c r="J225" s="4">
        <f>D225/(constants!$A$4+constants!$B$4*data!D225+constants!$C$4*data!D225^2+constants!$D$4*data!D225^3+constants!$E$4*data!D225^4+constants!$F$4*data!D225^5+constants!$G$4*data!D225^6+constants!$H$4*data!D225^7)</f>
        <v>1243.8438795551981</v>
      </c>
      <c r="K225" s="4">
        <f>E225/(constants!$A$4+constants!$B$4*data!E225+constants!$C$4*data!E225^2+constants!$D$4*data!E225^3+constants!$E$4*data!E225^4+constants!$F$4*data!E225^5+constants!$G$4*data!E225^6+constants!$H$4*data!E225^7)</f>
        <v>1014.4644387337512</v>
      </c>
      <c r="L225" s="4">
        <f>F225/(constants!$A$4+constants!$B$4*data!F225+constants!$C$4*data!F225^2+constants!$D$4*data!F225^3+constants!$E$4*data!F225^4+constants!$F$4*data!F225^5+constants!$G$4*data!F225^6+constants!$H$4*data!F225^7)</f>
        <v>5172.171758612998</v>
      </c>
      <c r="M225" s="4">
        <f>G225/(constants!$A$4+constants!$B$4*data!G225+constants!$C$4*data!G225^2+constants!$D$4*data!G225^3+constants!$E$4*data!G225^4+constants!$F$4*data!G225^5+constants!$G$4*data!G225^6+constants!$H$4*data!G225^7)</f>
        <v>20.850632245596167</v>
      </c>
      <c r="N225" s="4"/>
      <c r="O225" s="4">
        <f t="shared" si="66"/>
        <v>315.13231993886552</v>
      </c>
      <c r="P225" s="4">
        <f t="shared" si="67"/>
        <v>310.96096988879953</v>
      </c>
      <c r="Q225" s="4">
        <f t="shared" si="68"/>
        <v>253.6161096834378</v>
      </c>
      <c r="R225" s="4">
        <f t="shared" si="69"/>
        <v>1293.0429396532495</v>
      </c>
      <c r="S225" s="4">
        <f t="shared" si="70"/>
        <v>5.2126580613990416</v>
      </c>
      <c r="T225" s="4">
        <f t="shared" si="61"/>
        <v>1.013414384614113</v>
      </c>
      <c r="U225" s="4">
        <f t="shared" si="71"/>
        <v>0.81558823853080853</v>
      </c>
      <c r="V225" s="4">
        <f t="shared" si="72"/>
        <v>4.0313108726280199E-3</v>
      </c>
      <c r="W225" s="4"/>
      <c r="X225">
        <f>IF(front!E225&gt;$X$2,O225,P225)</f>
        <v>310.96096988879953</v>
      </c>
      <c r="Y225">
        <f t="shared" si="73"/>
        <v>67.451198578584865</v>
      </c>
      <c r="Z225">
        <f>SUMPRODUCT($B$7:$B$456,Y$7:Y$456,EXP(constants!$B$32+constants!$A$32*ABS($A$7:$A$456-$A225)))</f>
        <v>3.125013353572649</v>
      </c>
      <c r="AA225">
        <f t="shared" si="62"/>
        <v>64.32618522501221</v>
      </c>
      <c r="AB225">
        <f t="shared" si="74"/>
        <v>58.880226665409481</v>
      </c>
      <c r="AD225" s="4">
        <f t="shared" si="63"/>
        <v>1287.3040707594434</v>
      </c>
      <c r="AE225">
        <f>SUMPRODUCT($B$7:$B$456,AD$7:AD$456,EXP(constants!$B$32+constants!$A$32*ABS($A$7:$A$456-$A225)))</f>
        <v>30.401793909095673</v>
      </c>
      <c r="AF225" s="4">
        <f t="shared" si="64"/>
        <v>1256.9022768503478</v>
      </c>
      <c r="AG225">
        <f t="shared" si="75"/>
        <v>1256.9022768503478</v>
      </c>
      <c r="AH225" s="4"/>
      <c r="AI225" s="5">
        <f>SUMPRODUCT(constants!$B$13:$B$20,A225^constants!$A$13:$A$20)*constants!$C$10/((A225/1000000000)^5*(EXP(0.014388/(A225/1000000000)/constants!$B$9)-1))</f>
        <v>1.5436695082594312E-7</v>
      </c>
      <c r="AJ225">
        <f>SUMPRODUCT(A225^constants!$E$28:$J$28,constants!$E$27:$J$27)</f>
        <v>1.552406931854954E-6</v>
      </c>
      <c r="AL225" s="17">
        <f t="shared" si="65"/>
        <v>2.6217112189995946E-9</v>
      </c>
      <c r="AM225">
        <f t="shared" si="76"/>
        <v>1.2351055133300473E-9</v>
      </c>
      <c r="AN225">
        <f t="shared" si="77"/>
        <v>2.1226617408022337</v>
      </c>
      <c r="AO225">
        <f t="shared" si="78"/>
        <v>2.396656713492751E-9</v>
      </c>
      <c r="AQ225">
        <f t="shared" si="79"/>
        <v>2.396656713492751E-9</v>
      </c>
      <c r="AS225" s="4">
        <f t="shared" si="80"/>
        <v>1.0939035216181887</v>
      </c>
    </row>
    <row r="226" spans="1:45" x14ac:dyDescent="0.2">
      <c r="A226">
        <f>front!A226</f>
        <v>291.89999999999998</v>
      </c>
      <c r="B226" s="1">
        <f t="shared" si="81"/>
        <v>0.46999999999997044</v>
      </c>
      <c r="C226">
        <f>front!D226-front!B226</f>
        <v>121.80000000000018</v>
      </c>
      <c r="D226" s="2">
        <f>front!E226-front!C226</f>
        <v>1231.2000000000007</v>
      </c>
      <c r="E226" s="2">
        <f>IF(front!F226-front!C226&gt;0,front!F226-front!C226,0)</f>
        <v>1001</v>
      </c>
      <c r="F226" s="2">
        <f>front!I226-front!H226</f>
        <v>5257.2999999999993</v>
      </c>
      <c r="G226" s="2">
        <f>IF(front!J226-front!H226&gt;0,front!J226-front!H226,0)</f>
        <v>16.399999999999636</v>
      </c>
      <c r="H226" s="2"/>
      <c r="I226" s="4">
        <f>C226/(constants!$A$4+constants!$B$4*data!C226+constants!$C$4*data!C226^2+constants!$D$4*data!C226^3+constants!$E$4*data!C226^4+constants!$F$4*data!C226^5+constants!$G$4*data!C226^6+constants!$H$4*data!C226^7)</f>
        <v>121.51357142438977</v>
      </c>
      <c r="J226" s="4">
        <f>D226/(constants!$A$4+constants!$B$4*data!D226+constants!$C$4*data!D226^2+constants!$D$4*data!D226^3+constants!$E$4*data!D226^4+constants!$F$4*data!D226^5+constants!$G$4*data!D226^6+constants!$H$4*data!D226^7)</f>
        <v>1228.3789745672548</v>
      </c>
      <c r="K226" s="4">
        <f>E226/(constants!$A$4+constants!$B$4*data!E226+constants!$C$4*data!E226^2+constants!$D$4*data!E226^3+constants!$E$4*data!E226^4+constants!$F$4*data!E226^5+constants!$G$4*data!E226^6+constants!$H$4*data!E226^7)</f>
        <v>998.70022710293165</v>
      </c>
      <c r="L226" s="4">
        <f>F226/(constants!$A$4+constants!$B$4*data!F226+constants!$C$4*data!F226^2+constants!$D$4*data!F226^3+constants!$E$4*data!F226^4+constants!$F$4*data!F226^5+constants!$G$4*data!F226^6+constants!$H$4*data!F226^7)</f>
        <v>5246.3810502817996</v>
      </c>
      <c r="M226" s="4">
        <f>G226/(constants!$A$4+constants!$B$4*data!G226+constants!$C$4*data!G226^2+constants!$D$4*data!G226^3+constants!$E$4*data!G226^4+constants!$F$4*data!G226^5+constants!$G$4*data!G226^6+constants!$H$4*data!G226^7)</f>
        <v>16.361253600577122</v>
      </c>
      <c r="N226" s="4"/>
      <c r="O226" s="4">
        <f t="shared" si="66"/>
        <v>303.7839285609744</v>
      </c>
      <c r="P226" s="4">
        <f t="shared" si="67"/>
        <v>307.09474364181369</v>
      </c>
      <c r="Q226" s="4">
        <f t="shared" si="68"/>
        <v>249.67505677573291</v>
      </c>
      <c r="R226" s="4">
        <f t="shared" si="69"/>
        <v>1311.5952625704499</v>
      </c>
      <c r="S226" s="4">
        <f t="shared" si="70"/>
        <v>4.0903134001442805</v>
      </c>
      <c r="T226" s="4">
        <f t="shared" si="61"/>
        <v>0.98921891322014643</v>
      </c>
      <c r="U226" s="4">
        <f t="shared" si="71"/>
        <v>0.81302289259286897</v>
      </c>
      <c r="V226" s="4">
        <f t="shared" si="72"/>
        <v>3.1185789678197903E-3</v>
      </c>
      <c r="W226" s="4"/>
      <c r="X226">
        <f>IF(front!E226&gt;$X$2,O226,P226)</f>
        <v>307.09474364181369</v>
      </c>
      <c r="Y226">
        <f t="shared" si="73"/>
        <v>67.368978377092532</v>
      </c>
      <c r="Z226">
        <f>SUMPRODUCT($B$7:$B$456,Y$7:Y$456,EXP(constants!$B$32+constants!$A$32*ABS($A$7:$A$456-$A226)))</f>
        <v>3.1885157769210961</v>
      </c>
      <c r="AA226">
        <f t="shared" si="62"/>
        <v>64.180462600171438</v>
      </c>
      <c r="AB226">
        <f t="shared" si="74"/>
        <v>58.734504040568709</v>
      </c>
      <c r="AD226" s="4">
        <f t="shared" si="63"/>
        <v>1307.0920375245112</v>
      </c>
      <c r="AE226">
        <f>SUMPRODUCT($B$7:$B$456,AD$7:AD$456,EXP(constants!$B$32+constants!$A$32*ABS($A$7:$A$456-$A226)))</f>
        <v>30.52446901864019</v>
      </c>
      <c r="AF226" s="4">
        <f t="shared" si="64"/>
        <v>1276.5675685058709</v>
      </c>
      <c r="AG226">
        <f t="shared" si="75"/>
        <v>1276.5675685058709</v>
      </c>
      <c r="AH226" s="4"/>
      <c r="AI226" s="5">
        <f>SUMPRODUCT(constants!$B$13:$B$20,A226^constants!$A$13:$A$20)*constants!$C$10/((A226/1000000000)^5*(EXP(0.014388/(A226/1000000000)/constants!$B$9)-1))</f>
        <v>1.5713338341670206E-7</v>
      </c>
      <c r="AJ226">
        <f>SUMPRODUCT(A226^constants!$E$28:$J$28,constants!$E$27:$J$27)</f>
        <v>1.5437006865694843E-6</v>
      </c>
      <c r="AL226" s="17">
        <f t="shared" si="65"/>
        <v>2.6753164257276765E-9</v>
      </c>
      <c r="AM226">
        <f t="shared" si="76"/>
        <v>1.2092588944400907E-9</v>
      </c>
      <c r="AN226">
        <f t="shared" si="77"/>
        <v>2.2123603456862706</v>
      </c>
      <c r="AO226">
        <f t="shared" si="78"/>
        <v>2.3465027209672966E-9</v>
      </c>
      <c r="AQ226">
        <f t="shared" si="79"/>
        <v>2.3465027209672966E-9</v>
      </c>
      <c r="AS226" s="4">
        <f t="shared" si="80"/>
        <v>1.1401292663427356</v>
      </c>
    </row>
    <row r="227" spans="1:45" x14ac:dyDescent="0.2">
      <c r="A227">
        <f>front!A227</f>
        <v>292.38</v>
      </c>
      <c r="B227" s="1">
        <f t="shared" si="81"/>
        <v>0.48000000000001819</v>
      </c>
      <c r="C227">
        <f>front!D227-front!B227</f>
        <v>120.25</v>
      </c>
      <c r="D227" s="2">
        <f>front!E227-front!C227</f>
        <v>1274.2999999999993</v>
      </c>
      <c r="E227" s="2">
        <f>IF(front!F227-front!C227&gt;0,front!F227-front!C227,0)</f>
        <v>993.10000000000036</v>
      </c>
      <c r="F227" s="2">
        <f>front!I227-front!H227</f>
        <v>5287</v>
      </c>
      <c r="G227" s="2">
        <f>IF(front!J227-front!H227&gt;0,front!J227-front!H227,0)</f>
        <v>4</v>
      </c>
      <c r="H227" s="2"/>
      <c r="I227" s="4">
        <f>C227/(constants!$A$4+constants!$B$4*data!C227+constants!$C$4*data!C227^2+constants!$D$4*data!C227^3+constants!$E$4*data!C227^4+constants!$F$4*data!C227^5+constants!$G$4*data!C227^6+constants!$H$4*data!C227^7)</f>
        <v>119.96719808557843</v>
      </c>
      <c r="J227" s="4">
        <f>D227/(constants!$A$4+constants!$B$4*data!D227+constants!$C$4*data!D227^2+constants!$D$4*data!D227^3+constants!$E$4*data!D227^4+constants!$F$4*data!D227^5+constants!$G$4*data!D227^6+constants!$H$4*data!D227^7)</f>
        <v>1271.381385191213</v>
      </c>
      <c r="K227" s="4">
        <f>E227/(constants!$A$4+constants!$B$4*data!E227+constants!$C$4*data!E227^2+constants!$D$4*data!E227^3+constants!$E$4*data!E227^4+constants!$F$4*data!E227^5+constants!$G$4*data!E227^6+constants!$H$4*data!E227^7)</f>
        <v>990.8181225755792</v>
      </c>
      <c r="L227" s="4">
        <f>F227/(constants!$A$4+constants!$B$4*data!F227+constants!$C$4*data!F227^2+constants!$D$4*data!F227^3+constants!$E$4*data!F227^4+constants!$F$4*data!F227^5+constants!$G$4*data!F227^6+constants!$H$4*data!F227^7)</f>
        <v>5276.0460176908382</v>
      </c>
      <c r="M227" s="4">
        <f>G227/(constants!$A$4+constants!$B$4*data!G227+constants!$C$4*data!G227^2+constants!$D$4*data!G227^3+constants!$E$4*data!G227^4+constants!$F$4*data!G227^5+constants!$G$4*data!G227^6+constants!$H$4*data!G227^7)</f>
        <v>3.9905441921842373</v>
      </c>
      <c r="N227" s="4"/>
      <c r="O227" s="4">
        <f t="shared" si="66"/>
        <v>299.91799521394609</v>
      </c>
      <c r="P227" s="4">
        <f t="shared" si="67"/>
        <v>317.84534629780325</v>
      </c>
      <c r="Q227" s="4">
        <f t="shared" si="68"/>
        <v>247.7045306438948</v>
      </c>
      <c r="R227" s="4">
        <f t="shared" si="69"/>
        <v>1319.0115044227095</v>
      </c>
      <c r="S227" s="4">
        <f t="shared" si="70"/>
        <v>0.99763604804605932</v>
      </c>
      <c r="T227" s="4">
        <f t="shared" si="61"/>
        <v>0.94359725164243791</v>
      </c>
      <c r="U227" s="4">
        <f t="shared" si="71"/>
        <v>0.7793240754634474</v>
      </c>
      <c r="V227" s="4">
        <f t="shared" si="72"/>
        <v>7.5635128632383969E-4</v>
      </c>
      <c r="W227" s="4"/>
      <c r="X227">
        <f>IF(front!E227&gt;$X$2,O227,P227)</f>
        <v>317.84534629780325</v>
      </c>
      <c r="Y227">
        <f t="shared" si="73"/>
        <v>80.011583746646437</v>
      </c>
      <c r="Z227">
        <f>SUMPRODUCT($B$7:$B$456,Y$7:Y$456,EXP(constants!$B$32+constants!$A$32*ABS($A$7:$A$456-$A227)))</f>
        <v>3.2545218776797484</v>
      </c>
      <c r="AA227">
        <f t="shared" si="62"/>
        <v>76.757061868966687</v>
      </c>
      <c r="AB227">
        <f t="shared" si="74"/>
        <v>71.311103309363958</v>
      </c>
      <c r="AD227" s="4">
        <f t="shared" si="63"/>
        <v>1317.9131583551114</v>
      </c>
      <c r="AE227">
        <f>SUMPRODUCT($B$7:$B$456,AD$7:AD$456,EXP(constants!$B$32+constants!$A$32*ABS($A$7:$A$456-$A227)))</f>
        <v>30.648991498716697</v>
      </c>
      <c r="AF227" s="4">
        <f t="shared" si="64"/>
        <v>1287.2641668563947</v>
      </c>
      <c r="AG227">
        <f t="shared" si="75"/>
        <v>1287.2641668563947</v>
      </c>
      <c r="AH227" s="4"/>
      <c r="AI227" s="5">
        <f>SUMPRODUCT(constants!$B$13:$B$20,A227^constants!$A$13:$A$20)*constants!$C$10/((A227/1000000000)^5*(EXP(0.014388/(A227/1000000000)/constants!$B$9)-1))</f>
        <v>1.5999741219956309E-7</v>
      </c>
      <c r="AJ227">
        <f>SUMPRODUCT(A227^constants!$E$28:$J$28,constants!$E$27:$J$27)</f>
        <v>1.5348955895800654E-6</v>
      </c>
      <c r="AL227" s="17">
        <f t="shared" si="65"/>
        <v>2.2436535795198337E-9</v>
      </c>
      <c r="AM227">
        <f t="shared" si="76"/>
        <v>1.1923703223468165E-9</v>
      </c>
      <c r="AN227">
        <f t="shared" si="77"/>
        <v>1.8816751284985753</v>
      </c>
      <c r="AO227">
        <f t="shared" si="78"/>
        <v>2.3137313429337538E-9</v>
      </c>
      <c r="AQ227">
        <f t="shared" si="79"/>
        <v>2.3137313429337538E-9</v>
      </c>
      <c r="AS227" s="4">
        <f t="shared" si="80"/>
        <v>0.96971222971589122</v>
      </c>
    </row>
    <row r="228" spans="1:45" x14ac:dyDescent="0.2">
      <c r="A228">
        <f>front!A228</f>
        <v>292.85000000000002</v>
      </c>
      <c r="B228" s="1">
        <f t="shared" si="81"/>
        <v>0.47000000000002728</v>
      </c>
      <c r="C228">
        <f>front!D228-front!B228</f>
        <v>130.10000000000036</v>
      </c>
      <c r="D228" s="2">
        <f>front!E228-front!C228</f>
        <v>1214.1000000000004</v>
      </c>
      <c r="E228" s="2">
        <f>IF(front!F228-front!C228&gt;0,front!F228-front!C228,0)</f>
        <v>977.10000000000036</v>
      </c>
      <c r="F228" s="2">
        <f>front!I228-front!H228</f>
        <v>5320.9</v>
      </c>
      <c r="G228" s="2">
        <f>IF(front!J228-front!H228&gt;0,front!J228-front!H228,0)</f>
        <v>0</v>
      </c>
      <c r="H228" s="2"/>
      <c r="I228" s="4">
        <f>C228/(constants!$A$4+constants!$B$4*data!C228+constants!$C$4*data!C228^2+constants!$D$4*data!C228^3+constants!$E$4*data!C228^4+constants!$F$4*data!C228^5+constants!$G$4*data!C228^6+constants!$H$4*data!C228^7)</f>
        <v>129.79415875416319</v>
      </c>
      <c r="J228" s="4">
        <f>D228/(constants!$A$4+constants!$B$4*data!D228+constants!$C$4*data!D228^2+constants!$D$4*data!D228^3+constants!$E$4*data!D228^4+constants!$F$4*data!D228^5+constants!$G$4*data!D228^6+constants!$H$4*data!D228^7)</f>
        <v>1211.3176913593029</v>
      </c>
      <c r="K228" s="4">
        <f>E228/(constants!$A$4+constants!$B$4*data!E228+constants!$C$4*data!E228^2+constants!$D$4*data!E228^3+constants!$E$4*data!E228^4+constants!$F$4*data!E228^5+constants!$G$4*data!E228^6+constants!$H$4*data!E228^7)</f>
        <v>974.85436945193544</v>
      </c>
      <c r="L228" s="4">
        <f>F228/(constants!$A$4+constants!$B$4*data!F228+constants!$C$4*data!F228^2+constants!$D$4*data!F228^3+constants!$E$4*data!F228^4+constants!$F$4*data!F228^5+constants!$G$4*data!F228^6+constants!$H$4*data!F228^7)</f>
        <v>5309.9069041546072</v>
      </c>
      <c r="M228" s="4">
        <f>G228/(constants!$A$4+constants!$B$4*data!G228+constants!$C$4*data!G228^2+constants!$D$4*data!G228^3+constants!$E$4*data!G228^4+constants!$F$4*data!G228^5+constants!$G$4*data!G228^6+constants!$H$4*data!G228^7)</f>
        <v>0</v>
      </c>
      <c r="N228" s="4"/>
      <c r="O228" s="4">
        <f t="shared" si="66"/>
        <v>324.48539688540797</v>
      </c>
      <c r="P228" s="4">
        <f t="shared" si="67"/>
        <v>302.82942283982572</v>
      </c>
      <c r="Q228" s="4">
        <f t="shared" si="68"/>
        <v>243.71359236298386</v>
      </c>
      <c r="R228" s="4">
        <f t="shared" si="69"/>
        <v>1327.4767260386518</v>
      </c>
      <c r="S228" s="4">
        <f t="shared" si="70"/>
        <v>0</v>
      </c>
      <c r="T228" s="4">
        <f t="shared" si="61"/>
        <v>1.0715121200658122</v>
      </c>
      <c r="U228" s="4">
        <f t="shared" si="71"/>
        <v>0.80478835272188942</v>
      </c>
      <c r="V228" s="4">
        <f t="shared" si="72"/>
        <v>0</v>
      </c>
      <c r="W228" s="4"/>
      <c r="X228">
        <f>IF(front!E228&gt;$X$2,O228,P228)</f>
        <v>302.82942283982572</v>
      </c>
      <c r="Y228">
        <f t="shared" si="73"/>
        <v>68.827563827094934</v>
      </c>
      <c r="Z228">
        <f>SUMPRODUCT($B$7:$B$456,Y$7:Y$456,EXP(constants!$B$32+constants!$A$32*ABS($A$7:$A$456-$A228)))</f>
        <v>3.3200782353554033</v>
      </c>
      <c r="AA228">
        <f t="shared" si="62"/>
        <v>65.507485591739538</v>
      </c>
      <c r="AB228">
        <f t="shared" si="74"/>
        <v>60.061527032136809</v>
      </c>
      <c r="AD228" s="4">
        <f t="shared" si="63"/>
        <v>1327.4767260386518</v>
      </c>
      <c r="AE228">
        <f>SUMPRODUCT($B$7:$B$456,AD$7:AD$456,EXP(constants!$B$32+constants!$A$32*ABS($A$7:$A$456-$A228)))</f>
        <v>30.769583843559566</v>
      </c>
      <c r="AF228" s="4">
        <f t="shared" si="64"/>
        <v>1296.7071421950923</v>
      </c>
      <c r="AG228">
        <f t="shared" si="75"/>
        <v>1296.7071421950923</v>
      </c>
      <c r="AH228" s="4"/>
      <c r="AI228" s="5">
        <f>SUMPRODUCT(constants!$B$13:$B$20,A228^constants!$A$13:$A$20)*constants!$C$10/((A228/1000000000)^5*(EXP(0.014388/(A228/1000000000)/constants!$B$9)-1))</f>
        <v>1.6284002040063649E-7</v>
      </c>
      <c r="AJ228">
        <f>SUMPRODUCT(A228^constants!$E$28:$J$28,constants!$E$27:$J$27)</f>
        <v>1.526357114433306E-6</v>
      </c>
      <c r="AL228" s="17">
        <f t="shared" si="65"/>
        <v>2.7112201178885534E-9</v>
      </c>
      <c r="AM228">
        <f t="shared" si="76"/>
        <v>1.1771024194788173E-9</v>
      </c>
      <c r="AN228">
        <f t="shared" si="77"/>
        <v>2.3033000977850282</v>
      </c>
      <c r="AO228">
        <f t="shared" si="78"/>
        <v>2.2841047875385893E-9</v>
      </c>
      <c r="AQ228">
        <f t="shared" si="79"/>
        <v>2.2841047875385893E-9</v>
      </c>
      <c r="AS228" s="4">
        <f t="shared" si="80"/>
        <v>1.1869946303165166</v>
      </c>
    </row>
    <row r="229" spans="1:45" x14ac:dyDescent="0.2">
      <c r="A229">
        <f>front!A229</f>
        <v>293.32</v>
      </c>
      <c r="B229" s="1">
        <f t="shared" si="81"/>
        <v>0.46999999999997044</v>
      </c>
      <c r="C229">
        <f>front!D229-front!B229</f>
        <v>121.20000000000027</v>
      </c>
      <c r="D229" s="2">
        <f>front!E229-front!C229</f>
        <v>1261.2000000000007</v>
      </c>
      <c r="E229" s="2">
        <f>IF(front!F229-front!C229&gt;0,front!F229-front!C229,0)</f>
        <v>1024.7000000000007</v>
      </c>
      <c r="F229" s="2">
        <f>front!I229-front!H229</f>
        <v>5355.2999999999993</v>
      </c>
      <c r="G229" s="2">
        <f>IF(front!J229-front!H229&gt;0,front!J229-front!H229,0)</f>
        <v>0</v>
      </c>
      <c r="H229" s="2"/>
      <c r="I229" s="4">
        <f>C229/(constants!$A$4+constants!$B$4*data!C229+constants!$C$4*data!C229^2+constants!$D$4*data!C229^3+constants!$E$4*data!C229^4+constants!$F$4*data!C229^5+constants!$G$4*data!C229^6+constants!$H$4*data!C229^7)</f>
        <v>120.91497524058761</v>
      </c>
      <c r="J229" s="4">
        <f>D229/(constants!$A$4+constants!$B$4*data!D229+constants!$C$4*data!D229^2+constants!$D$4*data!D229^3+constants!$E$4*data!D229^4+constants!$F$4*data!D229^5+constants!$G$4*data!D229^6+constants!$H$4*data!D229^7)</f>
        <v>1258.3110478332546</v>
      </c>
      <c r="K229" s="4">
        <f>E229/(constants!$A$4+constants!$B$4*data!E229+constants!$C$4*data!E229^2+constants!$D$4*data!E229^3+constants!$E$4*data!E229^4+constants!$F$4*data!E229^5+constants!$G$4*data!E229^6+constants!$H$4*data!E229^7)</f>
        <v>1022.3465457419918</v>
      </c>
      <c r="L229" s="4">
        <f>F229/(constants!$A$4+constants!$B$4*data!F229+constants!$C$4*data!F229^2+constants!$D$4*data!F229^3+constants!$E$4*data!F229^4+constants!$F$4*data!F229^5+constants!$G$4*data!F229^6+constants!$H$4*data!F229^7)</f>
        <v>5344.2681785750128</v>
      </c>
      <c r="M229" s="4">
        <f>G229/(constants!$A$4+constants!$B$4*data!G229+constants!$C$4*data!G229^2+constants!$D$4*data!G229^3+constants!$E$4*data!G229^4+constants!$F$4*data!G229^5+constants!$G$4*data!G229^6+constants!$H$4*data!G229^7)</f>
        <v>0</v>
      </c>
      <c r="N229" s="4"/>
      <c r="O229" s="4">
        <f t="shared" si="66"/>
        <v>302.28743810146904</v>
      </c>
      <c r="P229" s="4">
        <f t="shared" si="67"/>
        <v>314.57776195831366</v>
      </c>
      <c r="Q229" s="4">
        <f t="shared" si="68"/>
        <v>255.58663643549795</v>
      </c>
      <c r="R229" s="4">
        <f t="shared" si="69"/>
        <v>1336.0670446437532</v>
      </c>
      <c r="S229" s="4">
        <f t="shared" si="70"/>
        <v>0</v>
      </c>
      <c r="T229" s="4">
        <f t="shared" si="61"/>
        <v>0.96093072892268439</v>
      </c>
      <c r="U229" s="4">
        <f t="shared" si="71"/>
        <v>0.81247522025847163</v>
      </c>
      <c r="V229" s="4">
        <f t="shared" si="72"/>
        <v>0</v>
      </c>
      <c r="W229" s="4"/>
      <c r="X229">
        <f>IF(front!E229&gt;$X$2,O229,P229)</f>
        <v>314.57776195831366</v>
      </c>
      <c r="Y229">
        <f t="shared" si="73"/>
        <v>69.175987339027785</v>
      </c>
      <c r="Z229">
        <f>SUMPRODUCT($B$7:$B$456,Y$7:Y$456,EXP(constants!$B$32+constants!$A$32*ABS($A$7:$A$456-$A229)))</f>
        <v>3.3868071644456847</v>
      </c>
      <c r="AA229">
        <f t="shared" si="62"/>
        <v>65.7891801745821</v>
      </c>
      <c r="AB229">
        <f t="shared" si="74"/>
        <v>60.34322161497937</v>
      </c>
      <c r="AD229" s="4">
        <f t="shared" si="63"/>
        <v>1336.0670446437532</v>
      </c>
      <c r="AE229">
        <f>SUMPRODUCT($B$7:$B$456,AD$7:AD$456,EXP(constants!$B$32+constants!$A$32*ABS($A$7:$A$456-$A229)))</f>
        <v>30.889016325112181</v>
      </c>
      <c r="AF229" s="4">
        <f t="shared" si="64"/>
        <v>1305.1780283186411</v>
      </c>
      <c r="AG229">
        <f t="shared" si="75"/>
        <v>1305.1780283186411</v>
      </c>
      <c r="AH229" s="4"/>
      <c r="AI229" s="5">
        <f>SUMPRODUCT(constants!$B$13:$B$20,A229^constants!$A$13:$A$20)*constants!$C$10/((A229/1000000000)^5*(EXP(0.014388/(A229/1000000000)/constants!$B$9)-1))</f>
        <v>1.6572078720336607E-7</v>
      </c>
      <c r="AJ229">
        <f>SUMPRODUCT(A229^constants!$E$28:$J$28,constants!$E$27:$J$27)</f>
        <v>1.5178995745576186E-6</v>
      </c>
      <c r="AL229" s="17">
        <f t="shared" si="65"/>
        <v>2.7463032759627834E-9</v>
      </c>
      <c r="AM229">
        <f t="shared" si="76"/>
        <v>1.1629827821366332E-9</v>
      </c>
      <c r="AN229">
        <f t="shared" si="77"/>
        <v>2.3614307263580225</v>
      </c>
      <c r="AO229">
        <f t="shared" si="78"/>
        <v>2.2567063804689049E-9</v>
      </c>
      <c r="AQ229">
        <f t="shared" si="79"/>
        <v>2.2567063804689049E-9</v>
      </c>
      <c r="AS229" s="4">
        <f t="shared" si="80"/>
        <v>1.2169519702391007</v>
      </c>
    </row>
    <row r="230" spans="1:45" x14ac:dyDescent="0.2">
      <c r="A230">
        <f>front!A230</f>
        <v>293.79000000000002</v>
      </c>
      <c r="B230" s="1">
        <f t="shared" si="81"/>
        <v>0.47000000000002728</v>
      </c>
      <c r="C230">
        <f>front!D230-front!B230</f>
        <v>119.25</v>
      </c>
      <c r="D230" s="2">
        <f>front!E230-front!C230</f>
        <v>1335.6000000000004</v>
      </c>
      <c r="E230" s="2">
        <f>IF(front!F230-front!C230&gt;0,front!F230-front!C230,0)</f>
        <v>1015.3999999999996</v>
      </c>
      <c r="F230" s="2">
        <f>front!I230-front!H230</f>
        <v>5346.4</v>
      </c>
      <c r="G230" s="2">
        <f>IF(front!J230-front!H230&gt;0,front!J230-front!H230,0)</f>
        <v>17.399999999999636</v>
      </c>
      <c r="H230" s="2"/>
      <c r="I230" s="4">
        <f>C230/(constants!$A$4+constants!$B$4*data!C230+constants!$C$4*data!C230^2+constants!$D$4*data!C230^3+constants!$E$4*data!C230^4+constants!$F$4*data!C230^5+constants!$G$4*data!C230^6+constants!$H$4*data!C230^7)</f>
        <v>118.96953810277485</v>
      </c>
      <c r="J230" s="4">
        <f>D230/(constants!$A$4+constants!$B$4*data!D230+constants!$C$4*data!D230^2+constants!$D$4*data!D230^3+constants!$E$4*data!D230^4+constants!$F$4*data!D230^5+constants!$G$4*data!D230^6+constants!$H$4*data!D230^7)</f>
        <v>1332.5425680478811</v>
      </c>
      <c r="K230" s="4">
        <f>E230/(constants!$A$4+constants!$B$4*data!E230+constants!$C$4*data!E230^2+constants!$D$4*data!E230^3+constants!$E$4*data!E230^4+constants!$F$4*data!E230^5+constants!$G$4*data!E230^6+constants!$H$4*data!E230^7)</f>
        <v>1013.0676097236482</v>
      </c>
      <c r="L230" s="4">
        <f>F230/(constants!$A$4+constants!$B$4*data!F230+constants!$C$4*data!F230^2+constants!$D$4*data!F230^3+constants!$E$4*data!F230^4+constants!$F$4*data!F230^5+constants!$G$4*data!F230^6+constants!$H$4*data!F230^7)</f>
        <v>5335.3781037115259</v>
      </c>
      <c r="M230" s="4">
        <f>G230/(constants!$A$4+constants!$B$4*data!G230+constants!$C$4*data!G230^2+constants!$D$4*data!G230^3+constants!$E$4*data!G230^4+constants!$F$4*data!G230^5+constants!$G$4*data!G230^6+constants!$H$4*data!G230^7)</f>
        <v>17.358892920245921</v>
      </c>
      <c r="N230" s="4"/>
      <c r="O230" s="4">
        <f t="shared" si="66"/>
        <v>297.42384525693711</v>
      </c>
      <c r="P230" s="4">
        <f t="shared" si="67"/>
        <v>333.13564201197028</v>
      </c>
      <c r="Q230" s="4">
        <f t="shared" si="68"/>
        <v>253.26690243091204</v>
      </c>
      <c r="R230" s="4">
        <f t="shared" si="69"/>
        <v>1333.8445259278815</v>
      </c>
      <c r="S230" s="4">
        <f t="shared" si="70"/>
        <v>4.3397232300614803</v>
      </c>
      <c r="T230" s="4">
        <f t="shared" si="61"/>
        <v>0.89280103281848788</v>
      </c>
      <c r="U230" s="4">
        <f t="shared" si="71"/>
        <v>0.76025159271853482</v>
      </c>
      <c r="V230" s="4">
        <f t="shared" si="72"/>
        <v>3.2535450314515302E-3</v>
      </c>
      <c r="W230" s="4"/>
      <c r="X230">
        <f>IF(front!E230&gt;$X$2,O230,P230)</f>
        <v>333.13564201197028</v>
      </c>
      <c r="Y230">
        <f t="shared" si="73"/>
        <v>89.961162408219195</v>
      </c>
      <c r="Z230">
        <f>SUMPRODUCT($B$7:$B$456,Y$7:Y$456,EXP(constants!$B$32+constants!$A$32*ABS($A$7:$A$456-$A230)))</f>
        <v>3.4547502813297912</v>
      </c>
      <c r="AA230">
        <f t="shared" si="62"/>
        <v>86.506412126889401</v>
      </c>
      <c r="AB230">
        <f t="shared" si="74"/>
        <v>81.060453567286672</v>
      </c>
      <c r="AD230" s="4">
        <f t="shared" si="63"/>
        <v>1329.0667134645712</v>
      </c>
      <c r="AE230">
        <f>SUMPRODUCT($B$7:$B$456,AD$7:AD$456,EXP(constants!$B$32+constants!$A$32*ABS($A$7:$A$456-$A230)))</f>
        <v>31.007224486387816</v>
      </c>
      <c r="AF230" s="4">
        <f t="shared" si="64"/>
        <v>1298.0594889781835</v>
      </c>
      <c r="AG230">
        <f t="shared" si="75"/>
        <v>1298.0594889781835</v>
      </c>
      <c r="AH230" s="4"/>
      <c r="AI230" s="5">
        <f>SUMPRODUCT(constants!$B$13:$B$20,A230^constants!$A$13:$A$20)*constants!$C$10/((A230/1000000000)^5*(EXP(0.014388/(A230/1000000000)/constants!$B$9)-1))</f>
        <v>1.6864002498011171E-7</v>
      </c>
      <c r="AJ230">
        <f>SUMPRODUCT(A230^constants!$E$28:$J$28,constants!$E$27:$J$27)</f>
        <v>1.5095216271650345E-6</v>
      </c>
      <c r="AL230" s="17">
        <f t="shared" si="65"/>
        <v>2.080422913500317E-9</v>
      </c>
      <c r="AM230">
        <f t="shared" si="76"/>
        <v>1.1629063536628136E-9</v>
      </c>
      <c r="AN230">
        <f t="shared" si="77"/>
        <v>1.7889857656616936</v>
      </c>
      <c r="AO230">
        <f t="shared" si="78"/>
        <v>2.2565580750707791E-9</v>
      </c>
      <c r="AQ230">
        <f t="shared" si="79"/>
        <v>2.2565580750707791E-9</v>
      </c>
      <c r="AS230" s="4">
        <f t="shared" si="80"/>
        <v>0.92194521226096193</v>
      </c>
    </row>
    <row r="231" spans="1:45" x14ac:dyDescent="0.2">
      <c r="A231">
        <f>front!A231</f>
        <v>294.27</v>
      </c>
      <c r="B231" s="1">
        <f t="shared" si="81"/>
        <v>0.47999999999996135</v>
      </c>
      <c r="C231">
        <f>front!D231-front!B231</f>
        <v>131.95000000000027</v>
      </c>
      <c r="D231" s="2">
        <f>front!E231-front!C231</f>
        <v>1347.2999999999993</v>
      </c>
      <c r="E231" s="2">
        <f>IF(front!F231-front!C231&gt;0,front!F231-front!C231,0)</f>
        <v>1067.5</v>
      </c>
      <c r="F231" s="2">
        <f>front!I231-front!H231</f>
        <v>5400.2999999999993</v>
      </c>
      <c r="G231" s="2">
        <f>IF(front!J231-front!H231&gt;0,front!J231-front!H231,0)</f>
        <v>0</v>
      </c>
      <c r="H231" s="2"/>
      <c r="I231" s="4">
        <f>C231/(constants!$A$4+constants!$B$4*data!C231+constants!$C$4*data!C231^2+constants!$D$4*data!C231^3+constants!$E$4*data!C231^4+constants!$F$4*data!C231^5+constants!$G$4*data!C231^6+constants!$H$4*data!C231^7)</f>
        <v>131.63983354899841</v>
      </c>
      <c r="J231" s="4">
        <f>D231/(constants!$A$4+constants!$B$4*data!D231+constants!$C$4*data!D231^2+constants!$D$4*data!D231^3+constants!$E$4*data!D231^4+constants!$F$4*data!D231^5+constants!$G$4*data!D231^6+constants!$H$4*data!D231^7)</f>
        <v>1344.2160696429016</v>
      </c>
      <c r="K231" s="4">
        <f>E231/(constants!$A$4+constants!$B$4*data!E231+constants!$C$4*data!E231^2+constants!$D$4*data!E231^3+constants!$E$4*data!E231^4+constants!$F$4*data!E231^5+constants!$G$4*data!E231^6+constants!$H$4*data!E231^7)</f>
        <v>1065.04961808703</v>
      </c>
      <c r="L231" s="4">
        <f>F231/(constants!$A$4+constants!$B$4*data!F231+constants!$C$4*data!F231^2+constants!$D$4*data!F231^3+constants!$E$4*data!F231^4+constants!$F$4*data!F231^5+constants!$G$4*data!F231^6+constants!$H$4*data!F231^7)</f>
        <v>5389.2190109167232</v>
      </c>
      <c r="M231" s="4">
        <f>G231/(constants!$A$4+constants!$B$4*data!G231+constants!$C$4*data!G231^2+constants!$D$4*data!G231^3+constants!$E$4*data!G231^4+constants!$F$4*data!G231^5+constants!$G$4*data!G231^6+constants!$H$4*data!G231^7)</f>
        <v>0</v>
      </c>
      <c r="N231" s="4"/>
      <c r="O231" s="4">
        <f t="shared" si="66"/>
        <v>329.099583872496</v>
      </c>
      <c r="P231" s="4">
        <f t="shared" si="67"/>
        <v>336.05401741072541</v>
      </c>
      <c r="Q231" s="4">
        <f t="shared" si="68"/>
        <v>266.2624045217575</v>
      </c>
      <c r="R231" s="4">
        <f t="shared" si="69"/>
        <v>1347.3047527291808</v>
      </c>
      <c r="S231" s="4">
        <f t="shared" si="70"/>
        <v>0</v>
      </c>
      <c r="T231" s="4">
        <f t="shared" si="61"/>
        <v>0.97930560809297007</v>
      </c>
      <c r="U231" s="4">
        <f t="shared" si="71"/>
        <v>0.79232025426534758</v>
      </c>
      <c r="V231" s="4">
        <f t="shared" si="72"/>
        <v>0</v>
      </c>
      <c r="W231" s="4"/>
      <c r="X231">
        <f>IF(front!E231&gt;$X$2,O231,P231)</f>
        <v>336.05401741072541</v>
      </c>
      <c r="Y231">
        <f t="shared" si="73"/>
        <v>80.40189296748386</v>
      </c>
      <c r="Z231">
        <f>SUMPRODUCT($B$7:$B$456,Y$7:Y$456,EXP(constants!$B$32+constants!$A$32*ABS($A$7:$A$456-$A231)))</f>
        <v>3.5250855812312745</v>
      </c>
      <c r="AA231">
        <f t="shared" si="62"/>
        <v>76.87680738625258</v>
      </c>
      <c r="AB231">
        <f t="shared" si="74"/>
        <v>71.43084882664985</v>
      </c>
      <c r="AD231" s="4">
        <f t="shared" si="63"/>
        <v>1347.3047527291808</v>
      </c>
      <c r="AE231">
        <f>SUMPRODUCT($B$7:$B$456,AD$7:AD$456,EXP(constants!$B$32+constants!$A$32*ABS($A$7:$A$456-$A231)))</f>
        <v>31.127149679868122</v>
      </c>
      <c r="AF231" s="4">
        <f t="shared" si="64"/>
        <v>1316.1776030493127</v>
      </c>
      <c r="AG231">
        <f t="shared" si="75"/>
        <v>1316.1776030493127</v>
      </c>
      <c r="AH231" s="4"/>
      <c r="AI231" s="5">
        <f>SUMPRODUCT(constants!$B$13:$B$20,A231^constants!$A$13:$A$20)*constants!$C$10/((A231/1000000000)^5*(EXP(0.014388/(A231/1000000000)/constants!$B$9)-1))</f>
        <v>1.7166140642622614E-7</v>
      </c>
      <c r="AJ231">
        <f>SUMPRODUCT(A231^constants!$E$28:$J$28,constants!$E$27:$J$27)</f>
        <v>1.5010462001117139E-6</v>
      </c>
      <c r="AL231" s="17">
        <f t="shared" si="65"/>
        <v>2.4031830679041528E-9</v>
      </c>
      <c r="AM231">
        <f t="shared" si="76"/>
        <v>1.1404587014959826E-9</v>
      </c>
      <c r="AN231">
        <f t="shared" si="77"/>
        <v>2.1072074462247579</v>
      </c>
      <c r="AO231">
        <f t="shared" si="78"/>
        <v>2.2129995971212038E-9</v>
      </c>
      <c r="AQ231">
        <f t="shared" si="79"/>
        <v>2.2129995971212038E-9</v>
      </c>
      <c r="AS231" s="4">
        <f t="shared" si="80"/>
        <v>1.0859392252173703</v>
      </c>
    </row>
    <row r="232" spans="1:45" x14ac:dyDescent="0.2">
      <c r="A232">
        <f>front!A232</f>
        <v>294.74</v>
      </c>
      <c r="B232" s="1">
        <f t="shared" si="81"/>
        <v>0.47000000000002728</v>
      </c>
      <c r="C232">
        <f>front!D232-front!B232</f>
        <v>143.70000000000027</v>
      </c>
      <c r="D232" s="2">
        <f>front!E232-front!C232</f>
        <v>1404.1000000000004</v>
      </c>
      <c r="E232" s="2">
        <f>IF(front!F232-front!C232&gt;0,front!F232-front!C232,0)</f>
        <v>1087.5</v>
      </c>
      <c r="F232" s="2">
        <f>front!I232-front!H232</f>
        <v>5436.2000000000007</v>
      </c>
      <c r="G232" s="2">
        <f>IF(front!J232-front!H232&gt;0,front!J232-front!H232,0)</f>
        <v>26</v>
      </c>
      <c r="H232" s="2"/>
      <c r="I232" s="4">
        <f>C232/(constants!$A$4+constants!$B$4*data!C232+constants!$C$4*data!C232^2+constants!$D$4*data!C232^3+constants!$E$4*data!C232^4+constants!$F$4*data!C232^5+constants!$G$4*data!C232^6+constants!$H$4*data!C232^7)</f>
        <v>143.36237707691416</v>
      </c>
      <c r="J232" s="4">
        <f>D232/(constants!$A$4+constants!$B$4*data!D232+constants!$C$4*data!D232^2+constants!$D$4*data!D232^3+constants!$E$4*data!D232^4+constants!$F$4*data!D232^5+constants!$G$4*data!D232^6+constants!$H$4*data!D232^7)</f>
        <v>1400.8874107765339</v>
      </c>
      <c r="K232" s="4">
        <f>E232/(constants!$A$4+constants!$B$4*data!E232+constants!$C$4*data!E232^2+constants!$D$4*data!E232^3+constants!$E$4*data!E232^4+constants!$F$4*data!E232^5+constants!$G$4*data!E232^6+constants!$H$4*data!E232^7)</f>
        <v>1085.0043301890034</v>
      </c>
      <c r="L232" s="4">
        <f>F232/(constants!$A$4+constants!$B$4*data!F232+constants!$C$4*data!F232^2+constants!$D$4*data!F232^3+constants!$E$4*data!F232^4+constants!$F$4*data!F232^5+constants!$G$4*data!F232^6+constants!$H$4*data!F232^7)</f>
        <v>5425.0810173594473</v>
      </c>
      <c r="M232" s="4">
        <f>G232/(constants!$A$4+constants!$B$4*data!G232+constants!$C$4*data!G232^2+constants!$D$4*data!G232^3+constants!$E$4*data!G232^4+constants!$F$4*data!G232^5+constants!$G$4*data!G232^6+constants!$H$4*data!G232^7)</f>
        <v>25.938599992052623</v>
      </c>
      <c r="N232" s="4"/>
      <c r="O232" s="4">
        <f t="shared" si="66"/>
        <v>358.40594269228541</v>
      </c>
      <c r="P232" s="4">
        <f t="shared" si="67"/>
        <v>350.22185269413347</v>
      </c>
      <c r="Q232" s="4">
        <f t="shared" si="68"/>
        <v>271.25108254725086</v>
      </c>
      <c r="R232" s="4">
        <f t="shared" si="69"/>
        <v>1356.2702543398618</v>
      </c>
      <c r="S232" s="4">
        <f t="shared" si="70"/>
        <v>6.4846499980131558</v>
      </c>
      <c r="T232" s="4">
        <f t="shared" si="61"/>
        <v>1.0233683019354578</v>
      </c>
      <c r="U232" s="4">
        <f t="shared" si="71"/>
        <v>0.77451215696739573</v>
      </c>
      <c r="V232" s="4">
        <f t="shared" si="72"/>
        <v>4.7812373509359555E-3</v>
      </c>
      <c r="W232" s="4"/>
      <c r="X232">
        <f>IF(front!E232&gt;$X$2,O232,P232)</f>
        <v>350.22185269413347</v>
      </c>
      <c r="Y232">
        <f t="shared" si="73"/>
        <v>89.779843859697394</v>
      </c>
      <c r="Z232">
        <f>SUMPRODUCT($B$7:$B$456,Y$7:Y$456,EXP(constants!$B$32+constants!$A$32*ABS($A$7:$A$456-$A232)))</f>
        <v>3.5950694091117534</v>
      </c>
      <c r="AA232">
        <f t="shared" si="62"/>
        <v>86.184774450585635</v>
      </c>
      <c r="AB232">
        <f t="shared" si="74"/>
        <v>80.738815890982906</v>
      </c>
      <c r="AD232" s="4">
        <f t="shared" si="63"/>
        <v>1349.1309876313087</v>
      </c>
      <c r="AE232">
        <f>SUMPRODUCT($B$7:$B$456,AD$7:AD$456,EXP(constants!$B$32+constants!$A$32*ABS($A$7:$A$456-$A232)))</f>
        <v>31.243062418202975</v>
      </c>
      <c r="AF232" s="4">
        <f t="shared" si="64"/>
        <v>1317.8879252131057</v>
      </c>
      <c r="AG232">
        <f t="shared" si="75"/>
        <v>1317.8879252131057</v>
      </c>
      <c r="AH232" s="4"/>
      <c r="AI232" s="5">
        <f>SUMPRODUCT(constants!$B$13:$B$20,A232^constants!$A$13:$A$20)*constants!$C$10/((A232/1000000000)^5*(EXP(0.014388/(A232/1000000000)/constants!$B$9)-1))</f>
        <v>1.7465935865326416E-7</v>
      </c>
      <c r="AJ232">
        <f>SUMPRODUCT(A232^constants!$E$28:$J$28,constants!$E$27:$J$27)</f>
        <v>1.4928251078240979E-6</v>
      </c>
      <c r="AL232" s="17">
        <f t="shared" si="65"/>
        <v>2.163263812155691E-9</v>
      </c>
      <c r="AM232">
        <f t="shared" si="76"/>
        <v>1.1327405610630391E-9</v>
      </c>
      <c r="AN232">
        <f t="shared" si="77"/>
        <v>1.909761057841471</v>
      </c>
      <c r="AO232">
        <f t="shared" si="78"/>
        <v>2.1980229551382685E-9</v>
      </c>
      <c r="AQ232">
        <f t="shared" si="79"/>
        <v>2.1980229551382685E-9</v>
      </c>
      <c r="AS232" s="4">
        <f t="shared" si="80"/>
        <v>0.98418617835572564</v>
      </c>
    </row>
    <row r="233" spans="1:45" x14ac:dyDescent="0.2">
      <c r="A233">
        <f>front!A233</f>
        <v>295.20999999999998</v>
      </c>
      <c r="B233" s="1">
        <f t="shared" si="81"/>
        <v>0.46999999999997044</v>
      </c>
      <c r="C233">
        <f>front!D233-front!B233</f>
        <v>128.5</v>
      </c>
      <c r="D233" s="2">
        <f>front!E233-front!C233</f>
        <v>1447.5</v>
      </c>
      <c r="E233" s="2">
        <f>IF(front!F233-front!C233&gt;0,front!F233-front!C233,0)</f>
        <v>1124.5</v>
      </c>
      <c r="F233" s="2">
        <f>front!I233-front!H233</f>
        <v>5460.2000000000007</v>
      </c>
      <c r="G233" s="2">
        <f>IF(front!J233-front!H233&gt;0,front!J233-front!H233,0)</f>
        <v>2.1000000000003638</v>
      </c>
      <c r="H233" s="2"/>
      <c r="I233" s="4">
        <f>C233/(constants!$A$4+constants!$B$4*data!C233+constants!$C$4*data!C233^2+constants!$D$4*data!C233^3+constants!$E$4*data!C233^4+constants!$F$4*data!C233^5+constants!$G$4*data!C233^6+constants!$H$4*data!C233^7)</f>
        <v>128.19789997456641</v>
      </c>
      <c r="J233" s="4">
        <f>D233/(constants!$A$4+constants!$B$4*data!D233+constants!$C$4*data!D233^2+constants!$D$4*data!D233^3+constants!$E$4*data!D233^4+constants!$F$4*data!D233^5+constants!$G$4*data!D233^6+constants!$H$4*data!D233^7)</f>
        <v>1444.1890834307094</v>
      </c>
      <c r="K233" s="4">
        <f>E233/(constants!$A$4+constants!$B$4*data!E233+constants!$C$4*data!E233^2+constants!$D$4*data!E233^3+constants!$E$4*data!E233^4+constants!$F$4*data!E233^5+constants!$G$4*data!E233^6+constants!$H$4*data!E233^7)</f>
        <v>1121.9205537225816</v>
      </c>
      <c r="L233" s="4">
        <f>F233/(constants!$A$4+constants!$B$4*data!F233+constants!$C$4*data!F233^2+constants!$D$4*data!F233^3+constants!$E$4*data!F233^4+constants!$F$4*data!F233^5+constants!$G$4*data!F233^6+constants!$H$4*data!F233^7)</f>
        <v>5449.0562360588701</v>
      </c>
      <c r="M233" s="4">
        <f>G233/(constants!$A$4+constants!$B$4*data!G233+constants!$C$4*data!G233^2+constants!$D$4*data!G233^3+constants!$E$4*data!G233^4+constants!$F$4*data!G233^5+constants!$G$4*data!G233^6+constants!$H$4*data!G233^7)</f>
        <v>2.0950352580401419</v>
      </c>
      <c r="N233" s="4"/>
      <c r="O233" s="4">
        <f t="shared" si="66"/>
        <v>320.49474993641599</v>
      </c>
      <c r="P233" s="4">
        <f t="shared" si="67"/>
        <v>361.04727085767735</v>
      </c>
      <c r="Q233" s="4">
        <f t="shared" si="68"/>
        <v>280.48013843064541</v>
      </c>
      <c r="R233" s="4">
        <f t="shared" si="69"/>
        <v>1362.2640590147175</v>
      </c>
      <c r="S233" s="4">
        <f t="shared" si="70"/>
        <v>0.52375881451003548</v>
      </c>
      <c r="T233" s="4">
        <f t="shared" si="61"/>
        <v>0.88768085457361923</v>
      </c>
      <c r="U233" s="4">
        <f t="shared" si="71"/>
        <v>0.77685156784140041</v>
      </c>
      <c r="V233" s="4">
        <f t="shared" si="72"/>
        <v>3.8447671803721641E-4</v>
      </c>
      <c r="W233" s="4"/>
      <c r="X233">
        <f>IF(front!E233&gt;$X$2,O233,P233)</f>
        <v>361.04727085767735</v>
      </c>
      <c r="Y233">
        <f t="shared" si="73"/>
        <v>91.74397442451675</v>
      </c>
      <c r="Z233">
        <f>SUMPRODUCT($B$7:$B$456,Y$7:Y$456,EXP(constants!$B$32+constants!$A$32*ABS($A$7:$A$456-$A233)))</f>
        <v>3.6660569358311128</v>
      </c>
      <c r="AA233">
        <f t="shared" si="62"/>
        <v>88.077917488685642</v>
      </c>
      <c r="AB233">
        <f t="shared" si="74"/>
        <v>82.631958929082913</v>
      </c>
      <c r="AD233" s="4">
        <f t="shared" si="63"/>
        <v>1361.6874274511192</v>
      </c>
      <c r="AE233">
        <f>SUMPRODUCT($B$7:$B$456,AD$7:AD$456,EXP(constants!$B$32+constants!$A$32*ABS($A$7:$A$456-$A233)))</f>
        <v>31.357776042312452</v>
      </c>
      <c r="AF233" s="4">
        <f t="shared" si="64"/>
        <v>1330.3296514088067</v>
      </c>
      <c r="AG233">
        <f t="shared" si="75"/>
        <v>1330.3296514088067</v>
      </c>
      <c r="AH233" s="4"/>
      <c r="AI233" s="5">
        <f>SUMPRODUCT(constants!$B$13:$B$20,A233^constants!$A$13:$A$20)*constants!$C$10/((A233/1000000000)^5*(EXP(0.014388/(A233/1000000000)/constants!$B$9)-1))</f>
        <v>1.7769672580162845E-7</v>
      </c>
      <c r="AJ233">
        <f>SUMPRODUCT(A233^constants!$E$28:$J$28,constants!$E$27:$J$27)</f>
        <v>1.4846796647492873E-6</v>
      </c>
      <c r="AL233" s="17">
        <f t="shared" si="65"/>
        <v>2.150460041182526E-9</v>
      </c>
      <c r="AM233">
        <f t="shared" si="76"/>
        <v>1.1160238841380597E-9</v>
      </c>
      <c r="AN233">
        <f t="shared" si="77"/>
        <v>1.9268942822342856</v>
      </c>
      <c r="AO233">
        <f t="shared" si="78"/>
        <v>2.1655851305579844E-9</v>
      </c>
      <c r="AQ233">
        <f t="shared" si="79"/>
        <v>2.1655851305579844E-9</v>
      </c>
      <c r="AS233" s="4">
        <f t="shared" si="80"/>
        <v>0.99301570316399368</v>
      </c>
    </row>
    <row r="234" spans="1:45" x14ac:dyDescent="0.2">
      <c r="A234">
        <f>front!A234</f>
        <v>295.69</v>
      </c>
      <c r="B234" s="1">
        <f t="shared" si="81"/>
        <v>0.48000000000001819</v>
      </c>
      <c r="C234">
        <f>front!D234-front!B234</f>
        <v>142.44999999999982</v>
      </c>
      <c r="D234" s="2">
        <f>front!E234-front!C234</f>
        <v>1444.5</v>
      </c>
      <c r="E234" s="2">
        <f>IF(front!F234-front!C234&gt;0,front!F234-front!C234,0)</f>
        <v>1163.8999999999996</v>
      </c>
      <c r="F234" s="2">
        <f>front!I234-front!H234</f>
        <v>5498.2000000000007</v>
      </c>
      <c r="G234" s="2">
        <f>IF(front!J234-front!H234&gt;0,front!J234-front!H234,0)</f>
        <v>6.2000000000007276</v>
      </c>
      <c r="H234" s="2"/>
      <c r="I234" s="4">
        <f>C234/(constants!$A$4+constants!$B$4*data!C234+constants!$C$4*data!C234^2+constants!$D$4*data!C234^3+constants!$E$4*data!C234^4+constants!$F$4*data!C234^5+constants!$G$4*data!C234^6+constants!$H$4*data!C234^7)</f>
        <v>142.1152968013011</v>
      </c>
      <c r="J234" s="4">
        <f>D234/(constants!$A$4+constants!$B$4*data!D234+constants!$C$4*data!D234^2+constants!$D$4*data!D234^3+constants!$E$4*data!D234^4+constants!$F$4*data!D234^5+constants!$G$4*data!D234^6+constants!$H$4*data!D234^7)</f>
        <v>1441.1958808801237</v>
      </c>
      <c r="K234" s="4">
        <f>E234/(constants!$A$4+constants!$B$4*data!E234+constants!$C$4*data!E234^2+constants!$D$4*data!E234^3+constants!$E$4*data!E234^4+constants!$F$4*data!E234^5+constants!$G$4*data!E234^6+constants!$H$4*data!E234^7)</f>
        <v>1161.2313481808774</v>
      </c>
      <c r="L234" s="4">
        <f>F234/(constants!$A$4+constants!$B$4*data!F234+constants!$C$4*data!F234^2+constants!$D$4*data!F234^3+constants!$E$4*data!F234^4+constants!$F$4*data!F234^5+constants!$G$4*data!F234^6+constants!$H$4*data!F234^7)</f>
        <v>5487.0180257903903</v>
      </c>
      <c r="M234" s="4">
        <f>G234/(constants!$A$4+constants!$B$4*data!G234+constants!$C$4*data!G234^2+constants!$D$4*data!G234^3+constants!$E$4*data!G234^4+constants!$F$4*data!G234^5+constants!$G$4*data!G234^6+constants!$H$4*data!G234^7)</f>
        <v>6.1853450087560695</v>
      </c>
      <c r="N234" s="4"/>
      <c r="O234" s="4">
        <f t="shared" si="66"/>
        <v>355.28824200325272</v>
      </c>
      <c r="P234" s="4">
        <f t="shared" si="67"/>
        <v>360.29897022003092</v>
      </c>
      <c r="Q234" s="4">
        <f t="shared" si="68"/>
        <v>290.30783704521934</v>
      </c>
      <c r="R234" s="4">
        <f t="shared" si="69"/>
        <v>1371.7545064475976</v>
      </c>
      <c r="S234" s="4">
        <f t="shared" si="70"/>
        <v>1.5463362521890174</v>
      </c>
      <c r="T234" s="4">
        <f t="shared" si="61"/>
        <v>0.98609286001090091</v>
      </c>
      <c r="U234" s="4">
        <f t="shared" si="71"/>
        <v>0.80574151202244981</v>
      </c>
      <c r="V234" s="4">
        <f t="shared" si="72"/>
        <v>1.1272689427451056E-3</v>
      </c>
      <c r="W234" s="4"/>
      <c r="X234">
        <f>IF(front!E234&gt;$X$2,O234,P234)</f>
        <v>360.29897022003092</v>
      </c>
      <c r="Y234">
        <f t="shared" si="73"/>
        <v>81.559598747600489</v>
      </c>
      <c r="Z234">
        <f>SUMPRODUCT($B$7:$B$456,Y$7:Y$456,EXP(constants!$B$32+constants!$A$32*ABS($A$7:$A$456-$A234)))</f>
        <v>3.7396255630287465</v>
      </c>
      <c r="AA234">
        <f t="shared" si="62"/>
        <v>77.819973184571737</v>
      </c>
      <c r="AB234">
        <f t="shared" si="74"/>
        <v>72.374014624969007</v>
      </c>
      <c r="AD234" s="4">
        <f t="shared" si="63"/>
        <v>1370.0520696269728</v>
      </c>
      <c r="AE234">
        <f>SUMPRODUCT($B$7:$B$456,AD$7:AD$456,EXP(constants!$B$32+constants!$A$32*ABS($A$7:$A$456-$A234)))</f>
        <v>31.473809905019969</v>
      </c>
      <c r="AF234" s="4">
        <f t="shared" si="64"/>
        <v>1338.5782597219527</v>
      </c>
      <c r="AG234">
        <f t="shared" si="75"/>
        <v>1338.5782597219527</v>
      </c>
      <c r="AH234" s="4"/>
      <c r="AI234" s="5">
        <f>SUMPRODUCT(constants!$B$13:$B$20,A234^constants!$A$13:$A$20)*constants!$C$10/((A234/1000000000)^5*(EXP(0.014388/(A234/1000000000)/constants!$B$9)-1))</f>
        <v>1.8083972428513421E-7</v>
      </c>
      <c r="AJ234">
        <f>SUMPRODUCT(A234^constants!$E$28:$J$28,constants!$E$27:$J$27)</f>
        <v>1.4764376771885294E-6</v>
      </c>
      <c r="AL234" s="17">
        <f t="shared" si="65"/>
        <v>2.4986830594132137E-9</v>
      </c>
      <c r="AM234">
        <f t="shared" si="76"/>
        <v>1.1029894340994396E-9</v>
      </c>
      <c r="AN234">
        <f t="shared" si="77"/>
        <v>2.2653735223250977</v>
      </c>
      <c r="AO234">
        <f t="shared" si="78"/>
        <v>2.1402924718704534E-9</v>
      </c>
      <c r="AQ234">
        <f t="shared" si="79"/>
        <v>2.1402924718704534E-9</v>
      </c>
      <c r="AS234" s="4">
        <f t="shared" si="80"/>
        <v>1.167449352017556</v>
      </c>
    </row>
    <row r="235" spans="1:45" x14ac:dyDescent="0.2">
      <c r="A235">
        <f>front!A235</f>
        <v>296.16000000000003</v>
      </c>
      <c r="B235" s="1">
        <f t="shared" si="81"/>
        <v>0.47000000000002728</v>
      </c>
      <c r="C235">
        <f>front!D235-front!B235</f>
        <v>138.25</v>
      </c>
      <c r="D235" s="2">
        <f>front!E235-front!C235</f>
        <v>1475.8999999999996</v>
      </c>
      <c r="E235" s="2">
        <f>IF(front!F235-front!C235&gt;0,front!F235-front!C235,0)</f>
        <v>1149.1999999999989</v>
      </c>
      <c r="F235" s="2">
        <f>front!I235-front!H235</f>
        <v>5533</v>
      </c>
      <c r="G235" s="2">
        <f>IF(front!J235-front!H235&gt;0,front!J235-front!H235,0)</f>
        <v>23.599999999998545</v>
      </c>
      <c r="H235" s="2"/>
      <c r="I235" s="4">
        <f>C235/(constants!$A$4+constants!$B$4*data!C235+constants!$C$4*data!C235^2+constants!$D$4*data!C235^3+constants!$E$4*data!C235^4+constants!$F$4*data!C235^5+constants!$G$4*data!C235^6+constants!$H$4*data!C235^7)</f>
        <v>137.92510912070941</v>
      </c>
      <c r="J235" s="4">
        <f>D235/(constants!$A$4+constants!$B$4*data!D235+constants!$C$4*data!D235^2+constants!$D$4*data!D235^3+constants!$E$4*data!D235^4+constants!$F$4*data!D235^5+constants!$G$4*data!D235^6+constants!$H$4*data!D235^7)</f>
        <v>1472.5247294625863</v>
      </c>
      <c r="K235" s="4">
        <f>E235/(constants!$A$4+constants!$B$4*data!E235+constants!$C$4*data!E235^2+constants!$D$4*data!E235^3+constants!$E$4*data!E235^4+constants!$F$4*data!E235^5+constants!$G$4*data!E235^6+constants!$H$4*data!E235^7)</f>
        <v>1146.564630110073</v>
      </c>
      <c r="L235" s="4">
        <f>F235/(constants!$A$4+constants!$B$4*data!F235+constants!$C$4*data!F235^2+constants!$D$4*data!F235^3+constants!$E$4*data!F235^4+constants!$F$4*data!F235^5+constants!$G$4*data!F235^6+constants!$H$4*data!F235^7)</f>
        <v>5521.7841517458492</v>
      </c>
      <c r="M235" s="4">
        <f>G235/(constants!$A$4+constants!$B$4*data!G235+constants!$C$4*data!G235^2+constants!$D$4*data!G235^3+constants!$E$4*data!G235^4+constants!$F$4*data!G235^5+constants!$G$4*data!G235^6+constants!$H$4*data!G235^7)</f>
        <v>23.544261532424159</v>
      </c>
      <c r="N235" s="4"/>
      <c r="O235" s="4">
        <f t="shared" si="66"/>
        <v>344.81277280177352</v>
      </c>
      <c r="P235" s="4">
        <f t="shared" si="67"/>
        <v>368.13118236564657</v>
      </c>
      <c r="Q235" s="4">
        <f t="shared" si="68"/>
        <v>286.64115752751826</v>
      </c>
      <c r="R235" s="4">
        <f t="shared" si="69"/>
        <v>1380.4460379364623</v>
      </c>
      <c r="S235" s="4">
        <f t="shared" si="70"/>
        <v>5.8860653831060397</v>
      </c>
      <c r="T235" s="4">
        <f t="shared" si="61"/>
        <v>0.93665733662107431</v>
      </c>
      <c r="U235" s="4">
        <f t="shared" si="71"/>
        <v>0.77863862464878542</v>
      </c>
      <c r="V235" s="4">
        <f t="shared" si="72"/>
        <v>4.2638866144342237E-3</v>
      </c>
      <c r="W235" s="4"/>
      <c r="X235">
        <f>IF(front!E235&gt;$X$2,O235,P235)</f>
        <v>368.13118236564657</v>
      </c>
      <c r="Y235">
        <f t="shared" si="73"/>
        <v>92.912377043125616</v>
      </c>
      <c r="Z235">
        <f>SUMPRODUCT($B$7:$B$456,Y$7:Y$456,EXP(constants!$B$32+constants!$A$32*ABS($A$7:$A$456-$A235)))</f>
        <v>3.8129096893110286</v>
      </c>
      <c r="AA235">
        <f t="shared" si="62"/>
        <v>89.099467353814589</v>
      </c>
      <c r="AB235">
        <f t="shared" si="74"/>
        <v>83.653508794211859</v>
      </c>
      <c r="AD235" s="4">
        <f t="shared" si="63"/>
        <v>1373.9657821559881</v>
      </c>
      <c r="AE235">
        <f>SUMPRODUCT($B$7:$B$456,AD$7:AD$456,EXP(constants!$B$32+constants!$A$32*ABS($A$7:$A$456-$A235)))</f>
        <v>31.585757641196928</v>
      </c>
      <c r="AF235" s="4">
        <f t="shared" si="64"/>
        <v>1342.3800245147911</v>
      </c>
      <c r="AG235">
        <f t="shared" si="75"/>
        <v>1342.3800245147911</v>
      </c>
      <c r="AH235" s="4"/>
      <c r="AI235" s="5">
        <f>SUMPRODUCT(constants!$B$13:$B$20,A235^constants!$A$13:$A$20)*constants!$C$10/((A235/1000000000)^5*(EXP(0.014388/(A235/1000000000)/constants!$B$9)-1))</f>
        <v>1.8395771374849361E-7</v>
      </c>
      <c r="AJ235">
        <f>SUMPRODUCT(A235^constants!$E$28:$J$28,constants!$E$27:$J$27)</f>
        <v>1.4684412896444408E-6</v>
      </c>
      <c r="AL235" s="17">
        <f t="shared" si="65"/>
        <v>2.1990436073761199E-9</v>
      </c>
      <c r="AM235">
        <f t="shared" si="76"/>
        <v>1.0939087760749533E-9</v>
      </c>
      <c r="AN235">
        <f t="shared" si="77"/>
        <v>2.0102623321722435</v>
      </c>
      <c r="AO235">
        <f t="shared" si="78"/>
        <v>2.1226719367967824E-9</v>
      </c>
      <c r="AQ235">
        <f t="shared" si="79"/>
        <v>2.1226719367967824E-9</v>
      </c>
      <c r="AS235" s="4">
        <f t="shared" si="80"/>
        <v>1.0359790268366134</v>
      </c>
    </row>
    <row r="236" spans="1:45" x14ac:dyDescent="0.2">
      <c r="A236">
        <f>front!A236</f>
        <v>296.63</v>
      </c>
      <c r="B236" s="1">
        <f t="shared" si="81"/>
        <v>0.46999999999997044</v>
      </c>
      <c r="C236">
        <f>front!D236-front!B236</f>
        <v>146.94999999999982</v>
      </c>
      <c r="D236" s="2">
        <f>front!E236-front!C236</f>
        <v>1465.2000000000007</v>
      </c>
      <c r="E236" s="2">
        <f>IF(front!F236-front!C236&gt;0,front!F236-front!C236,0)</f>
        <v>1148.8000000000011</v>
      </c>
      <c r="F236" s="2">
        <f>front!I236-front!H236</f>
        <v>5565.5</v>
      </c>
      <c r="G236" s="2">
        <f>IF(front!J236-front!H236&gt;0,front!J236-front!H236,0)</f>
        <v>20.399999999999636</v>
      </c>
      <c r="H236" s="2"/>
      <c r="I236" s="4">
        <f>C236/(constants!$A$4+constants!$B$4*data!C236+constants!$C$4*data!C236^2+constants!$D$4*data!C236^3+constants!$E$4*data!C236^4+constants!$F$4*data!C236^5+constants!$G$4*data!C236^6+constants!$H$4*data!C236^7)</f>
        <v>146.60478709421201</v>
      </c>
      <c r="J236" s="4">
        <f>D236/(constants!$A$4+constants!$B$4*data!D236+constants!$C$4*data!D236^2+constants!$D$4*data!D236^3+constants!$E$4*data!D236^4+constants!$F$4*data!D236^5+constants!$G$4*data!D236^6+constants!$H$4*data!D236^7)</f>
        <v>1461.8489765230001</v>
      </c>
      <c r="K236" s="4">
        <f>E236/(constants!$A$4+constants!$B$4*data!E236+constants!$C$4*data!E236^2+constants!$D$4*data!E236^3+constants!$E$4*data!E236^4+constants!$F$4*data!E236^5+constants!$G$4*data!E236^6+constants!$H$4*data!E236^7)</f>
        <v>1146.1655357447812</v>
      </c>
      <c r="L236" s="4">
        <f>F236/(constants!$A$4+constants!$B$4*data!F236+constants!$C$4*data!F236^2+constants!$D$4*data!F236^3+constants!$E$4*data!F236^4+constants!$F$4*data!F236^5+constants!$G$4*data!F236^6+constants!$H$4*data!F236^7)</f>
        <v>5554.2534957248517</v>
      </c>
      <c r="M236" s="4">
        <f>G236/(constants!$A$4+constants!$B$4*data!G236+constants!$C$4*data!G236^2+constants!$D$4*data!G236^3+constants!$E$4*data!G236^4+constants!$F$4*data!G236^5+constants!$G$4*data!G236^6+constants!$H$4*data!G236^7)</f>
        <v>20.351812179773908</v>
      </c>
      <c r="N236" s="4"/>
      <c r="O236" s="4">
        <f t="shared" si="66"/>
        <v>366.51196773553005</v>
      </c>
      <c r="P236" s="4">
        <f t="shared" si="67"/>
        <v>365.46224413075004</v>
      </c>
      <c r="Q236" s="4">
        <f t="shared" si="68"/>
        <v>286.5413839361953</v>
      </c>
      <c r="R236" s="4">
        <f t="shared" si="69"/>
        <v>1388.5633739312129</v>
      </c>
      <c r="S236" s="4">
        <f t="shared" si="70"/>
        <v>5.0879530449434771</v>
      </c>
      <c r="T236" s="4">
        <f t="shared" si="61"/>
        <v>1.0028723175147047</v>
      </c>
      <c r="U236" s="4">
        <f t="shared" si="71"/>
        <v>0.78405194664563072</v>
      </c>
      <c r="V236" s="4">
        <f t="shared" si="72"/>
        <v>3.6641849702104597E-3</v>
      </c>
      <c r="W236" s="4"/>
      <c r="X236">
        <f>IF(front!E236&gt;$X$2,O236,P236)</f>
        <v>365.46224413075004</v>
      </c>
      <c r="Y236">
        <f t="shared" si="73"/>
        <v>90.339236525638171</v>
      </c>
      <c r="Z236">
        <f>SUMPRODUCT($B$7:$B$456,Y$7:Y$456,EXP(constants!$B$32+constants!$A$32*ABS($A$7:$A$456-$A236)))</f>
        <v>3.8872985782884286</v>
      </c>
      <c r="AA236">
        <f t="shared" si="62"/>
        <v>86.451937947349748</v>
      </c>
      <c r="AB236">
        <f t="shared" si="74"/>
        <v>81.005979387747018</v>
      </c>
      <c r="AD236" s="4">
        <f t="shared" si="63"/>
        <v>1382.9617988578357</v>
      </c>
      <c r="AE236">
        <f>SUMPRODUCT($B$7:$B$456,AD$7:AD$456,EXP(constants!$B$32+constants!$A$32*ABS($A$7:$A$456-$A236)))</f>
        <v>31.69631806788577</v>
      </c>
      <c r="AF236" s="4">
        <f t="shared" si="64"/>
        <v>1351.2654807899498</v>
      </c>
      <c r="AG236">
        <f t="shared" si="75"/>
        <v>1351.2654807899498</v>
      </c>
      <c r="AH236" s="4"/>
      <c r="AI236" s="5">
        <f>SUMPRODUCT(constants!$B$13:$B$20,A236^constants!$A$13:$A$20)*constants!$C$10/((A236/1000000000)^5*(EXP(0.014388/(A236/1000000000)/constants!$B$9)-1))</f>
        <v>1.8711606181262909E-7</v>
      </c>
      <c r="AJ236">
        <f>SUMPRODUCT(A236^constants!$E$28:$J$28,constants!$E$27:$J$27)</f>
        <v>1.4605167764180477E-6</v>
      </c>
      <c r="AL236" s="17">
        <f t="shared" si="65"/>
        <v>2.3099043209757467E-9</v>
      </c>
      <c r="AM236">
        <f t="shared" si="76"/>
        <v>1.0808510963842794E-9</v>
      </c>
      <c r="AN236">
        <f t="shared" si="77"/>
        <v>2.1371161381090897</v>
      </c>
      <c r="AO236">
        <f t="shared" si="78"/>
        <v>2.0973342022020143E-9</v>
      </c>
      <c r="AQ236">
        <f t="shared" si="79"/>
        <v>2.0973342022020143E-9</v>
      </c>
      <c r="AS236" s="4">
        <f t="shared" si="80"/>
        <v>1.1013525257684507</v>
      </c>
    </row>
    <row r="237" spans="1:45" x14ac:dyDescent="0.2">
      <c r="A237">
        <f>front!A237</f>
        <v>297.10000000000002</v>
      </c>
      <c r="B237" s="1">
        <f t="shared" si="81"/>
        <v>0.47000000000002728</v>
      </c>
      <c r="C237">
        <f>front!D237-front!B237</f>
        <v>151.94999999999982</v>
      </c>
      <c r="D237" s="2">
        <f>front!E237-front!C237</f>
        <v>1477.2000000000007</v>
      </c>
      <c r="E237" s="2">
        <f>IF(front!F237-front!C237&gt;0,front!F237-front!C237,0)</f>
        <v>1122.2000000000007</v>
      </c>
      <c r="F237" s="2">
        <f>front!I237-front!H237</f>
        <v>5624.4</v>
      </c>
      <c r="G237" s="2">
        <f>IF(front!J237-front!H237&gt;0,front!J237-front!H237,0)</f>
        <v>59.799999999999272</v>
      </c>
      <c r="H237" s="2"/>
      <c r="I237" s="4">
        <f>C237/(constants!$A$4+constants!$B$4*data!C237+constants!$C$4*data!C237^2+constants!$D$4*data!C237^3+constants!$E$4*data!C237^4+constants!$F$4*data!C237^5+constants!$G$4*data!C237^6+constants!$H$4*data!C237^7)</f>
        <v>151.59311384738126</v>
      </c>
      <c r="J237" s="4">
        <f>D237/(constants!$A$4+constants!$B$4*data!D237+constants!$C$4*data!D237^2+constants!$D$4*data!D237^3+constants!$E$4*data!D237^4+constants!$F$4*data!D237^5+constants!$G$4*data!D237^6+constants!$H$4*data!D237^7)</f>
        <v>1473.8217834729544</v>
      </c>
      <c r="K237" s="4">
        <f>E237/(constants!$A$4+constants!$B$4*data!E237+constants!$C$4*data!E237^2+constants!$D$4*data!E237^3+constants!$E$4*data!E237^4+constants!$F$4*data!E237^5+constants!$G$4*data!E237^6+constants!$H$4*data!E237^7)</f>
        <v>1119.6257612734244</v>
      </c>
      <c r="L237" s="4">
        <f>F237/(constants!$A$4+constants!$B$4*data!F237+constants!$C$4*data!F237^2+constants!$D$4*data!F237^3+constants!$E$4*data!F237^4+constants!$F$4*data!F237^5+constants!$G$4*data!F237^6+constants!$H$4*data!F237^7)</f>
        <v>5613.1003878011879</v>
      </c>
      <c r="M237" s="4">
        <f>G237/(constants!$A$4+constants!$B$4*data!G237+constants!$C$4*data!G237^2+constants!$D$4*data!G237^3+constants!$E$4*data!G237^4+constants!$F$4*data!G237^5+constants!$G$4*data!G237^6+constants!$H$4*data!G237^7)</f>
        <v>59.658995621301599</v>
      </c>
      <c r="N237" s="4"/>
      <c r="O237" s="4">
        <f t="shared" si="66"/>
        <v>378.98278461845314</v>
      </c>
      <c r="P237" s="4">
        <f t="shared" si="67"/>
        <v>368.4554458682386</v>
      </c>
      <c r="Q237" s="4">
        <f t="shared" si="68"/>
        <v>279.90644031835609</v>
      </c>
      <c r="R237" s="4">
        <f t="shared" si="69"/>
        <v>1403.275096950297</v>
      </c>
      <c r="S237" s="4">
        <f t="shared" si="70"/>
        <v>14.9147489053254</v>
      </c>
      <c r="T237" s="4">
        <f t="shared" si="61"/>
        <v>1.028571537938346</v>
      </c>
      <c r="U237" s="4">
        <f t="shared" si="71"/>
        <v>0.75967513428598354</v>
      </c>
      <c r="V237" s="4">
        <f t="shared" si="72"/>
        <v>1.0628528175080748E-2</v>
      </c>
      <c r="W237" s="4"/>
      <c r="X237">
        <f>IF(front!E237&gt;$X$2,O237,P237)</f>
        <v>368.4554458682386</v>
      </c>
      <c r="Y237">
        <f t="shared" si="73"/>
        <v>99.702986273869726</v>
      </c>
      <c r="Z237">
        <f>SUMPRODUCT($B$7:$B$456,Y$7:Y$456,EXP(constants!$B$32+constants!$A$32*ABS($A$7:$A$456-$A237)))</f>
        <v>3.9628902744152534</v>
      </c>
      <c r="AA237">
        <f t="shared" si="62"/>
        <v>95.740095999454468</v>
      </c>
      <c r="AB237">
        <f t="shared" si="74"/>
        <v>90.294137439851738</v>
      </c>
      <c r="AD237" s="4">
        <f t="shared" si="63"/>
        <v>1386.8547241685981</v>
      </c>
      <c r="AE237">
        <f>SUMPRODUCT($B$7:$B$456,AD$7:AD$456,EXP(constants!$B$32+constants!$A$32*ABS($A$7:$A$456-$A237)))</f>
        <v>31.805413311451439</v>
      </c>
      <c r="AF237" s="4">
        <f t="shared" si="64"/>
        <v>1355.0493108571466</v>
      </c>
      <c r="AG237">
        <f t="shared" si="75"/>
        <v>1355.0493108571466</v>
      </c>
      <c r="AH237" s="4"/>
      <c r="AI237" s="5">
        <f>SUMPRODUCT(constants!$B$13:$B$20,A237^constants!$A$13:$A$20)*constants!$C$10/((A237/1000000000)^5*(EXP(0.014388/(A237/1000000000)/constants!$B$9)-1))</f>
        <v>1.9031508064367756E-7</v>
      </c>
      <c r="AJ237">
        <f>SUMPRODUCT(A237^constants!$E$28:$J$28,constants!$E$27:$J$27)</f>
        <v>1.4526629246259322E-6</v>
      </c>
      <c r="AL237" s="17">
        <f t="shared" si="65"/>
        <v>2.1077235581374647E-9</v>
      </c>
      <c r="AM237">
        <f t="shared" si="76"/>
        <v>1.0720369458046065E-9</v>
      </c>
      <c r="AN237">
        <f t="shared" si="77"/>
        <v>1.9660922754444194</v>
      </c>
      <c r="AO237">
        <f t="shared" si="78"/>
        <v>2.0802308106840263E-9</v>
      </c>
      <c r="AQ237">
        <f t="shared" si="79"/>
        <v>2.0802308106840263E-9</v>
      </c>
      <c r="AS237" s="4">
        <f t="shared" si="80"/>
        <v>1.0132162004870979</v>
      </c>
    </row>
    <row r="238" spans="1:45" x14ac:dyDescent="0.2">
      <c r="A238">
        <f>front!A238</f>
        <v>297.58</v>
      </c>
      <c r="B238" s="1">
        <f t="shared" si="81"/>
        <v>0.47999999999996135</v>
      </c>
      <c r="C238">
        <f>front!D238-front!B238</f>
        <v>137.94999999999982</v>
      </c>
      <c r="D238" s="2">
        <f>front!E238-front!C238</f>
        <v>1443.7999999999993</v>
      </c>
      <c r="E238" s="2">
        <f>IF(front!F238-front!C238&gt;0,front!F238-front!C238,0)</f>
        <v>1086.8999999999996</v>
      </c>
      <c r="F238" s="2">
        <f>front!I238-front!H238</f>
        <v>5593.2000000000007</v>
      </c>
      <c r="G238" s="2">
        <f>IF(front!J238-front!H238&gt;0,front!J238-front!H238,0)</f>
        <v>0</v>
      </c>
      <c r="H238" s="2"/>
      <c r="I238" s="4">
        <f>C238/(constants!$A$4+constants!$B$4*data!C238+constants!$C$4*data!C238^2+constants!$D$4*data!C238^3+constants!$E$4*data!C238^4+constants!$F$4*data!C238^5+constants!$G$4*data!C238^6+constants!$H$4*data!C238^7)</f>
        <v>137.62581012168258</v>
      </c>
      <c r="J238" s="4">
        <f>D238/(constants!$A$4+constants!$B$4*data!D238+constants!$C$4*data!D238^2+constants!$D$4*data!D238^3+constants!$E$4*data!D238^4+constants!$F$4*data!D238^5+constants!$G$4*data!D238^6+constants!$H$4*data!D238^7)</f>
        <v>1440.4974669379494</v>
      </c>
      <c r="K238" s="4">
        <f>E238/(constants!$A$4+constants!$B$4*data!E238+constants!$C$4*data!E238^2+constants!$D$4*data!E238^3+constants!$E$4*data!E238^4+constants!$F$4*data!E238^5+constants!$G$4*data!E238^6+constants!$H$4*data!E238^7)</f>
        <v>1084.4056887861796</v>
      </c>
      <c r="L238" s="4">
        <f>F238/(constants!$A$4+constants!$B$4*data!F238+constants!$C$4*data!F238^2+constants!$D$4*data!F238^3+constants!$E$4*data!F238^4+constants!$F$4*data!F238^5+constants!$G$4*data!F238^6+constants!$H$4*data!F238^7)</f>
        <v>5581.9281232507738</v>
      </c>
      <c r="M238" s="4">
        <f>G238/(constants!$A$4+constants!$B$4*data!G238+constants!$C$4*data!G238^2+constants!$D$4*data!G238^3+constants!$E$4*data!G238^4+constants!$F$4*data!G238^5+constants!$G$4*data!G238^6+constants!$H$4*data!G238^7)</f>
        <v>0</v>
      </c>
      <c r="N238" s="4"/>
      <c r="O238" s="4">
        <f t="shared" si="66"/>
        <v>344.06452530420648</v>
      </c>
      <c r="P238" s="4">
        <f t="shared" si="67"/>
        <v>360.12436673448735</v>
      </c>
      <c r="Q238" s="4">
        <f t="shared" si="68"/>
        <v>271.10142219654489</v>
      </c>
      <c r="R238" s="4">
        <f t="shared" si="69"/>
        <v>1395.4820308126934</v>
      </c>
      <c r="S238" s="4">
        <f t="shared" si="70"/>
        <v>0</v>
      </c>
      <c r="T238" s="4">
        <f t="shared" si="61"/>
        <v>0.9554047353809817</v>
      </c>
      <c r="U238" s="4">
        <f t="shared" si="71"/>
        <v>0.75279944163406931</v>
      </c>
      <c r="V238" s="4">
        <f t="shared" si="72"/>
        <v>0</v>
      </c>
      <c r="W238" s="4"/>
      <c r="X238">
        <f>IF(front!E238&gt;$X$2,O238,P238)</f>
        <v>360.12436673448735</v>
      </c>
      <c r="Y238">
        <f t="shared" si="73"/>
        <v>99.826054441332133</v>
      </c>
      <c r="Z238">
        <f>SUMPRODUCT($B$7:$B$456,Y$7:Y$456,EXP(constants!$B$32+constants!$A$32*ABS($A$7:$A$456-$A238)))</f>
        <v>4.0412382684385619</v>
      </c>
      <c r="AA238">
        <f t="shared" si="62"/>
        <v>95.784816172893571</v>
      </c>
      <c r="AB238">
        <f t="shared" si="74"/>
        <v>90.338857613290841</v>
      </c>
      <c r="AD238" s="4">
        <f t="shared" si="63"/>
        <v>1395.4820308126934</v>
      </c>
      <c r="AE238">
        <f>SUMPRODUCT($B$7:$B$456,AD$7:AD$456,EXP(constants!$B$32+constants!$A$32*ABS($A$7:$A$456-$A238)))</f>
        <v>31.915591178289308</v>
      </c>
      <c r="AF238" s="4">
        <f t="shared" si="64"/>
        <v>1363.5664396344041</v>
      </c>
      <c r="AG238">
        <f t="shared" si="75"/>
        <v>1363.5664396344041</v>
      </c>
      <c r="AH238" s="4"/>
      <c r="AI238" s="5">
        <f>SUMPRODUCT(constants!$B$13:$B$20,A238^constants!$A$13:$A$20)*constants!$C$10/((A238/1000000000)^5*(EXP(0.014388/(A238/1000000000)/constants!$B$9)-1))</f>
        <v>1.9362446602866302E-7</v>
      </c>
      <c r="AJ238">
        <f>SUMPRODUCT(A238^constants!$E$28:$J$28,constants!$E$27:$J$27)</f>
        <v>1.4447136602392164E-6</v>
      </c>
      <c r="AL238" s="17">
        <f t="shared" si="65"/>
        <v>2.1433132003672424E-9</v>
      </c>
      <c r="AM238">
        <f t="shared" si="76"/>
        <v>1.0595110133588866E-9</v>
      </c>
      <c r="AN238">
        <f t="shared" si="77"/>
        <v>2.0229267778656315</v>
      </c>
      <c r="AO238">
        <f t="shared" si="78"/>
        <v>2.0559249034033995E-9</v>
      </c>
      <c r="AQ238">
        <f t="shared" si="79"/>
        <v>2.0559249034033995E-9</v>
      </c>
      <c r="AS238" s="4">
        <f t="shared" si="80"/>
        <v>1.0425055880295917</v>
      </c>
    </row>
    <row r="239" spans="1:45" x14ac:dyDescent="0.2">
      <c r="A239">
        <f>front!A239</f>
        <v>298.05</v>
      </c>
      <c r="B239" s="1">
        <f t="shared" si="81"/>
        <v>0.47000000000002728</v>
      </c>
      <c r="C239">
        <f>front!D239-front!B239</f>
        <v>140.44999999999982</v>
      </c>
      <c r="D239" s="2">
        <f>front!E239-front!C239</f>
        <v>1485.5</v>
      </c>
      <c r="E239" s="2">
        <f>IF(front!F239-front!C239&gt;0,front!F239-front!C239,0)</f>
        <v>1115</v>
      </c>
      <c r="F239" s="2">
        <f>front!I239-front!H239</f>
        <v>5597.1</v>
      </c>
      <c r="G239" s="2">
        <f>IF(front!J239-front!H239&gt;0,front!J239-front!H239,0)</f>
        <v>14.800000000001091</v>
      </c>
      <c r="H239" s="2"/>
      <c r="I239" s="4">
        <f>C239/(constants!$A$4+constants!$B$4*data!C239+constants!$C$4*data!C239^2+constants!$D$4*data!C239^3+constants!$E$4*data!C239^4+constants!$F$4*data!C239^5+constants!$G$4*data!C239^6+constants!$H$4*data!C239^7)</f>
        <v>140.11996894046823</v>
      </c>
      <c r="J239" s="4">
        <f>D239/(constants!$A$4+constants!$B$4*data!D239+constants!$C$4*data!D239^2+constants!$D$4*data!D239^3+constants!$E$4*data!D239^4+constants!$F$4*data!D239^5+constants!$G$4*data!D239^6+constants!$H$4*data!D239^7)</f>
        <v>1482.1029740251581</v>
      </c>
      <c r="K239" s="4">
        <f>E239/(constants!$A$4+constants!$B$4*data!E239+constants!$C$4*data!E239^2+constants!$D$4*data!E239^3+constants!$E$4*data!E239^4+constants!$F$4*data!E239^5+constants!$G$4*data!E239^6+constants!$H$4*data!E239^7)</f>
        <v>1112.4420632982067</v>
      </c>
      <c r="L239" s="4">
        <f>F239/(constants!$A$4+constants!$B$4*data!F239+constants!$C$4*data!F239^2+constants!$D$4*data!F239^3+constants!$E$4*data!F239^4+constants!$F$4*data!F239^5+constants!$G$4*data!F239^6+constants!$H$4*data!F239^7)</f>
        <v>5585.8246072835163</v>
      </c>
      <c r="M239" s="4">
        <f>G239/(constants!$A$4+constants!$B$4*data!G239+constants!$C$4*data!G239^2+constants!$D$4*data!G239^3+constants!$E$4*data!G239^4+constants!$F$4*data!G239^5+constants!$G$4*data!G239^6+constants!$H$4*data!G239^7)</f>
        <v>14.765031141215157</v>
      </c>
      <c r="N239" s="4"/>
      <c r="O239" s="4">
        <f t="shared" si="66"/>
        <v>350.29992235117055</v>
      </c>
      <c r="P239" s="4">
        <f t="shared" si="67"/>
        <v>370.52574350628953</v>
      </c>
      <c r="Q239" s="4">
        <f t="shared" si="68"/>
        <v>278.11051582455167</v>
      </c>
      <c r="R239" s="4">
        <f t="shared" si="69"/>
        <v>1396.4561518208791</v>
      </c>
      <c r="S239" s="4">
        <f t="shared" si="70"/>
        <v>3.6912577853037893</v>
      </c>
      <c r="T239" s="4">
        <f t="shared" si="61"/>
        <v>0.94541318245873607</v>
      </c>
      <c r="U239" s="4">
        <f t="shared" si="71"/>
        <v>0.75058351733617357</v>
      </c>
      <c r="V239" s="4">
        <f t="shared" si="72"/>
        <v>2.6433037517795692E-3</v>
      </c>
      <c r="W239" s="4"/>
      <c r="X239">
        <f>IF(front!E239&gt;$X$2,O239,P239)</f>
        <v>370.52574350628953</v>
      </c>
      <c r="Y239">
        <f t="shared" si="73"/>
        <v>103.49764268125352</v>
      </c>
      <c r="Z239">
        <f>SUMPRODUCT($B$7:$B$456,Y$7:Y$456,EXP(constants!$B$32+constants!$A$32*ABS($A$7:$A$456-$A239)))</f>
        <v>4.1190946787439566</v>
      </c>
      <c r="AA239">
        <f t="shared" si="62"/>
        <v>99.378548002509561</v>
      </c>
      <c r="AB239">
        <f t="shared" si="74"/>
        <v>93.932589442906831</v>
      </c>
      <c r="AD239" s="4">
        <f t="shared" si="63"/>
        <v>1392.3922665182981</v>
      </c>
      <c r="AE239">
        <f>SUMPRODUCT($B$7:$B$456,AD$7:AD$456,EXP(constants!$B$32+constants!$A$32*ABS($A$7:$A$456-$A239)))</f>
        <v>32.021671114537035</v>
      </c>
      <c r="AF239" s="4">
        <f t="shared" si="64"/>
        <v>1360.3705954037612</v>
      </c>
      <c r="AG239">
        <f t="shared" si="75"/>
        <v>1360.3705954037612</v>
      </c>
      <c r="AH239" s="4"/>
      <c r="AI239" s="5">
        <f>SUMPRODUCT(constants!$B$13:$B$20,A239^constants!$A$13:$A$20)*constants!$C$10/((A239/1000000000)^5*(EXP(0.014388/(A239/1000000000)/constants!$B$9)-1))</f>
        <v>1.9690664434040683E-7</v>
      </c>
      <c r="AJ239">
        <f>SUMPRODUCT(A239^constants!$E$28:$J$28,constants!$E$27:$J$27)</f>
        <v>1.4369990048284102E-6</v>
      </c>
      <c r="AL239" s="17">
        <f t="shared" si="65"/>
        <v>2.0962548302800559E-9</v>
      </c>
      <c r="AM239">
        <f t="shared" si="76"/>
        <v>1.0563290692136031E-9</v>
      </c>
      <c r="AN239">
        <f t="shared" si="77"/>
        <v>1.9844714032537589</v>
      </c>
      <c r="AO239">
        <f t="shared" si="78"/>
        <v>2.0497505096245298E-9</v>
      </c>
      <c r="AQ239">
        <f t="shared" si="79"/>
        <v>2.0497505096245298E-9</v>
      </c>
      <c r="AS239" s="4">
        <f t="shared" si="80"/>
        <v>1.02268779563033</v>
      </c>
    </row>
    <row r="240" spans="1:45" x14ac:dyDescent="0.2">
      <c r="A240">
        <f>front!A240</f>
        <v>298.52</v>
      </c>
      <c r="B240" s="1">
        <f t="shared" si="81"/>
        <v>0.46999999999997044</v>
      </c>
      <c r="C240">
        <f>front!D240-front!B240</f>
        <v>138</v>
      </c>
      <c r="D240" s="2">
        <f>front!E240-front!C240</f>
        <v>1456.3999999999996</v>
      </c>
      <c r="E240" s="2">
        <f>IF(front!F240-front!C240&gt;0,front!F240-front!C240,0)</f>
        <v>1089.2999999999993</v>
      </c>
      <c r="F240" s="2">
        <f>front!I240-front!H240</f>
        <v>5685.2000000000007</v>
      </c>
      <c r="G240" s="2">
        <f>IF(front!J240-front!H240&gt;0,front!J240-front!H240,0)</f>
        <v>4.2000000000007276</v>
      </c>
      <c r="H240" s="2"/>
      <c r="I240" s="4">
        <f>C240/(constants!$A$4+constants!$B$4*data!C240+constants!$C$4*data!C240^2+constants!$D$4*data!C240^3+constants!$E$4*data!C240^4+constants!$F$4*data!C240^5+constants!$G$4*data!C240^6+constants!$H$4*data!C240^7)</f>
        <v>137.67569328706395</v>
      </c>
      <c r="J240" s="4">
        <f>D240/(constants!$A$4+constants!$B$4*data!D240+constants!$C$4*data!D240^2+constants!$D$4*data!D240^3+constants!$E$4*data!D240^4+constants!$F$4*data!D240^5+constants!$G$4*data!D240^6+constants!$H$4*data!D240^7)</f>
        <v>1453.0689171006659</v>
      </c>
      <c r="K240" s="4">
        <f>E240/(constants!$A$4+constants!$B$4*data!E240+constants!$C$4*data!E240^2+constants!$D$4*data!E240^3+constants!$E$4*data!E240^4+constants!$F$4*data!E240^5+constants!$G$4*data!E240^6+constants!$H$4*data!E240^7)</f>
        <v>1086.8002544109454</v>
      </c>
      <c r="L240" s="4">
        <f>F240/(constants!$A$4+constants!$B$4*data!F240+constants!$C$4*data!F240^2+constants!$D$4*data!F240^3+constants!$E$4*data!F240^4+constants!$F$4*data!F240^5+constants!$G$4*data!F240^6+constants!$H$4*data!F240^7)</f>
        <v>5673.8489446192898</v>
      </c>
      <c r="M240" s="4">
        <f>G240/(constants!$A$4+constants!$B$4*data!G240+constants!$C$4*data!G240^2+constants!$D$4*data!G240^3+constants!$E$4*data!G240^4+constants!$F$4*data!G240^5+constants!$G$4*data!G240^6+constants!$H$4*data!G240^7)</f>
        <v>4.1900714949307449</v>
      </c>
      <c r="N240" s="4"/>
      <c r="O240" s="4">
        <f t="shared" si="66"/>
        <v>344.18923321765988</v>
      </c>
      <c r="P240" s="4">
        <f t="shared" si="67"/>
        <v>363.26722927516647</v>
      </c>
      <c r="Q240" s="4">
        <f t="shared" si="68"/>
        <v>271.70006360273635</v>
      </c>
      <c r="R240" s="4">
        <f t="shared" si="69"/>
        <v>1418.4622361548224</v>
      </c>
      <c r="S240" s="4">
        <f t="shared" si="70"/>
        <v>1.0475178737326862</v>
      </c>
      <c r="T240" s="4">
        <f t="shared" si="61"/>
        <v>0.94748219899831521</v>
      </c>
      <c r="U240" s="4">
        <f t="shared" si="71"/>
        <v>0.7479344177146513</v>
      </c>
      <c r="V240" s="4">
        <f t="shared" si="72"/>
        <v>7.3848837637884891E-4</v>
      </c>
      <c r="W240" s="4"/>
      <c r="X240">
        <f>IF(front!E240&gt;$X$2,O240,P240)</f>
        <v>363.26722927516647</v>
      </c>
      <c r="Y240">
        <f t="shared" si="73"/>
        <v>102.39413081365444</v>
      </c>
      <c r="Z240">
        <f>SUMPRODUCT($B$7:$B$456,Y$7:Y$456,EXP(constants!$B$32+constants!$A$32*ABS($A$7:$A$456-$A240)))</f>
        <v>4.1980900792887885</v>
      </c>
      <c r="AA240">
        <f t="shared" si="62"/>
        <v>98.196040734365653</v>
      </c>
      <c r="AB240">
        <f t="shared" si="74"/>
        <v>92.750082174762923</v>
      </c>
      <c r="AD240" s="4">
        <f t="shared" si="63"/>
        <v>1417.3089727582096</v>
      </c>
      <c r="AE240">
        <f>SUMPRODUCT($B$7:$B$456,AD$7:AD$456,EXP(constants!$B$32+constants!$A$32*ABS($A$7:$A$456-$A240)))</f>
        <v>32.126353935307264</v>
      </c>
      <c r="AF240" s="4">
        <f t="shared" si="64"/>
        <v>1385.1826188229024</v>
      </c>
      <c r="AG240">
        <f t="shared" si="75"/>
        <v>1385.1826188229024</v>
      </c>
      <c r="AH240" s="4"/>
      <c r="AI240" s="5">
        <f>SUMPRODUCT(constants!$B$13:$B$20,A240^constants!$A$13:$A$20)*constants!$C$10/((A240/1000000000)^5*(EXP(0.014388/(A240/1000000000)/constants!$B$9)-1))</f>
        <v>2.0023043566104736E-7</v>
      </c>
      <c r="AJ240">
        <f>SUMPRODUCT(A240^constants!$E$28:$J$28,constants!$E$27:$J$27)</f>
        <v>1.4293514552235422E-6</v>
      </c>
      <c r="AL240" s="17">
        <f t="shared" si="65"/>
        <v>2.1588168006554025E-9</v>
      </c>
      <c r="AM240">
        <f t="shared" si="76"/>
        <v>1.0318866522005405E-9</v>
      </c>
      <c r="AN240">
        <f t="shared" si="77"/>
        <v>2.0921065274481818</v>
      </c>
      <c r="AO240">
        <f t="shared" si="78"/>
        <v>2.0023212963337525E-9</v>
      </c>
      <c r="AQ240">
        <f t="shared" si="79"/>
        <v>2.0023212963337525E-9</v>
      </c>
      <c r="AS240" s="4">
        <f t="shared" si="80"/>
        <v>1.0781570393363908</v>
      </c>
    </row>
    <row r="241" spans="1:45" x14ac:dyDescent="0.2">
      <c r="A241">
        <f>front!A241</f>
        <v>298.99</v>
      </c>
      <c r="B241" s="1">
        <f t="shared" si="81"/>
        <v>0.47000000000002728</v>
      </c>
      <c r="C241">
        <f>front!D241-front!B241</f>
        <v>142.79999999999973</v>
      </c>
      <c r="D241" s="2">
        <f>front!E241-front!C241</f>
        <v>1432</v>
      </c>
      <c r="E241" s="2">
        <f>IF(front!F241-front!C241&gt;0,front!F241-front!C241,0)</f>
        <v>1028.2999999999993</v>
      </c>
      <c r="F241" s="2">
        <f>front!I241-front!H241</f>
        <v>5664.5</v>
      </c>
      <c r="G241" s="2">
        <f>IF(front!J241-front!H241&gt;0,front!J241-front!H241,0)</f>
        <v>0</v>
      </c>
      <c r="H241" s="2"/>
      <c r="I241" s="4">
        <f>C241/(constants!$A$4+constants!$B$4*data!C241+constants!$C$4*data!C241^2+constants!$D$4*data!C241^3+constants!$E$4*data!C241^4+constants!$F$4*data!C241^5+constants!$G$4*data!C241^6+constants!$H$4*data!C241^7)</f>
        <v>142.46447925039374</v>
      </c>
      <c r="J241" s="4">
        <f>D241/(constants!$A$4+constants!$B$4*data!D241+constants!$C$4*data!D241^2+constants!$D$4*data!D241^3+constants!$E$4*data!D241^4+constants!$F$4*data!D241^5+constants!$G$4*data!D241^6+constants!$H$4*data!D241^7)</f>
        <v>1428.7242025666017</v>
      </c>
      <c r="K241" s="4">
        <f>E241/(constants!$A$4+constants!$B$4*data!E241+constants!$C$4*data!E241^2+constants!$D$4*data!E241^3+constants!$E$4*data!E241^4+constants!$F$4*data!E241^5+constants!$G$4*data!E241^6+constants!$H$4*data!E241^7)</f>
        <v>1025.9383922194925</v>
      </c>
      <c r="L241" s="4">
        <f>F241/(constants!$A$4+constants!$B$4*data!F241+constants!$C$4*data!F241^2+constants!$D$4*data!F241^3+constants!$E$4*data!F241^4+constants!$F$4*data!F241^5+constants!$G$4*data!F241^6+constants!$H$4*data!F241^7)</f>
        <v>5653.1660688536322</v>
      </c>
      <c r="M241" s="4">
        <f>G241/(constants!$A$4+constants!$B$4*data!G241+constants!$C$4*data!G241^2+constants!$D$4*data!G241^3+constants!$E$4*data!G241^4+constants!$F$4*data!G241^5+constants!$G$4*data!G241^6+constants!$H$4*data!G241^7)</f>
        <v>0</v>
      </c>
      <c r="N241" s="4"/>
      <c r="O241" s="4">
        <f t="shared" si="66"/>
        <v>356.16119812598436</v>
      </c>
      <c r="P241" s="4">
        <f t="shared" si="67"/>
        <v>357.18105064165042</v>
      </c>
      <c r="Q241" s="4">
        <f t="shared" si="68"/>
        <v>256.48459805487312</v>
      </c>
      <c r="R241" s="4">
        <f t="shared" si="69"/>
        <v>1413.291517213408</v>
      </c>
      <c r="S241" s="4">
        <f t="shared" si="70"/>
        <v>0</v>
      </c>
      <c r="T241" s="4">
        <f t="shared" si="61"/>
        <v>0.99714471830508933</v>
      </c>
      <c r="U241" s="4">
        <f t="shared" si="71"/>
        <v>0.71808008177958138</v>
      </c>
      <c r="V241" s="4">
        <f t="shared" si="72"/>
        <v>0</v>
      </c>
      <c r="W241" s="4"/>
      <c r="X241">
        <f>IF(front!E241&gt;$X$2,O241,P241)</f>
        <v>357.18105064165042</v>
      </c>
      <c r="Y241">
        <f t="shared" si="73"/>
        <v>110.91709724021885</v>
      </c>
      <c r="Z241">
        <f>SUMPRODUCT($B$7:$B$456,Y$7:Y$456,EXP(constants!$B$32+constants!$A$32*ABS($A$7:$A$456-$A241)))</f>
        <v>4.2783001759969821</v>
      </c>
      <c r="AA241">
        <f t="shared" si="62"/>
        <v>106.63879706422188</v>
      </c>
      <c r="AB241">
        <f t="shared" si="74"/>
        <v>101.19283850461915</v>
      </c>
      <c r="AD241" s="4">
        <f t="shared" si="63"/>
        <v>1413.291517213408</v>
      </c>
      <c r="AE241">
        <f>SUMPRODUCT($B$7:$B$456,AD$7:AD$456,EXP(constants!$B$32+constants!$A$32*ABS($A$7:$A$456-$A241)))</f>
        <v>32.229279902650475</v>
      </c>
      <c r="AF241" s="4">
        <f t="shared" si="64"/>
        <v>1381.0622373107576</v>
      </c>
      <c r="AG241">
        <f t="shared" si="75"/>
        <v>1381.0622373107576</v>
      </c>
      <c r="AH241" s="4"/>
      <c r="AI241" s="5">
        <f>SUMPRODUCT(constants!$B$13:$B$20,A241^constants!$A$13:$A$20)*constants!$C$10/((A241/1000000000)^5*(EXP(0.014388/(A241/1000000000)/constants!$B$9)-1))</f>
        <v>2.0359615147781566E-7</v>
      </c>
      <c r="AJ241">
        <f>SUMPRODUCT(A241^constants!$E$28:$J$28,constants!$E$27:$J$27)</f>
        <v>1.4217698702009948E-6</v>
      </c>
      <c r="AL241" s="17">
        <f t="shared" si="65"/>
        <v>2.0119620566678946E-9</v>
      </c>
      <c r="AM241">
        <f t="shared" si="76"/>
        <v>1.0294755962406911E-9</v>
      </c>
      <c r="AN241">
        <f t="shared" si="77"/>
        <v>1.9543562411920432</v>
      </c>
      <c r="AO241">
        <f t="shared" si="78"/>
        <v>1.9976427701751248E-9</v>
      </c>
      <c r="AQ241">
        <f t="shared" si="79"/>
        <v>1.9976427701751248E-9</v>
      </c>
      <c r="AS241" s="4">
        <f t="shared" si="80"/>
        <v>1.0071680916661163</v>
      </c>
    </row>
    <row r="242" spans="1:45" x14ac:dyDescent="0.2">
      <c r="A242">
        <f>front!A242</f>
        <v>299.47000000000003</v>
      </c>
      <c r="B242" s="1">
        <f t="shared" si="81"/>
        <v>0.48000000000001819</v>
      </c>
      <c r="C242">
        <f>front!D242-front!B242</f>
        <v>152</v>
      </c>
      <c r="D242" s="2">
        <f>front!E242-front!C242</f>
        <v>1448.6000000000004</v>
      </c>
      <c r="E242" s="2">
        <f>IF(front!F242-front!C242&gt;0,front!F242-front!C242,0)</f>
        <v>1006.3999999999996</v>
      </c>
      <c r="F242" s="2">
        <f>front!I242-front!H242</f>
        <v>5719</v>
      </c>
      <c r="G242" s="2">
        <f>IF(front!J242-front!H242&gt;0,front!J242-front!H242,0)</f>
        <v>0</v>
      </c>
      <c r="H242" s="2"/>
      <c r="I242" s="4">
        <f>C242/(constants!$A$4+constants!$B$4*data!C242+constants!$C$4*data!C242^2+constants!$D$4*data!C242^3+constants!$E$4*data!C242^4+constants!$F$4*data!C242^5+constants!$G$4*data!C242^6+constants!$H$4*data!C242^7)</f>
        <v>151.64299713715175</v>
      </c>
      <c r="J242" s="4">
        <f>D242/(constants!$A$4+constants!$B$4*data!D242+constants!$C$4*data!D242^2+constants!$D$4*data!D242^3+constants!$E$4*data!D242^4+constants!$F$4*data!D242^5+constants!$G$4*data!D242^6+constants!$H$4*data!D242^7)</f>
        <v>1445.2865910086775</v>
      </c>
      <c r="K242" s="4">
        <f>E242/(constants!$A$4+constants!$B$4*data!E242+constants!$C$4*data!E242^2+constants!$D$4*data!E242^3+constants!$E$4*data!E242^4+constants!$F$4*data!E242^5+constants!$G$4*data!E242^6+constants!$H$4*data!E242^7)</f>
        <v>1004.0879952607638</v>
      </c>
      <c r="L242" s="4">
        <f>F242/(constants!$A$4+constants!$B$4*data!F242+constants!$C$4*data!F242^2+constants!$D$4*data!F242^3+constants!$E$4*data!F242^4+constants!$F$4*data!F242^5+constants!$G$4*data!F242^6+constants!$H$4*data!F242^7)</f>
        <v>5707.6218594568809</v>
      </c>
      <c r="M242" s="4">
        <f>G242/(constants!$A$4+constants!$B$4*data!G242+constants!$C$4*data!G242^2+constants!$D$4*data!G242^3+constants!$E$4*data!G242^4+constants!$F$4*data!G242^5+constants!$G$4*data!G242^6+constants!$H$4*data!G242^7)</f>
        <v>0</v>
      </c>
      <c r="N242" s="4"/>
      <c r="O242" s="4">
        <f t="shared" si="66"/>
        <v>379.10749284287937</v>
      </c>
      <c r="P242" s="4">
        <f t="shared" si="67"/>
        <v>361.32164775216938</v>
      </c>
      <c r="Q242" s="4">
        <f t="shared" si="68"/>
        <v>251.02199881519095</v>
      </c>
      <c r="R242" s="4">
        <f t="shared" si="69"/>
        <v>1426.9054648642202</v>
      </c>
      <c r="S242" s="4">
        <f t="shared" si="70"/>
        <v>0</v>
      </c>
      <c r="T242" s="4">
        <f t="shared" si="61"/>
        <v>1.049224410442491</v>
      </c>
      <c r="U242" s="4">
        <f t="shared" si="71"/>
        <v>0.69473279660057075</v>
      </c>
      <c r="V242" s="4">
        <f t="shared" si="72"/>
        <v>0</v>
      </c>
      <c r="W242" s="4"/>
      <c r="X242">
        <f>IF(front!E242&gt;$X$2,O242,P242)</f>
        <v>361.32164775216938</v>
      </c>
      <c r="Y242">
        <f t="shared" si="73"/>
        <v>120.30261468830903</v>
      </c>
      <c r="Z242">
        <f>SUMPRODUCT($B$7:$B$456,Y$7:Y$456,EXP(constants!$B$32+constants!$A$32*ABS($A$7:$A$456-$A242)))</f>
        <v>4.3613977964183261</v>
      </c>
      <c r="AA242">
        <f t="shared" si="62"/>
        <v>115.9412168918907</v>
      </c>
      <c r="AB242">
        <f t="shared" si="74"/>
        <v>110.49525833228797</v>
      </c>
      <c r="AD242" s="4">
        <f t="shared" si="63"/>
        <v>1426.9054648642202</v>
      </c>
      <c r="AE242">
        <f>SUMPRODUCT($B$7:$B$456,AD$7:AD$456,EXP(constants!$B$32+constants!$A$32*ABS($A$7:$A$456-$A242)))</f>
        <v>32.332999006439572</v>
      </c>
      <c r="AF242" s="4">
        <f t="shared" si="64"/>
        <v>1394.5724658577806</v>
      </c>
      <c r="AG242">
        <f t="shared" si="75"/>
        <v>1394.5724658577806</v>
      </c>
      <c r="AH242" s="4"/>
      <c r="AI242" s="5">
        <f>SUMPRODUCT(constants!$B$13:$B$20,A242^constants!$A$13:$A$20)*constants!$C$10/((A242/1000000000)^5*(EXP(0.014388/(A242/1000000000)/constants!$B$9)-1))</f>
        <v>2.07077073807716E-7</v>
      </c>
      <c r="AJ242">
        <f>SUMPRODUCT(A242^constants!$E$28:$J$28,constants!$E$27:$J$27)</f>
        <v>1.4140938916917139E-6</v>
      </c>
      <c r="AL242" s="17">
        <f t="shared" si="65"/>
        <v>1.8740810866741573E-9</v>
      </c>
      <c r="AM242">
        <f t="shared" si="76"/>
        <v>1.0139981437407241E-9</v>
      </c>
      <c r="AN242">
        <f t="shared" si="77"/>
        <v>1.848209583264635</v>
      </c>
      <c r="AO242">
        <f t="shared" si="78"/>
        <v>1.9676095948379027E-9</v>
      </c>
      <c r="AQ242">
        <f t="shared" si="79"/>
        <v>1.9676095948379027E-9</v>
      </c>
      <c r="AS242" s="4">
        <f t="shared" si="80"/>
        <v>0.95246592189369228</v>
      </c>
    </row>
    <row r="243" spans="1:45" x14ac:dyDescent="0.2">
      <c r="A243">
        <f>front!A243</f>
        <v>299.94</v>
      </c>
      <c r="B243" s="1">
        <f t="shared" si="81"/>
        <v>0.46999999999997044</v>
      </c>
      <c r="C243">
        <f>front!D243-front!B243</f>
        <v>149.35000000000036</v>
      </c>
      <c r="D243" s="2">
        <f>front!E243-front!C243</f>
        <v>1463.5</v>
      </c>
      <c r="E243" s="2">
        <f>IF(front!F243-front!C243&gt;0,front!F243-front!C243,0)</f>
        <v>1018.6999999999989</v>
      </c>
      <c r="F243" s="2">
        <f>front!I243-front!H243</f>
        <v>5712</v>
      </c>
      <c r="G243" s="2">
        <f>IF(front!J243-front!H243&gt;0,front!J243-front!H243,0)</f>
        <v>0</v>
      </c>
      <c r="H243" s="2"/>
      <c r="I243" s="4">
        <f>C243/(constants!$A$4+constants!$B$4*data!C243+constants!$C$4*data!C243^2+constants!$D$4*data!C243^3+constants!$E$4*data!C243^4+constants!$F$4*data!C243^5+constants!$G$4*data!C243^6+constants!$H$4*data!C243^7)</f>
        <v>148.99918338535269</v>
      </c>
      <c r="J243" s="4">
        <f>D243/(constants!$A$4+constants!$B$4*data!D243+constants!$C$4*data!D243^2+constants!$D$4*data!D243^3+constants!$E$4*data!D243^4+constants!$F$4*data!D243^5+constants!$G$4*data!D243^6+constants!$H$4*data!D243^7)</f>
        <v>1460.1528287451902</v>
      </c>
      <c r="K243" s="4">
        <f>E243/(constants!$A$4+constants!$B$4*data!E243+constants!$C$4*data!E243^2+constants!$D$4*data!E243^3+constants!$E$4*data!E243^4+constants!$F$4*data!E243^5+constants!$G$4*data!E243^6+constants!$H$4*data!E243^7)</f>
        <v>1016.36013528656</v>
      </c>
      <c r="L243" s="4">
        <f>F243/(constants!$A$4+constants!$B$4*data!F243+constants!$C$4*data!F243^2+constants!$D$4*data!F243^3+constants!$E$4*data!F243^4+constants!$F$4*data!F243^5+constants!$G$4*data!F243^6+constants!$H$4*data!F243^7)</f>
        <v>5700.6273790531059</v>
      </c>
      <c r="M243" s="4">
        <f>G243/(constants!$A$4+constants!$B$4*data!G243+constants!$C$4*data!G243^2+constants!$D$4*data!G243^3+constants!$E$4*data!G243^4+constants!$F$4*data!G243^5+constants!$G$4*data!G243^6+constants!$H$4*data!G243^7)</f>
        <v>0</v>
      </c>
      <c r="N243" s="4"/>
      <c r="O243" s="4">
        <f t="shared" si="66"/>
        <v>372.49795846338174</v>
      </c>
      <c r="P243" s="4">
        <f t="shared" si="67"/>
        <v>365.03820718629754</v>
      </c>
      <c r="Q243" s="4">
        <f t="shared" si="68"/>
        <v>254.09003382163999</v>
      </c>
      <c r="R243" s="4">
        <f t="shared" si="69"/>
        <v>1425.1568447632765</v>
      </c>
      <c r="S243" s="4">
        <f t="shared" si="70"/>
        <v>0</v>
      </c>
      <c r="T243" s="4">
        <f t="shared" si="61"/>
        <v>1.0204355355966261</v>
      </c>
      <c r="U243" s="4">
        <f t="shared" si="71"/>
        <v>0.69606421689432896</v>
      </c>
      <c r="V243" s="4">
        <f t="shared" si="72"/>
        <v>0</v>
      </c>
      <c r="W243" s="4"/>
      <c r="X243">
        <f>IF(front!E243&gt;$X$2,O243,P243)</f>
        <v>365.03820718629754</v>
      </c>
      <c r="Y243">
        <f t="shared" si="73"/>
        <v>121.0733971222117</v>
      </c>
      <c r="Z243">
        <f>SUMPRODUCT($B$7:$B$456,Y$7:Y$456,EXP(constants!$B$32+constants!$A$32*ABS($A$7:$A$456-$A243)))</f>
        <v>4.4437714017470409</v>
      </c>
      <c r="AA243">
        <f t="shared" si="62"/>
        <v>116.62962572046466</v>
      </c>
      <c r="AB243">
        <f t="shared" si="74"/>
        <v>111.18366716086193</v>
      </c>
      <c r="AD243" s="4">
        <f t="shared" si="63"/>
        <v>1425.1568447632765</v>
      </c>
      <c r="AE243">
        <f>SUMPRODUCT($B$7:$B$456,AD$7:AD$456,EXP(constants!$B$32+constants!$A$32*ABS($A$7:$A$456-$A243)))</f>
        <v>32.43249657790399</v>
      </c>
      <c r="AF243" s="4">
        <f t="shared" si="64"/>
        <v>1392.7243481853725</v>
      </c>
      <c r="AG243">
        <f t="shared" si="75"/>
        <v>1392.7243481853725</v>
      </c>
      <c r="AH243" s="4"/>
      <c r="AI243" s="5">
        <f>SUMPRODUCT(constants!$B$13:$B$20,A243^constants!$A$13:$A$20)*constants!$C$10/((A243/1000000000)^5*(EXP(0.014388/(A243/1000000000)/constants!$B$9)-1))</f>
        <v>2.1052848075432483E-7</v>
      </c>
      <c r="AJ243">
        <f>SUMPRODUCT(A243^constants!$E$28:$J$28,constants!$E$27:$J$27)</f>
        <v>1.4066422263598406E-6</v>
      </c>
      <c r="AL243" s="17">
        <f t="shared" si="65"/>
        <v>1.8935198499050188E-9</v>
      </c>
      <c r="AM243">
        <f t="shared" si="76"/>
        <v>1.0099932755484616E-9</v>
      </c>
      <c r="AN243">
        <f t="shared" si="77"/>
        <v>1.8747846106963151</v>
      </c>
      <c r="AO243">
        <f t="shared" si="78"/>
        <v>1.9598383606105038E-9</v>
      </c>
      <c r="AQ243">
        <f t="shared" si="79"/>
        <v>1.9598383606105038E-9</v>
      </c>
      <c r="AS243" s="4">
        <f t="shared" si="80"/>
        <v>0.96616123449852964</v>
      </c>
    </row>
    <row r="244" spans="1:45" x14ac:dyDescent="0.2">
      <c r="A244">
        <f>front!A244</f>
        <v>300.41000000000003</v>
      </c>
      <c r="B244" s="1">
        <f t="shared" si="81"/>
        <v>0.47000000000002728</v>
      </c>
      <c r="C244">
        <f>front!D244-front!B244</f>
        <v>140.19999999999982</v>
      </c>
      <c r="D244" s="2">
        <f>front!E244-front!C244</f>
        <v>1449.2000000000007</v>
      </c>
      <c r="E244" s="2">
        <f>IF(front!F244-front!C244&gt;0,front!F244-front!C244,0)</f>
        <v>1006.9000000000015</v>
      </c>
      <c r="F244" s="2">
        <f>front!I244-front!H244</f>
        <v>5730.9</v>
      </c>
      <c r="G244" s="2">
        <f>IF(front!J244-front!H244&gt;0,front!J244-front!H244,0)</f>
        <v>18.399999999999636</v>
      </c>
      <c r="H244" s="2"/>
      <c r="I244" s="4">
        <f>C244/(constants!$A$4+constants!$B$4*data!C244+constants!$C$4*data!C244^2+constants!$D$4*data!C244^3+constants!$E$4*data!C244^4+constants!$F$4*data!C244^5+constants!$G$4*data!C244^6+constants!$H$4*data!C244^7)</f>
        <v>139.87055300816516</v>
      </c>
      <c r="J244" s="4">
        <f>D244/(constants!$A$4+constants!$B$4*data!D244+constants!$C$4*data!D244^2+constants!$D$4*data!D244^3+constants!$E$4*data!D244^4+constants!$F$4*data!D244^5+constants!$G$4*data!D244^6+constants!$H$4*data!D244^7)</f>
        <v>1445.8852315003326</v>
      </c>
      <c r="K244" s="4">
        <f>E244/(constants!$A$4+constants!$B$4*data!E244+constants!$C$4*data!E244^2+constants!$D$4*data!E244^3+constants!$E$4*data!E244^4+constants!$F$4*data!E244^5+constants!$G$4*data!E244^6+constants!$H$4*data!E244^7)</f>
        <v>1004.5868627029154</v>
      </c>
      <c r="L244" s="4">
        <f>F244/(constants!$A$4+constants!$B$4*data!F244+constants!$C$4*data!F244^2+constants!$D$4*data!F244^3+constants!$E$4*data!F244^4+constants!$F$4*data!F244^5+constants!$G$4*data!F244^6+constants!$H$4*data!F244^7)</f>
        <v>5719.5125843627784</v>
      </c>
      <c r="M244" s="4">
        <f>G244/(constants!$A$4+constants!$B$4*data!G244+constants!$C$4*data!G244^2+constants!$D$4*data!G244^3+constants!$E$4*data!G244^4+constants!$F$4*data!G244^5+constants!$G$4*data!G244^6+constants!$H$4*data!G244^7)</f>
        <v>18.356532456884374</v>
      </c>
      <c r="N244" s="4"/>
      <c r="O244" s="4">
        <f t="shared" si="66"/>
        <v>349.67638252041286</v>
      </c>
      <c r="P244" s="4">
        <f t="shared" si="67"/>
        <v>361.47130787508314</v>
      </c>
      <c r="Q244" s="4">
        <f t="shared" si="68"/>
        <v>251.14671567572884</v>
      </c>
      <c r="R244" s="4">
        <f t="shared" si="69"/>
        <v>1429.8781460906946</v>
      </c>
      <c r="S244" s="4">
        <f t="shared" si="70"/>
        <v>4.5891331142210934</v>
      </c>
      <c r="T244" s="4">
        <f t="shared" si="61"/>
        <v>0.96736967748835445</v>
      </c>
      <c r="U244" s="4">
        <f t="shared" si="71"/>
        <v>0.69479018169408857</v>
      </c>
      <c r="V244" s="4">
        <f t="shared" si="72"/>
        <v>3.2094574819314797E-3</v>
      </c>
      <c r="W244" s="4"/>
      <c r="X244">
        <f>IF(front!E244&gt;$X$2,O244,P244)</f>
        <v>361.47130787508314</v>
      </c>
      <c r="Y244">
        <f t="shared" si="73"/>
        <v>120.33252778795202</v>
      </c>
      <c r="Z244">
        <f>SUMPRODUCT($B$7:$B$456,Y$7:Y$456,EXP(constants!$B$32+constants!$A$32*ABS($A$7:$A$456-$A244)))</f>
        <v>4.5272095243954986</v>
      </c>
      <c r="AA244">
        <f t="shared" si="62"/>
        <v>115.80531826355652</v>
      </c>
      <c r="AB244">
        <f t="shared" si="74"/>
        <v>110.35935970395379</v>
      </c>
      <c r="AD244" s="4">
        <f t="shared" si="63"/>
        <v>1424.8257461502944</v>
      </c>
      <c r="AE244">
        <f>SUMPRODUCT($B$7:$B$456,AD$7:AD$456,EXP(constants!$B$32+constants!$A$32*ABS($A$7:$A$456-$A244)))</f>
        <v>32.530319234499011</v>
      </c>
      <c r="AF244" s="4">
        <f t="shared" si="64"/>
        <v>1392.2954269157954</v>
      </c>
      <c r="AG244">
        <f t="shared" si="75"/>
        <v>1392.2954269157954</v>
      </c>
      <c r="AH244" s="4"/>
      <c r="AI244" s="5">
        <f>SUMPRODUCT(constants!$B$13:$B$20,A244^constants!$A$13:$A$20)*constants!$C$10/((A244/1000000000)^5*(EXP(0.014388/(A244/1000000000)/constants!$B$9)-1))</f>
        <v>2.140227517780399E-7</v>
      </c>
      <c r="AJ244">
        <f>SUMPRODUCT(A244^constants!$E$28:$J$28,constants!$E$27:$J$27)</f>
        <v>1.3992531837236249E-6</v>
      </c>
      <c r="AL244" s="17">
        <f t="shared" si="65"/>
        <v>1.9393257839857892E-9</v>
      </c>
      <c r="AM244">
        <f t="shared" si="76"/>
        <v>1.0049973279185742E-9</v>
      </c>
      <c r="AN244">
        <f t="shared" si="77"/>
        <v>1.9296825276165464</v>
      </c>
      <c r="AO244">
        <f t="shared" si="78"/>
        <v>1.9501439893214102E-9</v>
      </c>
      <c r="AQ244">
        <f t="shared" si="79"/>
        <v>1.9501439893214102E-9</v>
      </c>
      <c r="AS244" s="4">
        <f t="shared" si="80"/>
        <v>0.99445261201487722</v>
      </c>
    </row>
    <row r="245" spans="1:45" x14ac:dyDescent="0.2">
      <c r="A245">
        <f>front!A245</f>
        <v>300.88</v>
      </c>
      <c r="B245" s="1">
        <f t="shared" si="81"/>
        <v>0.46999999999997044</v>
      </c>
      <c r="C245">
        <f>front!D245-front!B245</f>
        <v>140.75</v>
      </c>
      <c r="D245" s="2">
        <f>front!E245-front!C245</f>
        <v>1479.7000000000007</v>
      </c>
      <c r="E245" s="2">
        <f>IF(front!F245-front!C245&gt;0,front!F245-front!C245,0)</f>
        <v>1054</v>
      </c>
      <c r="F245" s="2">
        <f>front!I245-front!H245</f>
        <v>5759</v>
      </c>
      <c r="G245" s="2">
        <f>IF(front!J245-front!H245&gt;0,front!J245-front!H245,0)</f>
        <v>2.7999999999992724</v>
      </c>
      <c r="H245" s="2"/>
      <c r="I245" s="4">
        <f>C245/(constants!$A$4+constants!$B$4*data!C245+constants!$C$4*data!C245^2+constants!$D$4*data!C245^3+constants!$E$4*data!C245^4+constants!$F$4*data!C245^5+constants!$G$4*data!C245^6+constants!$H$4*data!C245^7)</f>
        <v>140.4192680740008</v>
      </c>
      <c r="J245" s="4">
        <f>D245/(constants!$A$4+constants!$B$4*data!D245+constants!$C$4*data!D245^2+constants!$D$4*data!D245^3+constants!$E$4*data!D245^4+constants!$F$4*data!D245^5+constants!$G$4*data!D245^6+constants!$H$4*data!D245^7)</f>
        <v>1476.3161180562436</v>
      </c>
      <c r="K245" s="4">
        <f>E245/(constants!$A$4+constants!$B$4*data!E245+constants!$C$4*data!E245^2+constants!$D$4*data!E245^3+constants!$E$4*data!E245^4+constants!$F$4*data!E245^5+constants!$G$4*data!E245^6+constants!$H$4*data!E245^7)</f>
        <v>1051.5801891706014</v>
      </c>
      <c r="L245" s="4">
        <f>F245/(constants!$A$4+constants!$B$4*data!F245+constants!$C$4*data!F245^2+constants!$D$4*data!F245^3+constants!$E$4*data!F245^4+constants!$F$4*data!F245^5+constants!$G$4*data!F245^6+constants!$H$4*data!F245^7)</f>
        <v>5747.5912266492141</v>
      </c>
      <c r="M245" s="4">
        <f>G245/(constants!$A$4+constants!$B$4*data!G245+constants!$C$4*data!G245^2+constants!$D$4*data!G245^3+constants!$E$4*data!G245^4+constants!$F$4*data!G245^5+constants!$G$4*data!G245^6+constants!$H$4*data!G245^7)</f>
        <v>2.7933805617247405</v>
      </c>
      <c r="N245" s="4"/>
      <c r="O245" s="4">
        <f t="shared" si="66"/>
        <v>351.04817018500199</v>
      </c>
      <c r="P245" s="4">
        <f t="shared" si="67"/>
        <v>369.07902951406089</v>
      </c>
      <c r="Q245" s="4">
        <f t="shared" si="68"/>
        <v>262.89504729265036</v>
      </c>
      <c r="R245" s="4">
        <f t="shared" si="69"/>
        <v>1436.8978066623035</v>
      </c>
      <c r="S245" s="4">
        <f t="shared" si="70"/>
        <v>0.69834514043118512</v>
      </c>
      <c r="T245" s="4">
        <f t="shared" si="61"/>
        <v>0.95114634566802991</v>
      </c>
      <c r="U245" s="4">
        <f t="shared" si="71"/>
        <v>0.71230014785392948</v>
      </c>
      <c r="V245" s="4">
        <f t="shared" si="72"/>
        <v>4.8600891252895383E-4</v>
      </c>
      <c r="W245" s="4"/>
      <c r="X245">
        <f>IF(front!E245&gt;$X$2,O245,P245)</f>
        <v>369.07902951406089</v>
      </c>
      <c r="Y245">
        <f t="shared" si="73"/>
        <v>116.66007661423265</v>
      </c>
      <c r="Z245">
        <f>SUMPRODUCT($B$7:$B$456,Y$7:Y$456,EXP(constants!$B$32+constants!$A$32*ABS($A$7:$A$456-$A245)))</f>
        <v>4.6117847209890517</v>
      </c>
      <c r="AA245">
        <f t="shared" si="62"/>
        <v>112.0482918932436</v>
      </c>
      <c r="AB245">
        <f t="shared" si="74"/>
        <v>106.60233333364087</v>
      </c>
      <c r="AD245" s="4">
        <f t="shared" si="63"/>
        <v>1436.1289645175943</v>
      </c>
      <c r="AE245">
        <f>SUMPRODUCT($B$7:$B$456,AD$7:AD$456,EXP(constants!$B$32+constants!$A$32*ABS($A$7:$A$456-$A245)))</f>
        <v>32.626542667306872</v>
      </c>
      <c r="AF245" s="4">
        <f t="shared" si="64"/>
        <v>1403.5024218502874</v>
      </c>
      <c r="AG245">
        <f t="shared" si="75"/>
        <v>1403.5024218502874</v>
      </c>
      <c r="AH245" s="4"/>
      <c r="AI245" s="5">
        <f>SUMPRODUCT(constants!$B$13:$B$20,A245^constants!$A$13:$A$20)*constants!$C$10/((A245/1000000000)^5*(EXP(0.014388/(A245/1000000000)/constants!$B$9)-1))</f>
        <v>2.1756019728449017E-7</v>
      </c>
      <c r="AJ245">
        <f>SUMPRODUCT(A245^constants!$E$28:$J$28,constants!$E$27:$J$27)</f>
        <v>1.3919256923907429E-6</v>
      </c>
      <c r="AL245" s="17">
        <f t="shared" si="65"/>
        <v>2.0408577418617716E-9</v>
      </c>
      <c r="AM245">
        <f t="shared" si="76"/>
        <v>9.9175154294049416E-10</v>
      </c>
      <c r="AN245">
        <f t="shared" si="77"/>
        <v>2.0578316780942227</v>
      </c>
      <c r="AO245">
        <f t="shared" si="78"/>
        <v>1.9244412463973621E-9</v>
      </c>
      <c r="AQ245">
        <f t="shared" si="79"/>
        <v>1.9244412463973621E-9</v>
      </c>
      <c r="AS245" s="4">
        <f t="shared" si="80"/>
        <v>1.0604936605273589</v>
      </c>
    </row>
    <row r="246" spans="1:45" x14ac:dyDescent="0.2">
      <c r="A246">
        <f>front!A246</f>
        <v>301.36</v>
      </c>
      <c r="B246" s="1">
        <f t="shared" si="81"/>
        <v>0.48000000000001819</v>
      </c>
      <c r="C246">
        <f>front!D246-front!B246</f>
        <v>146.25</v>
      </c>
      <c r="D246" s="2">
        <f>front!E246-front!C246</f>
        <v>1472.5</v>
      </c>
      <c r="E246" s="2">
        <f>IF(front!F246-front!C246&gt;0,front!F246-front!C246,0)</f>
        <v>1028.5</v>
      </c>
      <c r="F246" s="2">
        <f>front!I246-front!H246</f>
        <v>5767.5</v>
      </c>
      <c r="G246" s="2">
        <f>IF(front!J246-front!H246&gt;0,front!J246-front!H246,0)</f>
        <v>2.7999999999992724</v>
      </c>
      <c r="H246" s="2"/>
      <c r="I246" s="4">
        <f>C246/(constants!$A$4+constants!$B$4*data!C246+constants!$C$4*data!C246^2+constants!$D$4*data!C246^3+constants!$E$4*data!C246^4+constants!$F$4*data!C246^5+constants!$G$4*data!C246^6+constants!$H$4*data!C246^7)</f>
        <v>145.90642170129408</v>
      </c>
      <c r="J246" s="4">
        <f>D246/(constants!$A$4+constants!$B$4*data!D246+constants!$C$4*data!D246^2+constants!$D$4*data!D246^3+constants!$E$4*data!D246^4+constants!$F$4*data!D246^5+constants!$G$4*data!D246^6+constants!$H$4*data!D246^7)</f>
        <v>1469.1324342711932</v>
      </c>
      <c r="K246" s="4">
        <f>E246/(constants!$A$4+constants!$B$4*data!E246+constants!$C$4*data!E246^2+constants!$D$4*data!E246^3+constants!$E$4*data!E246^4+constants!$F$4*data!E246^5+constants!$G$4*data!E246^6+constants!$H$4*data!E246^7)</f>
        <v>1026.1379392503966</v>
      </c>
      <c r="L246" s="4">
        <f>F246/(constants!$A$4+constants!$B$4*data!F246+constants!$C$4*data!F246^2+constants!$D$4*data!F246^3+constants!$E$4*data!F246^4+constants!$F$4*data!F246^5+constants!$G$4*data!F246^6+constants!$H$4*data!F246^7)</f>
        <v>5756.0849175923977</v>
      </c>
      <c r="M246" s="4">
        <f>G246/(constants!$A$4+constants!$B$4*data!G246+constants!$C$4*data!G246^2+constants!$D$4*data!G246^3+constants!$E$4*data!G246^4+constants!$F$4*data!G246^5+constants!$G$4*data!G246^6+constants!$H$4*data!G246^7)</f>
        <v>2.7933805617247405</v>
      </c>
      <c r="N246" s="4"/>
      <c r="O246" s="4">
        <f t="shared" si="66"/>
        <v>364.76605425323521</v>
      </c>
      <c r="P246" s="4">
        <f t="shared" si="67"/>
        <v>367.28310856779831</v>
      </c>
      <c r="Q246" s="4">
        <f t="shared" si="68"/>
        <v>256.53448481259915</v>
      </c>
      <c r="R246" s="4">
        <f t="shared" si="69"/>
        <v>1439.0212293980994</v>
      </c>
      <c r="S246" s="4">
        <f t="shared" si="70"/>
        <v>0.69834514043118512</v>
      </c>
      <c r="T246" s="4">
        <f t="shared" si="61"/>
        <v>0.99314682800312215</v>
      </c>
      <c r="U246" s="4">
        <f t="shared" si="71"/>
        <v>0.69846524065030446</v>
      </c>
      <c r="V246" s="4">
        <f t="shared" si="72"/>
        <v>4.852917567611442E-4</v>
      </c>
      <c r="W246" s="4"/>
      <c r="X246">
        <f>IF(front!E246&gt;$X$2,O246,P246)</f>
        <v>367.28310856779831</v>
      </c>
      <c r="Y246">
        <f t="shared" si="73"/>
        <v>120.97125634408596</v>
      </c>
      <c r="Z246">
        <f>SUMPRODUCT($B$7:$B$456,Y$7:Y$456,EXP(constants!$B$32+constants!$A$32*ABS($A$7:$A$456-$A246)))</f>
        <v>4.6994840596189533</v>
      </c>
      <c r="AA246">
        <f t="shared" si="62"/>
        <v>116.271772284467</v>
      </c>
      <c r="AB246">
        <f t="shared" si="74"/>
        <v>110.82581372486428</v>
      </c>
      <c r="AD246" s="4">
        <f t="shared" si="63"/>
        <v>1438.2523872533902</v>
      </c>
      <c r="AE246">
        <f>SUMPRODUCT($B$7:$B$456,AD$7:AD$456,EXP(constants!$B$32+constants!$A$32*ABS($A$7:$A$456-$A246)))</f>
        <v>32.72330288532936</v>
      </c>
      <c r="AF246" s="4">
        <f t="shared" si="64"/>
        <v>1405.5290843680609</v>
      </c>
      <c r="AG246">
        <f t="shared" si="75"/>
        <v>1405.5290843680609</v>
      </c>
      <c r="AH246" s="4"/>
      <c r="AI246" s="5">
        <f>SUMPRODUCT(constants!$B$13:$B$20,A246^constants!$A$13:$A$20)*constants!$C$10/((A246/1000000000)^5*(EXP(0.014388/(A246/1000000000)/constants!$B$9)-1))</f>
        <v>2.21217792061917E-7</v>
      </c>
      <c r="AJ246">
        <f>SUMPRODUCT(A246^constants!$E$28:$J$28,constants!$E$27:$J$27)</f>
        <v>1.3845047308041884E-6</v>
      </c>
      <c r="AL246" s="17">
        <f t="shared" si="65"/>
        <v>1.9960854301608056E-9</v>
      </c>
      <c r="AM246">
        <f t="shared" si="76"/>
        <v>9.8504168017745049E-10</v>
      </c>
      <c r="AN246">
        <f t="shared" si="77"/>
        <v>2.026396923428885</v>
      </c>
      <c r="AO246">
        <f t="shared" si="78"/>
        <v>1.9114211137333066E-9</v>
      </c>
      <c r="AQ246">
        <f t="shared" si="79"/>
        <v>1.9114211137333066E-9</v>
      </c>
      <c r="AS246" s="4">
        <f t="shared" si="80"/>
        <v>1.0442939108599341</v>
      </c>
    </row>
    <row r="247" spans="1:45" x14ac:dyDescent="0.2">
      <c r="A247">
        <f>front!A247</f>
        <v>301.83</v>
      </c>
      <c r="B247" s="1">
        <f t="shared" si="81"/>
        <v>0.46999999999997044</v>
      </c>
      <c r="C247">
        <f>front!D247-front!B247</f>
        <v>150.29999999999973</v>
      </c>
      <c r="D247" s="2">
        <f>front!E247-front!C247</f>
        <v>1506</v>
      </c>
      <c r="E247" s="2">
        <f>IF(front!F247-front!C247&gt;0,front!F247-front!C247,0)</f>
        <v>1026.7000000000007</v>
      </c>
      <c r="F247" s="2">
        <f>front!I247-front!H247</f>
        <v>5782.9000000000015</v>
      </c>
      <c r="G247" s="2">
        <f>IF(front!J247-front!H247&gt;0,front!J247-front!H247,0)</f>
        <v>0</v>
      </c>
      <c r="H247" s="2"/>
      <c r="I247" s="4">
        <f>C247/(constants!$A$4+constants!$B$4*data!C247+constants!$C$4*data!C247^2+constants!$D$4*data!C247^3+constants!$E$4*data!C247^4+constants!$F$4*data!C247^5+constants!$G$4*data!C247^6+constants!$H$4*data!C247^7)</f>
        <v>149.94696553155239</v>
      </c>
      <c r="J247" s="4">
        <f>D247/(constants!$A$4+constants!$B$4*data!D247+constants!$C$4*data!D247^2+constants!$D$4*data!D247^3+constants!$E$4*data!D247^4+constants!$F$4*data!D247^5+constants!$G$4*data!D247^6+constants!$H$4*data!D247^7)</f>
        <v>1502.556513695504</v>
      </c>
      <c r="K247" s="4">
        <f>E247/(constants!$A$4+constants!$B$4*data!E247+constants!$C$4*data!E247^2+constants!$D$4*data!E247^3+constants!$E$4*data!E247^4+constants!$F$4*data!E247^5+constants!$G$4*data!E247^6+constants!$H$4*data!E247^7)</f>
        <v>1024.3420159887578</v>
      </c>
      <c r="L247" s="4">
        <f>F247/(constants!$A$4+constants!$B$4*data!F247+constants!$C$4*data!F247^2+constants!$D$4*data!F247^3+constants!$E$4*data!F247^4+constants!$F$4*data!F247^5+constants!$G$4*data!F247^6+constants!$H$4*data!F247^7)</f>
        <v>5771.4736674005117</v>
      </c>
      <c r="M247" s="4">
        <f>G247/(constants!$A$4+constants!$B$4*data!G247+constants!$C$4*data!G247^2+constants!$D$4*data!G247^3+constants!$E$4*data!G247^4+constants!$F$4*data!G247^5+constants!$G$4*data!G247^6+constants!$H$4*data!G247^7)</f>
        <v>0</v>
      </c>
      <c r="N247" s="4"/>
      <c r="O247" s="4">
        <f t="shared" si="66"/>
        <v>374.86741382888096</v>
      </c>
      <c r="P247" s="4">
        <f t="shared" si="67"/>
        <v>375.639128423876</v>
      </c>
      <c r="Q247" s="4">
        <f t="shared" si="68"/>
        <v>256.08550399718945</v>
      </c>
      <c r="R247" s="4">
        <f t="shared" si="69"/>
        <v>1442.8684168501279</v>
      </c>
      <c r="S247" s="4">
        <f t="shared" si="70"/>
        <v>0</v>
      </c>
      <c r="T247" s="4">
        <f t="shared" si="61"/>
        <v>0.99794559582162534</v>
      </c>
      <c r="U247" s="4">
        <f t="shared" si="71"/>
        <v>0.68173277121498188</v>
      </c>
      <c r="V247" s="4">
        <f t="shared" si="72"/>
        <v>0</v>
      </c>
      <c r="W247" s="4"/>
      <c r="X247">
        <f>IF(front!E247&gt;$X$2,O247,P247)</f>
        <v>375.639128423876</v>
      </c>
      <c r="Y247">
        <f t="shared" si="73"/>
        <v>129.75836559673058</v>
      </c>
      <c r="Z247">
        <f>SUMPRODUCT($B$7:$B$456,Y$7:Y$456,EXP(constants!$B$32+constants!$A$32*ABS($A$7:$A$456-$A247)))</f>
        <v>4.7865957914597201</v>
      </c>
      <c r="AA247">
        <f t="shared" si="62"/>
        <v>124.97176980527087</v>
      </c>
      <c r="AB247">
        <f t="shared" si="74"/>
        <v>119.52581124566814</v>
      </c>
      <c r="AD247" s="4">
        <f t="shared" si="63"/>
        <v>1442.8684168501279</v>
      </c>
      <c r="AE247">
        <f>SUMPRODUCT($B$7:$B$456,AD$7:AD$456,EXP(constants!$B$32+constants!$A$32*ABS($A$7:$A$456-$A247)))</f>
        <v>32.816066405545961</v>
      </c>
      <c r="AF247" s="4">
        <f t="shared" si="64"/>
        <v>1410.0523504445819</v>
      </c>
      <c r="AG247">
        <f t="shared" si="75"/>
        <v>1410.0523504445819</v>
      </c>
      <c r="AH247" s="4"/>
      <c r="AI247" s="5">
        <f>SUMPRODUCT(constants!$B$13:$B$20,A247^constants!$A$13:$A$20)*constants!$C$10/((A247/1000000000)^5*(EXP(0.014388/(A247/1000000000)/constants!$B$9)-1))</f>
        <v>2.2484345155809785E-7</v>
      </c>
      <c r="AJ247">
        <f>SUMPRODUCT(A247^constants!$E$28:$J$28,constants!$E$27:$J$27)</f>
        <v>1.3772984500666865E-6</v>
      </c>
      <c r="AL247" s="17">
        <f t="shared" si="65"/>
        <v>1.8811288475253636E-9</v>
      </c>
      <c r="AM247">
        <f t="shared" si="76"/>
        <v>9.7677114586024546E-10</v>
      </c>
      <c r="AN247">
        <f t="shared" si="77"/>
        <v>1.9258644724488123</v>
      </c>
      <c r="AO247">
        <f t="shared" si="78"/>
        <v>1.8953725807281714E-9</v>
      </c>
      <c r="AQ247">
        <f t="shared" si="79"/>
        <v>1.8953725807281714E-9</v>
      </c>
      <c r="AS247" s="4">
        <f t="shared" si="80"/>
        <v>0.99248499564273762</v>
      </c>
    </row>
    <row r="248" spans="1:45" x14ac:dyDescent="0.2">
      <c r="A248">
        <f>front!A248</f>
        <v>302.3</v>
      </c>
      <c r="B248" s="1">
        <f t="shared" si="81"/>
        <v>0.47000000000002728</v>
      </c>
      <c r="C248">
        <f>front!D248-front!B248</f>
        <v>164.40000000000009</v>
      </c>
      <c r="D248" s="2">
        <f>front!E248-front!C248</f>
        <v>1563.7999999999993</v>
      </c>
      <c r="E248" s="2">
        <f>IF(front!F248-front!C248&gt;0,front!F248-front!C248,0)</f>
        <v>1031.1999999999989</v>
      </c>
      <c r="F248" s="2">
        <f>front!I248-front!H248</f>
        <v>5861.9</v>
      </c>
      <c r="G248" s="2">
        <f>IF(front!J248-front!H248&gt;0,front!J248-front!H248,0)</f>
        <v>24.300000000001091</v>
      </c>
      <c r="H248" s="2"/>
      <c r="I248" s="4">
        <f>C248/(constants!$A$4+constants!$B$4*data!C248+constants!$C$4*data!C248^2+constants!$D$4*data!C248^3+constants!$E$4*data!C248^4+constants!$F$4*data!C248^5+constants!$G$4*data!C248^6+constants!$H$4*data!C248^7)</f>
        <v>164.01406646712425</v>
      </c>
      <c r="J248" s="4">
        <f>D248/(constants!$A$4+constants!$B$4*data!D248+constants!$C$4*data!D248^2+constants!$D$4*data!D248^3+constants!$E$4*data!D248^4+constants!$F$4*data!D248^5+constants!$G$4*data!D248^6+constants!$H$4*data!D248^7)</f>
        <v>1560.22549302073</v>
      </c>
      <c r="K248" s="4">
        <f>E248/(constants!$A$4+constants!$B$4*data!E248+constants!$C$4*data!E248^2+constants!$D$4*data!E248^3+constants!$E$4*data!E248^4+constants!$F$4*data!E248^5+constants!$G$4*data!E248^6+constants!$H$4*data!E248^7)</f>
        <v>1028.8318242118864</v>
      </c>
      <c r="L248" s="4">
        <f>F248/(constants!$A$4+constants!$B$4*data!F248+constants!$C$4*data!F248^2+constants!$D$4*data!F248^3+constants!$E$4*data!F248^4+constants!$F$4*data!F248^5+constants!$G$4*data!F248^6+constants!$H$4*data!F248^7)</f>
        <v>5850.4196551447467</v>
      </c>
      <c r="M248" s="4">
        <f>G248/(constants!$A$4+constants!$B$4*data!G248+constants!$C$4*data!G248^2+constants!$D$4*data!G248^3+constants!$E$4*data!G248^4+constants!$F$4*data!G248^5+constants!$G$4*data!G248^6+constants!$H$4*data!G248^7)</f>
        <v>24.24261012211252</v>
      </c>
      <c r="N248" s="4"/>
      <c r="O248" s="4">
        <f t="shared" si="66"/>
        <v>410.03516616781059</v>
      </c>
      <c r="P248" s="4">
        <f t="shared" si="67"/>
        <v>390.05637325518251</v>
      </c>
      <c r="Q248" s="4">
        <f t="shared" si="68"/>
        <v>257.20795605297161</v>
      </c>
      <c r="R248" s="4">
        <f t="shared" si="69"/>
        <v>1462.6049137861867</v>
      </c>
      <c r="S248" s="4">
        <f t="shared" si="70"/>
        <v>6.06065253052813</v>
      </c>
      <c r="T248" s="4">
        <f t="shared" si="61"/>
        <v>1.0512202704083431</v>
      </c>
      <c r="U248" s="4">
        <f t="shared" si="71"/>
        <v>0.6594122636850267</v>
      </c>
      <c r="V248" s="4">
        <f t="shared" si="72"/>
        <v>4.1437386633955452E-3</v>
      </c>
      <c r="W248" s="4"/>
      <c r="X248">
        <f>IF(front!E248&gt;$X$2,O248,P248)</f>
        <v>390.05637325518251</v>
      </c>
      <c r="Y248">
        <f t="shared" si="73"/>
        <v>143.09788692004952</v>
      </c>
      <c r="Z248">
        <f>SUMPRODUCT($B$7:$B$456,Y$7:Y$456,EXP(constants!$B$32+constants!$A$32*ABS($A$7:$A$456-$A248)))</f>
        <v>4.8748655973377097</v>
      </c>
      <c r="AA248">
        <f t="shared" si="62"/>
        <v>138.22302132271182</v>
      </c>
      <c r="AB248">
        <f t="shared" si="74"/>
        <v>132.77706276310909</v>
      </c>
      <c r="AD248" s="4">
        <f t="shared" si="63"/>
        <v>1455.9324465201714</v>
      </c>
      <c r="AE248">
        <f>SUMPRODUCT($B$7:$B$456,AD$7:AD$456,EXP(constants!$B$32+constants!$A$32*ABS($A$7:$A$456-$A248)))</f>
        <v>32.90712026180438</v>
      </c>
      <c r="AF248" s="4">
        <f t="shared" si="64"/>
        <v>1423.0253262583669</v>
      </c>
      <c r="AG248">
        <f t="shared" si="75"/>
        <v>1423.0253262583669</v>
      </c>
      <c r="AH248" s="4"/>
      <c r="AI248" s="5">
        <f>SUMPRODUCT(constants!$B$13:$B$20,A248^constants!$A$13:$A$20)*constants!$C$10/((A248/1000000000)^5*(EXP(0.014388/(A248/1000000000)/constants!$B$9)-1))</f>
        <v>2.2851322124815118E-7</v>
      </c>
      <c r="AJ248">
        <f>SUMPRODUCT(A248^constants!$E$28:$J$28,constants!$E$27:$J$27)</f>
        <v>1.3701505869623287E-6</v>
      </c>
      <c r="AL248" s="17">
        <f t="shared" si="65"/>
        <v>1.7210293441710439E-9</v>
      </c>
      <c r="AM248">
        <f t="shared" si="76"/>
        <v>9.6284343059791875E-10</v>
      </c>
      <c r="AN248">
        <f t="shared" si="77"/>
        <v>1.787444655568037</v>
      </c>
      <c r="AO248">
        <f t="shared" si="78"/>
        <v>1.8683465882709981E-9</v>
      </c>
      <c r="AQ248">
        <f t="shared" si="79"/>
        <v>1.8683465882709981E-9</v>
      </c>
      <c r="AS248" s="4">
        <f t="shared" si="80"/>
        <v>0.92115100858439536</v>
      </c>
    </row>
    <row r="249" spans="1:45" x14ac:dyDescent="0.2">
      <c r="A249">
        <f>front!A249</f>
        <v>302.77</v>
      </c>
      <c r="B249" s="1">
        <f t="shared" si="81"/>
        <v>0.46999999999997044</v>
      </c>
      <c r="C249">
        <f>front!D249-front!B249</f>
        <v>161.15000000000009</v>
      </c>
      <c r="D249" s="2">
        <f>front!E249-front!C249</f>
        <v>1615.5</v>
      </c>
      <c r="E249" s="2">
        <f>IF(front!F249-front!C249&gt;0,front!F249-front!C249,0)</f>
        <v>1120.3999999999996</v>
      </c>
      <c r="F249" s="2">
        <f>front!I249-front!H249</f>
        <v>5801.4</v>
      </c>
      <c r="G249" s="2">
        <f>IF(front!J249-front!H249&gt;0,front!J249-front!H249,0)</f>
        <v>12.200000000000728</v>
      </c>
      <c r="H249" s="2"/>
      <c r="I249" s="4">
        <f>C249/(constants!$A$4+constants!$B$4*data!C249+constants!$C$4*data!C249^2+constants!$D$4*data!C249^3+constants!$E$4*data!C249^4+constants!$F$4*data!C249^5+constants!$G$4*data!C249^6+constants!$H$4*data!C249^7)</f>
        <v>160.7716465214958</v>
      </c>
      <c r="J249" s="4">
        <f>D249/(constants!$A$4+constants!$B$4*data!D249+constants!$C$4*data!D249^2+constants!$D$4*data!D249^3+constants!$E$4*data!D249^4+constants!$F$4*data!D249^5+constants!$G$4*data!D249^6+constants!$H$4*data!D249^7)</f>
        <v>1611.8082685704533</v>
      </c>
      <c r="K249" s="4">
        <f>E249/(constants!$A$4+constants!$B$4*data!E249+constants!$C$4*data!E249^2+constants!$D$4*data!E249^3+constants!$E$4*data!E249^4+constants!$F$4*data!E249^5+constants!$G$4*data!E249^6+constants!$H$4*data!E249^7)</f>
        <v>1117.8298367611487</v>
      </c>
      <c r="L249" s="4">
        <f>F249/(constants!$A$4+constants!$B$4*data!F249+constants!$C$4*data!F249^2+constants!$D$4*data!F249^3+constants!$E$4*data!F249^4+constants!$F$4*data!F249^5+constants!$G$4*data!F249^6+constants!$H$4*data!F249^7)</f>
        <v>5789.9604614253103</v>
      </c>
      <c r="M249" s="4">
        <f>G249/(constants!$A$4+constants!$B$4*data!G249+constants!$C$4*data!G249^2+constants!$D$4*data!G249^3+constants!$E$4*data!G249^4+constants!$F$4*data!G249^5+constants!$G$4*data!G249^6+constants!$H$4*data!G249^7)</f>
        <v>12.171170834603547</v>
      </c>
      <c r="N249" s="4"/>
      <c r="O249" s="4">
        <f t="shared" si="66"/>
        <v>401.92911630373948</v>
      </c>
      <c r="P249" s="4">
        <f t="shared" si="67"/>
        <v>402.95206714261332</v>
      </c>
      <c r="Q249" s="4">
        <f t="shared" si="68"/>
        <v>279.45745919028718</v>
      </c>
      <c r="R249" s="4">
        <f t="shared" si="69"/>
        <v>1447.4901153563276</v>
      </c>
      <c r="S249" s="4">
        <f t="shared" si="70"/>
        <v>3.0427927086508868</v>
      </c>
      <c r="T249" s="4">
        <f t="shared" si="61"/>
        <v>0.9974613585031894</v>
      </c>
      <c r="U249" s="4">
        <f t="shared" si="71"/>
        <v>0.69352531474018031</v>
      </c>
      <c r="V249" s="4">
        <f t="shared" si="72"/>
        <v>2.1021163988410689E-3</v>
      </c>
      <c r="W249" s="4"/>
      <c r="X249">
        <f>IF(front!E249&gt;$X$2,O249,P249)</f>
        <v>402.95206714261332</v>
      </c>
      <c r="Y249">
        <f t="shared" si="73"/>
        <v>134.63069724501145</v>
      </c>
      <c r="Z249">
        <f>SUMPRODUCT($B$7:$B$456,Y$7:Y$456,EXP(constants!$B$32+constants!$A$32*ABS($A$7:$A$456-$A249)))</f>
        <v>4.9641239193672702</v>
      </c>
      <c r="AA249">
        <f t="shared" si="62"/>
        <v>129.66657332564418</v>
      </c>
      <c r="AB249">
        <f t="shared" si="74"/>
        <v>124.22061476604145</v>
      </c>
      <c r="AD249" s="4">
        <f t="shared" si="63"/>
        <v>1444.1401568092117</v>
      </c>
      <c r="AE249">
        <f>SUMPRODUCT($B$7:$B$456,AD$7:AD$456,EXP(constants!$B$32+constants!$A$32*ABS($A$7:$A$456-$A249)))</f>
        <v>32.996301690746172</v>
      </c>
      <c r="AF249" s="4">
        <f t="shared" si="64"/>
        <v>1411.1438551184656</v>
      </c>
      <c r="AG249">
        <f t="shared" si="75"/>
        <v>1411.1438551184656</v>
      </c>
      <c r="AH249" s="4"/>
      <c r="AI249" s="5">
        <f>SUMPRODUCT(constants!$B$13:$B$20,A249^constants!$A$13:$A$20)*constants!$C$10/((A249/1000000000)^5*(EXP(0.014388/(A249/1000000000)/constants!$B$9)-1))</f>
        <v>2.322274100587639E-7</v>
      </c>
      <c r="AJ249">
        <f>SUMPRODUCT(A249^constants!$E$28:$J$28,constants!$E$27:$J$27)</f>
        <v>1.3630601381012524E-6</v>
      </c>
      <c r="AL249" s="17">
        <f t="shared" si="65"/>
        <v>1.8694756139803664E-9</v>
      </c>
      <c r="AM249">
        <f t="shared" si="76"/>
        <v>9.6592571562225554E-10</v>
      </c>
      <c r="AN249">
        <f t="shared" si="77"/>
        <v>1.9354237947542769</v>
      </c>
      <c r="AO249">
        <f t="shared" si="78"/>
        <v>1.874327598813618E-9</v>
      </c>
      <c r="AQ249">
        <f t="shared" si="79"/>
        <v>1.874327598813618E-9</v>
      </c>
      <c r="AS249" s="4">
        <f t="shared" si="80"/>
        <v>0.997411346428275</v>
      </c>
    </row>
    <row r="250" spans="1:45" x14ac:dyDescent="0.2">
      <c r="A250">
        <f>front!A250</f>
        <v>303.25</v>
      </c>
      <c r="B250" s="1">
        <f t="shared" si="81"/>
        <v>0.48000000000001819</v>
      </c>
      <c r="C250">
        <f>front!D250-front!B250</f>
        <v>158.84999999999991</v>
      </c>
      <c r="D250" s="2">
        <f>front!E250-front!C250</f>
        <v>1606.8999999999996</v>
      </c>
      <c r="E250" s="2">
        <f>IF(front!F250-front!C250&gt;0,front!F250-front!C250,0)</f>
        <v>1129.6000000000004</v>
      </c>
      <c r="F250" s="2">
        <f>front!I250-front!H250</f>
        <v>5826.8000000000011</v>
      </c>
      <c r="G250" s="2">
        <f>IF(front!J250-front!H250&gt;0,front!J250-front!H250,0)</f>
        <v>5.7000000000007276</v>
      </c>
      <c r="H250" s="2"/>
      <c r="I250" s="4">
        <f>C250/(constants!$A$4+constants!$B$4*data!C250+constants!$C$4*data!C250^2+constants!$D$4*data!C250^3+constants!$E$4*data!C250^4+constants!$F$4*data!C250^5+constants!$G$4*data!C250^6+constants!$H$4*data!C250^7)</f>
        <v>158.4770119713431</v>
      </c>
      <c r="J250" s="4">
        <f>D250/(constants!$A$4+constants!$B$4*data!D250+constants!$C$4*data!D250^2+constants!$D$4*data!D250^3+constants!$E$4*data!D250^4+constants!$F$4*data!D250^5+constants!$G$4*data!D250^6+constants!$H$4*data!D250^7)</f>
        <v>1603.2277701844</v>
      </c>
      <c r="K250" s="4">
        <f>E250/(constants!$A$4+constants!$B$4*data!E250+constants!$C$4*data!E250^2+constants!$D$4*data!E250^3+constants!$E$4*data!E250^4+constants!$F$4*data!E250^5+constants!$G$4*data!E250^6+constants!$H$4*data!E250^7)</f>
        <v>1127.0090066076152</v>
      </c>
      <c r="L250" s="4">
        <f>F250/(constants!$A$4+constants!$B$4*data!F250+constants!$C$4*data!F250^2+constants!$D$4*data!F250^3+constants!$E$4*data!F250^4+constants!$F$4*data!F250^5+constants!$G$4*data!F250^6+constants!$H$4*data!F250^7)</f>
        <v>5815.3428830858156</v>
      </c>
      <c r="M250" s="4">
        <f>G250/(constants!$A$4+constants!$B$4*data!G250+constants!$C$4*data!G250^2+constants!$D$4*data!G250^3+constants!$E$4*data!G250^4+constants!$F$4*data!G250^5+constants!$G$4*data!G250^6+constants!$H$4*data!G250^7)</f>
        <v>5.6865265474657791</v>
      </c>
      <c r="N250" s="4"/>
      <c r="O250" s="4">
        <f t="shared" si="66"/>
        <v>396.19252992835777</v>
      </c>
      <c r="P250" s="4">
        <f t="shared" si="67"/>
        <v>400.8069425461</v>
      </c>
      <c r="Q250" s="4">
        <f t="shared" si="68"/>
        <v>281.7522516519038</v>
      </c>
      <c r="R250" s="4">
        <f t="shared" si="69"/>
        <v>1453.8357207714539</v>
      </c>
      <c r="S250" s="4">
        <f t="shared" si="70"/>
        <v>1.4216316368664448</v>
      </c>
      <c r="T250" s="4">
        <f t="shared" si="61"/>
        <v>0.98848719388833572</v>
      </c>
      <c r="U250" s="4">
        <f t="shared" si="71"/>
        <v>0.70296250324929743</v>
      </c>
      <c r="V250" s="4">
        <f t="shared" si="72"/>
        <v>9.7784888385606551E-4</v>
      </c>
      <c r="W250" s="4"/>
      <c r="X250">
        <f>IF(front!E250&gt;$X$2,O250,P250)</f>
        <v>400.8069425461</v>
      </c>
      <c r="Y250">
        <f t="shared" si="73"/>
        <v>130.28222528136848</v>
      </c>
      <c r="Z250">
        <f>SUMPRODUCT($B$7:$B$456,Y$7:Y$456,EXP(constants!$B$32+constants!$A$32*ABS($A$7:$A$456-$A250)))</f>
        <v>5.0565458854642769</v>
      </c>
      <c r="AA250">
        <f t="shared" si="62"/>
        <v>125.22567939590421</v>
      </c>
      <c r="AB250">
        <f t="shared" si="74"/>
        <v>119.77972083630148</v>
      </c>
      <c r="AD250" s="4">
        <f t="shared" si="63"/>
        <v>1452.2705773296311</v>
      </c>
      <c r="AE250">
        <f>SUMPRODUCT($B$7:$B$456,AD$7:AD$456,EXP(constants!$B$32+constants!$A$32*ABS($A$7:$A$456-$A250)))</f>
        <v>33.086000118555269</v>
      </c>
      <c r="AF250" s="4">
        <f t="shared" si="64"/>
        <v>1419.1845772110757</v>
      </c>
      <c r="AG250">
        <f t="shared" si="75"/>
        <v>1419.1845772110757</v>
      </c>
      <c r="AH250" s="4"/>
      <c r="AI250" s="5">
        <f>SUMPRODUCT(constants!$B$13:$B$20,A250^constants!$A$13:$A$20)*constants!$C$10/((A250/1000000000)^5*(EXP(0.014388/(A250/1000000000)/constants!$B$9)-1))</f>
        <v>2.3606679163863142E-7</v>
      </c>
      <c r="AJ250">
        <f>SUMPRODUCT(A250^constants!$E$28:$J$28,constants!$E$27:$J$27)</f>
        <v>1.3558770626248139E-6</v>
      </c>
      <c r="AL250" s="17">
        <f t="shared" si="65"/>
        <v>1.9708410571540334E-9</v>
      </c>
      <c r="AM250">
        <f t="shared" si="76"/>
        <v>9.5539162727467684E-10</v>
      </c>
      <c r="AN250">
        <f t="shared" si="77"/>
        <v>2.0628619729230815</v>
      </c>
      <c r="AO250">
        <f t="shared" si="78"/>
        <v>1.8538867593174998E-9</v>
      </c>
      <c r="AQ250">
        <f t="shared" si="79"/>
        <v>1.8538867593174998E-9</v>
      </c>
      <c r="AS250" s="4">
        <f t="shared" si="80"/>
        <v>1.0630859987799848</v>
      </c>
    </row>
    <row r="251" spans="1:45" x14ac:dyDescent="0.2">
      <c r="A251">
        <f>front!A251</f>
        <v>303.72000000000003</v>
      </c>
      <c r="B251" s="1">
        <f t="shared" si="81"/>
        <v>0.47000000000002728</v>
      </c>
      <c r="C251">
        <f>front!D251-front!B251</f>
        <v>163.44999999999982</v>
      </c>
      <c r="D251" s="2">
        <f>front!E251-front!C251</f>
        <v>1797.1000000000004</v>
      </c>
      <c r="E251" s="2">
        <f>IF(front!F251-front!C251&gt;0,front!F251-front!C251,0)</f>
        <v>1206.1000000000004</v>
      </c>
      <c r="F251" s="2">
        <f>front!I251-front!H251</f>
        <v>5884.1</v>
      </c>
      <c r="G251" s="2">
        <f>IF(front!J251-front!H251&gt;0,front!J251-front!H251,0)</f>
        <v>0</v>
      </c>
      <c r="H251" s="2"/>
      <c r="I251" s="4">
        <f>C251/(constants!$A$4+constants!$B$4*data!C251+constants!$C$4*data!C251^2+constants!$D$4*data!C251^3+constants!$E$4*data!C251^4+constants!$F$4*data!C251^5+constants!$G$4*data!C251^6+constants!$H$4*data!C251^7)</f>
        <v>163.06628198688853</v>
      </c>
      <c r="J251" s="4">
        <f>D251/(constants!$A$4+constants!$B$4*data!D251+constants!$C$4*data!D251^2+constants!$D$4*data!D251^3+constants!$E$4*data!D251^4+constants!$F$4*data!D251^5+constants!$G$4*data!D251^6+constants!$H$4*data!D251^7)</f>
        <v>1792.9963079032477</v>
      </c>
      <c r="K251" s="4">
        <f>E251/(constants!$A$4+constants!$B$4*data!E251+constants!$C$4*data!E251^2+constants!$D$4*data!E251^3+constants!$E$4*data!E251^4+constants!$F$4*data!E251^5+constants!$G$4*data!E251^6+constants!$H$4*data!E251^7)</f>
        <v>1203.3358042173259</v>
      </c>
      <c r="L251" s="4">
        <f>F251/(constants!$A$4+constants!$B$4*data!F251+constants!$C$4*data!F251^2+constants!$D$4*data!F251^3+constants!$E$4*data!F251^4+constants!$F$4*data!F251^5+constants!$G$4*data!F251^6+constants!$H$4*data!F251^7)</f>
        <v>5872.6056072623796</v>
      </c>
      <c r="M251" s="4">
        <f>G251/(constants!$A$4+constants!$B$4*data!G251+constants!$C$4*data!G251^2+constants!$D$4*data!G251^3+constants!$E$4*data!G251^4+constants!$F$4*data!G251^5+constants!$G$4*data!G251^6+constants!$H$4*data!G251^7)</f>
        <v>0</v>
      </c>
      <c r="N251" s="4"/>
      <c r="O251" s="4">
        <f t="shared" si="66"/>
        <v>407.6657049672213</v>
      </c>
      <c r="P251" s="4">
        <f t="shared" si="67"/>
        <v>448.24907697581193</v>
      </c>
      <c r="Q251" s="4">
        <f t="shared" si="68"/>
        <v>300.83395105433146</v>
      </c>
      <c r="R251" s="4">
        <f t="shared" si="69"/>
        <v>1468.1514018155949</v>
      </c>
      <c r="S251" s="4">
        <f t="shared" si="70"/>
        <v>0</v>
      </c>
      <c r="T251" s="4">
        <f t="shared" si="61"/>
        <v>0.90946245270064319</v>
      </c>
      <c r="U251" s="4">
        <f t="shared" si="71"/>
        <v>0.67113122258713509</v>
      </c>
      <c r="V251" s="4">
        <f t="shared" si="72"/>
        <v>0</v>
      </c>
      <c r="W251" s="4"/>
      <c r="X251">
        <f>IF(front!E251&gt;$X$2,O251,P251)</f>
        <v>448.24907697581193</v>
      </c>
      <c r="Y251">
        <f t="shared" si="73"/>
        <v>159.40304619714294</v>
      </c>
      <c r="Z251">
        <f>SUMPRODUCT($B$7:$B$456,Y$7:Y$456,EXP(constants!$B$32+constants!$A$32*ABS($A$7:$A$456-$A251)))</f>
        <v>5.1483739074520685</v>
      </c>
      <c r="AA251">
        <f t="shared" si="62"/>
        <v>154.25467228969086</v>
      </c>
      <c r="AB251">
        <f t="shared" si="74"/>
        <v>148.80871373008813</v>
      </c>
      <c r="AD251" s="4">
        <f t="shared" si="63"/>
        <v>1468.1514018155949</v>
      </c>
      <c r="AE251">
        <f>SUMPRODUCT($B$7:$B$456,AD$7:AD$456,EXP(constants!$B$32+constants!$A$32*ABS($A$7:$A$456-$A251)))</f>
        <v>33.171861307063885</v>
      </c>
      <c r="AF251" s="4">
        <f t="shared" si="64"/>
        <v>1434.979540508531</v>
      </c>
      <c r="AG251">
        <f t="shared" si="75"/>
        <v>1434.979540508531</v>
      </c>
      <c r="AH251" s="4"/>
      <c r="AI251" s="5">
        <f>SUMPRODUCT(constants!$B$13:$B$20,A251^constants!$A$13:$A$20)*constants!$C$10/((A251/1000000000)^5*(EXP(0.014388/(A251/1000000000)/constants!$B$9)-1))</f>
        <v>2.3987170528028954E-7</v>
      </c>
      <c r="AJ251">
        <f>SUMPRODUCT(A251^constants!$E$28:$J$28,constants!$E$27:$J$27)</f>
        <v>1.3488996679957292E-6</v>
      </c>
      <c r="AL251" s="17">
        <f t="shared" si="65"/>
        <v>1.6119466344919362E-9</v>
      </c>
      <c r="AM251">
        <f t="shared" si="76"/>
        <v>9.4001317086214574E-10</v>
      </c>
      <c r="AN251">
        <f t="shared" si="77"/>
        <v>1.7148128180092601</v>
      </c>
      <c r="AO251">
        <f t="shared" si="78"/>
        <v>1.8240456806351805E-9</v>
      </c>
      <c r="AQ251">
        <f t="shared" si="79"/>
        <v>1.8240456806351805E-9</v>
      </c>
      <c r="AS251" s="4">
        <f t="shared" si="80"/>
        <v>0.88372054033790104</v>
      </c>
    </row>
    <row r="252" spans="1:45" x14ac:dyDescent="0.2">
      <c r="A252">
        <f>front!A252</f>
        <v>304.19</v>
      </c>
      <c r="B252" s="1">
        <f t="shared" si="81"/>
        <v>0.46999999999997044</v>
      </c>
      <c r="C252">
        <f>front!D252-front!B252</f>
        <v>158.84999999999991</v>
      </c>
      <c r="D252" s="2">
        <f>front!E252-front!C252</f>
        <v>1726.8999999999996</v>
      </c>
      <c r="E252" s="2">
        <f>IF(front!F252-front!C252&gt;0,front!F252-front!C252,0)</f>
        <v>1193.8000000000011</v>
      </c>
      <c r="F252" s="2">
        <f>front!I252-front!H252</f>
        <v>5884.9</v>
      </c>
      <c r="G252" s="2">
        <f>IF(front!J252-front!H252&gt;0,front!J252-front!H252,0)</f>
        <v>24.299999999999272</v>
      </c>
      <c r="H252" s="2"/>
      <c r="I252" s="4">
        <f>C252/(constants!$A$4+constants!$B$4*data!C252+constants!$C$4*data!C252^2+constants!$D$4*data!C252^3+constants!$E$4*data!C252^4+constants!$F$4*data!C252^5+constants!$G$4*data!C252^6+constants!$H$4*data!C252^7)</f>
        <v>158.4770119713431</v>
      </c>
      <c r="J252" s="4">
        <f>D252/(constants!$A$4+constants!$B$4*data!D252+constants!$C$4*data!D252^2+constants!$D$4*data!D252^3+constants!$E$4*data!D252^4+constants!$F$4*data!D252^5+constants!$G$4*data!D252^6+constants!$H$4*data!D252^7)</f>
        <v>1722.9555888708749</v>
      </c>
      <c r="K252" s="4">
        <f>E252/(constants!$A$4+constants!$B$4*data!E252+constants!$C$4*data!E252^2+constants!$D$4*data!E252^3+constants!$E$4*data!E252^4+constants!$F$4*data!E252^5+constants!$G$4*data!E252^6+constants!$H$4*data!E252^7)</f>
        <v>1191.0636525008601</v>
      </c>
      <c r="L252" s="4">
        <f>F252/(constants!$A$4+constants!$B$4*data!F252+constants!$C$4*data!F252^2+constants!$D$4*data!F252^3+constants!$E$4*data!F252^4+constants!$F$4*data!F252^5+constants!$G$4*data!F252^6+constants!$H$4*data!F252^7)</f>
        <v>5873.4051104015207</v>
      </c>
      <c r="M252" s="4">
        <f>G252/(constants!$A$4+constants!$B$4*data!G252+constants!$C$4*data!G252^2+constants!$D$4*data!G252^3+constants!$E$4*data!G252^4+constants!$F$4*data!G252^5+constants!$G$4*data!G252^6+constants!$H$4*data!G252^7)</f>
        <v>24.242610122110708</v>
      </c>
      <c r="N252" s="4"/>
      <c r="O252" s="4">
        <f t="shared" si="66"/>
        <v>396.19252992835777</v>
      </c>
      <c r="P252" s="4">
        <f t="shared" si="67"/>
        <v>430.73889721771872</v>
      </c>
      <c r="Q252" s="4">
        <f t="shared" si="68"/>
        <v>297.76591312521504</v>
      </c>
      <c r="R252" s="4">
        <f t="shared" si="69"/>
        <v>1468.3512776003802</v>
      </c>
      <c r="S252" s="4">
        <f t="shared" si="70"/>
        <v>6.0606525305276771</v>
      </c>
      <c r="T252" s="4">
        <f t="shared" si="61"/>
        <v>0.91979742829703315</v>
      </c>
      <c r="U252" s="4">
        <f t="shared" si="71"/>
        <v>0.69129097708282439</v>
      </c>
      <c r="V252" s="4">
        <f t="shared" si="72"/>
        <v>4.1275222237230329E-3</v>
      </c>
      <c r="W252" s="4"/>
      <c r="X252">
        <f>IF(front!E252&gt;$X$2,O252,P252)</f>
        <v>430.73889721771872</v>
      </c>
      <c r="Y252">
        <f t="shared" si="73"/>
        <v>144.83864624547732</v>
      </c>
      <c r="Z252">
        <f>SUMPRODUCT($B$7:$B$456,Y$7:Y$456,EXP(constants!$B$32+constants!$A$32*ABS($A$7:$A$456-$A252)))</f>
        <v>5.2411015608840152</v>
      </c>
      <c r="AA252">
        <f t="shared" si="62"/>
        <v>139.59754468459332</v>
      </c>
      <c r="AB252">
        <f t="shared" si="74"/>
        <v>134.15158612499059</v>
      </c>
      <c r="AD252" s="4">
        <f t="shared" si="63"/>
        <v>1461.6788103343656</v>
      </c>
      <c r="AE252">
        <f>SUMPRODUCT($B$7:$B$456,AD$7:AD$456,EXP(constants!$B$32+constants!$A$32*ABS($A$7:$A$456-$A252)))</f>
        <v>33.255826182430781</v>
      </c>
      <c r="AF252" s="4">
        <f t="shared" si="64"/>
        <v>1428.4229841519348</v>
      </c>
      <c r="AG252">
        <f t="shared" si="75"/>
        <v>1428.4229841519348</v>
      </c>
      <c r="AH252" s="4"/>
      <c r="AI252" s="5">
        <f>SUMPRODUCT(constants!$B$13:$B$20,A252^constants!$A$13:$A$20)*constants!$C$10/((A252/1000000000)^5*(EXP(0.014388/(A252/1000000000)/constants!$B$9)-1))</f>
        <v>2.4372196869244542E-7</v>
      </c>
      <c r="AJ252">
        <f>SUMPRODUCT(A252^constants!$E$28:$J$28,constants!$E$27:$J$27)</f>
        <v>1.3419767566317663E-6</v>
      </c>
      <c r="AL252" s="17">
        <f t="shared" si="65"/>
        <v>1.8167654645944092E-9</v>
      </c>
      <c r="AM252">
        <f t="shared" si="76"/>
        <v>9.3948135217700078E-10</v>
      </c>
      <c r="AN252">
        <f t="shared" si="77"/>
        <v>1.9337961955120593</v>
      </c>
      <c r="AO252">
        <f t="shared" si="78"/>
        <v>1.8230137146951395E-9</v>
      </c>
      <c r="AQ252">
        <f t="shared" si="79"/>
        <v>1.8230137146951395E-9</v>
      </c>
      <c r="AS252" s="4">
        <f t="shared" si="80"/>
        <v>0.99657257098486773</v>
      </c>
    </row>
    <row r="253" spans="1:45" x14ac:dyDescent="0.2">
      <c r="A253">
        <f>front!A253</f>
        <v>304.66000000000003</v>
      </c>
      <c r="B253" s="1">
        <f t="shared" si="81"/>
        <v>0.47000000000002728</v>
      </c>
      <c r="C253">
        <f>front!D253-front!B253</f>
        <v>165.15000000000009</v>
      </c>
      <c r="D253" s="2">
        <f>front!E253-front!C253</f>
        <v>1719.2000000000007</v>
      </c>
      <c r="E253" s="2">
        <f>IF(front!F253-front!C253&gt;0,front!F253-front!C253,0)</f>
        <v>1127.3999999999996</v>
      </c>
      <c r="F253" s="2">
        <f>front!I253-front!H253</f>
        <v>5924.1</v>
      </c>
      <c r="G253" s="2">
        <f>IF(front!J253-front!H253&gt;0,front!J253-front!H253,0)</f>
        <v>13.600000000000364</v>
      </c>
      <c r="H253" s="2"/>
      <c r="I253" s="4">
        <f>C253/(constants!$A$4+constants!$B$4*data!C253+constants!$C$4*data!C253^2+constants!$D$4*data!C253^3+constants!$E$4*data!C253^4+constants!$F$4*data!C253^5+constants!$G$4*data!C253^6+constants!$H$4*data!C253^7)</f>
        <v>164.76231748228659</v>
      </c>
      <c r="J253" s="4">
        <f>D253/(constants!$A$4+constants!$B$4*data!D253+constants!$C$4*data!D253^2+constants!$D$4*data!D253^3+constants!$E$4*data!D253^4+constants!$F$4*data!D253^5+constants!$G$4*data!D253^6+constants!$H$4*data!D253^7)</f>
        <v>1715.2730577413924</v>
      </c>
      <c r="K253" s="4">
        <f>E253/(constants!$A$4+constants!$B$4*data!E253+constants!$C$4*data!E253^2+constants!$D$4*data!E253^3+constants!$E$4*data!E253^4+constants!$F$4*data!E253^5+constants!$G$4*data!E253^6+constants!$H$4*data!E253^7)</f>
        <v>1124.8139877057895</v>
      </c>
      <c r="L253" s="4">
        <f>F253/(constants!$A$4+constants!$B$4*data!F253+constants!$C$4*data!F253^2+constants!$D$4*data!F253^3+constants!$E$4*data!F253^4+constants!$F$4*data!F253^5+constants!$G$4*data!F253^6+constants!$H$4*data!F253^7)</f>
        <v>5912.5815684833879</v>
      </c>
      <c r="M253" s="4">
        <f>G253/(constants!$A$4+constants!$B$4*data!G253+constants!$C$4*data!G253^2+constants!$D$4*data!G253^3+constants!$E$4*data!G253^4+constants!$F$4*data!G253^5+constants!$G$4*data!G253^6+constants!$H$4*data!G253^7)</f>
        <v>13.567864662546016</v>
      </c>
      <c r="N253" s="4"/>
      <c r="O253" s="4">
        <f t="shared" si="66"/>
        <v>411.90579370571652</v>
      </c>
      <c r="P253" s="4">
        <f t="shared" si="67"/>
        <v>428.81826443534811</v>
      </c>
      <c r="Q253" s="4">
        <f t="shared" si="68"/>
        <v>281.20349692644737</v>
      </c>
      <c r="R253" s="4">
        <f t="shared" si="69"/>
        <v>1478.145392120847</v>
      </c>
      <c r="S253" s="4">
        <f t="shared" si="70"/>
        <v>3.3919661656365041</v>
      </c>
      <c r="T253" s="4">
        <f t="shared" si="61"/>
        <v>0.96056028361594792</v>
      </c>
      <c r="U253" s="4">
        <f t="shared" si="71"/>
        <v>0.65576380543567947</v>
      </c>
      <c r="V253" s="4">
        <f t="shared" si="72"/>
        <v>2.2947446061240984E-3</v>
      </c>
      <c r="W253" s="4"/>
      <c r="X253">
        <f>IF(front!E253&gt;$X$2,O253,P253)</f>
        <v>428.81826443534811</v>
      </c>
      <c r="Y253">
        <f t="shared" si="73"/>
        <v>158.8204345906156</v>
      </c>
      <c r="Z253">
        <f>SUMPRODUCT($B$7:$B$456,Y$7:Y$456,EXP(constants!$B$32+constants!$A$32*ABS($A$7:$A$456-$A253)))</f>
        <v>5.3350491299770857</v>
      </c>
      <c r="AA253">
        <f t="shared" si="62"/>
        <v>153.48538546063853</v>
      </c>
      <c r="AB253">
        <f t="shared" si="74"/>
        <v>148.0394269010358</v>
      </c>
      <c r="AD253" s="4">
        <f t="shared" si="63"/>
        <v>1474.4110115250883</v>
      </c>
      <c r="AE253">
        <f>SUMPRODUCT($B$7:$B$456,AD$7:AD$456,EXP(constants!$B$32+constants!$A$32*ABS($A$7:$A$456-$A253)))</f>
        <v>33.338067641376369</v>
      </c>
      <c r="AF253" s="4">
        <f t="shared" si="64"/>
        <v>1441.072943883712</v>
      </c>
      <c r="AG253">
        <f t="shared" si="75"/>
        <v>1441.072943883712</v>
      </c>
      <c r="AH253" s="4"/>
      <c r="AI253" s="5">
        <f>SUMPRODUCT(constants!$B$13:$B$20,A253^constants!$A$13:$A$20)*constants!$C$10/((A253/1000000000)^5*(EXP(0.014388/(A253/1000000000)/constants!$B$9)-1))</f>
        <v>2.4761788893176277E-7</v>
      </c>
      <c r="AJ253">
        <f>SUMPRODUCT(A253^constants!$E$28:$J$28,constants!$E$27:$J$27)</f>
        <v>1.3351073913169084E-6</v>
      </c>
      <c r="AL253" s="17">
        <f t="shared" si="65"/>
        <v>1.6726482540174589E-9</v>
      </c>
      <c r="AM253">
        <f t="shared" si="76"/>
        <v>9.2646759970302062E-10</v>
      </c>
      <c r="AN253">
        <f t="shared" si="77"/>
        <v>1.8054039391702708</v>
      </c>
      <c r="AO253">
        <f t="shared" si="78"/>
        <v>1.7977612185335724E-9</v>
      </c>
      <c r="AQ253">
        <f t="shared" si="79"/>
        <v>1.7977612185335724E-9</v>
      </c>
      <c r="AS253" s="4">
        <f t="shared" si="80"/>
        <v>0.93040623903425412</v>
      </c>
    </row>
    <row r="254" spans="1:45" x14ac:dyDescent="0.2">
      <c r="A254">
        <f>front!A254</f>
        <v>305.13</v>
      </c>
      <c r="B254" s="1">
        <f t="shared" si="81"/>
        <v>0.46999999999997044</v>
      </c>
      <c r="C254">
        <f>front!D254-front!B254</f>
        <v>165.09999999999991</v>
      </c>
      <c r="D254" s="2">
        <f>front!E254-front!C254</f>
        <v>1732.2999999999993</v>
      </c>
      <c r="E254" s="2">
        <f>IF(front!F254-front!C254&gt;0,front!F254-front!C254,0)</f>
        <v>1160.2999999999993</v>
      </c>
      <c r="F254" s="2">
        <f>front!I254-front!H254</f>
        <v>5908</v>
      </c>
      <c r="G254" s="2">
        <f>IF(front!J254-front!H254&gt;0,front!J254-front!H254,0)</f>
        <v>9.1000000000003638</v>
      </c>
      <c r="H254" s="2"/>
      <c r="I254" s="4">
        <f>C254/(constants!$A$4+constants!$B$4*data!C254+constants!$C$4*data!C254^2+constants!$D$4*data!C254^3+constants!$E$4*data!C254^4+constants!$F$4*data!C254^5+constants!$G$4*data!C254^6+constants!$H$4*data!C254^7)</f>
        <v>164.7124340782666</v>
      </c>
      <c r="J254" s="4">
        <f>D254/(constants!$A$4+constants!$B$4*data!D254+constants!$C$4*data!D254^2+constants!$D$4*data!D254^3+constants!$E$4*data!D254^4+constants!$F$4*data!D254^5+constants!$G$4*data!D254^6+constants!$H$4*data!D254^7)</f>
        <v>1728.3433376972478</v>
      </c>
      <c r="K254" s="4">
        <f>E254/(constants!$A$4+constants!$B$4*data!E254+constants!$C$4*data!E254^2+constants!$D$4*data!E254^3+constants!$E$4*data!E254^4+constants!$F$4*data!E254^5+constants!$G$4*data!E254^6+constants!$H$4*data!E254^7)</f>
        <v>1157.6394988362774</v>
      </c>
      <c r="L254" s="4">
        <f>F254/(constants!$A$4+constants!$B$4*data!F254+constants!$C$4*data!F254^2+constants!$D$4*data!F254^3+constants!$E$4*data!F254^4+constants!$F$4*data!F254^5+constants!$G$4*data!F254^6+constants!$H$4*data!F254^7)</f>
        <v>5896.4910461906893</v>
      </c>
      <c r="M254" s="4">
        <f>G254/(constants!$A$4+constants!$B$4*data!G254+constants!$C$4*data!G254^2+constants!$D$4*data!G254^3+constants!$E$4*data!G254^4+constants!$F$4*data!G254^5+constants!$G$4*data!G254^6+constants!$H$4*data!G254^7)</f>
        <v>9.0784931705954417</v>
      </c>
      <c r="N254" s="4"/>
      <c r="O254" s="4">
        <f t="shared" si="66"/>
        <v>411.78108519566655</v>
      </c>
      <c r="P254" s="4">
        <f t="shared" si="67"/>
        <v>432.08583442431194</v>
      </c>
      <c r="Q254" s="4">
        <f t="shared" si="68"/>
        <v>289.40987470906936</v>
      </c>
      <c r="R254" s="4">
        <f t="shared" si="69"/>
        <v>1474.1227615476723</v>
      </c>
      <c r="S254" s="4">
        <f t="shared" si="70"/>
        <v>2.2696232926488604</v>
      </c>
      <c r="T254" s="4">
        <f t="shared" si="61"/>
        <v>0.95300760263131901</v>
      </c>
      <c r="U254" s="4">
        <f t="shared" si="71"/>
        <v>0.66979718299412339</v>
      </c>
      <c r="V254" s="4">
        <f t="shared" si="72"/>
        <v>1.5396433403321152E-3</v>
      </c>
      <c r="W254" s="4"/>
      <c r="X254">
        <f>IF(front!E254&gt;$X$2,O254,P254)</f>
        <v>432.08583442431194</v>
      </c>
      <c r="Y254">
        <f t="shared" si="73"/>
        <v>154.20864242223928</v>
      </c>
      <c r="Z254">
        <f>SUMPRODUCT($B$7:$B$456,Y$7:Y$456,EXP(constants!$B$32+constants!$A$32*ABS($A$7:$A$456-$A254)))</f>
        <v>5.4300399134984776</v>
      </c>
      <c r="AA254">
        <f t="shared" si="62"/>
        <v>148.77860250874079</v>
      </c>
      <c r="AB254">
        <f t="shared" si="74"/>
        <v>143.33264394913806</v>
      </c>
      <c r="AD254" s="4">
        <f t="shared" si="63"/>
        <v>1471.6240228309907</v>
      </c>
      <c r="AE254">
        <f>SUMPRODUCT($B$7:$B$456,AD$7:AD$456,EXP(constants!$B$32+constants!$A$32*ABS($A$7:$A$456-$A254)))</f>
        <v>33.418422409302039</v>
      </c>
      <c r="AF254" s="4">
        <f t="shared" si="64"/>
        <v>1438.2056004216886</v>
      </c>
      <c r="AG254">
        <f t="shared" si="75"/>
        <v>1438.2056004216886</v>
      </c>
      <c r="AH254" s="4"/>
      <c r="AI254" s="5">
        <f>SUMPRODUCT(constants!$B$13:$B$20,A254^constants!$A$13:$A$20)*constants!$C$10/((A254/1000000000)^5*(EXP(0.014388/(A254/1000000000)/constants!$B$9)-1))</f>
        <v>2.5155977252994302E-7</v>
      </c>
      <c r="AJ254">
        <f>SUMPRODUCT(A254^constants!$E$28:$J$28,constants!$E$27:$J$27)</f>
        <v>1.3282906510073155E-6</v>
      </c>
      <c r="AL254" s="17">
        <f t="shared" si="65"/>
        <v>1.7550766217583318E-9</v>
      </c>
      <c r="AM254">
        <f t="shared" si="76"/>
        <v>9.2357493992364826E-10</v>
      </c>
      <c r="AN254">
        <f t="shared" si="77"/>
        <v>1.9003077561886028</v>
      </c>
      <c r="AO254">
        <f t="shared" si="78"/>
        <v>1.792148165717225E-9</v>
      </c>
      <c r="AQ254">
        <f t="shared" si="79"/>
        <v>1.792148165717225E-9</v>
      </c>
      <c r="AS254" s="4">
        <f t="shared" si="80"/>
        <v>0.97931446480371953</v>
      </c>
    </row>
    <row r="255" spans="1:45" x14ac:dyDescent="0.2">
      <c r="A255">
        <f>front!A255</f>
        <v>305.61</v>
      </c>
      <c r="B255" s="1">
        <f t="shared" si="81"/>
        <v>0.48000000000001819</v>
      </c>
      <c r="C255">
        <f>front!D255-front!B255</f>
        <v>169.90000000000009</v>
      </c>
      <c r="D255" s="2">
        <f>front!E255-front!C255</f>
        <v>1671.2000000000007</v>
      </c>
      <c r="E255" s="2">
        <f>IF(front!F255-front!C255&gt;0,front!F255-front!C255,0)</f>
        <v>1115.7000000000007</v>
      </c>
      <c r="F255" s="2">
        <f>front!I255-front!H255</f>
        <v>5953.1</v>
      </c>
      <c r="G255" s="2">
        <f>IF(front!J255-front!H255&gt;0,front!J255-front!H255,0)</f>
        <v>0</v>
      </c>
      <c r="H255" s="2"/>
      <c r="I255" s="4">
        <f>C255/(constants!$A$4+constants!$B$4*data!C255+constants!$C$4*data!C255^2+constants!$D$4*data!C255^3+constants!$E$4*data!C255^4+constants!$F$4*data!C255^5+constants!$G$4*data!C255^6+constants!$H$4*data!C255^7)</f>
        <v>169.5012428183185</v>
      </c>
      <c r="J255" s="4">
        <f>D255/(constants!$A$4+constants!$B$4*data!D255+constants!$C$4*data!D255^2+constants!$D$4*data!D255^3+constants!$E$4*data!D255^4+constants!$F$4*data!D255^5+constants!$G$4*data!D255^6+constants!$H$4*data!D255^7)</f>
        <v>1667.3819432688081</v>
      </c>
      <c r="K255" s="4">
        <f>E255/(constants!$A$4+constants!$B$4*data!E255+constants!$C$4*data!E255^2+constants!$D$4*data!E255^3+constants!$E$4*data!E255^4+constants!$F$4*data!E255^5+constants!$G$4*data!E255^6+constants!$H$4*data!E255^7)</f>
        <v>1113.1404783702174</v>
      </c>
      <c r="L255" s="4">
        <f>F255/(constants!$A$4+constants!$B$4*data!F255+constants!$C$4*data!F255^2+constants!$D$4*data!F255^3+constants!$E$4*data!F255^4+constants!$F$4*data!F255^5+constants!$G$4*data!F255^6+constants!$H$4*data!F255^7)</f>
        <v>5941.5651749218914</v>
      </c>
      <c r="M255" s="4">
        <f>G255/(constants!$A$4+constants!$B$4*data!G255+constants!$C$4*data!G255^2+constants!$D$4*data!G255^3+constants!$E$4*data!G255^4+constants!$F$4*data!G255^5+constants!$G$4*data!G255^6+constants!$H$4*data!G255^7)</f>
        <v>0</v>
      </c>
      <c r="N255" s="4"/>
      <c r="O255" s="4">
        <f t="shared" si="66"/>
        <v>423.7531070457963</v>
      </c>
      <c r="P255" s="4">
        <f t="shared" si="67"/>
        <v>416.84548581720202</v>
      </c>
      <c r="Q255" s="4">
        <f t="shared" si="68"/>
        <v>278.28511959255434</v>
      </c>
      <c r="R255" s="4">
        <f t="shared" si="69"/>
        <v>1485.3912937304729</v>
      </c>
      <c r="S255" s="4">
        <f t="shared" si="70"/>
        <v>0</v>
      </c>
      <c r="T255" s="4">
        <f t="shared" si="61"/>
        <v>1.0165711791625913</v>
      </c>
      <c r="U255" s="4">
        <f t="shared" si="71"/>
        <v>0.6675977767805068</v>
      </c>
      <c r="V255" s="4">
        <f t="shared" si="72"/>
        <v>0</v>
      </c>
      <c r="W255" s="4"/>
      <c r="X255">
        <f>IF(front!E255&gt;$X$2,O255,P255)</f>
        <v>416.84548581720202</v>
      </c>
      <c r="Y255">
        <f t="shared" si="73"/>
        <v>149.64973900284264</v>
      </c>
      <c r="Z255">
        <f>SUMPRODUCT($B$7:$B$456,Y$7:Y$456,EXP(constants!$B$32+constants!$A$32*ABS($A$7:$A$456-$A255)))</f>
        <v>5.5283113318627946</v>
      </c>
      <c r="AA255">
        <f t="shared" si="62"/>
        <v>144.12142767097984</v>
      </c>
      <c r="AB255">
        <f t="shared" si="74"/>
        <v>138.67546911137711</v>
      </c>
      <c r="AD255" s="4">
        <f t="shared" si="63"/>
        <v>1485.3912937304729</v>
      </c>
      <c r="AE255">
        <f>SUMPRODUCT($B$7:$B$456,AD$7:AD$456,EXP(constants!$B$32+constants!$A$32*ABS($A$7:$A$456-$A255)))</f>
        <v>33.498928197306967</v>
      </c>
      <c r="AF255" s="4">
        <f t="shared" si="64"/>
        <v>1451.892365533166</v>
      </c>
      <c r="AG255">
        <f t="shared" si="75"/>
        <v>1451.892365533166</v>
      </c>
      <c r="AH255" s="4"/>
      <c r="AI255" s="5">
        <f>SUMPRODUCT(constants!$B$13:$B$20,A255^constants!$A$13:$A$20)*constants!$C$10/((A255/1000000000)^5*(EXP(0.014388/(A255/1000000000)/constants!$B$9)-1))</f>
        <v>2.5563328472464364E-7</v>
      </c>
      <c r="AJ255">
        <f>SUMPRODUCT(A255^constants!$E$28:$J$28,constants!$E$27:$J$27)</f>
        <v>1.3213822494997766E-6</v>
      </c>
      <c r="AL255" s="17">
        <f t="shared" si="65"/>
        <v>1.8433922478339116E-9</v>
      </c>
      <c r="AM255">
        <f t="shared" si="76"/>
        <v>9.101103365982207E-10</v>
      </c>
      <c r="AN255">
        <f t="shared" si="77"/>
        <v>2.0254601818105704</v>
      </c>
      <c r="AO255">
        <f t="shared" si="78"/>
        <v>1.7660208174007258E-9</v>
      </c>
      <c r="AQ255">
        <f t="shared" si="79"/>
        <v>1.7660208174007258E-9</v>
      </c>
      <c r="AS255" s="4">
        <f t="shared" si="80"/>
        <v>1.0438111655711189</v>
      </c>
    </row>
    <row r="256" spans="1:45" x14ac:dyDescent="0.2">
      <c r="A256">
        <f>front!A256</f>
        <v>306.08</v>
      </c>
      <c r="B256" s="1">
        <f t="shared" si="81"/>
        <v>0.46999999999997044</v>
      </c>
      <c r="C256">
        <f>front!D256-front!B256</f>
        <v>174.75</v>
      </c>
      <c r="D256" s="2">
        <f>front!E256-front!C256</f>
        <v>1713</v>
      </c>
      <c r="E256" s="2">
        <f>IF(front!F256-front!C256&gt;0,front!F256-front!C256,0)</f>
        <v>1113.6000000000004</v>
      </c>
      <c r="F256" s="2">
        <f>front!I256-front!H256</f>
        <v>5925.4000000000015</v>
      </c>
      <c r="G256" s="2">
        <f>IF(front!J256-front!H256&gt;0,front!J256-front!H256,0)</f>
        <v>0</v>
      </c>
      <c r="H256" s="2"/>
      <c r="I256" s="4">
        <f>C256/(constants!$A$4+constants!$B$4*data!C256+constants!$C$4*data!C256^2+constants!$D$4*data!C256^3+constants!$E$4*data!C256^4+constants!$F$4*data!C256^5+constants!$G$4*data!C256^6+constants!$H$4*data!C256^7)</f>
        <v>174.3399389727239</v>
      </c>
      <c r="J256" s="4">
        <f>D256/(constants!$A$4+constants!$B$4*data!D256+constants!$C$4*data!D256^2+constants!$D$4*data!D256^3+constants!$E$4*data!D256^4+constants!$F$4*data!D256^5+constants!$G$4*data!D256^6+constants!$H$4*data!D256^7)</f>
        <v>1709.0871232381608</v>
      </c>
      <c r="K256" s="4">
        <f>E256/(constants!$A$4+constants!$B$4*data!E256+constants!$C$4*data!E256^2+constants!$D$4*data!E256^3+constants!$E$4*data!E256^4+constants!$F$4*data!E256^5+constants!$G$4*data!E256^6+constants!$H$4*data!E256^7)</f>
        <v>1111.0452331602626</v>
      </c>
      <c r="L256" s="4">
        <f>F256/(constants!$A$4+constants!$B$4*data!F256+constants!$C$4*data!F256^2+constants!$D$4*data!F256^3+constants!$E$4*data!F256^4+constants!$F$4*data!F256^5+constants!$G$4*data!F256^6+constants!$H$4*data!F256^7)</f>
        <v>5913.8808148924472</v>
      </c>
      <c r="M256" s="4">
        <f>G256/(constants!$A$4+constants!$B$4*data!G256+constants!$C$4*data!G256^2+constants!$D$4*data!G256^3+constants!$E$4*data!G256^4+constants!$F$4*data!G256^5+constants!$G$4*data!G256^6+constants!$H$4*data!G256^7)</f>
        <v>0</v>
      </c>
      <c r="N256" s="4"/>
      <c r="O256" s="4">
        <f t="shared" si="66"/>
        <v>435.84984743180974</v>
      </c>
      <c r="P256" s="4">
        <f t="shared" si="67"/>
        <v>427.27178080954019</v>
      </c>
      <c r="Q256" s="4">
        <f t="shared" si="68"/>
        <v>277.76130829006564</v>
      </c>
      <c r="R256" s="4">
        <f t="shared" si="69"/>
        <v>1478.4702037231118</v>
      </c>
      <c r="S256" s="4">
        <f t="shared" si="70"/>
        <v>0</v>
      </c>
      <c r="T256" s="4">
        <f t="shared" si="61"/>
        <v>1.0200763706089293</v>
      </c>
      <c r="U256" s="4">
        <f t="shared" si="71"/>
        <v>0.65008109771209055</v>
      </c>
      <c r="V256" s="4">
        <f t="shared" si="72"/>
        <v>0</v>
      </c>
      <c r="W256" s="4"/>
      <c r="X256">
        <f>IF(front!E256&gt;$X$2,O256,P256)</f>
        <v>427.27178080954019</v>
      </c>
      <c r="Y256">
        <f t="shared" si="73"/>
        <v>160.57897196169222</v>
      </c>
      <c r="Z256">
        <f>SUMPRODUCT($B$7:$B$456,Y$7:Y$456,EXP(constants!$B$32+constants!$A$32*ABS($A$7:$A$456-$A256)))</f>
        <v>5.6258627195330275</v>
      </c>
      <c r="AA256">
        <f t="shared" si="62"/>
        <v>154.9531092421592</v>
      </c>
      <c r="AB256">
        <f t="shared" si="74"/>
        <v>149.50715068255647</v>
      </c>
      <c r="AD256" s="4">
        <f t="shared" si="63"/>
        <v>1478.4702037231118</v>
      </c>
      <c r="AE256">
        <f>SUMPRODUCT($B$7:$B$456,AD$7:AD$456,EXP(constants!$B$32+constants!$A$32*ABS($A$7:$A$456-$A256)))</f>
        <v>33.575496646772514</v>
      </c>
      <c r="AF256" s="4">
        <f t="shared" si="64"/>
        <v>1444.8947070763393</v>
      </c>
      <c r="AG256">
        <f t="shared" si="75"/>
        <v>1444.8947070763393</v>
      </c>
      <c r="AH256" s="4"/>
      <c r="AI256" s="5">
        <f>SUMPRODUCT(constants!$B$13:$B$20,A256^constants!$A$13:$A$20)*constants!$C$10/((A256/1000000000)^5*(EXP(0.014388/(A256/1000000000)/constants!$B$9)-1))</f>
        <v>2.5966900668387036E-7</v>
      </c>
      <c r="AJ256">
        <f>SUMPRODUCT(A256^constants!$E$28:$J$28,constants!$E$27:$J$27)</f>
        <v>1.3146691321582458E-6</v>
      </c>
      <c r="AL256" s="17">
        <f t="shared" si="65"/>
        <v>1.7368333587951045E-9</v>
      </c>
      <c r="AM256">
        <f t="shared" si="76"/>
        <v>9.0987192749733486E-10</v>
      </c>
      <c r="AN256">
        <f t="shared" si="77"/>
        <v>1.9088767400181075</v>
      </c>
      <c r="AO256">
        <f t="shared" si="78"/>
        <v>1.7655581971905258E-9</v>
      </c>
      <c r="AQ256">
        <f t="shared" si="79"/>
        <v>1.7655581971905258E-9</v>
      </c>
      <c r="AS256" s="4">
        <f t="shared" si="80"/>
        <v>0.98373044941756649</v>
      </c>
    </row>
    <row r="257" spans="1:45" x14ac:dyDescent="0.2">
      <c r="A257">
        <f>front!A257</f>
        <v>306.55</v>
      </c>
      <c r="B257" s="1">
        <f t="shared" si="81"/>
        <v>0.47000000000002728</v>
      </c>
      <c r="C257">
        <f>front!D257-front!B257</f>
        <v>169.55000000000018</v>
      </c>
      <c r="D257" s="2">
        <f>front!E257-front!C257</f>
        <v>1670.3999999999996</v>
      </c>
      <c r="E257" s="2">
        <f>IF(front!F257-front!C257&gt;0,front!F257-front!C257,0)</f>
        <v>1093.1000000000004</v>
      </c>
      <c r="F257" s="2">
        <f>front!I257-front!H257</f>
        <v>5951.7999999999993</v>
      </c>
      <c r="G257" s="2">
        <f>IF(front!J257-front!H257&gt;0,front!J257-front!H257,0)</f>
        <v>0</v>
      </c>
      <c r="H257" s="2"/>
      <c r="I257" s="4">
        <f>C257/(constants!$A$4+constants!$B$4*data!C257+constants!$C$4*data!C257^2+constants!$D$4*data!C257^3+constants!$E$4*data!C257^4+constants!$F$4*data!C257^5+constants!$G$4*data!C257^6+constants!$H$4*data!C257^7)</f>
        <v>169.15205871452562</v>
      </c>
      <c r="J257" s="4">
        <f>D257/(constants!$A$4+constants!$B$4*data!D257+constants!$C$4*data!D257^2+constants!$D$4*data!D257^3+constants!$E$4*data!D257^4+constants!$F$4*data!D257^5+constants!$G$4*data!D257^6+constants!$H$4*data!D257^7)</f>
        <v>1666.5837578517392</v>
      </c>
      <c r="K257" s="4">
        <f>E257/(constants!$A$4+constants!$B$4*data!E257+constants!$C$4*data!E257^2+constants!$D$4*data!E257^3+constants!$E$4*data!E257^4+constants!$F$4*data!E257^5+constants!$G$4*data!E257^6+constants!$H$4*data!E257^7)</f>
        <v>1090.5916500551946</v>
      </c>
      <c r="L257" s="4">
        <f>F257/(constants!$A$4+constants!$B$4*data!F257+constants!$C$4*data!F257^2+constants!$D$4*data!F257^3+constants!$E$4*data!F257^4+constants!$F$4*data!F257^5+constants!$G$4*data!F257^6+constants!$H$4*data!F257^7)</f>
        <v>5940.2658910413966</v>
      </c>
      <c r="M257" s="4">
        <f>G257/(constants!$A$4+constants!$B$4*data!G257+constants!$C$4*data!G257^2+constants!$D$4*data!G257^3+constants!$E$4*data!G257^4+constants!$F$4*data!G257^5+constants!$G$4*data!G257^6+constants!$H$4*data!G257^7)</f>
        <v>0</v>
      </c>
      <c r="N257" s="4"/>
      <c r="O257" s="4">
        <f t="shared" si="66"/>
        <v>422.88014678631407</v>
      </c>
      <c r="P257" s="4">
        <f t="shared" si="67"/>
        <v>416.64593946293479</v>
      </c>
      <c r="Q257" s="4">
        <f t="shared" si="68"/>
        <v>272.64791251379864</v>
      </c>
      <c r="R257" s="4">
        <f t="shared" si="69"/>
        <v>1485.0664727603491</v>
      </c>
      <c r="S257" s="4">
        <f t="shared" si="70"/>
        <v>0</v>
      </c>
      <c r="T257" s="4">
        <f t="shared" ref="T257:T320" si="82">O257/P257</f>
        <v>1.0149628419070045</v>
      </c>
      <c r="U257" s="4">
        <f t="shared" si="71"/>
        <v>0.65438754273051936</v>
      </c>
      <c r="V257" s="4">
        <f t="shared" si="72"/>
        <v>0</v>
      </c>
      <c r="W257" s="4"/>
      <c r="X257">
        <f>IF(front!E257&gt;$X$2,O257,P257)</f>
        <v>416.64593946293479</v>
      </c>
      <c r="Y257">
        <f t="shared" si="73"/>
        <v>154.86276288431293</v>
      </c>
      <c r="Z257">
        <f>SUMPRODUCT($B$7:$B$456,Y$7:Y$456,EXP(constants!$B$32+constants!$A$32*ABS($A$7:$A$456-$A257)))</f>
        <v>5.7246345046070655</v>
      </c>
      <c r="AA257">
        <f t="shared" si="62"/>
        <v>149.13812837970588</v>
      </c>
      <c r="AB257">
        <f t="shared" si="74"/>
        <v>143.69216982010315</v>
      </c>
      <c r="AD257" s="4">
        <f t="shared" si="63"/>
        <v>1485.0664727603491</v>
      </c>
      <c r="AE257">
        <f>SUMPRODUCT($B$7:$B$456,AD$7:AD$456,EXP(constants!$B$32+constants!$A$32*ABS($A$7:$A$456-$A257)))</f>
        <v>33.650277308366128</v>
      </c>
      <c r="AF257" s="4">
        <f t="shared" si="64"/>
        <v>1451.416195451983</v>
      </c>
      <c r="AG257">
        <f t="shared" si="75"/>
        <v>1451.416195451983</v>
      </c>
      <c r="AH257" s="4"/>
      <c r="AI257" s="5">
        <f>SUMPRODUCT(constants!$B$13:$B$20,A257^constants!$A$13:$A$20)*constants!$C$10/((A257/1000000000)^5*(EXP(0.014388/(A257/1000000000)/constants!$B$9)-1))</f>
        <v>2.6375161469042131E-7</v>
      </c>
      <c r="AJ257">
        <f>SUMPRODUCT(A257^constants!$E$28:$J$28,constants!$E$27:$J$27)</f>
        <v>1.3080059541835929E-6</v>
      </c>
      <c r="AL257" s="17">
        <f t="shared" si="65"/>
        <v>1.8355322702735145E-9</v>
      </c>
      <c r="AM257">
        <f t="shared" si="76"/>
        <v>9.0119288890549345E-10</v>
      </c>
      <c r="AN257">
        <f t="shared" si="77"/>
        <v>2.0367806857672659</v>
      </c>
      <c r="AO257">
        <f t="shared" si="78"/>
        <v>1.7487169833158365E-9</v>
      </c>
      <c r="AQ257">
        <f t="shared" si="79"/>
        <v>1.7487169833158365E-9</v>
      </c>
      <c r="AS257" s="4">
        <f t="shared" si="80"/>
        <v>1.0496451328522372</v>
      </c>
    </row>
    <row r="258" spans="1:45" x14ac:dyDescent="0.2">
      <c r="A258">
        <f>front!A258</f>
        <v>307.02</v>
      </c>
      <c r="B258" s="1">
        <f t="shared" si="81"/>
        <v>0.46999999999997044</v>
      </c>
      <c r="C258">
        <f>front!D258-front!B258</f>
        <v>171.30000000000018</v>
      </c>
      <c r="D258" s="2">
        <f>front!E258-front!C258</f>
        <v>1698.5</v>
      </c>
      <c r="E258" s="2">
        <f>IF(front!F258-front!C258&gt;0,front!F258-front!C258,0)</f>
        <v>1096.3999999999996</v>
      </c>
      <c r="F258" s="2">
        <f>front!I258-front!H258</f>
        <v>5991</v>
      </c>
      <c r="G258" s="2">
        <f>IF(front!J258-front!H258&gt;0,front!J258-front!H258,0)</f>
        <v>20.100000000000364</v>
      </c>
      <c r="H258" s="2"/>
      <c r="I258" s="4">
        <f>C258/(constants!$A$4+constants!$B$4*data!C258+constants!$C$4*data!C258^2+constants!$D$4*data!C258^3+constants!$E$4*data!C258^4+constants!$F$4*data!C258^5+constants!$G$4*data!C258^6+constants!$H$4*data!C258^7)</f>
        <v>170.89797944223935</v>
      </c>
      <c r="J258" s="4">
        <f>D258/(constants!$A$4+constants!$B$4*data!D258+constants!$C$4*data!D258^2+constants!$D$4*data!D258^3+constants!$E$4*data!D258^4+constants!$F$4*data!D258^5+constants!$G$4*data!D258^6+constants!$H$4*data!D258^7)</f>
        <v>1694.6200170985085</v>
      </c>
      <c r="K258" s="4">
        <f>E258/(constants!$A$4+constants!$B$4*data!E258+constants!$C$4*data!E258^2+constants!$D$4*data!E258^3+constants!$E$4*data!E258^4+constants!$F$4*data!E258^5+constants!$G$4*data!E258^6+constants!$H$4*data!E258^7)</f>
        <v>1093.8841779198422</v>
      </c>
      <c r="L258" s="4">
        <f>F258/(constants!$A$4+constants!$B$4*data!F258+constants!$C$4*data!F258^2+constants!$D$4*data!F258^3+constants!$E$4*data!F258^4+constants!$F$4*data!F258^5+constants!$G$4*data!F258^6+constants!$H$4*data!F258^7)</f>
        <v>5979.4450774272045</v>
      </c>
      <c r="M258" s="4">
        <f>G258/(constants!$A$4+constants!$B$4*data!G258+constants!$C$4*data!G258^2+constants!$D$4*data!G258^3+constants!$E$4*data!G258^4+constants!$F$4*data!G258^5+constants!$G$4*data!G258^6+constants!$H$4*data!G258^7)</f>
        <v>20.052520166198452</v>
      </c>
      <c r="N258" s="4"/>
      <c r="O258" s="4">
        <f t="shared" si="66"/>
        <v>427.24494860559838</v>
      </c>
      <c r="P258" s="4">
        <f t="shared" si="67"/>
        <v>423.65500427462712</v>
      </c>
      <c r="Q258" s="4">
        <f t="shared" si="68"/>
        <v>273.47104447996054</v>
      </c>
      <c r="R258" s="4">
        <f t="shared" si="69"/>
        <v>1494.8612693568011</v>
      </c>
      <c r="S258" s="4">
        <f t="shared" si="70"/>
        <v>5.0131300415496129</v>
      </c>
      <c r="T258" s="4">
        <f t="shared" si="82"/>
        <v>1.0084737446619281</v>
      </c>
      <c r="U258" s="4">
        <f t="shared" si="71"/>
        <v>0.64550410527592306</v>
      </c>
      <c r="V258" s="4">
        <f t="shared" si="72"/>
        <v>3.3535754416238431E-3</v>
      </c>
      <c r="W258" s="4"/>
      <c r="X258">
        <f>IF(front!E258&gt;$X$2,O258,P258)</f>
        <v>423.65500427462712</v>
      </c>
      <c r="Y258">
        <f t="shared" si="73"/>
        <v>161.08149668316702</v>
      </c>
      <c r="Z258">
        <f>SUMPRODUCT($B$7:$B$456,Y$7:Y$456,EXP(constants!$B$32+constants!$A$32*ABS($A$7:$A$456-$A258)))</f>
        <v>5.8247969750947588</v>
      </c>
      <c r="AA258">
        <f t="shared" si="62"/>
        <v>155.25669970807226</v>
      </c>
      <c r="AB258">
        <f t="shared" si="74"/>
        <v>149.81074114846953</v>
      </c>
      <c r="AD258" s="4">
        <f t="shared" si="63"/>
        <v>1489.3420705685476</v>
      </c>
      <c r="AE258">
        <f>SUMPRODUCT($B$7:$B$456,AD$7:AD$456,EXP(constants!$B$32+constants!$A$32*ABS($A$7:$A$456-$A258)))</f>
        <v>33.723208588249058</v>
      </c>
      <c r="AF258" s="4">
        <f t="shared" si="64"/>
        <v>1455.6188619802986</v>
      </c>
      <c r="AG258">
        <f t="shared" si="75"/>
        <v>1455.6188619802986</v>
      </c>
      <c r="AH258" s="4"/>
      <c r="AI258" s="5">
        <f>SUMPRODUCT(constants!$B$13:$B$20,A258^constants!$A$13:$A$20)*constants!$C$10/((A258/1000000000)^5*(EXP(0.014388/(A258/1000000000)/constants!$B$9)-1))</f>
        <v>2.6788141292763441E-7</v>
      </c>
      <c r="AJ258">
        <f>SUMPRODUCT(A258^constants!$E$28:$J$28,constants!$E$27:$J$27)</f>
        <v>1.3013918584224939E-6</v>
      </c>
      <c r="AL258" s="17">
        <f t="shared" si="65"/>
        <v>1.7881322185179716E-9</v>
      </c>
      <c r="AM258">
        <f t="shared" si="76"/>
        <v>8.9404712484421484E-10</v>
      </c>
      <c r="AN258">
        <f t="shared" si="77"/>
        <v>2.0000424684879428</v>
      </c>
      <c r="AO258">
        <f t="shared" si="78"/>
        <v>1.7348510073116291E-9</v>
      </c>
      <c r="AQ258">
        <f t="shared" si="79"/>
        <v>1.7348510073116291E-9</v>
      </c>
      <c r="AS258" s="4">
        <f t="shared" si="80"/>
        <v>1.0307122692276085</v>
      </c>
    </row>
    <row r="259" spans="1:45" x14ac:dyDescent="0.2">
      <c r="A259">
        <f>front!A259</f>
        <v>307.49</v>
      </c>
      <c r="B259" s="1">
        <f t="shared" si="81"/>
        <v>0.47000000000002728</v>
      </c>
      <c r="C259">
        <f>front!D259-front!B259</f>
        <v>177.45000000000027</v>
      </c>
      <c r="D259" s="2">
        <f>front!E259-front!C259</f>
        <v>1674.2999999999993</v>
      </c>
      <c r="E259" s="2">
        <f>IF(front!F259-front!C259&gt;0,front!F259-front!C259,0)</f>
        <v>1029.8999999999996</v>
      </c>
      <c r="F259" s="2">
        <f>front!I259-front!H259</f>
        <v>6005.4</v>
      </c>
      <c r="G259" s="2">
        <f>IF(front!J259-front!H259&gt;0,front!J259-front!H259,0)</f>
        <v>4.2000000000007276</v>
      </c>
      <c r="H259" s="2"/>
      <c r="I259" s="4">
        <f>C259/(constants!$A$4+constants!$B$4*data!C259+constants!$C$4*data!C259^2+constants!$D$4*data!C259^3+constants!$E$4*data!C259^4+constants!$F$4*data!C259^5+constants!$G$4*data!C259^6+constants!$H$4*data!C259^7)</f>
        <v>177.03364783612585</v>
      </c>
      <c r="J259" s="4">
        <f>D259/(constants!$A$4+constants!$B$4*data!D259+constants!$C$4*data!D259^2+constants!$D$4*data!D259^3+constants!$E$4*data!D259^4+constants!$F$4*data!D259^5+constants!$G$4*data!D259^6+constants!$H$4*data!D259^7)</f>
        <v>1670.4749117031088</v>
      </c>
      <c r="K259" s="4">
        <f>E259/(constants!$A$4+constants!$B$4*data!E259+constants!$C$4*data!E259^2+constants!$D$4*data!E259^3+constants!$E$4*data!E259^4+constants!$F$4*data!E259^5+constants!$G$4*data!E259^6+constants!$H$4*data!E259^7)</f>
        <v>1027.5347684794372</v>
      </c>
      <c r="L259" s="4">
        <f>F259/(constants!$A$4+constants!$B$4*data!F259+constants!$C$4*data!F259^2+constants!$D$4*data!F259^3+constants!$E$4*data!F259^4+constants!$F$4*data!F259^5+constants!$G$4*data!F259^6+constants!$H$4*data!F259^7)</f>
        <v>5993.8378393387611</v>
      </c>
      <c r="M259" s="4">
        <f>G259/(constants!$A$4+constants!$B$4*data!G259+constants!$C$4*data!G259^2+constants!$D$4*data!G259^3+constants!$E$4*data!G259^4+constants!$F$4*data!G259^5+constants!$G$4*data!G259^6+constants!$H$4*data!G259^7)</f>
        <v>4.1900714949307449</v>
      </c>
      <c r="N259" s="4"/>
      <c r="O259" s="4">
        <f t="shared" si="66"/>
        <v>442.58411959031469</v>
      </c>
      <c r="P259" s="4">
        <f t="shared" si="67"/>
        <v>417.61872792577719</v>
      </c>
      <c r="Q259" s="4">
        <f t="shared" si="68"/>
        <v>256.88369211985929</v>
      </c>
      <c r="R259" s="4">
        <f t="shared" si="69"/>
        <v>1498.4594598346903</v>
      </c>
      <c r="S259" s="4">
        <f t="shared" si="70"/>
        <v>1.0475178737326862</v>
      </c>
      <c r="T259" s="4">
        <f t="shared" si="82"/>
        <v>1.0597803450734484</v>
      </c>
      <c r="U259" s="4">
        <f t="shared" si="71"/>
        <v>0.61511535508894821</v>
      </c>
      <c r="V259" s="4">
        <f t="shared" si="72"/>
        <v>6.9906320578619341E-4</v>
      </c>
      <c r="W259" s="4"/>
      <c r="X259">
        <f>IF(front!E259&gt;$X$2,O259,P259)</f>
        <v>417.61872792577719</v>
      </c>
      <c r="Y259">
        <f t="shared" si="73"/>
        <v>170.97158394304796</v>
      </c>
      <c r="Z259">
        <f>SUMPRODUCT($B$7:$B$456,Y$7:Y$456,EXP(constants!$B$32+constants!$A$32*ABS($A$7:$A$456-$A259)))</f>
        <v>5.9263132626164072</v>
      </c>
      <c r="AA259">
        <f t="shared" si="62"/>
        <v>165.04527068043154</v>
      </c>
      <c r="AB259">
        <f t="shared" si="74"/>
        <v>159.59931212082881</v>
      </c>
      <c r="AD259" s="4">
        <f t="shared" si="63"/>
        <v>1497.3061964380774</v>
      </c>
      <c r="AE259">
        <f>SUMPRODUCT($B$7:$B$456,AD$7:AD$456,EXP(constants!$B$32+constants!$A$32*ABS($A$7:$A$456-$A259)))</f>
        <v>33.79426804424623</v>
      </c>
      <c r="AF259" s="4">
        <f t="shared" si="64"/>
        <v>1463.5119283938311</v>
      </c>
      <c r="AG259">
        <f t="shared" si="75"/>
        <v>1463.5119283938311</v>
      </c>
      <c r="AH259" s="4"/>
      <c r="AI259" s="5">
        <f>SUMPRODUCT(constants!$B$13:$B$20,A259^constants!$A$13:$A$20)*constants!$C$10/((A259/1000000000)^5*(EXP(0.014388/(A259/1000000000)/constants!$B$9)-1))</f>
        <v>2.7205870493645752E-7</v>
      </c>
      <c r="AJ259">
        <f>SUMPRODUCT(A259^constants!$E$28:$J$28,constants!$E$27:$J$27)</f>
        <v>1.2948260033243783E-6</v>
      </c>
      <c r="AL259" s="17">
        <f t="shared" si="65"/>
        <v>1.7046358240597454E-9</v>
      </c>
      <c r="AM259">
        <f t="shared" si="76"/>
        <v>8.8473894759806878E-10</v>
      </c>
      <c r="AN259">
        <f t="shared" si="77"/>
        <v>1.9267105044799615</v>
      </c>
      <c r="AO259">
        <f t="shared" si="78"/>
        <v>1.7167889832605754E-9</v>
      </c>
      <c r="AQ259">
        <f t="shared" si="79"/>
        <v>1.7167889832605754E-9</v>
      </c>
      <c r="AS259" s="4">
        <f t="shared" si="80"/>
        <v>0.99292099418197077</v>
      </c>
    </row>
    <row r="260" spans="1:45" x14ac:dyDescent="0.2">
      <c r="A260">
        <f>front!A260</f>
        <v>307.97000000000003</v>
      </c>
      <c r="B260" s="1">
        <f t="shared" si="81"/>
        <v>0.48000000000001819</v>
      </c>
      <c r="C260">
        <f>front!D260-front!B260</f>
        <v>164.14999999999964</v>
      </c>
      <c r="D260" s="2">
        <f>front!E260-front!C260</f>
        <v>1710.1999999999989</v>
      </c>
      <c r="E260" s="2">
        <f>IF(front!F260-front!C260&gt;0,front!F260-front!C260,0)</f>
        <v>1066.6999999999989</v>
      </c>
      <c r="F260" s="2">
        <f>front!I260-front!H260</f>
        <v>5997.9</v>
      </c>
      <c r="G260" s="2">
        <f>IF(front!J260-front!H260&gt;0,front!J260-front!H260,0)</f>
        <v>0</v>
      </c>
      <c r="H260" s="2"/>
      <c r="I260" s="4">
        <f>C260/(constants!$A$4+constants!$B$4*data!C260+constants!$C$4*data!C260^2+constants!$D$4*data!C260^3+constants!$E$4*data!C260^4+constants!$F$4*data!C260^5+constants!$G$4*data!C260^6+constants!$H$4*data!C260^7)</f>
        <v>163.76464948357372</v>
      </c>
      <c r="J260" s="4">
        <f>D260/(constants!$A$4+constants!$B$4*data!D260+constants!$C$4*data!D260^2+constants!$D$4*data!D260^3+constants!$E$4*data!D260^4+constants!$F$4*data!D260^5+constants!$G$4*data!D260^6+constants!$H$4*data!D260^7)</f>
        <v>1706.2934752942892</v>
      </c>
      <c r="K260" s="4">
        <f>E260/(constants!$A$4+constants!$B$4*data!E260+constants!$C$4*data!E260^2+constants!$D$4*data!E260^3+constants!$E$4*data!E260^4+constants!$F$4*data!E260^5+constants!$G$4*data!E260^6+constants!$H$4*data!E260^7)</f>
        <v>1064.2514296644463</v>
      </c>
      <c r="L260" s="4">
        <f>F260/(constants!$A$4+constants!$B$4*data!F260+constants!$C$4*data!F260^2+constants!$D$4*data!F260^3+constants!$E$4*data!F260^4+constants!$F$4*data!F260^5+constants!$G$4*data!F260^6+constants!$H$4*data!F260^7)</f>
        <v>5986.3415816956258</v>
      </c>
      <c r="M260" s="4">
        <f>G260/(constants!$A$4+constants!$B$4*data!G260+constants!$C$4*data!G260^2+constants!$D$4*data!G260^3+constants!$E$4*data!G260^4+constants!$F$4*data!G260^5+constants!$G$4*data!G260^6+constants!$H$4*data!G260^7)</f>
        <v>0</v>
      </c>
      <c r="N260" s="4"/>
      <c r="O260" s="4">
        <f t="shared" si="66"/>
        <v>409.41162370893426</v>
      </c>
      <c r="P260" s="4">
        <f t="shared" si="67"/>
        <v>426.57336882357231</v>
      </c>
      <c r="Q260" s="4">
        <f t="shared" si="68"/>
        <v>266.06285741611157</v>
      </c>
      <c r="R260" s="4">
        <f t="shared" si="69"/>
        <v>1496.5853954239064</v>
      </c>
      <c r="S260" s="4">
        <f t="shared" si="70"/>
        <v>0</v>
      </c>
      <c r="T260" s="4">
        <f t="shared" si="82"/>
        <v>0.9597683625633554</v>
      </c>
      <c r="U260" s="4">
        <f t="shared" si="71"/>
        <v>0.62372120920223983</v>
      </c>
      <c r="V260" s="4">
        <f t="shared" si="72"/>
        <v>0</v>
      </c>
      <c r="W260" s="4"/>
      <c r="X260">
        <f>IF(front!E260&gt;$X$2,O260,P260)</f>
        <v>426.57336882357231</v>
      </c>
      <c r="Y260">
        <f t="shared" si="73"/>
        <v>171.11283974121739</v>
      </c>
      <c r="Z260">
        <f>SUMPRODUCT($B$7:$B$456,Y$7:Y$456,EXP(constants!$B$32+constants!$A$32*ABS($A$7:$A$456-$A260)))</f>
        <v>6.0313165875202817</v>
      </c>
      <c r="AA260">
        <f t="shared" si="62"/>
        <v>165.08152315369711</v>
      </c>
      <c r="AB260">
        <f t="shared" si="74"/>
        <v>159.63556459409438</v>
      </c>
      <c r="AD260" s="4">
        <f t="shared" si="63"/>
        <v>1496.5853954239064</v>
      </c>
      <c r="AE260">
        <f>SUMPRODUCT($B$7:$B$456,AD$7:AD$456,EXP(constants!$B$32+constants!$A$32*ABS($A$7:$A$456-$A260)))</f>
        <v>33.865100521504701</v>
      </c>
      <c r="AF260" s="4">
        <f t="shared" si="64"/>
        <v>1462.7202949024017</v>
      </c>
      <c r="AG260">
        <f t="shared" si="75"/>
        <v>1462.7202949024017</v>
      </c>
      <c r="AH260" s="4"/>
      <c r="AI260" s="5">
        <f>SUMPRODUCT(constants!$B$13:$B$20,A260^constants!$A$13:$A$20)*constants!$C$10/((A260/1000000000)^5*(EXP(0.014388/(A260/1000000000)/constants!$B$9)-1))</f>
        <v>2.7637421060266056E-7</v>
      </c>
      <c r="AJ260">
        <f>SUMPRODUCT(A260^constants!$E$28:$J$28,constants!$E$27:$J$27)</f>
        <v>1.2881693817893614E-6</v>
      </c>
      <c r="AL260" s="17">
        <f t="shared" si="65"/>
        <v>1.7312821945748602E-9</v>
      </c>
      <c r="AM260">
        <f t="shared" si="76"/>
        <v>8.8066692331995913E-10</v>
      </c>
      <c r="AN260">
        <f t="shared" si="77"/>
        <v>1.9658762566535726</v>
      </c>
      <c r="AO260">
        <f t="shared" si="78"/>
        <v>1.7088874362119153E-9</v>
      </c>
      <c r="AQ260">
        <f t="shared" si="79"/>
        <v>1.7088874362119153E-9</v>
      </c>
      <c r="AS260" s="4">
        <f t="shared" si="80"/>
        <v>1.0131048762419292</v>
      </c>
    </row>
    <row r="261" spans="1:45" x14ac:dyDescent="0.2">
      <c r="A261">
        <f>front!A261</f>
        <v>308.44</v>
      </c>
      <c r="B261" s="1">
        <f t="shared" si="81"/>
        <v>0.46999999999997044</v>
      </c>
      <c r="C261">
        <f>front!D261-front!B261</f>
        <v>165.40000000000009</v>
      </c>
      <c r="D261" s="2">
        <f>front!E261-front!C261</f>
        <v>1737.2999999999993</v>
      </c>
      <c r="E261" s="2">
        <f>IF(front!F261-front!C261&gt;0,front!F261-front!C261,0)</f>
        <v>1063.8999999999996</v>
      </c>
      <c r="F261" s="2">
        <f>front!I261-front!H261</f>
        <v>6054.7999999999993</v>
      </c>
      <c r="G261" s="2">
        <f>IF(front!J261-front!H261&gt;0,front!J261-front!H261,0)</f>
        <v>12.299999999999272</v>
      </c>
      <c r="H261" s="2"/>
      <c r="I261" s="4">
        <f>C261/(constants!$A$4+constants!$B$4*data!C261+constants!$C$4*data!C261^2+constants!$D$4*data!C261^3+constants!$E$4*data!C261^4+constants!$F$4*data!C261^5+constants!$G$4*data!C261^6+constants!$H$4*data!C261^7)</f>
        <v>165.01173450882982</v>
      </c>
      <c r="J261" s="4">
        <f>D261/(constants!$A$4+constants!$B$4*data!D261+constants!$C$4*data!D261^2+constants!$D$4*data!D261^3+constants!$E$4*data!D261^4+constants!$F$4*data!D261^5+constants!$G$4*data!D261^6+constants!$H$4*data!D261^7)</f>
        <v>1733.3319938193126</v>
      </c>
      <c r="K261" s="4">
        <f>E261/(constants!$A$4+constants!$B$4*data!E261+constants!$C$4*data!E261^2+constants!$D$4*data!E261^3+constants!$E$4*data!E261^4+constants!$F$4*data!E261^5+constants!$G$4*data!E261^6+constants!$H$4*data!E261^7)</f>
        <v>1061.4577702259974</v>
      </c>
      <c r="L261" s="4">
        <f>F261/(constants!$A$4+constants!$B$4*data!F261+constants!$C$4*data!F261^2+constants!$D$4*data!F261^3+constants!$E$4*data!F261^4+constants!$F$4*data!F261^5+constants!$G$4*data!F261^6+constants!$H$4*data!F261^7)</f>
        <v>6043.2146931411071</v>
      </c>
      <c r="M261" s="4">
        <f>G261/(constants!$A$4+constants!$B$4*data!G261+constants!$C$4*data!G261^2+constants!$D$4*data!G261^3+constants!$E$4*data!G261^4+constants!$F$4*data!G261^5+constants!$G$4*data!G261^6+constants!$H$4*data!G261^7)</f>
        <v>12.270934665252879</v>
      </c>
      <c r="N261" s="4"/>
      <c r="O261" s="4">
        <f t="shared" si="66"/>
        <v>412.5293362720746</v>
      </c>
      <c r="P261" s="4">
        <f t="shared" si="67"/>
        <v>433.33299845482816</v>
      </c>
      <c r="Q261" s="4">
        <f t="shared" si="68"/>
        <v>265.36444255649934</v>
      </c>
      <c r="R261" s="4">
        <f t="shared" si="69"/>
        <v>1510.8036732852768</v>
      </c>
      <c r="S261" s="4">
        <f t="shared" si="70"/>
        <v>3.0677336663132198</v>
      </c>
      <c r="T261" s="4">
        <f t="shared" si="82"/>
        <v>0.95199151170823615</v>
      </c>
      <c r="U261" s="4">
        <f t="shared" si="71"/>
        <v>0.61237995606780837</v>
      </c>
      <c r="V261" s="4">
        <f t="shared" si="72"/>
        <v>2.0305309819920966E-3</v>
      </c>
      <c r="W261" s="4"/>
      <c r="X261">
        <f>IF(front!E261&gt;$X$2,O261,P261)</f>
        <v>433.33299845482816</v>
      </c>
      <c r="Y261">
        <f t="shared" si="73"/>
        <v>178.54305312583222</v>
      </c>
      <c r="Z261">
        <f>SUMPRODUCT($B$7:$B$456,Y$7:Y$456,EXP(constants!$B$32+constants!$A$32*ABS($A$7:$A$456-$A261)))</f>
        <v>6.1354406462005056</v>
      </c>
      <c r="AA261">
        <f t="shared" si="62"/>
        <v>172.40761247963172</v>
      </c>
      <c r="AB261">
        <f t="shared" si="74"/>
        <v>166.96165392002899</v>
      </c>
      <c r="AD261" s="4">
        <f t="shared" si="63"/>
        <v>1507.4262560243101</v>
      </c>
      <c r="AE261">
        <f>SUMPRODUCT($B$7:$B$456,AD$7:AD$456,EXP(constants!$B$32+constants!$A$32*ABS($A$7:$A$456-$A261)))</f>
        <v>33.932262349883679</v>
      </c>
      <c r="AF261" s="4">
        <f t="shared" si="64"/>
        <v>1473.4939936744263</v>
      </c>
      <c r="AG261">
        <f t="shared" si="75"/>
        <v>1473.4939936744263</v>
      </c>
      <c r="AH261" s="4"/>
      <c r="AI261" s="5">
        <f>SUMPRODUCT(constants!$B$13:$B$20,A261^constants!$A$13:$A$20)*constants!$C$10/((A261/1000000000)^5*(EXP(0.014388/(A261/1000000000)/constants!$B$9)-1))</f>
        <v>2.8064842475051684E-7</v>
      </c>
      <c r="AJ261">
        <f>SUMPRODUCT(A261^constants!$E$28:$J$28,constants!$E$27:$J$27)</f>
        <v>1.2816985280985943E-6</v>
      </c>
      <c r="AL261" s="17">
        <f t="shared" si="65"/>
        <v>1.6809154567008622E-9</v>
      </c>
      <c r="AM261">
        <f t="shared" si="76"/>
        <v>8.6983627595416599E-10</v>
      </c>
      <c r="AN261">
        <f t="shared" si="77"/>
        <v>1.9324503968945004</v>
      </c>
      <c r="AO261">
        <f t="shared" si="78"/>
        <v>1.6878711396764756E-9</v>
      </c>
      <c r="AQ261">
        <f t="shared" si="79"/>
        <v>1.6878711396764756E-9</v>
      </c>
      <c r="AS261" s="4">
        <f t="shared" si="80"/>
        <v>0.9958790201383817</v>
      </c>
    </row>
    <row r="262" spans="1:45" x14ac:dyDescent="0.2">
      <c r="A262">
        <f>front!A262</f>
        <v>308.91000000000003</v>
      </c>
      <c r="B262" s="1">
        <f t="shared" si="81"/>
        <v>0.47000000000002728</v>
      </c>
      <c r="C262">
        <f>front!D262-front!B262</f>
        <v>170.89999999999964</v>
      </c>
      <c r="D262" s="2">
        <f>front!E262-front!C262</f>
        <v>1704.3999999999996</v>
      </c>
      <c r="E262" s="2">
        <f>IF(front!F262-front!C262&gt;0,front!F262-front!C262,0)</f>
        <v>1033.2000000000007</v>
      </c>
      <c r="F262" s="2">
        <f>front!I262-front!H262</f>
        <v>6049.2000000000007</v>
      </c>
      <c r="G262" s="2">
        <f>IF(front!J262-front!H262&gt;0,front!J262-front!H262,0)</f>
        <v>18.799999999999272</v>
      </c>
      <c r="H262" s="2"/>
      <c r="I262" s="4">
        <f>C262/(constants!$A$4+constants!$B$4*data!C262+constants!$C$4*data!C262^2+constants!$D$4*data!C262^3+constants!$E$4*data!C262^4+constants!$F$4*data!C262^5+constants!$G$4*data!C262^6+constants!$H$4*data!C262^7)</f>
        <v>170.49891180134853</v>
      </c>
      <c r="J262" s="4">
        <f>D262/(constants!$A$4+constants!$B$4*data!D262+constants!$C$4*data!D262^2+constants!$D$4*data!D262^3+constants!$E$4*data!D262^4+constants!$F$4*data!D262^5+constants!$G$4*data!D262^6+constants!$H$4*data!D262^7)</f>
        <v>1700.5066329157887</v>
      </c>
      <c r="K262" s="4">
        <f>E262/(constants!$A$4+constants!$B$4*data!E262+constants!$C$4*data!E262^2+constants!$D$4*data!E262^3+constants!$E$4*data!E262^4+constants!$F$4*data!E262^5+constants!$G$4*data!E262^6+constants!$H$4*data!E262^7)</f>
        <v>1030.8272946062</v>
      </c>
      <c r="L262" s="4">
        <f>F262/(constants!$A$4+constants!$B$4*data!F262+constants!$C$4*data!F262^2+constants!$D$4*data!F262^3+constants!$E$4*data!F262^4+constants!$F$4*data!F262^5+constants!$G$4*data!F262^6+constants!$H$4*data!F262^7)</f>
        <v>6037.617185048859</v>
      </c>
      <c r="M262" s="4">
        <f>G262/(constants!$A$4+constants!$B$4*data!G262+constants!$C$4*data!G262^2+constants!$D$4*data!G262^3+constants!$E$4*data!G262^4+constants!$F$4*data!G262^5+constants!$G$4*data!G262^6+constants!$H$4*data!G262^7)</f>
        <v>18.75558833221827</v>
      </c>
      <c r="N262" s="4"/>
      <c r="O262" s="4">
        <f t="shared" si="66"/>
        <v>426.24727950337132</v>
      </c>
      <c r="P262" s="4">
        <f t="shared" si="67"/>
        <v>425.12665822894718</v>
      </c>
      <c r="Q262" s="4">
        <f t="shared" si="68"/>
        <v>257.70682365155</v>
      </c>
      <c r="R262" s="4">
        <f t="shared" si="69"/>
        <v>1509.4042962622148</v>
      </c>
      <c r="S262" s="4">
        <f t="shared" si="70"/>
        <v>4.6888970830545675</v>
      </c>
      <c r="T262" s="4">
        <f t="shared" si="82"/>
        <v>1.002635970369613</v>
      </c>
      <c r="U262" s="4">
        <f t="shared" si="71"/>
        <v>0.60618834096441176</v>
      </c>
      <c r="V262" s="4">
        <f t="shared" si="72"/>
        <v>3.106455370947221E-3</v>
      </c>
      <c r="W262" s="4"/>
      <c r="X262">
        <f>IF(front!E262&gt;$X$2,O262,P262)</f>
        <v>425.12665822894718</v>
      </c>
      <c r="Y262">
        <f t="shared" si="73"/>
        <v>177.68918365053767</v>
      </c>
      <c r="Z262">
        <f>SUMPRODUCT($B$7:$B$456,Y$7:Y$456,EXP(constants!$B$32+constants!$A$32*ABS($A$7:$A$456-$A262)))</f>
        <v>6.2408360108411722</v>
      </c>
      <c r="AA262">
        <f t="shared" si="62"/>
        <v>171.44834763969649</v>
      </c>
      <c r="AB262">
        <f t="shared" si="74"/>
        <v>166.00238908009376</v>
      </c>
      <c r="AD262" s="4">
        <f t="shared" si="63"/>
        <v>1504.2420613142776</v>
      </c>
      <c r="AE262">
        <f>SUMPRODUCT($B$7:$B$456,AD$7:AD$456,EXP(constants!$B$32+constants!$A$32*ABS($A$7:$A$456-$A262)))</f>
        <v>33.997386375249135</v>
      </c>
      <c r="AF262" s="4">
        <f t="shared" si="64"/>
        <v>1470.2446749390285</v>
      </c>
      <c r="AG262">
        <f t="shared" si="75"/>
        <v>1470.2446749390285</v>
      </c>
      <c r="AH262" s="4"/>
      <c r="AI262" s="5">
        <f>SUMPRODUCT(constants!$B$13:$B$20,A262^constants!$A$13:$A$20)*constants!$C$10/((A262/1000000000)^5*(EXP(0.014388/(A262/1000000000)/constants!$B$9)-1))</f>
        <v>2.8497104561554755E-7</v>
      </c>
      <c r="AJ262">
        <f>SUMPRODUCT(A262^constants!$E$28:$J$28,constants!$E$27:$J$27)</f>
        <v>1.2752734661579932E-6</v>
      </c>
      <c r="AL262" s="17">
        <f t="shared" si="65"/>
        <v>1.7166683395023496E-9</v>
      </c>
      <c r="AM262">
        <f t="shared" si="76"/>
        <v>8.6738859721486779E-10</v>
      </c>
      <c r="AN262">
        <f t="shared" si="77"/>
        <v>1.9791225582333773</v>
      </c>
      <c r="AO262">
        <f t="shared" si="78"/>
        <v>1.6831215489575448E-9</v>
      </c>
      <c r="AQ262">
        <f t="shared" si="79"/>
        <v>1.6831215489575448E-9</v>
      </c>
      <c r="AS262" s="4">
        <f t="shared" si="80"/>
        <v>1.0199312940682046</v>
      </c>
    </row>
    <row r="263" spans="1:45" x14ac:dyDescent="0.2">
      <c r="A263">
        <f>front!A263</f>
        <v>309.38</v>
      </c>
      <c r="B263" s="1">
        <f t="shared" si="81"/>
        <v>0.46999999999997044</v>
      </c>
      <c r="C263">
        <f>front!D263-front!B263</f>
        <v>177</v>
      </c>
      <c r="D263" s="2">
        <f>front!E263-front!C263</f>
        <v>1760.2000000000007</v>
      </c>
      <c r="E263" s="2">
        <f>IF(front!F263-front!C263&gt;0,front!F263-front!C263,0)</f>
        <v>1097.2000000000007</v>
      </c>
      <c r="F263" s="2">
        <f>front!I263-front!H263</f>
        <v>6034.5</v>
      </c>
      <c r="G263" s="2">
        <f>IF(front!J263-front!H263&gt;0,front!J263-front!H263,0)</f>
        <v>7.1000000000003638</v>
      </c>
      <c r="H263" s="2"/>
      <c r="I263" s="4">
        <f>C263/(constants!$A$4+constants!$B$4*data!C263+constants!$C$4*data!C263^2+constants!$D$4*data!C263^3+constants!$E$4*data!C263^4+constants!$F$4*data!C263^5+constants!$G$4*data!C263^6+constants!$H$4*data!C263^7)</f>
        <v>176.58469627350894</v>
      </c>
      <c r="J263" s="4">
        <f>D263/(constants!$A$4+constants!$B$4*data!D263+constants!$C$4*data!D263^2+constants!$D$4*data!D263^3+constants!$E$4*data!D263^4+constants!$F$4*data!D263^5+constants!$G$4*data!D263^6+constants!$H$4*data!D263^7)</f>
        <v>1756.1800365427539</v>
      </c>
      <c r="K263" s="4">
        <f>E263/(constants!$A$4+constants!$B$4*data!E263+constants!$C$4*data!E263^2+constants!$D$4*data!E263^3+constants!$E$4*data!E263^4+constants!$F$4*data!E263^5+constants!$G$4*data!E263^6+constants!$H$4*data!E263^7)</f>
        <v>1094.6823665023123</v>
      </c>
      <c r="L263" s="4">
        <f>F263/(constants!$A$4+constants!$B$4*data!F263+constants!$C$4*data!F263^2+constants!$D$4*data!F263^3+constants!$E$4*data!F263^4+constants!$F$4*data!F263^5+constants!$G$4*data!F263^6+constants!$H$4*data!F263^7)</f>
        <v>6022.923887365243</v>
      </c>
      <c r="M263" s="4">
        <f>G263/(constants!$A$4+constants!$B$4*data!G263+constants!$C$4*data!G263^2+constants!$D$4*data!G263^3+constants!$E$4*data!G263^4+constants!$F$4*data!G263^5+constants!$G$4*data!G263^6+constants!$H$4*data!G263^7)</f>
        <v>7.0832183780399651</v>
      </c>
      <c r="N263" s="4"/>
      <c r="O263" s="4">
        <f t="shared" si="66"/>
        <v>441.46174068377235</v>
      </c>
      <c r="P263" s="4">
        <f t="shared" si="67"/>
        <v>439.04500913568847</v>
      </c>
      <c r="Q263" s="4">
        <f t="shared" si="68"/>
        <v>273.67059162557808</v>
      </c>
      <c r="R263" s="4">
        <f t="shared" si="69"/>
        <v>1505.7309718413107</v>
      </c>
      <c r="S263" s="4">
        <f t="shared" si="70"/>
        <v>1.7708045945099913</v>
      </c>
      <c r="T263" s="4">
        <f t="shared" si="82"/>
        <v>1.0055045188939546</v>
      </c>
      <c r="U263" s="4">
        <f t="shared" si="71"/>
        <v>0.62333151711331536</v>
      </c>
      <c r="V263" s="4">
        <f t="shared" si="72"/>
        <v>1.1760431495571419E-3</v>
      </c>
      <c r="W263" s="4"/>
      <c r="X263">
        <f>IF(front!E263&gt;$X$2,O263,P263)</f>
        <v>439.04500913568847</v>
      </c>
      <c r="Y263">
        <f t="shared" si="73"/>
        <v>176.27990614496298</v>
      </c>
      <c r="Z263">
        <f>SUMPRODUCT($B$7:$B$456,Y$7:Y$456,EXP(constants!$B$32+constants!$A$32*ABS($A$7:$A$456-$A263)))</f>
        <v>6.3475929022911828</v>
      </c>
      <c r="AA263">
        <f t="shared" ref="AA263:AA326" si="83">Y263-Z263</f>
        <v>169.9323132426718</v>
      </c>
      <c r="AB263">
        <f t="shared" si="74"/>
        <v>164.48635468306907</v>
      </c>
      <c r="AD263" s="4">
        <f t="shared" ref="AD263:AD326" si="84">R263-(S263/$V$2)</f>
        <v>1503.7814069005951</v>
      </c>
      <c r="AE263">
        <f>SUMPRODUCT($B$7:$B$456,AD$7:AD$456,EXP(constants!$B$32+constants!$A$32*ABS($A$7:$A$456-$A263)))</f>
        <v>34.060574677236907</v>
      </c>
      <c r="AF263" s="4">
        <f t="shared" ref="AF263:AF326" si="85">AD263-AE263</f>
        <v>1469.7208322233582</v>
      </c>
      <c r="AG263">
        <f t="shared" si="75"/>
        <v>1469.7208322233582</v>
      </c>
      <c r="AH263" s="4"/>
      <c r="AI263" s="5">
        <f>SUMPRODUCT(constants!$B$13:$B$20,A263^constants!$A$13:$A$20)*constants!$C$10/((A263/1000000000)^5*(EXP(0.014388/(A263/1000000000)/constants!$B$9)-1))</f>
        <v>2.8934237392452365E-7</v>
      </c>
      <c r="AJ263">
        <f>SUMPRODUCT(A263^constants!$E$28:$J$28,constants!$E$27:$J$27)</f>
        <v>1.2688934160256919E-6</v>
      </c>
      <c r="AL263" s="17">
        <f t="shared" ref="AL263:AL326" si="86">IF(AB263=0,0,AI263/AB263)</f>
        <v>1.7590661212112465E-9</v>
      </c>
      <c r="AM263">
        <f t="shared" si="76"/>
        <v>8.6335676014480959E-10</v>
      </c>
      <c r="AN263">
        <f t="shared" si="77"/>
        <v>2.0374730382793329</v>
      </c>
      <c r="AO263">
        <f t="shared" si="78"/>
        <v>1.6752979830537613E-9</v>
      </c>
      <c r="AQ263">
        <f t="shared" si="79"/>
        <v>1.6752979830537613E-9</v>
      </c>
      <c r="AS263" s="4">
        <f t="shared" si="80"/>
        <v>1.0500019333902564</v>
      </c>
    </row>
    <row r="264" spans="1:45" x14ac:dyDescent="0.2">
      <c r="A264">
        <f>front!A264</f>
        <v>309.86</v>
      </c>
      <c r="B264" s="1">
        <f t="shared" si="81"/>
        <v>0.48000000000001819</v>
      </c>
      <c r="C264">
        <f>front!D264-front!B264</f>
        <v>181.65000000000009</v>
      </c>
      <c r="D264" s="2">
        <f>front!E264-front!C264</f>
        <v>1844</v>
      </c>
      <c r="E264" s="2">
        <f>IF(front!F264-front!C264&gt;0,front!F264-front!C264,0)</f>
        <v>1143.3000000000011</v>
      </c>
      <c r="F264" s="2">
        <f>front!I264-front!H264</f>
        <v>6064.2999999999993</v>
      </c>
      <c r="G264" s="2">
        <f>IF(front!J264-front!H264&gt;0,front!J264-front!H264,0)</f>
        <v>41.100000000000364</v>
      </c>
      <c r="H264" s="2"/>
      <c r="I264" s="4">
        <f>C264/(constants!$A$4+constants!$B$4*data!C264+constants!$C$4*data!C264^2+constants!$D$4*data!C264^3+constants!$E$4*data!C264^4+constants!$F$4*data!C264^5+constants!$G$4*data!C264^6+constants!$H$4*data!C264^7)</f>
        <v>181.22386406112653</v>
      </c>
      <c r="J264" s="4">
        <f>D264/(constants!$A$4+constants!$B$4*data!D264+constants!$C$4*data!D264^2+constants!$D$4*data!D264^3+constants!$E$4*data!D264^4+constants!$F$4*data!D264^5+constants!$G$4*data!D264^6+constants!$H$4*data!D264^7)</f>
        <v>1839.7898789251344</v>
      </c>
      <c r="K264" s="4">
        <f>E264/(constants!$A$4+constants!$B$4*data!E264+constants!$C$4*data!E264^2+constants!$D$4*data!E264^3+constants!$E$4*data!E264^4+constants!$F$4*data!E264^5+constants!$G$4*data!E264^6+constants!$H$4*data!E264^7)</f>
        <v>1140.6779882510125</v>
      </c>
      <c r="L264" s="4">
        <f>F264/(constants!$A$4+constants!$B$4*data!F264+constants!$C$4*data!F264^2+constants!$D$4*data!F264^3+constants!$E$4*data!F264^4+constants!$F$4*data!F264^5+constants!$G$4*data!F264^6+constants!$H$4*data!F264^7)</f>
        <v>6052.7105434786436</v>
      </c>
      <c r="M264" s="4">
        <f>G264/(constants!$A$4+constants!$B$4*data!G264+constants!$C$4*data!G264^2+constants!$D$4*data!G264^3+constants!$E$4*data!G264^4+constants!$F$4*data!G264^5+constants!$G$4*data!G264^6+constants!$H$4*data!G264^7)</f>
        <v>41.003007587570195</v>
      </c>
      <c r="N264" s="4"/>
      <c r="O264" s="4">
        <f t="shared" ref="O264:O327" si="87">I264*1000/O$4</f>
        <v>453.05966015281638</v>
      </c>
      <c r="P264" s="4">
        <f t="shared" ref="P264:P327" si="88">J264*1000/P$4</f>
        <v>459.9474697312836</v>
      </c>
      <c r="Q264" s="4">
        <f t="shared" ref="Q264:Q327" si="89">K264*1000/Q$4</f>
        <v>285.16949706275312</v>
      </c>
      <c r="R264" s="4">
        <f t="shared" ref="R264:R327" si="90">L264*1000/R$4</f>
        <v>1513.1776358696609</v>
      </c>
      <c r="S264" s="4">
        <f t="shared" ref="S264:S327" si="91">M264*1000/S$4</f>
        <v>10.250751896892549</v>
      </c>
      <c r="T264" s="4">
        <f t="shared" si="82"/>
        <v>0.98502479080384697</v>
      </c>
      <c r="U264" s="4">
        <f t="shared" ref="U264:U327" si="92">Q264/P264</f>
        <v>0.62000449144629166</v>
      </c>
      <c r="V264" s="4">
        <f t="shared" ref="V264:V327" si="93">S264/R264</f>
        <v>6.7743215693253263E-3</v>
      </c>
      <c r="W264" s="4"/>
      <c r="X264">
        <f>IF(front!E264&gt;$X$2,O264,P264)</f>
        <v>459.9474697312836</v>
      </c>
      <c r="Y264">
        <f t="shared" ref="Y264:Y327" si="94">X264-(Q264/$U$2)</f>
        <v>186.14168073358741</v>
      </c>
      <c r="Z264">
        <f>SUMPRODUCT($B$7:$B$456,Y$7:Y$456,EXP(constants!$B$32+constants!$A$32*ABS($A$7:$A$456-$A264)))</f>
        <v>6.4581645904074412</v>
      </c>
      <c r="AA264">
        <f t="shared" si="83"/>
        <v>179.68351614317996</v>
      </c>
      <c r="AB264">
        <f t="shared" ref="AB264:AB327" si="95">IF((AA264-$AA$3)&gt;0,AA264-$AA$3,0)</f>
        <v>174.23755758357723</v>
      </c>
      <c r="AD264" s="4">
        <f t="shared" si="84"/>
        <v>1501.8920843321769</v>
      </c>
      <c r="AE264">
        <f>SUMPRODUCT($B$7:$B$456,AD$7:AD$456,EXP(constants!$B$32+constants!$A$32*ABS($A$7:$A$456-$A264)))</f>
        <v>34.123449609430629</v>
      </c>
      <c r="AF264" s="4">
        <f t="shared" si="85"/>
        <v>1467.7686347227461</v>
      </c>
      <c r="AG264">
        <f t="shared" ref="AG264:AG327" si="96">IF((AF264)&gt;0,AF264,0)</f>
        <v>1467.7686347227461</v>
      </c>
      <c r="AH264" s="4"/>
      <c r="AI264" s="5">
        <f>SUMPRODUCT(constants!$B$13:$B$20,A264^constants!$A$13:$A$20)*constants!$C$10/((A264/1000000000)^5*(EXP(0.014388/(A264/1000000000)/constants!$B$9)-1))</f>
        <v>2.938572939836072E-7</v>
      </c>
      <c r="AJ264">
        <f>SUMPRODUCT(A264^constants!$E$28:$J$28,constants!$E$27:$J$27)</f>
        <v>1.2624232836810846E-6</v>
      </c>
      <c r="AL264" s="17">
        <f t="shared" si="86"/>
        <v>1.6865324448929531E-9</v>
      </c>
      <c r="AM264">
        <f t="shared" ref="AM264:AM327" si="97">IF(AG264=0,0,AJ264/AG264)</f>
        <v>8.6009692114694205E-10</v>
      </c>
      <c r="AN264">
        <f t="shared" ref="AN264:AN327" si="98">AL264/AM264</f>
        <v>1.9608632509042778</v>
      </c>
      <c r="AO264">
        <f t="shared" ref="AO264:AO327" si="99">AM264*$AN$2</f>
        <v>1.66897243844658E-9</v>
      </c>
      <c r="AQ264">
        <f t="shared" ref="AQ264:AQ327" si="100">AO264</f>
        <v>1.66897243844658E-9</v>
      </c>
      <c r="AS264" s="4">
        <f t="shared" ref="AS264:AS327" si="101">AL264/AO264</f>
        <v>1.0105214478333251</v>
      </c>
    </row>
    <row r="265" spans="1:45" x14ac:dyDescent="0.2">
      <c r="A265">
        <f>front!A265</f>
        <v>310.33</v>
      </c>
      <c r="B265" s="1">
        <f t="shared" ref="B265:B328" si="102">A265-A264</f>
        <v>0.46999999999997044</v>
      </c>
      <c r="C265">
        <f>front!D265-front!B265</f>
        <v>193.15000000000009</v>
      </c>
      <c r="D265" s="2">
        <f>front!E265-front!C265</f>
        <v>1890.8000000000011</v>
      </c>
      <c r="E265" s="2">
        <f>IF(front!F265-front!C265&gt;0,front!F265-front!C265,0)</f>
        <v>1169.3000000000011</v>
      </c>
      <c r="F265" s="2">
        <f>front!I265-front!H265</f>
        <v>6064.6</v>
      </c>
      <c r="G265" s="2">
        <f>IF(front!J265-front!H265&gt;0,front!J265-front!H265,0)</f>
        <v>0</v>
      </c>
      <c r="H265" s="2"/>
      <c r="I265" s="4">
        <f>C265/(constants!$A$4+constants!$B$4*data!C265+constants!$C$4*data!C265^2+constants!$D$4*data!C265^3+constants!$E$4*data!C265^4+constants!$F$4*data!C265^5+constants!$G$4*data!C265^6+constants!$H$4*data!C265^7)</f>
        <v>192.6970901829832</v>
      </c>
      <c r="J265" s="4">
        <f>D265/(constants!$A$4+constants!$B$4*data!D265+constants!$C$4*data!D265^2+constants!$D$4*data!D265^3+constants!$E$4*data!D265^4+constants!$F$4*data!D265^5+constants!$G$4*data!D265^6+constants!$H$4*data!D265^7)</f>
        <v>1886.4836707504287</v>
      </c>
      <c r="K265" s="4">
        <f>E265/(constants!$A$4+constants!$B$4*data!E265+constants!$C$4*data!E265^2+constants!$D$4*data!E265^3+constants!$E$4*data!E265^4+constants!$F$4*data!E265^5+constants!$G$4*data!E265^6+constants!$H$4*data!E265^7)</f>
        <v>1166.6191222126099</v>
      </c>
      <c r="L265" s="4">
        <f>F265/(constants!$A$4+constants!$B$4*data!F265+constants!$C$4*data!F265^2+constants!$D$4*data!F265^3+constants!$E$4*data!F265^4+constants!$F$4*data!F265^5+constants!$G$4*data!F265^6+constants!$H$4*data!F265^7)</f>
        <v>6053.0104140314743</v>
      </c>
      <c r="M265" s="4">
        <f>G265/(constants!$A$4+constants!$B$4*data!G265+constants!$C$4*data!G265^2+constants!$D$4*data!G265^3+constants!$E$4*data!G265^4+constants!$F$4*data!G265^5+constants!$G$4*data!G265^6+constants!$H$4*data!G265^7)</f>
        <v>0</v>
      </c>
      <c r="N265" s="4"/>
      <c r="O265" s="4">
        <f t="shared" si="87"/>
        <v>481.74272545745799</v>
      </c>
      <c r="P265" s="4">
        <f t="shared" si="88"/>
        <v>471.62091768760718</v>
      </c>
      <c r="Q265" s="4">
        <f t="shared" si="89"/>
        <v>291.65478055315248</v>
      </c>
      <c r="R265" s="4">
        <f t="shared" si="90"/>
        <v>1513.2526035078686</v>
      </c>
      <c r="S265" s="4">
        <f t="shared" si="91"/>
        <v>0</v>
      </c>
      <c r="T265" s="4">
        <f t="shared" si="82"/>
        <v>1.0214617447832441</v>
      </c>
      <c r="U265" s="4">
        <f t="shared" si="92"/>
        <v>0.61840934024546201</v>
      </c>
      <c r="V265" s="4">
        <f t="shared" si="93"/>
        <v>0</v>
      </c>
      <c r="W265" s="4"/>
      <c r="X265">
        <f>IF(front!E265&gt;$X$2,O265,P265)</f>
        <v>471.62091768760718</v>
      </c>
      <c r="Y265">
        <f t="shared" si="94"/>
        <v>191.58827700607969</v>
      </c>
      <c r="Z265">
        <f>SUMPRODUCT($B$7:$B$456,Y$7:Y$456,EXP(constants!$B$32+constants!$A$32*ABS($A$7:$A$456-$A265)))</f>
        <v>6.5677816161218256</v>
      </c>
      <c r="AA265">
        <f t="shared" si="83"/>
        <v>185.02049538995786</v>
      </c>
      <c r="AB265">
        <f t="shared" si="95"/>
        <v>179.57453683035513</v>
      </c>
      <c r="AD265" s="4">
        <f t="shared" si="84"/>
        <v>1513.2526035078686</v>
      </c>
      <c r="AE265">
        <f>SUMPRODUCT($B$7:$B$456,AD$7:AD$456,EXP(constants!$B$32+constants!$A$32*ABS($A$7:$A$456-$A265)))</f>
        <v>34.182911808247212</v>
      </c>
      <c r="AF265" s="4">
        <f t="shared" si="85"/>
        <v>1479.0696916996214</v>
      </c>
      <c r="AG265">
        <f t="shared" si="96"/>
        <v>1479.0696916996214</v>
      </c>
      <c r="AH265" s="4"/>
      <c r="AI265" s="5">
        <f>SUMPRODUCT(constants!$B$13:$B$20,A265^constants!$A$13:$A$20)*constants!$C$10/((A265/1000000000)^5*(EXP(0.014388/(A265/1000000000)/constants!$B$9)-1))</f>
        <v>2.9832798863380548E-7</v>
      </c>
      <c r="AJ265">
        <f>SUMPRODUCT(A265^constants!$E$28:$J$28,constants!$E$27:$J$27)</f>
        <v>1.2561318947950967E-6</v>
      </c>
      <c r="AL265" s="17">
        <f t="shared" si="86"/>
        <v>1.6613045139892928E-9</v>
      </c>
      <c r="AM265">
        <f t="shared" si="97"/>
        <v>8.4927160758169306E-10</v>
      </c>
      <c r="AN265">
        <f t="shared" si="98"/>
        <v>1.9561521887207194</v>
      </c>
      <c r="AO265">
        <f t="shared" si="99"/>
        <v>1.6479664918680831E-9</v>
      </c>
      <c r="AQ265">
        <f t="shared" si="100"/>
        <v>1.6479664918680831E-9</v>
      </c>
      <c r="AS265" s="4">
        <f t="shared" si="101"/>
        <v>1.0080936245894723</v>
      </c>
    </row>
    <row r="266" spans="1:45" x14ac:dyDescent="0.2">
      <c r="A266">
        <f>front!A266</f>
        <v>310.8</v>
      </c>
      <c r="B266" s="1">
        <f t="shared" si="102"/>
        <v>0.47000000000002728</v>
      </c>
      <c r="C266">
        <f>front!D266-front!B266</f>
        <v>177.15000000000009</v>
      </c>
      <c r="D266" s="2">
        <f>front!E266-front!C266</f>
        <v>1921.5999999999985</v>
      </c>
      <c r="E266" s="2">
        <f>IF(front!F266-front!C266&gt;0,front!F266-front!C266,0)</f>
        <v>1164</v>
      </c>
      <c r="F266" s="2">
        <f>front!I266-front!H266</f>
        <v>6110.6999999999989</v>
      </c>
      <c r="G266" s="2">
        <f>IF(front!J266-front!H266&gt;0,front!J266-front!H266,0)</f>
        <v>27.799999999999272</v>
      </c>
      <c r="H266" s="2"/>
      <c r="I266" s="4">
        <f>C266/(constants!$A$4+constants!$B$4*data!C266+constants!$C$4*data!C266^2+constants!$D$4*data!C266^3+constants!$E$4*data!C266^4+constants!$F$4*data!C266^5+constants!$G$4*data!C266^6+constants!$H$4*data!C266^7)</f>
        <v>176.73434679059156</v>
      </c>
      <c r="J266" s="4">
        <f>D266/(constants!$A$4+constants!$B$4*data!D266+constants!$C$4*data!D266^2+constants!$D$4*data!D266^3+constants!$E$4*data!D266^4+constants!$F$4*data!D266^5+constants!$G$4*data!D266^6+constants!$H$4*data!D266^7)</f>
        <v>1917.2137724503591</v>
      </c>
      <c r="K266" s="4">
        <f>E266/(constants!$A$4+constants!$B$4*data!E266+constants!$C$4*data!E266^2+constants!$D$4*data!E266^3+constants!$E$4*data!E266^4+constants!$F$4*data!E266^5+constants!$G$4*data!E266^6+constants!$H$4*data!E266^7)</f>
        <v>1161.3311217739176</v>
      </c>
      <c r="L266" s="4">
        <f>F266/(constants!$A$4+constants!$B$4*data!F266+constants!$C$4*data!F266^2+constants!$D$4*data!F266^3+constants!$E$4*data!F266^4+constants!$F$4*data!F266^5+constants!$G$4*data!F266^6+constants!$H$4*data!F266^7)</f>
        <v>6099.0916898544447</v>
      </c>
      <c r="M266" s="4">
        <f>G266/(constants!$A$4+constants!$B$4*data!G266+constants!$C$4*data!G266^2+constants!$D$4*data!G266^3+constants!$E$4*data!G266^4+constants!$F$4*data!G266^5+constants!$G$4*data!G266^6+constants!$H$4*data!G266^7)</f>
        <v>27.734354646656165</v>
      </c>
      <c r="N266" s="4"/>
      <c r="O266" s="4">
        <f t="shared" si="87"/>
        <v>441.83586697647888</v>
      </c>
      <c r="P266" s="4">
        <f t="shared" si="88"/>
        <v>479.30344311258978</v>
      </c>
      <c r="Q266" s="4">
        <f t="shared" si="89"/>
        <v>290.33278044347941</v>
      </c>
      <c r="R266" s="4">
        <f t="shared" si="90"/>
        <v>1524.7729224636112</v>
      </c>
      <c r="S266" s="4">
        <f t="shared" si="91"/>
        <v>6.9335886616640412</v>
      </c>
      <c r="T266" s="4">
        <f t="shared" si="82"/>
        <v>0.92182911123526057</v>
      </c>
      <c r="U266" s="4">
        <f t="shared" si="92"/>
        <v>0.60573898355092637</v>
      </c>
      <c r="V266" s="4">
        <f t="shared" si="93"/>
        <v>4.54729262273446E-3</v>
      </c>
      <c r="W266" s="4"/>
      <c r="X266">
        <f>IF(front!E266&gt;$X$2,O266,P266)</f>
        <v>479.30344311258978</v>
      </c>
      <c r="Y266">
        <f t="shared" si="94"/>
        <v>200.54012221039483</v>
      </c>
      <c r="Z266">
        <f>SUMPRODUCT($B$7:$B$456,Y$7:Y$456,EXP(constants!$B$32+constants!$A$32*ABS($A$7:$A$456-$A266)))</f>
        <v>6.6787514398528582</v>
      </c>
      <c r="AA266">
        <f t="shared" si="83"/>
        <v>193.86137077054198</v>
      </c>
      <c r="AB266">
        <f t="shared" si="95"/>
        <v>188.41541221093925</v>
      </c>
      <c r="AD266" s="4">
        <f t="shared" si="84"/>
        <v>1517.1393973360891</v>
      </c>
      <c r="AE266">
        <f>SUMPRODUCT($B$7:$B$456,AD$7:AD$456,EXP(constants!$B$32+constants!$A$32*ABS($A$7:$A$456-$A266)))</f>
        <v>34.240413736304475</v>
      </c>
      <c r="AF266" s="4">
        <f t="shared" si="85"/>
        <v>1482.8989835997847</v>
      </c>
      <c r="AG266">
        <f t="shared" si="96"/>
        <v>1482.8989835997847</v>
      </c>
      <c r="AH266" s="4"/>
      <c r="AI266" s="5">
        <f>SUMPRODUCT(constants!$B$13:$B$20,A266^constants!$A$13:$A$20)*constants!$C$10/((A266/1000000000)^5*(EXP(0.014388/(A266/1000000000)/constants!$B$9)-1))</f>
        <v>3.0284829461972768E-7</v>
      </c>
      <c r="AJ266">
        <f>SUMPRODUCT(A266^constants!$E$28:$J$28,constants!$E$27:$J$27)</f>
        <v>1.2498832521731025E-6</v>
      </c>
      <c r="AL266" s="17">
        <f t="shared" si="86"/>
        <v>1.6073435345123246E-9</v>
      </c>
      <c r="AM266">
        <f t="shared" si="97"/>
        <v>8.4286473050171689E-10</v>
      </c>
      <c r="AN266">
        <f t="shared" si="98"/>
        <v>1.9070005854386032</v>
      </c>
      <c r="AO266">
        <f t="shared" si="99"/>
        <v>1.6355342868454952E-9</v>
      </c>
      <c r="AQ266">
        <f t="shared" si="100"/>
        <v>1.6355342868454952E-9</v>
      </c>
      <c r="AS266" s="4">
        <f t="shared" si="101"/>
        <v>0.98276358217623005</v>
      </c>
    </row>
    <row r="267" spans="1:45" x14ac:dyDescent="0.2">
      <c r="A267">
        <f>front!A267</f>
        <v>311.27</v>
      </c>
      <c r="B267" s="1">
        <f t="shared" si="102"/>
        <v>0.46999999999997044</v>
      </c>
      <c r="C267">
        <f>front!D267-front!B267</f>
        <v>190.84999999999991</v>
      </c>
      <c r="D267" s="2">
        <f>front!E267-front!C267</f>
        <v>1940.8999999999996</v>
      </c>
      <c r="E267" s="2">
        <f>IF(front!F267-front!C267&gt;0,front!F267-front!C267,0)</f>
        <v>1166.5999999999985</v>
      </c>
      <c r="F267" s="2">
        <f>front!I267-front!H267</f>
        <v>6122</v>
      </c>
      <c r="G267" s="2">
        <f>IF(front!J267-front!H267&gt;0,front!J267-front!H267,0)</f>
        <v>24.399999999999636</v>
      </c>
      <c r="H267" s="2"/>
      <c r="I267" s="4">
        <f>C267/(constants!$A$4+constants!$B$4*data!C267+constants!$C$4*data!C267^2+constants!$D$4*data!C267^3+constants!$E$4*data!C267^4+constants!$F$4*data!C267^5+constants!$G$4*data!C267^6+constants!$H$4*data!C267^7)</f>
        <v>190.40244321047768</v>
      </c>
      <c r="J267" s="4">
        <f>D267/(constants!$A$4+constants!$B$4*data!D267+constants!$C$4*data!D267^2+constants!$D$4*data!D267^3+constants!$E$4*data!D267^4+constants!$F$4*data!D267^5+constants!$G$4*data!D267^6+constants!$H$4*data!D267^7)</f>
        <v>1936.4699732386857</v>
      </c>
      <c r="K267" s="4">
        <f>E267/(constants!$A$4+constants!$B$4*data!E267+constants!$C$4*data!E267^2+constants!$D$4*data!E267^3+constants!$E$4*data!E267^4+constants!$F$4*data!E267^5+constants!$G$4*data!E267^6+constants!$H$4*data!E267^7)</f>
        <v>1163.9252351950215</v>
      </c>
      <c r="L267" s="4">
        <f>F267/(constants!$A$4+constants!$B$4*data!F267+constants!$C$4*data!F267^2+constants!$D$4*data!F267^3+constants!$E$4*data!F267^4+constants!$F$4*data!F267^5+constants!$G$4*data!F267^6+constants!$H$4*data!F267^7)</f>
        <v>6110.387456489434</v>
      </c>
      <c r="M267" s="4">
        <f>G267/(constants!$A$4+constants!$B$4*data!G267+constants!$C$4*data!G267^2+constants!$D$4*data!G267^3+constants!$E$4*data!G267^4+constants!$F$4*data!G267^5+constants!$G$4*data!G267^6+constants!$H$4*data!G267^7)</f>
        <v>24.342374214944012</v>
      </c>
      <c r="N267" s="4"/>
      <c r="O267" s="4">
        <f t="shared" si="87"/>
        <v>476.00610802619417</v>
      </c>
      <c r="P267" s="4">
        <f t="shared" si="88"/>
        <v>484.11749330967143</v>
      </c>
      <c r="Q267" s="4">
        <f t="shared" si="89"/>
        <v>290.98130879875538</v>
      </c>
      <c r="R267" s="4">
        <f t="shared" si="90"/>
        <v>1527.5968641223585</v>
      </c>
      <c r="S267" s="4">
        <f t="shared" si="91"/>
        <v>6.0855935537360031</v>
      </c>
      <c r="T267" s="4">
        <f t="shared" si="82"/>
        <v>0.9832450068514903</v>
      </c>
      <c r="U267" s="4">
        <f t="shared" si="92"/>
        <v>0.60105514223305656</v>
      </c>
      <c r="V267" s="4">
        <f t="shared" si="93"/>
        <v>3.983769341679242E-3</v>
      </c>
      <c r="W267" s="4"/>
      <c r="X267">
        <f>IF(front!E267&gt;$X$2,O267,P267)</f>
        <v>484.11749330967143</v>
      </c>
      <c r="Y267">
        <f t="shared" si="94"/>
        <v>204.73148723310584</v>
      </c>
      <c r="Z267">
        <f>SUMPRODUCT($B$7:$B$456,Y$7:Y$456,EXP(constants!$B$32+constants!$A$32*ABS($A$7:$A$456-$A267)))</f>
        <v>6.7909972509421292</v>
      </c>
      <c r="AA267">
        <f t="shared" si="83"/>
        <v>197.94048998216371</v>
      </c>
      <c r="AB267">
        <f t="shared" si="95"/>
        <v>192.49453142256098</v>
      </c>
      <c r="AD267" s="4">
        <f t="shared" si="84"/>
        <v>1520.8969380703302</v>
      </c>
      <c r="AE267">
        <f>SUMPRODUCT($B$7:$B$456,AD$7:AD$456,EXP(constants!$B$32+constants!$A$32*ABS($A$7:$A$456-$A267)))</f>
        <v>34.29592870454119</v>
      </c>
      <c r="AF267" s="4">
        <f t="shared" si="85"/>
        <v>1486.601009365789</v>
      </c>
      <c r="AG267">
        <f t="shared" si="96"/>
        <v>1486.601009365789</v>
      </c>
      <c r="AH267" s="4"/>
      <c r="AI267" s="5">
        <f>SUMPRODUCT(constants!$B$13:$B$20,A267^constants!$A$13:$A$20)*constants!$C$10/((A267/1000000000)^5*(EXP(0.014388/(A267/1000000000)/constants!$B$9)-1))</f>
        <v>3.0741850949088966E-7</v>
      </c>
      <c r="AJ267">
        <f>SUMPRODUCT(A267^constants!$E$28:$J$28,constants!$E$27:$J$27)</f>
        <v>1.2436766356502889E-6</v>
      </c>
      <c r="AL267" s="17">
        <f t="shared" si="86"/>
        <v>1.5970246386690818E-9</v>
      </c>
      <c r="AM267">
        <f t="shared" si="97"/>
        <v>8.3659073807629387E-10</v>
      </c>
      <c r="AN267">
        <f t="shared" si="98"/>
        <v>1.9089676301477765</v>
      </c>
      <c r="AO267">
        <f t="shared" si="99"/>
        <v>1.6233599374441623E-9</v>
      </c>
      <c r="AQ267">
        <f t="shared" si="100"/>
        <v>1.6233599374441623E-9</v>
      </c>
      <c r="AS267" s="4">
        <f t="shared" si="101"/>
        <v>0.98377728920885954</v>
      </c>
    </row>
    <row r="268" spans="1:45" x14ac:dyDescent="0.2">
      <c r="A268">
        <f>front!A268</f>
        <v>311.74</v>
      </c>
      <c r="B268" s="1">
        <f t="shared" si="102"/>
        <v>0.47000000000002728</v>
      </c>
      <c r="C268">
        <f>front!D268-front!B268</f>
        <v>199.5</v>
      </c>
      <c r="D268" s="2">
        <f>front!E268-front!C268</f>
        <v>1971.9000000000015</v>
      </c>
      <c r="E268" s="2">
        <f>IF(front!F268-front!C268&gt;0,front!F268-front!C268,0)</f>
        <v>1169.8000000000011</v>
      </c>
      <c r="F268" s="2">
        <f>front!I268-front!H268</f>
        <v>6132.6</v>
      </c>
      <c r="G268" s="2">
        <f>IF(front!J268-front!H268&gt;0,front!J268-front!H268,0)</f>
        <v>19.200000000000728</v>
      </c>
      <c r="H268" s="2"/>
      <c r="I268" s="4">
        <f>C268/(constants!$A$4+constants!$B$4*data!C268+constants!$C$4*data!C268^2+constants!$D$4*data!C268^3+constants!$E$4*data!C268^4+constants!$F$4*data!C268^5+constants!$G$4*data!C268^6+constants!$H$4*data!C268^7)</f>
        <v>199.03231566437671</v>
      </c>
      <c r="J268" s="4">
        <f>D268/(constants!$A$4+constants!$B$4*data!D268+constants!$C$4*data!D268^2+constants!$D$4*data!D268^3+constants!$E$4*data!D268^4+constants!$F$4*data!D268^5+constants!$G$4*data!D268^6+constants!$H$4*data!D268^7)</f>
        <v>1967.3996246758099</v>
      </c>
      <c r="K268" s="4">
        <f>E268/(constants!$A$4+constants!$B$4*data!E268+constants!$C$4*data!E268^2+constants!$D$4*data!E268^3+constants!$E$4*data!E268^4+constants!$F$4*data!E268^5+constants!$G$4*data!E268^6+constants!$H$4*data!E268^7)</f>
        <v>1167.1179901791043</v>
      </c>
      <c r="L268" s="4">
        <f>F268/(constants!$A$4+constants!$B$4*data!F268+constants!$C$4*data!F268^2+constants!$D$4*data!F268^3+constants!$E$4*data!F268^4+constants!$F$4*data!F268^5+constants!$G$4*data!F268^6+constants!$H$4*data!F268^7)</f>
        <v>6120.9836138384253</v>
      </c>
      <c r="M268" s="4">
        <f>G268/(constants!$A$4+constants!$B$4*data!G268+constants!$C$4*data!G268^2+constants!$D$4*data!G268^3+constants!$E$4*data!G268^4+constants!$F$4*data!G268^5+constants!$G$4*data!G268^6+constants!$H$4*data!G268^7)</f>
        <v>19.154644242196536</v>
      </c>
      <c r="N268" s="4"/>
      <c r="O268" s="4">
        <f t="shared" si="87"/>
        <v>497.58078916094178</v>
      </c>
      <c r="P268" s="4">
        <f t="shared" si="88"/>
        <v>491.84990616895249</v>
      </c>
      <c r="Q268" s="4">
        <f t="shared" si="89"/>
        <v>291.77949754477606</v>
      </c>
      <c r="R268" s="4">
        <f t="shared" si="90"/>
        <v>1530.2459034596063</v>
      </c>
      <c r="S268" s="4">
        <f t="shared" si="91"/>
        <v>4.788661060549134</v>
      </c>
      <c r="T268" s="4">
        <f t="shared" si="82"/>
        <v>1.0116516907294493</v>
      </c>
      <c r="U268" s="4">
        <f t="shared" si="92"/>
        <v>0.59322873479322891</v>
      </c>
      <c r="V268" s="4">
        <f t="shared" si="93"/>
        <v>3.1293408789547133E-3</v>
      </c>
      <c r="W268" s="4"/>
      <c r="X268">
        <f>IF(front!E268&gt;$X$2,O268,P268)</f>
        <v>491.84990616895249</v>
      </c>
      <c r="Y268">
        <f t="shared" si="94"/>
        <v>211.69751833829213</v>
      </c>
      <c r="Z268">
        <f>SUMPRODUCT($B$7:$B$456,Y$7:Y$456,EXP(constants!$B$32+constants!$A$32*ABS($A$7:$A$456-$A268)))</f>
        <v>6.9045261754628884</v>
      </c>
      <c r="AA268">
        <f t="shared" si="83"/>
        <v>204.79299216282925</v>
      </c>
      <c r="AB268">
        <f t="shared" si="95"/>
        <v>199.34703360322652</v>
      </c>
      <c r="AD268" s="4">
        <f t="shared" si="84"/>
        <v>1524.9738334945969</v>
      </c>
      <c r="AE268">
        <f>SUMPRODUCT($B$7:$B$456,AD$7:AD$456,EXP(constants!$B$32+constants!$A$32*ABS($A$7:$A$456-$A268)))</f>
        <v>34.349430857987898</v>
      </c>
      <c r="AF268" s="4">
        <f t="shared" si="85"/>
        <v>1490.6244026366089</v>
      </c>
      <c r="AG268">
        <f t="shared" si="96"/>
        <v>1490.6244026366089</v>
      </c>
      <c r="AH268" s="4"/>
      <c r="AI268" s="5">
        <f>SUMPRODUCT(constants!$B$13:$B$20,A268^constants!$A$13:$A$20)*constants!$C$10/((A268/1000000000)^5*(EXP(0.014388/(A268/1000000000)/constants!$B$9)-1))</f>
        <v>3.1203892995140155E-7</v>
      </c>
      <c r="AJ268">
        <f>SUMPRODUCT(A268^constants!$E$28:$J$28,constants!$E$27:$J$27)</f>
        <v>1.2375113396450124E-6</v>
      </c>
      <c r="AL268" s="17">
        <f t="shared" si="86"/>
        <v>1.5653051079379144E-9</v>
      </c>
      <c r="AM268">
        <f t="shared" si="97"/>
        <v>8.3019661925305169E-10</v>
      </c>
      <c r="AN268">
        <f t="shared" si="98"/>
        <v>1.885463119985068</v>
      </c>
      <c r="AO268">
        <f t="shared" si="99"/>
        <v>1.6109524891418092E-9</v>
      </c>
      <c r="AQ268">
        <f t="shared" si="100"/>
        <v>1.6109524891418092E-9</v>
      </c>
      <c r="AS268" s="4">
        <f t="shared" si="101"/>
        <v>0.97166435291445974</v>
      </c>
    </row>
    <row r="269" spans="1:45" x14ac:dyDescent="0.2">
      <c r="A269">
        <f>front!A269</f>
        <v>312.20999999999998</v>
      </c>
      <c r="B269" s="1">
        <f t="shared" si="102"/>
        <v>0.46999999999997044</v>
      </c>
      <c r="C269">
        <f>front!D269-front!B269</f>
        <v>198.15000000000009</v>
      </c>
      <c r="D269" s="2">
        <f>front!E269-front!C269</f>
        <v>1940.1000000000004</v>
      </c>
      <c r="E269" s="2">
        <f>IF(front!F269-front!C269&gt;0,front!F269-front!C269,0)</f>
        <v>1142.6000000000004</v>
      </c>
      <c r="F269" s="2">
        <f>front!I269-front!H269</f>
        <v>6120.7000000000007</v>
      </c>
      <c r="G269" s="2">
        <f>IF(front!J269-front!H269&gt;0,front!J269-front!H269,0)</f>
        <v>21.5</v>
      </c>
      <c r="H269" s="2"/>
      <c r="I269" s="4">
        <f>C269/(constants!$A$4+constants!$B$4*data!C269+constants!$C$4*data!C269^2+constants!$D$4*data!C269^3+constants!$E$4*data!C269^4+constants!$F$4*data!C269^5+constants!$G$4*data!C269^6+constants!$H$4*data!C269^7)</f>
        <v>197.68545615402738</v>
      </c>
      <c r="J269" s="4">
        <f>D269/(constants!$A$4+constants!$B$4*data!D269+constants!$C$4*data!D269^2+constants!$D$4*data!D269^3+constants!$E$4*data!D269^4+constants!$F$4*data!D269^5+constants!$G$4*data!D269^6+constants!$H$4*data!D269^7)</f>
        <v>1935.6717887315758</v>
      </c>
      <c r="K269" s="4">
        <f>E269/(constants!$A$4+constants!$B$4*data!E269+constants!$C$4*data!E269^2+constants!$D$4*data!E269^3+constants!$E$4*data!E269^4+constants!$F$4*data!E269^5+constants!$G$4*data!E269^6+constants!$H$4*data!E269^7)</f>
        <v>1139.979573119655</v>
      </c>
      <c r="L269" s="4">
        <f>F269/(constants!$A$4+constants!$B$4*data!F269+constants!$C$4*data!F269^2+constants!$D$4*data!F269^3+constants!$E$4*data!F269^4+constants!$F$4*data!F269^5+constants!$G$4*data!F269^6+constants!$H$4*data!F269^7)</f>
        <v>6109.0879363286613</v>
      </c>
      <c r="M269" s="4">
        <f>G269/(constants!$A$4+constants!$B$4*data!G269+constants!$C$4*data!G269^2+constants!$D$4*data!G269^3+constants!$E$4*data!G269^4+constants!$F$4*data!G269^5+constants!$G$4*data!G269^6+constants!$H$4*data!G269^7)</f>
        <v>21.44921639580566</v>
      </c>
      <c r="N269" s="4"/>
      <c r="O269" s="4">
        <f t="shared" si="87"/>
        <v>494.2136403850684</v>
      </c>
      <c r="P269" s="4">
        <f t="shared" si="88"/>
        <v>483.91794718289395</v>
      </c>
      <c r="Q269" s="4">
        <f t="shared" si="89"/>
        <v>284.99489327991375</v>
      </c>
      <c r="R269" s="4">
        <f t="shared" si="90"/>
        <v>1527.2719840821653</v>
      </c>
      <c r="S269" s="4">
        <f t="shared" si="91"/>
        <v>5.362304098951415</v>
      </c>
      <c r="T269" s="4">
        <f t="shared" si="82"/>
        <v>1.0212757002754502</v>
      </c>
      <c r="U269" s="4">
        <f t="shared" si="92"/>
        <v>0.58893226618065808</v>
      </c>
      <c r="V269" s="4">
        <f t="shared" si="93"/>
        <v>3.5110341542563973E-3</v>
      </c>
      <c r="W269" s="4"/>
      <c r="X269">
        <f>IF(front!E269&gt;$X$2,O269,P269)</f>
        <v>483.91794718289395</v>
      </c>
      <c r="Y269">
        <f t="shared" si="94"/>
        <v>210.2798041887666</v>
      </c>
      <c r="Z269">
        <f>SUMPRODUCT($B$7:$B$456,Y$7:Y$456,EXP(constants!$B$32+constants!$A$32*ABS($A$7:$A$456-$A269)))</f>
        <v>7.0192978652386557</v>
      </c>
      <c r="AA269">
        <f t="shared" si="83"/>
        <v>203.26050632352795</v>
      </c>
      <c r="AB269">
        <f t="shared" si="95"/>
        <v>197.81454776392522</v>
      </c>
      <c r="AD269" s="4">
        <f t="shared" si="84"/>
        <v>1521.3683625842416</v>
      </c>
      <c r="AE269">
        <f>SUMPRODUCT($B$7:$B$456,AD$7:AD$456,EXP(constants!$B$32+constants!$A$32*ABS($A$7:$A$456-$A269)))</f>
        <v>34.400887333381903</v>
      </c>
      <c r="AF269" s="4">
        <f t="shared" si="85"/>
        <v>1486.9674752508597</v>
      </c>
      <c r="AG269">
        <f t="shared" si="96"/>
        <v>1486.9674752508597</v>
      </c>
      <c r="AH269" s="4"/>
      <c r="AI269" s="5">
        <f>SUMPRODUCT(constants!$B$13:$B$20,A269^constants!$A$13:$A$20)*constants!$C$10/((A269/1000000000)^5*(EXP(0.014388/(A269/1000000000)/constants!$B$9)-1))</f>
        <v>3.167098518382566E-7</v>
      </c>
      <c r="AJ269">
        <f>SUMPRODUCT(A269^constants!$E$28:$J$28,constants!$E$27:$J$27)</f>
        <v>1.2313866730412717E-6</v>
      </c>
      <c r="AL269" s="17">
        <f t="shared" si="86"/>
        <v>1.6010442882907822E-9</v>
      </c>
      <c r="AM269">
        <f t="shared" si="97"/>
        <v>8.2811944009301875E-10</v>
      </c>
      <c r="AN269">
        <f t="shared" si="98"/>
        <v>1.9333494792863992</v>
      </c>
      <c r="AO269">
        <f t="shared" si="99"/>
        <v>1.6069218331976074E-9</v>
      </c>
      <c r="AQ269">
        <f t="shared" si="100"/>
        <v>1.6069218331976074E-9</v>
      </c>
      <c r="AS269" s="4">
        <f t="shared" si="101"/>
        <v>0.9963423579259425</v>
      </c>
    </row>
    <row r="270" spans="1:45" x14ac:dyDescent="0.2">
      <c r="A270">
        <f>front!A270</f>
        <v>312.69</v>
      </c>
      <c r="B270" s="1">
        <f t="shared" si="102"/>
        <v>0.48000000000001819</v>
      </c>
      <c r="C270">
        <f>front!D270-front!B270</f>
        <v>193</v>
      </c>
      <c r="D270" s="2">
        <f>front!E270-front!C270</f>
        <v>1964.3999999999996</v>
      </c>
      <c r="E270" s="2">
        <f>IF(front!F270-front!C270&gt;0,front!F270-front!C270,0)</f>
        <v>1147</v>
      </c>
      <c r="F270" s="2">
        <f>front!I270-front!H270</f>
        <v>6105.2999999999993</v>
      </c>
      <c r="G270" s="2">
        <f>IF(front!J270-front!H270&gt;0,front!J270-front!H270,0)</f>
        <v>4.5</v>
      </c>
      <c r="H270" s="2"/>
      <c r="I270" s="4">
        <f>C270/(constants!$A$4+constants!$B$4*data!C270+constants!$C$4*data!C270^2+constants!$D$4*data!C270^3+constants!$E$4*data!C270^4+constants!$F$4*data!C270^5+constants!$G$4*data!C270^6+constants!$H$4*data!C270^7)</f>
        <v>192.54743926699953</v>
      </c>
      <c r="J270" s="4">
        <f>D270/(constants!$A$4+constants!$B$4*data!D270+constants!$C$4*data!D270^2+constants!$D$4*data!D270^3+constants!$E$4*data!D270^4+constants!$F$4*data!D270^5+constants!$G$4*data!D270^6+constants!$H$4*data!D270^7)</f>
        <v>1959.916644120821</v>
      </c>
      <c r="K270" s="4">
        <f>E270/(constants!$A$4+constants!$B$4*data!E270+constants!$C$4*data!E270^2+constants!$D$4*data!E270^3+constants!$E$4*data!E270^4+constants!$F$4*data!E270^5+constants!$G$4*data!E270^6+constants!$H$4*data!E270^7)</f>
        <v>1144.3696111043294</v>
      </c>
      <c r="L270" s="4">
        <f>F270/(constants!$A$4+constants!$B$4*data!F270+constants!$C$4*data!F270^2+constants!$D$4*data!F270^3+constants!$E$4*data!F270^4+constants!$F$4*data!F270^5+constants!$G$4*data!F270^6+constants!$H$4*data!F270^7)</f>
        <v>6093.6937626367662</v>
      </c>
      <c r="M270" s="4">
        <f>G270/(constants!$A$4+constants!$B$4*data!G270+constants!$C$4*data!G270^2+constants!$D$4*data!G270^3+constants!$E$4*data!G270^4+constants!$F$4*data!G270^5+constants!$G$4*data!G270^6+constants!$H$4*data!G270^7)</f>
        <v>4.4893624656433229</v>
      </c>
      <c r="N270" s="4"/>
      <c r="O270" s="4">
        <f t="shared" si="87"/>
        <v>481.36859816749887</v>
      </c>
      <c r="P270" s="4">
        <f t="shared" si="88"/>
        <v>489.97916103020526</v>
      </c>
      <c r="Q270" s="4">
        <f t="shared" si="89"/>
        <v>286.09240277608234</v>
      </c>
      <c r="R270" s="4">
        <f t="shared" si="90"/>
        <v>1523.4234406591916</v>
      </c>
      <c r="S270" s="4">
        <f t="shared" si="91"/>
        <v>1.1223406164108307</v>
      </c>
      <c r="T270" s="4">
        <f t="shared" si="82"/>
        <v>0.98242667536186179</v>
      </c>
      <c r="U270" s="4">
        <f t="shared" si="92"/>
        <v>0.58388687832061881</v>
      </c>
      <c r="V270" s="4">
        <f t="shared" si="93"/>
        <v>7.3672269078726353E-4</v>
      </c>
      <c r="W270" s="4"/>
      <c r="X270">
        <f>IF(front!E270&gt;$X$2,O270,P270)</f>
        <v>489.97916103020526</v>
      </c>
      <c r="Y270">
        <f t="shared" si="94"/>
        <v>215.28724315262758</v>
      </c>
      <c r="Z270">
        <f>SUMPRODUCT($B$7:$B$456,Y$7:Y$456,EXP(constants!$B$32+constants!$A$32*ABS($A$7:$A$456-$A270)))</f>
        <v>7.1379448481493446</v>
      </c>
      <c r="AA270">
        <f t="shared" si="83"/>
        <v>208.14929830447824</v>
      </c>
      <c r="AB270">
        <f t="shared" si="95"/>
        <v>202.70333974487551</v>
      </c>
      <c r="AD270" s="4">
        <f t="shared" si="84"/>
        <v>1522.1878012644895</v>
      </c>
      <c r="AE270">
        <f>SUMPRODUCT($B$7:$B$456,AD$7:AD$456,EXP(constants!$B$32+constants!$A$32*ABS($A$7:$A$456-$A270)))</f>
        <v>34.451718562503849</v>
      </c>
      <c r="AF270" s="4">
        <f t="shared" si="85"/>
        <v>1487.7360827019857</v>
      </c>
      <c r="AG270">
        <f t="shared" si="96"/>
        <v>1487.7360827019857</v>
      </c>
      <c r="AH270" s="4"/>
      <c r="AI270" s="5">
        <f>SUMPRODUCT(constants!$B$13:$B$20,A270^constants!$A$13:$A$20)*constants!$C$10/((A270/1000000000)^5*(EXP(0.014388/(A270/1000000000)/constants!$B$9)-1))</f>
        <v>3.2153258622906789E-7</v>
      </c>
      <c r="AJ270">
        <f>SUMPRODUCT(A270^constants!$E$28:$J$28,constants!$E$27:$J$27)</f>
        <v>1.2251729262782664E-6</v>
      </c>
      <c r="AL270" s="17">
        <f t="shared" si="86"/>
        <v>1.5862224403098247E-9</v>
      </c>
      <c r="AM270">
        <f t="shared" si="97"/>
        <v>8.2351496379192523E-10</v>
      </c>
      <c r="AN270">
        <f t="shared" si="98"/>
        <v>1.9261610414532919</v>
      </c>
      <c r="AO270">
        <f t="shared" si="99"/>
        <v>1.5979870912504349E-9</v>
      </c>
      <c r="AQ270">
        <f t="shared" si="100"/>
        <v>1.5979870912504349E-9</v>
      </c>
      <c r="AS270" s="4">
        <f t="shared" si="101"/>
        <v>0.99263783105318815</v>
      </c>
    </row>
    <row r="271" spans="1:45" x14ac:dyDescent="0.2">
      <c r="A271">
        <f>front!A271</f>
        <v>313.16000000000003</v>
      </c>
      <c r="B271" s="1">
        <f t="shared" si="102"/>
        <v>0.47000000000002728</v>
      </c>
      <c r="C271">
        <f>front!D271-front!B271</f>
        <v>188.25</v>
      </c>
      <c r="D271" s="2">
        <f>front!E271-front!C271</f>
        <v>1986.5</v>
      </c>
      <c r="E271" s="2">
        <f>IF(front!F271-front!C271&gt;0,front!F271-front!C271,0)</f>
        <v>1137.6999999999989</v>
      </c>
      <c r="F271" s="2">
        <f>front!I271-front!H271</f>
        <v>6131.6</v>
      </c>
      <c r="G271" s="2">
        <f>IF(front!J271-front!H271&gt;0,front!J271-front!H271,0)</f>
        <v>21.899999999999636</v>
      </c>
      <c r="H271" s="2"/>
      <c r="I271" s="4">
        <f>C271/(constants!$A$4+constants!$B$4*data!C271+constants!$C$4*data!C271^2+constants!$D$4*data!C271^3+constants!$E$4*data!C271^4+constants!$F$4*data!C271^5+constants!$G$4*data!C271^6+constants!$H$4*data!C271^7)</f>
        <v>187.80849550753211</v>
      </c>
      <c r="J271" s="4">
        <f>D271/(constants!$A$4+constants!$B$4*data!D271+constants!$C$4*data!D271^2+constants!$D$4*data!D271^3+constants!$E$4*data!D271^4+constants!$F$4*data!D271^5+constants!$G$4*data!D271^6+constants!$H$4*data!D271^7)</f>
        <v>1981.9664943374867</v>
      </c>
      <c r="K271" s="4">
        <f>E271/(constants!$A$4+constants!$B$4*data!E271+constants!$C$4*data!E271^2+constants!$D$4*data!E271^3+constants!$E$4*data!E271^4+constants!$F$4*data!E271^5+constants!$G$4*data!E271^6+constants!$H$4*data!E271^7)</f>
        <v>1135.0906672303647</v>
      </c>
      <c r="L271" s="4">
        <f>F271/(constants!$A$4+constants!$B$4*data!F271+constants!$C$4*data!F271^2+constants!$D$4*data!F271^3+constants!$E$4*data!F271^4+constants!$F$4*data!F271^5+constants!$G$4*data!F271^6+constants!$H$4*data!F271^7)</f>
        <v>6119.9839710277402</v>
      </c>
      <c r="M271" s="4">
        <f>G271/(constants!$A$4+constants!$B$4*data!G271+constants!$C$4*data!G271^2+constants!$D$4*data!G271^3+constants!$E$4*data!G271^4+constants!$F$4*data!G271^5+constants!$G$4*data!G271^6+constants!$H$4*data!G271^7)</f>
        <v>21.848272539077485</v>
      </c>
      <c r="N271" s="4"/>
      <c r="O271" s="4">
        <f t="shared" si="87"/>
        <v>469.5212387688303</v>
      </c>
      <c r="P271" s="4">
        <f t="shared" si="88"/>
        <v>495.49162358437167</v>
      </c>
      <c r="Q271" s="4">
        <f t="shared" si="89"/>
        <v>283.77266680759118</v>
      </c>
      <c r="R271" s="4">
        <f t="shared" si="90"/>
        <v>1529.995992756935</v>
      </c>
      <c r="S271" s="4">
        <f t="shared" si="91"/>
        <v>5.4620681347693711</v>
      </c>
      <c r="T271" s="4">
        <f t="shared" si="82"/>
        <v>0.94758663198446746</v>
      </c>
      <c r="U271" s="4">
        <f t="shared" si="92"/>
        <v>0.57270931192496888</v>
      </c>
      <c r="V271" s="4">
        <f t="shared" si="93"/>
        <v>3.5699885232556359E-3</v>
      </c>
      <c r="W271" s="4"/>
      <c r="X271">
        <f>IF(front!E271&gt;$X$2,O271,P271)</f>
        <v>495.49162358437167</v>
      </c>
      <c r="Y271">
        <f t="shared" si="94"/>
        <v>223.0270026079744</v>
      </c>
      <c r="Z271">
        <f>SUMPRODUCT($B$7:$B$456,Y$7:Y$456,EXP(constants!$B$32+constants!$A$32*ABS($A$7:$A$456-$A271)))</f>
        <v>7.2554407930411449</v>
      </c>
      <c r="AA271">
        <f t="shared" si="83"/>
        <v>215.77156181493325</v>
      </c>
      <c r="AB271">
        <f t="shared" si="95"/>
        <v>210.32560325533052</v>
      </c>
      <c r="AD271" s="4">
        <f t="shared" si="84"/>
        <v>1523.9825361777278</v>
      </c>
      <c r="AE271">
        <f>SUMPRODUCT($B$7:$B$456,AD$7:AD$456,EXP(constants!$B$32+constants!$A$32*ABS($A$7:$A$456-$A271)))</f>
        <v>34.499263650907075</v>
      </c>
      <c r="AF271" s="4">
        <f t="shared" si="85"/>
        <v>1489.4832725268207</v>
      </c>
      <c r="AG271">
        <f t="shared" si="96"/>
        <v>1489.4832725268207</v>
      </c>
      <c r="AH271" s="4"/>
      <c r="AI271" s="5">
        <f>SUMPRODUCT(constants!$B$13:$B$20,A271^constants!$A$13:$A$20)*constants!$C$10/((A271/1000000000)^5*(EXP(0.014388/(A271/1000000000)/constants!$B$9)-1))</f>
        <v>3.2630648512137857E-7</v>
      </c>
      <c r="AJ271">
        <f>SUMPRODUCT(A271^constants!$E$28:$J$28,constants!$E$27:$J$27)</f>
        <v>1.2191283313104794E-6</v>
      </c>
      <c r="AL271" s="17">
        <f t="shared" si="86"/>
        <v>1.5514349183881808E-9</v>
      </c>
      <c r="AM271">
        <f t="shared" si="97"/>
        <v>8.1849078388258768E-10</v>
      </c>
      <c r="AN271">
        <f t="shared" si="98"/>
        <v>1.8954824525070446</v>
      </c>
      <c r="AO271">
        <f t="shared" si="99"/>
        <v>1.5882379367210829E-9</v>
      </c>
      <c r="AQ271">
        <f t="shared" si="100"/>
        <v>1.5882379367210829E-9</v>
      </c>
      <c r="AS271" s="4">
        <f t="shared" si="101"/>
        <v>0.97682776775318558</v>
      </c>
    </row>
    <row r="272" spans="1:45" x14ac:dyDescent="0.2">
      <c r="A272">
        <f>front!A272</f>
        <v>313.63</v>
      </c>
      <c r="B272" s="1">
        <f t="shared" si="102"/>
        <v>0.46999999999997044</v>
      </c>
      <c r="C272">
        <f>front!D272-front!B272</f>
        <v>185.84999999999991</v>
      </c>
      <c r="D272" s="2">
        <f>front!E272-front!C272</f>
        <v>1950</v>
      </c>
      <c r="E272" s="2">
        <f>IF(front!F272-front!C272&gt;0,front!F272-front!C272,0)</f>
        <v>1093.5</v>
      </c>
      <c r="F272" s="2">
        <f>front!I272-front!H272</f>
        <v>6045.5</v>
      </c>
      <c r="G272" s="2">
        <f>IF(front!J272-front!H272&gt;0,front!J272-front!H272,0)</f>
        <v>0</v>
      </c>
      <c r="H272" s="2"/>
      <c r="I272" s="4">
        <f>C272/(constants!$A$4+constants!$B$4*data!C272+constants!$C$4*data!C272^2+constants!$D$4*data!C272^3+constants!$E$4*data!C272^4+constants!$F$4*data!C272^5+constants!$G$4*data!C272^6+constants!$H$4*data!C272^7)</f>
        <v>185.41408323504376</v>
      </c>
      <c r="J272" s="4">
        <f>D272/(constants!$A$4+constants!$B$4*data!D272+constants!$C$4*data!D272^2+constants!$D$4*data!D272^3+constants!$E$4*data!D272^4+constants!$F$4*data!D272^5+constants!$G$4*data!D272^6+constants!$H$4*data!D272^7)</f>
        <v>1945.5493221478744</v>
      </c>
      <c r="K272" s="4">
        <f>E272/(constants!$A$4+constants!$B$4*data!E272+constants!$C$4*data!E272^2+constants!$D$4*data!E272^3+constants!$E$4*data!E272^4+constants!$F$4*data!E272^5+constants!$G$4*data!E272^6+constants!$H$4*data!E272^7)</f>
        <v>1090.9907443385005</v>
      </c>
      <c r="L272" s="4">
        <f>F272/(constants!$A$4+constants!$B$4*data!F272+constants!$C$4*data!F272^2+constants!$D$4*data!F272^3+constants!$E$4*data!F272^4+constants!$F$4*data!F272^5+constants!$G$4*data!F272^6+constants!$H$4*data!F272^7)</f>
        <v>6033.918850082583</v>
      </c>
      <c r="M272" s="4">
        <f>G272/(constants!$A$4+constants!$B$4*data!G272+constants!$C$4*data!G272^2+constants!$D$4*data!G272^3+constants!$E$4*data!G272^4+constants!$F$4*data!G272^5+constants!$G$4*data!G272^6+constants!$H$4*data!G272^7)</f>
        <v>0</v>
      </c>
      <c r="N272" s="4"/>
      <c r="O272" s="4">
        <f t="shared" si="87"/>
        <v>463.53520808760942</v>
      </c>
      <c r="P272" s="4">
        <f t="shared" si="88"/>
        <v>486.38733053696859</v>
      </c>
      <c r="Q272" s="4">
        <f t="shared" si="89"/>
        <v>272.74768608462512</v>
      </c>
      <c r="R272" s="4">
        <f t="shared" si="90"/>
        <v>1508.4797125206458</v>
      </c>
      <c r="S272" s="4">
        <f t="shared" si="91"/>
        <v>0</v>
      </c>
      <c r="T272" s="4">
        <f t="shared" si="82"/>
        <v>0.95301661656332504</v>
      </c>
      <c r="U272" s="4">
        <f t="shared" si="92"/>
        <v>0.56076231628713147</v>
      </c>
      <c r="V272" s="4">
        <f t="shared" si="93"/>
        <v>0</v>
      </c>
      <c r="W272" s="4"/>
      <c r="X272">
        <f>IF(front!E272&gt;$X$2,O272,P272)</f>
        <v>486.38733053696859</v>
      </c>
      <c r="Y272">
        <f t="shared" si="94"/>
        <v>224.50835626061735</v>
      </c>
      <c r="Z272">
        <f>SUMPRODUCT($B$7:$B$456,Y$7:Y$456,EXP(constants!$B$32+constants!$A$32*ABS($A$7:$A$456-$A272)))</f>
        <v>7.3742327207655611</v>
      </c>
      <c r="AA272">
        <f t="shared" si="83"/>
        <v>217.1341235398518</v>
      </c>
      <c r="AB272">
        <f t="shared" si="95"/>
        <v>211.68816498024907</v>
      </c>
      <c r="AD272" s="4">
        <f t="shared" si="84"/>
        <v>1508.4797125206458</v>
      </c>
      <c r="AE272">
        <f>SUMPRODUCT($B$7:$B$456,AD$7:AD$456,EXP(constants!$B$32+constants!$A$32*ABS($A$7:$A$456-$A272)))</f>
        <v>34.544887439576463</v>
      </c>
      <c r="AF272" s="4">
        <f t="shared" si="85"/>
        <v>1473.9348250810692</v>
      </c>
      <c r="AG272">
        <f t="shared" si="96"/>
        <v>1473.9348250810692</v>
      </c>
      <c r="AH272" s="4"/>
      <c r="AI272" s="5">
        <f>SUMPRODUCT(constants!$B$13:$B$20,A272^constants!$A$13:$A$20)*constants!$C$10/((A272/1000000000)^5*(EXP(0.014388/(A272/1000000000)/constants!$B$9)-1))</f>
        <v>3.3113177375950485E-7</v>
      </c>
      <c r="AJ272">
        <f>SUMPRODUCT(A272^constants!$E$28:$J$28,constants!$E$27:$J$27)</f>
        <v>1.2131223644392904E-6</v>
      </c>
      <c r="AL272" s="17">
        <f t="shared" si="86"/>
        <v>1.5642432055207247E-9</v>
      </c>
      <c r="AM272">
        <f t="shared" si="97"/>
        <v>8.2305020805283325E-10</v>
      </c>
      <c r="AN272">
        <f t="shared" si="98"/>
        <v>1.9005440861516834</v>
      </c>
      <c r="AO272">
        <f t="shared" si="99"/>
        <v>1.5970852573988266E-9</v>
      </c>
      <c r="AQ272">
        <f t="shared" si="100"/>
        <v>1.5970852573988266E-9</v>
      </c>
      <c r="AS272" s="4">
        <f t="shared" si="101"/>
        <v>0.97943625631383524</v>
      </c>
    </row>
    <row r="273" spans="1:45" x14ac:dyDescent="0.2">
      <c r="A273">
        <f>front!A273</f>
        <v>314.10000000000002</v>
      </c>
      <c r="B273" s="1">
        <f t="shared" si="102"/>
        <v>0.47000000000002728</v>
      </c>
      <c r="C273">
        <f>front!D273-front!B273</f>
        <v>190.5</v>
      </c>
      <c r="D273" s="2">
        <f>front!E273-front!C273</f>
        <v>1978.6000000000004</v>
      </c>
      <c r="E273" s="2">
        <f>IF(front!F273-front!C273&gt;0,front!F273-front!C273,0)</f>
        <v>1080</v>
      </c>
      <c r="F273" s="2">
        <f>front!I273-front!H273</f>
        <v>6034.4</v>
      </c>
      <c r="G273" s="2">
        <f>IF(front!J273-front!H273&gt;0,front!J273-front!H273,0)</f>
        <v>10.300000000001091</v>
      </c>
      <c r="H273" s="2"/>
      <c r="I273" s="4">
        <f>C273/(constants!$A$4+constants!$B$4*data!C273+constants!$C$4*data!C273^2+constants!$D$4*data!C273^3+constants!$E$4*data!C273^4+constants!$F$4*data!C273^5+constants!$G$4*data!C273^6+constants!$H$4*data!C273^7)</f>
        <v>190.05325787785998</v>
      </c>
      <c r="J273" s="4">
        <f>D273/(constants!$A$4+constants!$B$4*data!D273+constants!$C$4*data!D273^2+constants!$D$4*data!D273^3+constants!$E$4*data!D273^4+constants!$F$4*data!D273^5+constants!$G$4*data!D273^6+constants!$H$4*data!D273^7)</f>
        <v>1974.0844208792739</v>
      </c>
      <c r="K273" s="4">
        <f>E273/(constants!$A$4+constants!$B$4*data!E273+constants!$C$4*data!E273^2+constants!$D$4*data!E273^3+constants!$E$4*data!E273^4+constants!$F$4*data!E273^5+constants!$G$4*data!E273^6+constants!$H$4*data!E273^7)</f>
        <v>1077.5213128216151</v>
      </c>
      <c r="L273" s="4">
        <f>F273/(constants!$A$4+constants!$B$4*data!F273+constants!$C$4*data!F273^2+constants!$D$4*data!F273^3+constants!$E$4*data!F273^4+constants!$F$4*data!F273^5+constants!$G$4*data!F273^6+constants!$H$4*data!F273^7)</f>
        <v>6022.8239337562009</v>
      </c>
      <c r="M273" s="4">
        <f>G273/(constants!$A$4+constants!$B$4*data!G273+constants!$C$4*data!G273^2+constants!$D$4*data!G273^3+constants!$E$4*data!G273^4+constants!$F$4*data!G273^5+constants!$G$4*data!G273^6+constants!$H$4*data!G273^7)</f>
        <v>10.275658468063185</v>
      </c>
      <c r="N273" s="4"/>
      <c r="O273" s="4">
        <f t="shared" si="87"/>
        <v>475.13314469464996</v>
      </c>
      <c r="P273" s="4">
        <f t="shared" si="88"/>
        <v>493.52110521981848</v>
      </c>
      <c r="Q273" s="4">
        <f t="shared" si="89"/>
        <v>269.38032820540377</v>
      </c>
      <c r="R273" s="4">
        <f t="shared" si="90"/>
        <v>1505.7059834390502</v>
      </c>
      <c r="S273" s="4">
        <f t="shared" si="91"/>
        <v>2.5689146170157962</v>
      </c>
      <c r="T273" s="4">
        <f t="shared" si="82"/>
        <v>0.96274128840553153</v>
      </c>
      <c r="U273" s="4">
        <f t="shared" si="92"/>
        <v>0.54583345140917428</v>
      </c>
      <c r="V273" s="4">
        <f t="shared" si="93"/>
        <v>1.706119684235009E-3</v>
      </c>
      <c r="W273" s="4"/>
      <c r="X273">
        <f>IF(front!E273&gt;$X$2,O273,P273)</f>
        <v>493.52110521981848</v>
      </c>
      <c r="Y273">
        <f t="shared" si="94"/>
        <v>234.87530311108839</v>
      </c>
      <c r="Z273">
        <f>SUMPRODUCT($B$7:$B$456,Y$7:Y$456,EXP(constants!$B$32+constants!$A$32*ABS($A$7:$A$456-$A273)))</f>
        <v>7.4943796998099801</v>
      </c>
      <c r="AA273">
        <f t="shared" si="83"/>
        <v>227.38092341127842</v>
      </c>
      <c r="AB273">
        <f t="shared" si="95"/>
        <v>221.93496485167569</v>
      </c>
      <c r="AD273" s="4">
        <f t="shared" si="84"/>
        <v>1502.8777403406571</v>
      </c>
      <c r="AE273">
        <f>SUMPRODUCT($B$7:$B$456,AD$7:AD$456,EXP(constants!$B$32+constants!$A$32*ABS($A$7:$A$456-$A273)))</f>
        <v>34.588892912779272</v>
      </c>
      <c r="AF273" s="4">
        <f t="shared" si="85"/>
        <v>1468.2888474278777</v>
      </c>
      <c r="AG273">
        <f t="shared" si="96"/>
        <v>1468.2888474278777</v>
      </c>
      <c r="AH273" s="4"/>
      <c r="AI273" s="5">
        <f>SUMPRODUCT(constants!$B$13:$B$20,A273^constants!$A$13:$A$20)*constants!$C$10/((A273/1000000000)^5*(EXP(0.014388/(A273/1000000000)/constants!$B$9)-1))</f>
        <v>3.3600874427740043E-7</v>
      </c>
      <c r="AJ273">
        <f>SUMPRODUCT(A273^constants!$E$28:$J$28,constants!$E$27:$J$27)</f>
        <v>1.2071543915907431E-6</v>
      </c>
      <c r="AL273" s="17">
        <f t="shared" si="86"/>
        <v>1.5139964290978797E-9</v>
      </c>
      <c r="AM273">
        <f t="shared" si="97"/>
        <v>8.2215048742310803E-10</v>
      </c>
      <c r="AN273">
        <f t="shared" si="98"/>
        <v>1.841507670746807</v>
      </c>
      <c r="AO273">
        <f t="shared" si="99"/>
        <v>1.5953393972563315E-9</v>
      </c>
      <c r="AQ273">
        <f t="shared" si="100"/>
        <v>1.5953393972563315E-9</v>
      </c>
      <c r="AS273" s="4">
        <f t="shared" si="101"/>
        <v>0.94901212350278219</v>
      </c>
    </row>
    <row r="274" spans="1:45" x14ac:dyDescent="0.2">
      <c r="A274">
        <f>front!A274</f>
        <v>314.57</v>
      </c>
      <c r="B274" s="1">
        <f t="shared" si="102"/>
        <v>0.46999999999997044</v>
      </c>
      <c r="C274">
        <f>front!D274-front!B274</f>
        <v>197.90000000000009</v>
      </c>
      <c r="D274" s="2">
        <f>front!E274-front!C274</f>
        <v>1961.0999999999985</v>
      </c>
      <c r="E274" s="2">
        <f>IF(front!F274-front!C274&gt;0,front!F274-front!C274,0)</f>
        <v>1087.7999999999993</v>
      </c>
      <c r="F274" s="2">
        <f>front!I274-front!H274</f>
        <v>6068.6999999999989</v>
      </c>
      <c r="G274" s="2">
        <f>IF(front!J274-front!H274&gt;0,front!J274-front!H274,0)</f>
        <v>3.8999999999996362</v>
      </c>
      <c r="H274" s="2"/>
      <c r="I274" s="4">
        <f>C274/(constants!$A$4+constants!$B$4*data!C274+constants!$C$4*data!C274^2+constants!$D$4*data!C274^3+constants!$E$4*data!C274^4+constants!$F$4*data!C274^5+constants!$G$4*data!C274^6+constants!$H$4*data!C274^7)</f>
        <v>197.43603775867373</v>
      </c>
      <c r="J274" s="4">
        <f>D274/(constants!$A$4+constants!$B$4*data!D274+constants!$C$4*data!D274^2+constants!$D$4*data!D274^3+constants!$E$4*data!D274^4+constants!$F$4*data!D274^5+constants!$G$4*data!D274^6+constants!$H$4*data!D274^7)</f>
        <v>1956.6241327595189</v>
      </c>
      <c r="K274" s="4">
        <f>E274/(constants!$A$4+constants!$B$4*data!E274+constants!$C$4*data!E274^2+constants!$D$4*data!E274^3+constants!$E$4*data!E274^4+constants!$F$4*data!E274^5+constants!$G$4*data!E274^6+constants!$H$4*data!E274^7)</f>
        <v>1085.3036508912619</v>
      </c>
      <c r="L274" s="4">
        <f>F274/(constants!$A$4+constants!$B$4*data!F274+constants!$C$4*data!F274^2+constants!$D$4*data!F274^3+constants!$E$4*data!F274^4+constants!$F$4*data!F274^5+constants!$G$4*data!F274^6+constants!$H$4*data!F274^7)</f>
        <v>6057.1086547210389</v>
      </c>
      <c r="M274" s="4">
        <f>G274/(constants!$A$4+constants!$B$4*data!G274+constants!$C$4*data!G274^2+constants!$D$4*data!G274^3+constants!$E$4*data!G274^4+constants!$F$4*data!G274^5+constants!$G$4*data!G274^6+constants!$H$4*data!G274^7)</f>
        <v>3.890780544130894</v>
      </c>
      <c r="N274" s="4"/>
      <c r="O274" s="4">
        <f t="shared" si="87"/>
        <v>493.59009439668438</v>
      </c>
      <c r="P274" s="4">
        <f t="shared" si="88"/>
        <v>489.15603318987974</v>
      </c>
      <c r="Q274" s="4">
        <f t="shared" si="89"/>
        <v>271.32591272281547</v>
      </c>
      <c r="R274" s="4">
        <f t="shared" si="90"/>
        <v>1514.2771636802595</v>
      </c>
      <c r="S274" s="4">
        <f t="shared" si="91"/>
        <v>0.97269513603272351</v>
      </c>
      <c r="T274" s="4">
        <f t="shared" si="82"/>
        <v>1.0090647174029304</v>
      </c>
      <c r="U274" s="4">
        <f t="shared" si="92"/>
        <v>0.55468172589725095</v>
      </c>
      <c r="V274" s="4">
        <f t="shared" si="93"/>
        <v>6.4234947165729608E-4</v>
      </c>
      <c r="W274" s="4"/>
      <c r="X274">
        <f>IF(front!E274&gt;$X$2,O274,P274)</f>
        <v>489.15603318987974</v>
      </c>
      <c r="Y274">
        <f t="shared" si="94"/>
        <v>228.64217608460001</v>
      </c>
      <c r="Z274">
        <f>SUMPRODUCT($B$7:$B$456,Y$7:Y$456,EXP(constants!$B$32+constants!$A$32*ABS($A$7:$A$456-$A274)))</f>
        <v>7.6157867987259387</v>
      </c>
      <c r="AA274">
        <f t="shared" si="83"/>
        <v>221.02638928587407</v>
      </c>
      <c r="AB274">
        <f t="shared" si="95"/>
        <v>215.58043072627135</v>
      </c>
      <c r="AD274" s="4">
        <f t="shared" si="84"/>
        <v>1513.206276276255</v>
      </c>
      <c r="AE274">
        <f>SUMPRODUCT($B$7:$B$456,AD$7:AD$456,EXP(constants!$B$32+constants!$A$32*ABS($A$7:$A$456-$A274)))</f>
        <v>34.631409223173662</v>
      </c>
      <c r="AF274" s="4">
        <f t="shared" si="85"/>
        <v>1478.5748670530813</v>
      </c>
      <c r="AG274">
        <f t="shared" si="96"/>
        <v>1478.5748670530813</v>
      </c>
      <c r="AH274" s="4"/>
      <c r="AI274" s="5">
        <f>SUMPRODUCT(constants!$B$13:$B$20,A274^constants!$A$13:$A$20)*constants!$C$10/((A274/1000000000)^5*(EXP(0.014388/(A274/1000000000)/constants!$B$9)-1))</f>
        <v>3.4093768783520716E-7</v>
      </c>
      <c r="AJ274">
        <f>SUMPRODUCT(A274^constants!$E$28:$J$28,constants!$E$27:$J$27)</f>
        <v>1.2012237925905695E-6</v>
      </c>
      <c r="AL274" s="17">
        <f t="shared" si="86"/>
        <v>1.581487181775351E-9</v>
      </c>
      <c r="AM274">
        <f t="shared" si="97"/>
        <v>8.1241999939083584E-10</v>
      </c>
      <c r="AN274">
        <f t="shared" si="98"/>
        <v>1.946637432560957</v>
      </c>
      <c r="AO274">
        <f t="shared" si="99"/>
        <v>1.5764579015327559E-9</v>
      </c>
      <c r="AQ274">
        <f t="shared" si="100"/>
        <v>1.5764579015327559E-9</v>
      </c>
      <c r="AS274" s="4">
        <f t="shared" si="101"/>
        <v>1.0031902407528328</v>
      </c>
    </row>
    <row r="275" spans="1:45" x14ac:dyDescent="0.2">
      <c r="A275">
        <f>front!A275</f>
        <v>315.05</v>
      </c>
      <c r="B275" s="1">
        <f t="shared" si="102"/>
        <v>0.48000000000001819</v>
      </c>
      <c r="C275">
        <f>front!D275-front!B275</f>
        <v>196.19999999999982</v>
      </c>
      <c r="D275" s="2">
        <f>front!E275-front!C275</f>
        <v>2001.3999999999996</v>
      </c>
      <c r="E275" s="2">
        <f>IF(front!F275-front!C275&gt;0,front!F275-front!C275,0)</f>
        <v>1064.8000000000011</v>
      </c>
      <c r="F275" s="2">
        <f>front!I275-front!H275</f>
        <v>6057.6</v>
      </c>
      <c r="G275" s="2">
        <f>IF(front!J275-front!H275&gt;0,front!J275-front!H275,0)</f>
        <v>5.2000000000007276</v>
      </c>
      <c r="H275" s="2"/>
      <c r="I275" s="4">
        <f>C275/(constants!$A$4+constants!$B$4*data!C275+constants!$C$4*data!C275^2+constants!$D$4*data!C275^3+constants!$E$4*data!C275^4+constants!$F$4*data!C275^5+constants!$G$4*data!C275^6+constants!$H$4*data!C275^7)</f>
        <v>195.739992940028</v>
      </c>
      <c r="J275" s="4">
        <f>D275/(constants!$A$4+constants!$B$4*data!D275+constants!$C$4*data!D275^2+constants!$D$4*data!D275^3+constants!$E$4*data!D275^4+constants!$F$4*data!D275^5+constants!$G$4*data!D275^6+constants!$H$4*data!D275^7)</f>
        <v>1996.8326845915396</v>
      </c>
      <c r="K275" s="4">
        <f>E275/(constants!$A$4+constants!$B$4*data!E275+constants!$C$4*data!E275^2+constants!$D$4*data!E275^3+constants!$E$4*data!E275^4+constants!$F$4*data!E275^5+constants!$G$4*data!E275^6+constants!$H$4*data!E275^7)</f>
        <v>1062.3557321814067</v>
      </c>
      <c r="L275" s="4">
        <f>F275/(constants!$A$4+constants!$B$4*data!F275+constants!$C$4*data!F275^2+constants!$D$4*data!F275^3+constants!$E$4*data!F275^4+constants!$F$4*data!F275^5+constants!$G$4*data!F275^6+constants!$H$4*data!F275^7)</f>
        <v>6046.0134599142748</v>
      </c>
      <c r="M275" s="4">
        <f>G275/(constants!$A$4+constants!$B$4*data!G275+constants!$C$4*data!G275^2+constants!$D$4*data!G275^3+constants!$E$4*data!G275^4+constants!$F$4*data!G275^5+constants!$G$4*data!G275^6+constants!$H$4*data!G275^7)</f>
        <v>5.1877081413708419</v>
      </c>
      <c r="N275" s="4"/>
      <c r="O275" s="4">
        <f t="shared" si="87"/>
        <v>489.34998235006998</v>
      </c>
      <c r="P275" s="4">
        <f t="shared" si="88"/>
        <v>499.20817114788491</v>
      </c>
      <c r="Q275" s="4">
        <f t="shared" si="89"/>
        <v>265.58893304535167</v>
      </c>
      <c r="R275" s="4">
        <f t="shared" si="90"/>
        <v>1511.5033649785687</v>
      </c>
      <c r="S275" s="4">
        <f t="shared" si="91"/>
        <v>1.2969270353427105</v>
      </c>
      <c r="T275" s="4">
        <f t="shared" si="82"/>
        <v>0.98025234888454071</v>
      </c>
      <c r="U275" s="4">
        <f t="shared" si="92"/>
        <v>0.53202040430278508</v>
      </c>
      <c r="V275" s="4">
        <f t="shared" si="93"/>
        <v>8.5803780884146383E-4</v>
      </c>
      <c r="W275" s="4"/>
      <c r="X275">
        <f>IF(front!E275&gt;$X$2,O275,P275)</f>
        <v>499.20817114788491</v>
      </c>
      <c r="Y275">
        <f t="shared" si="94"/>
        <v>244.20268104269167</v>
      </c>
      <c r="Z275">
        <f>SUMPRODUCT($B$7:$B$456,Y$7:Y$456,EXP(constants!$B$32+constants!$A$32*ABS($A$7:$A$456-$A275)))</f>
        <v>7.7413233732560984</v>
      </c>
      <c r="AA275">
        <f t="shared" si="83"/>
        <v>236.46135766943556</v>
      </c>
      <c r="AB275">
        <f t="shared" si="95"/>
        <v>231.01539910983283</v>
      </c>
      <c r="AD275" s="4">
        <f t="shared" si="84"/>
        <v>1510.075514900356</v>
      </c>
      <c r="AE275">
        <f>SUMPRODUCT($B$7:$B$456,AD$7:AD$456,EXP(constants!$B$32+constants!$A$32*ABS($A$7:$A$456-$A275)))</f>
        <v>34.673425460580567</v>
      </c>
      <c r="AF275" s="4">
        <f t="shared" si="85"/>
        <v>1475.4020894397754</v>
      </c>
      <c r="AG275">
        <f t="shared" si="96"/>
        <v>1475.4020894397754</v>
      </c>
      <c r="AH275" s="4"/>
      <c r="AI275" s="5">
        <f>SUMPRODUCT(constants!$B$13:$B$20,A275^constants!$A$13:$A$20)*constants!$C$10/((A275/1000000000)^5*(EXP(0.014388/(A275/1000000000)/constants!$B$9)-1))</f>
        <v>3.4602544766072904E-7</v>
      </c>
      <c r="AJ275">
        <f>SUMPRODUCT(A275^constants!$E$28:$J$28,constants!$E$27:$J$27)</f>
        <v>1.1952049554836875E-6</v>
      </c>
      <c r="AL275" s="17">
        <f t="shared" si="86"/>
        <v>1.4978458102536116E-9</v>
      </c>
      <c r="AM275">
        <f t="shared" si="97"/>
        <v>8.1008761207429119E-10</v>
      </c>
      <c r="AN275">
        <f t="shared" si="98"/>
        <v>1.8489923656754397</v>
      </c>
      <c r="AO275">
        <f t="shared" si="99"/>
        <v>1.5719320277022758E-9</v>
      </c>
      <c r="AQ275">
        <f t="shared" si="100"/>
        <v>1.5719320277022758E-9</v>
      </c>
      <c r="AS275" s="4">
        <f t="shared" si="101"/>
        <v>0.95286932504520727</v>
      </c>
    </row>
    <row r="276" spans="1:45" x14ac:dyDescent="0.2">
      <c r="A276">
        <f>front!A276</f>
        <v>315.52</v>
      </c>
      <c r="B276" s="1">
        <f t="shared" si="102"/>
        <v>0.46999999999997044</v>
      </c>
      <c r="C276">
        <f>front!D276-front!B276</f>
        <v>212.29999999999973</v>
      </c>
      <c r="D276" s="2">
        <f>front!E276-front!C276</f>
        <v>1992.3000000000011</v>
      </c>
      <c r="E276" s="2">
        <f>IF(front!F276-front!C276&gt;0,front!F276-front!C276,0)</f>
        <v>1041</v>
      </c>
      <c r="F276" s="2">
        <f>front!I276-front!H276</f>
        <v>6035</v>
      </c>
      <c r="G276" s="2">
        <f>IF(front!J276-front!H276&gt;0,front!J276-front!H276,0)</f>
        <v>3.8999999999996362</v>
      </c>
      <c r="H276" s="2"/>
      <c r="I276" s="4">
        <f>C276/(constants!$A$4+constants!$B$4*data!C276+constants!$C$4*data!C276^2+constants!$D$4*data!C276^3+constants!$E$4*data!C276^4+constants!$F$4*data!C276^5+constants!$G$4*data!C276^6+constants!$H$4*data!C276^7)</f>
        <v>211.80255376032903</v>
      </c>
      <c r="J276" s="4">
        <f>D276/(constants!$A$4+constants!$B$4*data!D276+constants!$C$4*data!D276^2+constants!$D$4*data!D276^3+constants!$E$4*data!D276^4+constants!$F$4*data!D276^5+constants!$G$4*data!D276^6+constants!$H$4*data!D276^7)</f>
        <v>1987.7533333210793</v>
      </c>
      <c r="K276" s="4">
        <f>E276/(constants!$A$4+constants!$B$4*data!E276+constants!$C$4*data!E276^2+constants!$D$4*data!E276^3+constants!$E$4*data!E276^4+constants!$F$4*data!E276^5+constants!$G$4*data!E276^6+constants!$H$4*data!E276^7)</f>
        <v>1038.6096295560733</v>
      </c>
      <c r="L276" s="4">
        <f>F276/(constants!$A$4+constants!$B$4*data!F276+constants!$C$4*data!F276^2+constants!$D$4*data!F276^3+constants!$E$4*data!F276^4+constants!$F$4*data!F276^5+constants!$G$4*data!F276^6+constants!$H$4*data!F276^7)</f>
        <v>6023.423655571748</v>
      </c>
      <c r="M276" s="4">
        <f>G276/(constants!$A$4+constants!$B$4*data!G276+constants!$C$4*data!G276^2+constants!$D$4*data!G276^3+constants!$E$4*data!G276^4+constants!$F$4*data!G276^5+constants!$G$4*data!G276^6+constants!$H$4*data!G276^7)</f>
        <v>3.890780544130894</v>
      </c>
      <c r="N276" s="4"/>
      <c r="O276" s="4">
        <f t="shared" si="87"/>
        <v>529.50638440082253</v>
      </c>
      <c r="P276" s="4">
        <f t="shared" si="88"/>
        <v>496.93833333026981</v>
      </c>
      <c r="Q276" s="4">
        <f t="shared" si="89"/>
        <v>259.65240738901832</v>
      </c>
      <c r="R276" s="4">
        <f t="shared" si="90"/>
        <v>1505.855913892937</v>
      </c>
      <c r="S276" s="4">
        <f t="shared" si="91"/>
        <v>0.97269513603272351</v>
      </c>
      <c r="T276" s="4">
        <f t="shared" si="82"/>
        <v>1.06553740954596</v>
      </c>
      <c r="U276" s="4">
        <f t="shared" si="92"/>
        <v>0.52250428267213378</v>
      </c>
      <c r="V276" s="4">
        <f t="shared" si="93"/>
        <v>6.459417046868137E-4</v>
      </c>
      <c r="W276" s="4"/>
      <c r="X276">
        <f>IF(front!E276&gt;$X$2,O276,P276)</f>
        <v>496.93833333026981</v>
      </c>
      <c r="Y276">
        <f t="shared" si="94"/>
        <v>247.63280450417415</v>
      </c>
      <c r="Z276">
        <f>SUMPRODUCT($B$7:$B$456,Y$7:Y$456,EXP(constants!$B$32+constants!$A$32*ABS($A$7:$A$456-$A276)))</f>
        <v>7.8654861538060814</v>
      </c>
      <c r="AA276">
        <f t="shared" si="83"/>
        <v>239.76731835036807</v>
      </c>
      <c r="AB276">
        <f t="shared" si="95"/>
        <v>234.32135979076534</v>
      </c>
      <c r="AD276" s="4">
        <f t="shared" si="84"/>
        <v>1504.7850264889325</v>
      </c>
      <c r="AE276">
        <f>SUMPRODUCT($B$7:$B$456,AD$7:AD$456,EXP(constants!$B$32+constants!$A$32*ABS($A$7:$A$456-$A276)))</f>
        <v>34.712715130627672</v>
      </c>
      <c r="AF276" s="4">
        <f t="shared" si="85"/>
        <v>1470.0723113583049</v>
      </c>
      <c r="AG276">
        <f t="shared" si="96"/>
        <v>1470.0723113583049</v>
      </c>
      <c r="AH276" s="4"/>
      <c r="AI276" s="5">
        <f>SUMPRODUCT(constants!$B$13:$B$20,A276^constants!$A$13:$A$20)*constants!$C$10/((A276/1000000000)^5*(EXP(0.014388/(A276/1000000000)/constants!$B$9)-1))</f>
        <v>3.5106032804907301E-7</v>
      </c>
      <c r="AJ276">
        <f>SUMPRODUCT(A276^constants!$E$28:$J$28,constants!$E$27:$J$27)</f>
        <v>1.1893480620319059E-6</v>
      </c>
      <c r="AL276" s="17">
        <f t="shared" si="86"/>
        <v>1.4982002851235944E-9</v>
      </c>
      <c r="AM276">
        <f t="shared" si="97"/>
        <v>8.0904051647158921E-10</v>
      </c>
      <c r="AN276">
        <f t="shared" si="98"/>
        <v>1.8518235547183577</v>
      </c>
      <c r="AO276">
        <f t="shared" si="99"/>
        <v>1.5699001942444862E-9</v>
      </c>
      <c r="AQ276">
        <f t="shared" si="100"/>
        <v>1.5699001942444862E-9</v>
      </c>
      <c r="AS276" s="4">
        <f t="shared" si="101"/>
        <v>0.95432836470512239</v>
      </c>
    </row>
    <row r="277" spans="1:45" x14ac:dyDescent="0.2">
      <c r="A277">
        <f>front!A277</f>
        <v>315.99</v>
      </c>
      <c r="B277" s="1">
        <f t="shared" si="102"/>
        <v>0.47000000000002728</v>
      </c>
      <c r="C277">
        <f>front!D277-front!B277</f>
        <v>198.09999999999991</v>
      </c>
      <c r="D277" s="2">
        <f>front!E277-front!C277</f>
        <v>2009.3999999999996</v>
      </c>
      <c r="E277" s="2">
        <f>IF(front!F277-front!C277&gt;0,front!F277-front!C277,0)</f>
        <v>1092.1999999999989</v>
      </c>
      <c r="F277" s="2">
        <f>front!I277-front!H277</f>
        <v>6093.4</v>
      </c>
      <c r="G277" s="2">
        <f>IF(front!J277-front!H277&gt;0,front!J277-front!H277,0)</f>
        <v>34.700000000000728</v>
      </c>
      <c r="H277" s="2"/>
      <c r="I277" s="4">
        <f>C277/(constants!$A$4+constants!$B$4*data!C277+constants!$C$4*data!C277^2+constants!$D$4*data!C277^3+constants!$E$4*data!C277^4+constants!$F$4*data!C277^5+constants!$G$4*data!C277^6+constants!$H$4*data!C277^7)</f>
        <v>197.63557247414354</v>
      </c>
      <c r="J277" s="4">
        <f>D277/(constants!$A$4+constants!$B$4*data!D277+constants!$C$4*data!D277^2+constants!$D$4*data!D277^3+constants!$E$4*data!D277^4+constants!$F$4*data!D277^5+constants!$G$4*data!D277^6+constants!$H$4*data!D277^7)</f>
        <v>2004.8145323570113</v>
      </c>
      <c r="K277" s="4">
        <f>E277/(constants!$A$4+constants!$B$4*data!E277+constants!$C$4*data!E277^2+constants!$D$4*data!E277^3+constants!$E$4*data!E277^4+constants!$F$4*data!E277^5+constants!$G$4*data!E277^6+constants!$H$4*data!E277^7)</f>
        <v>1089.693687921166</v>
      </c>
      <c r="L277" s="4">
        <f>F277/(constants!$A$4+constants!$B$4*data!F277+constants!$C$4*data!F277^2+constants!$D$4*data!F277^3+constants!$E$4*data!F277^4+constants!$F$4*data!F277^5+constants!$G$4*data!F277^6+constants!$H$4*data!F277^7)</f>
        <v>6081.7984436713241</v>
      </c>
      <c r="M277" s="4">
        <f>G277/(constants!$A$4+constants!$B$4*data!G277+constants!$C$4*data!G277^2+constants!$D$4*data!G277^3+constants!$E$4*data!G277^4+constants!$F$4*data!G277^5+constants!$G$4*data!G277^6+constants!$H$4*data!G277^7)</f>
        <v>34.618087217800046</v>
      </c>
      <c r="N277" s="4"/>
      <c r="O277" s="4">
        <f t="shared" si="87"/>
        <v>494.08893118535889</v>
      </c>
      <c r="P277" s="4">
        <f t="shared" si="88"/>
        <v>501.20363308925283</v>
      </c>
      <c r="Q277" s="4">
        <f t="shared" si="89"/>
        <v>272.42342198029149</v>
      </c>
      <c r="R277" s="4">
        <f t="shared" si="90"/>
        <v>1520.449610917831</v>
      </c>
      <c r="S277" s="4">
        <f t="shared" si="91"/>
        <v>8.6545218044500114</v>
      </c>
      <c r="T277" s="4">
        <f t="shared" si="82"/>
        <v>0.98580476789435612</v>
      </c>
      <c r="U277" s="4">
        <f t="shared" si="92"/>
        <v>0.54353840234789186</v>
      </c>
      <c r="V277" s="4">
        <f t="shared" si="93"/>
        <v>5.69208064660929E-3</v>
      </c>
      <c r="W277" s="4"/>
      <c r="X277">
        <f>IF(front!E277&gt;$X$2,O277,P277)</f>
        <v>501.20363308925283</v>
      </c>
      <c r="Y277">
        <f t="shared" si="94"/>
        <v>239.63600132970367</v>
      </c>
      <c r="Z277">
        <f>SUMPRODUCT($B$7:$B$456,Y$7:Y$456,EXP(constants!$B$32+constants!$A$32*ABS($A$7:$A$456-$A277)))</f>
        <v>7.9909517982641756</v>
      </c>
      <c r="AA277">
        <f t="shared" si="83"/>
        <v>231.6450495314395</v>
      </c>
      <c r="AB277">
        <f t="shared" si="95"/>
        <v>226.19909097183677</v>
      </c>
      <c r="AD277" s="4">
        <f t="shared" si="84"/>
        <v>1510.9214267574077</v>
      </c>
      <c r="AE277">
        <f>SUMPRODUCT($B$7:$B$456,AD$7:AD$456,EXP(constants!$B$32+constants!$A$32*ABS($A$7:$A$456-$A277)))</f>
        <v>34.75057087320323</v>
      </c>
      <c r="AF277" s="4">
        <f t="shared" si="85"/>
        <v>1476.1708558842045</v>
      </c>
      <c r="AG277">
        <f t="shared" si="96"/>
        <v>1476.1708558842045</v>
      </c>
      <c r="AH277" s="4"/>
      <c r="AI277" s="5">
        <f>SUMPRODUCT(constants!$B$13:$B$20,A277^constants!$A$13:$A$20)*constants!$C$10/((A277/1000000000)^5*(EXP(0.014388/(A277/1000000000)/constants!$B$9)-1))</f>
        <v>3.5614805502674603E-7</v>
      </c>
      <c r="AJ277">
        <f>SUMPRODUCT(A277^constants!$E$28:$J$28,constants!$E$27:$J$27)</f>
        <v>1.1835267520056533E-6</v>
      </c>
      <c r="AL277" s="17">
        <f t="shared" si="86"/>
        <v>1.5744893292744875E-9</v>
      </c>
      <c r="AM277">
        <f t="shared" si="97"/>
        <v>8.0175458503869344E-10</v>
      </c>
      <c r="AN277">
        <f t="shared" si="98"/>
        <v>1.9638045839157889</v>
      </c>
      <c r="AO277">
        <f t="shared" si="99"/>
        <v>1.5557622308929847E-9</v>
      </c>
      <c r="AQ277">
        <f t="shared" si="100"/>
        <v>1.5557622308929847E-9</v>
      </c>
      <c r="AS277" s="4">
        <f t="shared" si="101"/>
        <v>1.0120372496578438</v>
      </c>
    </row>
    <row r="278" spans="1:45" x14ac:dyDescent="0.2">
      <c r="A278">
        <f>front!A278</f>
        <v>316.45999999999998</v>
      </c>
      <c r="B278" s="1">
        <f t="shared" si="102"/>
        <v>0.46999999999997044</v>
      </c>
      <c r="C278">
        <f>front!D278-front!B278</f>
        <v>197.05000000000018</v>
      </c>
      <c r="D278" s="2">
        <f>front!E278-front!C278</f>
        <v>2044</v>
      </c>
      <c r="E278" s="2">
        <f>IF(front!F278-front!C278&gt;0,front!F278-front!C278,0)</f>
        <v>1104.2999999999993</v>
      </c>
      <c r="F278" s="2">
        <f>front!I278-front!H278</f>
        <v>6094.5</v>
      </c>
      <c r="G278" s="2">
        <f>IF(front!J278-front!H278&gt;0,front!J278-front!H278,0)</f>
        <v>39.299999999999272</v>
      </c>
      <c r="H278" s="2"/>
      <c r="I278" s="4">
        <f>C278/(constants!$A$4+constants!$B$4*data!C278+constants!$C$4*data!C278^2+constants!$D$4*data!C278^3+constants!$E$4*data!C278^4+constants!$F$4*data!C278^5+constants!$G$4*data!C278^6+constants!$H$4*data!C278^7)</f>
        <v>196.58801529052056</v>
      </c>
      <c r="J278" s="4">
        <f>D278/(constants!$A$4+constants!$B$4*data!D278+constants!$C$4*data!D278^2+constants!$D$4*data!D278^3+constants!$E$4*data!D278^4+constants!$F$4*data!D278^5+constants!$G$4*data!D278^6+constants!$H$4*data!D278^7)</f>
        <v>2039.3360302571439</v>
      </c>
      <c r="K278" s="4">
        <f>E278/(constants!$A$4+constants!$B$4*data!E278+constants!$C$4*data!E278^2+constants!$D$4*data!E278^3+constants!$E$4*data!E278^4+constants!$F$4*data!E278^5+constants!$G$4*data!E278^6+constants!$H$4*data!E278^7)</f>
        <v>1101.7662903211428</v>
      </c>
      <c r="L278" s="4">
        <f>F278/(constants!$A$4+constants!$B$4*data!F278+constants!$C$4*data!F278^2+constants!$D$4*data!F278^3+constants!$E$4*data!F278^4+constants!$F$4*data!F278^5+constants!$G$4*data!F278^6+constants!$H$4*data!F278^7)</f>
        <v>6082.8980044478139</v>
      </c>
      <c r="M278" s="4">
        <f>G278/(constants!$A$4+constants!$B$4*data!G278+constants!$C$4*data!G278^2+constants!$D$4*data!G278^3+constants!$E$4*data!G278^4+constants!$F$4*data!G278^5+constants!$G$4*data!G278^6+constants!$H$4*data!G278^7)</f>
        <v>39.207247863226776</v>
      </c>
      <c r="N278" s="4"/>
      <c r="O278" s="4">
        <f t="shared" si="87"/>
        <v>491.47003822630143</v>
      </c>
      <c r="P278" s="4">
        <f t="shared" si="88"/>
        <v>509.83400756428597</v>
      </c>
      <c r="Q278" s="4">
        <f t="shared" si="89"/>
        <v>275.44157258028571</v>
      </c>
      <c r="R278" s="4">
        <f t="shared" si="90"/>
        <v>1520.7245011119535</v>
      </c>
      <c r="S278" s="4">
        <f t="shared" si="91"/>
        <v>9.801811965806694</v>
      </c>
      <c r="T278" s="4">
        <f t="shared" si="82"/>
        <v>0.96398049352235693</v>
      </c>
      <c r="U278" s="4">
        <f t="shared" si="92"/>
        <v>0.54025735532276109</v>
      </c>
      <c r="V278" s="4">
        <f t="shared" si="93"/>
        <v>6.4454882910347077E-3</v>
      </c>
      <c r="W278" s="4"/>
      <c r="X278">
        <f>IF(front!E278&gt;$X$2,O278,P278)</f>
        <v>509.83400756428597</v>
      </c>
      <c r="Y278">
        <f t="shared" si="94"/>
        <v>245.36849536921659</v>
      </c>
      <c r="Z278">
        <f>SUMPRODUCT($B$7:$B$456,Y$7:Y$456,EXP(constants!$B$32+constants!$A$32*ABS($A$7:$A$456-$A278)))</f>
        <v>8.1179494479936523</v>
      </c>
      <c r="AA278">
        <f t="shared" si="83"/>
        <v>237.25054592122294</v>
      </c>
      <c r="AB278">
        <f t="shared" si="95"/>
        <v>231.80458736162021</v>
      </c>
      <c r="AD278" s="4">
        <f t="shared" si="84"/>
        <v>1509.9332093888193</v>
      </c>
      <c r="AE278">
        <f>SUMPRODUCT($B$7:$B$456,AD$7:AD$456,EXP(constants!$B$32+constants!$A$32*ABS($A$7:$A$456-$A278)))</f>
        <v>34.786912723499583</v>
      </c>
      <c r="AF278" s="4">
        <f t="shared" si="85"/>
        <v>1475.1462966653196</v>
      </c>
      <c r="AG278">
        <f t="shared" si="96"/>
        <v>1475.1462966653196</v>
      </c>
      <c r="AH278" s="4"/>
      <c r="AI278" s="5">
        <f>SUMPRODUCT(constants!$B$13:$B$20,A278^constants!$A$13:$A$20)*constants!$C$10/((A278/1000000000)^5*(EXP(0.014388/(A278/1000000000)/constants!$B$9)-1))</f>
        <v>3.6128891562994847E-7</v>
      </c>
      <c r="AJ278">
        <f>SUMPRODUCT(A278^constants!$E$28:$J$28,constants!$E$27:$J$27)</f>
        <v>1.1777404599863412E-6</v>
      </c>
      <c r="AL278" s="17">
        <f t="shared" si="86"/>
        <v>1.5585926048406017E-9</v>
      </c>
      <c r="AM278">
        <f t="shared" si="97"/>
        <v>7.9838892091497169E-10</v>
      </c>
      <c r="AN278">
        <f t="shared" si="98"/>
        <v>1.9521721356734503</v>
      </c>
      <c r="AO278">
        <f t="shared" si="99"/>
        <v>1.549231338244201E-9</v>
      </c>
      <c r="AQ278">
        <f t="shared" si="100"/>
        <v>1.549231338244201E-9</v>
      </c>
      <c r="AS278" s="4">
        <f t="shared" si="101"/>
        <v>1.0060425233890571</v>
      </c>
    </row>
    <row r="279" spans="1:45" x14ac:dyDescent="0.2">
      <c r="A279">
        <f>front!A279</f>
        <v>316.93</v>
      </c>
      <c r="B279" s="1">
        <f t="shared" si="102"/>
        <v>0.47000000000002728</v>
      </c>
      <c r="C279">
        <f>front!D279-front!B279</f>
        <v>206.54999999999973</v>
      </c>
      <c r="D279" s="2">
        <f>front!E279-front!C279</f>
        <v>2050.3000000000011</v>
      </c>
      <c r="E279" s="2">
        <f>IF(front!F279-front!C279&gt;0,front!F279-front!C279,0)</f>
        <v>1071.3999999999996</v>
      </c>
      <c r="F279" s="2">
        <f>front!I279-front!H279</f>
        <v>6094.5</v>
      </c>
      <c r="G279" s="2">
        <f>IF(front!J279-front!H279&gt;0,front!J279-front!H279,0)</f>
        <v>1.8999999999996362</v>
      </c>
      <c r="H279" s="2"/>
      <c r="I279" s="4">
        <f>C279/(constants!$A$4+constants!$B$4*data!C279+constants!$C$4*data!C279^2+constants!$D$4*data!C279^3+constants!$E$4*data!C279^4+constants!$F$4*data!C279^5+constants!$G$4*data!C279^6+constants!$H$4*data!C279^7)</f>
        <v>206.06592011580665</v>
      </c>
      <c r="J279" s="4">
        <f>D279/(constants!$A$4+constants!$B$4*data!D279+constants!$C$4*data!D279^2+constants!$D$4*data!D279^3+constants!$E$4*data!D279^4+constants!$F$4*data!D279^5+constants!$G$4*data!D279^6+constants!$H$4*data!D279^7)</f>
        <v>2045.6217377932383</v>
      </c>
      <c r="K279" s="4">
        <f>E279/(constants!$A$4+constants!$B$4*data!E279+constants!$C$4*data!E279^2+constants!$D$4*data!E279^3+constants!$E$4*data!E279^4+constants!$F$4*data!E279^5+constants!$G$4*data!E279^6+constants!$H$4*data!E279^7)</f>
        <v>1068.9407867189827</v>
      </c>
      <c r="L279" s="4">
        <f>F279/(constants!$A$4+constants!$B$4*data!F279+constants!$C$4*data!F279^2+constants!$D$4*data!F279^3+constants!$E$4*data!F279^4+constants!$F$4*data!F279^5+constants!$G$4*data!F279^6+constants!$H$4*data!F279^7)</f>
        <v>6082.8980044478139</v>
      </c>
      <c r="M279" s="4">
        <f>G279/(constants!$A$4+constants!$B$4*data!G279+constants!$C$4*data!G279^2+constants!$D$4*data!G279^3+constants!$E$4*data!G279^4+constants!$F$4*data!G279^5+constants!$G$4*data!G279^6+constants!$H$4*data!G279^7)</f>
        <v>1.8955080483865414</v>
      </c>
      <c r="N279" s="4"/>
      <c r="O279" s="4">
        <f t="shared" si="87"/>
        <v>515.16480028951662</v>
      </c>
      <c r="P279" s="4">
        <f t="shared" si="88"/>
        <v>511.40543444830962</v>
      </c>
      <c r="Q279" s="4">
        <f t="shared" si="89"/>
        <v>267.23519667974568</v>
      </c>
      <c r="R279" s="4">
        <f t="shared" si="90"/>
        <v>1520.7245011119535</v>
      </c>
      <c r="S279" s="4">
        <f t="shared" si="91"/>
        <v>0.47387701209663535</v>
      </c>
      <c r="T279" s="4">
        <f t="shared" si="82"/>
        <v>1.0073510478926813</v>
      </c>
      <c r="U279" s="4">
        <f t="shared" si="92"/>
        <v>0.5225505610202047</v>
      </c>
      <c r="V279" s="4">
        <f t="shared" si="93"/>
        <v>3.1161266340493403E-4</v>
      </c>
      <c r="W279" s="4"/>
      <c r="X279">
        <f>IF(front!E279&gt;$X$2,O279,P279)</f>
        <v>511.40543444830962</v>
      </c>
      <c r="Y279">
        <f t="shared" si="94"/>
        <v>254.81928260349747</v>
      </c>
      <c r="Z279">
        <f>SUMPRODUCT($B$7:$B$456,Y$7:Y$456,EXP(constants!$B$32+constants!$A$32*ABS($A$7:$A$456-$A279)))</f>
        <v>8.2464698946900086</v>
      </c>
      <c r="AA279">
        <f t="shared" si="83"/>
        <v>246.57281270880748</v>
      </c>
      <c r="AB279">
        <f t="shared" si="95"/>
        <v>241.12685414920475</v>
      </c>
      <c r="AD279" s="4">
        <f t="shared" si="84"/>
        <v>1520.2027868517473</v>
      </c>
      <c r="AE279">
        <f>SUMPRODUCT($B$7:$B$456,AD$7:AD$456,EXP(constants!$B$32+constants!$A$32*ABS($A$7:$A$456-$A279)))</f>
        <v>34.821783890972753</v>
      </c>
      <c r="AF279" s="4">
        <f t="shared" si="85"/>
        <v>1485.3810029607746</v>
      </c>
      <c r="AG279">
        <f t="shared" si="96"/>
        <v>1485.3810029607746</v>
      </c>
      <c r="AH279" s="4"/>
      <c r="AI279" s="5">
        <f>SUMPRODUCT(constants!$B$13:$B$20,A279^constants!$A$13:$A$20)*constants!$C$10/((A279/1000000000)^5*(EXP(0.014388/(A279/1000000000)/constants!$B$9)-1))</f>
        <v>3.6648319581846536E-7</v>
      </c>
      <c r="AJ279">
        <f>SUMPRODUCT(A279^constants!$E$28:$J$28,constants!$E$27:$J$27)</f>
        <v>1.1719886338908505E-6</v>
      </c>
      <c r="AL279" s="17">
        <f t="shared" si="86"/>
        <v>1.5198771497748338E-9</v>
      </c>
      <c r="AM279">
        <f t="shared" si="97"/>
        <v>7.8901549942725367E-10</v>
      </c>
      <c r="AN279">
        <f t="shared" si="98"/>
        <v>1.926295682249731</v>
      </c>
      <c r="AO279">
        <f t="shared" si="99"/>
        <v>1.531042711204259E-9</v>
      </c>
      <c r="AQ279">
        <f t="shared" si="100"/>
        <v>1.531042711204259E-9</v>
      </c>
      <c r="AS279" s="4">
        <f t="shared" si="101"/>
        <v>0.99270721754023261</v>
      </c>
    </row>
    <row r="280" spans="1:45" x14ac:dyDescent="0.2">
      <c r="A280">
        <f>front!A280</f>
        <v>317.39999999999998</v>
      </c>
      <c r="B280" s="1">
        <f t="shared" si="102"/>
        <v>0.46999999999997044</v>
      </c>
      <c r="C280">
        <f>front!D280-front!B280</f>
        <v>209.39999999999964</v>
      </c>
      <c r="D280" s="2">
        <f>front!E280-front!C280</f>
        <v>2162.2000000000007</v>
      </c>
      <c r="E280" s="2">
        <f>IF(front!F280-front!C280&gt;0,front!F280-front!C280,0)</f>
        <v>1136.5</v>
      </c>
      <c r="F280" s="2">
        <f>front!I280-front!H280</f>
        <v>6103.2999999999993</v>
      </c>
      <c r="G280" s="2">
        <f>IF(front!J280-front!H280&gt;0,front!J280-front!H280,0)</f>
        <v>26.799999999999272</v>
      </c>
      <c r="H280" s="2"/>
      <c r="I280" s="4">
        <f>C280/(constants!$A$4+constants!$B$4*data!C280+constants!$C$4*data!C280^2+constants!$D$4*data!C280^3+constants!$E$4*data!C280^4+constants!$F$4*data!C280^5+constants!$G$4*data!C280^6+constants!$H$4*data!C280^7)</f>
        <v>208.90929439382401</v>
      </c>
      <c r="J280" s="4">
        <f>D280/(constants!$A$4+constants!$B$4*data!D280+constants!$C$4*data!D280^2+constants!$D$4*data!D280^3+constants!$E$4*data!D280^4+constants!$F$4*data!D280^5+constants!$G$4*data!D280^6+constants!$H$4*data!D280^7)</f>
        <v>2157.2679704472744</v>
      </c>
      <c r="K280" s="4">
        <f>E280/(constants!$A$4+constants!$B$4*data!E280+constants!$C$4*data!E280^2+constants!$D$4*data!E280^3+constants!$E$4*data!E280^4+constants!$F$4*data!E280^5+constants!$G$4*data!E280^6+constants!$H$4*data!E280^7)</f>
        <v>1133.8933841640833</v>
      </c>
      <c r="L280" s="4">
        <f>F280/(constants!$A$4+constants!$B$4*data!F280+constants!$C$4*data!F280^2+constants!$D$4*data!F280^3+constants!$E$4*data!F280^4+constants!$F$4*data!F280^5+constants!$G$4*data!F280^6+constants!$H$4*data!F280^7)</f>
        <v>6091.6945384833462</v>
      </c>
      <c r="M280" s="4">
        <f>G280/(constants!$A$4+constants!$B$4*data!G280+constants!$C$4*data!G280^2+constants!$D$4*data!G280^3+constants!$E$4*data!G280^4+constants!$F$4*data!G280^5+constants!$G$4*data!G280^6+constants!$H$4*data!G280^7)</f>
        <v>26.736713086311401</v>
      </c>
      <c r="N280" s="4"/>
      <c r="O280" s="4">
        <f t="shared" si="87"/>
        <v>522.27323598455996</v>
      </c>
      <c r="P280" s="4">
        <f t="shared" si="88"/>
        <v>539.31699261181859</v>
      </c>
      <c r="Q280" s="4">
        <f t="shared" si="89"/>
        <v>283.47334604102082</v>
      </c>
      <c r="R280" s="4">
        <f t="shared" si="90"/>
        <v>1522.9236346208365</v>
      </c>
      <c r="S280" s="4">
        <f t="shared" si="91"/>
        <v>6.6841782715778502</v>
      </c>
      <c r="T280" s="4">
        <f t="shared" si="82"/>
        <v>0.96839751600497759</v>
      </c>
      <c r="U280" s="4">
        <f t="shared" si="92"/>
        <v>0.52561545422147482</v>
      </c>
      <c r="V280" s="4">
        <f t="shared" si="93"/>
        <v>4.3890436261053989E-3</v>
      </c>
      <c r="W280" s="4"/>
      <c r="X280">
        <f>IF(front!E280&gt;$X$2,O280,P280)</f>
        <v>539.31699261181859</v>
      </c>
      <c r="Y280">
        <f t="shared" si="94"/>
        <v>267.13976478054497</v>
      </c>
      <c r="Z280">
        <f>SUMPRODUCT($B$7:$B$456,Y$7:Y$456,EXP(constants!$B$32+constants!$A$32*ABS($A$7:$A$456-$A280)))</f>
        <v>8.376440169859519</v>
      </c>
      <c r="AA280">
        <f t="shared" si="83"/>
        <v>258.76332461068546</v>
      </c>
      <c r="AB280">
        <f t="shared" si="95"/>
        <v>253.31736605108273</v>
      </c>
      <c r="AD280" s="4">
        <f t="shared" si="84"/>
        <v>1515.5646975274035</v>
      </c>
      <c r="AE280">
        <f>SUMPRODUCT($B$7:$B$456,AD$7:AD$456,EXP(constants!$B$32+constants!$A$32*ABS($A$7:$A$456-$A280)))</f>
        <v>34.855030193332134</v>
      </c>
      <c r="AF280" s="4">
        <f t="shared" si="85"/>
        <v>1480.7096673340714</v>
      </c>
      <c r="AG280">
        <f t="shared" si="96"/>
        <v>1480.7096673340714</v>
      </c>
      <c r="AH280" s="4"/>
      <c r="AI280" s="5">
        <f>SUMPRODUCT(constants!$B$13:$B$20,A280^constants!$A$13:$A$20)*constants!$C$10/((A280/1000000000)^5*(EXP(0.014388/(A280/1000000000)/constants!$B$9)-1))</f>
        <v>3.7173118045576487E-7</v>
      </c>
      <c r="AJ280">
        <f>SUMPRODUCT(A280^constants!$E$28:$J$28,constants!$E$27:$J$27)</f>
        <v>1.1662707348537881E-6</v>
      </c>
      <c r="AL280" s="17">
        <f t="shared" si="86"/>
        <v>1.4674524145368043E-9</v>
      </c>
      <c r="AM280">
        <f t="shared" si="97"/>
        <v>7.8764308802926131E-10</v>
      </c>
      <c r="AN280">
        <f t="shared" si="98"/>
        <v>1.8630931151931696</v>
      </c>
      <c r="AO280">
        <f t="shared" si="99"/>
        <v>1.5283796197070765E-9</v>
      </c>
      <c r="AQ280">
        <f t="shared" si="100"/>
        <v>1.5283796197070765E-9</v>
      </c>
      <c r="AS280" s="4">
        <f t="shared" si="101"/>
        <v>0.96013607850780602</v>
      </c>
    </row>
    <row r="281" spans="1:45" x14ac:dyDescent="0.2">
      <c r="A281">
        <f>front!A281</f>
        <v>317.88</v>
      </c>
      <c r="B281" s="1">
        <f t="shared" si="102"/>
        <v>0.48000000000001819</v>
      </c>
      <c r="C281">
        <f>front!D281-front!B281</f>
        <v>215.04999999999973</v>
      </c>
      <c r="D281" s="2">
        <f>front!E281-front!C281</f>
        <v>2074.3999999999996</v>
      </c>
      <c r="E281" s="2">
        <f>IF(front!F281-front!C281&gt;0,front!F281-front!C281,0)</f>
        <v>1062.6000000000004</v>
      </c>
      <c r="F281" s="2">
        <f>front!I281-front!H281</f>
        <v>6189.7000000000007</v>
      </c>
      <c r="G281" s="2">
        <f>IF(front!J281-front!H281&gt;0,front!J281-front!H281,0)</f>
        <v>26.700000000000728</v>
      </c>
      <c r="H281" s="2"/>
      <c r="I281" s="4">
        <f>C281/(constants!$A$4+constants!$B$4*data!C281+constants!$C$4*data!C281^2+constants!$D$4*data!C281^3+constants!$E$4*data!C281^4+constants!$F$4*data!C281^5+constants!$G$4*data!C281^6+constants!$H$4*data!C281^7)</f>
        <v>214.54616301278469</v>
      </c>
      <c r="J281" s="4">
        <f>D281/(constants!$A$4+constants!$B$4*data!D281+constants!$C$4*data!D281^2+constants!$D$4*data!D281^3+constants!$E$4*data!D281^4+constants!$F$4*data!D281^5+constants!$G$4*data!D281^6+constants!$H$4*data!D281^7)</f>
        <v>2069.6670677142788</v>
      </c>
      <c r="K281" s="4">
        <f>E281/(constants!$A$4+constants!$B$4*data!E281+constants!$C$4*data!E281^2+constants!$D$4*data!E281^3+constants!$E$4*data!E281^4+constants!$F$4*data!E281^5+constants!$G$4*data!E281^6+constants!$H$4*data!E281^7)</f>
        <v>1060.1607140799806</v>
      </c>
      <c r="L281" s="4">
        <f>F281/(constants!$A$4+constants!$B$4*data!F281+constants!$C$4*data!F281^2+constants!$D$4*data!F281^3+constants!$E$4*data!F281^4+constants!$F$4*data!F281^5+constants!$G$4*data!F281^6+constants!$H$4*data!F281^7)</f>
        <v>6178.0650720673202</v>
      </c>
      <c r="M281" s="4">
        <f>G281/(constants!$A$4+constants!$B$4*data!G281+constants!$C$4*data!G281^2+constants!$D$4*data!G281^3+constants!$E$4*data!G281^4+constants!$F$4*data!G281^5+constants!$G$4*data!G281^6+constants!$H$4*data!G281^7)</f>
        <v>26.636948942039382</v>
      </c>
      <c r="N281" s="4"/>
      <c r="O281" s="4">
        <f t="shared" si="87"/>
        <v>536.36540753196175</v>
      </c>
      <c r="P281" s="4">
        <f t="shared" si="88"/>
        <v>517.4167669285697</v>
      </c>
      <c r="Q281" s="4">
        <f t="shared" si="89"/>
        <v>265.04017851999515</v>
      </c>
      <c r="R281" s="4">
        <f t="shared" si="90"/>
        <v>1544.5162680168301</v>
      </c>
      <c r="S281" s="4">
        <f t="shared" si="91"/>
        <v>6.6592372355098455</v>
      </c>
      <c r="T281" s="4">
        <f t="shared" si="82"/>
        <v>1.0366216207408059</v>
      </c>
      <c r="U281" s="4">
        <f t="shared" si="92"/>
        <v>0.51223732097685271</v>
      </c>
      <c r="V281" s="4">
        <f t="shared" si="93"/>
        <v>4.3115358338441804E-3</v>
      </c>
      <c r="W281" s="4"/>
      <c r="X281">
        <f>IF(front!E281&gt;$X$2,O281,P281)</f>
        <v>517.4167669285697</v>
      </c>
      <c r="Y281">
        <f t="shared" si="94"/>
        <v>262.93816405124937</v>
      </c>
      <c r="Z281">
        <f>SUMPRODUCT($B$7:$B$456,Y$7:Y$456,EXP(constants!$B$32+constants!$A$32*ABS($A$7:$A$456-$A281)))</f>
        <v>8.5105975941340031</v>
      </c>
      <c r="AA281">
        <f t="shared" si="83"/>
        <v>254.42756645711538</v>
      </c>
      <c r="AB281">
        <f t="shared" si="95"/>
        <v>248.98160789751265</v>
      </c>
      <c r="AD281" s="4">
        <f t="shared" si="84"/>
        <v>1537.1847897235684</v>
      </c>
      <c r="AE281">
        <f>SUMPRODUCT($B$7:$B$456,AD$7:AD$456,EXP(constants!$B$32+constants!$A$32*ABS($A$7:$A$456-$A281)))</f>
        <v>34.887702098651431</v>
      </c>
      <c r="AF281" s="4">
        <f t="shared" si="85"/>
        <v>1502.2970876249169</v>
      </c>
      <c r="AG281">
        <f t="shared" si="96"/>
        <v>1502.2970876249169</v>
      </c>
      <c r="AH281" s="4"/>
      <c r="AI281" s="5">
        <f>SUMPRODUCT(constants!$B$13:$B$20,A281^constants!$A$13:$A$20)*constants!$C$10/((A281/1000000000)^5*(EXP(0.014388/(A281/1000000000)/constants!$B$9)-1))</f>
        <v>3.7714654985519659E-7</v>
      </c>
      <c r="AJ281">
        <f>SUMPRODUCT(A281^constants!$E$28:$J$28,constants!$E$27:$J$27)</f>
        <v>1.1604656494743786E-6</v>
      </c>
      <c r="AL281" s="17">
        <f t="shared" si="86"/>
        <v>1.5147566643173096E-9</v>
      </c>
      <c r="AM281">
        <f t="shared" si="97"/>
        <v>7.7246082617988514E-10</v>
      </c>
      <c r="AN281">
        <f t="shared" si="98"/>
        <v>1.9609494915209642</v>
      </c>
      <c r="AO281">
        <f t="shared" si="99"/>
        <v>1.4989192461644082E-9</v>
      </c>
      <c r="AQ281">
        <f t="shared" si="100"/>
        <v>1.4989192461644082E-9</v>
      </c>
      <c r="AS281" s="4">
        <f t="shared" si="101"/>
        <v>1.0105658915204592</v>
      </c>
    </row>
    <row r="282" spans="1:45" x14ac:dyDescent="0.2">
      <c r="A282">
        <f>front!A282</f>
        <v>318.35000000000002</v>
      </c>
      <c r="B282" s="1">
        <f t="shared" si="102"/>
        <v>0.47000000000002728</v>
      </c>
      <c r="C282">
        <f>front!D282-front!B282</f>
        <v>217.45000000000027</v>
      </c>
      <c r="D282" s="2">
        <f>front!E282-front!C282</f>
        <v>2145.1000000000004</v>
      </c>
      <c r="E282" s="2">
        <f>IF(front!F282-front!C282&gt;0,front!F282-front!C282,0)</f>
        <v>1094.8999999999996</v>
      </c>
      <c r="F282" s="2">
        <f>front!I282-front!H282</f>
        <v>6187.5</v>
      </c>
      <c r="G282" s="2">
        <f>IF(front!J282-front!H282&gt;0,front!J282-front!H282,0)</f>
        <v>3.6000000000003638</v>
      </c>
      <c r="H282" s="2"/>
      <c r="I282" s="4">
        <f>C282/(constants!$A$4+constants!$B$4*data!C282+constants!$C$4*data!C282^2+constants!$D$4*data!C282^3+constants!$E$4*data!C282^4+constants!$F$4*data!C282^5+constants!$G$4*data!C282^6+constants!$H$4*data!C282^7)</f>
        <v>216.94058660900163</v>
      </c>
      <c r="J282" s="4">
        <f>D282/(constants!$A$4+constants!$B$4*data!D282+constants!$C$4*data!D282^2+constants!$D$4*data!D282^3+constants!$E$4*data!D282^4+constants!$F$4*data!D282^5+constants!$G$4*data!D282^6+constants!$H$4*data!D282^7)</f>
        <v>2140.2067359133557</v>
      </c>
      <c r="K282" s="4">
        <f>E282/(constants!$A$4+constants!$B$4*data!E282+constants!$C$4*data!E282^2+constants!$D$4*data!E282^3+constants!$E$4*data!E282^4+constants!$F$4*data!E282^5+constants!$G$4*data!E282^6+constants!$H$4*data!E282^7)</f>
        <v>1092.3875743373292</v>
      </c>
      <c r="L282" s="4">
        <f>F282/(constants!$A$4+constants!$B$4*data!F282+constants!$C$4*data!F282^2+constants!$D$4*data!F282^3+constants!$E$4*data!F282^4+constants!$F$4*data!F282^5+constants!$G$4*data!F282^6+constants!$H$4*data!F282^7)</f>
        <v>6175.865718564095</v>
      </c>
      <c r="M282" s="4">
        <f>G282/(constants!$A$4+constants!$B$4*data!G282+constants!$C$4*data!G282^2+constants!$D$4*data!G282^3+constants!$E$4*data!G282^4+constants!$F$4*data!G282^5+constants!$G$4*data!G282^6+constants!$H$4*data!G282^7)</f>
        <v>3.5914896132562495</v>
      </c>
      <c r="N282" s="4"/>
      <c r="O282" s="4">
        <f t="shared" si="87"/>
        <v>542.3514665225041</v>
      </c>
      <c r="P282" s="4">
        <f t="shared" si="88"/>
        <v>535.05168397833893</v>
      </c>
      <c r="Q282" s="4">
        <f t="shared" si="89"/>
        <v>273.09689358433229</v>
      </c>
      <c r="R282" s="4">
        <f t="shared" si="90"/>
        <v>1543.9664296410238</v>
      </c>
      <c r="S282" s="4">
        <f t="shared" si="91"/>
        <v>0.89787240331406237</v>
      </c>
      <c r="T282" s="4">
        <f t="shared" si="82"/>
        <v>1.0136431353507538</v>
      </c>
      <c r="U282" s="4">
        <f t="shared" si="92"/>
        <v>0.51041217467766786</v>
      </c>
      <c r="V282" s="4">
        <f t="shared" si="93"/>
        <v>5.8153622130425466E-4</v>
      </c>
      <c r="W282" s="4"/>
      <c r="X282">
        <f>IF(front!E282&gt;$X$2,O282,P282)</f>
        <v>535.05168397833893</v>
      </c>
      <c r="Y282">
        <f t="shared" si="94"/>
        <v>272.8374177581926</v>
      </c>
      <c r="Z282">
        <f>SUMPRODUCT($B$7:$B$456,Y$7:Y$456,EXP(constants!$B$32+constants!$A$32*ABS($A$7:$A$456-$A282)))</f>
        <v>8.6434235435610756</v>
      </c>
      <c r="AA282">
        <f t="shared" si="83"/>
        <v>264.19399421463152</v>
      </c>
      <c r="AB282">
        <f t="shared" si="95"/>
        <v>258.74803565502879</v>
      </c>
      <c r="AD282" s="4">
        <f t="shared" si="84"/>
        <v>1542.9779182241434</v>
      </c>
      <c r="AE282">
        <f>SUMPRODUCT($B$7:$B$456,AD$7:AD$456,EXP(constants!$B$32+constants!$A$32*ABS($A$7:$A$456-$A282)))</f>
        <v>34.917514079111243</v>
      </c>
      <c r="AF282" s="4">
        <f t="shared" si="85"/>
        <v>1508.0604041450322</v>
      </c>
      <c r="AG282">
        <f t="shared" si="96"/>
        <v>1508.0604041450322</v>
      </c>
      <c r="AH282" s="4"/>
      <c r="AI282" s="5">
        <f>SUMPRODUCT(constants!$B$13:$B$20,A282^constants!$A$13:$A$20)*constants!$C$10/((A282/1000000000)^5*(EXP(0.014388/(A282/1000000000)/constants!$B$9)-1))</f>
        <v>3.8250395125654598E-7</v>
      </c>
      <c r="AJ282">
        <f>SUMPRODUCT(A282^constants!$E$28:$J$28,constants!$E$27:$J$27)</f>
        <v>1.1548147345550046E-6</v>
      </c>
      <c r="AL282" s="17">
        <f t="shared" si="86"/>
        <v>1.4782873627937898E-9</v>
      </c>
      <c r="AM282">
        <f t="shared" si="97"/>
        <v>7.6576159110132336E-10</v>
      </c>
      <c r="AN282">
        <f t="shared" si="98"/>
        <v>1.9304799038924205</v>
      </c>
      <c r="AO282">
        <f t="shared" si="99"/>
        <v>1.4859197359581811E-9</v>
      </c>
      <c r="AQ282">
        <f t="shared" si="100"/>
        <v>1.4859197359581811E-9</v>
      </c>
      <c r="AS282" s="4">
        <f t="shared" si="101"/>
        <v>0.99486353604458344</v>
      </c>
    </row>
    <row r="283" spans="1:45" x14ac:dyDescent="0.2">
      <c r="A283">
        <f>front!A283</f>
        <v>318.82</v>
      </c>
      <c r="B283" s="1">
        <f t="shared" si="102"/>
        <v>0.46999999999997044</v>
      </c>
      <c r="C283">
        <f>front!D283-front!B283</f>
        <v>231.19999999999982</v>
      </c>
      <c r="D283" s="2">
        <f>front!E283-front!C283</f>
        <v>2241.5</v>
      </c>
      <c r="E283" s="2">
        <f>IF(front!F283-front!C283&gt;0,front!F283-front!C283,0)</f>
        <v>1153.6000000000004</v>
      </c>
      <c r="F283" s="2">
        <f>front!I283-front!H283</f>
        <v>6177.8000000000011</v>
      </c>
      <c r="G283" s="2">
        <f>IF(front!J283-front!H283&gt;0,front!J283-front!H283,0)</f>
        <v>11.700000000000728</v>
      </c>
      <c r="H283" s="2"/>
      <c r="I283" s="4">
        <f>C283/(constants!$A$4+constants!$B$4*data!C283+constants!$C$4*data!C283^2+constants!$D$4*data!C283^3+constants!$E$4*data!C283^4+constants!$F$4*data!C283^5+constants!$G$4*data!C283^6+constants!$H$4*data!C283^7)</f>
        <v>230.65865580437406</v>
      </c>
      <c r="J283" s="4">
        <f>D283/(constants!$A$4+constants!$B$4*data!D283+constants!$C$4*data!D283^2+constants!$D$4*data!D283^3+constants!$E$4*data!D283^4+constants!$F$4*data!D283^5+constants!$G$4*data!D283^6+constants!$H$4*data!D283^7)</f>
        <v>2236.3882881571149</v>
      </c>
      <c r="K283" s="4">
        <f>E283/(constants!$A$4+constants!$B$4*data!E283+constants!$C$4*data!E283^2+constants!$D$4*data!E283^3+constants!$E$4*data!E283^4+constants!$F$4*data!E283^5+constants!$G$4*data!E283^6+constants!$H$4*data!E283^7)</f>
        <v>1150.9546681446925</v>
      </c>
      <c r="L283" s="4">
        <f>F283/(constants!$A$4+constants!$B$4*data!F283+constants!$C$4*data!F283^2+constants!$D$4*data!F283^3+constants!$E$4*data!F283^4+constants!$F$4*data!F283^5+constants!$G$4*data!F283^6+constants!$H$4*data!F283^7)</f>
        <v>6166.1686342325538</v>
      </c>
      <c r="M283" s="4">
        <f>G283/(constants!$A$4+constants!$B$4*data!G283+constants!$C$4*data!G283^2+constants!$D$4*data!G283^3+constants!$E$4*data!G283^4+constants!$F$4*data!G283^5+constants!$G$4*data!G283^6+constants!$H$4*data!G283^7)</f>
        <v>11.672351714155058</v>
      </c>
      <c r="N283" s="4"/>
      <c r="O283" s="4">
        <f t="shared" si="87"/>
        <v>576.64663951093507</v>
      </c>
      <c r="P283" s="4">
        <f t="shared" si="88"/>
        <v>559.09707203927871</v>
      </c>
      <c r="Q283" s="4">
        <f t="shared" si="89"/>
        <v>287.73866703617313</v>
      </c>
      <c r="R283" s="4">
        <f t="shared" si="90"/>
        <v>1541.5421585581385</v>
      </c>
      <c r="S283" s="4">
        <f t="shared" si="91"/>
        <v>2.9180879285387644</v>
      </c>
      <c r="T283" s="4">
        <f t="shared" si="82"/>
        <v>1.0313891242671782</v>
      </c>
      <c r="U283" s="4">
        <f t="shared" si="92"/>
        <v>0.51464885334967092</v>
      </c>
      <c r="V283" s="4">
        <f t="shared" si="93"/>
        <v>1.8929666712898467E-3</v>
      </c>
      <c r="W283" s="4"/>
      <c r="X283">
        <f>IF(front!E283&gt;$X$2,O283,P283)</f>
        <v>559.09707203927871</v>
      </c>
      <c r="Y283">
        <f t="shared" si="94"/>
        <v>282.82449182131865</v>
      </c>
      <c r="Z283">
        <f>SUMPRODUCT($B$7:$B$456,Y$7:Y$456,EXP(constants!$B$32+constants!$A$32*ABS($A$7:$A$456-$A283)))</f>
        <v>8.7776687915764633</v>
      </c>
      <c r="AA283">
        <f t="shared" si="83"/>
        <v>274.0468230297422</v>
      </c>
      <c r="AB283">
        <f t="shared" si="95"/>
        <v>268.60086447013947</v>
      </c>
      <c r="AD283" s="4">
        <f t="shared" si="84"/>
        <v>1538.3294935712493</v>
      </c>
      <c r="AE283">
        <f>SUMPRODUCT($B$7:$B$456,AD$7:AD$456,EXP(constants!$B$32+constants!$A$32*ABS($A$7:$A$456-$A283)))</f>
        <v>34.94537240776458</v>
      </c>
      <c r="AF283" s="4">
        <f t="shared" si="85"/>
        <v>1503.3841211634847</v>
      </c>
      <c r="AG283">
        <f t="shared" si="96"/>
        <v>1503.3841211634847</v>
      </c>
      <c r="AH283" s="4"/>
      <c r="AI283" s="5">
        <f>SUMPRODUCT(constants!$B$13:$B$20,A283^constants!$A$13:$A$20)*constants!$C$10/((A283/1000000000)^5*(EXP(0.014388/(A283/1000000000)/constants!$B$9)-1))</f>
        <v>3.8791591089808668E-7</v>
      </c>
      <c r="AJ283">
        <f>SUMPRODUCT(A283^constants!$E$28:$J$28,constants!$E$27:$J$27)</f>
        <v>1.1491961977906921E-6</v>
      </c>
      <c r="AL283" s="17">
        <f t="shared" si="86"/>
        <v>1.4442094654584089E-9</v>
      </c>
      <c r="AM283">
        <f t="shared" si="97"/>
        <v>7.6440623631259132E-10</v>
      </c>
      <c r="AN283">
        <f t="shared" si="98"/>
        <v>1.8893219296916139</v>
      </c>
      <c r="AO283">
        <f t="shared" si="99"/>
        <v>1.4832897419062388E-9</v>
      </c>
      <c r="AQ283">
        <f t="shared" si="100"/>
        <v>1.4832897419062388E-9</v>
      </c>
      <c r="AS283" s="4">
        <f t="shared" si="101"/>
        <v>0.97365297194221401</v>
      </c>
    </row>
    <row r="284" spans="1:45" x14ac:dyDescent="0.2">
      <c r="A284">
        <f>front!A284</f>
        <v>319.29000000000002</v>
      </c>
      <c r="B284" s="1">
        <f t="shared" si="102"/>
        <v>0.47000000000002728</v>
      </c>
      <c r="C284">
        <f>front!D284-front!B284</f>
        <v>227.89999999999964</v>
      </c>
      <c r="D284" s="2">
        <f>front!E284-front!C284</f>
        <v>2302.7000000000007</v>
      </c>
      <c r="E284" s="2">
        <f>IF(front!F284-front!C284&gt;0,front!F284-front!C284,0)</f>
        <v>1201</v>
      </c>
      <c r="F284" s="2">
        <f>front!I284-front!H284</f>
        <v>6234.7000000000007</v>
      </c>
      <c r="G284" s="2">
        <f>IF(front!J284-front!H284&gt;0,front!J284-front!H284,0)</f>
        <v>18.900000000001455</v>
      </c>
      <c r="H284" s="2"/>
      <c r="I284" s="4">
        <f>C284/(constants!$A$4+constants!$B$4*data!C284+constants!$C$4*data!C284^2+constants!$D$4*data!C284^3+constants!$E$4*data!C284^4+constants!$F$4*data!C284^5+constants!$G$4*data!C284^6+constants!$H$4*data!C284^7)</f>
        <v>227.36631652446451</v>
      </c>
      <c r="J284" s="4">
        <f>D284/(constants!$A$4+constants!$B$4*data!D284+constants!$C$4*data!D284^2+constants!$D$4*data!D284^3+constants!$E$4*data!D284^4+constants!$F$4*data!D284^5+constants!$G$4*data!D284^6+constants!$H$4*data!D284^7)</f>
        <v>2297.4497427619199</v>
      </c>
      <c r="K284" s="4">
        <f>E284/(constants!$A$4+constants!$B$4*data!E284+constants!$C$4*data!E284^2+constants!$D$4*data!E284^3+constants!$E$4*data!E284^4+constants!$F$4*data!E284^5+constants!$G$4*data!E284^6+constants!$H$4*data!E284^7)</f>
        <v>1198.2473510965585</v>
      </c>
      <c r="L284" s="4">
        <f>F284/(constants!$A$4+constants!$B$4*data!F284+constants!$C$4*data!F284^2+constants!$D$4*data!F284^3+constants!$E$4*data!F284^4+constants!$F$4*data!F284^5+constants!$G$4*data!F284^6+constants!$H$4*data!F284^7)</f>
        <v>6223.0530554163397</v>
      </c>
      <c r="M284" s="4">
        <f>G284/(constants!$A$4+constants!$B$4*data!G284+constants!$C$4*data!G284^2+constants!$D$4*data!G284^3+constants!$E$4*data!G284^4+constants!$F$4*data!G284^5+constants!$G$4*data!G284^6+constants!$H$4*data!G284^7)</f>
        <v>18.855352306467726</v>
      </c>
      <c r="N284" s="4"/>
      <c r="O284" s="4">
        <f t="shared" si="87"/>
        <v>568.41579131116134</v>
      </c>
      <c r="P284" s="4">
        <f t="shared" si="88"/>
        <v>574.36243569047997</v>
      </c>
      <c r="Q284" s="4">
        <f t="shared" si="89"/>
        <v>299.56183777413963</v>
      </c>
      <c r="R284" s="4">
        <f t="shared" si="90"/>
        <v>1555.7632638540849</v>
      </c>
      <c r="S284" s="4">
        <f t="shared" si="91"/>
        <v>4.7138380766169314</v>
      </c>
      <c r="T284" s="4">
        <f t="shared" si="82"/>
        <v>0.98964652976970935</v>
      </c>
      <c r="U284" s="4">
        <f t="shared" si="92"/>
        <v>0.52155541372411662</v>
      </c>
      <c r="V284" s="4">
        <f t="shared" si="93"/>
        <v>3.0299199024274187E-3</v>
      </c>
      <c r="W284" s="4"/>
      <c r="X284">
        <f>IF(front!E284&gt;$X$2,O284,P284)</f>
        <v>574.36243569047997</v>
      </c>
      <c r="Y284">
        <f t="shared" si="94"/>
        <v>286.73782579996691</v>
      </c>
      <c r="Z284">
        <f>SUMPRODUCT($B$7:$B$456,Y$7:Y$456,EXP(constants!$B$32+constants!$A$32*ABS($A$7:$A$456-$A284)))</f>
        <v>8.9132551082973528</v>
      </c>
      <c r="AA284">
        <f t="shared" si="83"/>
        <v>277.82457069166958</v>
      </c>
      <c r="AB284">
        <f t="shared" si="95"/>
        <v>272.37861213206685</v>
      </c>
      <c r="AD284" s="4">
        <f t="shared" si="84"/>
        <v>1550.5735701527728</v>
      </c>
      <c r="AE284">
        <f>SUMPRODUCT($B$7:$B$456,AD$7:AD$456,EXP(constants!$B$32+constants!$A$32*ABS($A$7:$A$456-$A284)))</f>
        <v>34.971378066189892</v>
      </c>
      <c r="AF284" s="4">
        <f t="shared" si="85"/>
        <v>1515.602192086583</v>
      </c>
      <c r="AG284">
        <f t="shared" si="96"/>
        <v>1515.602192086583</v>
      </c>
      <c r="AH284" s="4"/>
      <c r="AI284" s="5">
        <f>SUMPRODUCT(constants!$B$13:$B$20,A284^constants!$A$13:$A$20)*constants!$C$10/((A284/1000000000)^5*(EXP(0.014388/(A284/1000000000)/constants!$B$9)-1))</f>
        <v>3.9338270903693077E-7</v>
      </c>
      <c r="AJ284">
        <f>SUMPRODUCT(A284^constants!$E$28:$J$28,constants!$E$27:$J$27)</f>
        <v>1.1436095523371524E-6</v>
      </c>
      <c r="AL284" s="17">
        <f t="shared" si="86"/>
        <v>1.4442496272291499E-9</v>
      </c>
      <c r="AM284">
        <f t="shared" si="97"/>
        <v>7.5455786373778249E-10</v>
      </c>
      <c r="AN284">
        <f t="shared" si="98"/>
        <v>1.9140342929764274</v>
      </c>
      <c r="AO284">
        <f t="shared" si="99"/>
        <v>1.4641794974828653E-9</v>
      </c>
      <c r="AQ284">
        <f t="shared" si="100"/>
        <v>1.4641794974828653E-9</v>
      </c>
      <c r="AS284" s="4">
        <f t="shared" si="101"/>
        <v>0.98638836953530795</v>
      </c>
    </row>
    <row r="285" spans="1:45" x14ac:dyDescent="0.2">
      <c r="A285">
        <f>front!A285</f>
        <v>319.76</v>
      </c>
      <c r="B285" s="1">
        <f t="shared" si="102"/>
        <v>0.46999999999997044</v>
      </c>
      <c r="C285">
        <f>front!D285-front!B285</f>
        <v>231.75</v>
      </c>
      <c r="D285" s="2">
        <f>front!E285-front!C285</f>
        <v>2322.1000000000004</v>
      </c>
      <c r="E285" s="2">
        <f>IF(front!F285-front!C285&gt;0,front!F285-front!C285,0)</f>
        <v>1133.6000000000004</v>
      </c>
      <c r="F285" s="2">
        <f>front!I285-front!H285</f>
        <v>6279.1</v>
      </c>
      <c r="G285" s="2">
        <f>IF(front!J285-front!H285&gt;0,front!J285-front!H285,0)</f>
        <v>28.299999999999272</v>
      </c>
      <c r="H285" s="2"/>
      <c r="I285" s="4">
        <f>C285/(constants!$A$4+constants!$B$4*data!C285+constants!$C$4*data!C285^2+constants!$D$4*data!C285^3+constants!$E$4*data!C285^4+constants!$F$4*data!C285^5+constants!$G$4*data!C285^6+constants!$H$4*data!C285^7)</f>
        <v>231.207379180457</v>
      </c>
      <c r="J285" s="4">
        <f>D285/(constants!$A$4+constants!$B$4*data!D285+constants!$C$4*data!D285^2+constants!$D$4*data!D285^3+constants!$E$4*data!D285^4+constants!$F$4*data!D285^5+constants!$G$4*data!D285^6+constants!$H$4*data!D285^7)</f>
        <v>2316.8058521753728</v>
      </c>
      <c r="K285" s="4">
        <f>E285/(constants!$A$4+constants!$B$4*data!E285+constants!$C$4*data!E285^2+constants!$D$4*data!E285^3+constants!$E$4*data!E285^4+constants!$F$4*data!E285^5+constants!$G$4*data!E285^6+constants!$H$4*data!E285^7)</f>
        <v>1130.9999501025461</v>
      </c>
      <c r="L285" s="4">
        <f>F285/(constants!$A$4+constants!$B$4*data!F285+constants!$C$4*data!F285^2+constants!$D$4*data!F285^3+constants!$E$4*data!F285^4+constants!$F$4*data!F285^5+constants!$G$4*data!F285^6+constants!$H$4*data!F285^7)</f>
        <v>6267.4434769454556</v>
      </c>
      <c r="M285" s="4">
        <f>G285/(constants!$A$4+constants!$B$4*data!G285+constants!$C$4*data!G285^2+constants!$D$4*data!G285^3+constants!$E$4*data!G285^4+constants!$F$4*data!G285^5+constants!$G$4*data!G285^6+constants!$H$4*data!G285^7)</f>
        <v>28.233175506952872</v>
      </c>
      <c r="N285" s="4"/>
      <c r="O285" s="4">
        <f t="shared" si="87"/>
        <v>578.01844795114255</v>
      </c>
      <c r="P285" s="4">
        <f t="shared" si="88"/>
        <v>579.20146304384321</v>
      </c>
      <c r="Q285" s="4">
        <f t="shared" si="89"/>
        <v>282.74998752563653</v>
      </c>
      <c r="R285" s="4">
        <f t="shared" si="90"/>
        <v>1566.8608692363639</v>
      </c>
      <c r="S285" s="4">
        <f t="shared" si="91"/>
        <v>7.058293876738218</v>
      </c>
      <c r="T285" s="4">
        <f t="shared" si="82"/>
        <v>0.99795750672575367</v>
      </c>
      <c r="U285" s="4">
        <f t="shared" si="92"/>
        <v>0.48817208789445599</v>
      </c>
      <c r="V285" s="4">
        <f t="shared" si="93"/>
        <v>4.5047355609679606E-3</v>
      </c>
      <c r="W285" s="4"/>
      <c r="X285">
        <f>IF(front!E285&gt;$X$2,O285,P285)</f>
        <v>579.20146304384321</v>
      </c>
      <c r="Y285">
        <f t="shared" si="94"/>
        <v>307.71876864294353</v>
      </c>
      <c r="Z285">
        <f>SUMPRODUCT($B$7:$B$456,Y$7:Y$456,EXP(constants!$B$32+constants!$A$32*ABS($A$7:$A$456-$A285)))</f>
        <v>9.0502111508849339</v>
      </c>
      <c r="AA285">
        <f t="shared" si="83"/>
        <v>298.6685574920586</v>
      </c>
      <c r="AB285">
        <f t="shared" si="95"/>
        <v>293.22259893245587</v>
      </c>
      <c r="AD285" s="4">
        <f t="shared" si="84"/>
        <v>1559.0900500697442</v>
      </c>
      <c r="AE285">
        <f>SUMPRODUCT($B$7:$B$456,AD$7:AD$456,EXP(constants!$B$32+constants!$A$32*ABS($A$7:$A$456-$A285)))</f>
        <v>34.995336099586645</v>
      </c>
      <c r="AF285" s="4">
        <f t="shared" si="85"/>
        <v>1524.0947139701575</v>
      </c>
      <c r="AG285">
        <f t="shared" si="96"/>
        <v>1524.0947139701575</v>
      </c>
      <c r="AH285" s="4"/>
      <c r="AI285" s="5">
        <f>SUMPRODUCT(constants!$B$13:$B$20,A285^constants!$A$13:$A$20)*constants!$C$10/((A285/1000000000)^5*(EXP(0.014388/(A285/1000000000)/constants!$B$9)-1))</f>
        <v>3.9890462473641849E-7</v>
      </c>
      <c r="AJ285">
        <f>SUMPRODUCT(A285^constants!$E$28:$J$28,constants!$E$27:$J$27)</f>
        <v>1.1380543239983992E-6</v>
      </c>
      <c r="AL285" s="17">
        <f t="shared" si="86"/>
        <v>1.3604156916578813E-9</v>
      </c>
      <c r="AM285">
        <f t="shared" si="97"/>
        <v>7.4670839913475533E-10</v>
      </c>
      <c r="AN285">
        <f t="shared" si="98"/>
        <v>1.8218834731660394</v>
      </c>
      <c r="AO285">
        <f t="shared" si="99"/>
        <v>1.4489480279159881E-9</v>
      </c>
      <c r="AQ285">
        <f t="shared" si="100"/>
        <v>1.4489480279159881E-9</v>
      </c>
      <c r="AS285" s="4">
        <f t="shared" si="101"/>
        <v>0.93889888763957785</v>
      </c>
    </row>
    <row r="286" spans="1:45" x14ac:dyDescent="0.2">
      <c r="A286">
        <f>front!A286</f>
        <v>320.23</v>
      </c>
      <c r="B286" s="1">
        <f t="shared" si="102"/>
        <v>0.47000000000002728</v>
      </c>
      <c r="C286">
        <f>front!D286-front!B286</f>
        <v>235</v>
      </c>
      <c r="D286" s="2">
        <f>front!E286-front!C286</f>
        <v>2310.7999999999993</v>
      </c>
      <c r="E286" s="2">
        <f>IF(front!F286-front!C286&gt;0,front!F286-front!C286,0)</f>
        <v>1143</v>
      </c>
      <c r="F286" s="2">
        <f>front!I286-front!H286</f>
        <v>6266.5</v>
      </c>
      <c r="G286" s="2">
        <f>IF(front!J286-front!H286&gt;0,front!J286-front!H286,0)</f>
        <v>0</v>
      </c>
      <c r="H286" s="2"/>
      <c r="I286" s="4">
        <f>C286/(constants!$A$4+constants!$B$4*data!C286+constants!$C$4*data!C286^2+constants!$D$4*data!C286^3+constants!$E$4*data!C286^4+constants!$F$4*data!C286^5+constants!$G$4*data!C286^6+constants!$H$4*data!C286^7)</f>
        <v>234.44983643902793</v>
      </c>
      <c r="J286" s="4">
        <f>D286/(constants!$A$4+constants!$B$4*data!D286+constants!$C$4*data!D286^2+constants!$D$4*data!D286^3+constants!$E$4*data!D286^4+constants!$F$4*data!D286^5+constants!$G$4*data!D286^6+constants!$H$4*data!D286^7)</f>
        <v>2305.5314155829369</v>
      </c>
      <c r="K286" s="4">
        <f>E286/(constants!$A$4+constants!$B$4*data!E286+constants!$C$4*data!E286^2+constants!$D$4*data!E286^3+constants!$E$4*data!E286^4+constants!$F$4*data!E286^5+constants!$G$4*data!E286^6+constants!$H$4*data!E286^7)</f>
        <v>1140.3786674803052</v>
      </c>
      <c r="L286" s="4">
        <f>F286/(constants!$A$4+constants!$B$4*data!F286+constants!$C$4*data!F286^2+constants!$D$4*data!F286^3+constants!$E$4*data!F286^4+constants!$F$4*data!F286^5+constants!$G$4*data!F286^6+constants!$H$4*data!F286^7)</f>
        <v>6254.8459633508883</v>
      </c>
      <c r="M286" s="4">
        <f>G286/(constants!$A$4+constants!$B$4*data!G286+constants!$C$4*data!G286^2+constants!$D$4*data!G286^3+constants!$E$4*data!G286^4+constants!$F$4*data!G286^5+constants!$G$4*data!G286^6+constants!$H$4*data!G286^7)</f>
        <v>0</v>
      </c>
      <c r="N286" s="4"/>
      <c r="O286" s="4">
        <f t="shared" si="87"/>
        <v>586.12459109756992</v>
      </c>
      <c r="P286" s="4">
        <f t="shared" si="88"/>
        <v>576.38285389573423</v>
      </c>
      <c r="Q286" s="4">
        <f t="shared" si="89"/>
        <v>285.09466687007631</v>
      </c>
      <c r="R286" s="4">
        <f t="shared" si="90"/>
        <v>1563.7114908377221</v>
      </c>
      <c r="S286" s="4">
        <f t="shared" si="91"/>
        <v>0</v>
      </c>
      <c r="T286" s="4">
        <f t="shared" si="82"/>
        <v>1.016901504158203</v>
      </c>
      <c r="U286" s="4">
        <f t="shared" si="92"/>
        <v>0.49462725156229059</v>
      </c>
      <c r="V286" s="4">
        <f t="shared" si="93"/>
        <v>0</v>
      </c>
      <c r="W286" s="4"/>
      <c r="X286">
        <f>IF(front!E286&gt;$X$2,O286,P286)</f>
        <v>576.38285389573423</v>
      </c>
      <c r="Y286">
        <f t="shared" si="94"/>
        <v>302.64891318531193</v>
      </c>
      <c r="Z286">
        <f>SUMPRODUCT($B$7:$B$456,Y$7:Y$456,EXP(constants!$B$32+constants!$A$32*ABS($A$7:$A$456-$A286)))</f>
        <v>9.1882688893080253</v>
      </c>
      <c r="AA286">
        <f t="shared" si="83"/>
        <v>293.46064429600392</v>
      </c>
      <c r="AB286">
        <f t="shared" si="95"/>
        <v>288.01468573640119</v>
      </c>
      <c r="AD286" s="4">
        <f t="shared" si="84"/>
        <v>1563.7114908377221</v>
      </c>
      <c r="AE286">
        <f>SUMPRODUCT($B$7:$B$456,AD$7:AD$456,EXP(constants!$B$32+constants!$A$32*ABS($A$7:$A$456-$A286)))</f>
        <v>35.017115100490265</v>
      </c>
      <c r="AF286" s="4">
        <f t="shared" si="85"/>
        <v>1528.6943757372319</v>
      </c>
      <c r="AG286">
        <f t="shared" si="96"/>
        <v>1528.6943757372319</v>
      </c>
      <c r="AH286" s="4"/>
      <c r="AI286" s="5">
        <f>SUMPRODUCT(constants!$B$13:$B$20,A286^constants!$A$13:$A$20)*constants!$C$10/((A286/1000000000)^5*(EXP(0.014388/(A286/1000000000)/constants!$B$9)-1))</f>
        <v>4.0448193584726478E-7</v>
      </c>
      <c r="AJ286">
        <f>SUMPRODUCT(A286^constants!$E$28:$J$28,constants!$E$27:$J$27)</f>
        <v>1.1325300511200631E-6</v>
      </c>
      <c r="AL286" s="17">
        <f t="shared" si="86"/>
        <v>1.4043795538171187E-9</v>
      </c>
      <c r="AM286">
        <f t="shared" si="97"/>
        <v>7.408479216611799E-10</v>
      </c>
      <c r="AN286">
        <f t="shared" si="98"/>
        <v>1.8956381097325923</v>
      </c>
      <c r="AO286">
        <f t="shared" si="99"/>
        <v>1.4375760823374695E-9</v>
      </c>
      <c r="AQ286">
        <f t="shared" si="100"/>
        <v>1.4375760823374695E-9</v>
      </c>
      <c r="AS286" s="4">
        <f t="shared" si="101"/>
        <v>0.97690798495591702</v>
      </c>
    </row>
    <row r="287" spans="1:45" x14ac:dyDescent="0.2">
      <c r="A287">
        <f>front!A287</f>
        <v>320.7</v>
      </c>
      <c r="B287" s="1">
        <f t="shared" si="102"/>
        <v>0.46999999999997044</v>
      </c>
      <c r="C287">
        <f>front!D287-front!B287</f>
        <v>236.25</v>
      </c>
      <c r="D287" s="2">
        <f>front!E287-front!C287</f>
        <v>2368.5</v>
      </c>
      <c r="E287" s="2">
        <f>IF(front!F287-front!C287&gt;0,front!F287-front!C287,0)</f>
        <v>1197.3000000000011</v>
      </c>
      <c r="F287" s="2">
        <f>front!I287-front!H287</f>
        <v>6235.4</v>
      </c>
      <c r="G287" s="2">
        <f>IF(front!J287-front!H287&gt;0,front!J287-front!H287,0)</f>
        <v>18.600000000000364</v>
      </c>
      <c r="H287" s="2"/>
      <c r="I287" s="4">
        <f>C287/(constants!$A$4+constants!$B$4*data!C287+constants!$C$4*data!C287^2+constants!$D$4*data!C287^3+constants!$E$4*data!C287^4+constants!$F$4*data!C287^5+constants!$G$4*data!C287^6+constants!$H$4*data!C287^7)</f>
        <v>235.69693581393255</v>
      </c>
      <c r="J287" s="4">
        <f>D287/(constants!$A$4+constants!$B$4*data!D287+constants!$C$4*data!D287^2+constants!$D$4*data!D287^3+constants!$E$4*data!D287^4+constants!$F$4*data!D287^5+constants!$G$4*data!D287^6+constants!$H$4*data!D287^7)</f>
        <v>2363.1009379601705</v>
      </c>
      <c r="K287" s="4">
        <f>E287/(constants!$A$4+constants!$B$4*data!E287+constants!$C$4*data!E287^2+constants!$D$4*data!E287^3+constants!$E$4*data!E287^4+constants!$F$4*data!E287^5+constants!$G$4*data!E287^6+constants!$H$4*data!E287^7)</f>
        <v>1194.5557282165421</v>
      </c>
      <c r="L287" s="4">
        <f>F287/(constants!$A$4+constants!$B$4*data!F287+constants!$C$4*data!F287^2+constants!$D$4*data!F287^3+constants!$E$4*data!F287^4+constants!$F$4*data!F287^5+constants!$G$4*data!F287^6+constants!$H$4*data!F287^7)</f>
        <v>6223.7528867645469</v>
      </c>
      <c r="M287" s="4">
        <f>G287/(constants!$A$4+constants!$B$4*data!G287+constants!$C$4*data!G287^2+constants!$D$4*data!G287^3+constants!$E$4*data!G287^4+constants!$F$4*data!G287^5+constants!$G$4*data!G287^6+constants!$H$4*data!G287^7)</f>
        <v>18.556060390220615</v>
      </c>
      <c r="N287" s="4"/>
      <c r="O287" s="4">
        <f t="shared" si="87"/>
        <v>589.24233953483144</v>
      </c>
      <c r="P287" s="4">
        <f t="shared" si="88"/>
        <v>590.77523449004264</v>
      </c>
      <c r="Q287" s="4">
        <f t="shared" si="89"/>
        <v>298.63893205413552</v>
      </c>
      <c r="R287" s="4">
        <f t="shared" si="90"/>
        <v>1555.9382216911367</v>
      </c>
      <c r="S287" s="4">
        <f t="shared" si="91"/>
        <v>4.6390150975551538</v>
      </c>
      <c r="T287" s="4">
        <f t="shared" si="82"/>
        <v>0.99740528230413317</v>
      </c>
      <c r="U287" s="4">
        <f t="shared" si="92"/>
        <v>0.50550347174238053</v>
      </c>
      <c r="V287" s="4">
        <f t="shared" si="93"/>
        <v>2.981490545629148E-3</v>
      </c>
      <c r="W287" s="4"/>
      <c r="X287">
        <f>IF(front!E287&gt;$X$2,O287,P287)</f>
        <v>590.77523449004264</v>
      </c>
      <c r="Y287">
        <f t="shared" si="94"/>
        <v>304.03675348581999</v>
      </c>
      <c r="Z287">
        <f>SUMPRODUCT($B$7:$B$456,Y$7:Y$456,EXP(constants!$B$32+constants!$A$32*ABS($A$7:$A$456-$A287)))</f>
        <v>9.3276154176696711</v>
      </c>
      <c r="AA287">
        <f t="shared" si="83"/>
        <v>294.70913806815031</v>
      </c>
      <c r="AB287">
        <f t="shared" si="95"/>
        <v>289.26317950854758</v>
      </c>
      <c r="AD287" s="4">
        <f t="shared" si="84"/>
        <v>1550.8309042481601</v>
      </c>
      <c r="AE287">
        <f>SUMPRODUCT($B$7:$B$456,AD$7:AD$456,EXP(constants!$B$32+constants!$A$32*ABS($A$7:$A$456-$A287)))</f>
        <v>35.036650035118306</v>
      </c>
      <c r="AF287" s="4">
        <f t="shared" si="85"/>
        <v>1515.7942542130418</v>
      </c>
      <c r="AG287">
        <f t="shared" si="96"/>
        <v>1515.7942542130418</v>
      </c>
      <c r="AH287" s="4"/>
      <c r="AI287" s="5">
        <f>SUMPRODUCT(constants!$B$13:$B$20,A287^constants!$A$13:$A$20)*constants!$C$10/((A287/1000000000)^5*(EXP(0.014388/(A287/1000000000)/constants!$B$9)-1))</f>
        <v>4.1011491898882675E-7</v>
      </c>
      <c r="AJ287">
        <f>SUMPRODUCT(A287^constants!$E$28:$J$28,constants!$E$27:$J$27)</f>
        <v>1.1270362844718646E-6</v>
      </c>
      <c r="AL287" s="17">
        <f t="shared" si="86"/>
        <v>1.417791644569502E-9</v>
      </c>
      <c r="AM287">
        <f t="shared" si="97"/>
        <v>7.4352853716086325E-10</v>
      </c>
      <c r="AN287">
        <f t="shared" si="98"/>
        <v>1.9068422712910091</v>
      </c>
      <c r="AO287">
        <f t="shared" si="99"/>
        <v>1.4427776744802228E-9</v>
      </c>
      <c r="AQ287">
        <f t="shared" si="100"/>
        <v>1.4427776744802228E-9</v>
      </c>
      <c r="AS287" s="4">
        <f t="shared" si="101"/>
        <v>0.9826819957414975</v>
      </c>
    </row>
    <row r="288" spans="1:45" x14ac:dyDescent="0.2">
      <c r="A288">
        <f>front!A288</f>
        <v>321.18</v>
      </c>
      <c r="B288" s="1">
        <f t="shared" si="102"/>
        <v>0.48000000000001819</v>
      </c>
      <c r="C288">
        <f>front!D288-front!B288</f>
        <v>234.40000000000009</v>
      </c>
      <c r="D288" s="2">
        <f>front!E288-front!C288</f>
        <v>2409.2000000000007</v>
      </c>
      <c r="E288" s="2">
        <f>IF(front!F288-front!C288&gt;0,front!F288-front!C288,0)</f>
        <v>1203.7000000000007</v>
      </c>
      <c r="F288" s="2">
        <f>front!I288-front!H288</f>
        <v>6223</v>
      </c>
      <c r="G288" s="2">
        <f>IF(front!J288-front!H288&gt;0,front!J288-front!H288,0)</f>
        <v>19.299999999999272</v>
      </c>
      <c r="H288" s="2"/>
      <c r="I288" s="4">
        <f>C288/(constants!$A$4+constants!$B$4*data!C288+constants!$C$4*data!C288^2+constants!$D$4*data!C288^3+constants!$E$4*data!C288^4+constants!$F$4*data!C288^5+constants!$G$4*data!C288^6+constants!$H$4*data!C288^7)</f>
        <v>233.85122882365715</v>
      </c>
      <c r="J288" s="4">
        <f>D288/(constants!$A$4+constants!$B$4*data!D288+constants!$C$4*data!D288^2+constants!$D$4*data!D288^3+constants!$E$4*data!D288^4+constants!$F$4*data!D288^5+constants!$G$4*data!D288^6+constants!$H$4*data!D288^7)</f>
        <v>2403.7089908420458</v>
      </c>
      <c r="K288" s="4">
        <f>E288/(constants!$A$4+constants!$B$4*data!E288+constants!$C$4*data!E288^2+constants!$D$4*data!E288^3+constants!$E$4*data!E288^4+constants!$F$4*data!E288^5+constants!$G$4*data!E288^6+constants!$H$4*data!E288^7)</f>
        <v>1200.941238048767</v>
      </c>
      <c r="L288" s="4">
        <f>F288/(constants!$A$4+constants!$B$4*data!F288+constants!$C$4*data!F288^2+constants!$D$4*data!F288^3+constants!$E$4*data!F288^4+constants!$F$4*data!F288^5+constants!$G$4*data!F288^6+constants!$H$4*data!F288^7)</f>
        <v>6211.3559574783731</v>
      </c>
      <c r="M288" s="4">
        <f>G288/(constants!$A$4+constants!$B$4*data!G288+constants!$C$4*data!G288^2+constants!$D$4*data!G288^3+constants!$E$4*data!G288^4+constants!$F$4*data!G288^5+constants!$G$4*data!G288^6+constants!$H$4*data!G288^7)</f>
        <v>19.254408225099752</v>
      </c>
      <c r="N288" s="4"/>
      <c r="O288" s="4">
        <f t="shared" si="87"/>
        <v>584.62807205914282</v>
      </c>
      <c r="P288" s="4">
        <f t="shared" si="88"/>
        <v>600.92724771051144</v>
      </c>
      <c r="Q288" s="4">
        <f t="shared" si="89"/>
        <v>300.23530951219175</v>
      </c>
      <c r="R288" s="4">
        <f t="shared" si="90"/>
        <v>1552.8389893695933</v>
      </c>
      <c r="S288" s="4">
        <f t="shared" si="91"/>
        <v>4.813602056274938</v>
      </c>
      <c r="T288" s="4">
        <f t="shared" si="82"/>
        <v>0.97287662406145292</v>
      </c>
      <c r="U288" s="4">
        <f t="shared" si="92"/>
        <v>0.49962006325402314</v>
      </c>
      <c r="V288" s="4">
        <f t="shared" si="93"/>
        <v>3.0998719694880395E-3</v>
      </c>
      <c r="W288" s="4"/>
      <c r="X288">
        <f>IF(front!E288&gt;$X$2,O288,P288)</f>
        <v>600.92724771051144</v>
      </c>
      <c r="Y288">
        <f t="shared" si="94"/>
        <v>312.65600323073011</v>
      </c>
      <c r="Z288">
        <f>SUMPRODUCT($B$7:$B$456,Y$7:Y$456,EXP(constants!$B$32+constants!$A$32*ABS($A$7:$A$456-$A288)))</f>
        <v>9.4713931301623813</v>
      </c>
      <c r="AA288">
        <f t="shared" si="83"/>
        <v>303.18461010056774</v>
      </c>
      <c r="AB288">
        <f t="shared" si="95"/>
        <v>297.73865154096501</v>
      </c>
      <c r="AD288" s="4">
        <f t="shared" si="84"/>
        <v>1547.5394606488271</v>
      </c>
      <c r="AE288">
        <f>SUMPRODUCT($B$7:$B$456,AD$7:AD$456,EXP(constants!$B$32+constants!$A$32*ABS($A$7:$A$456-$A288)))</f>
        <v>35.054824604444079</v>
      </c>
      <c r="AF288" s="4">
        <f t="shared" si="85"/>
        <v>1512.484636044383</v>
      </c>
      <c r="AG288">
        <f t="shared" si="96"/>
        <v>1512.484636044383</v>
      </c>
      <c r="AH288" s="4"/>
      <c r="AI288" s="5">
        <f>SUMPRODUCT(constants!$B$13:$B$20,A288^constants!$A$13:$A$20)*constants!$C$10/((A288/1000000000)^5*(EXP(0.014388/(A288/1000000000)/constants!$B$9)-1))</f>
        <v>4.1592550046335124E-7</v>
      </c>
      <c r="AJ288">
        <f>SUMPRODUCT(A288^constants!$E$28:$J$28,constants!$E$27:$J$27)</f>
        <v>1.1214566618190686E-6</v>
      </c>
      <c r="AL288" s="17">
        <f t="shared" si="86"/>
        <v>1.3969482910959085E-9</v>
      </c>
      <c r="AM288">
        <f t="shared" si="97"/>
        <v>7.4146648177004032E-10</v>
      </c>
      <c r="AN288">
        <f t="shared" si="98"/>
        <v>1.884034309630682</v>
      </c>
      <c r="AO288">
        <f t="shared" si="99"/>
        <v>1.4387763654077007E-9</v>
      </c>
      <c r="AQ288">
        <f t="shared" si="100"/>
        <v>1.4387763654077007E-9</v>
      </c>
      <c r="AS288" s="4">
        <f t="shared" si="101"/>
        <v>0.97092802236854958</v>
      </c>
    </row>
    <row r="289" spans="1:45" x14ac:dyDescent="0.2">
      <c r="A289">
        <f>front!A289</f>
        <v>321.64999999999998</v>
      </c>
      <c r="B289" s="1">
        <f t="shared" si="102"/>
        <v>0.46999999999997044</v>
      </c>
      <c r="C289">
        <f>front!D289-front!B289</f>
        <v>240.5</v>
      </c>
      <c r="D289" s="2">
        <f>front!E289-front!C289</f>
        <v>2485.8000000000002</v>
      </c>
      <c r="E289" s="2">
        <f>IF(front!F289-front!C289&gt;0,front!F289-front!C289,0)</f>
        <v>1234.9000000000005</v>
      </c>
      <c r="F289" s="2">
        <f>front!I289-front!H289</f>
        <v>6229.9999999999991</v>
      </c>
      <c r="G289" s="2">
        <f>IF(front!J289-front!H289&gt;0,front!J289-front!H289,0)</f>
        <v>12.300000000000182</v>
      </c>
      <c r="H289" s="2"/>
      <c r="I289" s="4">
        <f>C289/(constants!$A$4+constants!$B$4*data!C289+constants!$C$4*data!C289^2+constants!$D$4*data!C289^3+constants!$E$4*data!C289^4+constants!$F$4*data!C289^5+constants!$G$4*data!C289^6+constants!$H$4*data!C289^7)</f>
        <v>239.93707546342176</v>
      </c>
      <c r="J289" s="4">
        <f>D289/(constants!$A$4+constants!$B$4*data!D289+constants!$C$4*data!D289^2+constants!$D$4*data!D289^3+constants!$E$4*data!D289^4+constants!$F$4*data!D289^5+constants!$G$4*data!D289^6+constants!$H$4*data!D289^7)</f>
        <v>2480.1361726359391</v>
      </c>
      <c r="K289" s="4">
        <f>E289/(constants!$A$4+constants!$B$4*data!E289+constants!$C$4*data!E289^2+constants!$D$4*data!E289^3+constants!$E$4*data!E289^4+constants!$F$4*data!E289^5+constants!$G$4*data!E289^6+constants!$H$4*data!E289^7)</f>
        <v>1232.0705971292241</v>
      </c>
      <c r="L289" s="4">
        <f>F289/(constants!$A$4+constants!$B$4*data!F289+constants!$C$4*data!F289^2+constants!$D$4*data!F289^3+constants!$E$4*data!F289^4+constants!$F$4*data!F289^5+constants!$G$4*data!F289^6+constants!$H$4*data!F289^7)</f>
        <v>6218.3542023526225</v>
      </c>
      <c r="M289" s="4">
        <f>G289/(constants!$A$4+constants!$B$4*data!G289+constants!$C$4*data!G289^2+constants!$D$4*data!G289^3+constants!$E$4*data!G289^4+constants!$F$4*data!G289^5+constants!$G$4*data!G289^6+constants!$H$4*data!G289^7)</f>
        <v>12.270934665253785</v>
      </c>
      <c r="N289" s="4"/>
      <c r="O289" s="4">
        <f t="shared" si="87"/>
        <v>599.84268865855438</v>
      </c>
      <c r="P289" s="4">
        <f t="shared" si="88"/>
        <v>620.03404315898479</v>
      </c>
      <c r="Q289" s="4">
        <f t="shared" si="89"/>
        <v>308.01764928230602</v>
      </c>
      <c r="R289" s="4">
        <f t="shared" si="90"/>
        <v>1554.5885505881556</v>
      </c>
      <c r="S289" s="4">
        <f t="shared" si="91"/>
        <v>3.0677336663134462</v>
      </c>
      <c r="T289" s="4">
        <f t="shared" si="82"/>
        <v>0.96743508727753347</v>
      </c>
      <c r="U289" s="4">
        <f t="shared" si="92"/>
        <v>0.49677538303058355</v>
      </c>
      <c r="V289" s="4">
        <f t="shared" si="93"/>
        <v>1.9733412195482945E-3</v>
      </c>
      <c r="W289" s="4"/>
      <c r="X289">
        <f>IF(front!E289&gt;$X$2,O289,P289)</f>
        <v>620.03404315898479</v>
      </c>
      <c r="Y289">
        <f t="shared" si="94"/>
        <v>324.29057706029948</v>
      </c>
      <c r="Z289">
        <f>SUMPRODUCT($B$7:$B$456,Y$7:Y$456,EXP(constants!$B$32+constants!$A$32*ABS($A$7:$A$456-$A289)))</f>
        <v>9.6134473601376893</v>
      </c>
      <c r="AA289">
        <f t="shared" si="83"/>
        <v>314.6771297001618</v>
      </c>
      <c r="AB289">
        <f t="shared" si="95"/>
        <v>309.23117114055907</v>
      </c>
      <c r="AD289" s="4">
        <f t="shared" si="84"/>
        <v>1551.2111333271887</v>
      </c>
      <c r="AE289">
        <f>SUMPRODUCT($B$7:$B$456,AD$7:AD$456,EXP(constants!$B$32+constants!$A$32*ABS($A$7:$A$456-$A289)))</f>
        <v>35.070377635049653</v>
      </c>
      <c r="AF289" s="4">
        <f t="shared" si="85"/>
        <v>1516.140755692139</v>
      </c>
      <c r="AG289">
        <f t="shared" si="96"/>
        <v>1516.140755692139</v>
      </c>
      <c r="AH289" s="4"/>
      <c r="AI289" s="5">
        <f>SUMPRODUCT(constants!$B$13:$B$20,A289^constants!$A$13:$A$20)*constants!$C$10/((A289/1000000000)^5*(EXP(0.014388/(A289/1000000000)/constants!$B$9)-1))</f>
        <v>4.2167185167748277E-7</v>
      </c>
      <c r="AJ289">
        <f>SUMPRODUCT(A289^constants!$E$28:$J$28,constants!$E$27:$J$27)</f>
        <v>1.1160232352898391E-6</v>
      </c>
      <c r="AL289" s="17">
        <f t="shared" si="86"/>
        <v>1.3636136684481089E-9</v>
      </c>
      <c r="AM289">
        <f t="shared" si="97"/>
        <v>7.3609473995068433E-10</v>
      </c>
      <c r="AN289">
        <f t="shared" si="98"/>
        <v>1.8524975039754612</v>
      </c>
      <c r="AO289">
        <f t="shared" si="99"/>
        <v>1.4283527854337125E-9</v>
      </c>
      <c r="AQ289">
        <f t="shared" si="100"/>
        <v>1.4283527854337125E-9</v>
      </c>
      <c r="AS289" s="4">
        <f t="shared" si="101"/>
        <v>0.95467568121418556</v>
      </c>
    </row>
    <row r="290" spans="1:45" x14ac:dyDescent="0.2">
      <c r="A290">
        <f>front!A290</f>
        <v>322.12</v>
      </c>
      <c r="B290" s="1">
        <f t="shared" si="102"/>
        <v>0.47000000000002728</v>
      </c>
      <c r="C290">
        <f>front!D290-front!B290</f>
        <v>239.45000000000027</v>
      </c>
      <c r="D290" s="2">
        <f>front!E290-front!C290</f>
        <v>2384.5</v>
      </c>
      <c r="E290" s="2">
        <f>IF(front!F290-front!C290&gt;0,front!F290-front!C290,0)</f>
        <v>1161.3000000000011</v>
      </c>
      <c r="F290" s="2">
        <f>front!I290-front!H290</f>
        <v>6111</v>
      </c>
      <c r="G290" s="2">
        <f>IF(front!J290-front!H290&gt;0,front!J290-front!H290,0)</f>
        <v>3.7000000000007276</v>
      </c>
      <c r="H290" s="2"/>
      <c r="I290" s="4">
        <f>C290/(constants!$A$4+constants!$B$4*data!C290+constants!$C$4*data!C290^2+constants!$D$4*data!C290^3+constants!$E$4*data!C290^4+constants!$F$4*data!C290^5+constants!$G$4*data!C290^6+constants!$H$4*data!C290^7)</f>
        <v>238.8895112955702</v>
      </c>
      <c r="J290" s="4">
        <f>D290/(constants!$A$4+constants!$B$4*data!D290+constants!$C$4*data!D290^2+constants!$D$4*data!D290^3+constants!$E$4*data!D290^4+constants!$F$4*data!D290^5+constants!$G$4*data!D290^6+constants!$H$4*data!D290^7)</f>
        <v>2379.0647823493955</v>
      </c>
      <c r="K290" s="4">
        <f>E290/(constants!$A$4+constants!$B$4*data!E290+constants!$C$4*data!E290^2+constants!$D$4*data!E290^3+constants!$E$4*data!E290^4+constants!$F$4*data!E290^5+constants!$G$4*data!E290^6+constants!$H$4*data!E290^7)</f>
        <v>1158.6372347643119</v>
      </c>
      <c r="L290" s="4">
        <f>F290/(constants!$A$4+constants!$B$4*data!F290+constants!$C$4*data!F290^2+constants!$D$4*data!F290^3+constants!$E$4*data!F290^4+constants!$F$4*data!F290^5+constants!$G$4*data!F290^6+constants!$H$4*data!F290^7)</f>
        <v>6099.3915756422575</v>
      </c>
      <c r="M290" s="4">
        <f>G290/(constants!$A$4+constants!$B$4*data!G290+constants!$C$4*data!G290^2+constants!$D$4*data!G290^3+constants!$E$4*data!G290^4+constants!$F$4*data!G290^5+constants!$G$4*data!G290^6+constants!$H$4*data!G290^7)</f>
        <v>3.6912532546674788</v>
      </c>
      <c r="N290" s="4"/>
      <c r="O290" s="4">
        <f t="shared" si="87"/>
        <v>597.22377823892555</v>
      </c>
      <c r="P290" s="4">
        <f t="shared" si="88"/>
        <v>594.76619558734888</v>
      </c>
      <c r="Q290" s="4">
        <f t="shared" si="89"/>
        <v>289.65930869107797</v>
      </c>
      <c r="R290" s="4">
        <f t="shared" si="90"/>
        <v>1524.8478939105644</v>
      </c>
      <c r="S290" s="4">
        <f t="shared" si="91"/>
        <v>0.92281331366686969</v>
      </c>
      <c r="T290" s="4">
        <f t="shared" si="82"/>
        <v>1.0041320146804069</v>
      </c>
      <c r="U290" s="4">
        <f t="shared" si="92"/>
        <v>0.48701373891135658</v>
      </c>
      <c r="V290" s="4">
        <f t="shared" si="93"/>
        <v>6.0518384643615784E-4</v>
      </c>
      <c r="W290" s="4"/>
      <c r="X290">
        <f>IF(front!E290&gt;$X$2,O290,P290)</f>
        <v>594.76619558734888</v>
      </c>
      <c r="Y290">
        <f t="shared" si="94"/>
        <v>316.64950928819974</v>
      </c>
      <c r="Z290">
        <f>SUMPRODUCT($B$7:$B$456,Y$7:Y$456,EXP(constants!$B$32+constants!$A$32*ABS($A$7:$A$456-$A290)))</f>
        <v>9.7567168273925056</v>
      </c>
      <c r="AA290">
        <f t="shared" si="83"/>
        <v>306.89279246080724</v>
      </c>
      <c r="AB290">
        <f t="shared" si="95"/>
        <v>301.44683390120451</v>
      </c>
      <c r="AD290" s="4">
        <f t="shared" si="84"/>
        <v>1523.8319238319186</v>
      </c>
      <c r="AE290">
        <f>SUMPRODUCT($B$7:$B$456,AD$7:AD$456,EXP(constants!$B$32+constants!$A$32*ABS($A$7:$A$456-$A290)))</f>
        <v>35.083942679017881</v>
      </c>
      <c r="AF290" s="4">
        <f t="shared" si="85"/>
        <v>1488.7479811529008</v>
      </c>
      <c r="AG290">
        <f t="shared" si="96"/>
        <v>1488.7479811529008</v>
      </c>
      <c r="AH290" s="4"/>
      <c r="AI290" s="5">
        <f>SUMPRODUCT(constants!$B$13:$B$20,A290^constants!$A$13:$A$20)*constants!$C$10/((A290/1000000000)^5*(EXP(0.014388/(A290/1000000000)/constants!$B$9)-1))</f>
        <v>4.274747029986329E-7</v>
      </c>
      <c r="AJ290">
        <f>SUMPRODUCT(A290^constants!$E$28:$J$28,constants!$E$27:$J$27)</f>
        <v>1.1106190320757836E-6</v>
      </c>
      <c r="AL290" s="17">
        <f t="shared" si="86"/>
        <v>1.4180766056369744E-9</v>
      </c>
      <c r="AM290">
        <f t="shared" si="97"/>
        <v>7.4600875778565926E-10</v>
      </c>
      <c r="AN290">
        <f t="shared" si="98"/>
        <v>1.9008846623278</v>
      </c>
      <c r="AO290">
        <f t="shared" si="99"/>
        <v>1.4475904110012783E-9</v>
      </c>
      <c r="AQ290">
        <f t="shared" si="100"/>
        <v>1.4475904110012783E-9</v>
      </c>
      <c r="AS290" s="4">
        <f t="shared" si="101"/>
        <v>0.97961177060858695</v>
      </c>
    </row>
    <row r="291" spans="1:45" x14ac:dyDescent="0.2">
      <c r="A291">
        <f>front!A291</f>
        <v>322.58999999999997</v>
      </c>
      <c r="B291" s="1">
        <f t="shared" si="102"/>
        <v>0.46999999999997044</v>
      </c>
      <c r="C291">
        <f>front!D291-front!B291</f>
        <v>231.65000000000009</v>
      </c>
      <c r="D291" s="2">
        <f>front!E291-front!C291</f>
        <v>2398</v>
      </c>
      <c r="E291" s="2">
        <f>IF(front!F291-front!C291&gt;0,front!F291-front!C291,0)</f>
        <v>1170.6999999999989</v>
      </c>
      <c r="F291" s="2">
        <f>front!I291-front!H291</f>
        <v>5894</v>
      </c>
      <c r="G291" s="2">
        <f>IF(front!J291-front!H291&gt;0,front!J291-front!H291,0)</f>
        <v>14.399999999999636</v>
      </c>
      <c r="H291" s="2"/>
      <c r="I291" s="4">
        <f>C291/(constants!$A$4+constants!$B$4*data!C291+constants!$C$4*data!C291^2+constants!$D$4*data!C291^3+constants!$E$4*data!C291^4+constants!$F$4*data!C291^5+constants!$G$4*data!C291^6+constants!$H$4*data!C291^7)</f>
        <v>231.10761129044528</v>
      </c>
      <c r="J291" s="4">
        <f>D291/(constants!$A$4+constants!$B$4*data!D291+constants!$C$4*data!D291^2+constants!$D$4*data!D291^3+constants!$E$4*data!D291^4+constants!$F$4*data!D291^5+constants!$G$4*data!D291^6+constants!$H$4*data!D291^7)</f>
        <v>2392.5342853516017</v>
      </c>
      <c r="K291" s="4">
        <f>E291/(constants!$A$4+constants!$B$4*data!E291+constants!$C$4*data!E291^2+constants!$D$4*data!E291^3+constants!$E$4*data!E291^4+constants!$F$4*data!E291^5+constants!$G$4*data!E291^6+constants!$H$4*data!E291^7)</f>
        <v>1168.0159525189508</v>
      </c>
      <c r="L291" s="4">
        <f>F291/(constants!$A$4+constants!$B$4*data!F291+constants!$C$4*data!F291^2+constants!$D$4*data!F291^3+constants!$E$4*data!F291^4+constants!$F$4*data!F291^5+constants!$G$4*data!F291^6+constants!$H$4*data!F291^7)</f>
        <v>5882.4995046558142</v>
      </c>
      <c r="M291" s="4">
        <f>G291/(constants!$A$4+constants!$B$4*data!G291+constants!$C$4*data!G291^2+constants!$D$4*data!G291^3+constants!$E$4*data!G291^4+constants!$F$4*data!G291^5+constants!$G$4*data!G291^6+constants!$H$4*data!G291^7)</f>
        <v>14.36597561344632</v>
      </c>
      <c r="N291" s="4"/>
      <c r="O291" s="4">
        <f t="shared" si="87"/>
        <v>577.76902822611328</v>
      </c>
      <c r="P291" s="4">
        <f t="shared" si="88"/>
        <v>598.13357133790043</v>
      </c>
      <c r="Q291" s="4">
        <f t="shared" si="89"/>
        <v>292.00398812973771</v>
      </c>
      <c r="R291" s="4">
        <f t="shared" si="90"/>
        <v>1470.6248761639536</v>
      </c>
      <c r="S291" s="4">
        <f t="shared" si="91"/>
        <v>3.59149390336158</v>
      </c>
      <c r="T291" s="4">
        <f t="shared" si="82"/>
        <v>0.96595318489441095</v>
      </c>
      <c r="U291" s="4">
        <f t="shared" si="92"/>
        <v>0.4881919392629735</v>
      </c>
      <c r="V291" s="4">
        <f t="shared" si="93"/>
        <v>2.4421550060609609E-3</v>
      </c>
      <c r="W291" s="4"/>
      <c r="X291">
        <f>IF(front!E291&gt;$X$2,O291,P291)</f>
        <v>598.13357133790043</v>
      </c>
      <c r="Y291">
        <f t="shared" si="94"/>
        <v>317.76563863876333</v>
      </c>
      <c r="Z291">
        <f>SUMPRODUCT($B$7:$B$456,Y$7:Y$456,EXP(constants!$B$32+constants!$A$32*ABS($A$7:$A$456-$A291)))</f>
        <v>9.9014371940066752</v>
      </c>
      <c r="AA291">
        <f t="shared" si="83"/>
        <v>307.86420144475665</v>
      </c>
      <c r="AB291">
        <f t="shared" si="95"/>
        <v>302.41824288515392</v>
      </c>
      <c r="AD291" s="4">
        <f t="shared" si="84"/>
        <v>1466.6708257732466</v>
      </c>
      <c r="AE291">
        <f>SUMPRODUCT($B$7:$B$456,AD$7:AD$456,EXP(constants!$B$32+constants!$A$32*ABS($A$7:$A$456-$A291)))</f>
        <v>35.096006936428061</v>
      </c>
      <c r="AF291" s="4">
        <f t="shared" si="85"/>
        <v>1431.5748188368186</v>
      </c>
      <c r="AG291">
        <f t="shared" si="96"/>
        <v>1431.5748188368186</v>
      </c>
      <c r="AH291" s="4"/>
      <c r="AI291" s="5">
        <f>SUMPRODUCT(constants!$B$13:$B$20,A291^constants!$A$13:$A$20)*constants!$C$10/((A291/1000000000)^5*(EXP(0.014388/(A291/1000000000)/constants!$B$9)-1))</f>
        <v>4.3333432590951592E-7</v>
      </c>
      <c r="AJ291">
        <f>SUMPRODUCT(A291^constants!$E$28:$J$28,constants!$E$27:$J$27)</f>
        <v>1.1052436517732336E-6</v>
      </c>
      <c r="AL291" s="17">
        <f t="shared" si="86"/>
        <v>1.4328974395703984E-9</v>
      </c>
      <c r="AM291">
        <f t="shared" si="97"/>
        <v>7.7204742443797993E-10</v>
      </c>
      <c r="AN291">
        <f t="shared" si="98"/>
        <v>1.855970752850437</v>
      </c>
      <c r="AO291">
        <f t="shared" si="99"/>
        <v>1.4981170620194799E-9</v>
      </c>
      <c r="AQ291">
        <f t="shared" si="100"/>
        <v>1.4981170620194799E-9</v>
      </c>
      <c r="AS291" s="4">
        <f t="shared" si="101"/>
        <v>0.95646560332130215</v>
      </c>
    </row>
    <row r="292" spans="1:45" x14ac:dyDescent="0.2">
      <c r="A292">
        <f>front!A292</f>
        <v>323.06</v>
      </c>
      <c r="B292" s="1">
        <f t="shared" si="102"/>
        <v>0.47000000000002728</v>
      </c>
      <c r="C292">
        <f>front!D292-front!B292</f>
        <v>239.5</v>
      </c>
      <c r="D292" s="2">
        <f>front!E292-front!C292</f>
        <v>2345.8000000000011</v>
      </c>
      <c r="E292" s="2">
        <f>IF(front!F292-front!C292&gt;0,front!F292-front!C292,0)</f>
        <v>1151</v>
      </c>
      <c r="F292" s="2">
        <f>front!I292-front!H292</f>
        <v>5810.4</v>
      </c>
      <c r="G292" s="2">
        <f>IF(front!J292-front!H292&gt;0,front!J292-front!H292,0)</f>
        <v>0</v>
      </c>
      <c r="H292" s="2"/>
      <c r="I292" s="4">
        <f>C292/(constants!$A$4+constants!$B$4*data!C292+constants!$C$4*data!C292^2+constants!$D$4*data!C292^3+constants!$E$4*data!C292^4+constants!$F$4*data!C292^5+constants!$G$4*data!C292^6+constants!$H$4*data!C292^7)</f>
        <v>238.93939529978363</v>
      </c>
      <c r="J292" s="4">
        <f>D292/(constants!$A$4+constants!$B$4*data!D292+constants!$C$4*data!D292^2+constants!$D$4*data!D292^3+constants!$E$4*data!D292^4+constants!$F$4*data!D292^5+constants!$G$4*data!D292^6+constants!$H$4*data!D292^7)</f>
        <v>2340.4522532665355</v>
      </c>
      <c r="K292" s="4">
        <f>E292/(constants!$A$4+constants!$B$4*data!E292+constants!$C$4*data!E292^2+constants!$D$4*data!E292^3+constants!$E$4*data!E292^4+constants!$F$4*data!E292^5+constants!$G$4*data!E292^6+constants!$H$4*data!E292^7)</f>
        <v>1148.3605547570871</v>
      </c>
      <c r="L292" s="4">
        <f>F292/(constants!$A$4+constants!$B$4*data!F292+constants!$C$4*data!F292^2+constants!$D$4*data!F292^3+constants!$E$4*data!F292^4+constants!$F$4*data!F292^5+constants!$G$4*data!F292^6+constants!$H$4*data!F292^7)</f>
        <v>5798.954159422593</v>
      </c>
      <c r="M292" s="4">
        <f>G292/(constants!$A$4+constants!$B$4*data!G292+constants!$C$4*data!G292^2+constants!$D$4*data!G292^3+constants!$E$4*data!G292^4+constants!$F$4*data!G292^5+constants!$G$4*data!G292^6+constants!$H$4*data!G292^7)</f>
        <v>0</v>
      </c>
      <c r="N292" s="4"/>
      <c r="O292" s="4">
        <f t="shared" si="87"/>
        <v>597.34848824945902</v>
      </c>
      <c r="P292" s="4">
        <f t="shared" si="88"/>
        <v>585.11306331663388</v>
      </c>
      <c r="Q292" s="4">
        <f t="shared" si="89"/>
        <v>287.09013868927178</v>
      </c>
      <c r="R292" s="4">
        <f t="shared" si="90"/>
        <v>1449.7385398556482</v>
      </c>
      <c r="S292" s="4">
        <f t="shared" si="91"/>
        <v>0</v>
      </c>
      <c r="T292" s="4">
        <f t="shared" si="82"/>
        <v>1.0209112147718431</v>
      </c>
      <c r="U292" s="4">
        <f t="shared" si="92"/>
        <v>0.49065754413675255</v>
      </c>
      <c r="V292" s="4">
        <f t="shared" si="93"/>
        <v>0</v>
      </c>
      <c r="W292" s="4"/>
      <c r="X292">
        <f>IF(front!E292&gt;$X$2,O292,P292)</f>
        <v>585.11306331663388</v>
      </c>
      <c r="Y292">
        <f t="shared" si="94"/>
        <v>309.46316826500362</v>
      </c>
      <c r="Z292">
        <f>SUMPRODUCT($B$7:$B$456,Y$7:Y$456,EXP(constants!$B$32+constants!$A$32*ABS($A$7:$A$456-$A292)))</f>
        <v>10.047692429910425</v>
      </c>
      <c r="AA292">
        <f t="shared" si="83"/>
        <v>299.41547583509322</v>
      </c>
      <c r="AB292">
        <f t="shared" si="95"/>
        <v>293.96951727549049</v>
      </c>
      <c r="AD292" s="4">
        <f t="shared" si="84"/>
        <v>1449.7385398556482</v>
      </c>
      <c r="AE292">
        <f>SUMPRODUCT($B$7:$B$456,AD$7:AD$456,EXP(constants!$B$32+constants!$A$32*ABS($A$7:$A$456-$A292)))</f>
        <v>35.107575943187911</v>
      </c>
      <c r="AF292" s="4">
        <f t="shared" si="85"/>
        <v>1414.6309639124604</v>
      </c>
      <c r="AG292">
        <f t="shared" si="96"/>
        <v>1414.6309639124604</v>
      </c>
      <c r="AH292" s="4"/>
      <c r="AI292" s="5">
        <f>SUMPRODUCT(constants!$B$13:$B$20,A292^constants!$A$13:$A$20)*constants!$C$10/((A292/1000000000)^5*(EXP(0.014388/(A292/1000000000)/constants!$B$9)-1))</f>
        <v>4.3925099057039359E-7</v>
      </c>
      <c r="AJ292">
        <f>SUMPRODUCT(A292^constants!$E$28:$J$28,constants!$E$27:$J$27)</f>
        <v>1.0998967058347049E-6</v>
      </c>
      <c r="AL292" s="17">
        <f t="shared" si="86"/>
        <v>1.4942059116923817E-9</v>
      </c>
      <c r="AM292">
        <f t="shared" si="97"/>
        <v>7.7751493774228467E-10</v>
      </c>
      <c r="AN292">
        <f t="shared" si="98"/>
        <v>1.9217713244599444</v>
      </c>
      <c r="AO292">
        <f t="shared" si="99"/>
        <v>1.508726481478343E-9</v>
      </c>
      <c r="AQ292">
        <f t="shared" si="100"/>
        <v>1.508726481478343E-9</v>
      </c>
      <c r="AS292" s="4">
        <f t="shared" si="101"/>
        <v>0.99037561150796982</v>
      </c>
    </row>
    <row r="293" spans="1:45" x14ac:dyDescent="0.2">
      <c r="A293">
        <f>front!A293</f>
        <v>323.52999999999997</v>
      </c>
      <c r="B293" s="1">
        <f t="shared" si="102"/>
        <v>0.46999999999997044</v>
      </c>
      <c r="C293">
        <f>front!D293-front!B293</f>
        <v>226.59999999999991</v>
      </c>
      <c r="D293" s="2">
        <f>front!E293-front!C293</f>
        <v>2260.6999999999989</v>
      </c>
      <c r="E293" s="2">
        <f>IF(front!F293-front!C293&gt;0,front!F293-front!C293,0)</f>
        <v>1087.6999999999989</v>
      </c>
      <c r="F293" s="2">
        <f>front!I293-front!H293</f>
        <v>5640.9</v>
      </c>
      <c r="G293" s="2">
        <f>IF(front!J293-front!H293&gt;0,front!J293-front!H293,0)</f>
        <v>0</v>
      </c>
      <c r="H293" s="2"/>
      <c r="I293" s="4">
        <f>C293/(constants!$A$4+constants!$B$4*data!C293+constants!$C$4*data!C293^2+constants!$D$4*data!C293^3+constants!$E$4*data!C293^4+constants!$F$4*data!C293^5+constants!$G$4*data!C293^6+constants!$H$4*data!C293^7)</f>
        <v>226.06933484494414</v>
      </c>
      <c r="J293" s="4">
        <f>D293/(constants!$A$4+constants!$B$4*data!D293+constants!$C$4*data!D293^2+constants!$D$4*data!D293^3+constants!$E$4*data!D293^4+constants!$F$4*data!D293^5+constants!$G$4*data!D293^6+constants!$H$4*data!D293^7)</f>
        <v>2255.5448097600733</v>
      </c>
      <c r="K293" s="4">
        <f>E293/(constants!$A$4+constants!$B$4*data!E293+constants!$C$4*data!E293^2+constants!$D$4*data!E293^3+constants!$E$4*data!E293^4+constants!$F$4*data!E293^5+constants!$G$4*data!E293^6+constants!$H$4*data!E293^7)</f>
        <v>1085.2038773237791</v>
      </c>
      <c r="L293" s="4">
        <f>F293/(constants!$A$4+constants!$B$4*data!F293+constants!$C$4*data!F293^2+constants!$D$4*data!F293^3+constants!$E$4*data!F293^4+constants!$F$4*data!F293^5+constants!$G$4*data!F293^6+constants!$H$4*data!F293^7)</f>
        <v>5629.5860845411944</v>
      </c>
      <c r="M293" s="4">
        <f>G293/(constants!$A$4+constants!$B$4*data!G293+constants!$C$4*data!G293^2+constants!$D$4*data!G293^3+constants!$E$4*data!G293^4+constants!$F$4*data!G293^5+constants!$G$4*data!G293^6+constants!$H$4*data!G293^7)</f>
        <v>0</v>
      </c>
      <c r="N293" s="4"/>
      <c r="O293" s="4">
        <f t="shared" si="87"/>
        <v>565.17333711236029</v>
      </c>
      <c r="P293" s="4">
        <f t="shared" si="88"/>
        <v>563.88620244001834</v>
      </c>
      <c r="Q293" s="4">
        <f t="shared" si="89"/>
        <v>271.30096933094478</v>
      </c>
      <c r="R293" s="4">
        <f t="shared" si="90"/>
        <v>1407.3965211352986</v>
      </c>
      <c r="S293" s="4">
        <f t="shared" si="91"/>
        <v>0</v>
      </c>
      <c r="T293" s="4">
        <f t="shared" si="82"/>
        <v>1.0022826142345251</v>
      </c>
      <c r="U293" s="4">
        <f t="shared" si="92"/>
        <v>0.48112716387984966</v>
      </c>
      <c r="V293" s="4">
        <f t="shared" si="93"/>
        <v>0</v>
      </c>
      <c r="W293" s="4"/>
      <c r="X293">
        <f>IF(front!E293&gt;$X$2,O293,P293)</f>
        <v>563.88620244001834</v>
      </c>
      <c r="Y293">
        <f t="shared" si="94"/>
        <v>303.39629475836836</v>
      </c>
      <c r="Z293">
        <f>SUMPRODUCT($B$7:$B$456,Y$7:Y$456,EXP(constants!$B$32+constants!$A$32*ABS($A$7:$A$456-$A293)))</f>
        <v>10.195731866331444</v>
      </c>
      <c r="AA293">
        <f t="shared" si="83"/>
        <v>293.20056289203688</v>
      </c>
      <c r="AB293">
        <f t="shared" si="95"/>
        <v>287.75460433243416</v>
      </c>
      <c r="AD293" s="4">
        <f t="shared" si="84"/>
        <v>1407.3965211352986</v>
      </c>
      <c r="AE293">
        <f>SUMPRODUCT($B$7:$B$456,AD$7:AD$456,EXP(constants!$B$32+constants!$A$32*ABS($A$7:$A$456-$A293)))</f>
        <v>35.118953274075324</v>
      </c>
      <c r="AF293" s="4">
        <f t="shared" si="85"/>
        <v>1372.2775678612234</v>
      </c>
      <c r="AG293">
        <f t="shared" si="96"/>
        <v>1372.2775678612234</v>
      </c>
      <c r="AH293" s="4"/>
      <c r="AI293" s="5">
        <f>SUMPRODUCT(constants!$B$13:$B$20,A293^constants!$A$13:$A$20)*constants!$C$10/((A293/1000000000)^5*(EXP(0.014388/(A293/1000000000)/constants!$B$9)-1))</f>
        <v>4.4522496580143602E-7</v>
      </c>
      <c r="AJ293">
        <f>SUMPRODUCT(A293^constants!$E$28:$J$28,constants!$E$27:$J$27)</f>
        <v>1.0945778174596102E-6</v>
      </c>
      <c r="AL293" s="17">
        <f t="shared" si="86"/>
        <v>1.5472383728987396E-9</v>
      </c>
      <c r="AM293">
        <f t="shared" si="97"/>
        <v>7.9763587418074262E-10</v>
      </c>
      <c r="AN293">
        <f t="shared" si="98"/>
        <v>1.9397803220522383</v>
      </c>
      <c r="AO293">
        <f t="shared" si="99"/>
        <v>1.5477700910133489E-9</v>
      </c>
      <c r="AQ293">
        <f t="shared" si="100"/>
        <v>1.5477700910133489E-9</v>
      </c>
      <c r="AS293" s="4">
        <f t="shared" si="101"/>
        <v>0.99965646182356371</v>
      </c>
    </row>
    <row r="294" spans="1:45" x14ac:dyDescent="0.2">
      <c r="A294">
        <f>front!A294</f>
        <v>324</v>
      </c>
      <c r="B294" s="1">
        <f t="shared" si="102"/>
        <v>0.47000000000002728</v>
      </c>
      <c r="C294">
        <f>front!D294-front!B294</f>
        <v>228.84999999999991</v>
      </c>
      <c r="D294" s="2">
        <f>front!E294-front!C294</f>
        <v>2315.8000000000011</v>
      </c>
      <c r="E294" s="2">
        <f>IF(front!F294-front!C294&gt;0,front!F294-front!C294,0)</f>
        <v>1112.4000000000015</v>
      </c>
      <c r="F294" s="2">
        <f>front!I294-front!H294</f>
        <v>5647.8000000000011</v>
      </c>
      <c r="G294" s="2">
        <f>IF(front!J294-front!H294&gt;0,front!J294-front!H294,0)</f>
        <v>7.1000000000003638</v>
      </c>
      <c r="H294" s="2"/>
      <c r="I294" s="4">
        <f>C294/(constants!$A$4+constants!$B$4*data!C294+constants!$C$4*data!C294^2+constants!$D$4*data!C294^3+constants!$E$4*data!C294^4+constants!$F$4*data!C294^5+constants!$G$4*data!C294^6+constants!$H$4*data!C294^7)</f>
        <v>228.31411099375481</v>
      </c>
      <c r="J294" s="4">
        <f>D294/(constants!$A$4+constants!$B$4*data!D294+constants!$C$4*data!D294^2+constants!$D$4*data!D294^3+constants!$E$4*data!D294^4+constants!$F$4*data!D294^5+constants!$G$4*data!D294^6+constants!$H$4*data!D294^7)</f>
        <v>2310.5201037377528</v>
      </c>
      <c r="K294" s="4">
        <f>E294/(constants!$A$4+constants!$B$4*data!E294+constants!$C$4*data!E294^2+constants!$D$4*data!E294^3+constants!$E$4*data!E294^4+constants!$F$4*data!E294^5+constants!$G$4*data!E294^6+constants!$H$4*data!E294^7)</f>
        <v>1109.8479501914612</v>
      </c>
      <c r="L294" s="4">
        <f>F294/(constants!$A$4+constants!$B$4*data!F294+constants!$C$4*data!F294^2+constants!$D$4*data!F294^3+constants!$E$4*data!F294^4+constants!$F$4*data!F294^5+constants!$G$4*data!F294^6+constants!$H$4*data!F294^7)</f>
        <v>5636.4801784810288</v>
      </c>
      <c r="M294" s="4">
        <f>G294/(constants!$A$4+constants!$B$4*data!G294+constants!$C$4*data!G294^2+constants!$D$4*data!G294^3+constants!$E$4*data!G294^4+constants!$F$4*data!G294^5+constants!$G$4*data!G294^6+constants!$H$4*data!G294^7)</f>
        <v>7.0832183780399651</v>
      </c>
      <c r="N294" s="4"/>
      <c r="O294" s="4">
        <f t="shared" si="87"/>
        <v>570.78527748438705</v>
      </c>
      <c r="P294" s="4">
        <f t="shared" si="88"/>
        <v>577.63002593443821</v>
      </c>
      <c r="Q294" s="4">
        <f t="shared" si="89"/>
        <v>277.46198754786531</v>
      </c>
      <c r="R294" s="4">
        <f t="shared" si="90"/>
        <v>1409.1200446202572</v>
      </c>
      <c r="S294" s="4">
        <f t="shared" si="91"/>
        <v>1.7708045945099913</v>
      </c>
      <c r="T294" s="4">
        <f t="shared" si="82"/>
        <v>0.98815028973090802</v>
      </c>
      <c r="U294" s="4">
        <f t="shared" si="92"/>
        <v>0.48034550679565541</v>
      </c>
      <c r="V294" s="4">
        <f t="shared" si="93"/>
        <v>1.2566740507812479E-3</v>
      </c>
      <c r="W294" s="4"/>
      <c r="X294">
        <f>IF(front!E294&gt;$X$2,O294,P294)</f>
        <v>577.63002593443821</v>
      </c>
      <c r="Y294">
        <f t="shared" si="94"/>
        <v>311.22461020831497</v>
      </c>
      <c r="Z294">
        <f>SUMPRODUCT($B$7:$B$456,Y$7:Y$456,EXP(constants!$B$32+constants!$A$32*ABS($A$7:$A$456-$A294)))</f>
        <v>10.345767119979325</v>
      </c>
      <c r="AA294">
        <f t="shared" si="83"/>
        <v>300.87884308833566</v>
      </c>
      <c r="AB294">
        <f t="shared" si="95"/>
        <v>295.43288452873293</v>
      </c>
      <c r="AD294" s="4">
        <f t="shared" si="84"/>
        <v>1407.1704796795416</v>
      </c>
      <c r="AE294">
        <f>SUMPRODUCT($B$7:$B$456,AD$7:AD$456,EXP(constants!$B$32+constants!$A$32*ABS($A$7:$A$456-$A294)))</f>
        <v>35.130885523145501</v>
      </c>
      <c r="AF294" s="4">
        <f t="shared" si="85"/>
        <v>1372.0395941563961</v>
      </c>
      <c r="AG294">
        <f t="shared" si="96"/>
        <v>1372.0395941563961</v>
      </c>
      <c r="AH294" s="4"/>
      <c r="AI294" s="5">
        <f>SUMPRODUCT(constants!$B$13:$B$20,A294^constants!$A$13:$A$20)*constants!$C$10/((A294/1000000000)^5*(EXP(0.014388/(A294/1000000000)/constants!$B$9)-1))</f>
        <v>4.5125651906531736E-7</v>
      </c>
      <c r="AJ294">
        <f>SUMPRODUCT(A294^constants!$E$28:$J$28,constants!$E$27:$J$27)</f>
        <v>1.0892866214771654E-6</v>
      </c>
      <c r="AL294" s="17">
        <f t="shared" si="86"/>
        <v>1.5274417395516087E-9</v>
      </c>
      <c r="AM294">
        <f t="shared" si="97"/>
        <v>7.939177747613891E-10</v>
      </c>
      <c r="AN294">
        <f t="shared" si="98"/>
        <v>1.9239293893006479</v>
      </c>
      <c r="AO294">
        <f t="shared" si="99"/>
        <v>1.5405553163737299E-9</v>
      </c>
      <c r="AQ294">
        <f t="shared" si="100"/>
        <v>1.5405553163737299E-9</v>
      </c>
      <c r="AS294" s="4">
        <f t="shared" si="101"/>
        <v>0.99148775984689153</v>
      </c>
    </row>
    <row r="295" spans="1:45" x14ac:dyDescent="0.2">
      <c r="A295">
        <f>front!A295</f>
        <v>324.48</v>
      </c>
      <c r="B295" s="1">
        <f t="shared" si="102"/>
        <v>0.48000000000001819</v>
      </c>
      <c r="C295">
        <f>front!D295-front!B295</f>
        <v>240.39999999999964</v>
      </c>
      <c r="D295" s="2">
        <f>front!E295-front!C295</f>
        <v>2404.5</v>
      </c>
      <c r="E295" s="2">
        <f>IF(front!F295-front!C295&gt;0,front!F295-front!C295,0)</f>
        <v>1196.3999999999996</v>
      </c>
      <c r="F295" s="2">
        <f>front!I295-front!H295</f>
        <v>5584.6999999999989</v>
      </c>
      <c r="G295" s="2">
        <f>IF(front!J295-front!H295&gt;0,front!J295-front!H295,0)</f>
        <v>0</v>
      </c>
      <c r="H295" s="2"/>
      <c r="I295" s="4">
        <f>C295/(constants!$A$4+constants!$B$4*data!C295+constants!$C$4*data!C295^2+constants!$D$4*data!C295^3+constants!$E$4*data!C295^4+constants!$F$4*data!C295^5+constants!$G$4*data!C295^6+constants!$H$4*data!C295^7)</f>
        <v>239.83730744025891</v>
      </c>
      <c r="J295" s="4">
        <f>D295/(constants!$A$4+constants!$B$4*data!D295+constants!$C$4*data!D295^2+constants!$D$4*data!D295^3+constants!$E$4*data!D295^4+constants!$F$4*data!D295^5+constants!$G$4*data!D295^6+constants!$H$4*data!D295^7)</f>
        <v>2399.0196047486634</v>
      </c>
      <c r="K295" s="4">
        <f>E295/(constants!$A$4+constants!$B$4*data!E295+constants!$C$4*data!E295^2+constants!$D$4*data!E295^3+constants!$E$4*data!E295^4+constants!$F$4*data!E295^5+constants!$G$4*data!E295^6+constants!$H$4*data!E295^7)</f>
        <v>1193.6577658912493</v>
      </c>
      <c r="L295" s="4">
        <f>F295/(constants!$A$4+constants!$B$4*data!F295+constants!$C$4*data!F295^2+constants!$D$4*data!F295^3+constants!$E$4*data!F295^4+constants!$F$4*data!F295^5+constants!$G$4*data!F295^6+constants!$H$4*data!F295^7)</f>
        <v>5573.4358345521359</v>
      </c>
      <c r="M295" s="4">
        <f>G295/(constants!$A$4+constants!$B$4*data!G295+constants!$C$4*data!G295^2+constants!$D$4*data!G295^3+constants!$E$4*data!G295^4+constants!$F$4*data!G295^5+constants!$G$4*data!G295^6+constants!$H$4*data!G295^7)</f>
        <v>0</v>
      </c>
      <c r="N295" s="4"/>
      <c r="O295" s="4">
        <f t="shared" si="87"/>
        <v>599.59326860064732</v>
      </c>
      <c r="P295" s="4">
        <f t="shared" si="88"/>
        <v>599.75490118716584</v>
      </c>
      <c r="Q295" s="4">
        <f t="shared" si="89"/>
        <v>298.41444147281231</v>
      </c>
      <c r="R295" s="4">
        <f t="shared" si="90"/>
        <v>1393.358958638034</v>
      </c>
      <c r="S295" s="4">
        <f t="shared" si="91"/>
        <v>0</v>
      </c>
      <c r="T295" s="4">
        <f t="shared" si="82"/>
        <v>0.99973050226651161</v>
      </c>
      <c r="U295" s="4">
        <f t="shared" si="92"/>
        <v>0.49756065499777541</v>
      </c>
      <c r="V295" s="4">
        <f t="shared" si="93"/>
        <v>0</v>
      </c>
      <c r="W295" s="4"/>
      <c r="X295">
        <f>IF(front!E295&gt;$X$2,O295,P295)</f>
        <v>599.75490118716584</v>
      </c>
      <c r="Y295">
        <f t="shared" si="94"/>
        <v>313.23196504792651</v>
      </c>
      <c r="Z295">
        <f>SUMPRODUCT($B$7:$B$456,Y$7:Y$456,EXP(constants!$B$32+constants!$A$32*ABS($A$7:$A$456-$A295)))</f>
        <v>10.501084099854399</v>
      </c>
      <c r="AA295">
        <f t="shared" si="83"/>
        <v>302.73088094807213</v>
      </c>
      <c r="AB295">
        <f t="shared" si="95"/>
        <v>297.2849223884694</v>
      </c>
      <c r="AD295" s="4">
        <f t="shared" si="84"/>
        <v>1393.358958638034</v>
      </c>
      <c r="AE295">
        <f>SUMPRODUCT($B$7:$B$456,AD$7:AD$456,EXP(constants!$B$32+constants!$A$32*ABS($A$7:$A$456-$A295)))</f>
        <v>35.143923944595599</v>
      </c>
      <c r="AF295" s="4">
        <f t="shared" si="85"/>
        <v>1358.2150346934384</v>
      </c>
      <c r="AG295">
        <f t="shared" si="96"/>
        <v>1358.2150346934384</v>
      </c>
      <c r="AH295" s="4"/>
      <c r="AI295" s="5">
        <f>SUMPRODUCT(constants!$B$13:$B$20,A295^constants!$A$13:$A$20)*constants!$C$10/((A295/1000000000)^5*(EXP(0.014388/(A295/1000000000)/constants!$B$9)-1))</f>
        <v>4.5747610849242187E-7</v>
      </c>
      <c r="AJ295">
        <f>SUMPRODUCT(A295^constants!$E$28:$J$28,constants!$E$27:$J$27)</f>
        <v>1.0839110617740671E-6</v>
      </c>
      <c r="AL295" s="17">
        <f t="shared" si="86"/>
        <v>1.5388473280680773E-9</v>
      </c>
      <c r="AM295">
        <f t="shared" si="97"/>
        <v>7.980408360143913E-10</v>
      </c>
      <c r="AN295">
        <f t="shared" si="98"/>
        <v>1.928281434510861</v>
      </c>
      <c r="AO295">
        <f t="shared" si="99"/>
        <v>1.5485558979641296E-9</v>
      </c>
      <c r="AQ295">
        <f t="shared" si="100"/>
        <v>1.5485558979641296E-9</v>
      </c>
      <c r="AS295" s="4">
        <f t="shared" si="101"/>
        <v>0.99373056541981075</v>
      </c>
    </row>
    <row r="296" spans="1:45" x14ac:dyDescent="0.2">
      <c r="A296">
        <f>front!A296</f>
        <v>324.95</v>
      </c>
      <c r="B296" s="1">
        <f t="shared" si="102"/>
        <v>0.46999999999997044</v>
      </c>
      <c r="C296">
        <f>front!D296-front!B296</f>
        <v>245.15000000000009</v>
      </c>
      <c r="D296" s="2">
        <f>front!E296-front!C296</f>
        <v>2469.4000000000015</v>
      </c>
      <c r="E296" s="2">
        <f>IF(front!F296-front!C296&gt;0,front!F296-front!C296,0)</f>
        <v>1193.9000000000015</v>
      </c>
      <c r="F296" s="2">
        <f>front!I296-front!H296</f>
        <v>5636.4000000000015</v>
      </c>
      <c r="G296" s="2">
        <f>IF(front!J296-front!H296&gt;0,front!J296-front!H296,0)</f>
        <v>0</v>
      </c>
      <c r="H296" s="2"/>
      <c r="I296" s="4">
        <f>C296/(constants!$A$4+constants!$B$4*data!C296+constants!$C$4*data!C296^2+constants!$D$4*data!C296^3+constants!$E$4*data!C296^4+constants!$F$4*data!C296^5+constants!$G$4*data!C296^6+constants!$H$4*data!C296^7)</f>
        <v>244.57629020342645</v>
      </c>
      <c r="J296" s="4">
        <f>D296/(constants!$A$4+constants!$B$4*data!D296+constants!$C$4*data!D296^2+constants!$D$4*data!D296^3+constants!$E$4*data!D296^4+constants!$F$4*data!D296^5+constants!$G$4*data!D296^6+constants!$H$4*data!D296^7)</f>
        <v>2463.7731451183704</v>
      </c>
      <c r="K296" s="4">
        <f>E296/(constants!$A$4+constants!$B$4*data!E296+constants!$C$4*data!E296^2+constants!$D$4*data!E296^3+constants!$E$4*data!E296^4+constants!$F$4*data!E296^5+constants!$G$4*data!E296^6+constants!$H$4*data!E296^7)</f>
        <v>1191.1634260929607</v>
      </c>
      <c r="L296" s="4">
        <f>F296/(constants!$A$4+constants!$B$4*data!F296+constants!$C$4*data!F296^2+constants!$D$4*data!F296^3+constants!$E$4*data!F296^4+constants!$F$4*data!F296^5+constants!$G$4*data!F296^6+constants!$H$4*data!F296^7)</f>
        <v>5625.0899602817844</v>
      </c>
      <c r="M296" s="4">
        <f>G296/(constants!$A$4+constants!$B$4*data!G296+constants!$C$4*data!G296^2+constants!$D$4*data!G296^3+constants!$E$4*data!G296^4+constants!$F$4*data!G296^5+constants!$G$4*data!G296^6+constants!$H$4*data!G296^7)</f>
        <v>0</v>
      </c>
      <c r="N296" s="4"/>
      <c r="O296" s="4">
        <f t="shared" si="87"/>
        <v>611.44072550856606</v>
      </c>
      <c r="P296" s="4">
        <f t="shared" si="88"/>
        <v>615.9432862795926</v>
      </c>
      <c r="Q296" s="4">
        <f t="shared" si="89"/>
        <v>297.79085652324017</v>
      </c>
      <c r="R296" s="4">
        <f t="shared" si="90"/>
        <v>1406.2724900704461</v>
      </c>
      <c r="S296" s="4">
        <f t="shared" si="91"/>
        <v>0</v>
      </c>
      <c r="T296" s="4">
        <f t="shared" si="82"/>
        <v>0.99268997508159751</v>
      </c>
      <c r="U296" s="4">
        <f t="shared" si="92"/>
        <v>0.48347122723254293</v>
      </c>
      <c r="V296" s="4">
        <f t="shared" si="93"/>
        <v>0</v>
      </c>
      <c r="W296" s="4"/>
      <c r="X296">
        <f>IF(front!E296&gt;$X$2,O296,P296)</f>
        <v>615.9432862795926</v>
      </c>
      <c r="Y296">
        <f t="shared" si="94"/>
        <v>330.0190858778123</v>
      </c>
      <c r="Z296">
        <f>SUMPRODUCT($B$7:$B$456,Y$7:Y$456,EXP(constants!$B$32+constants!$A$32*ABS($A$7:$A$456-$A296)))</f>
        <v>10.655170656376164</v>
      </c>
      <c r="AA296">
        <f t="shared" si="83"/>
        <v>319.36391522143612</v>
      </c>
      <c r="AB296">
        <f t="shared" si="95"/>
        <v>313.91795666183339</v>
      </c>
      <c r="AD296" s="4">
        <f t="shared" si="84"/>
        <v>1406.2724900704461</v>
      </c>
      <c r="AE296">
        <f>SUMPRODUCT($B$7:$B$456,AD$7:AD$456,EXP(constants!$B$32+constants!$A$32*ABS($A$7:$A$456-$A296)))</f>
        <v>35.157258399374193</v>
      </c>
      <c r="AF296" s="4">
        <f t="shared" si="85"/>
        <v>1371.115231671072</v>
      </c>
      <c r="AG296">
        <f t="shared" si="96"/>
        <v>1371.115231671072</v>
      </c>
      <c r="AH296" s="4"/>
      <c r="AI296" s="5">
        <f>SUMPRODUCT(constants!$B$13:$B$20,A296^constants!$A$13:$A$20)*constants!$C$10/((A296/1000000000)^5*(EXP(0.014388/(A296/1000000000)/constants!$B$9)-1))</f>
        <v>4.6362485391742699E-7</v>
      </c>
      <c r="AJ296">
        <f>SUMPRODUCT(A296^constants!$E$28:$J$28,constants!$E$27:$J$27)</f>
        <v>1.0786747717867373E-6</v>
      </c>
      <c r="AL296" s="17">
        <f t="shared" si="86"/>
        <v>1.4768981642450758E-9</v>
      </c>
      <c r="AM296">
        <f t="shared" si="97"/>
        <v>7.8671343361278437E-10</v>
      </c>
      <c r="AN296">
        <f t="shared" si="98"/>
        <v>1.8773013160113345</v>
      </c>
      <c r="AO296">
        <f t="shared" si="99"/>
        <v>1.5265756746396867E-9</v>
      </c>
      <c r="AQ296">
        <f t="shared" si="100"/>
        <v>1.5265756746396867E-9</v>
      </c>
      <c r="AS296" s="4">
        <f t="shared" si="101"/>
        <v>0.96745820648142045</v>
      </c>
    </row>
    <row r="297" spans="1:45" x14ac:dyDescent="0.2">
      <c r="A297">
        <f>front!A297</f>
        <v>325.42</v>
      </c>
      <c r="B297" s="1">
        <f t="shared" si="102"/>
        <v>0.47000000000002728</v>
      </c>
      <c r="C297">
        <f>front!D297-front!B297</f>
        <v>255.54999999999973</v>
      </c>
      <c r="D297" s="2">
        <f>front!E297-front!C297</f>
        <v>2579.1999999999989</v>
      </c>
      <c r="E297" s="2">
        <f>IF(front!F297-front!C297&gt;0,front!F297-front!C297,0)</f>
        <v>1268.6999999999989</v>
      </c>
      <c r="F297" s="2">
        <f>front!I297-front!H297</f>
        <v>5750.7999999999993</v>
      </c>
      <c r="G297" s="2">
        <f>IF(front!J297-front!H297&gt;0,front!J297-front!H297,0)</f>
        <v>23.799999999999272</v>
      </c>
      <c r="H297" s="2"/>
      <c r="I297" s="4">
        <f>C297/(constants!$A$4+constants!$B$4*data!C297+constants!$C$4*data!C297^2+constants!$D$4*data!C297^3+constants!$E$4*data!C297^4+constants!$F$4*data!C297^5+constants!$G$4*data!C297^6+constants!$H$4*data!C297^7)</f>
        <v>254.95218001050131</v>
      </c>
      <c r="J297" s="4">
        <f>D297/(constants!$A$4+constants!$B$4*data!D297+constants!$C$4*data!D297^2+constants!$D$4*data!D297^3+constants!$E$4*data!D297^4+constants!$F$4*data!D297^5+constants!$G$4*data!D297^6+constants!$H$4*data!D297^7)</f>
        <v>2573.3259395626187</v>
      </c>
      <c r="K297" s="4">
        <f>E297/(constants!$A$4+constants!$B$4*data!E297+constants!$C$4*data!E297^2+constants!$D$4*data!E297^3+constants!$E$4*data!E297^4+constants!$F$4*data!E297^5+constants!$G$4*data!E297^6+constants!$H$4*data!E297^7)</f>
        <v>1265.794065514079</v>
      </c>
      <c r="L297" s="4">
        <f>F297/(constants!$A$4+constants!$B$4*data!F297+constants!$C$4*data!F297^2+constants!$D$4*data!F297^3+constants!$E$4*data!F297^4+constants!$F$4*data!F297^5+constants!$G$4*data!F297^6+constants!$H$4*data!F297^7)</f>
        <v>5739.3973798662555</v>
      </c>
      <c r="M297" s="4">
        <f>G297/(constants!$A$4+constants!$B$4*data!G297+constants!$C$4*data!G297^2+constants!$D$4*data!G297^3+constants!$E$4*data!G297^4+constants!$F$4*data!G297^5+constants!$G$4*data!G297^6+constants!$H$4*data!G297^7)</f>
        <v>23.74378969016318</v>
      </c>
      <c r="N297" s="4"/>
      <c r="O297" s="4">
        <f t="shared" si="87"/>
        <v>637.38045002625324</v>
      </c>
      <c r="P297" s="4">
        <f t="shared" si="88"/>
        <v>643.33148489065468</v>
      </c>
      <c r="Q297" s="4">
        <f t="shared" si="89"/>
        <v>316.44851637851974</v>
      </c>
      <c r="R297" s="4">
        <f t="shared" si="90"/>
        <v>1434.8493449665639</v>
      </c>
      <c r="S297" s="4">
        <f t="shared" si="91"/>
        <v>5.9359474225407949</v>
      </c>
      <c r="T297" s="4">
        <f t="shared" si="82"/>
        <v>0.99074966016094657</v>
      </c>
      <c r="U297" s="4">
        <f t="shared" si="92"/>
        <v>0.49189029887493479</v>
      </c>
      <c r="V297" s="4">
        <f t="shared" si="93"/>
        <v>4.1369830521678355E-3</v>
      </c>
      <c r="W297" s="4"/>
      <c r="X297">
        <f>IF(front!E297&gt;$X$2,O297,P297)</f>
        <v>643.33148489065468</v>
      </c>
      <c r="Y297">
        <f t="shared" si="94"/>
        <v>339.49311298685956</v>
      </c>
      <c r="Z297">
        <f>SUMPRODUCT($B$7:$B$456,Y$7:Y$456,EXP(constants!$B$32+constants!$A$32*ABS($A$7:$A$456-$A297)))</f>
        <v>10.811117091348851</v>
      </c>
      <c r="AA297">
        <f t="shared" si="83"/>
        <v>328.68199589551068</v>
      </c>
      <c r="AB297">
        <f t="shared" si="95"/>
        <v>323.23603733590795</v>
      </c>
      <c r="AD297" s="4">
        <f t="shared" si="84"/>
        <v>1428.3141716217492</v>
      </c>
      <c r="AE297">
        <f>SUMPRODUCT($B$7:$B$456,AD$7:AD$456,EXP(constants!$B$32+constants!$A$32*ABS($A$7:$A$456-$A297)))</f>
        <v>35.171194753646446</v>
      </c>
      <c r="AF297" s="4">
        <f t="shared" si="85"/>
        <v>1393.1429768681028</v>
      </c>
      <c r="AG297">
        <f t="shared" si="96"/>
        <v>1393.1429768681028</v>
      </c>
      <c r="AH297" s="4"/>
      <c r="AI297" s="5">
        <f>SUMPRODUCT(constants!$B$13:$B$20,A297^constants!$A$13:$A$20)*constants!$C$10/((A297/1000000000)^5*(EXP(0.014388/(A297/1000000000)/constants!$B$9)-1))</f>
        <v>4.69831977033385E-7</v>
      </c>
      <c r="AJ297">
        <f>SUMPRODUCT(A297^constants!$E$28:$J$28,constants!$E$27:$J$27)</f>
        <v>1.0734651404226332E-6</v>
      </c>
      <c r="AL297" s="17">
        <f t="shared" si="86"/>
        <v>1.4535259771952162E-9</v>
      </c>
      <c r="AM297">
        <f t="shared" si="97"/>
        <v>7.7053479667669788E-10</v>
      </c>
      <c r="AN297">
        <f t="shared" si="98"/>
        <v>1.8863859016675775</v>
      </c>
      <c r="AO297">
        <f t="shared" si="99"/>
        <v>1.4951818881092626E-9</v>
      </c>
      <c r="AQ297">
        <f t="shared" si="100"/>
        <v>1.4951818881092626E-9</v>
      </c>
      <c r="AS297" s="4">
        <f t="shared" si="101"/>
        <v>0.97213990401748207</v>
      </c>
    </row>
    <row r="298" spans="1:45" x14ac:dyDescent="0.2">
      <c r="A298">
        <f>front!A298</f>
        <v>325.89</v>
      </c>
      <c r="B298" s="1">
        <f t="shared" si="102"/>
        <v>0.46999999999997044</v>
      </c>
      <c r="C298">
        <f>front!D298-front!B298</f>
        <v>270.44999999999982</v>
      </c>
      <c r="D298" s="2">
        <f>front!E298-front!C298</f>
        <v>2644.0999999999985</v>
      </c>
      <c r="E298" s="2">
        <f>IF(front!F298-front!C298&gt;0,front!F298-front!C298,0)</f>
        <v>1291.5</v>
      </c>
      <c r="F298" s="2">
        <f>front!I298-front!H298</f>
        <v>5819.7999999999993</v>
      </c>
      <c r="G298" s="2">
        <f>IF(front!J298-front!H298&gt;0,front!J298-front!H298,0)</f>
        <v>0</v>
      </c>
      <c r="H298" s="2"/>
      <c r="I298" s="4">
        <f>C298/(constants!$A$4+constants!$B$4*data!C298+constants!$C$4*data!C298^2+constants!$D$4*data!C298^3+constants!$E$4*data!C298^4+constants!$F$4*data!C298^5+constants!$G$4*data!C298^6+constants!$H$4*data!C298^7)</f>
        <v>269.81766515237592</v>
      </c>
      <c r="J298" s="4">
        <f>D298/(constants!$A$4+constants!$B$4*data!D298+constants!$C$4*data!D298^2+constants!$D$4*data!D298^3+constants!$E$4*data!D298^4+constants!$F$4*data!D298^5+constants!$G$4*data!D298^6+constants!$H$4*data!D298^7)</f>
        <v>2638.0802319268487</v>
      </c>
      <c r="K298" s="4">
        <f>E298/(constants!$A$4+constants!$B$4*data!E298+constants!$C$4*data!E298^2+constants!$D$4*data!E298^3+constants!$E$4*data!E298^4+constants!$F$4*data!E298^5+constants!$G$4*data!E298^6+constants!$H$4*data!E298^7)</f>
        <v>1288.5424373731535</v>
      </c>
      <c r="L298" s="4">
        <f>F298/(constants!$A$4+constants!$B$4*data!F298+constants!$C$4*data!F298^2+constants!$D$4*data!F298^3+constants!$E$4*data!F298^4+constants!$F$4*data!F298^5+constants!$G$4*data!F298^6+constants!$H$4*data!F298^7)</f>
        <v>5808.3476633367982</v>
      </c>
      <c r="M298" s="4">
        <f>G298/(constants!$A$4+constants!$B$4*data!G298+constants!$C$4*data!G298^2+constants!$D$4*data!G298^3+constants!$E$4*data!G298^4+constants!$F$4*data!G298^5+constants!$G$4*data!G298^6+constants!$H$4*data!G298^7)</f>
        <v>0</v>
      </c>
      <c r="N298" s="4"/>
      <c r="O298" s="4">
        <f t="shared" si="87"/>
        <v>674.54416288093989</v>
      </c>
      <c r="P298" s="4">
        <f t="shared" si="88"/>
        <v>659.52005798171217</v>
      </c>
      <c r="Q298" s="4">
        <f t="shared" si="89"/>
        <v>322.13560934328837</v>
      </c>
      <c r="R298" s="4">
        <f t="shared" si="90"/>
        <v>1452.0869158341995</v>
      </c>
      <c r="S298" s="4">
        <f t="shared" si="91"/>
        <v>0</v>
      </c>
      <c r="T298" s="4">
        <f t="shared" si="82"/>
        <v>1.0227803608357342</v>
      </c>
      <c r="U298" s="4">
        <f t="shared" si="92"/>
        <v>0.48843944235615783</v>
      </c>
      <c r="V298" s="4">
        <f t="shared" si="93"/>
        <v>0</v>
      </c>
      <c r="W298" s="4"/>
      <c r="X298">
        <f>IF(front!E298&gt;$X$2,O298,P298)</f>
        <v>659.52005798171217</v>
      </c>
      <c r="Y298">
        <f t="shared" si="94"/>
        <v>350.221217856875</v>
      </c>
      <c r="Z298">
        <f>SUMPRODUCT($B$7:$B$456,Y$7:Y$456,EXP(constants!$B$32+constants!$A$32*ABS($A$7:$A$456-$A298)))</f>
        <v>10.968869633085621</v>
      </c>
      <c r="AA298">
        <f t="shared" si="83"/>
        <v>339.2523482237894</v>
      </c>
      <c r="AB298">
        <f t="shared" si="95"/>
        <v>333.80638966418667</v>
      </c>
      <c r="AD298" s="4">
        <f t="shared" si="84"/>
        <v>1452.0869158341995</v>
      </c>
      <c r="AE298">
        <f>SUMPRODUCT($B$7:$B$456,AD$7:AD$456,EXP(constants!$B$32+constants!$A$32*ABS($A$7:$A$456-$A298)))</f>
        <v>35.185358552050474</v>
      </c>
      <c r="AF298" s="4">
        <f t="shared" si="85"/>
        <v>1416.901557282149</v>
      </c>
      <c r="AG298">
        <f t="shared" si="96"/>
        <v>1416.901557282149</v>
      </c>
      <c r="AH298" s="4"/>
      <c r="AI298" s="5">
        <f>SUMPRODUCT(constants!$B$13:$B$20,A298^constants!$A$13:$A$20)*constants!$C$10/((A298/1000000000)^5*(EXP(0.014388/(A298/1000000000)/constants!$B$9)-1))</f>
        <v>4.760977396720292E-7</v>
      </c>
      <c r="AJ298">
        <f>SUMPRODUCT(A298^constants!$E$28:$J$28,constants!$E$27:$J$27)</f>
        <v>1.0682818481430882E-6</v>
      </c>
      <c r="AL298" s="17">
        <f t="shared" si="86"/>
        <v>1.4262691021312964E-9</v>
      </c>
      <c r="AM298">
        <f t="shared" si="97"/>
        <v>7.5395629474233137E-10</v>
      </c>
      <c r="AN298">
        <f t="shared" si="98"/>
        <v>1.8917132360022693</v>
      </c>
      <c r="AO298">
        <f t="shared" si="99"/>
        <v>1.4630121847666505E-9</v>
      </c>
      <c r="AQ298">
        <f t="shared" si="100"/>
        <v>1.4630121847666505E-9</v>
      </c>
      <c r="AS298" s="4">
        <f t="shared" si="101"/>
        <v>0.97488532015116836</v>
      </c>
    </row>
    <row r="299" spans="1:45" x14ac:dyDescent="0.2">
      <c r="A299">
        <f>front!A299</f>
        <v>326.36</v>
      </c>
      <c r="B299" s="1">
        <f t="shared" si="102"/>
        <v>0.47000000000002728</v>
      </c>
      <c r="C299">
        <f>front!D299-front!B299</f>
        <v>269.79999999999973</v>
      </c>
      <c r="D299" s="2">
        <f>front!E299-front!C299</f>
        <v>2753.1999999999989</v>
      </c>
      <c r="E299" s="2">
        <f>IF(front!F299-front!C299&gt;0,front!F299-front!C299,0)</f>
        <v>1348.7999999999993</v>
      </c>
      <c r="F299" s="2">
        <f>front!I299-front!H299</f>
        <v>5909.4000000000015</v>
      </c>
      <c r="G299" s="2">
        <f>IF(front!J299-front!H299&gt;0,front!J299-front!H299,0)</f>
        <v>4.6000000000003638</v>
      </c>
      <c r="H299" s="2"/>
      <c r="I299" s="4">
        <f>C299/(constants!$A$4+constants!$B$4*data!C299+constants!$C$4*data!C299^2+constants!$D$4*data!C299^3+constants!$E$4*data!C299^4+constants!$F$4*data!C299^5+constants!$G$4*data!C299^6+constants!$H$4*data!C299^7)</f>
        <v>269.16917016522223</v>
      </c>
      <c r="J299" s="4">
        <f>D299/(constants!$A$4+constants!$B$4*data!D299+constants!$C$4*data!D299^2+constants!$D$4*data!D299^3+constants!$E$4*data!D299^4+constants!$F$4*data!D299^5+constants!$G$4*data!D299^6+constants!$H$4*data!D299^7)</f>
        <v>2746.9361174474998</v>
      </c>
      <c r="K299" s="4">
        <f>E299/(constants!$A$4+constants!$B$4*data!E299+constants!$C$4*data!E299^2+constants!$D$4*data!E299^3+constants!$E$4*data!E299^4+constants!$F$4*data!E299^5+constants!$G$4*data!E299^6+constants!$H$4*data!E299^7)</f>
        <v>1345.7126723302345</v>
      </c>
      <c r="L299" s="4">
        <f>F299/(constants!$A$4+constants!$B$4*data!F299+constants!$C$4*data!F299^2+constants!$D$4*data!F299^3+constants!$E$4*data!F299^4+constants!$F$4*data!F299^5+constants!$G$4*data!F299^6+constants!$H$4*data!F299^7)</f>
        <v>5897.8902114264802</v>
      </c>
      <c r="M299" s="4">
        <f>G299/(constants!$A$4+constants!$B$4*data!G299+constants!$C$4*data!G299^2+constants!$D$4*data!G299^3+constants!$E$4*data!G299^4+constants!$F$4*data!G299^5+constants!$G$4*data!G299^6+constants!$H$4*data!G299^7)</f>
        <v>4.5891261269720465</v>
      </c>
      <c r="N299" s="4"/>
      <c r="O299" s="4">
        <f t="shared" si="87"/>
        <v>672.92292541305562</v>
      </c>
      <c r="P299" s="4">
        <f t="shared" si="88"/>
        <v>686.73402936187495</v>
      </c>
      <c r="Q299" s="4">
        <f t="shared" si="89"/>
        <v>336.42816808255861</v>
      </c>
      <c r="R299" s="4">
        <f t="shared" si="90"/>
        <v>1474.47255285662</v>
      </c>
      <c r="S299" s="4">
        <f t="shared" si="91"/>
        <v>1.1472815317430116</v>
      </c>
      <c r="T299" s="4">
        <f t="shared" si="82"/>
        <v>0.9798887147595513</v>
      </c>
      <c r="U299" s="4">
        <f t="shared" si="92"/>
        <v>0.48989587481950392</v>
      </c>
      <c r="V299" s="4">
        <f t="shared" si="93"/>
        <v>7.780962280513709E-4</v>
      </c>
      <c r="W299" s="4"/>
      <c r="X299">
        <f>IF(front!E299&gt;$X$2,O299,P299)</f>
        <v>686.73402936187495</v>
      </c>
      <c r="Y299">
        <f t="shared" si="94"/>
        <v>363.71217410845742</v>
      </c>
      <c r="Z299">
        <f>SUMPRODUCT($B$7:$B$456,Y$7:Y$456,EXP(constants!$B$32+constants!$A$32*ABS($A$7:$A$456-$A299)))</f>
        <v>11.128353929138637</v>
      </c>
      <c r="AA299">
        <f t="shared" si="83"/>
        <v>352.58382017931876</v>
      </c>
      <c r="AB299">
        <f t="shared" si="95"/>
        <v>347.13786161971603</v>
      </c>
      <c r="AD299" s="4">
        <f t="shared" si="84"/>
        <v>1473.2094547946706</v>
      </c>
      <c r="AE299">
        <f>SUMPRODUCT($B$7:$B$456,AD$7:AD$456,EXP(constants!$B$32+constants!$A$32*ABS($A$7:$A$456-$A299)))</f>
        <v>35.199345311334888</v>
      </c>
      <c r="AF299" s="4">
        <f t="shared" si="85"/>
        <v>1438.0101094833358</v>
      </c>
      <c r="AG299">
        <f t="shared" si="96"/>
        <v>1438.0101094833358</v>
      </c>
      <c r="AH299" s="4"/>
      <c r="AI299" s="5">
        <f>SUMPRODUCT(constants!$B$13:$B$20,A299^constants!$A$13:$A$20)*constants!$C$10/((A299/1000000000)^5*(EXP(0.014388/(A299/1000000000)/constants!$B$9)-1))</f>
        <v>4.824224022229363E-7</v>
      </c>
      <c r="AJ299">
        <f>SUMPRODUCT(A299^constants!$E$28:$J$28,constants!$E$27:$J$27)</f>
        <v>1.0631245864752372E-6</v>
      </c>
      <c r="AL299" s="17">
        <f t="shared" si="86"/>
        <v>1.389714161319062E-9</v>
      </c>
      <c r="AM299">
        <f t="shared" si="97"/>
        <v>7.3930258171634718E-10</v>
      </c>
      <c r="AN299">
        <f t="shared" si="98"/>
        <v>1.879763706617573</v>
      </c>
      <c r="AO299">
        <f t="shared" si="99"/>
        <v>1.4345774321707917E-9</v>
      </c>
      <c r="AQ299">
        <f t="shared" si="100"/>
        <v>1.4345774321707917E-9</v>
      </c>
      <c r="AS299" s="4">
        <f t="shared" si="101"/>
        <v>0.9687271876403053</v>
      </c>
    </row>
    <row r="300" spans="1:45" x14ac:dyDescent="0.2">
      <c r="A300">
        <f>front!A300</f>
        <v>326.83</v>
      </c>
      <c r="B300" s="1">
        <f t="shared" si="102"/>
        <v>0.46999999999997044</v>
      </c>
      <c r="C300">
        <f>front!D300-front!B300</f>
        <v>281.19999999999982</v>
      </c>
      <c r="D300" s="2">
        <f>front!E300-front!C300</f>
        <v>2863.7999999999993</v>
      </c>
      <c r="E300" s="2">
        <f>IF(front!F300-front!C300&gt;0,front!F300-front!C300,0)</f>
        <v>1364.2000000000007</v>
      </c>
      <c r="F300" s="2">
        <f>front!I300-front!H300</f>
        <v>6117.2000000000007</v>
      </c>
      <c r="G300" s="2">
        <f>IF(front!J300-front!H300&gt;0,front!J300-front!H300,0)</f>
        <v>0</v>
      </c>
      <c r="H300" s="2"/>
      <c r="I300" s="4">
        <f>C300/(constants!$A$4+constants!$B$4*data!C300+constants!$C$4*data!C300^2+constants!$D$4*data!C300^3+constants!$E$4*data!C300^4+constants!$F$4*data!C300^5+constants!$G$4*data!C300^6+constants!$H$4*data!C300^7)</f>
        <v>280.54278326854632</v>
      </c>
      <c r="J300" s="4">
        <f>D300/(constants!$A$4+constants!$B$4*data!D300+constants!$C$4*data!D300^2+constants!$D$4*data!D300^3+constants!$E$4*data!D300^4+constants!$F$4*data!D300^5+constants!$G$4*data!D300^6+constants!$H$4*data!D300^7)</f>
        <v>2857.2899006017446</v>
      </c>
      <c r="K300" s="4">
        <f>E300/(constants!$A$4+constants!$B$4*data!E300+constants!$C$4*data!E300^2+constants!$D$4*data!E300^3+constants!$E$4*data!E300^4+constants!$F$4*data!E300^5+constants!$G$4*data!E300^6+constants!$H$4*data!E300^7)</f>
        <v>1361.0777921461786</v>
      </c>
      <c r="L300" s="4">
        <f>F300/(constants!$A$4+constants!$B$4*data!F300+constants!$C$4*data!F300^2+constants!$D$4*data!F300^3+constants!$E$4*data!F300^4+constants!$F$4*data!F300^5+constants!$G$4*data!F300^6+constants!$H$4*data!F300^7)</f>
        <v>6105.5892374954201</v>
      </c>
      <c r="M300" s="4">
        <f>G300/(constants!$A$4+constants!$B$4*data!G300+constants!$C$4*data!G300^2+constants!$D$4*data!G300^3+constants!$E$4*data!G300^4+constants!$F$4*data!G300^5+constants!$G$4*data!G300^6+constants!$H$4*data!G300^7)</f>
        <v>0</v>
      </c>
      <c r="N300" s="4"/>
      <c r="O300" s="4">
        <f t="shared" si="87"/>
        <v>701.35695817136582</v>
      </c>
      <c r="P300" s="4">
        <f t="shared" si="88"/>
        <v>714.32247515043616</v>
      </c>
      <c r="Q300" s="4">
        <f t="shared" si="89"/>
        <v>340.26944803654465</v>
      </c>
      <c r="R300" s="4">
        <f t="shared" si="90"/>
        <v>1526.397309373855</v>
      </c>
      <c r="S300" s="4">
        <f t="shared" si="91"/>
        <v>0</v>
      </c>
      <c r="T300" s="4">
        <f t="shared" si="82"/>
        <v>0.98184921036351291</v>
      </c>
      <c r="U300" s="4">
        <f t="shared" si="92"/>
        <v>0.47635271165853205</v>
      </c>
      <c r="V300" s="4">
        <f t="shared" si="93"/>
        <v>0</v>
      </c>
      <c r="W300" s="4"/>
      <c r="X300">
        <f>IF(front!E300&gt;$X$2,O300,P300)</f>
        <v>714.32247515043616</v>
      </c>
      <c r="Y300">
        <f t="shared" si="94"/>
        <v>387.61241095673796</v>
      </c>
      <c r="Z300">
        <f>SUMPRODUCT($B$7:$B$456,Y$7:Y$456,EXP(constants!$B$32+constants!$A$32*ABS($A$7:$A$456-$A300)))</f>
        <v>11.289448679519761</v>
      </c>
      <c r="AA300">
        <f t="shared" si="83"/>
        <v>376.32296227721821</v>
      </c>
      <c r="AB300">
        <f t="shared" si="95"/>
        <v>370.87700371761548</v>
      </c>
      <c r="AD300" s="4">
        <f t="shared" si="84"/>
        <v>1526.397309373855</v>
      </c>
      <c r="AE300">
        <f>SUMPRODUCT($B$7:$B$456,AD$7:AD$456,EXP(constants!$B$32+constants!$A$32*ABS($A$7:$A$456-$A300)))</f>
        <v>35.21279664239146</v>
      </c>
      <c r="AF300" s="4">
        <f t="shared" si="85"/>
        <v>1491.1845127314637</v>
      </c>
      <c r="AG300">
        <f t="shared" si="96"/>
        <v>1491.1845127314637</v>
      </c>
      <c r="AH300" s="4"/>
      <c r="AI300" s="5">
        <f>SUMPRODUCT(constants!$B$13:$B$20,A300^constants!$A$13:$A$20)*constants!$C$10/((A300/1000000000)^5*(EXP(0.014388/(A300/1000000000)/constants!$B$9)-1))</f>
        <v>4.8880622361726552E-7</v>
      </c>
      <c r="AJ300">
        <f>SUMPRODUCT(A300^constants!$E$28:$J$28,constants!$E$27:$J$27)</f>
        <v>1.0579930578960063E-6</v>
      </c>
      <c r="AL300" s="17">
        <f t="shared" si="86"/>
        <v>1.3179739339930629E-9</v>
      </c>
      <c r="AM300">
        <f t="shared" si="97"/>
        <v>7.0949842146498502E-10</v>
      </c>
      <c r="AN300">
        <f t="shared" si="98"/>
        <v>1.8576136241031893</v>
      </c>
      <c r="AO300">
        <f t="shared" si="99"/>
        <v>1.3767440406220381E-9</v>
      </c>
      <c r="AQ300">
        <f t="shared" si="100"/>
        <v>1.3767440406220381E-9</v>
      </c>
      <c r="AS300" s="4">
        <f t="shared" si="101"/>
        <v>0.95731224912190516</v>
      </c>
    </row>
    <row r="301" spans="1:45" x14ac:dyDescent="0.2">
      <c r="A301">
        <f>front!A301</f>
        <v>327.3</v>
      </c>
      <c r="B301" s="1">
        <f t="shared" si="102"/>
        <v>0.47000000000002728</v>
      </c>
      <c r="C301">
        <f>front!D301-front!B301</f>
        <v>284.29999999999973</v>
      </c>
      <c r="D301" s="2">
        <f>front!E301-front!C301</f>
        <v>2897.8999999999996</v>
      </c>
      <c r="E301" s="2">
        <f>IF(front!F301-front!C301&gt;0,front!F301-front!C301,0)</f>
        <v>1396.7000000000007</v>
      </c>
      <c r="F301" s="2">
        <f>front!I301-front!H301</f>
        <v>6247.9</v>
      </c>
      <c r="G301" s="2">
        <f>IF(front!J301-front!H301&gt;0,front!J301-front!H301,0)</f>
        <v>61.399999999999636</v>
      </c>
      <c r="H301" s="2"/>
      <c r="I301" s="4">
        <f>C301/(constants!$A$4+constants!$B$4*data!C301+constants!$C$4*data!C301^2+constants!$D$4*data!C301^3+constants!$E$4*data!C301^4+constants!$F$4*data!C301^5+constants!$G$4*data!C301^6+constants!$H$4*data!C301^7)</f>
        <v>283.63561105341273</v>
      </c>
      <c r="J301" s="4">
        <f>D301/(constants!$A$4+constants!$B$4*data!D301+constants!$C$4*data!D301^2+constants!$D$4*data!D301^3+constants!$E$4*data!D301^4+constants!$F$4*data!D301^5+constants!$G$4*data!D301^6+constants!$H$4*data!D301^7)</f>
        <v>2891.3142793637107</v>
      </c>
      <c r="K301" s="4">
        <f>E301/(constants!$A$4+constants!$B$4*data!E301+constants!$C$4*data!E301^2+constants!$D$4*data!E301^3+constants!$E$4*data!E301^4+constants!$F$4*data!E301^5+constants!$G$4*data!E301^6+constants!$H$4*data!E301^7)</f>
        <v>1393.5041743747411</v>
      </c>
      <c r="L301" s="4">
        <f>F301/(constants!$A$4+constants!$B$4*data!F301+constants!$C$4*data!F301^2+constants!$D$4*data!F301^3+constants!$E$4*data!F301^4+constants!$F$4*data!F301^5+constants!$G$4*data!F301^6+constants!$H$4*data!F301^7)</f>
        <v>6236.2499699613991</v>
      </c>
      <c r="M301" s="4">
        <f>G301/(constants!$A$4+constants!$B$4*data!G301+constants!$C$4*data!G301^2+constants!$D$4*data!G301^3+constants!$E$4*data!G301^4+constants!$F$4*data!G301^5+constants!$G$4*data!G301^6+constants!$H$4*data!G301^7)</f>
        <v>61.255233224769476</v>
      </c>
      <c r="N301" s="4"/>
      <c r="O301" s="4">
        <f t="shared" si="87"/>
        <v>709.08902763353183</v>
      </c>
      <c r="P301" s="4">
        <f t="shared" si="88"/>
        <v>722.82856984092768</v>
      </c>
      <c r="Q301" s="4">
        <f t="shared" si="89"/>
        <v>348.37604359368527</v>
      </c>
      <c r="R301" s="4">
        <f t="shared" si="90"/>
        <v>1559.0624924903498</v>
      </c>
      <c r="S301" s="4">
        <f t="shared" si="91"/>
        <v>15.313808306192369</v>
      </c>
      <c r="T301" s="4">
        <f t="shared" si="82"/>
        <v>0.98099197682457473</v>
      </c>
      <c r="U301" s="4">
        <f t="shared" si="92"/>
        <v>0.48196219425907877</v>
      </c>
      <c r="V301" s="4">
        <f t="shared" si="93"/>
        <v>9.8224467460127536E-3</v>
      </c>
      <c r="W301" s="4"/>
      <c r="X301">
        <f>IF(front!E301&gt;$X$2,O301,P301)</f>
        <v>722.82856984092768</v>
      </c>
      <c r="Y301">
        <f t="shared" si="94"/>
        <v>388.33494949739463</v>
      </c>
      <c r="Z301">
        <f>SUMPRODUCT($B$7:$B$456,Y$7:Y$456,EXP(constants!$B$32+constants!$A$32*ABS($A$7:$A$456-$A301)))</f>
        <v>11.451852193108946</v>
      </c>
      <c r="AA301">
        <f t="shared" si="83"/>
        <v>376.88309730428568</v>
      </c>
      <c r="AB301">
        <f t="shared" si="95"/>
        <v>371.43713874468295</v>
      </c>
      <c r="AD301" s="4">
        <f t="shared" si="84"/>
        <v>1542.2027757970723</v>
      </c>
      <c r="AE301">
        <f>SUMPRODUCT($B$7:$B$456,AD$7:AD$456,EXP(constants!$B$32+constants!$A$32*ABS($A$7:$A$456-$A301)))</f>
        <v>35.224794541029745</v>
      </c>
      <c r="AF301" s="4">
        <f t="shared" si="85"/>
        <v>1506.9779812560425</v>
      </c>
      <c r="AG301">
        <f t="shared" si="96"/>
        <v>1506.9779812560425</v>
      </c>
      <c r="AH301" s="4"/>
      <c r="AI301" s="5">
        <f>SUMPRODUCT(constants!$B$13:$B$20,A301^constants!$A$13:$A$20)*constants!$C$10/((A301/1000000000)^5*(EXP(0.014388/(A301/1000000000)/constants!$B$9)-1))</f>
        <v>4.9524946131159885E-7</v>
      </c>
      <c r="AJ301">
        <f>SUMPRODUCT(A301^constants!$E$28:$J$28,constants!$E$27:$J$27)</f>
        <v>1.0528869757202232E-6</v>
      </c>
      <c r="AL301" s="17">
        <f t="shared" si="86"/>
        <v>1.3333331798359063E-9</v>
      </c>
      <c r="AM301">
        <f t="shared" si="97"/>
        <v>6.9867442578202668E-10</v>
      </c>
      <c r="AN301">
        <f t="shared" si="98"/>
        <v>1.9083755332013272</v>
      </c>
      <c r="AO301">
        <f t="shared" si="99"/>
        <v>1.3557406513241988E-9</v>
      </c>
      <c r="AQ301">
        <f t="shared" si="100"/>
        <v>1.3557406513241988E-9</v>
      </c>
      <c r="AS301" s="4">
        <f t="shared" si="101"/>
        <v>0.98347215489451734</v>
      </c>
    </row>
    <row r="302" spans="1:45" x14ac:dyDescent="0.2">
      <c r="A302">
        <f>front!A302</f>
        <v>327.77</v>
      </c>
      <c r="B302" s="1">
        <f t="shared" si="102"/>
        <v>0.46999999999997044</v>
      </c>
      <c r="C302">
        <f>front!D302-front!B302</f>
        <v>286.40000000000009</v>
      </c>
      <c r="D302" s="2">
        <f>front!E302-front!C302</f>
        <v>2977.8000000000011</v>
      </c>
      <c r="E302" s="2">
        <f>IF(front!F302-front!C302&gt;0,front!F302-front!C302,0)</f>
        <v>1370.3000000000011</v>
      </c>
      <c r="F302" s="2">
        <f>front!I302-front!H302</f>
        <v>6373.6</v>
      </c>
      <c r="G302" s="2">
        <f>IF(front!J302-front!H302&gt;0,front!J302-front!H302,0)</f>
        <v>31.100000000000364</v>
      </c>
      <c r="H302" s="2"/>
      <c r="I302" s="4">
        <f>C302/(constants!$A$4+constants!$B$4*data!C302+constants!$C$4*data!C302^2+constants!$D$4*data!C302^3+constants!$E$4*data!C302^4+constants!$F$4*data!C302^5+constants!$G$4*data!C302^6+constants!$H$4*data!C302^7)</f>
        <v>285.73075321814787</v>
      </c>
      <c r="J302" s="4">
        <f>D302/(constants!$A$4+constants!$B$4*data!D302+constants!$C$4*data!D302^2+constants!$D$4*data!D302^3+constants!$E$4*data!D302^4+constants!$F$4*data!D302^5+constants!$G$4*data!D302^6+constants!$H$4*data!D302^7)</f>
        <v>2971.0376935345876</v>
      </c>
      <c r="K302" s="4">
        <f>E302/(constants!$A$4+constants!$B$4*data!E302+constants!$C$4*data!E302^2+constants!$D$4*data!E302^3+constants!$E$4*data!E302^4+constants!$F$4*data!E302^5+constants!$G$4*data!E302^6+constants!$H$4*data!E302^7)</f>
        <v>1367.1639753962618</v>
      </c>
      <c r="L302" s="4">
        <f>F302/(constants!$A$4+constants!$B$4*data!F302+constants!$C$4*data!F302^2+constants!$D$4*data!F302^3+constants!$E$4*data!F302^4+constants!$F$4*data!F302^5+constants!$G$4*data!F302^6+constants!$H$4*data!F302^7)</f>
        <v>6361.9307695350944</v>
      </c>
      <c r="M302" s="4">
        <f>G302/(constants!$A$4+constants!$B$4*data!G302+constants!$C$4*data!G302^2+constants!$D$4*data!G302^3+constants!$E$4*data!G302^4+constants!$F$4*data!G302^5+constants!$G$4*data!G302^6+constants!$H$4*data!G302^7)</f>
        <v>31.026573309619167</v>
      </c>
      <c r="N302" s="4"/>
      <c r="O302" s="4">
        <f t="shared" si="87"/>
        <v>714.32688304536964</v>
      </c>
      <c r="P302" s="4">
        <f t="shared" si="88"/>
        <v>742.75942338364689</v>
      </c>
      <c r="Q302" s="4">
        <f t="shared" si="89"/>
        <v>341.79099384906544</v>
      </c>
      <c r="R302" s="4">
        <f t="shared" si="90"/>
        <v>1590.4826923837736</v>
      </c>
      <c r="S302" s="4">
        <f t="shared" si="91"/>
        <v>7.7566433274047917</v>
      </c>
      <c r="T302" s="4">
        <f t="shared" si="82"/>
        <v>0.96172039095949458</v>
      </c>
      <c r="U302" s="4">
        <f t="shared" si="92"/>
        <v>0.46016379340168267</v>
      </c>
      <c r="V302" s="4">
        <f t="shared" si="93"/>
        <v>4.876911496458562E-3</v>
      </c>
      <c r="W302" s="4"/>
      <c r="X302">
        <f>IF(front!E302&gt;$X$2,O302,P302)</f>
        <v>742.75942338364689</v>
      </c>
      <c r="Y302">
        <f t="shared" si="94"/>
        <v>414.58844539662766</v>
      </c>
      <c r="Z302">
        <f>SUMPRODUCT($B$7:$B$456,Y$7:Y$456,EXP(constants!$B$32+constants!$A$32*ABS($A$7:$A$456-$A302)))</f>
        <v>11.615667942862313</v>
      </c>
      <c r="AA302">
        <f t="shared" si="83"/>
        <v>402.97277745376533</v>
      </c>
      <c r="AB302">
        <f t="shared" si="95"/>
        <v>397.5268188941626</v>
      </c>
      <c r="AD302" s="4">
        <f t="shared" si="84"/>
        <v>1581.9430263270967</v>
      </c>
      <c r="AE302">
        <f>SUMPRODUCT($B$7:$B$456,AD$7:AD$456,EXP(constants!$B$32+constants!$A$32*ABS($A$7:$A$456-$A302)))</f>
        <v>35.235071928596774</v>
      </c>
      <c r="AF302" s="4">
        <f t="shared" si="85"/>
        <v>1546.7079543984999</v>
      </c>
      <c r="AG302">
        <f t="shared" si="96"/>
        <v>1546.7079543984999</v>
      </c>
      <c r="AH302" s="4"/>
      <c r="AI302" s="5">
        <f>SUMPRODUCT(constants!$B$13:$B$20,A302^constants!$A$13:$A$20)*constants!$C$10/((A302/1000000000)^5*(EXP(0.014388/(A302/1000000000)/constants!$B$9)-1))</f>
        <v>5.0175237127207897E-7</v>
      </c>
      <c r="AJ302">
        <f>SUMPRODUCT(A302^constants!$E$28:$J$28,constants!$E$27:$J$27)</f>
        <v>1.0478060639872101E-6</v>
      </c>
      <c r="AL302" s="17">
        <f t="shared" si="86"/>
        <v>1.2621849581566605E-9</v>
      </c>
      <c r="AM302">
        <f t="shared" si="97"/>
        <v>6.7744273313360702E-10</v>
      </c>
      <c r="AN302">
        <f t="shared" si="98"/>
        <v>1.8631611152107954</v>
      </c>
      <c r="AO302">
        <f t="shared" si="99"/>
        <v>1.3145416783008696E-9</v>
      </c>
      <c r="AQ302">
        <f t="shared" si="100"/>
        <v>1.3145416783008696E-9</v>
      </c>
      <c r="AS302" s="4">
        <f t="shared" si="101"/>
        <v>0.96017112198992161</v>
      </c>
    </row>
    <row r="303" spans="1:45" x14ac:dyDescent="0.2">
      <c r="A303">
        <f>front!A303</f>
        <v>328.24</v>
      </c>
      <c r="B303" s="1">
        <f t="shared" si="102"/>
        <v>0.47000000000002728</v>
      </c>
      <c r="C303">
        <f>front!D303-front!B303</f>
        <v>299.55000000000018</v>
      </c>
      <c r="D303" s="2">
        <f>front!E303-front!C303</f>
        <v>2963.5999999999985</v>
      </c>
      <c r="E303" s="2">
        <f>IF(front!F303-front!C303&gt;0,front!F303-front!C303,0)</f>
        <v>1365.1999999999989</v>
      </c>
      <c r="F303" s="2">
        <f>front!I303-front!H303</f>
        <v>6307.2999999999993</v>
      </c>
      <c r="G303" s="2">
        <f>IF(front!J303-front!H303&gt;0,front!J303-front!H303,0)</f>
        <v>11</v>
      </c>
      <c r="H303" s="2"/>
      <c r="I303" s="4">
        <f>C303/(constants!$A$4+constants!$B$4*data!C303+constants!$C$4*data!C303^2+constants!$D$4*data!C303^3+constants!$E$4*data!C303^4+constants!$F$4*data!C303^5+constants!$G$4*data!C303^6+constants!$H$4*data!C303^7)</f>
        <v>298.85034775430995</v>
      </c>
      <c r="J303" s="4">
        <f>D303/(constants!$A$4+constants!$B$4*data!D303+constants!$C$4*data!D303^2+constants!$D$4*data!D303^3+constants!$E$4*data!D303^4+constants!$F$4*data!D303^5+constants!$G$4*data!D303^6+constants!$H$4*data!D303^7)</f>
        <v>2956.8690119884027</v>
      </c>
      <c r="K303" s="4">
        <f>E303/(constants!$A$4+constants!$B$4*data!E303+constants!$C$4*data!E303^2+constants!$D$4*data!E303^3+constants!$E$4*data!E303^4+constants!$F$4*data!E303^5+constants!$G$4*data!E303^6+constants!$H$4*data!E303^7)</f>
        <v>1362.0755271279011</v>
      </c>
      <c r="L303" s="4">
        <f>F303/(constants!$A$4+constants!$B$4*data!F303+constants!$C$4*data!F303^2+constants!$D$4*data!F303^3+constants!$E$4*data!F303^4+constants!$F$4*data!F303^5+constants!$G$4*data!F303^6+constants!$H$4*data!F303^7)</f>
        <v>6295.6385828425709</v>
      </c>
      <c r="M303" s="4">
        <f>G303/(constants!$A$4+constants!$B$4*data!G303+constants!$C$4*data!G303^2+constants!$D$4*data!G303^3+constants!$E$4*data!G303^4+constants!$F$4*data!G303^5+constants!$G$4*data!G303^6+constants!$H$4*data!G303^7)</f>
        <v>10.974005037440891</v>
      </c>
      <c r="N303" s="4"/>
      <c r="O303" s="4">
        <f t="shared" si="87"/>
        <v>747.12586938577488</v>
      </c>
      <c r="P303" s="4">
        <f t="shared" si="88"/>
        <v>739.21725299710067</v>
      </c>
      <c r="Q303" s="4">
        <f t="shared" si="89"/>
        <v>340.51888178197527</v>
      </c>
      <c r="R303" s="4">
        <f t="shared" si="90"/>
        <v>1573.9096457106427</v>
      </c>
      <c r="S303" s="4">
        <f t="shared" si="91"/>
        <v>2.7435012593602228</v>
      </c>
      <c r="T303" s="4">
        <f t="shared" si="82"/>
        <v>1.0106986361000225</v>
      </c>
      <c r="U303" s="4">
        <f t="shared" si="92"/>
        <v>0.46064790885408463</v>
      </c>
      <c r="V303" s="4">
        <f t="shared" si="93"/>
        <v>1.7431122979880416E-3</v>
      </c>
      <c r="W303" s="4"/>
      <c r="X303">
        <f>IF(front!E303&gt;$X$2,O303,P303)</f>
        <v>739.21725299710067</v>
      </c>
      <c r="Y303">
        <f t="shared" si="94"/>
        <v>412.26769473347662</v>
      </c>
      <c r="Z303">
        <f>SUMPRODUCT($B$7:$B$456,Y$7:Y$456,EXP(constants!$B$32+constants!$A$32*ABS($A$7:$A$456-$A303)))</f>
        <v>11.780555140620672</v>
      </c>
      <c r="AA303">
        <f t="shared" si="83"/>
        <v>400.48713959285595</v>
      </c>
      <c r="AB303">
        <f t="shared" si="95"/>
        <v>395.04118103325322</v>
      </c>
      <c r="AD303" s="4">
        <f t="shared" si="84"/>
        <v>1570.8891916827731</v>
      </c>
      <c r="AE303">
        <f>SUMPRODUCT($B$7:$B$456,AD$7:AD$456,EXP(constants!$B$32+constants!$A$32*ABS($A$7:$A$456-$A303)))</f>
        <v>35.242943064185027</v>
      </c>
      <c r="AF303" s="4">
        <f t="shared" si="85"/>
        <v>1535.6462486185881</v>
      </c>
      <c r="AG303">
        <f t="shared" si="96"/>
        <v>1535.6462486185881</v>
      </c>
      <c r="AH303" s="4"/>
      <c r="AI303" s="5">
        <f>SUMPRODUCT(constants!$B$13:$B$20,A303^constants!$A$13:$A$20)*constants!$C$10/((A303/1000000000)^5*(EXP(0.014388/(A303/1000000000)/constants!$B$9)-1))</f>
        <v>5.083152079586043E-7</v>
      </c>
      <c r="AJ303">
        <f>SUMPRODUCT(A303^constants!$E$28:$J$28,constants!$E$27:$J$27)</f>
        <v>1.0427500573488937E-6</v>
      </c>
      <c r="AL303" s="17">
        <f t="shared" si="86"/>
        <v>1.2867397941376043E-9</v>
      </c>
      <c r="AM303">
        <f t="shared" si="97"/>
        <v>6.7903012056775061E-10</v>
      </c>
      <c r="AN303">
        <f t="shared" si="98"/>
        <v>1.8949671821063483</v>
      </c>
      <c r="AO303">
        <f t="shared" si="99"/>
        <v>1.3176219193895009E-9</v>
      </c>
      <c r="AQ303">
        <f t="shared" si="100"/>
        <v>1.3176219193895009E-9</v>
      </c>
      <c r="AS303" s="4">
        <f t="shared" si="101"/>
        <v>0.97656222562978812</v>
      </c>
    </row>
    <row r="304" spans="1:45" x14ac:dyDescent="0.2">
      <c r="A304">
        <f>front!A304</f>
        <v>328.72</v>
      </c>
      <c r="B304" s="1">
        <f t="shared" si="102"/>
        <v>0.48000000000001819</v>
      </c>
      <c r="C304">
        <f>front!D304-front!B304</f>
        <v>290.79999999999973</v>
      </c>
      <c r="D304" s="2">
        <f>front!E304-front!C304</f>
        <v>2945.5</v>
      </c>
      <c r="E304" s="2">
        <f>IF(front!F304-front!C304&gt;0,front!F304-front!C304,0)</f>
        <v>1387.3000000000011</v>
      </c>
      <c r="F304" s="2">
        <f>front!I304-front!H304</f>
        <v>6238.9</v>
      </c>
      <c r="G304" s="2">
        <f>IF(front!J304-front!H304&gt;0,front!J304-front!H304,0)</f>
        <v>19.899999999999636</v>
      </c>
      <c r="H304" s="2"/>
      <c r="I304" s="4">
        <f>C304/(constants!$A$4+constants!$B$4*data!C304+constants!$C$4*data!C304^2+constants!$D$4*data!C304^3+constants!$E$4*data!C304^4+constants!$F$4*data!C304^5+constants!$G$4*data!C304^6+constants!$H$4*data!C304^7)</f>
        <v>290.1205768808228</v>
      </c>
      <c r="J304" s="4">
        <f>D304/(constants!$A$4+constants!$B$4*data!D304+constants!$C$4*data!D304^2+constants!$D$4*data!D304^3+constants!$E$4*data!D304^4+constants!$F$4*data!D304^5+constants!$G$4*data!D304^6+constants!$H$4*data!D304^7)</f>
        <v>2938.8089734795612</v>
      </c>
      <c r="K304" s="4">
        <f>E304/(constants!$A$4+constants!$B$4*data!E304+constants!$C$4*data!E304^2+constants!$D$4*data!E304^3+constants!$E$4*data!E304^4+constants!$F$4*data!E304^5+constants!$G$4*data!E304^6+constants!$H$4*data!E304^7)</f>
        <v>1384.1254679125464</v>
      </c>
      <c r="L304" s="4">
        <f>F304/(constants!$A$4+constants!$B$4*data!F304+constants!$C$4*data!F304^2+constants!$D$4*data!F304^3+constants!$E$4*data!F304^4+constants!$F$4*data!F304^5+constants!$G$4*data!F304^6+constants!$H$4*data!F304^7)</f>
        <v>6227.2520519465943</v>
      </c>
      <c r="M304" s="4">
        <f>G304/(constants!$A$4+constants!$B$4*data!G304+constants!$C$4*data!G304^2+constants!$D$4*data!G304^3+constants!$E$4*data!G304^4+constants!$F$4*data!G304^5+constants!$G$4*data!G304^6+constants!$H$4*data!G304^7)</f>
        <v>19.852992167951147</v>
      </c>
      <c r="N304" s="4"/>
      <c r="O304" s="4">
        <f t="shared" si="87"/>
        <v>725.30144220205693</v>
      </c>
      <c r="P304" s="4">
        <f t="shared" si="88"/>
        <v>734.70224336989031</v>
      </c>
      <c r="Q304" s="4">
        <f t="shared" si="89"/>
        <v>346.03136697813659</v>
      </c>
      <c r="R304" s="4">
        <f t="shared" si="90"/>
        <v>1556.8130129866486</v>
      </c>
      <c r="S304" s="4">
        <f t="shared" si="91"/>
        <v>4.9632480419877867</v>
      </c>
      <c r="T304" s="4">
        <f t="shared" si="82"/>
        <v>0.98720461077576904</v>
      </c>
      <c r="U304" s="4">
        <f t="shared" si="92"/>
        <v>0.4709817754073809</v>
      </c>
      <c r="V304" s="4">
        <f t="shared" si="93"/>
        <v>3.188082319832428E-3</v>
      </c>
      <c r="W304" s="4"/>
      <c r="X304">
        <f>IF(front!E304&gt;$X$2,O304,P304)</f>
        <v>734.70224336989031</v>
      </c>
      <c r="Y304">
        <f t="shared" si="94"/>
        <v>402.45986671573223</v>
      </c>
      <c r="Z304">
        <f>SUMPRODUCT($B$7:$B$456,Y$7:Y$456,EXP(constants!$B$32+constants!$A$32*ABS($A$7:$A$456-$A304)))</f>
        <v>11.950298851716944</v>
      </c>
      <c r="AA304">
        <f t="shared" si="83"/>
        <v>390.50956786401531</v>
      </c>
      <c r="AB304">
        <f t="shared" si="95"/>
        <v>385.06360930441258</v>
      </c>
      <c r="AD304" s="4">
        <f t="shared" si="84"/>
        <v>1551.3487317188374</v>
      </c>
      <c r="AE304">
        <f>SUMPRODUCT($B$7:$B$456,AD$7:AD$456,EXP(constants!$B$32+constants!$A$32*ABS($A$7:$A$456-$A304)))</f>
        <v>35.249000520743337</v>
      </c>
      <c r="AF304" s="4">
        <f t="shared" si="85"/>
        <v>1516.0997311980941</v>
      </c>
      <c r="AG304">
        <f t="shared" si="96"/>
        <v>1516.0997311980941</v>
      </c>
      <c r="AH304" s="4"/>
      <c r="AI304" s="5">
        <f>SUMPRODUCT(constants!$B$13:$B$20,A304^constants!$A$13:$A$20)*constants!$C$10/((A304/1000000000)^5*(EXP(0.014388/(A304/1000000000)/constants!$B$9)-1))</f>
        <v>5.1507979522461093E-7</v>
      </c>
      <c r="AJ304">
        <f>SUMPRODUCT(A304^constants!$E$28:$J$28,constants!$E$27:$J$27)</f>
        <v>1.037611916824947E-6</v>
      </c>
      <c r="AL304" s="17">
        <f t="shared" si="86"/>
        <v>1.3376485930598908E-9</v>
      </c>
      <c r="AM304">
        <f t="shared" si="97"/>
        <v>6.8439555490520188E-10</v>
      </c>
      <c r="AN304">
        <f t="shared" si="98"/>
        <v>1.9544963193765532</v>
      </c>
      <c r="AO304">
        <f t="shared" si="99"/>
        <v>1.32803326002953E-9</v>
      </c>
      <c r="AQ304">
        <f t="shared" si="100"/>
        <v>1.32803326002953E-9</v>
      </c>
      <c r="AS304" s="4">
        <f t="shared" si="101"/>
        <v>1.0072402802849583</v>
      </c>
    </row>
    <row r="305" spans="1:45" x14ac:dyDescent="0.2">
      <c r="A305">
        <f>front!A305</f>
        <v>329.19</v>
      </c>
      <c r="B305" s="1">
        <f t="shared" si="102"/>
        <v>0.46999999999997044</v>
      </c>
      <c r="C305">
        <f>front!D305-front!B305</f>
        <v>290.94999999999982</v>
      </c>
      <c r="D305" s="2">
        <f>front!E305-front!C305</f>
        <v>2907.5</v>
      </c>
      <c r="E305" s="2">
        <f>IF(front!F305-front!C305&gt;0,front!F305-front!C305,0)</f>
        <v>1284.6000000000004</v>
      </c>
      <c r="F305" s="2">
        <f>front!I305-front!H305</f>
        <v>6124</v>
      </c>
      <c r="G305" s="2">
        <f>IF(front!J305-front!H305&gt;0,front!J305-front!H305,0)</f>
        <v>12.700000000000728</v>
      </c>
      <c r="H305" s="2"/>
      <c r="I305" s="4">
        <f>C305/(constants!$A$4+constants!$B$4*data!C305+constants!$C$4*data!C305^2+constants!$D$4*data!C305^3+constants!$E$4*data!C305^4+constants!$F$4*data!C305^5+constants!$G$4*data!C305^6+constants!$H$4*data!C305^7)</f>
        <v>290.27023000738831</v>
      </c>
      <c r="J305" s="4">
        <f>D305/(constants!$A$4+constants!$B$4*data!D305+constants!$C$4*data!D305^2+constants!$D$4*data!D305^3+constants!$E$4*data!D305^4+constants!$F$4*data!D305^5+constants!$G$4*data!D305^6+constants!$H$4*data!D305^7)</f>
        <v>2900.8930169256955</v>
      </c>
      <c r="K305" s="4">
        <f>E305/(constants!$A$4+constants!$B$4*data!E305+constants!$C$4*data!E305^2+constants!$D$4*data!E305^3+constants!$E$4*data!E305^4+constants!$F$4*data!E305^5+constants!$G$4*data!E305^6+constants!$H$4*data!E305^7)</f>
        <v>1281.6580619984315</v>
      </c>
      <c r="L305" s="4">
        <f>F305/(constants!$A$4+constants!$B$4*data!F305+constants!$C$4*data!F305^2+constants!$D$4*data!F305^3+constants!$E$4*data!F305^4+constants!$F$4*data!F305^5+constants!$G$4*data!F305^6+constants!$H$4*data!F305^7)</f>
        <v>6112.3867219283475</v>
      </c>
      <c r="M305" s="4">
        <f>G305/(constants!$A$4+constants!$B$4*data!G305+constants!$C$4*data!G305^2+constants!$D$4*data!G305^3+constants!$E$4*data!G305^4+constants!$F$4*data!G305^5+constants!$G$4*data!G305^6+constants!$H$4*data!G305^7)</f>
        <v>12.669990009716878</v>
      </c>
      <c r="N305" s="4"/>
      <c r="O305" s="4">
        <f t="shared" si="87"/>
        <v>725.67557501847068</v>
      </c>
      <c r="P305" s="4">
        <f t="shared" si="88"/>
        <v>725.22325423142388</v>
      </c>
      <c r="Q305" s="4">
        <f t="shared" si="89"/>
        <v>320.41451549960789</v>
      </c>
      <c r="R305" s="4">
        <f t="shared" si="90"/>
        <v>1528.0966804820869</v>
      </c>
      <c r="S305" s="4">
        <f t="shared" si="91"/>
        <v>3.1674975024292196</v>
      </c>
      <c r="T305" s="4">
        <f t="shared" si="82"/>
        <v>1.000623698680934</v>
      </c>
      <c r="U305" s="4">
        <f t="shared" si="92"/>
        <v>0.44181500473144142</v>
      </c>
      <c r="V305" s="4">
        <f t="shared" si="93"/>
        <v>2.0728384158454761E-3</v>
      </c>
      <c r="W305" s="4"/>
      <c r="X305">
        <f>IF(front!E305&gt;$X$2,O305,P305)</f>
        <v>725.22325423142388</v>
      </c>
      <c r="Y305">
        <f t="shared" si="94"/>
        <v>417.57692414942733</v>
      </c>
      <c r="Z305">
        <f>SUMPRODUCT($B$7:$B$456,Y$7:Y$456,EXP(constants!$B$32+constants!$A$32*ABS($A$7:$A$456-$A305)))</f>
        <v>12.117969040572108</v>
      </c>
      <c r="AA305">
        <f t="shared" si="83"/>
        <v>405.45895510885521</v>
      </c>
      <c r="AB305">
        <f t="shared" si="95"/>
        <v>400.01299654925248</v>
      </c>
      <c r="AD305" s="4">
        <f t="shared" si="84"/>
        <v>1524.6094283596983</v>
      </c>
      <c r="AE305">
        <f>SUMPRODUCT($B$7:$B$456,AD$7:AD$456,EXP(constants!$B$32+constants!$A$32*ABS($A$7:$A$456-$A305)))</f>
        <v>35.252761349607333</v>
      </c>
      <c r="AF305" s="4">
        <f t="shared" si="85"/>
        <v>1489.3566670100911</v>
      </c>
      <c r="AG305">
        <f t="shared" si="96"/>
        <v>1489.3566670100911</v>
      </c>
      <c r="AH305" s="4"/>
      <c r="AI305" s="5">
        <f>SUMPRODUCT(constants!$B$13:$B$20,A305^constants!$A$13:$A$20)*constants!$C$10/((A305/1000000000)^5*(EXP(0.014388/(A305/1000000000)/constants!$B$9)-1))</f>
        <v>5.2176453112808145E-7</v>
      </c>
      <c r="AJ305">
        <f>SUMPRODUCT(A305^constants!$E$28:$J$28,constants!$E$27:$J$27)</f>
        <v>1.0326054828982347E-6</v>
      </c>
      <c r="AL305" s="17">
        <f t="shared" si="86"/>
        <v>1.3043689470820432E-9</v>
      </c>
      <c r="AM305">
        <f t="shared" si="97"/>
        <v>6.9332316816441808E-10</v>
      </c>
      <c r="AN305">
        <f t="shared" si="98"/>
        <v>1.8813289487143154</v>
      </c>
      <c r="AO305">
        <f t="shared" si="99"/>
        <v>1.3453568198568027E-9</v>
      </c>
      <c r="AQ305">
        <f t="shared" si="100"/>
        <v>1.3453568198568027E-9</v>
      </c>
      <c r="AS305" s="4">
        <f t="shared" si="101"/>
        <v>0.96953382762862705</v>
      </c>
    </row>
    <row r="306" spans="1:45" x14ac:dyDescent="0.2">
      <c r="A306">
        <f>front!A306</f>
        <v>329.66</v>
      </c>
      <c r="B306" s="1">
        <f t="shared" si="102"/>
        <v>0.47000000000002728</v>
      </c>
      <c r="C306">
        <f>front!D306-front!B306</f>
        <v>284.19999999999982</v>
      </c>
      <c r="D306" s="2">
        <f>front!E306-front!C306</f>
        <v>2869.5</v>
      </c>
      <c r="E306" s="2">
        <f>IF(front!F306-front!C306&gt;0,front!F306-front!C306,0)</f>
        <v>1285.8000000000011</v>
      </c>
      <c r="F306" s="2">
        <f>front!I306-front!H306</f>
        <v>6015.6</v>
      </c>
      <c r="G306" s="2">
        <f>IF(front!J306-front!H306&gt;0,front!J306-front!H306,0)</f>
        <v>65.799999999999272</v>
      </c>
      <c r="H306" s="2"/>
      <c r="I306" s="4">
        <f>C306/(constants!$A$4+constants!$B$4*data!C306+constants!$C$4*data!C306^2+constants!$D$4*data!C306^3+constants!$E$4*data!C306^4+constants!$F$4*data!C306^5+constants!$G$4*data!C306^6+constants!$H$4*data!C306^7)</f>
        <v>283.53584239422679</v>
      </c>
      <c r="J306" s="4">
        <f>D306/(constants!$A$4+constants!$B$4*data!D306+constants!$C$4*data!D306^2+constants!$D$4*data!D306^3+constants!$E$4*data!D306^4+constants!$F$4*data!D306^5+constants!$G$4*data!D306^6+constants!$H$4*data!D306^7)</f>
        <v>2862.9772499443752</v>
      </c>
      <c r="K306" s="4">
        <f>E306/(constants!$A$4+constants!$B$4*data!E306+constants!$C$4*data!E306^2+constants!$D$4*data!E306^3+constants!$E$4*data!E306^4+constants!$F$4*data!E306^5+constants!$G$4*data!E306^6+constants!$H$4*data!E306^7)</f>
        <v>1282.8553446930682</v>
      </c>
      <c r="L306" s="4">
        <f>F306/(constants!$A$4+constants!$B$4*data!F306+constants!$C$4*data!F306^2+constants!$D$4*data!F306^3+constants!$E$4*data!F306^4+constants!$F$4*data!F306^5+constants!$G$4*data!F306^6+constants!$H$4*data!F306^7)</f>
        <v>6004.0328458733029</v>
      </c>
      <c r="M306" s="4">
        <f>G306/(constants!$A$4+constants!$B$4*data!G306+constants!$C$4*data!G306^2+constants!$D$4*data!G306^3+constants!$E$4*data!G306^4+constants!$F$4*data!G306^5+constants!$G$4*data!G306^6+constants!$H$4*data!G306^7)</f>
        <v>65.644889309430937</v>
      </c>
      <c r="N306" s="4"/>
      <c r="O306" s="4">
        <f t="shared" si="87"/>
        <v>708.839605985567</v>
      </c>
      <c r="P306" s="4">
        <f t="shared" si="88"/>
        <v>715.7443124860938</v>
      </c>
      <c r="Q306" s="4">
        <f t="shared" si="89"/>
        <v>320.71383617326705</v>
      </c>
      <c r="R306" s="4">
        <f t="shared" si="90"/>
        <v>1501.0082114683257</v>
      </c>
      <c r="S306" s="4">
        <f t="shared" si="91"/>
        <v>16.411222327357734</v>
      </c>
      <c r="T306" s="4">
        <f t="shared" si="82"/>
        <v>0.99035311020978467</v>
      </c>
      <c r="U306" s="4">
        <f t="shared" si="92"/>
        <v>0.4480843655736324</v>
      </c>
      <c r="V306" s="4">
        <f t="shared" si="93"/>
        <v>1.0933466054328806E-2</v>
      </c>
      <c r="W306" s="4"/>
      <c r="X306">
        <f>IF(front!E306&gt;$X$2,O306,P306)</f>
        <v>715.7443124860938</v>
      </c>
      <c r="Y306">
        <f t="shared" si="94"/>
        <v>407.81058934818236</v>
      </c>
      <c r="Z306">
        <f>SUMPRODUCT($B$7:$B$456,Y$7:Y$456,EXP(constants!$B$32+constants!$A$32*ABS($A$7:$A$456-$A306)))</f>
        <v>12.287017565750087</v>
      </c>
      <c r="AA306">
        <f t="shared" si="83"/>
        <v>395.52357178243227</v>
      </c>
      <c r="AB306">
        <f t="shared" si="95"/>
        <v>390.07761322282954</v>
      </c>
      <c r="AD306" s="4">
        <f t="shared" si="84"/>
        <v>1482.9402982819136</v>
      </c>
      <c r="AE306">
        <f>SUMPRODUCT($B$7:$B$456,AD$7:AD$456,EXP(constants!$B$32+constants!$A$32*ABS($A$7:$A$456-$A306)))</f>
        <v>35.255128491331789</v>
      </c>
      <c r="AF306" s="4">
        <f t="shared" si="85"/>
        <v>1447.6851697905818</v>
      </c>
      <c r="AG306">
        <f t="shared" si="96"/>
        <v>1447.6851697905818</v>
      </c>
      <c r="AH306" s="4"/>
      <c r="AI306" s="5">
        <f>SUMPRODUCT(constants!$B$13:$B$20,A306^constants!$A$13:$A$20)*constants!$C$10/((A306/1000000000)^5*(EXP(0.014388/(A306/1000000000)/constants!$B$9)-1))</f>
        <v>5.2850995324459898E-7</v>
      </c>
      <c r="AJ306">
        <f>SUMPRODUCT(A306^constants!$E$28:$J$28,constants!$E$27:$J$27)</f>
        <v>1.0276232156848576E-6</v>
      </c>
      <c r="AL306" s="17">
        <f t="shared" si="86"/>
        <v>1.3548840931373592E-9</v>
      </c>
      <c r="AM306">
        <f t="shared" si="97"/>
        <v>7.098388773530856E-10</v>
      </c>
      <c r="AN306">
        <f t="shared" si="98"/>
        <v>1.9087206073997796</v>
      </c>
      <c r="AO306">
        <f t="shared" si="99"/>
        <v>1.3774046772081906E-9</v>
      </c>
      <c r="AQ306">
        <f t="shared" si="100"/>
        <v>1.3774046772081906E-9</v>
      </c>
      <c r="AS306" s="4">
        <f t="shared" si="101"/>
        <v>0.98364998722345165</v>
      </c>
    </row>
    <row r="307" spans="1:45" x14ac:dyDescent="0.2">
      <c r="A307">
        <f>front!A307</f>
        <v>330.13</v>
      </c>
      <c r="B307" s="1">
        <f t="shared" si="102"/>
        <v>0.46999999999997044</v>
      </c>
      <c r="C307">
        <f>front!D307-front!B307</f>
        <v>277.90000000000009</v>
      </c>
      <c r="D307" s="2">
        <f>front!E307-front!C307</f>
        <v>2876.7999999999993</v>
      </c>
      <c r="E307" s="2">
        <f>IF(front!F307-front!C307&gt;0,front!F307-front!C307,0)</f>
        <v>1268.2000000000007</v>
      </c>
      <c r="F307" s="2">
        <f>front!I307-front!H307</f>
        <v>5814.3000000000011</v>
      </c>
      <c r="G307" s="2">
        <f>IF(front!J307-front!H307&gt;0,front!J307-front!H307,0)</f>
        <v>20.100000000000364</v>
      </c>
      <c r="H307" s="2"/>
      <c r="I307" s="4">
        <f>C307/(constants!$A$4+constants!$B$4*data!C307+constants!$C$4*data!C307^2+constants!$D$4*data!C307^3+constants!$E$4*data!C307^4+constants!$F$4*data!C307^5+constants!$G$4*data!C307^6+constants!$H$4*data!C307^7)</f>
        <v>277.25041968886114</v>
      </c>
      <c r="J307" s="4">
        <f>D307/(constants!$A$4+constants!$B$4*data!D307+constants!$C$4*data!D307^2+constants!$D$4*data!D307^3+constants!$E$4*data!D307^4+constants!$F$4*data!D307^5+constants!$G$4*data!D307^6+constants!$H$4*data!D307^7)</f>
        <v>2870.261054116932</v>
      </c>
      <c r="K307" s="4">
        <f>E307/(constants!$A$4+constants!$B$4*data!E307+constants!$C$4*data!E307^2+constants!$D$4*data!E307^3+constants!$E$4*data!E307^4+constants!$F$4*data!E307^5+constants!$G$4*data!E307^6+constants!$H$4*data!E307^7)</f>
        <v>1265.2951976776496</v>
      </c>
      <c r="L307" s="4">
        <f>F307/(constants!$A$4+constants!$B$4*data!F307+constants!$C$4*data!F307^2+constants!$D$4*data!F307^3+constants!$E$4*data!F307^4+constants!$F$4*data!F307^5+constants!$G$4*data!F307^6+constants!$H$4*data!F307^7)</f>
        <v>5802.8514535553077</v>
      </c>
      <c r="M307" s="4">
        <f>G307/(constants!$A$4+constants!$B$4*data!G307+constants!$C$4*data!G307^2+constants!$D$4*data!G307^3+constants!$E$4*data!G307^4+constants!$F$4*data!G307^5+constants!$G$4*data!G307^6+constants!$H$4*data!G307^7)</f>
        <v>20.052520166198452</v>
      </c>
      <c r="N307" s="4"/>
      <c r="O307" s="4">
        <f t="shared" si="87"/>
        <v>693.1260492221528</v>
      </c>
      <c r="P307" s="4">
        <f t="shared" si="88"/>
        <v>717.56526352923288</v>
      </c>
      <c r="Q307" s="4">
        <f t="shared" si="89"/>
        <v>316.32379941941241</v>
      </c>
      <c r="R307" s="4">
        <f t="shared" si="90"/>
        <v>1450.7128633888269</v>
      </c>
      <c r="S307" s="4">
        <f t="shared" si="91"/>
        <v>5.0131300415496129</v>
      </c>
      <c r="T307" s="4">
        <f t="shared" si="82"/>
        <v>0.96594147522292317</v>
      </c>
      <c r="U307" s="4">
        <f t="shared" si="92"/>
        <v>0.44082930918871843</v>
      </c>
      <c r="V307" s="4">
        <f t="shared" si="93"/>
        <v>3.455632170958403E-3</v>
      </c>
      <c r="W307" s="4"/>
      <c r="X307">
        <f>IF(front!E307&gt;$X$2,O307,P307)</f>
        <v>717.56526352923288</v>
      </c>
      <c r="Y307">
        <f t="shared" si="94"/>
        <v>413.84663874335013</v>
      </c>
      <c r="Z307">
        <f>SUMPRODUCT($B$7:$B$456,Y$7:Y$456,EXP(constants!$B$32+constants!$A$32*ABS($A$7:$A$456-$A307)))</f>
        <v>12.457735579881549</v>
      </c>
      <c r="AA307">
        <f t="shared" si="83"/>
        <v>401.38890316346857</v>
      </c>
      <c r="AB307">
        <f t="shared" si="95"/>
        <v>395.94294460386584</v>
      </c>
      <c r="AD307" s="4">
        <f t="shared" si="84"/>
        <v>1445.1936646005734</v>
      </c>
      <c r="AE307">
        <f>SUMPRODUCT($B$7:$B$456,AD$7:AD$456,EXP(constants!$B$32+constants!$A$32*ABS($A$7:$A$456-$A307)))</f>
        <v>35.256830364681271</v>
      </c>
      <c r="AF307" s="4">
        <f t="shared" si="85"/>
        <v>1409.9368342358921</v>
      </c>
      <c r="AG307">
        <f t="shared" si="96"/>
        <v>1409.9368342358921</v>
      </c>
      <c r="AH307" s="4"/>
      <c r="AI307" s="5">
        <f>SUMPRODUCT(constants!$B$13:$B$20,A307^constants!$A$13:$A$20)*constants!$C$10/((A307/1000000000)^5*(EXP(0.014388/(A307/1000000000)/constants!$B$9)-1))</f>
        <v>5.3531630982220033E-7</v>
      </c>
      <c r="AJ307">
        <f>SUMPRODUCT(A307^constants!$E$28:$J$28,constants!$E$27:$J$27)</f>
        <v>1.0226648913651552E-6</v>
      </c>
      <c r="AL307" s="17">
        <f t="shared" si="86"/>
        <v>1.3520036589053888E-9</v>
      </c>
      <c r="AM307">
        <f t="shared" si="97"/>
        <v>7.2532674268303877E-10</v>
      </c>
      <c r="AN307">
        <f t="shared" si="98"/>
        <v>1.8639925696165904</v>
      </c>
      <c r="AO307">
        <f t="shared" si="99"/>
        <v>1.4074580580894924E-9</v>
      </c>
      <c r="AQ307">
        <f t="shared" si="100"/>
        <v>1.4074580580894924E-9</v>
      </c>
      <c r="AS307" s="4">
        <f t="shared" si="101"/>
        <v>0.96059960802002275</v>
      </c>
    </row>
    <row r="308" spans="1:45" x14ac:dyDescent="0.2">
      <c r="A308">
        <f>front!A308</f>
        <v>330.6</v>
      </c>
      <c r="B308" s="1">
        <f t="shared" si="102"/>
        <v>0.47000000000002728</v>
      </c>
      <c r="C308">
        <f>front!D308-front!B308</f>
        <v>278.05000000000018</v>
      </c>
      <c r="D308" s="2">
        <f>front!E308-front!C308</f>
        <v>2783.1999999999989</v>
      </c>
      <c r="E308" s="2">
        <f>IF(front!F308-front!C308&gt;0,front!F308-front!C308,0)</f>
        <v>1236.0999999999985</v>
      </c>
      <c r="F308" s="2">
        <f>front!I308-front!H308</f>
        <v>5585</v>
      </c>
      <c r="G308" s="2">
        <f>IF(front!J308-front!H308&gt;0,front!J308-front!H308,0)</f>
        <v>25.399999999999636</v>
      </c>
      <c r="H308" s="2"/>
      <c r="I308" s="4">
        <f>C308/(constants!$A$4+constants!$B$4*data!C308+constants!$C$4*data!C308^2+constants!$D$4*data!C308^3+constants!$E$4*data!C308^4+constants!$F$4*data!C308^5+constants!$G$4*data!C308^6+constants!$H$4*data!C308^7)</f>
        <v>277.40007254557281</v>
      </c>
      <c r="J308" s="4">
        <f>D308/(constants!$A$4+constants!$B$4*data!D308+constants!$C$4*data!D308^2+constants!$D$4*data!D308^3+constants!$E$4*data!D308^4+constants!$F$4*data!D308^5+constants!$G$4*data!D308^6+constants!$H$4*data!D308^7)</f>
        <v>2776.8691970734708</v>
      </c>
      <c r="K308" s="4">
        <f>E308/(constants!$A$4+constants!$B$4*data!E308+constants!$C$4*data!E308^2+constants!$D$4*data!E308^3+constants!$E$4*data!E308^4+constants!$F$4*data!E308^5+constants!$G$4*data!E308^6+constants!$H$4*data!E308^7)</f>
        <v>1233.2678801119305</v>
      </c>
      <c r="L308" s="4">
        <f>F308/(constants!$A$4+constants!$B$4*data!F308+constants!$C$4*data!F308^2+constants!$D$4*data!F308^3+constants!$E$4*data!F308^4+constants!$F$4*data!F308^5+constants!$G$4*data!F308^6+constants!$H$4*data!F308^7)</f>
        <v>5573.7355612631109</v>
      </c>
      <c r="M308" s="4">
        <f>G308/(constants!$A$4+constants!$B$4*data!G308+constants!$C$4*data!G308^2+constants!$D$4*data!G308^3+constants!$E$4*data!G308^4+constants!$F$4*data!G308^5+constants!$G$4*data!G308^6+constants!$H$4*data!G308^7)</f>
        <v>25.340015261308643</v>
      </c>
      <c r="N308" s="4"/>
      <c r="O308" s="4">
        <f t="shared" si="87"/>
        <v>693.50018136393203</v>
      </c>
      <c r="P308" s="4">
        <f t="shared" si="88"/>
        <v>694.2172992683677</v>
      </c>
      <c r="Q308" s="4">
        <f t="shared" si="89"/>
        <v>308.31697002798262</v>
      </c>
      <c r="R308" s="4">
        <f t="shared" si="90"/>
        <v>1393.4338903157777</v>
      </c>
      <c r="S308" s="4">
        <f t="shared" si="91"/>
        <v>6.3350038153271608</v>
      </c>
      <c r="T308" s="4">
        <f t="shared" si="82"/>
        <v>0.99896701233865615</v>
      </c>
      <c r="U308" s="4">
        <f t="shared" si="92"/>
        <v>0.44412170418817914</v>
      </c>
      <c r="V308" s="4">
        <f t="shared" si="93"/>
        <v>4.5463253472983441E-3</v>
      </c>
      <c r="W308" s="4"/>
      <c r="X308">
        <f>IF(front!E308&gt;$X$2,O308,P308)</f>
        <v>694.2172992683677</v>
      </c>
      <c r="Y308">
        <f t="shared" si="94"/>
        <v>398.18644004461987</v>
      </c>
      <c r="Z308">
        <f>SUMPRODUCT($B$7:$B$456,Y$7:Y$456,EXP(constants!$B$32+constants!$A$32*ABS($A$7:$A$456-$A308)))</f>
        <v>12.630139828696548</v>
      </c>
      <c r="AA308">
        <f t="shared" si="83"/>
        <v>385.55630021592333</v>
      </c>
      <c r="AB308">
        <f t="shared" si="95"/>
        <v>380.1103416563206</v>
      </c>
      <c r="AD308" s="4">
        <f t="shared" si="84"/>
        <v>1386.4593763711268</v>
      </c>
      <c r="AE308">
        <f>SUMPRODUCT($B$7:$B$456,AD$7:AD$456,EXP(constants!$B$32+constants!$A$32*ABS($A$7:$A$456-$A308)))</f>
        <v>35.258526502971108</v>
      </c>
      <c r="AF308" s="4">
        <f t="shared" si="85"/>
        <v>1351.2008498681557</v>
      </c>
      <c r="AG308">
        <f t="shared" si="96"/>
        <v>1351.2008498681557</v>
      </c>
      <c r="AH308" s="4"/>
      <c r="AI308" s="5">
        <f>SUMPRODUCT(constants!$B$13:$B$20,A308^constants!$A$13:$A$20)*constants!$C$10/((A308/1000000000)^5*(EXP(0.014388/(A308/1000000000)/constants!$B$9)-1))</f>
        <v>5.4218384752656092E-7</v>
      </c>
      <c r="AJ308">
        <f>SUMPRODUCT(A308^constants!$E$28:$J$28,constants!$E$27:$J$27)</f>
        <v>1.0177302961632989E-6</v>
      </c>
      <c r="AL308" s="17">
        <f t="shared" si="86"/>
        <v>1.4263854152560265E-9</v>
      </c>
      <c r="AM308">
        <f t="shared" si="97"/>
        <v>7.5320430435090723E-10</v>
      </c>
      <c r="AN308">
        <f t="shared" si="98"/>
        <v>1.8937563248330744</v>
      </c>
      <c r="AO308">
        <f t="shared" si="99"/>
        <v>1.4615529873129613E-9</v>
      </c>
      <c r="AQ308">
        <f t="shared" si="100"/>
        <v>1.4615529873129613E-9</v>
      </c>
      <c r="AS308" s="4">
        <f t="shared" si="101"/>
        <v>0.97593821615623411</v>
      </c>
    </row>
    <row r="309" spans="1:45" x14ac:dyDescent="0.2">
      <c r="A309">
        <f>front!A309</f>
        <v>331.07</v>
      </c>
      <c r="B309" s="1">
        <f t="shared" si="102"/>
        <v>0.46999999999997044</v>
      </c>
      <c r="C309">
        <f>front!D309-front!B309</f>
        <v>260.15000000000009</v>
      </c>
      <c r="D309" s="2">
        <f>front!E309-front!C309</f>
        <v>2734.7000000000007</v>
      </c>
      <c r="E309" s="2">
        <f>IF(front!F309-front!C309&gt;0,front!F309-front!C309,0)</f>
        <v>1243</v>
      </c>
      <c r="F309" s="2">
        <f>front!I309-front!H309</f>
        <v>5372.6999999999989</v>
      </c>
      <c r="G309" s="2">
        <f>IF(front!J309-front!H309&gt;0,front!J309-front!H309,0)</f>
        <v>19.899999999999636</v>
      </c>
      <c r="H309" s="2"/>
      <c r="I309" s="4">
        <f>C309/(constants!$A$4+constants!$B$4*data!C309+constants!$C$4*data!C309^2+constants!$D$4*data!C309^3+constants!$E$4*data!C309^4+constants!$F$4*data!C309^5+constants!$G$4*data!C309^6+constants!$H$4*data!C309^7)</f>
        <v>259.54152097524235</v>
      </c>
      <c r="J309" s="4">
        <f>D309/(constants!$A$4+constants!$B$4*data!D309+constants!$C$4*data!D309^2+constants!$D$4*data!D309^3+constants!$E$4*data!D309^4+constants!$F$4*data!D309^5+constants!$G$4*data!D309^6+constants!$H$4*data!D309^7)</f>
        <v>2728.4774315258865</v>
      </c>
      <c r="K309" s="4">
        <f>E309/(constants!$A$4+constants!$B$4*data!E309+constants!$C$4*data!E309^2+constants!$D$4*data!E309^3+constants!$E$4*data!E309^4+constants!$F$4*data!E309^5+constants!$G$4*data!E309^6+constants!$H$4*data!E309^7)</f>
        <v>1240.1522571582427</v>
      </c>
      <c r="L309" s="4">
        <f>F309/(constants!$A$4+constants!$B$4*data!F309+constants!$C$4*data!F309^2+constants!$D$4*data!F309^3+constants!$E$4*data!F309^4+constants!$F$4*data!F309^5+constants!$G$4*data!F309^6+constants!$H$4*data!F309^7)</f>
        <v>5361.6489652569053</v>
      </c>
      <c r="M309" s="4">
        <f>G309/(constants!$A$4+constants!$B$4*data!G309+constants!$C$4*data!G309^2+constants!$D$4*data!G309^3+constants!$E$4*data!G309^4+constants!$F$4*data!G309^5+constants!$G$4*data!G309^6+constants!$H$4*data!G309^7)</f>
        <v>19.852992167951147</v>
      </c>
      <c r="N309" s="4"/>
      <c r="O309" s="4">
        <f t="shared" si="87"/>
        <v>648.85380243810584</v>
      </c>
      <c r="P309" s="4">
        <f t="shared" si="88"/>
        <v>682.11935788147161</v>
      </c>
      <c r="Q309" s="4">
        <f t="shared" si="89"/>
        <v>310.03806428956068</v>
      </c>
      <c r="R309" s="4">
        <f t="shared" si="90"/>
        <v>1340.4122413142263</v>
      </c>
      <c r="S309" s="4">
        <f t="shared" si="91"/>
        <v>4.9632480419877867</v>
      </c>
      <c r="T309" s="4">
        <f t="shared" si="82"/>
        <v>0.951232060695826</v>
      </c>
      <c r="U309" s="4">
        <f t="shared" si="92"/>
        <v>0.45452172073297825</v>
      </c>
      <c r="V309" s="4">
        <f t="shared" si="93"/>
        <v>3.7027773165675504E-3</v>
      </c>
      <c r="W309" s="4"/>
      <c r="X309">
        <f>IF(front!E309&gt;$X$2,O309,P309)</f>
        <v>682.11935788147161</v>
      </c>
      <c r="Y309">
        <f t="shared" si="94"/>
        <v>384.43598821363838</v>
      </c>
      <c r="Z309">
        <f>SUMPRODUCT($B$7:$B$456,Y$7:Y$456,EXP(constants!$B$32+constants!$A$32*ABS($A$7:$A$456-$A309)))</f>
        <v>12.804626654684821</v>
      </c>
      <c r="AA309">
        <f t="shared" si="83"/>
        <v>371.63136155895359</v>
      </c>
      <c r="AB309">
        <f t="shared" si="95"/>
        <v>366.18540299935086</v>
      </c>
      <c r="AD309" s="4">
        <f t="shared" si="84"/>
        <v>1334.9479600464151</v>
      </c>
      <c r="AE309">
        <f>SUMPRODUCT($B$7:$B$456,AD$7:AD$456,EXP(constants!$B$32+constants!$A$32*ABS($A$7:$A$456-$A309)))</f>
        <v>35.261242468813336</v>
      </c>
      <c r="AF309" s="4">
        <f t="shared" si="85"/>
        <v>1299.6867175776017</v>
      </c>
      <c r="AG309">
        <f t="shared" si="96"/>
        <v>1299.6867175776017</v>
      </c>
      <c r="AH309" s="4"/>
      <c r="AI309" s="5">
        <f>SUMPRODUCT(constants!$B$13:$B$20,A309^constants!$A$13:$A$20)*constants!$C$10/((A309/1000000000)^5*(EXP(0.014388/(A309/1000000000)/constants!$B$9)-1))</f>
        <v>5.4911281142639221E-7</v>
      </c>
      <c r="AJ309">
        <f>SUMPRODUCT(A309^constants!$E$28:$J$28,constants!$E$27:$J$27)</f>
        <v>1.0128192262358359E-6</v>
      </c>
      <c r="AL309" s="17">
        <f t="shared" si="86"/>
        <v>1.4995486082424909E-9</v>
      </c>
      <c r="AM309">
        <f t="shared" si="97"/>
        <v>7.7927950831378913E-10</v>
      </c>
      <c r="AN309">
        <f t="shared" si="98"/>
        <v>1.9242756831720438</v>
      </c>
      <c r="AO309">
        <f t="shared" si="99"/>
        <v>1.5121505370436248E-9</v>
      </c>
      <c r="AQ309">
        <f t="shared" si="100"/>
        <v>1.5121505370436248E-9</v>
      </c>
      <c r="AS309" s="4">
        <f t="shared" si="101"/>
        <v>0.9916662207284126</v>
      </c>
    </row>
    <row r="310" spans="1:45" x14ac:dyDescent="0.2">
      <c r="A310">
        <f>front!A310</f>
        <v>331.54</v>
      </c>
      <c r="B310" s="1">
        <f t="shared" si="102"/>
        <v>0.47000000000002728</v>
      </c>
      <c r="C310">
        <f>front!D310-front!B310</f>
        <v>262.90000000000009</v>
      </c>
      <c r="D310" s="2">
        <f>front!E310-front!C310</f>
        <v>2654.6999999999989</v>
      </c>
      <c r="E310" s="2">
        <f>IF(front!F310-front!C310&gt;0,front!F310-front!C310,0)</f>
        <v>1252.3999999999996</v>
      </c>
      <c r="F310" s="2">
        <f>front!I310-front!H310</f>
        <v>5168.8999999999996</v>
      </c>
      <c r="G310" s="2">
        <f>IF(front!J310-front!H310&gt;0,front!J310-front!H310,0)</f>
        <v>21.699999999998909</v>
      </c>
      <c r="H310" s="2"/>
      <c r="I310" s="4">
        <f>C310/(constants!$A$4+constants!$B$4*data!C310+constants!$C$4*data!C310^2+constants!$D$4*data!C310^3+constants!$E$4*data!C310^4+constants!$F$4*data!C310^5+constants!$G$4*data!C310^6+constants!$H$4*data!C310^7)</f>
        <v>262.28515020072518</v>
      </c>
      <c r="J310" s="4">
        <f>D310/(constants!$A$4+constants!$B$4*data!D310+constants!$C$4*data!D310^2+constants!$D$4*data!D310^3+constants!$E$4*data!D310^4+constants!$F$4*data!D310^5+constants!$G$4*data!D310^6+constants!$H$4*data!D310^7)</f>
        <v>2648.6564664800785</v>
      </c>
      <c r="K310" s="4">
        <f>E310/(constants!$A$4+constants!$B$4*data!E310+constants!$C$4*data!E310^2+constants!$D$4*data!E310^3+constants!$E$4*data!E310^4+constants!$F$4*data!E310^5+constants!$G$4*data!E310^6+constants!$H$4*data!E310^7)</f>
        <v>1249.5309734052626</v>
      </c>
      <c r="L310" s="4">
        <f>F310/(constants!$A$4+constants!$B$4*data!F310+constants!$C$4*data!F310^2+constants!$D$4*data!F310^3+constants!$E$4*data!F310^4+constants!$F$4*data!F310^5+constants!$G$4*data!F310^6+constants!$H$4*data!F310^7)</f>
        <v>5158.0894588384335</v>
      </c>
      <c r="M310" s="4">
        <f>G310/(constants!$A$4+constants!$B$4*data!G310+constants!$C$4*data!G310^2+constants!$D$4*data!G310^3+constants!$E$4*data!G310^4+constants!$F$4*data!G310^5+constants!$G$4*data!G310^6+constants!$H$4*data!G310^7)</f>
        <v>21.648744463129113</v>
      </c>
      <c r="N310" s="4"/>
      <c r="O310" s="4">
        <f t="shared" si="87"/>
        <v>655.71287550181296</v>
      </c>
      <c r="P310" s="4">
        <f t="shared" si="88"/>
        <v>662.16411662001963</v>
      </c>
      <c r="Q310" s="4">
        <f t="shared" si="89"/>
        <v>312.38274335131564</v>
      </c>
      <c r="R310" s="4">
        <f t="shared" si="90"/>
        <v>1289.5223647096084</v>
      </c>
      <c r="S310" s="4">
        <f t="shared" si="91"/>
        <v>5.4121861157822782</v>
      </c>
      <c r="T310" s="4">
        <f t="shared" si="82"/>
        <v>0.99025733808842331</v>
      </c>
      <c r="U310" s="4">
        <f t="shared" si="92"/>
        <v>0.47176030157879317</v>
      </c>
      <c r="V310" s="4">
        <f t="shared" si="93"/>
        <v>4.1970471113163405E-3</v>
      </c>
      <c r="W310" s="4"/>
      <c r="X310">
        <f>IF(front!E310&gt;$X$2,O310,P310)</f>
        <v>662.16411662001963</v>
      </c>
      <c r="Y310">
        <f t="shared" si="94"/>
        <v>362.22950091408393</v>
      </c>
      <c r="Z310">
        <f>SUMPRODUCT($B$7:$B$456,Y$7:Y$456,EXP(constants!$B$32+constants!$A$32*ABS($A$7:$A$456-$A310)))</f>
        <v>12.981560582035257</v>
      </c>
      <c r="AA310">
        <f t="shared" si="83"/>
        <v>349.24794033204864</v>
      </c>
      <c r="AB310">
        <f t="shared" si="95"/>
        <v>343.80198177244591</v>
      </c>
      <c r="AD310" s="4">
        <f t="shared" si="84"/>
        <v>1283.5638256722298</v>
      </c>
      <c r="AE310">
        <f>SUMPRODUCT($B$7:$B$456,AD$7:AD$456,EXP(constants!$B$32+constants!$A$32*ABS($A$7:$A$456-$A310)))</f>
        <v>35.265878583839182</v>
      </c>
      <c r="AF310" s="4">
        <f t="shared" si="85"/>
        <v>1248.2979470883906</v>
      </c>
      <c r="AG310">
        <f t="shared" si="96"/>
        <v>1248.2979470883906</v>
      </c>
      <c r="AH310" s="4"/>
      <c r="AI310" s="5">
        <f>SUMPRODUCT(constants!$B$13:$B$20,A310^constants!$A$13:$A$20)*constants!$C$10/((A310/1000000000)^5*(EXP(0.014388/(A310/1000000000)/constants!$B$9)-1))</f>
        <v>5.5610344497906353E-7</v>
      </c>
      <c r="AJ310">
        <f>SUMPRODUCT(A310^constants!$E$28:$J$28,constants!$E$27:$J$27)</f>
        <v>1.007931487554813E-6</v>
      </c>
      <c r="AL310" s="17">
        <f t="shared" si="86"/>
        <v>1.6175108767905087E-9</v>
      </c>
      <c r="AM310">
        <f t="shared" si="97"/>
        <v>8.0744464084538184E-10</v>
      </c>
      <c r="AN310">
        <f t="shared" si="98"/>
        <v>2.003246779986056</v>
      </c>
      <c r="AO310">
        <f t="shared" si="99"/>
        <v>1.5668034822695414E-9</v>
      </c>
      <c r="AQ310">
        <f t="shared" si="100"/>
        <v>1.5668034822695414E-9</v>
      </c>
      <c r="AS310" s="4">
        <f t="shared" si="101"/>
        <v>1.0323635957507042</v>
      </c>
    </row>
    <row r="311" spans="1:45" x14ac:dyDescent="0.2">
      <c r="A311">
        <f>front!A311</f>
        <v>332.01</v>
      </c>
      <c r="B311" s="1">
        <f t="shared" si="102"/>
        <v>0.46999999999997044</v>
      </c>
      <c r="C311">
        <f>front!D311-front!B311</f>
        <v>278.54999999999973</v>
      </c>
      <c r="D311" s="2">
        <f>front!E311-front!C311</f>
        <v>2844.7000000000007</v>
      </c>
      <c r="E311" s="2">
        <f>IF(front!F311-front!C311&gt;0,front!F311-front!C311,0)</f>
        <v>1313.1000000000004</v>
      </c>
      <c r="F311" s="2">
        <f>front!I311-front!H311</f>
        <v>5293.6999999999989</v>
      </c>
      <c r="G311" s="2">
        <f>IF(front!J311-front!H311&gt;0,front!J311-front!H311,0)</f>
        <v>23.600000000000364</v>
      </c>
      <c r="H311" s="2"/>
      <c r="I311" s="4">
        <f>C311/(constants!$A$4+constants!$B$4*data!C311+constants!$C$4*data!C311^2+constants!$D$4*data!C311^3+constants!$E$4*data!C311^4+constants!$F$4*data!C311^5+constants!$G$4*data!C311^6+constants!$H$4*data!C311^7)</f>
        <v>277.89891542420156</v>
      </c>
      <c r="J311" s="4">
        <f>D311/(constants!$A$4+constants!$B$4*data!D311+constants!$C$4*data!D311^2+constants!$D$4*data!D311^3+constants!$E$4*data!D311^4+constants!$F$4*data!D311^5+constants!$G$4*data!D311^6+constants!$H$4*data!D311^7)</f>
        <v>2838.2323203347078</v>
      </c>
      <c r="K311" s="4">
        <f>E311/(constants!$A$4+constants!$B$4*data!E311+constants!$C$4*data!E311^2+constants!$D$4*data!E311^3+constants!$E$4*data!E311^4+constants!$F$4*data!E311^5+constants!$G$4*data!E311^6+constants!$H$4*data!E311^7)</f>
        <v>1310.0935235163772</v>
      </c>
      <c r="L311" s="4">
        <f>F311/(constants!$A$4+constants!$B$4*data!F311+constants!$C$4*data!F311^2+constants!$D$4*data!F311^3+constants!$E$4*data!F311^4+constants!$F$4*data!F311^5+constants!$G$4*data!F311^6+constants!$H$4*data!F311^7)</f>
        <v>5282.73821309913</v>
      </c>
      <c r="M311" s="4">
        <f>G311/(constants!$A$4+constants!$B$4*data!G311+constants!$C$4*data!G311^2+constants!$D$4*data!G311^3+constants!$E$4*data!G311^4+constants!$F$4*data!G311^5+constants!$G$4*data!G311^6+constants!$H$4*data!G311^7)</f>
        <v>23.544261532425974</v>
      </c>
      <c r="N311" s="4"/>
      <c r="O311" s="4">
        <f t="shared" si="87"/>
        <v>694.74728856050399</v>
      </c>
      <c r="P311" s="4">
        <f t="shared" si="88"/>
        <v>709.55808008367694</v>
      </c>
      <c r="Q311" s="4">
        <f t="shared" si="89"/>
        <v>327.5233808790943</v>
      </c>
      <c r="R311" s="4">
        <f t="shared" si="90"/>
        <v>1320.6845532747825</v>
      </c>
      <c r="S311" s="4">
        <f t="shared" si="91"/>
        <v>5.8860653831064935</v>
      </c>
      <c r="T311" s="4">
        <f t="shared" si="82"/>
        <v>0.97912673826302377</v>
      </c>
      <c r="U311" s="4">
        <f t="shared" si="92"/>
        <v>0.46158783906804368</v>
      </c>
      <c r="V311" s="4">
        <f t="shared" si="93"/>
        <v>4.4568291258585161E-3</v>
      </c>
      <c r="W311" s="4"/>
      <c r="X311">
        <f>IF(front!E311&gt;$X$2,O311,P311)</f>
        <v>709.55808008367694</v>
      </c>
      <c r="Y311">
        <f t="shared" si="94"/>
        <v>395.08616551891799</v>
      </c>
      <c r="Z311">
        <f>SUMPRODUCT($B$7:$B$456,Y$7:Y$456,EXP(constants!$B$32+constants!$A$32*ABS($A$7:$A$456-$A311)))</f>
        <v>13.161455360712303</v>
      </c>
      <c r="AA311">
        <f t="shared" si="83"/>
        <v>381.9247101582057</v>
      </c>
      <c r="AB311">
        <f t="shared" si="95"/>
        <v>376.47875159860297</v>
      </c>
      <c r="AD311" s="4">
        <f t="shared" si="84"/>
        <v>1314.2042974943079</v>
      </c>
      <c r="AE311">
        <f>SUMPRODUCT($B$7:$B$456,AD$7:AD$456,EXP(constants!$B$32+constants!$A$32*ABS($A$7:$A$456-$A311)))</f>
        <v>35.273334322213785</v>
      </c>
      <c r="AF311" s="4">
        <f t="shared" si="85"/>
        <v>1278.9309631720942</v>
      </c>
      <c r="AG311">
        <f t="shared" si="96"/>
        <v>1278.9309631720942</v>
      </c>
      <c r="AH311" s="4"/>
      <c r="AI311" s="5">
        <f>SUMPRODUCT(constants!$B$13:$B$20,A311^constants!$A$13:$A$20)*constants!$C$10/((A311/1000000000)^5*(EXP(0.014388/(A311/1000000000)/constants!$B$9)-1))</f>
        <v>5.6315599001630378E-7</v>
      </c>
      <c r="AJ311">
        <f>SUMPRODUCT(A311^constants!$E$28:$J$28,constants!$E$27:$J$27)</f>
        <v>1.0030668957974041E-6</v>
      </c>
      <c r="AL311" s="17">
        <f t="shared" si="86"/>
        <v>1.4958506625540817E-9</v>
      </c>
      <c r="AM311">
        <f t="shared" si="97"/>
        <v>7.8430104883028813E-10</v>
      </c>
      <c r="AN311">
        <f t="shared" si="98"/>
        <v>1.907240420990133</v>
      </c>
      <c r="AO311">
        <f t="shared" si="99"/>
        <v>1.5218945699712206E-9</v>
      </c>
      <c r="AQ311">
        <f t="shared" si="100"/>
        <v>1.5218945699712206E-9</v>
      </c>
      <c r="AS311" s="4">
        <f t="shared" si="101"/>
        <v>0.98288718027449729</v>
      </c>
    </row>
    <row r="312" spans="1:45" x14ac:dyDescent="0.2">
      <c r="A312">
        <f>front!A312</f>
        <v>332.48</v>
      </c>
      <c r="B312" s="1">
        <f t="shared" si="102"/>
        <v>0.47000000000002728</v>
      </c>
      <c r="C312">
        <f>front!D312-front!B312</f>
        <v>291.70000000000027</v>
      </c>
      <c r="D312" s="2">
        <f>front!E312-front!C312</f>
        <v>2952.2999999999993</v>
      </c>
      <c r="E312" s="2">
        <f>IF(front!F312-front!C312&gt;0,front!F312-front!C312,0)</f>
        <v>1335.2000000000007</v>
      </c>
      <c r="F312" s="2">
        <f>front!I312-front!H312</f>
        <v>5574.5</v>
      </c>
      <c r="G312" s="2">
        <f>IF(front!J312-front!H312&gt;0,front!J312-front!H312,0)</f>
        <v>5</v>
      </c>
      <c r="H312" s="2"/>
      <c r="I312" s="4">
        <f>C312/(constants!$A$4+constants!$B$4*data!C312+constants!$C$4*data!C312^2+constants!$D$4*data!C312^3+constants!$E$4*data!C312^4+constants!$F$4*data!C312^5+constants!$G$4*data!C312^6+constants!$H$4*data!C312^7)</f>
        <v>291.01849568670156</v>
      </c>
      <c r="J312" s="4">
        <f>D312/(constants!$A$4+constants!$B$4*data!D312+constants!$C$4*data!D312^2+constants!$D$4*data!D312^3+constants!$E$4*data!D312^4+constants!$F$4*data!D312^5+constants!$G$4*data!D312^6+constants!$H$4*data!D312^7)</f>
        <v>2945.5939549338791</v>
      </c>
      <c r="K312" s="4">
        <f>E312/(constants!$A$4+constants!$B$4*data!E312+constants!$C$4*data!E312^2+constants!$D$4*data!E312^3+constants!$E$4*data!E312^4+constants!$F$4*data!E312^5+constants!$G$4*data!E312^6+constants!$H$4*data!E312^7)</f>
        <v>1332.1434739567549</v>
      </c>
      <c r="L312" s="4">
        <f>F312/(constants!$A$4+constants!$B$4*data!F312+constants!$C$4*data!F312^2+constants!$D$4*data!F312^3+constants!$E$4*data!F312^4+constants!$F$4*data!F312^5+constants!$G$4*data!F312^6+constants!$H$4*data!F312^7)</f>
        <v>5563.245175258854</v>
      </c>
      <c r="M312" s="4">
        <f>G312/(constants!$A$4+constants!$B$4*data!G312+constants!$C$4*data!G312^2+constants!$D$4*data!G312^3+constants!$E$4*data!G312^4+constants!$F$4*data!G312^5+constants!$G$4*data!G312^6+constants!$H$4*data!G312^7)</f>
        <v>4.9881807943960075</v>
      </c>
      <c r="N312" s="4"/>
      <c r="O312" s="4">
        <f t="shared" si="87"/>
        <v>727.54623921675386</v>
      </c>
      <c r="P312" s="4">
        <f t="shared" si="88"/>
        <v>736.39848873346978</v>
      </c>
      <c r="Q312" s="4">
        <f t="shared" si="89"/>
        <v>333.03586848918872</v>
      </c>
      <c r="R312" s="4">
        <f t="shared" si="90"/>
        <v>1390.8112938147135</v>
      </c>
      <c r="S312" s="4">
        <f t="shared" si="91"/>
        <v>1.2470451985990019</v>
      </c>
      <c r="T312" s="4">
        <f t="shared" si="82"/>
        <v>0.98797899554093205</v>
      </c>
      <c r="U312" s="4">
        <f t="shared" si="92"/>
        <v>0.45224952737474572</v>
      </c>
      <c r="V312" s="4">
        <f t="shared" si="93"/>
        <v>8.9663148706436633E-4</v>
      </c>
      <c r="W312" s="4"/>
      <c r="X312">
        <f>IF(front!E312&gt;$X$2,O312,P312)</f>
        <v>736.39848873346978</v>
      </c>
      <c r="Y312">
        <f t="shared" si="94"/>
        <v>416.63375346043642</v>
      </c>
      <c r="Z312">
        <f>SUMPRODUCT($B$7:$B$456,Y$7:Y$456,EXP(constants!$B$32+constants!$A$32*ABS($A$7:$A$456-$A312)))</f>
        <v>13.343866532688411</v>
      </c>
      <c r="AA312">
        <f t="shared" si="83"/>
        <v>403.289886927748</v>
      </c>
      <c r="AB312">
        <f t="shared" si="95"/>
        <v>397.84392836814527</v>
      </c>
      <c r="AD312" s="4">
        <f t="shared" si="84"/>
        <v>1389.4383610776888</v>
      </c>
      <c r="AE312">
        <f>SUMPRODUCT($B$7:$B$456,AD$7:AD$456,EXP(constants!$B$32+constants!$A$32*ABS($A$7:$A$456-$A312)))</f>
        <v>35.283080630231382</v>
      </c>
      <c r="AF312" s="4">
        <f t="shared" si="85"/>
        <v>1354.1552804474575</v>
      </c>
      <c r="AG312">
        <f t="shared" si="96"/>
        <v>1354.1552804474575</v>
      </c>
      <c r="AH312" s="4"/>
      <c r="AI312" s="5">
        <f>SUMPRODUCT(constants!$B$13:$B$20,A312^constants!$A$13:$A$20)*constants!$C$10/((A312/1000000000)^5*(EXP(0.014388/(A312/1000000000)/constants!$B$9)-1))</f>
        <v>5.7027068673027733E-7</v>
      </c>
      <c r="AJ312">
        <f>SUMPRODUCT(A312^constants!$E$28:$J$28,constants!$E$27:$J$27)</f>
        <v>9.982252762322859E-7</v>
      </c>
      <c r="AL312" s="17">
        <f t="shared" si="86"/>
        <v>1.4334030157740067E-9</v>
      </c>
      <c r="AM312">
        <f t="shared" si="97"/>
        <v>7.3715717144524177E-10</v>
      </c>
      <c r="AN312">
        <f t="shared" si="98"/>
        <v>1.9445012153428993</v>
      </c>
      <c r="AO312">
        <f t="shared" si="99"/>
        <v>1.4304143773759199E-9</v>
      </c>
      <c r="AQ312">
        <f t="shared" si="100"/>
        <v>1.4304143773759199E-9</v>
      </c>
      <c r="AS312" s="4">
        <f t="shared" si="101"/>
        <v>1.0020893514811906</v>
      </c>
    </row>
    <row r="313" spans="1:45" x14ac:dyDescent="0.2">
      <c r="A313">
        <f>front!A313</f>
        <v>332.95</v>
      </c>
      <c r="B313" s="1">
        <f t="shared" si="102"/>
        <v>0.46999999999997044</v>
      </c>
      <c r="C313">
        <f>front!D313-front!B313</f>
        <v>309.64999999999964</v>
      </c>
      <c r="D313" s="2">
        <f>front!E313-front!C313</f>
        <v>3147</v>
      </c>
      <c r="E313" s="2">
        <f>IF(front!F313-front!C313&gt;0,front!F313-front!C313,0)</f>
        <v>1403</v>
      </c>
      <c r="F313" s="2">
        <f>front!I313-front!H313</f>
        <v>5853.1999999999989</v>
      </c>
      <c r="G313" s="2">
        <f>IF(front!J313-front!H313&gt;0,front!J313-front!H313,0)</f>
        <v>26.199999999998909</v>
      </c>
      <c r="H313" s="2"/>
      <c r="I313" s="4">
        <f>C313/(constants!$A$4+constants!$B$4*data!C313+constants!$C$4*data!C313^2+constants!$D$4*data!C313^3+constants!$E$4*data!C313^4+constants!$F$4*data!C313^5+constants!$G$4*data!C313^6+constants!$H$4*data!C313^7)</f>
        <v>308.92701045976753</v>
      </c>
      <c r="J313" s="4">
        <f>D313/(constants!$A$4+constants!$B$4*data!D313+constants!$C$4*data!D313^2+constants!$D$4*data!D313^3+constants!$E$4*data!D313^4+constants!$F$4*data!D313^5+constants!$G$4*data!D313^6+constants!$H$4*data!D313^7)</f>
        <v>3139.8669318101606</v>
      </c>
      <c r="K313" s="4">
        <f>E313/(constants!$A$4+constants!$B$4*data!E313+constants!$C$4*data!E313^2+constants!$D$4*data!E313^3+constants!$E$4*data!E313^4+constants!$F$4*data!E313^5+constants!$G$4*data!E313^6+constants!$H$4*data!E313^7)</f>
        <v>1399.7899026966327</v>
      </c>
      <c r="L313" s="4">
        <f>F313/(constants!$A$4+constants!$B$4*data!F313+constants!$C$4*data!F313^2+constants!$D$4*data!F313^3+constants!$E$4*data!F313^4+constants!$F$4*data!F313^5+constants!$G$4*data!F313^6+constants!$H$4*data!F313^7)</f>
        <v>5841.7252967712548</v>
      </c>
      <c r="M313" s="4">
        <f>G313/(constants!$A$4+constants!$B$4*data!G313+constants!$C$4*data!G313^2+constants!$D$4*data!G313^3+constants!$E$4*data!G313^4+constants!$F$4*data!G313^5+constants!$G$4*data!G313^6+constants!$H$4*data!G313^7)</f>
        <v>26.138128252771416</v>
      </c>
      <c r="N313" s="4"/>
      <c r="O313" s="4">
        <f t="shared" si="87"/>
        <v>772.31752614941888</v>
      </c>
      <c r="P313" s="4">
        <f t="shared" si="88"/>
        <v>784.96673295254016</v>
      </c>
      <c r="Q313" s="4">
        <f t="shared" si="89"/>
        <v>349.94747567415817</v>
      </c>
      <c r="R313" s="4">
        <f t="shared" si="90"/>
        <v>1460.4313241928137</v>
      </c>
      <c r="S313" s="4">
        <f t="shared" si="91"/>
        <v>6.5345320631928541</v>
      </c>
      <c r="T313" s="4">
        <f t="shared" si="82"/>
        <v>0.98388567786109471</v>
      </c>
      <c r="U313" s="4">
        <f t="shared" si="92"/>
        <v>0.44581185543733909</v>
      </c>
      <c r="V313" s="4">
        <f t="shared" si="93"/>
        <v>4.4743850360813896E-3</v>
      </c>
      <c r="W313" s="4"/>
      <c r="X313">
        <f>IF(front!E313&gt;$X$2,O313,P313)</f>
        <v>784.96673295254016</v>
      </c>
      <c r="Y313">
        <f t="shared" si="94"/>
        <v>448.96430046366225</v>
      </c>
      <c r="Z313">
        <f>SUMPRODUCT($B$7:$B$456,Y$7:Y$456,EXP(constants!$B$32+constants!$A$32*ABS($A$7:$A$456-$A313)))</f>
        <v>13.528548673457594</v>
      </c>
      <c r="AA313">
        <f t="shared" si="83"/>
        <v>435.43575179020468</v>
      </c>
      <c r="AB313">
        <f t="shared" si="95"/>
        <v>429.98979323060195</v>
      </c>
      <c r="AD313" s="4">
        <f t="shared" si="84"/>
        <v>1453.2371398915761</v>
      </c>
      <c r="AE313">
        <f>SUMPRODUCT($B$7:$B$456,AD$7:AD$456,EXP(constants!$B$32+constants!$A$32*ABS($A$7:$A$456-$A313)))</f>
        <v>35.293812360593847</v>
      </c>
      <c r="AF313" s="4">
        <f t="shared" si="85"/>
        <v>1417.9433275309823</v>
      </c>
      <c r="AG313">
        <f t="shared" si="96"/>
        <v>1417.9433275309823</v>
      </c>
      <c r="AH313" s="4"/>
      <c r="AI313" s="5">
        <f>SUMPRODUCT(constants!$B$13:$B$20,A313^constants!$A$13:$A$20)*constants!$C$10/((A313/1000000000)^5*(EXP(0.014388/(A313/1000000000)/constants!$B$9)-1))</f>
        <v>5.7744777365960652E-7</v>
      </c>
      <c r="AJ313">
        <f>SUMPRODUCT(A313^constants!$E$28:$J$28,constants!$E$27:$J$27)</f>
        <v>9.9340646360623073E-7</v>
      </c>
      <c r="AL313" s="17">
        <f t="shared" si="86"/>
        <v>1.3429336759859399E-9</v>
      </c>
      <c r="AM313">
        <f t="shared" si="97"/>
        <v>7.0059673353519453E-10</v>
      </c>
      <c r="AN313">
        <f t="shared" si="98"/>
        <v>1.9168426167354911</v>
      </c>
      <c r="AO313">
        <f t="shared" si="99"/>
        <v>1.3594707875209092E-9</v>
      </c>
      <c r="AQ313">
        <f t="shared" si="100"/>
        <v>1.3594707875209092E-9</v>
      </c>
      <c r="AS313" s="4">
        <f t="shared" si="101"/>
        <v>0.98783562568113303</v>
      </c>
    </row>
    <row r="314" spans="1:45" x14ac:dyDescent="0.2">
      <c r="A314">
        <f>front!A314</f>
        <v>333.43</v>
      </c>
      <c r="B314" s="1">
        <f t="shared" si="102"/>
        <v>0.48000000000001819</v>
      </c>
      <c r="C314">
        <f>front!D314-front!B314</f>
        <v>323.5</v>
      </c>
      <c r="D314" s="2">
        <f>front!E314-front!C314</f>
        <v>3273.3999999999996</v>
      </c>
      <c r="E314" s="2">
        <f>IF(front!F314-front!C314&gt;0,front!F314-front!C314,0)</f>
        <v>1448.1000000000004</v>
      </c>
      <c r="F314" s="2">
        <f>front!I314-front!H314</f>
        <v>6074.9</v>
      </c>
      <c r="G314" s="2">
        <f>IF(front!J314-front!H314&gt;0,front!J314-front!H314,0)</f>
        <v>16.800000000001091</v>
      </c>
      <c r="H314" s="2"/>
      <c r="I314" s="4">
        <f>C314/(constants!$A$4+constants!$B$4*data!C314+constants!$C$4*data!C314^2+constants!$D$4*data!C314^3+constants!$E$4*data!C314^4+constants!$F$4*data!C314^5+constants!$G$4*data!C314^6+constants!$H$4*data!C314^7)</f>
        <v>322.74503034364915</v>
      </c>
      <c r="J314" s="4">
        <f>D314/(constants!$A$4+constants!$B$4*data!D314+constants!$C$4*data!D314^2+constants!$D$4*data!D314^3+constants!$E$4*data!D314^4+constants!$F$4*data!D314^5+constants!$G$4*data!D314^6+constants!$H$4*data!D314^7)</f>
        <v>3265.9932681027622</v>
      </c>
      <c r="K314" s="4">
        <f>E314/(constants!$A$4+constants!$B$4*data!E314+constants!$C$4*data!E314^2+constants!$D$4*data!E314^3+constants!$E$4*data!E314^4+constants!$F$4*data!E314^5+constants!$G$4*data!E314^6+constants!$H$4*data!E314^7)</f>
        <v>1444.7877239293766</v>
      </c>
      <c r="L314" s="4">
        <f>F314/(constants!$A$4+constants!$B$4*data!F314+constants!$C$4*data!F314^2+constants!$D$4*data!F314^3+constants!$E$4*data!F314^4+constants!$F$4*data!F314^5+constants!$G$4*data!F314^6+constants!$H$4*data!F314^7)</f>
        <v>6063.3060290356098</v>
      </c>
      <c r="M314" s="4">
        <f>G314/(constants!$A$4+constants!$B$4*data!G314+constants!$C$4*data!G314^2+constants!$D$4*data!G314^3+constants!$E$4*data!G314^4+constants!$F$4*data!G314^5+constants!$G$4*data!G314^6+constants!$H$4*data!G314^7)</f>
        <v>16.760309302388986</v>
      </c>
      <c r="N314" s="4"/>
      <c r="O314" s="4">
        <f t="shared" si="87"/>
        <v>806.8625758591229</v>
      </c>
      <c r="P314" s="4">
        <f t="shared" si="88"/>
        <v>816.49831702569054</v>
      </c>
      <c r="Q314" s="4">
        <f t="shared" si="89"/>
        <v>361.19693098234416</v>
      </c>
      <c r="R314" s="4">
        <f t="shared" si="90"/>
        <v>1515.8265072589024</v>
      </c>
      <c r="S314" s="4">
        <f t="shared" si="91"/>
        <v>4.1900773255972465</v>
      </c>
      <c r="T314" s="4">
        <f t="shared" si="82"/>
        <v>0.98819870051702208</v>
      </c>
      <c r="U314" s="4">
        <f t="shared" si="92"/>
        <v>0.44237314817512274</v>
      </c>
      <c r="V314" s="4">
        <f t="shared" si="93"/>
        <v>2.7642195894662393E-3</v>
      </c>
      <c r="W314" s="4"/>
      <c r="X314">
        <f>IF(front!E314&gt;$X$2,O314,P314)</f>
        <v>816.49831702569054</v>
      </c>
      <c r="Y314">
        <f t="shared" si="94"/>
        <v>469.69470833045847</v>
      </c>
      <c r="Z314">
        <f>SUMPRODUCT($B$7:$B$456,Y$7:Y$456,EXP(constants!$B$32+constants!$A$32*ABS($A$7:$A$456-$A314)))</f>
        <v>13.719144475723466</v>
      </c>
      <c r="AA314">
        <f t="shared" si="83"/>
        <v>455.97556385473501</v>
      </c>
      <c r="AB314">
        <f t="shared" si="95"/>
        <v>450.52960529513228</v>
      </c>
      <c r="AD314" s="4">
        <f t="shared" si="84"/>
        <v>1511.2134472531866</v>
      </c>
      <c r="AE314">
        <f>SUMPRODUCT($B$7:$B$456,AD$7:AD$456,EXP(constants!$B$32+constants!$A$32*ABS($A$7:$A$456-$A314)))</f>
        <v>35.304924385790372</v>
      </c>
      <c r="AF314" s="4">
        <f t="shared" si="85"/>
        <v>1475.9085228673962</v>
      </c>
      <c r="AG314">
        <f t="shared" si="96"/>
        <v>1475.9085228673962</v>
      </c>
      <c r="AH314" s="4"/>
      <c r="AI314" s="5">
        <f>SUMPRODUCT(constants!$B$13:$B$20,A314^constants!$A$13:$A$20)*constants!$C$10/((A314/1000000000)^5*(EXP(0.014388/(A314/1000000000)/constants!$B$9)-1))</f>
        <v>5.8484220628999348E-7</v>
      </c>
      <c r="AJ314">
        <f>SUMPRODUCT(A314^constants!$E$28:$J$28,constants!$E$27:$J$27)</f>
        <v>9.8850850104508859E-7</v>
      </c>
      <c r="AL314" s="17">
        <f t="shared" si="86"/>
        <v>1.2981215871637911E-9</v>
      </c>
      <c r="AM314">
        <f t="shared" si="97"/>
        <v>6.6976271613677898E-10</v>
      </c>
      <c r="AN314">
        <f t="shared" si="98"/>
        <v>1.9381813228592568</v>
      </c>
      <c r="AO314">
        <f t="shared" si="99"/>
        <v>1.2996390128228736E-9</v>
      </c>
      <c r="AQ314">
        <f t="shared" si="100"/>
        <v>1.2996390128228736E-9</v>
      </c>
      <c r="AS314" s="4">
        <f t="shared" si="101"/>
        <v>0.99883242527801119</v>
      </c>
    </row>
    <row r="315" spans="1:45" x14ac:dyDescent="0.2">
      <c r="A315">
        <f>front!A315</f>
        <v>333.9</v>
      </c>
      <c r="B315" s="1">
        <f t="shared" si="102"/>
        <v>0.46999999999997044</v>
      </c>
      <c r="C315">
        <f>front!D315-front!B315</f>
        <v>338.05000000000018</v>
      </c>
      <c r="D315" s="2">
        <f>front!E315-front!C315</f>
        <v>3389.3000000000011</v>
      </c>
      <c r="E315" s="2">
        <f>IF(front!F315-front!C315&gt;0,front!F315-front!C315,0)</f>
        <v>1462.4000000000015</v>
      </c>
      <c r="F315" s="2">
        <f>front!I315-front!H315</f>
        <v>6277.6</v>
      </c>
      <c r="G315" s="2">
        <f>IF(front!J315-front!H315&gt;0,front!J315-front!H315,0)</f>
        <v>20.300000000001091</v>
      </c>
      <c r="H315" s="2"/>
      <c r="I315" s="4">
        <f>C315/(constants!$A$4+constants!$B$4*data!C315+constants!$C$4*data!C315^2+constants!$D$4*data!C315^3+constants!$E$4*data!C315^4+constants!$F$4*data!C315^5+constants!$G$4*data!C315^6+constants!$H$4*data!C315^7)</f>
        <v>337.26146066930107</v>
      </c>
      <c r="J315" s="4">
        <f>D315/(constants!$A$4+constants!$B$4*data!D315+constants!$C$4*data!D315^2+constants!$D$4*data!D315^3+constants!$E$4*data!D315^4+constants!$F$4*data!D315^5+constants!$G$4*data!D315^6+constants!$H$4*data!D315^7)</f>
        <v>3381.6452526546409</v>
      </c>
      <c r="K315" s="4">
        <f>E315/(constants!$A$4+constants!$B$4*data!E315+constants!$C$4*data!E315^2+constants!$D$4*data!E315^3+constants!$E$4*data!E315^4+constants!$F$4*data!E315^5+constants!$G$4*data!E315^6+constants!$H$4*data!E315^7)</f>
        <v>1459.0553213428921</v>
      </c>
      <c r="L315" s="4">
        <f>F315/(constants!$A$4+constants!$B$4*data!F315+constants!$C$4*data!F315^2+constants!$D$4*data!F315^3+constants!$E$4*data!F315^4+constants!$F$4*data!F315^5+constants!$G$4*data!F315^6+constants!$H$4*data!F315^7)</f>
        <v>6265.943763270112</v>
      </c>
      <c r="M315" s="4">
        <f>G315/(constants!$A$4+constants!$B$4*data!G315+constants!$C$4*data!G315^2+constants!$D$4*data!G315^3+constants!$E$4*data!G315^4+constants!$F$4*data!G315^5+constants!$G$4*data!G315^6+constants!$H$4*data!G315^7)</f>
        <v>20.252048173089559</v>
      </c>
      <c r="N315" s="4"/>
      <c r="O315" s="4">
        <f t="shared" si="87"/>
        <v>843.15365167325274</v>
      </c>
      <c r="P315" s="4">
        <f t="shared" si="88"/>
        <v>845.41131316366022</v>
      </c>
      <c r="Q315" s="4">
        <f t="shared" si="89"/>
        <v>364.76383033572301</v>
      </c>
      <c r="R315" s="4">
        <f t="shared" si="90"/>
        <v>1566.485940817528</v>
      </c>
      <c r="S315" s="4">
        <f t="shared" si="91"/>
        <v>5.0630120432723897</v>
      </c>
      <c r="T315" s="4">
        <f t="shared" si="82"/>
        <v>0.99732951114415658</v>
      </c>
      <c r="U315" s="4">
        <f t="shared" si="92"/>
        <v>0.43146315249877626</v>
      </c>
      <c r="V315" s="4">
        <f t="shared" si="93"/>
        <v>3.2320826579714285E-3</v>
      </c>
      <c r="W315" s="4"/>
      <c r="X315">
        <f>IF(front!E315&gt;$X$2,O315,P315)</f>
        <v>845.41131316366022</v>
      </c>
      <c r="Y315">
        <f t="shared" si="94"/>
        <v>495.18294234699988</v>
      </c>
      <c r="Z315">
        <f>SUMPRODUCT($B$7:$B$456,Y$7:Y$456,EXP(constants!$B$32+constants!$A$32*ABS($A$7:$A$456-$A315)))</f>
        <v>13.907312371199115</v>
      </c>
      <c r="AA315">
        <f t="shared" si="83"/>
        <v>481.27562997580077</v>
      </c>
      <c r="AB315">
        <f t="shared" si="95"/>
        <v>475.82967141619804</v>
      </c>
      <c r="AD315" s="4">
        <f t="shared" si="84"/>
        <v>1560.9118245064528</v>
      </c>
      <c r="AE315">
        <f>SUMPRODUCT($B$7:$B$456,AD$7:AD$456,EXP(constants!$B$32+constants!$A$32*ABS($A$7:$A$456-$A315)))</f>
        <v>35.314389719045408</v>
      </c>
      <c r="AF315" s="4">
        <f t="shared" si="85"/>
        <v>1525.5974347874073</v>
      </c>
      <c r="AG315">
        <f t="shared" si="96"/>
        <v>1525.5974347874073</v>
      </c>
      <c r="AH315" s="4"/>
      <c r="AI315" s="5">
        <f>SUMPRODUCT(constants!$B$13:$B$20,A315^constants!$A$13:$A$20)*constants!$C$10/((A315/1000000000)^5*(EXP(0.014388/(A315/1000000000)/constants!$B$9)-1))</f>
        <v>5.9214612262222281E-7</v>
      </c>
      <c r="AJ315">
        <f>SUMPRODUCT(A315^constants!$E$28:$J$28,constants!$E$27:$J$27)</f>
        <v>9.837353211755045E-7</v>
      </c>
      <c r="AL315" s="17">
        <f t="shared" si="86"/>
        <v>1.2444497646812051E-9</v>
      </c>
      <c r="AM315">
        <f t="shared" si="97"/>
        <v>6.4481972684529878E-10</v>
      </c>
      <c r="AN315">
        <f t="shared" si="98"/>
        <v>1.9299188794510405</v>
      </c>
      <c r="AO315">
        <f t="shared" si="99"/>
        <v>1.2512384655863643E-9</v>
      </c>
      <c r="AQ315">
        <f t="shared" si="100"/>
        <v>1.2512384655863643E-9</v>
      </c>
      <c r="AS315" s="4">
        <f t="shared" si="101"/>
        <v>0.99457441479632114</v>
      </c>
    </row>
    <row r="316" spans="1:45" x14ac:dyDescent="0.2">
      <c r="A316">
        <f>front!A316</f>
        <v>334.37</v>
      </c>
      <c r="B316" s="1">
        <f t="shared" si="102"/>
        <v>0.47000000000002728</v>
      </c>
      <c r="C316">
        <f>front!D316-front!B316</f>
        <v>355.04999999999973</v>
      </c>
      <c r="D316" s="2">
        <f>front!E316-front!C316</f>
        <v>3467.3999999999996</v>
      </c>
      <c r="E316" s="2">
        <f>IF(front!F316-front!C316&gt;0,front!F316-front!C316,0)</f>
        <v>1421.3000000000011</v>
      </c>
      <c r="F316" s="2">
        <f>front!I316-front!H316</f>
        <v>6466.9</v>
      </c>
      <c r="G316" s="2">
        <f>IF(front!J316-front!H316&gt;0,front!J316-front!H316,0)</f>
        <v>17.5</v>
      </c>
      <c r="H316" s="2"/>
      <c r="I316" s="4">
        <f>C316/(constants!$A$4+constants!$B$4*data!C316+constants!$C$4*data!C316^2+constants!$D$4*data!C316^3+constants!$E$4*data!C316^4+constants!$F$4*data!C316^5+constants!$G$4*data!C316^6+constants!$H$4*data!C316^7)</f>
        <v>354.22227211323843</v>
      </c>
      <c r="J316" s="4">
        <f>D316/(constants!$A$4+constants!$B$4*data!D316+constants!$C$4*data!D316^2+constants!$D$4*data!D316^3+constants!$E$4*data!D316^4+constants!$F$4*data!D316^5+constants!$G$4*data!D316^6+constants!$H$4*data!D316^7)</f>
        <v>3459.5798867880685</v>
      </c>
      <c r="K316" s="4">
        <f>E316/(constants!$A$4+constants!$B$4*data!E316+constants!$C$4*data!E316^2+constants!$D$4*data!E316^3+constants!$E$4*data!E316^4+constants!$F$4*data!E316^5+constants!$G$4*data!E316^6+constants!$H$4*data!E316^7)</f>
        <v>1418.0484446414023</v>
      </c>
      <c r="L316" s="4">
        <f>F316/(constants!$A$4+constants!$B$4*data!F316+constants!$C$4*data!F316^2+constants!$D$4*data!F316^3+constants!$E$4*data!F316^4+constants!$F$4*data!F316^5+constants!$G$4*data!F316^6+constants!$H$4*data!F316^7)</f>
        <v>6455.2287212420806</v>
      </c>
      <c r="M316" s="4">
        <f>G316/(constants!$A$4+constants!$B$4*data!G316+constants!$C$4*data!G316^2+constants!$D$4*data!G316^3+constants!$E$4*data!G316^4+constants!$F$4*data!G316^5+constants!$G$4*data!G316^6+constants!$H$4*data!G316^7)</f>
        <v>17.458656864151848</v>
      </c>
      <c r="N316" s="4"/>
      <c r="O316" s="4">
        <f t="shared" si="87"/>
        <v>885.55568028309619</v>
      </c>
      <c r="P316" s="4">
        <f t="shared" si="88"/>
        <v>864.89497169701713</v>
      </c>
      <c r="Q316" s="4">
        <f t="shared" si="89"/>
        <v>354.51211116035057</v>
      </c>
      <c r="R316" s="4">
        <f t="shared" si="90"/>
        <v>1613.8071803105202</v>
      </c>
      <c r="S316" s="4">
        <f t="shared" si="91"/>
        <v>4.3646642160379621</v>
      </c>
      <c r="T316" s="4">
        <f t="shared" si="82"/>
        <v>1.0238881127329722</v>
      </c>
      <c r="U316" s="4">
        <f t="shared" si="92"/>
        <v>0.40989035982572497</v>
      </c>
      <c r="V316" s="4">
        <f t="shared" si="93"/>
        <v>2.7045760294598124E-3</v>
      </c>
      <c r="W316" s="4"/>
      <c r="X316">
        <f>IF(front!E316&gt;$X$2,O316,P316)</f>
        <v>864.89497169701713</v>
      </c>
      <c r="Y316">
        <f t="shared" si="94"/>
        <v>524.50979970178605</v>
      </c>
      <c r="Z316">
        <f>SUMPRODUCT($B$7:$B$456,Y$7:Y$456,EXP(constants!$B$32+constants!$A$32*ABS($A$7:$A$456-$A316)))</f>
        <v>14.09678401553211</v>
      </c>
      <c r="AA316">
        <f t="shared" si="83"/>
        <v>510.41301568625391</v>
      </c>
      <c r="AB316">
        <f t="shared" si="95"/>
        <v>504.96705712665118</v>
      </c>
      <c r="AD316" s="4">
        <f t="shared" si="84"/>
        <v>1609.0019091021866</v>
      </c>
      <c r="AE316">
        <f>SUMPRODUCT($B$7:$B$456,AD$7:AD$456,EXP(constants!$B$32+constants!$A$32*ABS($A$7:$A$456-$A316)))</f>
        <v>35.321872283840413</v>
      </c>
      <c r="AF316" s="4">
        <f t="shared" si="85"/>
        <v>1573.6800368183463</v>
      </c>
      <c r="AG316">
        <f t="shared" si="96"/>
        <v>1573.6800368183463</v>
      </c>
      <c r="AH316" s="4"/>
      <c r="AI316" s="5">
        <f>SUMPRODUCT(constants!$B$13:$B$20,A316^constants!$A$13:$A$20)*constants!$C$10/((A316/1000000000)^5*(EXP(0.014388/(A316/1000000000)/constants!$B$9)-1))</f>
        <v>5.9951313967885525E-7</v>
      </c>
      <c r="AJ316">
        <f>SUMPRODUCT(A316^constants!$E$28:$J$28,constants!$E$27:$J$27)</f>
        <v>9.7898450539675138E-7</v>
      </c>
      <c r="AL316" s="17">
        <f t="shared" si="86"/>
        <v>1.1872321792439044E-9</v>
      </c>
      <c r="AM316">
        <f t="shared" si="97"/>
        <v>6.2209882726609054E-10</v>
      </c>
      <c r="AN316">
        <f t="shared" si="98"/>
        <v>1.9084301837722146</v>
      </c>
      <c r="AO316">
        <f t="shared" si="99"/>
        <v>1.207149765531673E-9</v>
      </c>
      <c r="AQ316">
        <f t="shared" si="100"/>
        <v>1.207149765531673E-9</v>
      </c>
      <c r="AS316" s="4">
        <f t="shared" si="101"/>
        <v>0.98350031880344513</v>
      </c>
    </row>
    <row r="317" spans="1:45" x14ac:dyDescent="0.2">
      <c r="A317">
        <f>front!A317</f>
        <v>334.84</v>
      </c>
      <c r="B317" s="1">
        <f t="shared" si="102"/>
        <v>0.46999999999997044</v>
      </c>
      <c r="C317">
        <f>front!D317-front!B317</f>
        <v>354.34999999999991</v>
      </c>
      <c r="D317" s="2">
        <f>front!E317-front!C317</f>
        <v>3574.6000000000004</v>
      </c>
      <c r="E317" s="2">
        <f>IF(front!F317-front!C317&gt;0,front!F317-front!C317,0)</f>
        <v>1458.3000000000011</v>
      </c>
      <c r="F317" s="2">
        <f>front!I317-front!H317</f>
        <v>6730.5</v>
      </c>
      <c r="G317" s="2">
        <f>IF(front!J317-front!H317&gt;0,front!J317-front!H317,0)</f>
        <v>9.1999999999989086</v>
      </c>
      <c r="H317" s="2"/>
      <c r="I317" s="4">
        <f>C317/(constants!$A$4+constants!$B$4*data!C317+constants!$C$4*data!C317^2+constants!$D$4*data!C317^3+constants!$E$4*data!C317^4+constants!$F$4*data!C317^5+constants!$G$4*data!C317^6+constants!$H$4*data!C317^7)</f>
        <v>353.52388505607081</v>
      </c>
      <c r="J317" s="4">
        <f>D317/(constants!$A$4+constants!$B$4*data!D317+constants!$C$4*data!D317^2+constants!$D$4*data!D317^3+constants!$E$4*data!D317^4+constants!$F$4*data!D317^5+constants!$G$4*data!D317^6+constants!$H$4*data!D317^7)</f>
        <v>3566.5554560446162</v>
      </c>
      <c r="K317" s="4">
        <f>E317/(constants!$A$4+constants!$B$4*data!E317+constants!$C$4*data!E317^2+constants!$D$4*data!E317^3+constants!$E$4*data!E317^4+constants!$F$4*data!E317^5+constants!$G$4*data!E317^6+constants!$H$4*data!E317^7)</f>
        <v>1454.9646118192927</v>
      </c>
      <c r="L317" s="4">
        <f>F317/(constants!$A$4+constants!$B$4*data!F317+constants!$C$4*data!F317^2+constants!$D$4*data!F317^3+constants!$E$4*data!F317^4+constants!$F$4*data!F317^5+constants!$G$4*data!F317^6+constants!$H$4*data!F317^7)</f>
        <v>6718.8818795205816</v>
      </c>
      <c r="M317" s="4">
        <f>G317/(constants!$A$4+constants!$B$4*data!G317+constants!$C$4*data!G317^2+constants!$D$4*data!G317^3+constants!$E$4*data!G317^4+constants!$F$4*data!G317^5+constants!$G$4*data!G317^6+constants!$H$4*data!G317^7)</f>
        <v>9.1782569333088322</v>
      </c>
      <c r="N317" s="4"/>
      <c r="O317" s="4">
        <f t="shared" si="87"/>
        <v>883.80971264017705</v>
      </c>
      <c r="P317" s="4">
        <f t="shared" si="88"/>
        <v>891.63886401115406</v>
      </c>
      <c r="Q317" s="4">
        <f t="shared" si="89"/>
        <v>363.74115295482318</v>
      </c>
      <c r="R317" s="4">
        <f t="shared" si="90"/>
        <v>1679.7204698801454</v>
      </c>
      <c r="S317" s="4">
        <f t="shared" si="91"/>
        <v>2.294564233327208</v>
      </c>
      <c r="T317" s="4">
        <f t="shared" si="82"/>
        <v>0.99121936953739709</v>
      </c>
      <c r="U317" s="4">
        <f t="shared" si="92"/>
        <v>0.40794672331630549</v>
      </c>
      <c r="V317" s="4">
        <f t="shared" si="93"/>
        <v>1.3660393348013042E-3</v>
      </c>
      <c r="W317" s="4"/>
      <c r="X317">
        <f>IF(front!E317&gt;$X$2,O317,P317)</f>
        <v>891.63886401115406</v>
      </c>
      <c r="Y317">
        <f t="shared" si="94"/>
        <v>542.39241794469149</v>
      </c>
      <c r="Z317">
        <f>SUMPRODUCT($B$7:$B$456,Y$7:Y$456,EXP(constants!$B$32+constants!$A$32*ABS($A$7:$A$456-$A317)))</f>
        <v>14.287183356849877</v>
      </c>
      <c r="AA317">
        <f t="shared" si="83"/>
        <v>528.10523458784166</v>
      </c>
      <c r="AB317">
        <f t="shared" si="95"/>
        <v>522.65927602823899</v>
      </c>
      <c r="AD317" s="4">
        <f t="shared" si="84"/>
        <v>1677.1942724683115</v>
      </c>
      <c r="AE317">
        <f>SUMPRODUCT($B$7:$B$456,AD$7:AD$456,EXP(constants!$B$32+constants!$A$32*ABS($A$7:$A$456-$A317)))</f>
        <v>35.326538717162585</v>
      </c>
      <c r="AF317" s="4">
        <f t="shared" si="85"/>
        <v>1641.867733751149</v>
      </c>
      <c r="AG317">
        <f t="shared" si="96"/>
        <v>1641.867733751149</v>
      </c>
      <c r="AH317" s="4"/>
      <c r="AI317" s="5">
        <f>SUMPRODUCT(constants!$B$13:$B$20,A317^constants!$A$13:$A$20)*constants!$C$10/((A317/1000000000)^5*(EXP(0.014388/(A317/1000000000)/constants!$B$9)-1))</f>
        <v>6.0694348921346655E-7</v>
      </c>
      <c r="AJ317">
        <f>SUMPRODUCT(A317^constants!$E$28:$J$28,constants!$E$27:$J$27)</f>
        <v>9.7425592542776289E-7</v>
      </c>
      <c r="AL317" s="17">
        <f t="shared" si="86"/>
        <v>1.1612603412030015E-9</v>
      </c>
      <c r="AM317">
        <f t="shared" si="97"/>
        <v>5.9338271006879221E-10</v>
      </c>
      <c r="AN317">
        <f t="shared" si="98"/>
        <v>1.9570174888789293</v>
      </c>
      <c r="AO317">
        <f t="shared" si="99"/>
        <v>1.1514276637973909E-9</v>
      </c>
      <c r="AQ317">
        <f t="shared" si="100"/>
        <v>1.1514276637973909E-9</v>
      </c>
      <c r="AS317" s="4">
        <f t="shared" si="101"/>
        <v>1.008539552865338</v>
      </c>
    </row>
    <row r="318" spans="1:45" x14ac:dyDescent="0.2">
      <c r="A318">
        <f>front!A318</f>
        <v>335.31</v>
      </c>
      <c r="B318" s="1">
        <f t="shared" si="102"/>
        <v>0.47000000000002728</v>
      </c>
      <c r="C318">
        <f>front!D318-front!B318</f>
        <v>364.29999999999973</v>
      </c>
      <c r="D318" s="2">
        <f>front!E318-front!C318</f>
        <v>3627.8999999999996</v>
      </c>
      <c r="E318" s="2">
        <f>IF(front!F318-front!C318&gt;0,front!F318-front!C318,0)</f>
        <v>1436.5</v>
      </c>
      <c r="F318" s="2">
        <f>front!I318-front!H318</f>
        <v>6835.1000000000022</v>
      </c>
      <c r="G318" s="2">
        <f>IF(front!J318-front!H318&gt;0,front!J318-front!H318,0)</f>
        <v>0</v>
      </c>
      <c r="H318" s="2"/>
      <c r="I318" s="4">
        <f>C318/(constants!$A$4+constants!$B$4*data!C318+constants!$C$4*data!C318^2+constants!$D$4*data!C318^3+constants!$E$4*data!C318^4+constants!$F$4*data!C318^5+constants!$G$4*data!C318^6+constants!$H$4*data!C318^7)</f>
        <v>363.45096380442777</v>
      </c>
      <c r="J318" s="4">
        <f>D318/(constants!$A$4+constants!$B$4*data!D318+constants!$C$4*data!D318^2+constants!$D$4*data!D318^3+constants!$E$4*data!D318^4+constants!$F$4*data!D318^5+constants!$G$4*data!D318^6+constants!$H$4*data!D318^7)</f>
        <v>3619.7450520509051</v>
      </c>
      <c r="K318" s="4">
        <f>E318/(constants!$A$4+constants!$B$4*data!E318+constants!$C$4*data!E318^2+constants!$D$4*data!E318^3+constants!$E$4*data!E318^4+constants!$F$4*data!E318^5+constants!$G$4*data!E318^6+constants!$H$4*data!E318^7)</f>
        <v>1433.2140069478746</v>
      </c>
      <c r="L318" s="4">
        <f>F318/(constants!$A$4+constants!$B$4*data!F318+constants!$C$4*data!F318^2+constants!$D$4*data!F318^3+constants!$E$4*data!F318^4+constants!$F$4*data!F318^5+constants!$G$4*data!F318^6+constants!$H$4*data!F318^7)</f>
        <v>6823.5281845008885</v>
      </c>
      <c r="M318" s="4">
        <f>G318/(constants!$A$4+constants!$B$4*data!G318+constants!$C$4*data!G318^2+constants!$D$4*data!G318^3+constants!$E$4*data!G318^4+constants!$F$4*data!G318^5+constants!$G$4*data!G318^6+constants!$H$4*data!G318^7)</f>
        <v>0</v>
      </c>
      <c r="N318" s="4"/>
      <c r="O318" s="4">
        <f t="shared" si="87"/>
        <v>908.62740951106946</v>
      </c>
      <c r="P318" s="4">
        <f t="shared" si="88"/>
        <v>904.93626301272627</v>
      </c>
      <c r="Q318" s="4">
        <f t="shared" si="89"/>
        <v>358.30350173696866</v>
      </c>
      <c r="R318" s="4">
        <f t="shared" si="90"/>
        <v>1705.8820461252221</v>
      </c>
      <c r="S318" s="4">
        <f t="shared" si="91"/>
        <v>0</v>
      </c>
      <c r="T318" s="4">
        <f t="shared" si="82"/>
        <v>1.0040789021826295</v>
      </c>
      <c r="U318" s="4">
        <f t="shared" si="92"/>
        <v>0.39594335687698018</v>
      </c>
      <c r="V318" s="4">
        <f t="shared" si="93"/>
        <v>0</v>
      </c>
      <c r="W318" s="4"/>
      <c r="X318">
        <f>IF(front!E318&gt;$X$2,O318,P318)</f>
        <v>904.93626301272627</v>
      </c>
      <c r="Y318">
        <f t="shared" si="94"/>
        <v>560.91078341474724</v>
      </c>
      <c r="Z318">
        <f>SUMPRODUCT($B$7:$B$456,Y$7:Y$456,EXP(constants!$B$32+constants!$A$32*ABS($A$7:$A$456-$A318)))</f>
        <v>14.478334598605182</v>
      </c>
      <c r="AA318">
        <f t="shared" si="83"/>
        <v>546.43244881614203</v>
      </c>
      <c r="AB318">
        <f t="shared" si="95"/>
        <v>540.98649025653935</v>
      </c>
      <c r="AD318" s="4">
        <f t="shared" si="84"/>
        <v>1705.8820461252221</v>
      </c>
      <c r="AE318">
        <f>SUMPRODUCT($B$7:$B$456,AD$7:AD$456,EXP(constants!$B$32+constants!$A$32*ABS($A$7:$A$456-$A318)))</f>
        <v>35.327203051156587</v>
      </c>
      <c r="AF318" s="4">
        <f t="shared" si="85"/>
        <v>1670.5548430740655</v>
      </c>
      <c r="AG318">
        <f t="shared" si="96"/>
        <v>1670.5548430740655</v>
      </c>
      <c r="AH318" s="4"/>
      <c r="AI318" s="5">
        <f>SUMPRODUCT(constants!$B$13:$B$20,A318^constants!$A$13:$A$20)*constants!$C$10/((A318/1000000000)^5*(EXP(0.014388/(A318/1000000000)/constants!$B$9)-1))</f>
        <v>6.1443740125948911E-7</v>
      </c>
      <c r="AJ318">
        <f>SUMPRODUCT(A318^constants!$E$28:$J$28,constants!$E$27:$J$27)</f>
        <v>9.6954946189896406E-7</v>
      </c>
      <c r="AL318" s="17">
        <f t="shared" si="86"/>
        <v>1.1357721723662985E-9</v>
      </c>
      <c r="AM318">
        <f t="shared" si="97"/>
        <v>5.8037571524132131E-10</v>
      </c>
      <c r="AN318">
        <f t="shared" si="98"/>
        <v>1.956960194128802</v>
      </c>
      <c r="AO318">
        <f t="shared" si="99"/>
        <v>1.1261882804903119E-9</v>
      </c>
      <c r="AQ318">
        <f t="shared" si="100"/>
        <v>1.1261882804903119E-9</v>
      </c>
      <c r="AS318" s="4">
        <f t="shared" si="101"/>
        <v>1.0085100262913533</v>
      </c>
    </row>
    <row r="319" spans="1:45" x14ac:dyDescent="0.2">
      <c r="A319">
        <f>front!A319</f>
        <v>335.78</v>
      </c>
      <c r="B319" s="1">
        <f t="shared" si="102"/>
        <v>0.46999999999997044</v>
      </c>
      <c r="C319">
        <f>front!D319-front!B319</f>
        <v>372.40000000000009</v>
      </c>
      <c r="D319" s="2">
        <f>front!E319-front!C319</f>
        <v>3815.6000000000004</v>
      </c>
      <c r="E319" s="2">
        <f>IF(front!F319-front!C319&gt;0,front!F319-front!C319,0)</f>
        <v>1465.3000000000011</v>
      </c>
      <c r="F319" s="2">
        <f>front!I319-front!H319</f>
        <v>7129.1999999999989</v>
      </c>
      <c r="G319" s="2">
        <f>IF(front!J319-front!H319&gt;0,front!J319-front!H319,0)</f>
        <v>37.399999999999636</v>
      </c>
      <c r="H319" s="2"/>
      <c r="I319" s="4">
        <f>C319/(constants!$A$4+constants!$B$4*data!C319+constants!$C$4*data!C319^2+constants!$D$4*data!C319^3+constants!$E$4*data!C319^4+constants!$F$4*data!C319^5+constants!$G$4*data!C319^6+constants!$H$4*data!C319^7)</f>
        <v>371.53231305405995</v>
      </c>
      <c r="J319" s="4">
        <f>D319/(constants!$A$4+constants!$B$4*data!D319+constants!$C$4*data!D319^2+constants!$D$4*data!D319^3+constants!$E$4*data!D319^4+constants!$F$4*data!D319^5+constants!$G$4*data!D319^6+constants!$H$4*data!D319^7)</f>
        <v>3807.0631919551056</v>
      </c>
      <c r="K319" s="4">
        <f>E319/(constants!$A$4+constants!$B$4*data!E319+constants!$C$4*data!E319^2+constants!$D$4*data!E319^3+constants!$E$4*data!E319^4+constants!$F$4*data!E319^5+constants!$G$4*data!E319^6+constants!$H$4*data!E319^7)</f>
        <v>1461.9487499207207</v>
      </c>
      <c r="L319" s="4">
        <f>F319/(constants!$A$4+constants!$B$4*data!F319+constants!$C$4*data!F319^2+constants!$D$4*data!F319^3+constants!$E$4*data!F319^4+constants!$F$4*data!F319^5+constants!$G$4*data!F319^6+constants!$H$4*data!F319^7)</f>
        <v>7117.8398492903143</v>
      </c>
      <c r="M319" s="4">
        <f>G319/(constants!$A$4+constants!$B$4*data!G319+constants!$C$4*data!G319^2+constants!$D$4*data!G319^3+constants!$E$4*data!G319^4+constants!$F$4*data!G319^5+constants!$G$4*data!G319^6+constants!$H$4*data!G319^7)</f>
        <v>37.311724447697685</v>
      </c>
      <c r="N319" s="4"/>
      <c r="O319" s="4">
        <f t="shared" si="87"/>
        <v>928.83078263514994</v>
      </c>
      <c r="P319" s="4">
        <f t="shared" si="88"/>
        <v>951.7657979887764</v>
      </c>
      <c r="Q319" s="4">
        <f t="shared" si="89"/>
        <v>365.48718748018018</v>
      </c>
      <c r="R319" s="4">
        <f t="shared" si="90"/>
        <v>1779.4599623225786</v>
      </c>
      <c r="S319" s="4">
        <f t="shared" si="91"/>
        <v>9.3279311119244213</v>
      </c>
      <c r="T319" s="4">
        <f t="shared" si="82"/>
        <v>0.97590266912081569</v>
      </c>
      <c r="U319" s="4">
        <f t="shared" si="92"/>
        <v>0.38400958329508089</v>
      </c>
      <c r="V319" s="4">
        <f t="shared" si="93"/>
        <v>5.2420011179961932E-3</v>
      </c>
      <c r="W319" s="4"/>
      <c r="X319">
        <f>IF(front!E319&gt;$X$2,O319,P319)</f>
        <v>951.7657979887764</v>
      </c>
      <c r="Y319">
        <f t="shared" si="94"/>
        <v>600.84289505803918</v>
      </c>
      <c r="Z319">
        <f>SUMPRODUCT($B$7:$B$456,Y$7:Y$456,EXP(constants!$B$32+constants!$A$32*ABS($A$7:$A$456-$A319)))</f>
        <v>14.670051393959708</v>
      </c>
      <c r="AA319">
        <f t="shared" si="83"/>
        <v>586.17284366407944</v>
      </c>
      <c r="AB319">
        <f t="shared" si="95"/>
        <v>580.72688510447676</v>
      </c>
      <c r="AD319" s="4">
        <f t="shared" si="84"/>
        <v>1769.1903890892593</v>
      </c>
      <c r="AE319">
        <f>SUMPRODUCT($B$7:$B$456,AD$7:AD$456,EXP(constants!$B$32+constants!$A$32*ABS($A$7:$A$456-$A319)))</f>
        <v>35.323365433975468</v>
      </c>
      <c r="AF319" s="4">
        <f t="shared" si="85"/>
        <v>1733.8670236552839</v>
      </c>
      <c r="AG319">
        <f t="shared" si="96"/>
        <v>1733.8670236552839</v>
      </c>
      <c r="AH319" s="4"/>
      <c r="AI319" s="5">
        <f>SUMPRODUCT(constants!$B$13:$B$20,A319^constants!$A$13:$A$20)*constants!$C$10/((A319/1000000000)^5*(EXP(0.014388/(A319/1000000000)/constants!$B$9)-1))</f>
        <v>6.2199510411743589E-7</v>
      </c>
      <c r="AJ319">
        <f>SUMPRODUCT(A319^constants!$E$28:$J$28,constants!$E$27:$J$27)</f>
        <v>9.6486500423821316E-7</v>
      </c>
      <c r="AL319" s="17">
        <f t="shared" si="86"/>
        <v>1.0710630419763236E-9</v>
      </c>
      <c r="AM319">
        <f t="shared" si="97"/>
        <v>5.5648154735887135E-10</v>
      </c>
      <c r="AN319">
        <f t="shared" si="98"/>
        <v>1.924705404985517</v>
      </c>
      <c r="AO319">
        <f t="shared" si="99"/>
        <v>1.0798229155472004E-9</v>
      </c>
      <c r="AQ319">
        <f t="shared" si="100"/>
        <v>1.0798229155472004E-9</v>
      </c>
      <c r="AS319" s="4">
        <f t="shared" si="101"/>
        <v>0.99188767579873249</v>
      </c>
    </row>
    <row r="320" spans="1:45" x14ac:dyDescent="0.2">
      <c r="A320">
        <f>front!A320</f>
        <v>336.25</v>
      </c>
      <c r="B320" s="1">
        <f t="shared" si="102"/>
        <v>0.47000000000002728</v>
      </c>
      <c r="C320">
        <f>front!D320-front!B320</f>
        <v>389.30000000000018</v>
      </c>
      <c r="D320" s="2">
        <f>front!E320-front!C320</f>
        <v>3815.3000000000011</v>
      </c>
      <c r="E320" s="2">
        <f>IF(front!F320-front!C320&gt;0,front!F320-front!C320,0)</f>
        <v>1437.7000000000007</v>
      </c>
      <c r="F320" s="2">
        <f>front!I320-front!H320</f>
        <v>7028.6</v>
      </c>
      <c r="G320" s="2">
        <f>IF(front!J320-front!H320&gt;0,front!J320-front!H320,0)</f>
        <v>1.6000000000003638</v>
      </c>
      <c r="H320" s="2"/>
      <c r="I320" s="4">
        <f>C320/(constants!$A$4+constants!$B$4*data!C320+constants!$C$4*data!C320^2+constants!$D$4*data!C320^3+constants!$E$4*data!C320^4+constants!$F$4*data!C320^5+constants!$G$4*data!C320^6+constants!$H$4*data!C320^7)</f>
        <v>388.39342449562452</v>
      </c>
      <c r="J320" s="4">
        <f>D320/(constants!$A$4+constants!$B$4*data!D320+constants!$C$4*data!D320^2+constants!$D$4*data!D320^3+constants!$E$4*data!D320^4+constants!$F$4*data!D320^5+constants!$G$4*data!D320^6+constants!$H$4*data!D320^7)</f>
        <v>3806.7637930614219</v>
      </c>
      <c r="K320" s="4">
        <f>E320/(constants!$A$4+constants!$B$4*data!E320+constants!$C$4*data!E320^2+constants!$D$4*data!E320^3+constants!$E$4*data!E320^4+constants!$F$4*data!E320^5+constants!$G$4*data!E320^6+constants!$H$4*data!E320^7)</f>
        <v>1434.4112880805401</v>
      </c>
      <c r="L320" s="4">
        <f>F320/(constants!$A$4+constants!$B$4*data!F320+constants!$C$4*data!F320^2+constants!$D$4*data!F320^3+constants!$E$4*data!F320^4+constants!$F$4*data!F320^5+constants!$G$4*data!F320^6+constants!$H$4*data!F320^7)</f>
        <v>7017.1535704629514</v>
      </c>
      <c r="M320" s="4">
        <f>G320/(constants!$A$4+constants!$B$4*data!G320+constants!$C$4*data!G320^2+constants!$D$4*data!G320^3+constants!$E$4*data!G320^4+constants!$F$4*data!G320^5+constants!$G$4*data!G320^6+constants!$H$4*data!G320^7)</f>
        <v>1.5962172505608114</v>
      </c>
      <c r="N320" s="4"/>
      <c r="O320" s="4">
        <f t="shared" si="87"/>
        <v>970.98356123906126</v>
      </c>
      <c r="P320" s="4">
        <f t="shared" si="88"/>
        <v>951.69094826535547</v>
      </c>
      <c r="Q320" s="4">
        <f t="shared" si="89"/>
        <v>358.60282202013502</v>
      </c>
      <c r="R320" s="4">
        <f t="shared" si="90"/>
        <v>1754.2883926157378</v>
      </c>
      <c r="S320" s="4">
        <f t="shared" si="91"/>
        <v>0.39905431264020286</v>
      </c>
      <c r="T320" s="4">
        <f t="shared" si="82"/>
        <v>1.0202719307238031</v>
      </c>
      <c r="U320" s="4">
        <f t="shared" si="92"/>
        <v>0.37680596066796623</v>
      </c>
      <c r="V320" s="4">
        <f t="shared" si="93"/>
        <v>2.2747360942472608E-4</v>
      </c>
      <c r="W320" s="4"/>
      <c r="X320">
        <f>IF(front!E320&gt;$X$2,O320,P320)</f>
        <v>951.69094826535547</v>
      </c>
      <c r="Y320">
        <f t="shared" si="94"/>
        <v>607.3780759863937</v>
      </c>
      <c r="Z320">
        <f>SUMPRODUCT($B$7:$B$456,Y$7:Y$456,EXP(constants!$B$32+constants!$A$32*ABS($A$7:$A$456-$A320)))</f>
        <v>14.861774335682057</v>
      </c>
      <c r="AA320">
        <f t="shared" si="83"/>
        <v>592.51630165071163</v>
      </c>
      <c r="AB320">
        <f t="shared" si="95"/>
        <v>587.07034309110895</v>
      </c>
      <c r="AD320" s="4">
        <f t="shared" si="84"/>
        <v>1753.8490543060357</v>
      </c>
      <c r="AE320">
        <f>SUMPRODUCT($B$7:$B$456,AD$7:AD$456,EXP(constants!$B$32+constants!$A$32*ABS($A$7:$A$456-$A320)))</f>
        <v>35.313918999021773</v>
      </c>
      <c r="AF320" s="4">
        <f t="shared" si="85"/>
        <v>1718.5351353070139</v>
      </c>
      <c r="AG320">
        <f t="shared" si="96"/>
        <v>1718.5351353070139</v>
      </c>
      <c r="AH320" s="4"/>
      <c r="AI320" s="5">
        <f>SUMPRODUCT(constants!$B$13:$B$20,A320^constants!$A$13:$A$20)*constants!$C$10/((A320/1000000000)^5*(EXP(0.014388/(A320/1000000000)/constants!$B$9)-1))</f>
        <v>6.2961682434244601E-7</v>
      </c>
      <c r="AJ320">
        <f>SUMPRODUCT(A320^constants!$E$28:$J$28,constants!$E$27:$J$27)</f>
        <v>9.6020245055630999E-7</v>
      </c>
      <c r="AL320" s="17">
        <f t="shared" si="86"/>
        <v>1.0724725439669062E-9</v>
      </c>
      <c r="AM320">
        <f t="shared" si="97"/>
        <v>5.5873309240475384E-10</v>
      </c>
      <c r="AN320">
        <f t="shared" si="98"/>
        <v>1.9194720315402269</v>
      </c>
      <c r="AO320">
        <f t="shared" si="99"/>
        <v>1.0841919192409793E-9</v>
      </c>
      <c r="AQ320">
        <f t="shared" si="100"/>
        <v>1.0841919192409793E-9</v>
      </c>
      <c r="AS320" s="4">
        <f t="shared" si="101"/>
        <v>0.98919068195760251</v>
      </c>
    </row>
    <row r="321" spans="1:45" x14ac:dyDescent="0.2">
      <c r="A321">
        <f>front!A321</f>
        <v>336.72</v>
      </c>
      <c r="B321" s="1">
        <f t="shared" si="102"/>
        <v>0.47000000000002728</v>
      </c>
      <c r="C321">
        <f>front!D321-front!B321</f>
        <v>375.65000000000009</v>
      </c>
      <c r="D321" s="2">
        <f>front!E321-front!C321</f>
        <v>3723.2000000000007</v>
      </c>
      <c r="E321" s="2">
        <f>IF(front!F321-front!C321&gt;0,front!F321-front!C321,0)</f>
        <v>1427.7000000000007</v>
      </c>
      <c r="F321" s="2">
        <f>front!I321-front!H321</f>
        <v>6654.9000000000015</v>
      </c>
      <c r="G321" s="2">
        <f>IF(front!J321-front!H321&gt;0,front!J321-front!H321,0)</f>
        <v>51.600000000000364</v>
      </c>
      <c r="H321" s="2"/>
      <c r="I321" s="4">
        <f>C321/(constants!$A$4+constants!$B$4*data!C321+constants!$C$4*data!C321^2+constants!$D$4*data!C321^3+constants!$E$4*data!C321^4+constants!$F$4*data!C321^5+constants!$G$4*data!C321^6+constants!$H$4*data!C321^7)</f>
        <v>374.77483190763235</v>
      </c>
      <c r="J321" s="4">
        <f>D321/(constants!$A$4+constants!$B$4*data!D321+constants!$C$4*data!D321^2+constants!$D$4*data!D321^3+constants!$E$4*data!D321^4+constants!$F$4*data!D321^5+constants!$G$4*data!D321^6+constants!$H$4*data!D321^7)</f>
        <v>3714.8497644218478</v>
      </c>
      <c r="K321" s="4">
        <f>E321/(constants!$A$4+constants!$B$4*data!E321+constants!$C$4*data!E321^2+constants!$D$4*data!E321^3+constants!$E$4*data!E321^4+constants!$F$4*data!E321^5+constants!$G$4*data!E321^6+constants!$H$4*data!E321^7)</f>
        <v>1424.4339448503945</v>
      </c>
      <c r="L321" s="4">
        <f>F321/(constants!$A$4+constants!$B$4*data!F321+constants!$C$4*data!F321^2+constants!$D$4*data!F321^3+constants!$E$4*data!F321^4+constants!$F$4*data!F321^5+constants!$G$4*data!F321^6+constants!$H$4*data!F321^7)</f>
        <v>6643.257485763399</v>
      </c>
      <c r="M321" s="4">
        <f>G321/(constants!$A$4+constants!$B$4*data!G321+constants!$C$4*data!G321^2+constants!$D$4*data!G321^3+constants!$E$4*data!G321^4+constants!$F$4*data!G321^5+constants!$G$4*data!G321^6+constants!$H$4*data!G321^7)</f>
        <v>51.478286106044706</v>
      </c>
      <c r="N321" s="4"/>
      <c r="O321" s="4">
        <f t="shared" si="87"/>
        <v>936.93707976908092</v>
      </c>
      <c r="P321" s="4">
        <f t="shared" si="88"/>
        <v>928.71244110546195</v>
      </c>
      <c r="Q321" s="4">
        <f t="shared" si="89"/>
        <v>356.10848621259862</v>
      </c>
      <c r="R321" s="4">
        <f t="shared" si="90"/>
        <v>1660.8143714408498</v>
      </c>
      <c r="S321" s="4">
        <f t="shared" si="91"/>
        <v>12.869571526511177</v>
      </c>
      <c r="T321" s="4">
        <f t="shared" ref="T321:T331" si="103">O321/P321</f>
        <v>1.0088559583134571</v>
      </c>
      <c r="U321" s="4">
        <f t="shared" si="92"/>
        <v>0.38344321713696083</v>
      </c>
      <c r="V321" s="4">
        <f t="shared" si="93"/>
        <v>7.7489524102239676E-3</v>
      </c>
      <c r="W321" s="4"/>
      <c r="X321">
        <f>IF(front!E321&gt;$X$2,O321,P321)</f>
        <v>928.71244110546195</v>
      </c>
      <c r="Y321">
        <f t="shared" si="94"/>
        <v>586.7945079446115</v>
      </c>
      <c r="Z321">
        <f>SUMPRODUCT($B$7:$B$456,Y$7:Y$456,EXP(constants!$B$32+constants!$A$32*ABS($A$7:$A$456-$A321)))</f>
        <v>15.053526477249804</v>
      </c>
      <c r="AA321">
        <f t="shared" si="83"/>
        <v>571.74098146736173</v>
      </c>
      <c r="AB321">
        <f t="shared" si="95"/>
        <v>566.29502290775906</v>
      </c>
      <c r="AD321" s="4">
        <f t="shared" si="84"/>
        <v>1646.6456339483534</v>
      </c>
      <c r="AE321">
        <f>SUMPRODUCT($B$7:$B$456,AD$7:AD$456,EXP(constants!$B$32+constants!$A$32*ABS($A$7:$A$456-$A321)))</f>
        <v>35.299124553902708</v>
      </c>
      <c r="AF321" s="4">
        <f t="shared" si="85"/>
        <v>1611.3465093944508</v>
      </c>
      <c r="AG321">
        <f t="shared" si="96"/>
        <v>1611.3465093944508</v>
      </c>
      <c r="AH321" s="4"/>
      <c r="AI321" s="5">
        <f>SUMPRODUCT(constants!$B$13:$B$20,A321^constants!$A$13:$A$20)*constants!$C$10/((A321/1000000000)^5*(EXP(0.014388/(A321/1000000000)/constants!$B$9)-1))</f>
        <v>6.3730278673183474E-7</v>
      </c>
      <c r="AJ321">
        <f>SUMPRODUCT(A321^constants!$E$28:$J$28,constants!$E$27:$J$27)</f>
        <v>9.5556170753597356E-7</v>
      </c>
      <c r="AL321" s="17">
        <f t="shared" si="86"/>
        <v>1.12539005456815E-9</v>
      </c>
      <c r="AM321">
        <f t="shared" si="97"/>
        <v>5.930206209309236E-10</v>
      </c>
      <c r="AN321">
        <f t="shared" si="98"/>
        <v>1.8977249944555268</v>
      </c>
      <c r="AO321">
        <f t="shared" si="99"/>
        <v>1.1507250490379313E-9</v>
      </c>
      <c r="AQ321">
        <f t="shared" si="100"/>
        <v>1.1507250490379313E-9</v>
      </c>
      <c r="AS321" s="4">
        <f t="shared" si="101"/>
        <v>0.97798345096340544</v>
      </c>
    </row>
    <row r="322" spans="1:45" x14ac:dyDescent="0.2">
      <c r="A322">
        <f>front!A322</f>
        <v>337.19</v>
      </c>
      <c r="B322" s="1">
        <f t="shared" si="102"/>
        <v>0.46999999999997044</v>
      </c>
      <c r="C322">
        <f>front!D322-front!B322</f>
        <v>373.40000000000009</v>
      </c>
      <c r="D322" s="2">
        <f>front!E322-front!C322</f>
        <v>3630</v>
      </c>
      <c r="E322" s="2">
        <f>IF(front!F322-front!C322&gt;0,front!F322-front!C322,0)</f>
        <v>1458.8999999999996</v>
      </c>
      <c r="F322" s="2">
        <f>front!I322-front!H322</f>
        <v>6438.1999999999989</v>
      </c>
      <c r="G322" s="2">
        <f>IF(front!J322-front!H322&gt;0,front!J322-front!H322,0)</f>
        <v>51.5</v>
      </c>
      <c r="H322" s="2"/>
      <c r="I322" s="4">
        <f>C322/(constants!$A$4+constants!$B$4*data!C322+constants!$C$4*data!C322^2+constants!$D$4*data!C322^3+constants!$E$4*data!C322^4+constants!$F$4*data!C322^5+constants!$G$4*data!C322^6+constants!$H$4*data!C322^7)</f>
        <v>372.53001103072563</v>
      </c>
      <c r="J322" s="4">
        <f>D322/(constants!$A$4+constants!$B$4*data!D322+constants!$C$4*data!D322^2+constants!$D$4*data!D322^3+constants!$E$4*data!D322^4+constants!$F$4*data!D322^5+constants!$G$4*data!D322^6+constants!$H$4*data!D322^7)</f>
        <v>3621.840719071015</v>
      </c>
      <c r="K322" s="4">
        <f>E322/(constants!$A$4+constants!$B$4*data!E322+constants!$C$4*data!E322^2+constants!$D$4*data!E322^3+constants!$E$4*data!E322^4+constants!$F$4*data!E322^5+constants!$G$4*data!E322^6+constants!$H$4*data!E322^7)</f>
        <v>1455.5632522486906</v>
      </c>
      <c r="L322" s="4">
        <f>F322/(constants!$A$4+constants!$B$4*data!F322+constants!$C$4*data!F322^2+constants!$D$4*data!F322^3+constants!$E$4*data!F322^4+constants!$F$4*data!F322^5+constants!$G$4*data!F322^6+constants!$H$4*data!F322^7)</f>
        <v>6426.5282226103336</v>
      </c>
      <c r="M322" s="4">
        <f>G322/(constants!$A$4+constants!$B$4*data!G322+constants!$C$4*data!G322^2+constants!$D$4*data!G322^3+constants!$E$4*data!G322^4+constants!$F$4*data!G322^5+constants!$G$4*data!G322^6+constants!$H$4*data!G322^7)</f>
        <v>51.378521441008481</v>
      </c>
      <c r="N322" s="4"/>
      <c r="O322" s="4">
        <f t="shared" si="87"/>
        <v>931.32502757681402</v>
      </c>
      <c r="P322" s="4">
        <f t="shared" si="88"/>
        <v>905.46017976775374</v>
      </c>
      <c r="Q322" s="4">
        <f t="shared" si="89"/>
        <v>363.89081306217264</v>
      </c>
      <c r="R322" s="4">
        <f t="shared" si="90"/>
        <v>1606.6320556525834</v>
      </c>
      <c r="S322" s="4">
        <f t="shared" si="91"/>
        <v>12.84463036025212</v>
      </c>
      <c r="T322" s="4">
        <f t="shared" si="103"/>
        <v>1.0285654172176788</v>
      </c>
      <c r="U322" s="4">
        <f t="shared" si="92"/>
        <v>0.40188494336162733</v>
      </c>
      <c r="V322" s="4">
        <f t="shared" si="93"/>
        <v>7.994755435795706E-3</v>
      </c>
      <c r="W322" s="4"/>
      <c r="X322">
        <f>IF(front!E322&gt;$X$2,O322,P322)</f>
        <v>905.46017976775374</v>
      </c>
      <c r="Y322">
        <f t="shared" si="94"/>
        <v>556.07003739366928</v>
      </c>
      <c r="Z322">
        <f>SUMPRODUCT($B$7:$B$456,Y$7:Y$456,EXP(constants!$B$32+constants!$A$32*ABS($A$7:$A$456-$A322)))</f>
        <v>15.245803855234488</v>
      </c>
      <c r="AA322">
        <f t="shared" si="83"/>
        <v>540.82423353843478</v>
      </c>
      <c r="AB322">
        <f t="shared" si="95"/>
        <v>535.37827497883211</v>
      </c>
      <c r="AD322" s="4">
        <f t="shared" si="84"/>
        <v>1592.4907771035921</v>
      </c>
      <c r="AE322">
        <f>SUMPRODUCT($B$7:$B$456,AD$7:AD$456,EXP(constants!$B$32+constants!$A$32*ABS($A$7:$A$456-$A322)))</f>
        <v>35.280841196706639</v>
      </c>
      <c r="AF322" s="4">
        <f t="shared" si="85"/>
        <v>1557.2099359068854</v>
      </c>
      <c r="AG322">
        <f t="shared" si="96"/>
        <v>1557.2099359068854</v>
      </c>
      <c r="AH322" s="4"/>
      <c r="AI322" s="5">
        <f>SUMPRODUCT(constants!$B$13:$B$20,A322^constants!$A$13:$A$20)*constants!$C$10/((A322/1000000000)^5*(EXP(0.014388/(A322/1000000000)/constants!$B$9)-1))</f>
        <v>6.450532143129848E-7</v>
      </c>
      <c r="AJ322">
        <f>SUMPRODUCT(A322^constants!$E$28:$J$28,constants!$E$27:$J$27)</f>
        <v>9.5094269031821771E-7</v>
      </c>
      <c r="AL322" s="17">
        <f t="shared" si="86"/>
        <v>1.204855042611673E-9</v>
      </c>
      <c r="AM322">
        <f t="shared" si="97"/>
        <v>6.1067083402881657E-10</v>
      </c>
      <c r="AN322">
        <f t="shared" si="98"/>
        <v>1.9730024351462934</v>
      </c>
      <c r="AO322">
        <f t="shared" si="99"/>
        <v>1.1849743510280025E-9</v>
      </c>
      <c r="AQ322">
        <f t="shared" si="100"/>
        <v>1.1849743510280025E-9</v>
      </c>
      <c r="AS322" s="4">
        <f t="shared" si="101"/>
        <v>1.0167773180629802</v>
      </c>
    </row>
    <row r="323" spans="1:45" x14ac:dyDescent="0.2">
      <c r="A323">
        <f>front!A323</f>
        <v>337.66</v>
      </c>
      <c r="B323" s="1">
        <f t="shared" si="102"/>
        <v>0.47000000000002728</v>
      </c>
      <c r="C323">
        <f>front!D323-front!B323</f>
        <v>365.15000000000009</v>
      </c>
      <c r="D323" s="2">
        <f>front!E323-front!C323</f>
        <v>3668.7999999999993</v>
      </c>
      <c r="E323" s="2">
        <f>IF(front!F323-front!C323&gt;0,front!F323-front!C323,0)</f>
        <v>1345.3999999999996</v>
      </c>
      <c r="F323" s="2">
        <f>front!I323-front!H323</f>
        <v>6332.4</v>
      </c>
      <c r="G323" s="2">
        <f>IF(front!J323-front!H323&gt;0,front!J323-front!H323,0)</f>
        <v>0</v>
      </c>
      <c r="H323" s="2"/>
      <c r="I323" s="4">
        <f>C323/(constants!$A$4+constants!$B$4*data!C323+constants!$C$4*data!C323^2+constants!$D$4*data!C323^3+constants!$E$4*data!C323^4+constants!$F$4*data!C323^5+constants!$G$4*data!C323^6+constants!$H$4*data!C323^7)</f>
        <v>364.29900626028439</v>
      </c>
      <c r="J323" s="4">
        <f>D323/(constants!$A$4+constants!$B$4*data!D323+constants!$C$4*data!D323^2+constants!$D$4*data!D323^3+constants!$E$4*data!D323^4+constants!$F$4*data!D323^5+constants!$G$4*data!D323^6+constants!$H$4*data!D323^7)</f>
        <v>3660.5608990288692</v>
      </c>
      <c r="K323" s="4">
        <f>E323/(constants!$A$4+constants!$B$4*data!E323+constants!$C$4*data!E323^2+constants!$D$4*data!E323^3+constants!$E$4*data!E323^4+constants!$F$4*data!E323^5+constants!$G$4*data!E323^6+constants!$H$4*data!E323^7)</f>
        <v>1342.3203728787585</v>
      </c>
      <c r="L323" s="4">
        <f>F323/(constants!$A$4+constants!$B$4*data!F323+constants!$C$4*data!F323^2+constants!$D$4*data!F323^3+constants!$E$4*data!F323^4+constants!$F$4*data!F323^5+constants!$G$4*data!F323^6+constants!$H$4*data!F323^7)</f>
        <v>6320.7350119683169</v>
      </c>
      <c r="M323" s="4">
        <f>G323/(constants!$A$4+constants!$B$4*data!G323+constants!$C$4*data!G323^2+constants!$D$4*data!G323^3+constants!$E$4*data!G323^4+constants!$F$4*data!G323^5+constants!$G$4*data!G323^6+constants!$H$4*data!G323^7)</f>
        <v>0</v>
      </c>
      <c r="N323" s="4"/>
      <c r="O323" s="4">
        <f t="shared" si="87"/>
        <v>910.74751565071097</v>
      </c>
      <c r="P323" s="4">
        <f t="shared" si="88"/>
        <v>915.14022475721731</v>
      </c>
      <c r="Q323" s="4">
        <f t="shared" si="89"/>
        <v>335.58009321968962</v>
      </c>
      <c r="R323" s="4">
        <f t="shared" si="90"/>
        <v>1580.1837529920792</v>
      </c>
      <c r="S323" s="4">
        <f t="shared" si="91"/>
        <v>0</v>
      </c>
      <c r="T323" s="4">
        <f t="shared" si="103"/>
        <v>0.99519996063152871</v>
      </c>
      <c r="U323" s="4">
        <f t="shared" si="92"/>
        <v>0.36669800336742658</v>
      </c>
      <c r="V323" s="4">
        <f t="shared" si="93"/>
        <v>0</v>
      </c>
      <c r="W323" s="4"/>
      <c r="X323">
        <f>IF(front!E323&gt;$X$2,O323,P323)</f>
        <v>915.14022475721731</v>
      </c>
      <c r="Y323">
        <f t="shared" si="94"/>
        <v>592.932649464836</v>
      </c>
      <c r="Z323">
        <f>SUMPRODUCT($B$7:$B$456,Y$7:Y$456,EXP(constants!$B$32+constants!$A$32*ABS($A$7:$A$456-$A323)))</f>
        <v>15.439279743152387</v>
      </c>
      <c r="AA323">
        <f t="shared" si="83"/>
        <v>577.49336972168362</v>
      </c>
      <c r="AB323">
        <f t="shared" si="95"/>
        <v>572.04741116208095</v>
      </c>
      <c r="AD323" s="4">
        <f t="shared" si="84"/>
        <v>1580.1837529920792</v>
      </c>
      <c r="AE323">
        <f>SUMPRODUCT($B$7:$B$456,AD$7:AD$456,EXP(constants!$B$32+constants!$A$32*ABS($A$7:$A$456-$A323)))</f>
        <v>35.26000034296024</v>
      </c>
      <c r="AF323" s="4">
        <f t="shared" si="85"/>
        <v>1544.923752649119</v>
      </c>
      <c r="AG323">
        <f t="shared" si="96"/>
        <v>1544.923752649119</v>
      </c>
      <c r="AH323" s="4"/>
      <c r="AI323" s="5">
        <f>SUMPRODUCT(constants!$B$13:$B$20,A323^constants!$A$13:$A$20)*constants!$C$10/((A323/1000000000)^5*(EXP(0.014388/(A323/1000000000)/constants!$B$9)-1))</f>
        <v>6.5286832833135994E-7</v>
      </c>
      <c r="AJ323">
        <f>SUMPRODUCT(A323^constants!$E$28:$J$28,constants!$E$27:$J$27)</f>
        <v>9.4634532238829306E-7</v>
      </c>
      <c r="AL323" s="17">
        <f t="shared" si="86"/>
        <v>1.1412835992126878E-9</v>
      </c>
      <c r="AM323">
        <f t="shared" si="97"/>
        <v>6.1255147431423157E-10</v>
      </c>
      <c r="AN323">
        <f t="shared" si="98"/>
        <v>1.8631635822775328</v>
      </c>
      <c r="AO323">
        <f t="shared" si="99"/>
        <v>1.1886236337144287E-9</v>
      </c>
      <c r="AQ323">
        <f t="shared" si="100"/>
        <v>1.1886236337144287E-9</v>
      </c>
      <c r="AS323" s="4">
        <f t="shared" si="101"/>
        <v>0.9601723933809021</v>
      </c>
    </row>
    <row r="324" spans="1:45" x14ac:dyDescent="0.2">
      <c r="A324">
        <f>front!A324</f>
        <v>338.13</v>
      </c>
      <c r="B324" s="1">
        <f t="shared" si="102"/>
        <v>0.46999999999997044</v>
      </c>
      <c r="C324">
        <f>front!D324-front!B324</f>
        <v>366.34999999999991</v>
      </c>
      <c r="D324" s="2">
        <f>front!E324-front!C324</f>
        <v>3648.9000000000015</v>
      </c>
      <c r="E324" s="2">
        <f>IF(front!F324-front!C324&gt;0,front!F324-front!C324,0)</f>
        <v>1362.8000000000011</v>
      </c>
      <c r="F324" s="2">
        <f>front!I324-front!H324</f>
        <v>6318.2000000000007</v>
      </c>
      <c r="G324" s="2">
        <f>IF(front!J324-front!H324&gt;0,front!J324-front!H324,0)</f>
        <v>0</v>
      </c>
      <c r="H324" s="2"/>
      <c r="I324" s="4">
        <f>C324/(constants!$A$4+constants!$B$4*data!C324+constants!$C$4*data!C324^2+constants!$D$4*data!C324^3+constants!$E$4*data!C324^4+constants!$F$4*data!C324^5+constants!$G$4*data!C324^6+constants!$H$4*data!C324^7)</f>
        <v>365.49624281549683</v>
      </c>
      <c r="J324" s="4">
        <f>D324/(constants!$A$4+constants!$B$4*data!D324+constants!$C$4*data!D324^2+constants!$D$4*data!D324^3+constants!$E$4*data!D324^4+constants!$F$4*data!D324^5+constants!$G$4*data!D324^6+constants!$H$4*data!D324^7)</f>
        <v>3640.7017811644664</v>
      </c>
      <c r="K324" s="4">
        <f>E324/(constants!$A$4+constants!$B$4*data!E324+constants!$C$4*data!E324^2+constants!$D$4*data!E324^3+constants!$E$4*data!E324^4+constants!$F$4*data!E324^5+constants!$G$4*data!E324^6+constants!$H$4*data!E324^7)</f>
        <v>1359.6809631569342</v>
      </c>
      <c r="L324" s="4">
        <f>F324/(constants!$A$4+constants!$B$4*data!F324+constants!$C$4*data!F324^2+constants!$D$4*data!F324^3+constants!$E$4*data!F324^4+constants!$F$4*data!F324^5+constants!$G$4*data!F324^6+constants!$H$4*data!F324^7)</f>
        <v>6306.5369409306386</v>
      </c>
      <c r="M324" s="4">
        <f>G324/(constants!$A$4+constants!$B$4*data!G324+constants!$C$4*data!G324^2+constants!$D$4*data!G324^3+constants!$E$4*data!G324^4+constants!$F$4*data!G324^5+constants!$G$4*data!G324^6+constants!$H$4*data!G324^7)</f>
        <v>0</v>
      </c>
      <c r="N324" s="4"/>
      <c r="O324" s="4">
        <f t="shared" si="87"/>
        <v>913.74060703874204</v>
      </c>
      <c r="P324" s="4">
        <f t="shared" si="88"/>
        <v>910.1754452911166</v>
      </c>
      <c r="Q324" s="4">
        <f t="shared" si="89"/>
        <v>339.92024078923356</v>
      </c>
      <c r="R324" s="4">
        <f t="shared" si="90"/>
        <v>1576.6342352326596</v>
      </c>
      <c r="S324" s="4">
        <f t="shared" si="91"/>
        <v>0</v>
      </c>
      <c r="T324" s="4">
        <f t="shared" si="103"/>
        <v>1.0039170049753265</v>
      </c>
      <c r="U324" s="4">
        <f t="shared" si="92"/>
        <v>0.37346672286957949</v>
      </c>
      <c r="V324" s="4">
        <f t="shared" si="93"/>
        <v>0</v>
      </c>
      <c r="W324" s="4"/>
      <c r="X324">
        <f>IF(front!E324&gt;$X$2,O324,P324)</f>
        <v>910.1754452911166</v>
      </c>
      <c r="Y324">
        <f t="shared" si="94"/>
        <v>583.80067279887521</v>
      </c>
      <c r="Z324">
        <f>SUMPRODUCT($B$7:$B$456,Y$7:Y$456,EXP(constants!$B$32+constants!$A$32*ABS($A$7:$A$456-$A324)))</f>
        <v>15.633449524389563</v>
      </c>
      <c r="AA324">
        <f t="shared" si="83"/>
        <v>568.16722327448565</v>
      </c>
      <c r="AB324">
        <f t="shared" si="95"/>
        <v>562.72126471488298</v>
      </c>
      <c r="AD324" s="4">
        <f t="shared" si="84"/>
        <v>1576.6342352326596</v>
      </c>
      <c r="AE324">
        <f>SUMPRODUCT($B$7:$B$456,AD$7:AD$456,EXP(constants!$B$32+constants!$A$32*ABS($A$7:$A$456-$A324)))</f>
        <v>35.236801736725589</v>
      </c>
      <c r="AF324" s="4">
        <f t="shared" si="85"/>
        <v>1541.3974334959341</v>
      </c>
      <c r="AG324">
        <f t="shared" si="96"/>
        <v>1541.3974334959341</v>
      </c>
      <c r="AH324" s="4"/>
      <c r="AI324" s="5">
        <f>SUMPRODUCT(constants!$B$13:$B$20,A324^constants!$A$13:$A$20)*constants!$C$10/((A324/1000000000)^5*(EXP(0.014388/(A324/1000000000)/constants!$B$9)-1))</f>
        <v>6.6074834823871953E-7</v>
      </c>
      <c r="AJ324">
        <f>SUMPRODUCT(A324^constants!$E$28:$J$28,constants!$E$27:$J$27)</f>
        <v>9.4176953546466465E-7</v>
      </c>
      <c r="AL324" s="17">
        <f t="shared" si="86"/>
        <v>1.1742018467589003E-9</v>
      </c>
      <c r="AM324">
        <f t="shared" si="97"/>
        <v>6.1098423741935527E-10</v>
      </c>
      <c r="AN324">
        <f t="shared" si="98"/>
        <v>1.9218201957524068</v>
      </c>
      <c r="AO324">
        <f t="shared" si="99"/>
        <v>1.185582493678051E-9</v>
      </c>
      <c r="AQ324">
        <f t="shared" si="100"/>
        <v>1.185582493678051E-9</v>
      </c>
      <c r="AS324" s="4">
        <f t="shared" si="101"/>
        <v>0.99040079709354989</v>
      </c>
    </row>
    <row r="325" spans="1:45" x14ac:dyDescent="0.2">
      <c r="A325">
        <f>front!A325</f>
        <v>338.6</v>
      </c>
      <c r="B325" s="1">
        <f t="shared" si="102"/>
        <v>0.47000000000002728</v>
      </c>
      <c r="C325">
        <f>front!D325-front!B325</f>
        <v>360.65000000000009</v>
      </c>
      <c r="D325" s="2">
        <f>front!E325-front!C325</f>
        <v>3623.2999999999993</v>
      </c>
      <c r="E325" s="2">
        <f>IF(front!F325-front!C325&gt;0,front!F325-front!C325,0)</f>
        <v>1301.6999999999989</v>
      </c>
      <c r="F325" s="2">
        <f>front!I325-front!H325</f>
        <v>6297.5</v>
      </c>
      <c r="G325" s="2">
        <f>IF(front!J325-front!H325&gt;0,front!J325-front!H325,0)</f>
        <v>3.3000000000010914</v>
      </c>
      <c r="H325" s="2"/>
      <c r="I325" s="4">
        <f>C325/(constants!$A$4+constants!$B$4*data!C325+constants!$C$4*data!C325^2+constants!$D$4*data!C325^3+constants!$E$4*data!C325^4+constants!$F$4*data!C325^5+constants!$G$4*data!C325^6+constants!$H$4*data!C325^7)</f>
        <v>359.80937071412006</v>
      </c>
      <c r="J325" s="4">
        <f>D325/(constants!$A$4+constants!$B$4*data!D325+constants!$C$4*data!D325^2+constants!$D$4*data!D325^3+constants!$E$4*data!D325^4+constants!$F$4*data!D325^5+constants!$G$4*data!D325^6+constants!$H$4*data!D325^7)</f>
        <v>3615.1545478807179</v>
      </c>
      <c r="K325" s="4">
        <f>E325/(constants!$A$4+constants!$B$4*data!E325+constants!$C$4*data!E325^2+constants!$D$4*data!E325^3+constants!$E$4*data!E325^4+constants!$F$4*data!E325^5+constants!$G$4*data!E325^6+constants!$H$4*data!E325^7)</f>
        <v>1298.7193395517945</v>
      </c>
      <c r="L325" s="4">
        <f>F325/(constants!$A$4+constants!$B$4*data!F325+constants!$C$4*data!F325^2+constants!$D$4*data!F325^3+constants!$E$4*data!F325^4+constants!$F$4*data!F325^5+constants!$G$4*data!F325^6+constants!$H$4*data!F325^7)</f>
        <v>6285.8401781750517</v>
      </c>
      <c r="M325" s="4">
        <f>G325/(constants!$A$4+constants!$B$4*data!G325+constants!$C$4*data!G325^2+constants!$D$4*data!G325^3+constants!$E$4*data!G325^4+constants!$F$4*data!G325^5+constants!$G$4*data!G325^6+constants!$H$4*data!G325^7)</f>
        <v>3.2921987023138475</v>
      </c>
      <c r="N325" s="4"/>
      <c r="O325" s="4">
        <f t="shared" si="87"/>
        <v>899.5234267853001</v>
      </c>
      <c r="P325" s="4">
        <f t="shared" si="88"/>
        <v>903.78863697017948</v>
      </c>
      <c r="Q325" s="4">
        <f t="shared" si="89"/>
        <v>324.67983488794863</v>
      </c>
      <c r="R325" s="4">
        <f t="shared" si="90"/>
        <v>1571.4600445437629</v>
      </c>
      <c r="S325" s="4">
        <f t="shared" si="91"/>
        <v>0.82304967557846187</v>
      </c>
      <c r="T325" s="4">
        <f t="shared" si="103"/>
        <v>0.99528074373763109</v>
      </c>
      <c r="U325" s="4">
        <f t="shared" si="92"/>
        <v>0.35924310353844541</v>
      </c>
      <c r="V325" s="4">
        <f t="shared" si="93"/>
        <v>5.2374839464494009E-4</v>
      </c>
      <c r="W325" s="4"/>
      <c r="X325">
        <f>IF(front!E325&gt;$X$2,O325,P325)</f>
        <v>903.78863697017948</v>
      </c>
      <c r="Y325">
        <f t="shared" si="94"/>
        <v>592.0469560442782</v>
      </c>
      <c r="Z325">
        <f>SUMPRODUCT($B$7:$B$456,Y$7:Y$456,EXP(constants!$B$32+constants!$A$32*ABS($A$7:$A$456-$A325)))</f>
        <v>15.828611242971414</v>
      </c>
      <c r="AA325">
        <f t="shared" si="83"/>
        <v>576.21834480130678</v>
      </c>
      <c r="AB325">
        <f t="shared" si="95"/>
        <v>570.77238624170411</v>
      </c>
      <c r="AD325" s="4">
        <f t="shared" si="84"/>
        <v>1570.5539091085207</v>
      </c>
      <c r="AE325">
        <f>SUMPRODUCT($B$7:$B$456,AD$7:AD$456,EXP(constants!$B$32+constants!$A$32*ABS($A$7:$A$456-$A325)))</f>
        <v>35.211290702371784</v>
      </c>
      <c r="AF325" s="4">
        <f t="shared" si="85"/>
        <v>1535.3426184061489</v>
      </c>
      <c r="AG325">
        <f t="shared" si="96"/>
        <v>1535.3426184061489</v>
      </c>
      <c r="AH325" s="4"/>
      <c r="AI325" s="5">
        <f>SUMPRODUCT(constants!$B$13:$B$20,A325^constants!$A$13:$A$20)*constants!$C$10/((A325/1000000000)^5*(EXP(0.014388/(A325/1000000000)/constants!$B$9)-1))</f>
        <v>6.6869349168143774E-7</v>
      </c>
      <c r="AJ325">
        <f>SUMPRODUCT(A325^constants!$E$28:$J$28,constants!$E$27:$J$27)</f>
        <v>9.3721526938278553E-7</v>
      </c>
      <c r="AL325" s="17">
        <f t="shared" si="86"/>
        <v>1.1715589397807116E-9</v>
      </c>
      <c r="AM325">
        <f t="shared" si="97"/>
        <v>6.1042744345605149E-10</v>
      </c>
      <c r="AN325">
        <f t="shared" si="98"/>
        <v>1.9192435601317448</v>
      </c>
      <c r="AO325">
        <f t="shared" si="99"/>
        <v>1.1845020645359397E-9</v>
      </c>
      <c r="AQ325">
        <f t="shared" si="100"/>
        <v>1.1845020645359397E-9</v>
      </c>
      <c r="AS325" s="4">
        <f t="shared" si="101"/>
        <v>0.98907294031581205</v>
      </c>
    </row>
    <row r="326" spans="1:45" x14ac:dyDescent="0.2">
      <c r="A326">
        <f>front!A326</f>
        <v>339.07</v>
      </c>
      <c r="B326" s="1">
        <f t="shared" si="102"/>
        <v>0.46999999999997044</v>
      </c>
      <c r="C326">
        <f>front!D326-front!B326</f>
        <v>365.15000000000009</v>
      </c>
      <c r="D326" s="2">
        <f>front!E326-front!C326</f>
        <v>3600.5</v>
      </c>
      <c r="E326" s="2">
        <f>IF(front!F326-front!C326&gt;0,front!F326-front!C326,0)</f>
        <v>1290.6000000000004</v>
      </c>
      <c r="F326" s="2">
        <f>front!I326-front!H326</f>
        <v>6249</v>
      </c>
      <c r="G326" s="2">
        <f>IF(front!J326-front!H326&gt;0,front!J326-front!H326,0)</f>
        <v>24</v>
      </c>
      <c r="H326" s="2"/>
      <c r="I326" s="4">
        <f>C326/(constants!$A$4+constants!$B$4*data!C326+constants!$C$4*data!C326^2+constants!$D$4*data!C326^3+constants!$E$4*data!C326^4+constants!$F$4*data!C326^5+constants!$G$4*data!C326^6+constants!$H$4*data!C326^7)</f>
        <v>364.29900626028439</v>
      </c>
      <c r="J326" s="4">
        <f>D326/(constants!$A$4+constants!$B$4*data!D326+constants!$C$4*data!D326^2+constants!$D$4*data!D326^3+constants!$E$4*data!D326^4+constants!$F$4*data!D326^5+constants!$G$4*data!D326^6+constants!$H$4*data!D326^7)</f>
        <v>3592.4017054098185</v>
      </c>
      <c r="K326" s="4">
        <f>E326/(constants!$A$4+constants!$B$4*data!E326+constants!$C$4*data!E326^2+constants!$D$4*data!E326^3+constants!$E$4*data!E326^4+constants!$F$4*data!E326^5+constants!$G$4*data!E326^6+constants!$H$4*data!E326^7)</f>
        <v>1287.6444753843382</v>
      </c>
      <c r="L326" s="4">
        <f>F326/(constants!$A$4+constants!$B$4*data!F326+constants!$C$4*data!F326^2+constants!$D$4*data!F326^3+constants!$E$4*data!F326^4+constants!$F$4*data!F326^5+constants!$G$4*data!F326^6+constants!$H$4*data!F326^7)</f>
        <v>6237.3497218941502</v>
      </c>
      <c r="M326" s="4">
        <f>G326/(constants!$A$4+constants!$B$4*data!G326+constants!$C$4*data!G326^2+constants!$D$4*data!G326^3+constants!$E$4*data!G326^4+constants!$F$4*data!G326^5+constants!$G$4*data!G326^6+constants!$H$4*data!G326^7)</f>
        <v>23.943317856498183</v>
      </c>
      <c r="N326" s="4"/>
      <c r="O326" s="4">
        <f t="shared" si="87"/>
        <v>910.74751565071097</v>
      </c>
      <c r="P326" s="4">
        <f t="shared" si="88"/>
        <v>898.10042635245463</v>
      </c>
      <c r="Q326" s="4">
        <f t="shared" si="89"/>
        <v>321.91111884608455</v>
      </c>
      <c r="R326" s="4">
        <f t="shared" si="90"/>
        <v>1559.3374304735376</v>
      </c>
      <c r="S326" s="4">
        <f t="shared" si="91"/>
        <v>5.9858294641245458</v>
      </c>
      <c r="T326" s="4">
        <f t="shared" si="103"/>
        <v>1.014082043530055</v>
      </c>
      <c r="U326" s="4">
        <f t="shared" si="92"/>
        <v>0.35843554840909547</v>
      </c>
      <c r="V326" s="4">
        <f t="shared" si="93"/>
        <v>3.8387005577790669E-3</v>
      </c>
      <c r="W326" s="4"/>
      <c r="X326">
        <f>IF(front!E326&gt;$X$2,O326,P326)</f>
        <v>898.10042635245463</v>
      </c>
      <c r="Y326">
        <f t="shared" si="94"/>
        <v>589.0171310118335</v>
      </c>
      <c r="Z326">
        <f>SUMPRODUCT($B$7:$B$456,Y$7:Y$456,EXP(constants!$B$32+constants!$A$32*ABS($A$7:$A$456-$A326)))</f>
        <v>16.02476056783167</v>
      </c>
      <c r="AA326">
        <f t="shared" si="83"/>
        <v>572.99237044400184</v>
      </c>
      <c r="AB326">
        <f t="shared" si="95"/>
        <v>567.54641188439916</v>
      </c>
      <c r="AD326" s="4">
        <f t="shared" si="84"/>
        <v>1552.7473395620166</v>
      </c>
      <c r="AE326">
        <f>SUMPRODUCT($B$7:$B$456,AD$7:AD$456,EXP(constants!$B$32+constants!$A$32*ABS($A$7:$A$456-$A326)))</f>
        <v>35.183555049858164</v>
      </c>
      <c r="AF326" s="4">
        <f t="shared" si="85"/>
        <v>1517.5637845121585</v>
      </c>
      <c r="AG326">
        <f t="shared" si="96"/>
        <v>1517.5637845121585</v>
      </c>
      <c r="AH326" s="4"/>
      <c r="AI326" s="5">
        <f>SUMPRODUCT(constants!$B$13:$B$20,A326^constants!$A$13:$A$20)*constants!$C$10/((A326/1000000000)^5*(EXP(0.014388/(A326/1000000000)/constants!$B$9)-1))</f>
        <v>6.7670397448917977E-7</v>
      </c>
      <c r="AJ326">
        <f>SUMPRODUCT(A326^constants!$E$28:$J$28,constants!$E$27:$J$27)</f>
        <v>9.326824719849418E-7</v>
      </c>
      <c r="AL326" s="17">
        <f t="shared" si="86"/>
        <v>1.1923323984065895E-9</v>
      </c>
      <c r="AM326">
        <f t="shared" si="97"/>
        <v>6.1459194104632992E-10</v>
      </c>
      <c r="AN326">
        <f t="shared" si="98"/>
        <v>1.9400391036313762</v>
      </c>
      <c r="AO326">
        <f t="shared" si="99"/>
        <v>1.1925830511401975E-9</v>
      </c>
      <c r="AQ326">
        <f t="shared" si="100"/>
        <v>1.1925830511401975E-9</v>
      </c>
      <c r="AS326" s="4">
        <f t="shared" si="101"/>
        <v>0.99978982366605962</v>
      </c>
    </row>
    <row r="327" spans="1:45" x14ac:dyDescent="0.2">
      <c r="A327">
        <f>front!A327</f>
        <v>339.54</v>
      </c>
      <c r="B327" s="1">
        <f t="shared" si="102"/>
        <v>0.47000000000002728</v>
      </c>
      <c r="C327">
        <f>front!D327-front!B327</f>
        <v>356.94999999999982</v>
      </c>
      <c r="D327" s="2">
        <f>front!E327-front!C327</f>
        <v>3638.3999999999996</v>
      </c>
      <c r="E327" s="2">
        <f>IF(front!F327-front!C327&gt;0,front!F327-front!C327,0)</f>
        <v>1276.5</v>
      </c>
      <c r="F327" s="2">
        <f>front!I327-front!H327</f>
        <v>6228.6999999999989</v>
      </c>
      <c r="G327" s="2">
        <f>IF(front!J327-front!H327&gt;0,front!J327-front!H327,0)</f>
        <v>28.899999999999636</v>
      </c>
      <c r="H327" s="2"/>
      <c r="I327" s="4">
        <f>C327/(constants!$A$4+constants!$B$4*data!C327+constants!$C$4*data!C327^2+constants!$D$4*data!C327^3+constants!$E$4*data!C327^4+constants!$F$4*data!C327^5+constants!$G$4*data!C327^6+constants!$H$4*data!C327^7)</f>
        <v>356.11789442642515</v>
      </c>
      <c r="J327" s="4">
        <f>D327/(constants!$A$4+constants!$B$4*data!D327+constants!$C$4*data!D327^2+constants!$D$4*data!D327^3+constants!$E$4*data!D327^4+constants!$F$4*data!D327^5+constants!$G$4*data!D327^6+constants!$H$4*data!D327^7)</f>
        <v>3630.2234002030068</v>
      </c>
      <c r="K327" s="4">
        <f>E327/(constants!$A$4+constants!$B$4*data!E327+constants!$C$4*data!E327^2+constants!$D$4*data!E327^3+constants!$E$4*data!E327^4+constants!$F$4*data!E327^5+constants!$G$4*data!E327^6+constants!$H$4*data!E327^7)</f>
        <v>1273.5764035890559</v>
      </c>
      <c r="L327" s="4">
        <f>F327/(constants!$A$4+constants!$B$4*data!F327+constants!$C$4*data!F327^2+constants!$D$4*data!F327^3+constants!$E$4*data!F327^4+constants!$F$4*data!F327^5+constants!$G$4*data!F327^6+constants!$H$4*data!F327^7)</f>
        <v>6217.0545240618467</v>
      </c>
      <c r="M327" s="4">
        <f>G327/(constants!$A$4+constants!$B$4*data!G327+constants!$C$4*data!G327^2+constants!$D$4*data!G327^3+constants!$E$4*data!G327^4+constants!$F$4*data!G327^5+constants!$G$4*data!G327^6+constants!$H$4*data!G327^7)</f>
        <v>28.831760609744446</v>
      </c>
      <c r="N327" s="4"/>
      <c r="O327" s="4">
        <f t="shared" si="87"/>
        <v>890.29473606606291</v>
      </c>
      <c r="P327" s="4">
        <f t="shared" si="88"/>
        <v>907.5558500507517</v>
      </c>
      <c r="Q327" s="4">
        <f t="shared" si="89"/>
        <v>318.39410089726397</v>
      </c>
      <c r="R327" s="4">
        <f t="shared" si="90"/>
        <v>1554.2636310154617</v>
      </c>
      <c r="S327" s="4">
        <f t="shared" si="91"/>
        <v>7.2079401524361115</v>
      </c>
      <c r="T327" s="4">
        <f t="shared" si="103"/>
        <v>0.98098065922474798</v>
      </c>
      <c r="U327" s="4">
        <f t="shared" si="92"/>
        <v>0.35082590330882552</v>
      </c>
      <c r="V327" s="4">
        <f t="shared" si="93"/>
        <v>4.6375273850594321E-3</v>
      </c>
      <c r="W327" s="4"/>
      <c r="X327">
        <f>IF(front!E327&gt;$X$2,O327,P327)</f>
        <v>907.5558500507517</v>
      </c>
      <c r="Y327">
        <f t="shared" si="94"/>
        <v>601.84942314912757</v>
      </c>
      <c r="Z327">
        <f>SUMPRODUCT($B$7:$B$456,Y$7:Y$456,EXP(constants!$B$32+constants!$A$32*ABS($A$7:$A$456-$A327)))</f>
        <v>16.222090533776772</v>
      </c>
      <c r="AA327">
        <f t="shared" ref="AA327:AA390" si="104">Y327-Z327</f>
        <v>585.62733261535084</v>
      </c>
      <c r="AB327">
        <f t="shared" si="95"/>
        <v>580.18137405574817</v>
      </c>
      <c r="AD327" s="4">
        <f t="shared" ref="AD327:AD390" si="105">R327-(S327/$V$2)</f>
        <v>1546.3280589825381</v>
      </c>
      <c r="AE327">
        <f>SUMPRODUCT($B$7:$B$456,AD$7:AD$456,EXP(constants!$B$32+constants!$A$32*ABS($A$7:$A$456-$A327)))</f>
        <v>35.153885509693595</v>
      </c>
      <c r="AF327" s="4">
        <f t="shared" ref="AF327:AF390" si="106">AD327-AE327</f>
        <v>1511.1741734728446</v>
      </c>
      <c r="AG327">
        <f t="shared" si="96"/>
        <v>1511.1741734728446</v>
      </c>
      <c r="AH327" s="4"/>
      <c r="AI327" s="5">
        <f>SUMPRODUCT(constants!$B$13:$B$20,A327^constants!$A$13:$A$20)*constants!$C$10/((A327/1000000000)^5*(EXP(0.014388/(A327/1000000000)/constants!$B$9)-1))</f>
        <v>6.8478001066353724E-7</v>
      </c>
      <c r="AJ327">
        <f>SUMPRODUCT(A327^constants!$E$28:$J$28,constants!$E$27:$J$27)</f>
        <v>9.2817109900597767E-7</v>
      </c>
      <c r="AL327" s="17">
        <f t="shared" ref="AL327:AL390" si="107">IF(AB327=0,0,AI327/AB327)</f>
        <v>1.1802860989428082E-9</v>
      </c>
      <c r="AM327">
        <f t="shared" si="97"/>
        <v>6.1420524205554567E-10</v>
      </c>
      <c r="AN327">
        <f t="shared" si="98"/>
        <v>1.9216477133812366</v>
      </c>
      <c r="AO327">
        <f t="shared" si="99"/>
        <v>1.1918326822669625E-9</v>
      </c>
      <c r="AQ327">
        <f t="shared" si="100"/>
        <v>1.1918326822669625E-9</v>
      </c>
      <c r="AS327" s="4">
        <f t="shared" si="101"/>
        <v>0.99031190913292322</v>
      </c>
    </row>
    <row r="328" spans="1:45" x14ac:dyDescent="0.2">
      <c r="A328">
        <f>front!A328</f>
        <v>340.01</v>
      </c>
      <c r="B328" s="1">
        <f t="shared" si="102"/>
        <v>0.46999999999997044</v>
      </c>
      <c r="C328">
        <f>front!D328-front!B328</f>
        <v>353.55000000000018</v>
      </c>
      <c r="D328" s="2">
        <f>front!E328-front!C328</f>
        <v>3610</v>
      </c>
      <c r="E328" s="2">
        <f>IF(front!F328-front!C328&gt;0,front!F328-front!C328,0)</f>
        <v>1209.8999999999996</v>
      </c>
      <c r="F328" s="2">
        <f>front!I328-front!H328</f>
        <v>6207.7000000000007</v>
      </c>
      <c r="G328" s="2">
        <f>IF(front!J328-front!H328&gt;0,front!J328-front!H328,0)</f>
        <v>0</v>
      </c>
      <c r="H328" s="2"/>
      <c r="I328" s="4">
        <f>C328/(constants!$A$4+constants!$B$4*data!C328+constants!$C$4*data!C328^2+constants!$D$4*data!C328^3+constants!$E$4*data!C328^4+constants!$F$4*data!C328^5+constants!$G$4*data!C328^6+constants!$H$4*data!C328^7)</f>
        <v>352.72572849255789</v>
      </c>
      <c r="J328" s="4">
        <f>D328/(constants!$A$4+constants!$B$4*data!D328+constants!$C$4*data!D328^2+constants!$D$4*data!D328^3+constants!$E$4*data!D328^4+constants!$F$4*data!D328^5+constants!$G$4*data!D328^6+constants!$H$4*data!D328^7)</f>
        <v>3601.8820380828802</v>
      </c>
      <c r="K328" s="4">
        <f>E328/(constants!$A$4+constants!$B$4*data!E328+constants!$C$4*data!E328^2+constants!$D$4*data!E328^3+constants!$E$4*data!E328^4+constants!$F$4*data!E328^5+constants!$G$4*data!E328^6+constants!$H$4*data!E328^7)</f>
        <v>1207.1272006273191</v>
      </c>
      <c r="L328" s="4">
        <f>F328/(constants!$A$4+constants!$B$4*data!F328+constants!$C$4*data!F328^2+constants!$D$4*data!F328^3+constants!$E$4*data!F328^4+constants!$F$4*data!F328^5+constants!$G$4*data!F328^6+constants!$H$4*data!F328^7)</f>
        <v>6196.0599886008931</v>
      </c>
      <c r="M328" s="4">
        <f>G328/(constants!$A$4+constants!$B$4*data!G328+constants!$C$4*data!G328^2+constants!$D$4*data!G328^3+constants!$E$4*data!G328^4+constants!$F$4*data!G328^5+constants!$G$4*data!G328^6+constants!$H$4*data!G328^7)</f>
        <v>0</v>
      </c>
      <c r="N328" s="4"/>
      <c r="O328" s="4">
        <f t="shared" ref="O328:O391" si="108">I328*1000/O$4</f>
        <v>881.81432123139473</v>
      </c>
      <c r="P328" s="4">
        <f t="shared" ref="P328:P391" si="109">J328*1000/P$4</f>
        <v>900.47050952072004</v>
      </c>
      <c r="Q328" s="4">
        <f t="shared" ref="Q328:Q391" si="110">K328*1000/Q$4</f>
        <v>301.78180015682977</v>
      </c>
      <c r="R328" s="4">
        <f t="shared" ref="R328:R391" si="111">L328*1000/R$4</f>
        <v>1549.0149971502233</v>
      </c>
      <c r="S328" s="4">
        <f t="shared" ref="S328:S391" si="112">M328*1000/S$4</f>
        <v>0</v>
      </c>
      <c r="T328" s="4">
        <f t="shared" si="103"/>
        <v>0.97928173316941258</v>
      </c>
      <c r="U328" s="4">
        <f t="shared" ref="U328:U391" si="113">Q328/P328</f>
        <v>0.33513790509081154</v>
      </c>
      <c r="V328" s="4">
        <f t="shared" ref="V328:V391" si="114">S328/R328</f>
        <v>0</v>
      </c>
      <c r="W328" s="4"/>
      <c r="X328">
        <f>IF(front!E328&gt;$X$2,O328,P328)</f>
        <v>900.47050952072004</v>
      </c>
      <c r="Y328">
        <f t="shared" ref="Y328:Y391" si="115">X328-(Q328/$U$2)</f>
        <v>610.71440044113376</v>
      </c>
      <c r="Z328">
        <f>SUMPRODUCT($B$7:$B$456,Y$7:Y$456,EXP(constants!$B$32+constants!$A$32*ABS($A$7:$A$456-$A328)))</f>
        <v>16.420518377551254</v>
      </c>
      <c r="AA328">
        <f t="shared" si="104"/>
        <v>594.29388206358249</v>
      </c>
      <c r="AB328">
        <f t="shared" ref="AB328:AB391" si="116">IF((AA328-$AA$3)&gt;0,AA328-$AA$3,0)</f>
        <v>588.84792350397981</v>
      </c>
      <c r="AD328" s="4">
        <f t="shared" si="105"/>
        <v>1549.0149971502233</v>
      </c>
      <c r="AE328">
        <f>SUMPRODUCT($B$7:$B$456,AD$7:AD$456,EXP(constants!$B$32+constants!$A$32*ABS($A$7:$A$456-$A328)))</f>
        <v>35.122372831143295</v>
      </c>
      <c r="AF328" s="4">
        <f t="shared" si="106"/>
        <v>1513.8926243190799</v>
      </c>
      <c r="AG328">
        <f t="shared" ref="AG328:AG391" si="117">IF((AF328)&gt;0,AF328,0)</f>
        <v>1513.8926243190799</v>
      </c>
      <c r="AH328" s="4"/>
      <c r="AI328" s="5">
        <f>SUMPRODUCT(constants!$B$13:$B$20,A328^constants!$A$13:$A$20)*constants!$C$10/((A328/1000000000)^5*(EXP(0.014388/(A328/1000000000)/constants!$B$9)-1))</f>
        <v>6.9292181236702763E-7</v>
      </c>
      <c r="AJ328">
        <f>SUMPRODUCT(A328^constants!$E$28:$J$28,constants!$E$27:$J$27)</f>
        <v>9.2368111396032163E-7</v>
      </c>
      <c r="AL328" s="17">
        <f t="shared" si="107"/>
        <v>1.176741540063093E-9</v>
      </c>
      <c r="AM328">
        <f t="shared" ref="AM328:AM391" si="118">IF(AG328=0,0,AJ328/AG328)</f>
        <v>6.1013647805819502E-10</v>
      </c>
      <c r="AN328">
        <f t="shared" ref="AN328:AN391" si="119">AL328/AM328</f>
        <v>1.9286529856535721</v>
      </c>
      <c r="AO328">
        <f t="shared" ref="AO328:AO391" si="120">AM328*$AN$2</f>
        <v>1.1839374616201234E-9</v>
      </c>
      <c r="AQ328">
        <f t="shared" ref="AQ328:AQ349" si="121">AL328</f>
        <v>1.176741540063093E-9</v>
      </c>
      <c r="AS328" s="4">
        <f t="shared" ref="AS328:AS391" si="122">AL328/AO328</f>
        <v>0.99392204251465843</v>
      </c>
    </row>
    <row r="329" spans="1:45" x14ac:dyDescent="0.2">
      <c r="A329">
        <f>front!A329</f>
        <v>340.49</v>
      </c>
      <c r="B329" s="1">
        <f t="shared" ref="B329:B392" si="123">A329-A328</f>
        <v>0.48000000000001819</v>
      </c>
      <c r="C329">
        <f>front!D329-front!B329</f>
        <v>368.09999999999991</v>
      </c>
      <c r="D329" s="2">
        <f>front!E329-front!C329</f>
        <v>3627.1000000000004</v>
      </c>
      <c r="E329" s="2">
        <f>IF(front!F329-front!C329&gt;0,front!F329-front!C329,0)</f>
        <v>1166.1000000000004</v>
      </c>
      <c r="F329" s="2">
        <f>front!I329-front!H329</f>
        <v>6209.5</v>
      </c>
      <c r="G329" s="2">
        <f>IF(front!J329-front!H329&gt;0,front!J329-front!H329,0)</f>
        <v>0</v>
      </c>
      <c r="H329" s="2"/>
      <c r="I329" s="4">
        <f>C329/(constants!$A$4+constants!$B$4*data!C329+constants!$C$4*data!C329^2+constants!$D$4*data!C329^3+constants!$E$4*data!C329^4+constants!$F$4*data!C329^5+constants!$G$4*data!C329^6+constants!$H$4*data!C329^7)</f>
        <v>367.24221309944841</v>
      </c>
      <c r="J329" s="4">
        <f>D329/(constants!$A$4+constants!$B$4*data!D329+constants!$C$4*data!D329^2+constants!$D$4*data!D329^3+constants!$E$4*data!D329^4+constants!$F$4*data!D329^5+constants!$G$4*data!D329^6+constants!$H$4*data!D329^7)</f>
        <v>3618.9467030520827</v>
      </c>
      <c r="K329" s="4">
        <f>E329/(constants!$A$4+constants!$B$4*data!E329+constants!$C$4*data!E329^2+constants!$D$4*data!E329^3+constants!$E$4*data!E329^4+constants!$F$4*data!E329^5+constants!$G$4*data!E329^6+constants!$H$4*data!E329^7)</f>
        <v>1163.4263672291434</v>
      </c>
      <c r="L329" s="4">
        <f>F329/(constants!$A$4+constants!$B$4*data!F329+constants!$C$4*data!F329^2+constants!$D$4*data!F329^3+constants!$E$4*data!F329^4+constants!$F$4*data!F329^5+constants!$G$4*data!F329^6+constants!$H$4*data!F329^7)</f>
        <v>6197.8595004989638</v>
      </c>
      <c r="M329" s="4">
        <f>G329/(constants!$A$4+constants!$B$4*data!G329+constants!$C$4*data!G329^2+constants!$D$4*data!G329^3+constants!$E$4*data!G329^4+constants!$F$4*data!G329^5+constants!$G$4*data!G329^6+constants!$H$4*data!G329^7)</f>
        <v>0</v>
      </c>
      <c r="N329" s="4"/>
      <c r="O329" s="4">
        <f t="shared" si="108"/>
        <v>918.10553274862104</v>
      </c>
      <c r="P329" s="4">
        <f t="shared" si="109"/>
        <v>904.73667576302068</v>
      </c>
      <c r="Q329" s="4">
        <f t="shared" si="110"/>
        <v>290.85659180728584</v>
      </c>
      <c r="R329" s="4">
        <f t="shared" si="111"/>
        <v>1549.464875124741</v>
      </c>
      <c r="S329" s="4">
        <f t="shared" si="112"/>
        <v>0</v>
      </c>
      <c r="T329" s="4">
        <f t="shared" si="103"/>
        <v>1.0147765171278433</v>
      </c>
      <c r="U329" s="4">
        <f t="shared" si="113"/>
        <v>0.32148203958017774</v>
      </c>
      <c r="V329" s="4">
        <f t="shared" si="114"/>
        <v>0</v>
      </c>
      <c r="W329" s="4"/>
      <c r="X329">
        <f>IF(front!E329&gt;$X$2,O329,P329)</f>
        <v>904.73667576302068</v>
      </c>
      <c r="Y329">
        <f t="shared" si="115"/>
        <v>625.47041683544012</v>
      </c>
      <c r="Z329">
        <f>SUMPRODUCT($B$7:$B$456,Y$7:Y$456,EXP(constants!$B$32+constants!$A$32*ABS($A$7:$A$456-$A329)))</f>
        <v>16.624404806635212</v>
      </c>
      <c r="AA329">
        <f t="shared" si="104"/>
        <v>608.84601202880492</v>
      </c>
      <c r="AB329">
        <f t="shared" si="116"/>
        <v>603.40005346920225</v>
      </c>
      <c r="AD329" s="4">
        <f t="shared" si="105"/>
        <v>1549.464875124741</v>
      </c>
      <c r="AE329">
        <f>SUMPRODUCT($B$7:$B$456,AD$7:AD$456,EXP(constants!$B$32+constants!$A$32*ABS($A$7:$A$456-$A329)))</f>
        <v>35.088508982948376</v>
      </c>
      <c r="AF329" s="4">
        <f t="shared" si="106"/>
        <v>1514.3763661417927</v>
      </c>
      <c r="AG329">
        <f t="shared" si="117"/>
        <v>1514.3763661417927</v>
      </c>
      <c r="AH329" s="4"/>
      <c r="AI329" s="5">
        <f>SUMPRODUCT(constants!$B$13:$B$20,A329^constants!$A$13:$A$20)*constants!$C$10/((A329/1000000000)^5*(EXP(0.014388/(A329/1000000000)/constants!$B$9)-1))</f>
        <v>7.0130494181032719E-7</v>
      </c>
      <c r="AJ329">
        <f>SUMPRODUCT(A329^constants!$E$28:$J$28,constants!$E$27:$J$27)</f>
        <v>9.1911764277084621E-7</v>
      </c>
      <c r="AL329" s="17">
        <f t="shared" si="107"/>
        <v>1.1622553524452448E-9</v>
      </c>
      <c r="AM329">
        <f t="shared" si="118"/>
        <v>6.0692814766549802E-10</v>
      </c>
      <c r="AN329">
        <f t="shared" si="119"/>
        <v>1.9149801453693813</v>
      </c>
      <c r="AO329">
        <f t="shared" si="120"/>
        <v>1.1777118667282113E-9</v>
      </c>
      <c r="AQ329">
        <f t="shared" si="121"/>
        <v>1.1622553524452448E-9</v>
      </c>
      <c r="AS329" s="4">
        <f t="shared" si="122"/>
        <v>0.98687581001802582</v>
      </c>
    </row>
    <row r="330" spans="1:45" x14ac:dyDescent="0.2">
      <c r="A330">
        <f>front!A330</f>
        <v>340.96</v>
      </c>
      <c r="B330" s="1">
        <f t="shared" si="123"/>
        <v>0.46999999999997044</v>
      </c>
      <c r="C330">
        <f>front!D330-front!B330</f>
        <v>376.5</v>
      </c>
      <c r="D330" s="2">
        <f>front!E330-front!C330</f>
        <v>3653.5</v>
      </c>
      <c r="E330" s="2">
        <f>IF(front!F330-front!C330&gt;0,front!F330-front!C330,0)</f>
        <v>1185.6000000000004</v>
      </c>
      <c r="F330" s="2">
        <f>front!I330-front!H330</f>
        <v>6211</v>
      </c>
      <c r="G330" s="2">
        <f>IF(front!J330-front!H330&gt;0,front!J330-front!H330,0)</f>
        <v>36.899999999999636</v>
      </c>
      <c r="H330" s="2"/>
      <c r="I330" s="4">
        <f>C330/(constants!$A$4+constants!$B$4*data!C330+constants!$C$4*data!C330^2+constants!$D$4*data!C330^3+constants!$E$4*data!C330^4+constants!$F$4*data!C330^5+constants!$G$4*data!C330^6+constants!$H$4*data!C330^7)</f>
        <v>375.62287550432933</v>
      </c>
      <c r="J330" s="4">
        <f>D330/(constants!$A$4+constants!$B$4*data!D330+constants!$C$4*data!D330^2+constants!$D$4*data!D330^3+constants!$E$4*data!D330^4+constants!$F$4*data!D330^5+constants!$G$4*data!D330^6+constants!$H$4*data!D330^7)</f>
        <v>3645.292320379087</v>
      </c>
      <c r="K330" s="4">
        <f>E330/(constants!$A$4+constants!$B$4*data!E330+constants!$C$4*data!E330^2+constants!$D$4*data!E330^3+constants!$E$4*data!E330^4+constants!$F$4*data!E330^5+constants!$G$4*data!E330^6+constants!$H$4*data!E330^7)</f>
        <v>1182.882217911907</v>
      </c>
      <c r="L330" s="4">
        <f>F330/(constants!$A$4+constants!$B$4*data!F330+constants!$C$4*data!F330^2+constants!$D$4*data!F330^3+constants!$E$4*data!F330^4+constants!$F$4*data!F330^5+constants!$G$4*data!F330^6+constants!$H$4*data!F330^7)</f>
        <v>6199.3590965655085</v>
      </c>
      <c r="M330" s="4">
        <f>G330/(constants!$A$4+constants!$B$4*data!G330+constants!$C$4*data!G330^2+constants!$D$4*data!G330^3+constants!$E$4*data!G330^4+constants!$F$4*data!G330^5+constants!$G$4*data!G330^6+constants!$H$4*data!G330^7)</f>
        <v>36.812902622474972</v>
      </c>
      <c r="N330" s="4"/>
      <c r="O330" s="4">
        <f t="shared" si="108"/>
        <v>939.05718876082335</v>
      </c>
      <c r="P330" s="4">
        <f t="shared" si="109"/>
        <v>911.32308009477174</v>
      </c>
      <c r="Q330" s="4">
        <f t="shared" si="110"/>
        <v>295.72055447797675</v>
      </c>
      <c r="R330" s="4">
        <f t="shared" si="111"/>
        <v>1549.8397741413771</v>
      </c>
      <c r="S330" s="4">
        <f t="shared" si="112"/>
        <v>9.2032256556187413</v>
      </c>
      <c r="T330" s="4">
        <f t="shared" si="103"/>
        <v>1.0304327952093209</v>
      </c>
      <c r="U330" s="4">
        <f t="shared" si="113"/>
        <v>0.32449584668394849</v>
      </c>
      <c r="V330" s="4">
        <f t="shared" si="114"/>
        <v>5.9381787776851946E-3</v>
      </c>
      <c r="W330" s="4"/>
      <c r="X330">
        <f>IF(front!E330&gt;$X$2,O330,P330)</f>
        <v>911.32308009477174</v>
      </c>
      <c r="Y330">
        <f t="shared" si="115"/>
        <v>627.38668235353384</v>
      </c>
      <c r="Z330">
        <f>SUMPRODUCT($B$7:$B$456,Y$7:Y$456,EXP(constants!$B$32+constants!$A$32*ABS($A$7:$A$456-$A330)))</f>
        <v>16.82491033528644</v>
      </c>
      <c r="AA330">
        <f t="shared" si="104"/>
        <v>610.56177201824744</v>
      </c>
      <c r="AB330">
        <f t="shared" si="116"/>
        <v>605.11581345864477</v>
      </c>
      <c r="AD330" s="4">
        <f t="shared" si="105"/>
        <v>1539.7074952127391</v>
      </c>
      <c r="AE330">
        <f>SUMPRODUCT($B$7:$B$456,AD$7:AD$456,EXP(constants!$B$32+constants!$A$32*ABS($A$7:$A$456-$A330)))</f>
        <v>35.053098027495629</v>
      </c>
      <c r="AF330" s="4">
        <f t="shared" si="106"/>
        <v>1504.6543971852434</v>
      </c>
      <c r="AG330">
        <f t="shared" si="117"/>
        <v>1504.6543971852434</v>
      </c>
      <c r="AH330" s="4"/>
      <c r="AI330" s="5">
        <f>SUMPRODUCT(constants!$B$13:$B$20,A330^constants!$A$13:$A$20)*constants!$C$10/((A330/1000000000)^5*(EXP(0.014388/(A330/1000000000)/constants!$B$9)-1))</f>
        <v>7.0958031407659455E-7</v>
      </c>
      <c r="AJ330">
        <f>SUMPRODUCT(A330^constants!$E$28:$J$28,constants!$E$27:$J$27)</f>
        <v>9.1467080850696604E-7</v>
      </c>
      <c r="AL330" s="17">
        <f t="shared" si="107"/>
        <v>1.1726355489222215E-9</v>
      </c>
      <c r="AM330">
        <f t="shared" si="118"/>
        <v>6.0789428470620263E-10</v>
      </c>
      <c r="AN330">
        <f t="shared" si="119"/>
        <v>1.929012294446822</v>
      </c>
      <c r="AO330">
        <f t="shared" si="120"/>
        <v>1.1795866043921343E-9</v>
      </c>
      <c r="AQ330">
        <f t="shared" si="121"/>
        <v>1.1726355489222215E-9</v>
      </c>
      <c r="AS330" s="4">
        <f t="shared" si="122"/>
        <v>0.99410721057357654</v>
      </c>
    </row>
    <row r="331" spans="1:45" x14ac:dyDescent="0.2">
      <c r="A331">
        <f>front!A331</f>
        <v>341.43</v>
      </c>
      <c r="B331" s="1">
        <f t="shared" si="123"/>
        <v>0.47000000000002728</v>
      </c>
      <c r="C331">
        <f>front!D331-front!B331</f>
        <v>371.40000000000009</v>
      </c>
      <c r="D331" s="2">
        <f>front!E331-front!C331</f>
        <v>3694.8999999999996</v>
      </c>
      <c r="E331" s="2">
        <f>IF(front!F331-front!C331&gt;0,front!F331-front!C331,0)</f>
        <v>1178.1000000000004</v>
      </c>
      <c r="F331" s="2">
        <f>front!I331-front!H331</f>
        <v>6225</v>
      </c>
      <c r="G331" s="2">
        <f>IF(front!J331-front!H331&gt;0,front!J331-front!H331,0)</f>
        <v>16.099999999998545</v>
      </c>
      <c r="H331" s="2"/>
      <c r="I331" s="4">
        <f>C331/(constants!$A$4+constants!$B$4*data!C331+constants!$C$4*data!C331^2+constants!$D$4*data!C331^3+constants!$E$4*data!C331^4+constants!$F$4*data!C331^5+constants!$G$4*data!C331^6+constants!$H$4*data!C331^7)</f>
        <v>370.5346151951731</v>
      </c>
      <c r="J331" s="4">
        <f>D331/(constants!$A$4+constants!$B$4*data!D331+constants!$C$4*data!D331^2+constants!$D$4*data!D331^3+constants!$E$4*data!D331^4+constants!$F$4*data!D331^5+constants!$G$4*data!D331^6+constants!$H$4*data!D331^7)</f>
        <v>3686.6074634830438</v>
      </c>
      <c r="K331" s="4">
        <f>E331/(constants!$A$4+constants!$B$4*data!E331+constants!$C$4*data!E331^2+constants!$D$4*data!E331^3+constants!$E$4*data!E331^4+constants!$F$4*data!E331^5+constants!$G$4*data!E331^6+constants!$H$4*data!E331^7)</f>
        <v>1175.399198426355</v>
      </c>
      <c r="L331" s="4">
        <f>F331/(constants!$A$4+constants!$B$4*data!F331+constants!$C$4*data!F331^2+constants!$D$4*data!F331^3+constants!$E$4*data!F331^4+constants!$F$4*data!F331^5+constants!$G$4*data!F331^6+constants!$H$4*data!F331^7)</f>
        <v>6213.3554502904717</v>
      </c>
      <c r="M331" s="4">
        <f>G331/(constants!$A$4+constants!$B$4*data!G331+constants!$C$4*data!G331^2+constants!$D$4*data!G331^3+constants!$E$4*data!G331^4+constants!$F$4*data!G331^5+constants!$G$4*data!G331^6+constants!$H$4*data!G331^7)</f>
        <v>16.061961847032965</v>
      </c>
      <c r="N331" s="4"/>
      <c r="O331" s="4">
        <f t="shared" si="108"/>
        <v>926.33653798793284</v>
      </c>
      <c r="P331" s="4">
        <f t="shared" si="109"/>
        <v>921.65186587076096</v>
      </c>
      <c r="Q331" s="4">
        <f t="shared" si="110"/>
        <v>293.84979960658876</v>
      </c>
      <c r="R331" s="4">
        <f t="shared" si="111"/>
        <v>1553.3388625726179</v>
      </c>
      <c r="S331" s="4">
        <f t="shared" si="112"/>
        <v>4.0154904617582412</v>
      </c>
      <c r="T331" s="4">
        <f t="shared" si="103"/>
        <v>1.0050829085152948</v>
      </c>
      <c r="U331" s="4">
        <f t="shared" si="113"/>
        <v>0.31882949570005426</v>
      </c>
      <c r="V331" s="4">
        <f t="shared" si="114"/>
        <v>2.5850704946040188E-3</v>
      </c>
      <c r="W331" s="4"/>
      <c r="X331">
        <f>IF(front!E331&gt;$X$2,O331,P331)</f>
        <v>921.65186587076096</v>
      </c>
      <c r="Y331">
        <f t="shared" si="115"/>
        <v>639.51167536366836</v>
      </c>
      <c r="Z331">
        <f>SUMPRODUCT($B$7:$B$456,Y$7:Y$456,EXP(constants!$B$32+constants!$A$32*ABS($A$7:$A$456-$A331)))</f>
        <v>17.026499213531913</v>
      </c>
      <c r="AA331">
        <f t="shared" si="104"/>
        <v>622.48517615013645</v>
      </c>
      <c r="AB331">
        <f t="shared" si="116"/>
        <v>617.03921759053378</v>
      </c>
      <c r="AD331" s="4">
        <f t="shared" si="105"/>
        <v>1548.9180137402327</v>
      </c>
      <c r="AE331">
        <f>SUMPRODUCT($B$7:$B$456,AD$7:AD$456,EXP(constants!$B$32+constants!$A$32*ABS($A$7:$A$456-$A331)))</f>
        <v>35.015887363404779</v>
      </c>
      <c r="AF331" s="4">
        <f t="shared" si="106"/>
        <v>1513.9021263768279</v>
      </c>
      <c r="AG331">
        <f t="shared" si="117"/>
        <v>1513.9021263768279</v>
      </c>
      <c r="AH331" s="4"/>
      <c r="AI331" s="5">
        <f>SUMPRODUCT(constants!$B$13:$B$20,A331^constants!$A$13:$A$20)*constants!$C$10/((A331/1000000000)^5*(EXP(0.014388/(A331/1000000000)/constants!$B$9)-1))</f>
        <v>7.1792208159197046E-7</v>
      </c>
      <c r="AJ331">
        <f>SUMPRODUCT(A331^constants!$E$28:$J$28,constants!$E$27:$J$27)</f>
        <v>9.1024529805060596E-7</v>
      </c>
      <c r="AL331" s="17">
        <f t="shared" si="107"/>
        <v>1.1634950601606369E-9</v>
      </c>
      <c r="AM331">
        <f t="shared" si="118"/>
        <v>6.0125769175651141E-10</v>
      </c>
      <c r="AN331">
        <f t="shared" si="119"/>
        <v>1.9351021635359174</v>
      </c>
      <c r="AO331">
        <f t="shared" si="120"/>
        <v>1.1667086479131676E-9</v>
      </c>
      <c r="AQ331">
        <f t="shared" si="121"/>
        <v>1.1634950601606369E-9</v>
      </c>
      <c r="AS331" s="4">
        <f t="shared" si="122"/>
        <v>0.99724559532640933</v>
      </c>
    </row>
    <row r="332" spans="1:45" x14ac:dyDescent="0.2">
      <c r="A332">
        <f>front!A332</f>
        <v>341.9</v>
      </c>
      <c r="B332" s="1">
        <f t="shared" si="123"/>
        <v>0.46999999999997044</v>
      </c>
      <c r="C332">
        <f>front!D332-front!B332</f>
        <v>382.90000000000009</v>
      </c>
      <c r="D332" s="2">
        <f>front!E332-front!C332</f>
        <v>3790.7999999999993</v>
      </c>
      <c r="E332" s="2">
        <f>IF(front!F332-front!C332&gt;0,front!F332-front!C332,0)</f>
        <v>1191.7999999999993</v>
      </c>
      <c r="F332" s="2">
        <f>front!I332-front!H332</f>
        <v>6205.6999999999989</v>
      </c>
      <c r="G332" s="2">
        <f>IF(front!J332-front!H332&gt;0,front!J332-front!H332,0)</f>
        <v>0</v>
      </c>
      <c r="H332" s="2"/>
      <c r="I332" s="4">
        <f>C332/(constants!$A$4+constants!$B$4*data!C332+constants!$C$4*data!C332^2+constants!$D$4*data!C332^3+constants!$E$4*data!C332^4+constants!$F$4*data!C332^5+constants!$G$4*data!C332^6+constants!$H$4*data!C332^7)</f>
        <v>382.00814763830112</v>
      </c>
      <c r="J332" s="4">
        <f>D332/(constants!$A$4+constants!$B$4*data!D332+constants!$C$4*data!D332^2+constants!$D$4*data!D332^3+constants!$E$4*data!D332^4+constants!$F$4*data!D332^5+constants!$G$4*data!D332^6+constants!$H$4*data!D332^7)</f>
        <v>3782.3129874902788</v>
      </c>
      <c r="K332" s="4">
        <f>E332/(constants!$A$4+constants!$B$4*data!E332+constants!$C$4*data!E332^2+constants!$D$4*data!E332^3+constants!$E$4*data!E332^4+constants!$F$4*data!E332^5+constants!$G$4*data!E332^6+constants!$H$4*data!E332^7)</f>
        <v>1189.0681806563214</v>
      </c>
      <c r="L332" s="4">
        <f>F332/(constants!$A$4+constants!$B$4*data!F332+constants!$C$4*data!F332^2+constants!$D$4*data!F332^3+constants!$E$4*data!F332^4+constants!$F$4*data!F332^5+constants!$G$4*data!F332^6+constants!$H$4*data!F332^7)</f>
        <v>6194.0605352607863</v>
      </c>
      <c r="M332" s="4">
        <f>G332/(constants!$A$4+constants!$B$4*data!G332+constants!$C$4*data!G332^2+constants!$D$4*data!G332^3+constants!$E$4*data!G332^4+constants!$F$4*data!G332^5+constants!$G$4*data!G332^6+constants!$H$4*data!G332^7)</f>
        <v>0</v>
      </c>
      <c r="N332" s="4"/>
      <c r="O332" s="4">
        <f t="shared" si="108"/>
        <v>955.02036909575281</v>
      </c>
      <c r="P332" s="4">
        <f t="shared" si="109"/>
        <v>945.57824687256971</v>
      </c>
      <c r="Q332" s="4">
        <f t="shared" si="110"/>
        <v>297.26704516408034</v>
      </c>
      <c r="R332" s="4">
        <f t="shared" si="111"/>
        <v>1548.5151338151966</v>
      </c>
      <c r="S332" s="4">
        <f t="shared" si="112"/>
        <v>0</v>
      </c>
      <c r="T332" s="4">
        <f t="shared" ref="T332:T391" si="124">O332/P332</f>
        <v>1.0099855535535132</v>
      </c>
      <c r="U332" s="4">
        <f t="shared" si="113"/>
        <v>0.31437593466989028</v>
      </c>
      <c r="V332" s="4">
        <f t="shared" si="114"/>
        <v>0</v>
      </c>
      <c r="W332" s="4"/>
      <c r="X332">
        <f>IF(front!E332&gt;$X$2,O332,P332)</f>
        <v>945.57824687256971</v>
      </c>
      <c r="Y332">
        <f t="shared" si="115"/>
        <v>660.15698449171373</v>
      </c>
      <c r="Z332">
        <f>SUMPRODUCT($B$7:$B$456,Y$7:Y$456,EXP(constants!$B$32+constants!$A$32*ABS($A$7:$A$456-$A332)))</f>
        <v>17.22910405766973</v>
      </c>
      <c r="AA332">
        <f t="shared" si="104"/>
        <v>642.92788043404403</v>
      </c>
      <c r="AB332">
        <f t="shared" si="116"/>
        <v>637.48192187444135</v>
      </c>
      <c r="AD332" s="4">
        <f t="shared" si="105"/>
        <v>1548.5151338151966</v>
      </c>
      <c r="AE332">
        <f>SUMPRODUCT($B$7:$B$456,AD$7:AD$456,EXP(constants!$B$32+constants!$A$32*ABS($A$7:$A$456-$A332)))</f>
        <v>34.976689759913434</v>
      </c>
      <c r="AF332" s="4">
        <f t="shared" si="106"/>
        <v>1513.5384440552832</v>
      </c>
      <c r="AG332">
        <f t="shared" si="117"/>
        <v>1513.5384440552832</v>
      </c>
      <c r="AH332" s="4"/>
      <c r="AI332" s="5">
        <f>SUMPRODUCT(constants!$B$13:$B$20,A332^constants!$A$13:$A$20)*constants!$C$10/((A332/1000000000)^5*(EXP(0.014388/(A332/1000000000)/constants!$B$9)-1))</f>
        <v>7.2633044901535486E-7</v>
      </c>
      <c r="AJ332">
        <f>SUMPRODUCT(A332^constants!$E$28:$J$28,constants!$E$27:$J$27)</f>
        <v>9.0584110505788221E-7</v>
      </c>
      <c r="AL332" s="17">
        <f t="shared" si="107"/>
        <v>1.1393741910039814E-9</v>
      </c>
      <c r="AM332">
        <f t="shared" si="118"/>
        <v>5.9849230035467517E-10</v>
      </c>
      <c r="AN332">
        <f t="shared" si="119"/>
        <v>1.9037407671389788</v>
      </c>
      <c r="AO332">
        <f t="shared" si="120"/>
        <v>1.1613425526305252E-9</v>
      </c>
      <c r="AQ332">
        <f t="shared" si="121"/>
        <v>1.1393741910039814E-9</v>
      </c>
      <c r="AS332" s="4">
        <f t="shared" si="122"/>
        <v>0.98108365048987156</v>
      </c>
    </row>
    <row r="333" spans="1:45" x14ac:dyDescent="0.2">
      <c r="A333">
        <f>front!A333</f>
        <v>342.37</v>
      </c>
      <c r="B333" s="1">
        <f t="shared" si="123"/>
        <v>0.47000000000002728</v>
      </c>
      <c r="C333">
        <f>front!D333-front!B333</f>
        <v>377.79999999999973</v>
      </c>
      <c r="D333" s="2">
        <f>front!E333-front!C333</f>
        <v>3810.1000000000004</v>
      </c>
      <c r="E333" s="2">
        <f>IF(front!F333-front!C333&gt;0,front!F333-front!C333,0)</f>
        <v>1238.2999999999993</v>
      </c>
      <c r="F333" s="2">
        <f>front!I333-front!H333</f>
        <v>6185.2000000000007</v>
      </c>
      <c r="G333" s="2">
        <f>IF(front!J333-front!H333&gt;0,front!J333-front!H333,0)</f>
        <v>27.899999999999636</v>
      </c>
      <c r="H333" s="2"/>
      <c r="I333" s="4">
        <f>C333/(constants!$A$4+constants!$B$4*data!C333+constants!$C$4*data!C333^2+constants!$D$4*data!C333^3+constants!$E$4*data!C333^4+constants!$F$4*data!C333^5+constants!$G$4*data!C333^6+constants!$H$4*data!C333^7)</f>
        <v>376.91988352129943</v>
      </c>
      <c r="J333" s="4">
        <f>D333/(constants!$A$4+constants!$B$4*data!D333+constants!$C$4*data!D333^2+constants!$D$4*data!D333^3+constants!$E$4*data!D333^4+constants!$F$4*data!D333^5+constants!$G$4*data!D333^6+constants!$H$4*data!D333^7)</f>
        <v>3801.574217161743</v>
      </c>
      <c r="K333" s="4">
        <f>E333/(constants!$A$4+constants!$B$4*data!E333+constants!$C$4*data!E333^2+constants!$D$4*data!E333^3+constants!$E$4*data!E333^4+constants!$F$4*data!E333^5+constants!$G$4*data!E333^6+constants!$H$4*data!E333^7)</f>
        <v>1235.462898899915</v>
      </c>
      <c r="L333" s="4">
        <f>F333/(constants!$A$4+constants!$B$4*data!F333+constants!$C$4*data!F333^2+constants!$D$4*data!F333^3+constants!$E$4*data!F333^4+constants!$F$4*data!F333^5+constants!$G$4*data!F333^6+constants!$H$4*data!F333^7)</f>
        <v>6173.5664002983485</v>
      </c>
      <c r="M333" s="4">
        <f>G333/(constants!$A$4+constants!$B$4*data!G333+constants!$C$4*data!G333^2+constants!$D$4*data!G333^3+constants!$E$4*data!G333^4+constants!$F$4*data!G333^5+constants!$G$4*data!G333^6+constants!$H$4*data!G333^7)</f>
        <v>27.834118814444928</v>
      </c>
      <c r="N333" s="4"/>
      <c r="O333" s="4">
        <f t="shared" si="108"/>
        <v>942.29970880324845</v>
      </c>
      <c r="P333" s="4">
        <f t="shared" si="109"/>
        <v>950.39355429043576</v>
      </c>
      <c r="Q333" s="4">
        <f t="shared" si="110"/>
        <v>308.86572472497875</v>
      </c>
      <c r="R333" s="4">
        <f t="shared" si="111"/>
        <v>1543.3916000745871</v>
      </c>
      <c r="S333" s="4">
        <f t="shared" si="112"/>
        <v>6.9585297036112319</v>
      </c>
      <c r="T333" s="4">
        <f t="shared" si="124"/>
        <v>0.9914836906767216</v>
      </c>
      <c r="U333" s="4">
        <f t="shared" si="113"/>
        <v>0.32498718381521224</v>
      </c>
      <c r="V333" s="4">
        <f t="shared" si="114"/>
        <v>4.5085963298458721E-3</v>
      </c>
      <c r="W333" s="4"/>
      <c r="X333">
        <f>IF(front!E333&gt;$X$2,O333,P333)</f>
        <v>950.39355429043576</v>
      </c>
      <c r="Y333">
        <f t="shared" si="115"/>
        <v>653.83580767401509</v>
      </c>
      <c r="Z333">
        <f>SUMPRODUCT($B$7:$B$456,Y$7:Y$456,EXP(constants!$B$32+constants!$A$32*ABS($A$7:$A$456-$A333)))</f>
        <v>17.432509612292211</v>
      </c>
      <c r="AA333">
        <f t="shared" si="104"/>
        <v>636.40329806172292</v>
      </c>
      <c r="AB333">
        <f t="shared" si="116"/>
        <v>630.95733950212025</v>
      </c>
      <c r="AD333" s="4">
        <f t="shared" si="105"/>
        <v>1535.7306161404208</v>
      </c>
      <c r="AE333">
        <f>SUMPRODUCT($B$7:$B$456,AD$7:AD$456,EXP(constants!$B$32+constants!$A$32*ABS($A$7:$A$456-$A333)))</f>
        <v>34.935484227792379</v>
      </c>
      <c r="AF333" s="4">
        <f t="shared" si="106"/>
        <v>1500.7951319126284</v>
      </c>
      <c r="AG333">
        <f t="shared" si="117"/>
        <v>1500.7951319126284</v>
      </c>
      <c r="AH333" s="4"/>
      <c r="AI333" s="5">
        <f>SUMPRODUCT(constants!$B$13:$B$20,A333^constants!$A$13:$A$20)*constants!$C$10/((A333/1000000000)^5*(EXP(0.014388/(A333/1000000000)/constants!$B$9)-1))</f>
        <v>7.3480561911372073E-7</v>
      </c>
      <c r="AJ333">
        <f>SUMPRODUCT(A333^constants!$E$28:$J$28,constants!$E$27:$J$27)</f>
        <v>9.0145823039680705E-7</v>
      </c>
      <c r="AL333" s="17">
        <f t="shared" si="107"/>
        <v>1.1645884327037795E-9</v>
      </c>
      <c r="AM333">
        <f t="shared" si="118"/>
        <v>6.0065375428555632E-10</v>
      </c>
      <c r="AN333">
        <f t="shared" si="119"/>
        <v>1.9388681489038415</v>
      </c>
      <c r="AO333">
        <f t="shared" si="120"/>
        <v>1.1655367392959095E-9</v>
      </c>
      <c r="AQ333">
        <f t="shared" si="121"/>
        <v>1.1645884327037795E-9</v>
      </c>
      <c r="AS333" s="4">
        <f t="shared" si="122"/>
        <v>0.9991863777775869</v>
      </c>
    </row>
    <row r="334" spans="1:45" x14ac:dyDescent="0.2">
      <c r="A334">
        <f>front!A334</f>
        <v>342.84</v>
      </c>
      <c r="B334" s="1">
        <f t="shared" si="123"/>
        <v>0.46999999999997044</v>
      </c>
      <c r="C334">
        <f>front!D334-front!B334</f>
        <v>380.65000000000009</v>
      </c>
      <c r="D334" s="2">
        <f>front!E334-front!C334</f>
        <v>3799.1000000000004</v>
      </c>
      <c r="E334" s="2">
        <f>IF(front!F334-front!C334&gt;0,front!F334-front!C334,0)</f>
        <v>1186.7000000000007</v>
      </c>
      <c r="F334" s="2">
        <f>front!I334-front!H334</f>
        <v>6163.2000000000007</v>
      </c>
      <c r="G334" s="2">
        <f>IF(front!J334-front!H334&gt;0,front!J334-front!H334,0)</f>
        <v>20.400000000001455</v>
      </c>
      <c r="H334" s="2"/>
      <c r="I334" s="4">
        <f>C334/(constants!$A$4+constants!$B$4*data!C334+constants!$C$4*data!C334^2+constants!$D$4*data!C334^3+constants!$E$4*data!C334^4+constants!$F$4*data!C334^5+constants!$G$4*data!C334^6+constants!$H$4*data!C334^7)</f>
        <v>379.76332486217581</v>
      </c>
      <c r="J334" s="4">
        <f>D334/(constants!$A$4+constants!$B$4*data!D334+constants!$C$4*data!D334^2+constants!$D$4*data!D334^3+constants!$E$4*data!D334^4+constants!$F$4*data!D334^5+constants!$G$4*data!D334^6+constants!$H$4*data!D334^7)</f>
        <v>3790.5962986908694</v>
      </c>
      <c r="K334" s="4">
        <f>E334/(constants!$A$4+constants!$B$4*data!E334+constants!$C$4*data!E334^2+constants!$D$4*data!E334^3+constants!$E$4*data!E334^4+constants!$F$4*data!E334^5+constants!$G$4*data!E334^6+constants!$H$4*data!E334^7)</f>
        <v>1183.9797274335788</v>
      </c>
      <c r="L334" s="4">
        <f>F334/(constants!$A$4+constants!$B$4*data!F334+constants!$C$4*data!F334^2+constants!$D$4*data!F334^3+constants!$E$4*data!F334^4+constants!$F$4*data!F334^5+constants!$G$4*data!F334^6+constants!$H$4*data!F334^7)</f>
        <v>6151.5732226075588</v>
      </c>
      <c r="M334" s="4">
        <f>G334/(constants!$A$4+constants!$B$4*data!G334+constants!$C$4*data!G334^2+constants!$D$4*data!G334^3+constants!$E$4*data!G334^4+constants!$F$4*data!G334^5+constants!$G$4*data!G334^6+constants!$H$4*data!G334^7)</f>
        <v>20.351812179775724</v>
      </c>
      <c r="N334" s="4"/>
      <c r="O334" s="4">
        <f t="shared" si="108"/>
        <v>949.40831215543949</v>
      </c>
      <c r="P334" s="4">
        <f t="shared" si="109"/>
        <v>947.64907467271735</v>
      </c>
      <c r="Q334" s="4">
        <f t="shared" si="110"/>
        <v>295.99493185839469</v>
      </c>
      <c r="R334" s="4">
        <f t="shared" si="111"/>
        <v>1537.8933056518897</v>
      </c>
      <c r="S334" s="4">
        <f t="shared" si="112"/>
        <v>5.087953044943931</v>
      </c>
      <c r="T334" s="4">
        <f t="shared" si="124"/>
        <v>1.001856422941509</v>
      </c>
      <c r="U334" s="4">
        <f t="shared" si="113"/>
        <v>0.3123465634793347</v>
      </c>
      <c r="V334" s="4">
        <f t="shared" si="114"/>
        <v>3.3083914379789985E-3</v>
      </c>
      <c r="W334" s="4"/>
      <c r="X334">
        <f>IF(front!E334&gt;$X$2,O334,P334)</f>
        <v>947.64907467271735</v>
      </c>
      <c r="Y334">
        <f t="shared" si="115"/>
        <v>663.44923320449516</v>
      </c>
      <c r="Z334">
        <f>SUMPRODUCT($B$7:$B$456,Y$7:Y$456,EXP(constants!$B$32+constants!$A$32*ABS($A$7:$A$456-$A334)))</f>
        <v>17.636971500975307</v>
      </c>
      <c r="AA334">
        <f t="shared" si="104"/>
        <v>645.81226170351988</v>
      </c>
      <c r="AB334">
        <f t="shared" si="116"/>
        <v>640.36630314391721</v>
      </c>
      <c r="AD334" s="4">
        <f t="shared" si="105"/>
        <v>1532.291730578512</v>
      </c>
      <c r="AE334">
        <f>SUMPRODUCT($B$7:$B$456,AD$7:AD$456,EXP(constants!$B$32+constants!$A$32*ABS($A$7:$A$456-$A334)))</f>
        <v>34.892464283584744</v>
      </c>
      <c r="AF334" s="4">
        <f t="shared" si="106"/>
        <v>1497.3992662949272</v>
      </c>
      <c r="AG334">
        <f t="shared" si="117"/>
        <v>1497.3992662949272</v>
      </c>
      <c r="AH334" s="4"/>
      <c r="AI334" s="5">
        <f>SUMPRODUCT(constants!$B$13:$B$20,A334^constants!$A$13:$A$20)*constants!$C$10/((A334/1000000000)^5*(EXP(0.014388/(A334/1000000000)/constants!$B$9)-1))</f>
        <v>7.4334779275208244E-7</v>
      </c>
      <c r="AJ334">
        <f>SUMPRODUCT(A334^constants!$E$28:$J$28,constants!$E$27:$J$27)</f>
        <v>8.9709668203474856E-7</v>
      </c>
      <c r="AL334" s="17">
        <f t="shared" si="107"/>
        <v>1.1608165343844162E-9</v>
      </c>
      <c r="AM334">
        <f t="shared" si="118"/>
        <v>5.9910319326819864E-10</v>
      </c>
      <c r="AN334">
        <f t="shared" si="119"/>
        <v>1.9375902973442458</v>
      </c>
      <c r="AO334">
        <f t="shared" si="120"/>
        <v>1.1625279579150289E-9</v>
      </c>
      <c r="AQ334">
        <f t="shared" si="121"/>
        <v>1.1608165343844162E-9</v>
      </c>
      <c r="AS334" s="4">
        <f t="shared" si="122"/>
        <v>0.99852784312070897</v>
      </c>
    </row>
    <row r="335" spans="1:45" x14ac:dyDescent="0.2">
      <c r="A335">
        <f>front!A335</f>
        <v>343.31</v>
      </c>
      <c r="B335" s="1">
        <f t="shared" si="123"/>
        <v>0.47000000000002728</v>
      </c>
      <c r="C335">
        <f>front!D335-front!B335</f>
        <v>385.14999999999964</v>
      </c>
      <c r="D335" s="2">
        <f>front!E335-front!C335</f>
        <v>3818</v>
      </c>
      <c r="E335" s="2">
        <f>IF(front!F335-front!C335&gt;0,front!F335-front!C335,0)</f>
        <v>1141.3999999999996</v>
      </c>
      <c r="F335" s="2">
        <f>front!I335-front!H335</f>
        <v>6176.7999999999993</v>
      </c>
      <c r="G335" s="2">
        <f>IF(front!J335-front!H335&gt;0,front!J335-front!H335,0)</f>
        <v>18.599999999998545</v>
      </c>
      <c r="H335" s="2"/>
      <c r="I335" s="4">
        <f>C335/(constants!$A$4+constants!$B$4*data!C335+constants!$C$4*data!C335^2+constants!$D$4*data!C335^3+constants!$E$4*data!C335^4+constants!$F$4*data!C335^5+constants!$G$4*data!C335^6+constants!$H$4*data!C335^7)</f>
        <v>384.2529709982108</v>
      </c>
      <c r="J335" s="4">
        <f>D335/(constants!$A$4+constants!$B$4*data!D335+constants!$C$4*data!D335^2+constants!$D$4*data!D335^3+constants!$E$4*data!D335^4+constants!$F$4*data!D335^5+constants!$G$4*data!D335^6+constants!$H$4*data!D335^7)</f>
        <v>3809.458384222612</v>
      </c>
      <c r="K335" s="4">
        <f>E335/(constants!$A$4+constants!$B$4*data!E335+constants!$C$4*data!E335^2+constants!$D$4*data!E335^3+constants!$E$4*data!E335^4+constants!$F$4*data!E335^5+constants!$G$4*data!E335^6+constants!$H$4*data!E335^7)</f>
        <v>1138.7822900397398</v>
      </c>
      <c r="L335" s="4">
        <f>F335/(constants!$A$4+constants!$B$4*data!F335+constants!$C$4*data!F335^2+constants!$D$4*data!F335^3+constants!$E$4*data!F335^4+constants!$F$4*data!F335^5+constants!$G$4*data!F335^6+constants!$H$4*data!F335^7)</f>
        <v>6165.1689408529128</v>
      </c>
      <c r="M335" s="4">
        <f>G335/(constants!$A$4+constants!$B$4*data!G335+constants!$C$4*data!G335^2+constants!$D$4*data!G335^3+constants!$E$4*data!G335^4+constants!$F$4*data!G335^5+constants!$G$4*data!G335^6+constants!$H$4*data!G335^7)</f>
        <v>18.5560603902188</v>
      </c>
      <c r="N335" s="4"/>
      <c r="O335" s="4">
        <f t="shared" si="108"/>
        <v>960.63242749552694</v>
      </c>
      <c r="P335" s="4">
        <f t="shared" si="109"/>
        <v>952.36459605565301</v>
      </c>
      <c r="Q335" s="4">
        <f t="shared" si="110"/>
        <v>284.69557250993495</v>
      </c>
      <c r="R335" s="4">
        <f t="shared" si="111"/>
        <v>1541.2922352132282</v>
      </c>
      <c r="S335" s="4">
        <f t="shared" si="112"/>
        <v>4.6390150975547</v>
      </c>
      <c r="T335" s="4">
        <f t="shared" si="124"/>
        <v>1.0086813721069812</v>
      </c>
      <c r="U335" s="4">
        <f t="shared" si="113"/>
        <v>0.29893548509577134</v>
      </c>
      <c r="V335" s="4">
        <f t="shared" si="114"/>
        <v>3.0098218829428679E-3</v>
      </c>
      <c r="W335" s="4"/>
      <c r="X335">
        <f>IF(front!E335&gt;$X$2,O335,P335)</f>
        <v>952.36459605565301</v>
      </c>
      <c r="Y335">
        <f t="shared" si="115"/>
        <v>679.01384620992189</v>
      </c>
      <c r="Z335">
        <f>SUMPRODUCT($B$7:$B$456,Y$7:Y$456,EXP(constants!$B$32+constants!$A$32*ABS($A$7:$A$456-$A335)))</f>
        <v>17.842468196216004</v>
      </c>
      <c r="AA335">
        <f t="shared" si="104"/>
        <v>661.17137801370586</v>
      </c>
      <c r="AB335">
        <f t="shared" si="116"/>
        <v>655.72541945410319</v>
      </c>
      <c r="AD335" s="4">
        <f t="shared" si="105"/>
        <v>1536.184917770252</v>
      </c>
      <c r="AE335">
        <f>SUMPRODUCT($B$7:$B$456,AD$7:AD$456,EXP(constants!$B$32+constants!$A$32*ABS($A$7:$A$456-$A335)))</f>
        <v>34.847659155324308</v>
      </c>
      <c r="AF335" s="4">
        <f t="shared" si="106"/>
        <v>1501.3372586149278</v>
      </c>
      <c r="AG335">
        <f t="shared" si="117"/>
        <v>1501.3372586149278</v>
      </c>
      <c r="AH335" s="4"/>
      <c r="AI335" s="5">
        <f>SUMPRODUCT(constants!$B$13:$B$20,A335^constants!$A$13:$A$20)*constants!$C$10/((A335/1000000000)^5*(EXP(0.014388/(A335/1000000000)/constants!$B$9)-1))</f>
        <v>7.5195716888364564E-7</v>
      </c>
      <c r="AJ335">
        <f>SUMPRODUCT(A335^constants!$E$28:$J$28,constants!$E$27:$J$27)</f>
        <v>8.9275647492263787E-7</v>
      </c>
      <c r="AL335" s="17">
        <f t="shared" si="107"/>
        <v>1.1467561674056439E-9</v>
      </c>
      <c r="AM335">
        <f t="shared" si="118"/>
        <v>5.9464085754206779E-10</v>
      </c>
      <c r="AN335">
        <f t="shared" si="119"/>
        <v>1.9284853249837728</v>
      </c>
      <c r="AO335">
        <f t="shared" si="120"/>
        <v>1.1538690322115436E-9</v>
      </c>
      <c r="AQ335">
        <f t="shared" si="121"/>
        <v>1.1467561674056439E-9</v>
      </c>
      <c r="AS335" s="4">
        <f t="shared" si="122"/>
        <v>0.9938356393946487</v>
      </c>
    </row>
    <row r="336" spans="1:45" x14ac:dyDescent="0.2">
      <c r="A336">
        <f>front!A336</f>
        <v>343.78</v>
      </c>
      <c r="B336" s="1">
        <f t="shared" si="123"/>
        <v>0.46999999999997044</v>
      </c>
      <c r="C336">
        <f>front!D336-front!B336</f>
        <v>384.45000000000027</v>
      </c>
      <c r="D336" s="2">
        <f>front!E336-front!C336</f>
        <v>3849.0999999999985</v>
      </c>
      <c r="E336" s="2">
        <f>IF(front!F336-front!C336&gt;0,front!F336-front!C336,0)</f>
        <v>1153.7999999999993</v>
      </c>
      <c r="F336" s="2">
        <f>front!I336-front!H336</f>
        <v>6165.5</v>
      </c>
      <c r="G336" s="2">
        <f>IF(front!J336-front!H336&gt;0,front!J336-front!H336,0)</f>
        <v>0.19999999999890861</v>
      </c>
      <c r="H336" s="2"/>
      <c r="I336" s="4">
        <f>C336/(constants!$A$4+constants!$B$4*data!C336+constants!$C$4*data!C336^2+constants!$D$4*data!C336^3+constants!$E$4*data!C336^4+constants!$F$4*data!C336^5+constants!$G$4*data!C336^6+constants!$H$4*data!C336^7)</f>
        <v>383.55458144606325</v>
      </c>
      <c r="J336" s="4">
        <f>D336/(constants!$A$4+constants!$B$4*data!D336+constants!$C$4*data!D336^2+constants!$D$4*data!D336^3+constants!$E$4*data!D336^4+constants!$F$4*data!D336^5+constants!$G$4*data!D336^6+constants!$H$4*data!D336^7)</f>
        <v>3840.4962653870211</v>
      </c>
      <c r="K336" s="4">
        <f>E336/(constants!$A$4+constants!$B$4*data!E336+constants!$C$4*data!E336^2+constants!$D$4*data!E336^3+constants!$E$4*data!E336^4+constants!$F$4*data!E336^5+constants!$G$4*data!E336^6+constants!$H$4*data!E336^7)</f>
        <v>1151.1542153287439</v>
      </c>
      <c r="L336" s="4">
        <f>F336/(constants!$A$4+constants!$B$4*data!F336+constants!$C$4*data!F336^2+constants!$D$4*data!F336^3+constants!$E$4*data!F336^4+constants!$F$4*data!F336^5+constants!$G$4*data!F336^6+constants!$H$4*data!F336^7)</f>
        <v>6153.8724838836242</v>
      </c>
      <c r="M336" s="4">
        <f>G336/(constants!$A$4+constants!$B$4*data!G336+constants!$C$4*data!G336^2+constants!$D$4*data!G336^3+constants!$E$4*data!G336^4+constants!$F$4*data!G336^5+constants!$G$4*data!G336^6+constants!$H$4*data!G336^7)</f>
        <v>0.19952712517538485</v>
      </c>
      <c r="N336" s="4"/>
      <c r="O336" s="4">
        <f t="shared" si="108"/>
        <v>958.88645361515808</v>
      </c>
      <c r="P336" s="4">
        <f t="shared" si="109"/>
        <v>960.12406634675528</v>
      </c>
      <c r="Q336" s="4">
        <f t="shared" si="110"/>
        <v>287.78855383218598</v>
      </c>
      <c r="R336" s="4">
        <f t="shared" si="111"/>
        <v>1538.4681209709061</v>
      </c>
      <c r="S336" s="4">
        <f t="shared" si="112"/>
        <v>4.9881781293846211E-2</v>
      </c>
      <c r="T336" s="4">
        <f t="shared" si="124"/>
        <v>0.99871098665789482</v>
      </c>
      <c r="U336" s="4">
        <f t="shared" si="113"/>
        <v>0.29974100631308331</v>
      </c>
      <c r="V336" s="4">
        <f t="shared" si="114"/>
        <v>3.2423019114862455E-5</v>
      </c>
      <c r="W336" s="4"/>
      <c r="X336">
        <f>IF(front!E336&gt;$X$2,O336,P336)</f>
        <v>960.12406634675528</v>
      </c>
      <c r="Y336">
        <f t="shared" si="115"/>
        <v>683.80358726975328</v>
      </c>
      <c r="Z336">
        <f>SUMPRODUCT($B$7:$B$456,Y$7:Y$456,EXP(constants!$B$32+constants!$A$32*ABS($A$7:$A$456-$A336)))</f>
        <v>18.048875118939844</v>
      </c>
      <c r="AA336">
        <f t="shared" si="104"/>
        <v>665.75471215081348</v>
      </c>
      <c r="AB336">
        <f t="shared" si="116"/>
        <v>660.3087535912108</v>
      </c>
      <c r="AD336" s="4">
        <f t="shared" si="105"/>
        <v>1538.4132036907654</v>
      </c>
      <c r="AE336">
        <f>SUMPRODUCT($B$7:$B$456,AD$7:AD$456,EXP(constants!$B$32+constants!$A$32*ABS($A$7:$A$456-$A336)))</f>
        <v>34.800968920735912</v>
      </c>
      <c r="AF336" s="4">
        <f t="shared" si="106"/>
        <v>1503.6122347700295</v>
      </c>
      <c r="AG336">
        <f t="shared" si="117"/>
        <v>1503.6122347700295</v>
      </c>
      <c r="AH336" s="4"/>
      <c r="AI336" s="5">
        <f>SUMPRODUCT(constants!$B$13:$B$20,A336^constants!$A$13:$A$20)*constants!$C$10/((A336/1000000000)^5*(EXP(0.014388/(A336/1000000000)/constants!$B$9)-1))</f>
        <v>7.60633944540229E-7</v>
      </c>
      <c r="AJ336">
        <f>SUMPRODUCT(A336^constants!$E$28:$J$28,constants!$E$27:$J$27)</f>
        <v>8.8843763088459734E-7</v>
      </c>
      <c r="AL336" s="17">
        <f t="shared" si="107"/>
        <v>1.1519367877578196E-9</v>
      </c>
      <c r="AM336">
        <f t="shared" si="118"/>
        <v>5.9086884925519354E-10</v>
      </c>
      <c r="AN336">
        <f t="shared" si="119"/>
        <v>1.9495642547578329</v>
      </c>
      <c r="AO336">
        <f t="shared" si="120"/>
        <v>1.1465496502749238E-9</v>
      </c>
      <c r="AQ336">
        <f t="shared" si="121"/>
        <v>1.1519367877578196E-9</v>
      </c>
      <c r="AS336" s="4">
        <f t="shared" si="122"/>
        <v>1.0046985644988022</v>
      </c>
    </row>
    <row r="337" spans="1:45" x14ac:dyDescent="0.2">
      <c r="A337">
        <f>front!A337</f>
        <v>344.25</v>
      </c>
      <c r="B337" s="1">
        <f t="shared" si="123"/>
        <v>0.47000000000002728</v>
      </c>
      <c r="C337">
        <f>front!D337-front!B337</f>
        <v>392.20000000000027</v>
      </c>
      <c r="D337" s="2">
        <f>front!E337-front!C337</f>
        <v>3842.4000000000015</v>
      </c>
      <c r="E337" s="2">
        <f>IF(front!F337-front!C337&gt;0,front!F337-front!C337,0)</f>
        <v>1081.6000000000004</v>
      </c>
      <c r="F337" s="2">
        <f>front!I337-front!H337</f>
        <v>6097.9</v>
      </c>
      <c r="G337" s="2">
        <f>IF(front!J337-front!H337&gt;0,front!J337-front!H337,0)</f>
        <v>16.699999999998909</v>
      </c>
      <c r="H337" s="2"/>
      <c r="I337" s="4">
        <f>C337/(constants!$A$4+constants!$B$4*data!C337+constants!$C$4*data!C337^2+constants!$D$4*data!C337^3+constants!$E$4*data!C337^4+constants!$F$4*data!C337^5+constants!$G$4*data!C337^6+constants!$H$4*data!C337^7)</f>
        <v>391.28675461020742</v>
      </c>
      <c r="J337" s="4">
        <f>D337/(constants!$A$4+constants!$B$4*data!D337+constants!$C$4*data!D337^2+constants!$D$4*data!D337^3+constants!$E$4*data!D337^4+constants!$F$4*data!D337^5+constants!$G$4*data!D337^6+constants!$H$4*data!D337^7)</f>
        <v>3833.8096192423582</v>
      </c>
      <c r="K337" s="4">
        <f>E337/(constants!$A$4+constants!$B$4*data!E337+constants!$C$4*data!E337^2+constants!$D$4*data!E337^3+constants!$E$4*data!E337^4+constants!$F$4*data!E337^5+constants!$G$4*data!E337^6+constants!$H$4*data!E337^7)</f>
        <v>1079.1176898286817</v>
      </c>
      <c r="L337" s="4">
        <f>F337/(constants!$A$4+constants!$B$4*data!F337+constants!$C$4*data!F337^2+constants!$D$4*data!F337^3+constants!$E$4*data!F337^4+constants!$F$4*data!F337^5+constants!$G$4*data!F337^6+constants!$H$4*data!F337^7)</f>
        <v>6086.2966552416628</v>
      </c>
      <c r="M337" s="4">
        <f>G337/(constants!$A$4+constants!$B$4*data!G337+constants!$C$4*data!G337^2+constants!$D$4*data!G337^3+constants!$E$4*data!G337^4+constants!$F$4*data!G337^5+constants!$G$4*data!G337^6+constants!$H$4*data!G337^7)</f>
        <v>16.660545373675927</v>
      </c>
      <c r="N337" s="4"/>
      <c r="O337" s="4">
        <f t="shared" si="108"/>
        <v>978.21688652551848</v>
      </c>
      <c r="P337" s="4">
        <f t="shared" si="109"/>
        <v>958.45240481058954</v>
      </c>
      <c r="Q337" s="4">
        <f t="shared" si="110"/>
        <v>269.77942245717043</v>
      </c>
      <c r="R337" s="4">
        <f t="shared" si="111"/>
        <v>1521.5741638104157</v>
      </c>
      <c r="S337" s="4">
        <f t="shared" si="112"/>
        <v>4.1651363434189816</v>
      </c>
      <c r="T337" s="4">
        <f t="shared" si="124"/>
        <v>1.0206212448481831</v>
      </c>
      <c r="U337" s="4">
        <f t="shared" si="113"/>
        <v>0.281473989843538</v>
      </c>
      <c r="V337" s="4">
        <f t="shared" si="114"/>
        <v>2.7373863479571718E-3</v>
      </c>
      <c r="W337" s="4"/>
      <c r="X337">
        <f>IF(front!E337&gt;$X$2,O337,P337)</f>
        <v>958.45240481058954</v>
      </c>
      <c r="Y337">
        <f t="shared" si="115"/>
        <v>699.42341194122423</v>
      </c>
      <c r="Z337">
        <f>SUMPRODUCT($B$7:$B$456,Y$7:Y$456,EXP(constants!$B$32+constants!$A$32*ABS($A$7:$A$456-$A337)))</f>
        <v>18.256256258870753</v>
      </c>
      <c r="AA337">
        <f t="shared" si="104"/>
        <v>681.1671556823535</v>
      </c>
      <c r="AB337">
        <f t="shared" si="116"/>
        <v>675.72119712275082</v>
      </c>
      <c r="AD337" s="4">
        <f t="shared" si="105"/>
        <v>1516.9885625455415</v>
      </c>
      <c r="AE337">
        <f>SUMPRODUCT($B$7:$B$456,AD$7:AD$456,EXP(constants!$B$32+constants!$A$32*ABS($A$7:$A$456-$A337)))</f>
        <v>34.752321346774366</v>
      </c>
      <c r="AF337" s="4">
        <f t="shared" si="106"/>
        <v>1482.2362411987672</v>
      </c>
      <c r="AG337">
        <f t="shared" si="117"/>
        <v>1482.2362411987672</v>
      </c>
      <c r="AH337" s="4"/>
      <c r="AI337" s="5">
        <f>SUMPRODUCT(constants!$B$13:$B$20,A337^constants!$A$13:$A$20)*constants!$C$10/((A337/1000000000)^5*(EXP(0.014388/(A337/1000000000)/constants!$B$9)-1))</f>
        <v>7.6937831482277953E-7</v>
      </c>
      <c r="AJ337">
        <f>SUMPRODUCT(A337^constants!$E$28:$J$28,constants!$E$27:$J$27)</f>
        <v>8.8414017850561724E-7</v>
      </c>
      <c r="AL337" s="17">
        <f t="shared" si="107"/>
        <v>1.1386031962573094E-9</v>
      </c>
      <c r="AM337">
        <f t="shared" si="118"/>
        <v>5.9649073064801311E-10</v>
      </c>
      <c r="AN337">
        <f t="shared" si="119"/>
        <v>1.9088363620007278</v>
      </c>
      <c r="AO337">
        <f t="shared" si="120"/>
        <v>1.157458612818726E-9</v>
      </c>
      <c r="AQ337">
        <f t="shared" si="121"/>
        <v>1.1386031962573094E-9</v>
      </c>
      <c r="AS337" s="4">
        <f t="shared" si="122"/>
        <v>0.98370964080046153</v>
      </c>
    </row>
    <row r="338" spans="1:45" x14ac:dyDescent="0.2">
      <c r="A338">
        <f>front!A338</f>
        <v>344.72</v>
      </c>
      <c r="B338" s="1">
        <f t="shared" si="123"/>
        <v>0.47000000000002728</v>
      </c>
      <c r="C338">
        <f>front!D338-front!B338</f>
        <v>391.14999999999964</v>
      </c>
      <c r="D338" s="2">
        <f>front!E338-front!C338</f>
        <v>3871.2000000000007</v>
      </c>
      <c r="E338" s="2">
        <f>IF(front!F338-front!C338&gt;0,front!F338-front!C338,0)</f>
        <v>1074.1000000000004</v>
      </c>
      <c r="F338" s="2">
        <f>front!I338-front!H338</f>
        <v>6114.7999999999993</v>
      </c>
      <c r="G338" s="2">
        <f>IF(front!J338-front!H338&gt;0,front!J338-front!H338,0)</f>
        <v>47.299999999999272</v>
      </c>
      <c r="H338" s="2"/>
      <c r="I338" s="4">
        <f>C338/(constants!$A$4+constants!$B$4*data!C338+constants!$C$4*data!C338^2+constants!$D$4*data!C338^3+constants!$E$4*data!C338^4+constants!$F$4*data!C338^5+constants!$G$4*data!C338^6+constants!$H$4*data!C338^7)</f>
        <v>390.23916945852193</v>
      </c>
      <c r="J338" s="4">
        <f>D338/(constants!$A$4+constants!$B$4*data!D338+constants!$C$4*data!D338^2+constants!$D$4*data!D338^3+constants!$E$4*data!D338^4+constants!$F$4*data!D338^5+constants!$G$4*data!D338^6+constants!$H$4*data!D338^7)</f>
        <v>3862.5523307304402</v>
      </c>
      <c r="K338" s="4">
        <f>E338/(constants!$A$4+constants!$B$4*data!E338+constants!$C$4*data!E338^2+constants!$D$4*data!E338^3+constants!$E$4*data!E338^4+constants!$F$4*data!E338^5+constants!$G$4*data!E338^6+constants!$H$4*data!E338^7)</f>
        <v>1071.6346727629582</v>
      </c>
      <c r="L338" s="4">
        <f>F338/(constants!$A$4+constants!$B$4*data!F338+constants!$C$4*data!F338^2+constants!$D$4*data!F338^3+constants!$E$4*data!F338^4+constants!$F$4*data!F338^5+constants!$G$4*data!F338^6+constants!$H$4*data!F338^7)</f>
        <v>6103.1901375496482</v>
      </c>
      <c r="M338" s="4">
        <f>G338/(constants!$A$4+constants!$B$4*data!G338+constants!$C$4*data!G338^2+constants!$D$4*data!G338^3+constants!$E$4*data!G338^4+constants!$F$4*data!G338^5+constants!$G$4*data!G338^6+constants!$H$4*data!G338^7)</f>
        <v>47.188407374145378</v>
      </c>
      <c r="N338" s="4"/>
      <c r="O338" s="4">
        <f t="shared" si="108"/>
        <v>975.59792364630482</v>
      </c>
      <c r="P338" s="4">
        <f t="shared" si="109"/>
        <v>965.63808268261005</v>
      </c>
      <c r="Q338" s="4">
        <f t="shared" si="110"/>
        <v>267.90866819073955</v>
      </c>
      <c r="R338" s="4">
        <f t="shared" si="111"/>
        <v>1525.797534387412</v>
      </c>
      <c r="S338" s="4">
        <f t="shared" si="112"/>
        <v>11.797101843536344</v>
      </c>
      <c r="T338" s="4">
        <f t="shared" si="124"/>
        <v>1.0103142586672076</v>
      </c>
      <c r="U338" s="4">
        <f t="shared" si="113"/>
        <v>0.2774421110717491</v>
      </c>
      <c r="V338" s="4">
        <f t="shared" si="114"/>
        <v>7.7317609824770943E-3</v>
      </c>
      <c r="W338" s="4"/>
      <c r="X338">
        <f>IF(front!E338&gt;$X$2,O338,P338)</f>
        <v>965.63808268261005</v>
      </c>
      <c r="Y338">
        <f t="shared" si="115"/>
        <v>708.40529646653977</v>
      </c>
      <c r="Z338">
        <f>SUMPRODUCT($B$7:$B$456,Y$7:Y$456,EXP(constants!$B$32+constants!$A$32*ABS($A$7:$A$456-$A338)))</f>
        <v>18.464487420885188</v>
      </c>
      <c r="AA338">
        <f t="shared" si="104"/>
        <v>689.94080904565453</v>
      </c>
      <c r="AB338">
        <f t="shared" si="116"/>
        <v>684.49485048605186</v>
      </c>
      <c r="AD338" s="4">
        <f t="shared" si="105"/>
        <v>1512.8095309524117</v>
      </c>
      <c r="AE338">
        <f>SUMPRODUCT($B$7:$B$456,AD$7:AD$456,EXP(constants!$B$32+constants!$A$32*ABS($A$7:$A$456-$A338)))</f>
        <v>34.702055318282667</v>
      </c>
      <c r="AF338" s="4">
        <f t="shared" si="106"/>
        <v>1478.1074756341291</v>
      </c>
      <c r="AG338">
        <f t="shared" si="117"/>
        <v>1478.1074756341291</v>
      </c>
      <c r="AH338" s="4"/>
      <c r="AI338" s="5">
        <f>SUMPRODUCT(constants!$B$13:$B$20,A338^constants!$A$13:$A$20)*constants!$C$10/((A338/1000000000)^5*(EXP(0.014388/(A338/1000000000)/constants!$B$9)-1))</f>
        <v>7.7819047289202445E-7</v>
      </c>
      <c r="AJ338">
        <f>SUMPRODUCT(A338^constants!$E$28:$J$28,constants!$E$27:$J$27)</f>
        <v>8.798641530142451E-7</v>
      </c>
      <c r="AL338" s="17">
        <f t="shared" si="107"/>
        <v>1.1368828740485636E-9</v>
      </c>
      <c r="AM338">
        <f t="shared" si="118"/>
        <v>5.9526398960723134E-10</v>
      </c>
      <c r="AN338">
        <f t="shared" si="119"/>
        <v>1.9098801437639537</v>
      </c>
      <c r="AO338">
        <f t="shared" si="120"/>
        <v>1.1550781869203914E-9</v>
      </c>
      <c r="AQ338">
        <f t="shared" si="121"/>
        <v>1.1368828740485636E-9</v>
      </c>
      <c r="AS338" s="4">
        <f t="shared" si="122"/>
        <v>0.98424754871327014</v>
      </c>
    </row>
    <row r="339" spans="1:45" x14ac:dyDescent="0.2">
      <c r="A339">
        <f>front!A339</f>
        <v>345.19</v>
      </c>
      <c r="B339" s="1">
        <f t="shared" si="123"/>
        <v>0.46999999999997044</v>
      </c>
      <c r="C339">
        <f>front!D339-front!B339</f>
        <v>385.45000000000027</v>
      </c>
      <c r="D339" s="2">
        <f>front!E339-front!C339</f>
        <v>3882.7000000000007</v>
      </c>
      <c r="E339" s="2">
        <f>IF(front!F339-front!C339&gt;0,front!F339-front!C339,0)</f>
        <v>1067</v>
      </c>
      <c r="F339" s="2">
        <f>front!I339-front!H339</f>
        <v>6055.2000000000007</v>
      </c>
      <c r="G339" s="2">
        <f>IF(front!J339-front!H339&gt;0,front!J339-front!H339,0)</f>
        <v>0</v>
      </c>
      <c r="H339" s="2"/>
      <c r="I339" s="4">
        <f>C339/(constants!$A$4+constants!$B$4*data!C339+constants!$C$4*data!C339^2+constants!$D$4*data!C339^3+constants!$E$4*data!C339^4+constants!$F$4*data!C339^5+constants!$G$4*data!C339^6+constants!$H$4*data!C339^7)</f>
        <v>384.55228082349822</v>
      </c>
      <c r="J339" s="4">
        <f>D339/(constants!$A$4+constants!$B$4*data!D339+constants!$C$4*data!D339^2+constants!$D$4*data!D339^3+constants!$E$4*data!D339^4+constants!$F$4*data!D339^5+constants!$G$4*data!D339^6+constants!$H$4*data!D339^7)</f>
        <v>3874.0295382065692</v>
      </c>
      <c r="K339" s="4">
        <f>E339/(constants!$A$4+constants!$B$4*data!E339+constants!$C$4*data!E339^2+constants!$D$4*data!E339^3+constants!$E$4*data!E339^4+constants!$F$4*data!E339^5+constants!$G$4*data!E339^6+constants!$H$4*data!E339^7)</f>
        <v>1064.5507503223187</v>
      </c>
      <c r="L339" s="4">
        <f>F339/(constants!$A$4+constants!$B$4*data!F339+constants!$C$4*data!F339^2+constants!$D$4*data!F339^3+constants!$E$4*data!F339^4+constants!$F$4*data!F339^5+constants!$G$4*data!F339^6+constants!$H$4*data!F339^7)</f>
        <v>6043.6145164460277</v>
      </c>
      <c r="M339" s="4">
        <f>G339/(constants!$A$4+constants!$B$4*data!G339+constants!$C$4*data!G339^2+constants!$D$4*data!G339^3+constants!$E$4*data!G339^4+constants!$F$4*data!G339^5+constants!$G$4*data!G339^6+constants!$H$4*data!G339^7)</f>
        <v>0</v>
      </c>
      <c r="N339" s="4"/>
      <c r="O339" s="4">
        <f t="shared" si="108"/>
        <v>961.38070205874556</v>
      </c>
      <c r="P339" s="4">
        <f t="shared" si="109"/>
        <v>968.5073845516423</v>
      </c>
      <c r="Q339" s="4">
        <f t="shared" si="110"/>
        <v>266.13768758057967</v>
      </c>
      <c r="R339" s="4">
        <f t="shared" si="111"/>
        <v>1510.9036291115069</v>
      </c>
      <c r="S339" s="4">
        <f t="shared" si="112"/>
        <v>0</v>
      </c>
      <c r="T339" s="4">
        <f t="shared" si="124"/>
        <v>0.9926415816682741</v>
      </c>
      <c r="U339" s="4">
        <f t="shared" si="113"/>
        <v>0.27479159356516891</v>
      </c>
      <c r="V339" s="4">
        <f t="shared" si="114"/>
        <v>0</v>
      </c>
      <c r="W339" s="4"/>
      <c r="X339">
        <f>IF(front!E339&gt;$X$2,O339,P339)</f>
        <v>968.5073845516423</v>
      </c>
      <c r="Y339">
        <f t="shared" si="115"/>
        <v>712.97500720909807</v>
      </c>
      <c r="Z339">
        <f>SUMPRODUCT($B$7:$B$456,Y$7:Y$456,EXP(constants!$B$32+constants!$A$32*ABS($A$7:$A$456-$A339)))</f>
        <v>18.673560785821952</v>
      </c>
      <c r="AA339">
        <f t="shared" si="104"/>
        <v>694.30144642327616</v>
      </c>
      <c r="AB339">
        <f t="shared" si="116"/>
        <v>688.85548786367349</v>
      </c>
      <c r="AD339" s="4">
        <f t="shared" si="105"/>
        <v>1510.9036291115069</v>
      </c>
      <c r="AE339">
        <f>SUMPRODUCT($B$7:$B$456,AD$7:AD$456,EXP(constants!$B$32+constants!$A$32*ABS($A$7:$A$456-$A339)))</f>
        <v>34.650207792769436</v>
      </c>
      <c r="AF339" s="4">
        <f t="shared" si="106"/>
        <v>1476.2534213187375</v>
      </c>
      <c r="AG339">
        <f t="shared" si="117"/>
        <v>1476.2534213187375</v>
      </c>
      <c r="AH339" s="4"/>
      <c r="AI339" s="5">
        <f>SUMPRODUCT(constants!$B$13:$B$20,A339^constants!$A$13:$A$20)*constants!$C$10/((A339/1000000000)^5*(EXP(0.014388/(A339/1000000000)/constants!$B$9)-1))</f>
        <v>7.8707060995942687E-7</v>
      </c>
      <c r="AJ339">
        <f>SUMPRODUCT(A339^constants!$E$28:$J$28,constants!$E$27:$J$27)</f>
        <v>8.7560959617416544E-7</v>
      </c>
      <c r="AL339" s="17">
        <f t="shared" si="107"/>
        <v>1.1425772514353409E-9</v>
      </c>
      <c r="AM339">
        <f t="shared" si="118"/>
        <v>5.931295965376888E-10</v>
      </c>
      <c r="AN339">
        <f t="shared" si="119"/>
        <v>1.9263534615452949</v>
      </c>
      <c r="AO339">
        <f t="shared" si="120"/>
        <v>1.150936510420576E-9</v>
      </c>
      <c r="AQ339">
        <f t="shared" si="121"/>
        <v>1.1425772514353409E-9</v>
      </c>
      <c r="AS339" s="4">
        <f t="shared" si="122"/>
        <v>0.99273699382237823</v>
      </c>
    </row>
    <row r="340" spans="1:45" x14ac:dyDescent="0.2">
      <c r="A340">
        <f>front!A340</f>
        <v>345.66</v>
      </c>
      <c r="B340" s="1">
        <f t="shared" si="123"/>
        <v>0.47000000000002728</v>
      </c>
      <c r="C340">
        <f>front!D340-front!B340</f>
        <v>385.54999999999973</v>
      </c>
      <c r="D340" s="2">
        <f>front!E340-front!C340</f>
        <v>3871.6000000000004</v>
      </c>
      <c r="E340" s="2">
        <f>IF(front!F340-front!C340&gt;0,front!F340-front!C340,0)</f>
        <v>1001</v>
      </c>
      <c r="F340" s="2">
        <f>front!I340-front!H340</f>
        <v>6019.1999999999989</v>
      </c>
      <c r="G340" s="2">
        <f>IF(front!J340-front!H340&gt;0,front!J340-front!H340,0)</f>
        <v>0.69999999999890861</v>
      </c>
      <c r="H340" s="2"/>
      <c r="I340" s="4">
        <f>C340/(constants!$A$4+constants!$B$4*data!C340+constants!$C$4*data!C340^2+constants!$D$4*data!C340^3+constants!$E$4*data!C340^4+constants!$F$4*data!C340^5+constants!$G$4*data!C340^6+constants!$H$4*data!C340^7)</f>
        <v>384.65205076755461</v>
      </c>
      <c r="J340" s="4">
        <f>D340/(constants!$A$4+constants!$B$4*data!D340+constants!$C$4*data!D340^2+constants!$D$4*data!D340^3+constants!$E$4*data!D340^4+constants!$F$4*data!D340^5+constants!$G$4*data!D340^6+constants!$H$4*data!D340^7)</f>
        <v>3862.9515371449115</v>
      </c>
      <c r="K340" s="4">
        <f>E340/(constants!$A$4+constants!$B$4*data!E340+constants!$C$4*data!E340^2+constants!$D$4*data!E340^3+constants!$E$4*data!E340^4+constants!$F$4*data!E340^5+constants!$G$4*data!E340^6+constants!$H$4*data!E340^7)</f>
        <v>998.70022710293165</v>
      </c>
      <c r="L340" s="4">
        <f>F340/(constants!$A$4+constants!$B$4*data!F340+constants!$C$4*data!F340^2+constants!$D$4*data!F340^3+constants!$E$4*data!F340^4+constants!$F$4*data!F340^5+constants!$G$4*data!F340^6+constants!$H$4*data!F340^7)</f>
        <v>6007.631109992727</v>
      </c>
      <c r="M340" s="4">
        <f>G340/(constants!$A$4+constants!$B$4*data!G340+constants!$C$4*data!G340^2+constants!$D$4*data!G340^3+constants!$E$4*data!G340^4+constants!$F$4*data!G340^5+constants!$G$4*data!G340^6+constants!$H$4*data!G340^7)</f>
        <v>0.6983449770633009</v>
      </c>
      <c r="N340" s="4"/>
      <c r="O340" s="4">
        <f t="shared" si="108"/>
        <v>961.6301269188865</v>
      </c>
      <c r="P340" s="4">
        <f t="shared" si="109"/>
        <v>965.73788428622788</v>
      </c>
      <c r="Q340" s="4">
        <f t="shared" si="110"/>
        <v>249.67505677573291</v>
      </c>
      <c r="R340" s="4">
        <f t="shared" si="111"/>
        <v>1501.9077774981818</v>
      </c>
      <c r="S340" s="4">
        <f t="shared" si="112"/>
        <v>0.17458624426582522</v>
      </c>
      <c r="T340" s="4">
        <f t="shared" si="124"/>
        <v>0.99574650903295836</v>
      </c>
      <c r="U340" s="4">
        <f t="shared" si="113"/>
        <v>0.25853294236278873</v>
      </c>
      <c r="V340" s="4">
        <f t="shared" si="114"/>
        <v>1.162429856756212E-4</v>
      </c>
      <c r="W340" s="4"/>
      <c r="X340">
        <f>IF(front!E340&gt;$X$2,O340,P340)</f>
        <v>965.73788428622788</v>
      </c>
      <c r="Y340">
        <f t="shared" si="115"/>
        <v>726.01211902150669</v>
      </c>
      <c r="Z340">
        <f>SUMPRODUCT($B$7:$B$456,Y$7:Y$456,EXP(constants!$B$32+constants!$A$32*ABS($A$7:$A$456-$A340)))</f>
        <v>18.883546086605694</v>
      </c>
      <c r="AA340">
        <f t="shared" si="104"/>
        <v>707.12857293490094</v>
      </c>
      <c r="AB340">
        <f t="shared" si="116"/>
        <v>701.68261437529827</v>
      </c>
      <c r="AD340" s="4">
        <f t="shared" si="105"/>
        <v>1501.7155670069694</v>
      </c>
      <c r="AE340">
        <f>SUMPRODUCT($B$7:$B$456,AD$7:AD$456,EXP(constants!$B$32+constants!$A$32*ABS($A$7:$A$456-$A340)))</f>
        <v>34.596774953077997</v>
      </c>
      <c r="AF340" s="4">
        <f t="shared" si="106"/>
        <v>1467.1187920538914</v>
      </c>
      <c r="AG340">
        <f t="shared" si="117"/>
        <v>1467.1187920538914</v>
      </c>
      <c r="AH340" s="4"/>
      <c r="AI340" s="5">
        <f>SUMPRODUCT(constants!$B$13:$B$20,A340^constants!$A$13:$A$20)*constants!$C$10/((A340/1000000000)^5*(EXP(0.014388/(A340/1000000000)/constants!$B$9)-1))</f>
        <v>7.960189152781493E-7</v>
      </c>
      <c r="AJ340">
        <f>SUMPRODUCT(A340^constants!$E$28:$J$28,constants!$E$27:$J$27)</f>
        <v>8.713765561694912E-7</v>
      </c>
      <c r="AL340" s="17">
        <f t="shared" si="107"/>
        <v>1.1344429788770495E-9</v>
      </c>
      <c r="AM340">
        <f t="shared" si="118"/>
        <v>5.9393728775677969E-10</v>
      </c>
      <c r="AN340">
        <f t="shared" si="119"/>
        <v>1.9100383193008241</v>
      </c>
      <c r="AO340">
        <f t="shared" si="120"/>
        <v>1.1525037923748474E-9</v>
      </c>
      <c r="AQ340">
        <f t="shared" si="121"/>
        <v>1.1344429788770495E-9</v>
      </c>
      <c r="AS340" s="4">
        <f t="shared" si="122"/>
        <v>0.98432906371563278</v>
      </c>
    </row>
    <row r="341" spans="1:45" x14ac:dyDescent="0.2">
      <c r="A341">
        <f>front!A341</f>
        <v>346.13</v>
      </c>
      <c r="B341" s="1">
        <f t="shared" si="123"/>
        <v>0.46999999999997044</v>
      </c>
      <c r="C341">
        <f>front!D341-front!B341</f>
        <v>387.69999999999982</v>
      </c>
      <c r="D341" s="2">
        <f>front!E341-front!C341</f>
        <v>3838.3999999999996</v>
      </c>
      <c r="E341" s="2">
        <f>IF(front!F341-front!C341&gt;0,front!F341-front!C341,0)</f>
        <v>969.79999999999927</v>
      </c>
      <c r="F341" s="2">
        <f>front!I341-front!H341</f>
        <v>6060.1</v>
      </c>
      <c r="G341" s="2">
        <f>IF(front!J341-front!H341&gt;0,front!J341-front!H341,0)</f>
        <v>22.300000000001091</v>
      </c>
      <c r="H341" s="2"/>
      <c r="I341" s="4">
        <f>C341/(constants!$A$4+constants!$B$4*data!C341+constants!$C$4*data!C341^2+constants!$D$4*data!C341^3+constants!$E$4*data!C341^4+constants!$F$4*data!C341^5+constants!$G$4*data!C341^6+constants!$H$4*data!C341^7)</f>
        <v>386.79710484182084</v>
      </c>
      <c r="J341" s="4">
        <f>D341/(constants!$A$4+constants!$B$4*data!D341+constants!$C$4*data!D341^2+constants!$D$4*data!D341^3+constants!$E$4*data!D341^4+constants!$F$4*data!D341^5+constants!$G$4*data!D341^6+constants!$H$4*data!D341^7)</f>
        <v>3829.8175992364481</v>
      </c>
      <c r="K341" s="4">
        <f>E341/(constants!$A$4+constants!$B$4*data!E341+constants!$C$4*data!E341^2+constants!$D$4*data!E341^3+constants!$E$4*data!E341^4+constants!$F$4*data!E341^5+constants!$G$4*data!E341^6+constants!$H$4*data!E341^7)</f>
        <v>967.57090846040023</v>
      </c>
      <c r="L341" s="4">
        <f>F341/(constants!$A$4+constants!$B$4*data!F341+constants!$C$4*data!F341^2+constants!$D$4*data!F341^3+constants!$E$4*data!F341^4+constants!$F$4*data!F341^5+constants!$G$4*data!F341^6+constants!$H$4*data!F341^7)</f>
        <v>6048.512365997387</v>
      </c>
      <c r="M341" s="4">
        <f>G341/(constants!$A$4+constants!$B$4*data!G341+constants!$C$4*data!G341^2+constants!$D$4*data!G341^3+constants!$E$4*data!G341^4+constants!$F$4*data!G341^5+constants!$G$4*data!G341^6+constants!$H$4*data!G341^7)</f>
        <v>22.247328716833216</v>
      </c>
      <c r="N341" s="4"/>
      <c r="O341" s="4">
        <f t="shared" si="108"/>
        <v>966.99276210455207</v>
      </c>
      <c r="P341" s="4">
        <f t="shared" si="109"/>
        <v>957.45439980911203</v>
      </c>
      <c r="Q341" s="4">
        <f t="shared" si="110"/>
        <v>241.89272711510006</v>
      </c>
      <c r="R341" s="4">
        <f t="shared" si="111"/>
        <v>1512.1280914993467</v>
      </c>
      <c r="S341" s="4">
        <f t="shared" si="112"/>
        <v>5.5618321792083041</v>
      </c>
      <c r="T341" s="4">
        <f t="shared" si="124"/>
        <v>1.0099622105212966</v>
      </c>
      <c r="U341" s="4">
        <f t="shared" si="113"/>
        <v>0.25264151187077555</v>
      </c>
      <c r="V341" s="4">
        <f t="shared" si="114"/>
        <v>3.678148835720315E-3</v>
      </c>
      <c r="W341" s="4"/>
      <c r="X341">
        <f>IF(front!E341&gt;$X$2,O341,P341)</f>
        <v>957.45439980911203</v>
      </c>
      <c r="Y341">
        <f t="shared" si="115"/>
        <v>725.20084645666577</v>
      </c>
      <c r="Z341">
        <f>SUMPRODUCT($B$7:$B$456,Y$7:Y$456,EXP(constants!$B$32+constants!$A$32*ABS($A$7:$A$456-$A341)))</f>
        <v>19.094366032962242</v>
      </c>
      <c r="AA341">
        <f t="shared" si="104"/>
        <v>706.10648042370349</v>
      </c>
      <c r="AB341">
        <f t="shared" si="116"/>
        <v>700.66052186410082</v>
      </c>
      <c r="AD341" s="4">
        <f t="shared" si="105"/>
        <v>1506.0047998293649</v>
      </c>
      <c r="AE341">
        <f>SUMPRODUCT($B$7:$B$456,AD$7:AD$456,EXP(constants!$B$32+constants!$A$32*ABS($A$7:$A$456-$A341)))</f>
        <v>34.54187885287724</v>
      </c>
      <c r="AF341" s="4">
        <f t="shared" si="106"/>
        <v>1471.4629209764876</v>
      </c>
      <c r="AG341">
        <f t="shared" si="117"/>
        <v>1471.4629209764876</v>
      </c>
      <c r="AH341" s="4"/>
      <c r="AI341" s="5">
        <f>SUMPRODUCT(constants!$B$13:$B$20,A341^constants!$A$13:$A$20)*constants!$C$10/((A341/1000000000)^5*(EXP(0.014388/(A341/1000000000)/constants!$B$9)-1))</f>
        <v>8.0503557613439121E-7</v>
      </c>
      <c r="AJ341">
        <f>SUMPRODUCT(A341^constants!$E$28:$J$28,constants!$E$27:$J$27)</f>
        <v>8.6716508748918781E-7</v>
      </c>
      <c r="AL341" s="17">
        <f t="shared" si="107"/>
        <v>1.148966655053722E-9</v>
      </c>
      <c r="AM341">
        <f t="shared" si="118"/>
        <v>5.8932173901719692E-10</v>
      </c>
      <c r="AN341">
        <f t="shared" si="119"/>
        <v>1.9496424092039037</v>
      </c>
      <c r="AO341">
        <f t="shared" si="120"/>
        <v>1.1435475649482938E-9</v>
      </c>
      <c r="AQ341">
        <f t="shared" si="121"/>
        <v>1.148966655053722E-9</v>
      </c>
      <c r="AS341" s="4">
        <f t="shared" si="122"/>
        <v>1.0047388410167908</v>
      </c>
    </row>
    <row r="342" spans="1:45" x14ac:dyDescent="0.2">
      <c r="A342">
        <f>front!A342</f>
        <v>346.6</v>
      </c>
      <c r="B342" s="1">
        <f t="shared" si="123"/>
        <v>0.47000000000002728</v>
      </c>
      <c r="C342">
        <f>front!D342-front!B342</f>
        <v>393.75</v>
      </c>
      <c r="D342" s="2">
        <f>front!E342-front!C342</f>
        <v>3866.1999999999989</v>
      </c>
      <c r="E342" s="2">
        <f>IF(front!F342-front!C342&gt;0,front!F342-front!C342,0)</f>
        <v>933.29999999999927</v>
      </c>
      <c r="F342" s="2">
        <f>front!I342-front!H342</f>
        <v>6013.2000000000007</v>
      </c>
      <c r="G342" s="2">
        <f>IF(front!J342-front!H342&gt;0,front!J342-front!H342,0)</f>
        <v>28.700000000000728</v>
      </c>
      <c r="H342" s="2"/>
      <c r="I342" s="4">
        <f>C342/(constants!$A$4+constants!$B$4*data!C342+constants!$C$4*data!C342^2+constants!$D$4*data!C342^3+constants!$E$4*data!C342^4+constants!$F$4*data!C342^5+constants!$G$4*data!C342^6+constants!$H$4*data!C342^7)</f>
        <v>392.83319006205272</v>
      </c>
      <c r="J342" s="4">
        <f>D342/(constants!$A$4+constants!$B$4*data!D342+constants!$C$4*data!D342^2+constants!$D$4*data!D342^3+constants!$E$4*data!D342^4+constants!$F$4*data!D342^5+constants!$G$4*data!D342^6+constants!$H$4*data!D342^7)</f>
        <v>3857.5622554064912</v>
      </c>
      <c r="K342" s="4">
        <f>E342/(constants!$A$4+constants!$B$4*data!E342+constants!$C$4*data!E342^2+constants!$D$4*data!E342^3+constants!$E$4*data!E342^4+constants!$F$4*data!E342^5+constants!$G$4*data!E342^6+constants!$H$4*data!E342^7)</f>
        <v>931.15361805918667</v>
      </c>
      <c r="L342" s="4">
        <f>F342/(constants!$A$4+constants!$B$4*data!F342+constants!$C$4*data!F342^2+constants!$D$4*data!F342^3+constants!$E$4*data!F342^4+constants!$F$4*data!F342^5+constants!$G$4*data!F342^6+constants!$H$4*data!F342^7)</f>
        <v>6001.634010820454</v>
      </c>
      <c r="M342" s="4">
        <f>G342/(constants!$A$4+constants!$B$4*data!G342+constants!$C$4*data!G342^2+constants!$D$4*data!G342^3+constants!$E$4*data!G342^4+constants!$F$4*data!G342^5+constants!$G$4*data!G342^6+constants!$H$4*data!G342^7)</f>
        <v>28.632232233614729</v>
      </c>
      <c r="N342" s="4"/>
      <c r="O342" s="4">
        <f t="shared" si="108"/>
        <v>982.08297515513186</v>
      </c>
      <c r="P342" s="4">
        <f t="shared" si="109"/>
        <v>964.3905638516228</v>
      </c>
      <c r="Q342" s="4">
        <f t="shared" si="110"/>
        <v>232.78840451479667</v>
      </c>
      <c r="R342" s="4">
        <f t="shared" si="111"/>
        <v>1500.4085027051135</v>
      </c>
      <c r="S342" s="4">
        <f t="shared" si="112"/>
        <v>7.1580580584036824</v>
      </c>
      <c r="T342" s="4">
        <f t="shared" si="124"/>
        <v>1.0183456910163537</v>
      </c>
      <c r="U342" s="4">
        <f t="shared" si="113"/>
        <v>0.24138395090167281</v>
      </c>
      <c r="V342" s="4">
        <f t="shared" si="114"/>
        <v>4.7707394656177236E-3</v>
      </c>
      <c r="W342" s="4"/>
      <c r="X342">
        <f>IF(front!E342&gt;$X$2,O342,P342)</f>
        <v>964.3905638516228</v>
      </c>
      <c r="Y342">
        <f t="shared" si="115"/>
        <v>740.87853530649863</v>
      </c>
      <c r="Z342">
        <f>SUMPRODUCT($B$7:$B$456,Y$7:Y$456,EXP(constants!$B$32+constants!$A$32*ABS($A$7:$A$456-$A342)))</f>
        <v>19.306185452726311</v>
      </c>
      <c r="AA342">
        <f t="shared" si="104"/>
        <v>721.57234985377227</v>
      </c>
      <c r="AB342">
        <f t="shared" si="116"/>
        <v>716.12639129416959</v>
      </c>
      <c r="AD342" s="4">
        <f t="shared" si="105"/>
        <v>1492.5278482966396</v>
      </c>
      <c r="AE342">
        <f>SUMPRODUCT($B$7:$B$456,AD$7:AD$456,EXP(constants!$B$32+constants!$A$32*ABS($A$7:$A$456-$A342)))</f>
        <v>34.485405450392349</v>
      </c>
      <c r="AF342" s="4">
        <f t="shared" si="106"/>
        <v>1458.0424428462472</v>
      </c>
      <c r="AG342">
        <f t="shared" si="117"/>
        <v>1458.0424428462472</v>
      </c>
      <c r="AH342" s="4"/>
      <c r="AI342" s="5">
        <f>SUMPRODUCT(constants!$B$13:$B$20,A342^constants!$A$13:$A$20)*constants!$C$10/((A342/1000000000)^5*(EXP(0.014388/(A342/1000000000)/constants!$B$9)-1))</f>
        <v>8.1412077783860926E-7</v>
      </c>
      <c r="AJ342">
        <f>SUMPRODUCT(A342^constants!$E$28:$J$28,constants!$E$27:$J$27)</f>
        <v>8.6297525081800242E-7</v>
      </c>
      <c r="AL342" s="17">
        <f t="shared" si="107"/>
        <v>1.1368395128789292E-9</v>
      </c>
      <c r="AM342">
        <f t="shared" si="118"/>
        <v>5.9187251719050576E-10</v>
      </c>
      <c r="AN342">
        <f t="shared" si="119"/>
        <v>1.9207506344022647</v>
      </c>
      <c r="AO342">
        <f t="shared" si="120"/>
        <v>1.1484972146484307E-9</v>
      </c>
      <c r="AQ342">
        <f t="shared" si="121"/>
        <v>1.1368395128789292E-9</v>
      </c>
      <c r="AS342" s="4">
        <f t="shared" si="122"/>
        <v>0.9898496037945812</v>
      </c>
    </row>
    <row r="343" spans="1:45" x14ac:dyDescent="0.2">
      <c r="A343">
        <f>front!A343</f>
        <v>347.07</v>
      </c>
      <c r="B343" s="1">
        <f t="shared" si="123"/>
        <v>0.46999999999997044</v>
      </c>
      <c r="C343">
        <f>front!D343-front!B343</f>
        <v>388.90000000000009</v>
      </c>
      <c r="D343" s="2">
        <f>front!E343-front!C343</f>
        <v>3820.7999999999993</v>
      </c>
      <c r="E343" s="2">
        <f>IF(front!F343-front!C343&gt;0,front!F343-front!C343,0)</f>
        <v>923</v>
      </c>
      <c r="F343" s="2">
        <f>front!I343-front!H343</f>
        <v>5965.2000000000007</v>
      </c>
      <c r="G343" s="2">
        <f>IF(front!J343-front!H343&gt;0,front!J343-front!H343,0)</f>
        <v>46.5</v>
      </c>
      <c r="H343" s="2"/>
      <c r="I343" s="4">
        <f>C343/(constants!$A$4+constants!$B$4*data!C343+constants!$C$4*data!C343^2+constants!$D$4*data!C343^3+constants!$E$4*data!C343^4+constants!$F$4*data!C343^5+constants!$G$4*data!C343^6+constants!$H$4*data!C343^7)</f>
        <v>387.9943445548181</v>
      </c>
      <c r="J343" s="4">
        <f>D343/(constants!$A$4+constants!$B$4*data!D343+constants!$C$4*data!D343^2+constants!$D$4*data!D343^3+constants!$E$4*data!D343^4+constants!$F$4*data!D343^5+constants!$G$4*data!D343^6+constants!$H$4*data!D343^7)</f>
        <v>3812.2527777171276</v>
      </c>
      <c r="K343" s="4">
        <f>E343/(constants!$A$4+constants!$B$4*data!E343+constants!$C$4*data!E343^2+constants!$D$4*data!E343^3+constants!$E$4*data!E343^4+constants!$F$4*data!E343^5+constants!$G$4*data!E343^6+constants!$H$4*data!E343^7)</f>
        <v>920.87696288797599</v>
      </c>
      <c r="L343" s="4">
        <f>F343/(constants!$A$4+constants!$B$4*data!F343+constants!$C$4*data!F343^2+constants!$D$4*data!F343^3+constants!$E$4*data!F343^4+constants!$F$4*data!F343^5+constants!$G$4*data!F343^6+constants!$H$4*data!F343^7)</f>
        <v>5953.6585943913178</v>
      </c>
      <c r="M343" s="4">
        <f>G343/(constants!$A$4+constants!$B$4*data!G343+constants!$C$4*data!G343^2+constants!$D$4*data!G343^3+constants!$E$4*data!G343^4+constants!$F$4*data!G343^5+constants!$G$4*data!G343^6+constants!$H$4*data!G343^7)</f>
        <v>46.390290823092677</v>
      </c>
      <c r="N343" s="4"/>
      <c r="O343" s="4">
        <f t="shared" si="108"/>
        <v>969.98586138704525</v>
      </c>
      <c r="P343" s="4">
        <f t="shared" si="109"/>
        <v>953.06319442928191</v>
      </c>
      <c r="Q343" s="4">
        <f t="shared" si="110"/>
        <v>230.219240721994</v>
      </c>
      <c r="R343" s="4">
        <f t="shared" si="111"/>
        <v>1488.4146485978295</v>
      </c>
      <c r="S343" s="4">
        <f t="shared" si="112"/>
        <v>11.597572705773169</v>
      </c>
      <c r="T343" s="4">
        <f t="shared" si="124"/>
        <v>1.0177560806635673</v>
      </c>
      <c r="U343" s="4">
        <f t="shared" si="113"/>
        <v>0.24155716228225038</v>
      </c>
      <c r="V343" s="4">
        <f t="shared" si="114"/>
        <v>7.7918963755823937E-3</v>
      </c>
      <c r="W343" s="4"/>
      <c r="X343">
        <f>IF(front!E343&gt;$X$2,O343,P343)</f>
        <v>953.06319442928191</v>
      </c>
      <c r="Y343">
        <f t="shared" si="115"/>
        <v>732.01795117009544</v>
      </c>
      <c r="Z343">
        <f>SUMPRODUCT($B$7:$B$456,Y$7:Y$456,EXP(constants!$B$32+constants!$A$32*ABS($A$7:$A$456-$A343)))</f>
        <v>19.518882313761601</v>
      </c>
      <c r="AA343">
        <f t="shared" si="104"/>
        <v>712.49906885633379</v>
      </c>
      <c r="AB343">
        <f t="shared" si="116"/>
        <v>707.05311029673112</v>
      </c>
      <c r="AD343" s="4">
        <f t="shared" si="105"/>
        <v>1475.6463164991471</v>
      </c>
      <c r="AE343">
        <f>SUMPRODUCT($B$7:$B$456,AD$7:AD$456,EXP(constants!$B$32+constants!$A$32*ABS($A$7:$A$456-$A343)))</f>
        <v>34.427549426126426</v>
      </c>
      <c r="AF343" s="4">
        <f t="shared" si="106"/>
        <v>1441.2187670730207</v>
      </c>
      <c r="AG343">
        <f t="shared" si="117"/>
        <v>1441.2187670730207</v>
      </c>
      <c r="AH343" s="4"/>
      <c r="AI343" s="5">
        <f>SUMPRODUCT(constants!$B$13:$B$20,A343^constants!$A$13:$A$20)*constants!$C$10/((A343/1000000000)^5*(EXP(0.014388/(A343/1000000000)/constants!$B$9)-1))</f>
        <v>8.2327470371721239E-7</v>
      </c>
      <c r="AJ343">
        <f>SUMPRODUCT(A343^constants!$E$28:$J$28,constants!$E$27:$J$27)</f>
        <v>8.588071129215385E-7</v>
      </c>
      <c r="AL343" s="17">
        <f t="shared" si="107"/>
        <v>1.1643746300355091E-9</v>
      </c>
      <c r="AM343">
        <f t="shared" si="118"/>
        <v>5.9588948780183783E-10</v>
      </c>
      <c r="AN343">
        <f t="shared" si="119"/>
        <v>1.9540110269955293</v>
      </c>
      <c r="AO343">
        <f t="shared" si="120"/>
        <v>1.1562919329778755E-9</v>
      </c>
      <c r="AQ343">
        <f t="shared" si="121"/>
        <v>1.1643746300355091E-9</v>
      </c>
      <c r="AS343" s="4">
        <f t="shared" si="122"/>
        <v>1.0069901871898541</v>
      </c>
    </row>
    <row r="344" spans="1:45" x14ac:dyDescent="0.2">
      <c r="A344">
        <f>front!A344</f>
        <v>347.54</v>
      </c>
      <c r="B344" s="1">
        <f t="shared" si="123"/>
        <v>0.47000000000002728</v>
      </c>
      <c r="C344">
        <f>front!D344-front!B344</f>
        <v>391.5</v>
      </c>
      <c r="D344" s="2">
        <f>front!E344-front!C344</f>
        <v>3888</v>
      </c>
      <c r="E344" s="2">
        <f>IF(front!F344-front!C344&gt;0,front!F344-front!C344,0)</f>
        <v>904.19999999999891</v>
      </c>
      <c r="F344" s="2">
        <f>front!I344-front!H344</f>
        <v>5980.1</v>
      </c>
      <c r="G344" s="2">
        <f>IF(front!J344-front!H344&gt;0,front!J344-front!H344,0)</f>
        <v>26</v>
      </c>
      <c r="H344" s="2"/>
      <c r="I344" s="4">
        <f>C344/(constants!$A$4+constants!$B$4*data!C344+constants!$C$4*data!C344^2+constants!$D$4*data!C344^3+constants!$E$4*data!C344^4+constants!$F$4*data!C344^5+constants!$G$4*data!C344^6+constants!$H$4*data!C344^7)</f>
        <v>390.58836449520584</v>
      </c>
      <c r="J344" s="4">
        <f>D344/(constants!$A$4+constants!$B$4*data!D344+constants!$C$4*data!D344^2+constants!$D$4*data!D344^3+constants!$E$4*data!D344^4+constants!$F$4*data!D344^5+constants!$G$4*data!D344^6+constants!$H$4*data!D344^7)</f>
        <v>3879.3190499788197</v>
      </c>
      <c r="K344" s="4">
        <f>E344/(constants!$A$4+constants!$B$4*data!E344+constants!$C$4*data!E344^2+constants!$D$4*data!E344^3+constants!$E$4*data!E344^4+constants!$F$4*data!E344^5+constants!$G$4*data!E344^6+constants!$H$4*data!E344^7)</f>
        <v>902.11957905236943</v>
      </c>
      <c r="L344" s="4">
        <f>F344/(constants!$A$4+constants!$B$4*data!F344+constants!$C$4*data!F344^2+constants!$D$4*data!F344^3+constants!$E$4*data!F344^4+constants!$F$4*data!F344^5+constants!$G$4*data!F344^6+constants!$H$4*data!F344^7)</f>
        <v>5968.5507024049257</v>
      </c>
      <c r="M344" s="4">
        <f>G344/(constants!$A$4+constants!$B$4*data!G344+constants!$C$4*data!G344^2+constants!$D$4*data!G344^3+constants!$E$4*data!G344^4+constants!$F$4*data!G344^5+constants!$G$4*data!G344^6+constants!$H$4*data!G344^7)</f>
        <v>25.938599992052623</v>
      </c>
      <c r="N344" s="4"/>
      <c r="O344" s="4">
        <f t="shared" si="108"/>
        <v>976.47091123801454</v>
      </c>
      <c r="P344" s="4">
        <f t="shared" si="109"/>
        <v>969.82976249470494</v>
      </c>
      <c r="Q344" s="4">
        <f t="shared" si="110"/>
        <v>225.52989476309236</v>
      </c>
      <c r="R344" s="4">
        <f t="shared" si="111"/>
        <v>1492.1376756012314</v>
      </c>
      <c r="S344" s="4">
        <f t="shared" si="112"/>
        <v>6.4846499980131558</v>
      </c>
      <c r="T344" s="4">
        <f t="shared" si="124"/>
        <v>1.0068477468934616</v>
      </c>
      <c r="U344" s="4">
        <f t="shared" si="113"/>
        <v>0.23254585854630719</v>
      </c>
      <c r="V344" s="4">
        <f t="shared" si="114"/>
        <v>4.345879139738414E-3</v>
      </c>
      <c r="W344" s="4"/>
      <c r="X344">
        <f>IF(front!E344&gt;$X$2,O344,P344)</f>
        <v>969.82976249470494</v>
      </c>
      <c r="Y344">
        <f t="shared" si="115"/>
        <v>753.28699963186216</v>
      </c>
      <c r="Z344">
        <f>SUMPRODUCT($B$7:$B$456,Y$7:Y$456,EXP(constants!$B$32+constants!$A$32*ABS($A$7:$A$456-$A344)))</f>
        <v>19.732763168716804</v>
      </c>
      <c r="AA344">
        <f t="shared" si="104"/>
        <v>733.55423646314534</v>
      </c>
      <c r="AB344">
        <f t="shared" si="116"/>
        <v>728.10827790354267</v>
      </c>
      <c r="AD344" s="4">
        <f t="shared" si="105"/>
        <v>1484.9984088926783</v>
      </c>
      <c r="AE344">
        <f>SUMPRODUCT($B$7:$B$456,AD$7:AD$456,EXP(constants!$B$32+constants!$A$32*ABS($A$7:$A$456-$A344)))</f>
        <v>34.368563849675482</v>
      </c>
      <c r="AF344" s="4">
        <f t="shared" si="106"/>
        <v>1450.6298450430029</v>
      </c>
      <c r="AG344">
        <f t="shared" si="117"/>
        <v>1450.6298450430029</v>
      </c>
      <c r="AH344" s="4"/>
      <c r="AI344" s="5">
        <f>SUMPRODUCT(constants!$B$13:$B$20,A344^constants!$A$13:$A$20)*constants!$C$10/((A344/1000000000)^5*(EXP(0.014388/(A344/1000000000)/constants!$B$9)-1))</f>
        <v>8.3249753510428662E-7</v>
      </c>
      <c r="AJ344">
        <f>SUMPRODUCT(A344^constants!$E$28:$J$28,constants!$E$27:$J$27)</f>
        <v>8.5466074653111354E-7</v>
      </c>
      <c r="AL344" s="17">
        <f t="shared" si="107"/>
        <v>1.1433705128326711E-9</v>
      </c>
      <c r="AM344">
        <f t="shared" si="118"/>
        <v>5.8916528530803651E-10</v>
      </c>
      <c r="AN344">
        <f t="shared" si="119"/>
        <v>1.9406617147085923</v>
      </c>
      <c r="AO344">
        <f t="shared" si="120"/>
        <v>1.1432439748271558E-9</v>
      </c>
      <c r="AQ344">
        <f t="shared" si="121"/>
        <v>1.1433705128326711E-9</v>
      </c>
      <c r="AS344" s="4">
        <f t="shared" si="122"/>
        <v>1.0001106832909699</v>
      </c>
    </row>
    <row r="345" spans="1:45" x14ac:dyDescent="0.2">
      <c r="A345">
        <f>front!A345</f>
        <v>348.01</v>
      </c>
      <c r="B345" s="1">
        <f t="shared" si="123"/>
        <v>0.46999999999997044</v>
      </c>
      <c r="C345">
        <f>front!D345-front!B345</f>
        <v>387.85000000000036</v>
      </c>
      <c r="D345" s="2">
        <f>front!E345-front!C345</f>
        <v>3865.4000000000015</v>
      </c>
      <c r="E345" s="2">
        <f>IF(front!F345-front!C345&gt;0,front!F345-front!C345,0)</f>
        <v>855.5</v>
      </c>
      <c r="F345" s="2">
        <f>front!I345-front!H345</f>
        <v>5952.2000000000007</v>
      </c>
      <c r="G345" s="2">
        <f>IF(front!J345-front!H345&gt;0,front!J345-front!H345,0)</f>
        <v>0</v>
      </c>
      <c r="H345" s="2"/>
      <c r="I345" s="4">
        <f>C345/(constants!$A$4+constants!$B$4*data!C345+constants!$C$4*data!C345^2+constants!$D$4*data!C345^3+constants!$E$4*data!C345^4+constants!$F$4*data!C345^5+constants!$G$4*data!C345^6+constants!$H$4*data!C345^7)</f>
        <v>386.94675979696109</v>
      </c>
      <c r="J345" s="4">
        <f>D345/(constants!$A$4+constants!$B$4*data!D345+constants!$C$4*data!D345^2+constants!$D$4*data!D345^3+constants!$E$4*data!D345^4+constants!$F$4*data!D345^5+constants!$G$4*data!D345^6+constants!$H$4*data!D345^7)</f>
        <v>3856.763844188009</v>
      </c>
      <c r="K345" s="4">
        <f>E345/(constants!$A$4+constants!$B$4*data!E345+constants!$C$4*data!E345^2+constants!$D$4*data!E345^3+constants!$E$4*data!E345^4+constants!$F$4*data!E345^5+constants!$G$4*data!E345^6+constants!$H$4*data!E345^7)</f>
        <v>853.53001524611204</v>
      </c>
      <c r="L345" s="4">
        <f>F345/(constants!$A$4+constants!$B$4*data!F345+constants!$C$4*data!F345^2+constants!$D$4*data!F345^3+constants!$E$4*data!F345^4+constants!$F$4*data!F345^5+constants!$G$4*data!F345^6+constants!$H$4*data!F345^7)</f>
        <v>5940.6656705087362</v>
      </c>
      <c r="M345" s="4">
        <f>G345/(constants!$A$4+constants!$B$4*data!G345+constants!$C$4*data!G345^2+constants!$D$4*data!G345^3+constants!$E$4*data!G345^4+constants!$F$4*data!G345^5+constants!$G$4*data!G345^6+constants!$H$4*data!G345^7)</f>
        <v>0</v>
      </c>
      <c r="N345" s="4"/>
      <c r="O345" s="4">
        <f t="shared" si="108"/>
        <v>967.36689949240269</v>
      </c>
      <c r="P345" s="4">
        <f t="shared" si="109"/>
        <v>964.19096104700225</v>
      </c>
      <c r="Q345" s="4">
        <f t="shared" si="110"/>
        <v>213.38250381152801</v>
      </c>
      <c r="R345" s="4">
        <f t="shared" si="111"/>
        <v>1485.166417627184</v>
      </c>
      <c r="S345" s="4">
        <f t="shared" si="112"/>
        <v>0</v>
      </c>
      <c r="T345" s="4">
        <f t="shared" si="124"/>
        <v>1.0032938894614318</v>
      </c>
      <c r="U345" s="4">
        <f t="shared" si="113"/>
        <v>0.22130730574347923</v>
      </c>
      <c r="V345" s="4">
        <f t="shared" si="114"/>
        <v>0</v>
      </c>
      <c r="W345" s="4"/>
      <c r="X345">
        <f>IF(front!E345&gt;$X$2,O345,P345)</f>
        <v>964.19096104700225</v>
      </c>
      <c r="Y345">
        <f t="shared" si="115"/>
        <v>759.31152823177899</v>
      </c>
      <c r="Z345">
        <f>SUMPRODUCT($B$7:$B$456,Y$7:Y$456,EXP(constants!$B$32+constants!$A$32*ABS($A$7:$A$456-$A345)))</f>
        <v>19.947609943191438</v>
      </c>
      <c r="AA345">
        <f t="shared" si="104"/>
        <v>739.36391828858757</v>
      </c>
      <c r="AB345">
        <f t="shared" si="116"/>
        <v>733.9179597289849</v>
      </c>
      <c r="AD345" s="4">
        <f t="shared" si="105"/>
        <v>1485.166417627184</v>
      </c>
      <c r="AE345">
        <f>SUMPRODUCT($B$7:$B$456,AD$7:AD$456,EXP(constants!$B$32+constants!$A$32*ABS($A$7:$A$456-$A345)))</f>
        <v>34.308243458032088</v>
      </c>
      <c r="AF345" s="4">
        <f t="shared" si="106"/>
        <v>1450.8581741691519</v>
      </c>
      <c r="AG345">
        <f t="shared" si="117"/>
        <v>1450.8581741691519</v>
      </c>
      <c r="AH345" s="4"/>
      <c r="AI345" s="5">
        <f>SUMPRODUCT(constants!$B$13:$B$20,A345^constants!$A$13:$A$20)*constants!$C$10/((A345/1000000000)^5*(EXP(0.014388/(A345/1000000000)/constants!$B$9)-1))</f>
        <v>8.4178945133335902E-7</v>
      </c>
      <c r="AJ345">
        <f>SUMPRODUCT(A345^constants!$E$28:$J$28,constants!$E$27:$J$27)</f>
        <v>8.5053623023512203E-7</v>
      </c>
      <c r="AL345" s="17">
        <f t="shared" si="107"/>
        <v>1.1469803132276638E-9</v>
      </c>
      <c r="AM345">
        <f t="shared" si="118"/>
        <v>5.8622975379532869E-10</v>
      </c>
      <c r="AN345">
        <f t="shared" si="119"/>
        <v>1.9565371866609671</v>
      </c>
      <c r="AO345">
        <f t="shared" si="120"/>
        <v>1.13754773168706E-9</v>
      </c>
      <c r="AQ345">
        <f t="shared" si="121"/>
        <v>1.1469803132276638E-9</v>
      </c>
      <c r="AS345" s="4">
        <f t="shared" si="122"/>
        <v>1.0082920314267734</v>
      </c>
    </row>
    <row r="346" spans="1:45" x14ac:dyDescent="0.2">
      <c r="A346">
        <f>front!A346</f>
        <v>348.48</v>
      </c>
      <c r="B346" s="1">
        <f t="shared" si="123"/>
        <v>0.47000000000002728</v>
      </c>
      <c r="C346">
        <f>front!D346-front!B346</f>
        <v>397.25</v>
      </c>
      <c r="D346" s="2">
        <f>front!E346-front!C346</f>
        <v>3929.3999999999996</v>
      </c>
      <c r="E346" s="2">
        <f>IF(front!F346-front!C346&gt;0,front!F346-front!C346,0)</f>
        <v>885.70000000000073</v>
      </c>
      <c r="F346" s="2">
        <f>front!I346-front!H346</f>
        <v>5944.5999999999985</v>
      </c>
      <c r="G346" s="2">
        <f>IF(front!J346-front!H346&gt;0,front!J346-front!H346,0)</f>
        <v>0</v>
      </c>
      <c r="H346" s="2"/>
      <c r="I346" s="4">
        <f>C346/(constants!$A$4+constants!$B$4*data!C346+constants!$C$4*data!C346^2+constants!$D$4*data!C346^3+constants!$E$4*data!C346^4+constants!$F$4*data!C346^5+constants!$G$4*data!C346^6+constants!$H$4*data!C346^7)</f>
        <v>396.32514207787005</v>
      </c>
      <c r="J346" s="4">
        <f>D346/(constants!$A$4+constants!$B$4*data!D346+constants!$C$4*data!D346^2+constants!$D$4*data!D346^3+constants!$E$4*data!D346^4+constants!$F$4*data!D346^5+constants!$G$4*data!D346^6+constants!$H$4*data!D346^7)</f>
        <v>3920.6374790380046</v>
      </c>
      <c r="K346" s="4">
        <f>E346/(constants!$A$4+constants!$B$4*data!E346+constants!$C$4*data!E346^2+constants!$D$4*data!E346^3+constants!$E$4*data!E346^4+constants!$F$4*data!E346^5+constants!$G$4*data!E346^6+constants!$H$4*data!E346^7)</f>
        <v>883.66152361065792</v>
      </c>
      <c r="L346" s="4">
        <f>F346/(constants!$A$4+constants!$B$4*data!F346+constants!$C$4*data!F346^2+constants!$D$4*data!F346^3+constants!$E$4*data!F346^4+constants!$F$4*data!F346^5+constants!$G$4*data!F346^6+constants!$H$4*data!F346^7)</f>
        <v>5933.0698892075807</v>
      </c>
      <c r="M346" s="4">
        <f>G346/(constants!$A$4+constants!$B$4*data!G346+constants!$C$4*data!G346^2+constants!$D$4*data!G346^3+constants!$E$4*data!G346^4+constants!$F$4*data!G346^5+constants!$G$4*data!G346^6+constants!$H$4*data!G346^7)</f>
        <v>0</v>
      </c>
      <c r="N346" s="4"/>
      <c r="O346" s="4">
        <f t="shared" si="108"/>
        <v>990.81285519467508</v>
      </c>
      <c r="P346" s="4">
        <f t="shared" si="109"/>
        <v>980.15936975950115</v>
      </c>
      <c r="Q346" s="4">
        <f t="shared" si="110"/>
        <v>220.91538090266448</v>
      </c>
      <c r="R346" s="4">
        <f t="shared" si="111"/>
        <v>1483.2674723018952</v>
      </c>
      <c r="S346" s="4">
        <f t="shared" si="112"/>
        <v>0</v>
      </c>
      <c r="T346" s="4">
        <f t="shared" si="124"/>
        <v>1.0108691359424415</v>
      </c>
      <c r="U346" s="4">
        <f t="shared" si="113"/>
        <v>0.22538720509999291</v>
      </c>
      <c r="V346" s="4">
        <f t="shared" si="114"/>
        <v>0</v>
      </c>
      <c r="W346" s="4"/>
      <c r="X346">
        <f>IF(front!E346&gt;$X$2,O346,P346)</f>
        <v>980.15936975950115</v>
      </c>
      <c r="Y346">
        <f t="shared" si="115"/>
        <v>768.04723717587513</v>
      </c>
      <c r="Z346">
        <f>SUMPRODUCT($B$7:$B$456,Y$7:Y$456,EXP(constants!$B$32+constants!$A$32*ABS($A$7:$A$456-$A346)))</f>
        <v>20.163471123900717</v>
      </c>
      <c r="AA346">
        <f t="shared" si="104"/>
        <v>747.88376605197436</v>
      </c>
      <c r="AB346">
        <f t="shared" si="116"/>
        <v>742.43780749237169</v>
      </c>
      <c r="AD346" s="4">
        <f t="shared" si="105"/>
        <v>1483.2674723018952</v>
      </c>
      <c r="AE346">
        <f>SUMPRODUCT($B$7:$B$456,AD$7:AD$456,EXP(constants!$B$32+constants!$A$32*ABS($A$7:$A$456-$A346)))</f>
        <v>34.246542208385321</v>
      </c>
      <c r="AF346" s="4">
        <f t="shared" si="106"/>
        <v>1449.0209300935098</v>
      </c>
      <c r="AG346">
        <f t="shared" si="117"/>
        <v>1449.0209300935098</v>
      </c>
      <c r="AH346" s="4"/>
      <c r="AI346" s="5">
        <f>SUMPRODUCT(constants!$B$13:$B$20,A346^constants!$A$13:$A$20)*constants!$C$10/((A346/1000000000)^5*(EXP(0.014388/(A346/1000000000)/constants!$B$9)-1))</f>
        <v>8.5115062972961528E-7</v>
      </c>
      <c r="AJ346">
        <f>SUMPRODUCT(A346^constants!$E$28:$J$28,constants!$E$27:$J$27)</f>
        <v>8.4643364836259208E-7</v>
      </c>
      <c r="AL346" s="17">
        <f t="shared" si="107"/>
        <v>1.1464268402553847E-9</v>
      </c>
      <c r="AM346">
        <f t="shared" si="118"/>
        <v>5.8414176826829484E-10</v>
      </c>
      <c r="AN346">
        <f t="shared" si="119"/>
        <v>1.9625832332688693</v>
      </c>
      <c r="AO346">
        <f t="shared" si="120"/>
        <v>1.1334961065610825E-9</v>
      </c>
      <c r="AQ346">
        <f t="shared" si="121"/>
        <v>1.1464268402553847E-9</v>
      </c>
      <c r="AS346" s="4">
        <f t="shared" si="122"/>
        <v>1.0114078324746369</v>
      </c>
    </row>
    <row r="347" spans="1:45" x14ac:dyDescent="0.2">
      <c r="A347">
        <f>front!A347</f>
        <v>348.95</v>
      </c>
      <c r="B347" s="1">
        <f t="shared" si="123"/>
        <v>0.46999999999997044</v>
      </c>
      <c r="C347">
        <f>front!D347-front!B347</f>
        <v>400.5</v>
      </c>
      <c r="D347" s="2">
        <f>front!E347-front!C347</f>
        <v>3991.6000000000004</v>
      </c>
      <c r="E347" s="2">
        <f>IF(front!F347-front!C347&gt;0,front!F347-front!C347,0)</f>
        <v>881.89999999999964</v>
      </c>
      <c r="F347" s="2">
        <f>front!I347-front!H347</f>
        <v>5896.7000000000007</v>
      </c>
      <c r="G347" s="2">
        <f>IF(front!J347-front!H347&gt;0,front!J347-front!H347,0)</f>
        <v>0.6000000000003638</v>
      </c>
      <c r="H347" s="2"/>
      <c r="I347" s="4">
        <f>C347/(constants!$A$4+constants!$B$4*data!C347+constants!$C$4*data!C347^2+constants!$D$4*data!C347^3+constants!$E$4*data!C347^4+constants!$F$4*data!C347^5+constants!$G$4*data!C347^6+constants!$H$4*data!C347^7)</f>
        <v>399.56767017831208</v>
      </c>
      <c r="J347" s="4">
        <f>D347/(constants!$A$4+constants!$B$4*data!D347+constants!$C$4*data!D347^2+constants!$D$4*data!D347^3+constants!$E$4*data!D347^4+constants!$F$4*data!D347^5+constants!$G$4*data!D347^6+constants!$H$4*data!D347^7)</f>
        <v>3982.7161449275877</v>
      </c>
      <c r="K347" s="4">
        <f>E347/(constants!$A$4+constants!$B$4*data!E347+constants!$C$4*data!E347^2+constants!$D$4*data!E347^3+constants!$E$4*data!E347^4+constants!$F$4*data!E347^5+constants!$G$4*data!E347^6+constants!$H$4*data!E347^7)</f>
        <v>879.87014035507059</v>
      </c>
      <c r="L347" s="4">
        <f>F347/(constants!$A$4+constants!$B$4*data!F347+constants!$C$4*data!F347^2+constants!$D$4*data!F347^3+constants!$E$4*data!F347^4+constants!$F$4*data!F347^5+constants!$G$4*data!F347^6+constants!$H$4*data!F347^7)</f>
        <v>5885.1978577208592</v>
      </c>
      <c r="M347" s="4">
        <f>G347/(constants!$A$4+constants!$B$4*data!G347+constants!$C$4*data!G347^2+constants!$D$4*data!G347^3+constants!$E$4*data!G347^4+constants!$F$4*data!G347^5+constants!$G$4*data!G347^6+constants!$H$4*data!G347^7)</f>
        <v>0.59858140223742928</v>
      </c>
      <c r="N347" s="4"/>
      <c r="O347" s="4">
        <f t="shared" si="108"/>
        <v>998.9191754457803</v>
      </c>
      <c r="P347" s="4">
        <f t="shared" si="109"/>
        <v>995.67903623189693</v>
      </c>
      <c r="Q347" s="4">
        <f t="shared" si="110"/>
        <v>219.96753508876765</v>
      </c>
      <c r="R347" s="4">
        <f t="shared" si="111"/>
        <v>1471.2994644302148</v>
      </c>
      <c r="S347" s="4">
        <f t="shared" si="112"/>
        <v>0.14964535055935732</v>
      </c>
      <c r="T347" s="4">
        <f t="shared" si="124"/>
        <v>1.0032542004963221</v>
      </c>
      <c r="U347" s="4">
        <f t="shared" si="113"/>
        <v>0.22092213161504837</v>
      </c>
      <c r="V347" s="4">
        <f t="shared" si="114"/>
        <v>1.0170964795213188E-4</v>
      </c>
      <c r="W347" s="4"/>
      <c r="X347">
        <f>IF(front!E347&gt;$X$2,O347,P347)</f>
        <v>995.67903623189693</v>
      </c>
      <c r="Y347">
        <f t="shared" si="115"/>
        <v>784.47697879163411</v>
      </c>
      <c r="Z347">
        <f>SUMPRODUCT($B$7:$B$456,Y$7:Y$456,EXP(constants!$B$32+constants!$A$32*ABS($A$7:$A$456-$A347)))</f>
        <v>20.380348638475159</v>
      </c>
      <c r="AA347">
        <f t="shared" si="104"/>
        <v>764.09663015315891</v>
      </c>
      <c r="AB347">
        <f t="shared" si="116"/>
        <v>758.65067159355624</v>
      </c>
      <c r="AD347" s="4">
        <f t="shared" si="105"/>
        <v>1471.1347125824411</v>
      </c>
      <c r="AE347">
        <f>SUMPRODUCT($B$7:$B$456,AD$7:AD$456,EXP(constants!$B$32+constants!$A$32*ABS($A$7:$A$456-$A347)))</f>
        <v>34.18344911952218</v>
      </c>
      <c r="AF347" s="4">
        <f t="shared" si="106"/>
        <v>1436.9512634629189</v>
      </c>
      <c r="AG347">
        <f t="shared" si="117"/>
        <v>1436.9512634629189</v>
      </c>
      <c r="AH347" s="4"/>
      <c r="AI347" s="5">
        <f>SUMPRODUCT(constants!$B$13:$B$20,A347^constants!$A$13:$A$20)*constants!$C$10/((A347/1000000000)^5*(EXP(0.014388/(A347/1000000000)/constants!$B$9)-1))</f>
        <v>8.6058124560198251E-7</v>
      </c>
      <c r="AJ347">
        <f>SUMPRODUCT(A347^constants!$E$28:$J$28,constants!$E$27:$J$27)</f>
        <v>8.4235309087129584E-7</v>
      </c>
      <c r="AL347" s="17">
        <f t="shared" si="107"/>
        <v>1.1343577193365159E-9</v>
      </c>
      <c r="AM347">
        <f t="shared" si="118"/>
        <v>5.8620853211214919E-10</v>
      </c>
      <c r="AN347">
        <f t="shared" si="119"/>
        <v>1.935075416335801</v>
      </c>
      <c r="AO347">
        <f t="shared" si="120"/>
        <v>1.1375065521368799E-9</v>
      </c>
      <c r="AQ347">
        <f t="shared" si="121"/>
        <v>1.1343577193365159E-9</v>
      </c>
      <c r="AS347" s="4">
        <f t="shared" si="122"/>
        <v>0.99723181128543947</v>
      </c>
    </row>
    <row r="348" spans="1:45" x14ac:dyDescent="0.2">
      <c r="A348">
        <f>front!A348</f>
        <v>349.42</v>
      </c>
      <c r="B348" s="1">
        <f t="shared" si="123"/>
        <v>0.47000000000002728</v>
      </c>
      <c r="C348">
        <f>front!D348-front!B348</f>
        <v>402.59999999999991</v>
      </c>
      <c r="D348" s="2">
        <f>front!E348-front!C348</f>
        <v>4004.8999999999996</v>
      </c>
      <c r="E348" s="2">
        <f>IF(front!F348-front!C348&gt;0,front!F348-front!C348,0)</f>
        <v>887.60000000000036</v>
      </c>
      <c r="F348" s="2">
        <f>front!I348-front!H348</f>
        <v>5906.6999999999989</v>
      </c>
      <c r="G348" s="2">
        <f>IF(front!J348-front!H348&gt;0,front!J348-front!H348,0)</f>
        <v>24.799999999999272</v>
      </c>
      <c r="H348" s="2"/>
      <c r="I348" s="4">
        <f>C348/(constants!$A$4+constants!$B$4*data!C348+constants!$C$4*data!C348^2+constants!$D$4*data!C348^3+constants!$E$4*data!C348^4+constants!$F$4*data!C348^5+constants!$G$4*data!C348^6+constants!$H$4*data!C348^7)</f>
        <v>401.66284280708567</v>
      </c>
      <c r="J348" s="4">
        <f>D348/(constants!$A$4+constants!$B$4*data!D348+constants!$C$4*data!D348^2+constants!$D$4*data!D348^3+constants!$E$4*data!D348^4+constants!$F$4*data!D348^5+constants!$G$4*data!D348^6+constants!$H$4*data!D348^7)</f>
        <v>3995.9903960459364</v>
      </c>
      <c r="K348" s="4">
        <f>E348/(constants!$A$4+constants!$B$4*data!E348+constants!$C$4*data!E348^2+constants!$D$4*data!E348^3+constants!$E$4*data!E348^4+constants!$F$4*data!E348^5+constants!$G$4*data!E348^6+constants!$H$4*data!E348^7)</f>
        <v>885.55721538334592</v>
      </c>
      <c r="L348" s="4">
        <f>F348/(constants!$A$4+constants!$B$4*data!F348+constants!$C$4*data!F348^2+constants!$D$4*data!F348^3+constants!$E$4*data!F348^4+constants!$F$4*data!F348^5+constants!$G$4*data!F348^6+constants!$H$4*data!F348^7)</f>
        <v>5895.1918231357758</v>
      </c>
      <c r="M348" s="4">
        <f>G348/(constants!$A$4+constants!$B$4*data!G348+constants!$C$4*data!G348^2+constants!$D$4*data!G348^3+constants!$E$4*data!G348^4+constants!$F$4*data!G348^5+constants!$G$4*data!G348^6+constants!$H$4*data!G348^7)</f>
        <v>24.741430607742824</v>
      </c>
      <c r="N348" s="4"/>
      <c r="O348" s="4">
        <f t="shared" si="108"/>
        <v>1004.1571070177141</v>
      </c>
      <c r="P348" s="4">
        <f t="shared" si="109"/>
        <v>998.99759901148411</v>
      </c>
      <c r="Q348" s="4">
        <f t="shared" si="110"/>
        <v>221.38930384583648</v>
      </c>
      <c r="R348" s="4">
        <f t="shared" si="111"/>
        <v>1473.797955783944</v>
      </c>
      <c r="S348" s="4">
        <f t="shared" si="112"/>
        <v>6.1853576519357061</v>
      </c>
      <c r="T348" s="4">
        <f t="shared" si="124"/>
        <v>1.0051646850916713</v>
      </c>
      <c r="U348" s="4">
        <f t="shared" si="113"/>
        <v>0.22161144737975638</v>
      </c>
      <c r="V348" s="4">
        <f t="shared" si="114"/>
        <v>4.1968830446949459E-3</v>
      </c>
      <c r="W348" s="4"/>
      <c r="X348">
        <f>IF(front!E348&gt;$X$2,O348,P348)</f>
        <v>998.99759901148411</v>
      </c>
      <c r="Y348">
        <f t="shared" si="115"/>
        <v>786.43042882139639</v>
      </c>
      <c r="Z348">
        <f>SUMPRODUCT($B$7:$B$456,Y$7:Y$456,EXP(constants!$B$32+constants!$A$32*ABS($A$7:$A$456-$A348)))</f>
        <v>20.598110953828186</v>
      </c>
      <c r="AA348">
        <f t="shared" si="104"/>
        <v>765.83231786756824</v>
      </c>
      <c r="AB348">
        <f t="shared" si="116"/>
        <v>760.38635930796556</v>
      </c>
      <c r="AD348" s="4">
        <f t="shared" si="105"/>
        <v>1466.9881945819532</v>
      </c>
      <c r="AE348">
        <f>SUMPRODUCT($B$7:$B$456,AD$7:AD$456,EXP(constants!$B$32+constants!$A$32*ABS($A$7:$A$456-$A348)))</f>
        <v>34.119130697408572</v>
      </c>
      <c r="AF348" s="4">
        <f t="shared" si="106"/>
        <v>1432.8690638845446</v>
      </c>
      <c r="AG348">
        <f t="shared" si="117"/>
        <v>1432.8690638845446</v>
      </c>
      <c r="AH348" s="4"/>
      <c r="AI348" s="5">
        <f>SUMPRODUCT(constants!$B$13:$B$20,A348^constants!$A$13:$A$20)*constants!$C$10/((A348/1000000000)^5*(EXP(0.014388/(A348/1000000000)/constants!$B$9)-1))</f>
        <v>8.7008147223560895E-7</v>
      </c>
      <c r="AJ348">
        <f>SUMPRODUCT(A348^constants!$E$28:$J$28,constants!$E$27:$J$27)</f>
        <v>8.3829465323260717E-7</v>
      </c>
      <c r="AL348" s="17">
        <f t="shared" si="107"/>
        <v>1.1442623366198704E-9</v>
      </c>
      <c r="AM348">
        <f t="shared" si="118"/>
        <v>5.8504623650675306E-10</v>
      </c>
      <c r="AN348">
        <f t="shared" si="119"/>
        <v>1.9558494102143711</v>
      </c>
      <c r="AO348">
        <f t="shared" si="120"/>
        <v>1.1352511791864142E-9</v>
      </c>
      <c r="AQ348">
        <f t="shared" si="121"/>
        <v>1.1442623366198704E-9</v>
      </c>
      <c r="AS348" s="4">
        <f t="shared" si="122"/>
        <v>1.0079375891420912</v>
      </c>
    </row>
    <row r="349" spans="1:45" x14ac:dyDescent="0.2">
      <c r="A349">
        <f>front!A349</f>
        <v>349.89</v>
      </c>
      <c r="B349" s="1">
        <f t="shared" si="123"/>
        <v>0.46999999999997044</v>
      </c>
      <c r="C349">
        <f>front!D349-front!B349</f>
        <v>400.59999999999991</v>
      </c>
      <c r="D349" s="2">
        <f>front!E349-front!C349</f>
        <v>4040.8999999999996</v>
      </c>
      <c r="E349" s="2">
        <f>IF(front!F349-front!C349&gt;0,front!F349-front!C349,0)</f>
        <v>894.69999999999891</v>
      </c>
      <c r="F349" s="2">
        <f>front!I349-front!H349</f>
        <v>5865.2999999999993</v>
      </c>
      <c r="G349" s="2">
        <f>IF(front!J349-front!H349&gt;0,front!J349-front!H349,0)</f>
        <v>19</v>
      </c>
      <c r="H349" s="2"/>
      <c r="I349" s="4">
        <f>C349/(constants!$A$4+constants!$B$4*data!C349+constants!$C$4*data!C349^2+constants!$D$4*data!C349^3+constants!$E$4*data!C349^4+constants!$F$4*data!C349^5+constants!$G$4*data!C349^6+constants!$H$4*data!C349^7)</f>
        <v>399.66744029238407</v>
      </c>
      <c r="J349" s="4">
        <f>D349/(constants!$A$4+constants!$B$4*data!D349+constants!$C$4*data!D349^2+constants!$D$4*data!D349^3+constants!$E$4*data!D349^4+constants!$F$4*data!D349^5+constants!$G$4*data!D349^6+constants!$H$4*data!D349^7)</f>
        <v>4031.9210548834062</v>
      </c>
      <c r="K349" s="4">
        <f>E349/(constants!$A$4+constants!$B$4*data!E349+constants!$C$4*data!E349^2+constants!$D$4*data!E349^3+constants!$E$4*data!E349^4+constants!$F$4*data!E349^5+constants!$G$4*data!E349^6+constants!$H$4*data!E349^7)</f>
        <v>892.6411170565118</v>
      </c>
      <c r="L349" s="4">
        <f>F349/(constants!$A$4+constants!$B$4*data!F349+constants!$C$4*data!F349^2+constants!$D$4*data!F349^3+constants!$E$4*data!F349^4+constants!$F$4*data!F349^5+constants!$G$4*data!F349^6+constants!$H$4*data!F349^7)</f>
        <v>5853.817471194805</v>
      </c>
      <c r="M349" s="4">
        <f>G349/(constants!$A$4+constants!$B$4*data!G349+constants!$C$4*data!G349^2+constants!$D$4*data!G349^3+constants!$E$4*data!G349^4+constants!$F$4*data!G349^5+constants!$G$4*data!G349^6+constants!$H$4*data!G349^7)</f>
        <v>18.955116282878382</v>
      </c>
      <c r="N349" s="4"/>
      <c r="O349" s="4">
        <f t="shared" si="108"/>
        <v>999.16860073096018</v>
      </c>
      <c r="P349" s="4">
        <f t="shared" si="109"/>
        <v>1007.9802637208516</v>
      </c>
      <c r="Q349" s="4">
        <f t="shared" si="110"/>
        <v>223.16027926412795</v>
      </c>
      <c r="R349" s="4">
        <f t="shared" si="111"/>
        <v>1463.4543677987012</v>
      </c>
      <c r="S349" s="4">
        <f t="shared" si="112"/>
        <v>4.7387790707195956</v>
      </c>
      <c r="T349" s="4">
        <f t="shared" si="124"/>
        <v>0.99125809968008294</v>
      </c>
      <c r="U349" s="4">
        <f t="shared" si="113"/>
        <v>0.22139350074212327</v>
      </c>
      <c r="V349" s="4">
        <f t="shared" si="114"/>
        <v>3.2380777802095547E-3</v>
      </c>
      <c r="W349" s="4"/>
      <c r="X349">
        <f>IF(front!E349&gt;$X$2,O349,P349)</f>
        <v>1007.9802637208516</v>
      </c>
      <c r="Y349">
        <f t="shared" si="115"/>
        <v>793.71268964221576</v>
      </c>
      <c r="Z349">
        <f>SUMPRODUCT($B$7:$B$456,Y$7:Y$456,EXP(constants!$B$32+constants!$A$32*ABS($A$7:$A$456-$A349)))</f>
        <v>20.816879641791353</v>
      </c>
      <c r="AA349">
        <f t="shared" si="104"/>
        <v>772.89581000042438</v>
      </c>
      <c r="AB349">
        <f t="shared" si="116"/>
        <v>767.4498514408217</v>
      </c>
      <c r="AD349" s="4">
        <f t="shared" si="105"/>
        <v>1458.2372153434196</v>
      </c>
      <c r="AE349">
        <f>SUMPRODUCT($B$7:$B$456,AD$7:AD$456,EXP(constants!$B$32+constants!$A$32*ABS($A$7:$A$456-$A349)))</f>
        <v>34.053613288864369</v>
      </c>
      <c r="AF349" s="4">
        <f t="shared" si="106"/>
        <v>1424.1836020545552</v>
      </c>
      <c r="AG349">
        <f t="shared" si="117"/>
        <v>1424.1836020545552</v>
      </c>
      <c r="AH349" s="4"/>
      <c r="AI349" s="5">
        <f>SUMPRODUCT(constants!$B$13:$B$20,A349^constants!$A$13:$A$20)*constants!$C$10/((A349/1000000000)^5*(EXP(0.014388/(A349/1000000000)/constants!$B$9)-1))</f>
        <v>8.7965148088436771E-7</v>
      </c>
      <c r="AJ349">
        <f>SUMPRODUCT(A349^constants!$E$28:$J$28,constants!$E$27:$J$27)</f>
        <v>8.3425843632243092E-7</v>
      </c>
      <c r="AL349" s="17">
        <f t="shared" si="107"/>
        <v>1.1462006009029737E-9</v>
      </c>
      <c r="AM349">
        <f t="shared" si="118"/>
        <v>5.8578011649545281E-10</v>
      </c>
      <c r="AN349">
        <f t="shared" si="119"/>
        <v>1.9567079329362509</v>
      </c>
      <c r="AO349">
        <f t="shared" si="120"/>
        <v>1.1366752343645609E-9</v>
      </c>
      <c r="AQ349">
        <f t="shared" si="121"/>
        <v>1.1462006009029737E-9</v>
      </c>
      <c r="AS349" s="4">
        <f t="shared" si="122"/>
        <v>1.0083800246987327</v>
      </c>
    </row>
    <row r="350" spans="1:45" x14ac:dyDescent="0.2">
      <c r="A350">
        <f>front!A350</f>
        <v>350.36</v>
      </c>
      <c r="B350" s="1">
        <f t="shared" si="123"/>
        <v>0.47000000000002728</v>
      </c>
      <c r="C350">
        <f>front!D350-front!B350</f>
        <v>404.75</v>
      </c>
      <c r="D350" s="2">
        <f>front!E350-front!C350</f>
        <v>4109.1000000000004</v>
      </c>
      <c r="E350" s="2">
        <f>IF(front!F350-front!C350&gt;0,front!F350-front!C350,0)</f>
        <v>892.80000000000109</v>
      </c>
      <c r="F350" s="2">
        <f>front!I350-front!H350</f>
        <v>5830.1999999999989</v>
      </c>
      <c r="G350" s="2">
        <f>IF(front!J350-front!H350&gt;0,front!J350-front!H350,0)</f>
        <v>7.7999999999992724</v>
      </c>
      <c r="H350" s="2"/>
      <c r="I350" s="4">
        <f>C350/(constants!$A$4+constants!$B$4*data!C350+constants!$C$4*data!C350^2+constants!$D$4*data!C350^3+constants!$E$4*data!C350^4+constants!$F$4*data!C350^5+constants!$G$4*data!C350^6+constants!$H$4*data!C350^7)</f>
        <v>403.80790100448411</v>
      </c>
      <c r="J350" s="4">
        <f>D350/(constants!$A$4+constants!$B$4*data!D350+constants!$C$4*data!D350^2+constants!$D$4*data!D350^3+constants!$E$4*data!D350^4+constants!$F$4*data!D350^5+constants!$G$4*data!D350^6+constants!$H$4*data!D350^7)</f>
        <v>4099.9911537922235</v>
      </c>
      <c r="K350" s="4">
        <f>E350/(constants!$A$4+constants!$B$4*data!E350+constants!$C$4*data!E350^2+constants!$D$4*data!E350^3+constants!$E$4*data!E350^4+constants!$F$4*data!E350^5+constants!$G$4*data!E350^6+constants!$H$4*data!E350^7)</f>
        <v>890.74542493125296</v>
      </c>
      <c r="L350" s="4">
        <f>F350/(constants!$A$4+constants!$B$4*data!F350+constants!$C$4*data!F350^2+constants!$D$4*data!F350^3+constants!$E$4*data!F350^4+constants!$F$4*data!F350^5+constants!$G$4*data!F350^6+constants!$H$4*data!F350^7)</f>
        <v>5818.7405789282921</v>
      </c>
      <c r="M350" s="4">
        <f>G350/(constants!$A$4+constants!$B$4*data!G350+constants!$C$4*data!G350^2+constants!$D$4*data!G350^3+constants!$E$4*data!G350^4+constants!$F$4*data!G350^5+constants!$G$4*data!G350^6+constants!$H$4*data!G350^7)</f>
        <v>7.7815644553199634</v>
      </c>
      <c r="N350" s="4"/>
      <c r="O350" s="4">
        <f t="shared" si="108"/>
        <v>1009.5197525112103</v>
      </c>
      <c r="P350" s="4">
        <f t="shared" si="109"/>
        <v>1024.9977884480559</v>
      </c>
      <c r="Q350" s="4">
        <f t="shared" si="110"/>
        <v>222.68635623281324</v>
      </c>
      <c r="R350" s="4">
        <f t="shared" si="111"/>
        <v>1454.685144732073</v>
      </c>
      <c r="S350" s="4">
        <f t="shared" si="112"/>
        <v>1.9453911138299909</v>
      </c>
      <c r="T350" s="4">
        <f t="shared" si="124"/>
        <v>0.98489944455365042</v>
      </c>
      <c r="U350" s="4">
        <f t="shared" si="113"/>
        <v>0.21725545044344102</v>
      </c>
      <c r="V350" s="4">
        <f t="shared" si="114"/>
        <v>1.3373279577886231E-3</v>
      </c>
      <c r="W350" s="4"/>
      <c r="X350">
        <f>IF(front!E350&gt;$X$2,O350,P350)</f>
        <v>1024.9977884480559</v>
      </c>
      <c r="Y350">
        <f t="shared" si="115"/>
        <v>811.18525206051208</v>
      </c>
      <c r="Z350">
        <f>SUMPRODUCT($B$7:$B$456,Y$7:Y$456,EXP(constants!$B$32+constants!$A$32*ABS($A$7:$A$456-$A350)))</f>
        <v>21.03668405680968</v>
      </c>
      <c r="AA350">
        <f t="shared" si="104"/>
        <v>790.14856800370239</v>
      </c>
      <c r="AB350">
        <f t="shared" si="116"/>
        <v>784.70260944409972</v>
      </c>
      <c r="AD350" s="4">
        <f t="shared" si="105"/>
        <v>1452.5433689973245</v>
      </c>
      <c r="AE350">
        <f>SUMPRODUCT($B$7:$B$456,AD$7:AD$456,EXP(constants!$B$32+constants!$A$32*ABS($A$7:$A$456-$A350)))</f>
        <v>33.987002687473051</v>
      </c>
      <c r="AF350" s="4">
        <f t="shared" si="106"/>
        <v>1418.5563663098515</v>
      </c>
      <c r="AG350">
        <f t="shared" si="117"/>
        <v>1418.5563663098515</v>
      </c>
      <c r="AH350" s="4"/>
      <c r="AI350" s="5">
        <f>SUMPRODUCT(constants!$B$13:$B$20,A350^constants!$A$13:$A$20)*constants!$C$10/((A350/1000000000)^5*(EXP(0.014388/(A350/1000000000)/constants!$B$9)-1))</f>
        <v>8.8929144076359668E-7</v>
      </c>
      <c r="AJ350">
        <f>SUMPRODUCT(A350^constants!$E$28:$J$28,constants!$E$27:$J$27)</f>
        <v>8.3024454630649435E-7</v>
      </c>
      <c r="AL350" s="17">
        <f t="shared" si="107"/>
        <v>1.1332846737869139E-9</v>
      </c>
      <c r="AM350">
        <f t="shared" si="118"/>
        <v>5.8527427321498922E-10</v>
      </c>
      <c r="AN350">
        <f t="shared" si="119"/>
        <v>1.936330923212515</v>
      </c>
      <c r="AO350">
        <f t="shared" si="120"/>
        <v>1.1356936723190402E-9</v>
      </c>
      <c r="AQ350">
        <f t="shared" ref="AQ350:AQ413" si="125">AL350</f>
        <v>1.1332846737869139E-9</v>
      </c>
      <c r="AS350" s="4">
        <f t="shared" si="122"/>
        <v>0.99787883071743522</v>
      </c>
    </row>
    <row r="351" spans="1:45" x14ac:dyDescent="0.2">
      <c r="A351">
        <f>front!A351</f>
        <v>350.83</v>
      </c>
      <c r="B351" s="1">
        <f t="shared" si="123"/>
        <v>0.46999999999997044</v>
      </c>
      <c r="C351">
        <f>front!D351-front!B351</f>
        <v>411.45000000000027</v>
      </c>
      <c r="D351" s="2">
        <f>front!E351-front!C351</f>
        <v>4112.8000000000011</v>
      </c>
      <c r="E351" s="2">
        <f>IF(front!F351-front!C351&gt;0,front!F351-front!C351,0)</f>
        <v>837.89999999999964</v>
      </c>
      <c r="F351" s="2">
        <f>front!I351-front!H351</f>
        <v>5764.8000000000011</v>
      </c>
      <c r="G351" s="2">
        <f>IF(front!J351-front!H351&gt;0,front!J351-front!H351,0)</f>
        <v>0</v>
      </c>
      <c r="H351" s="2"/>
      <c r="I351" s="4">
        <f>C351/(constants!$A$4+constants!$B$4*data!C351+constants!$C$4*data!C351^2+constants!$D$4*data!C351^3+constants!$E$4*data!C351^4+constants!$F$4*data!C351^5+constants!$G$4*data!C351^6+constants!$H$4*data!C351^7)</f>
        <v>410.49250422753477</v>
      </c>
      <c r="J351" s="4">
        <f>D351/(constants!$A$4+constants!$B$4*data!D351+constants!$C$4*data!D351^2+constants!$D$4*data!D351^3+constants!$E$4*data!D351^4+constants!$F$4*data!D351^5+constants!$G$4*data!D351^6+constants!$H$4*data!D351^7)</f>
        <v>4103.6841624898452</v>
      </c>
      <c r="K351" s="4">
        <f>E351/(constants!$A$4+constants!$B$4*data!E351+constants!$C$4*data!E351^2+constants!$D$4*data!E351^3+constants!$E$4*data!E351^4+constants!$F$4*data!E351^5+constants!$G$4*data!E351^6+constants!$H$4*data!E351^7)</f>
        <v>835.96994348891815</v>
      </c>
      <c r="L351" s="4">
        <f>F351/(constants!$A$4+constants!$B$4*data!F351+constants!$C$4*data!F351^2+constants!$D$4*data!F351^3+constants!$E$4*data!F351^4+constants!$F$4*data!F351^5+constants!$G$4*data!F351^6+constants!$H$4*data!F351^7)</f>
        <v>5753.3869139898852</v>
      </c>
      <c r="M351" s="4">
        <f>G351/(constants!$A$4+constants!$B$4*data!G351+constants!$C$4*data!G351^2+constants!$D$4*data!G351^3+constants!$E$4*data!G351^4+constants!$F$4*data!G351^5+constants!$G$4*data!G351^6+constants!$H$4*data!G351^7)</f>
        <v>0</v>
      </c>
      <c r="N351" s="4"/>
      <c r="O351" s="4">
        <f t="shared" si="108"/>
        <v>1026.2312605688369</v>
      </c>
      <c r="P351" s="4">
        <f t="shared" si="109"/>
        <v>1025.9210406224613</v>
      </c>
      <c r="Q351" s="4">
        <f t="shared" si="110"/>
        <v>208.99248587222954</v>
      </c>
      <c r="R351" s="4">
        <f t="shared" si="111"/>
        <v>1438.3467284974713</v>
      </c>
      <c r="S351" s="4">
        <f t="shared" si="112"/>
        <v>0</v>
      </c>
      <c r="T351" s="4">
        <f t="shared" si="124"/>
        <v>1.0003023818930425</v>
      </c>
      <c r="U351" s="4">
        <f t="shared" si="113"/>
        <v>0.20371205735816342</v>
      </c>
      <c r="V351" s="4">
        <f t="shared" si="114"/>
        <v>0</v>
      </c>
      <c r="W351" s="4"/>
      <c r="X351">
        <f>IF(front!E351&gt;$X$2,O351,P351)</f>
        <v>1025.9210406224613</v>
      </c>
      <c r="Y351">
        <f t="shared" si="115"/>
        <v>825.25668809445096</v>
      </c>
      <c r="Z351">
        <f>SUMPRODUCT($B$7:$B$456,Y$7:Y$456,EXP(constants!$B$32+constants!$A$32*ABS($A$7:$A$456-$A351)))</f>
        <v>21.257376570506981</v>
      </c>
      <c r="AA351">
        <f t="shared" si="104"/>
        <v>803.99931152394402</v>
      </c>
      <c r="AB351">
        <f t="shared" si="116"/>
        <v>798.55335296434134</v>
      </c>
      <c r="AD351" s="4">
        <f t="shared" si="105"/>
        <v>1438.3467284974713</v>
      </c>
      <c r="AE351">
        <f>SUMPRODUCT($B$7:$B$456,AD$7:AD$456,EXP(constants!$B$32+constants!$A$32*ABS($A$7:$A$456-$A351)))</f>
        <v>33.91935058781776</v>
      </c>
      <c r="AF351" s="4">
        <f t="shared" si="106"/>
        <v>1404.4273779096536</v>
      </c>
      <c r="AG351">
        <f t="shared" si="117"/>
        <v>1404.4273779096536</v>
      </c>
      <c r="AH351" s="4"/>
      <c r="AI351" s="5">
        <f>SUMPRODUCT(constants!$B$13:$B$20,A351^constants!$A$13:$A$20)*constants!$C$10/((A351/1000000000)^5*(EXP(0.014388/(A351/1000000000)/constants!$B$9)-1))</f>
        <v>8.9900151904296892E-7</v>
      </c>
      <c r="AJ351">
        <f>SUMPRODUCT(A351^constants!$E$28:$J$28,constants!$E$27:$J$27)</f>
        <v>8.2625309452260274E-7</v>
      </c>
      <c r="AL351" s="17">
        <f t="shared" si="107"/>
        <v>1.1257876705491874E-9</v>
      </c>
      <c r="AM351">
        <f t="shared" si="118"/>
        <v>5.8832027025305921E-10</v>
      </c>
      <c r="AN351">
        <f t="shared" si="119"/>
        <v>1.9135626077696468</v>
      </c>
      <c r="AO351">
        <f t="shared" si="120"/>
        <v>1.1416042679497624E-9</v>
      </c>
      <c r="AQ351">
        <f t="shared" si="125"/>
        <v>1.1257876705491874E-9</v>
      </c>
      <c r="AS351" s="4">
        <f t="shared" si="122"/>
        <v>0.9861452888320219</v>
      </c>
    </row>
    <row r="352" spans="1:45" x14ac:dyDescent="0.2">
      <c r="A352">
        <f>front!A352</f>
        <v>351.3</v>
      </c>
      <c r="B352" s="1">
        <f t="shared" si="123"/>
        <v>0.47000000000002728</v>
      </c>
      <c r="C352">
        <f>front!D352-front!B352</f>
        <v>422.40000000000009</v>
      </c>
      <c r="D352" s="2">
        <f>front!E352-front!C352</f>
        <v>4150.6999999999989</v>
      </c>
      <c r="E352" s="2">
        <f>IF(front!F352-front!C352&gt;0,front!F352-front!C352,0)</f>
        <v>871</v>
      </c>
      <c r="F352" s="2">
        <f>front!I352-front!H352</f>
        <v>5757.9</v>
      </c>
      <c r="G352" s="2">
        <f>IF(front!J352-front!H352&gt;0,front!J352-front!H352,0)</f>
        <v>0</v>
      </c>
      <c r="H352" s="2"/>
      <c r="I352" s="4">
        <f>C352/(constants!$A$4+constants!$B$4*data!C352+constants!$C$4*data!C352^2+constants!$D$4*data!C352^3+constants!$E$4*data!C352^4+constants!$F$4*data!C352^5+constants!$G$4*data!C352^6+constants!$H$4*data!C352^7)</f>
        <v>421.4173513162969</v>
      </c>
      <c r="J352" s="4">
        <f>D352/(constants!$A$4+constants!$B$4*data!D352+constants!$C$4*data!D352^2+constants!$D$4*data!D352^3+constants!$E$4*data!D352^4+constants!$F$4*data!D352^5+constants!$G$4*data!D352^6+constants!$H$4*data!D352^7)</f>
        <v>4141.512889922572</v>
      </c>
      <c r="K352" s="4">
        <f>E352/(constants!$A$4+constants!$B$4*data!E352+constants!$C$4*data!E352^2+constants!$D$4*data!E352^3+constants!$E$4*data!E352^4+constants!$F$4*data!E352^5+constants!$G$4*data!E352^6+constants!$H$4*data!E352^7)</f>
        <v>868.99485900420336</v>
      </c>
      <c r="L352" s="4">
        <f>F352/(constants!$A$4+constants!$B$4*data!F352+constants!$C$4*data!F352^2+constants!$D$4*data!F352^3+constants!$E$4*data!F352^4+constants!$F$4*data!F352^5+constants!$G$4*data!F352^6+constants!$H$4*data!F352^7)</f>
        <v>5746.4920482736115</v>
      </c>
      <c r="M352" s="4">
        <f>G352/(constants!$A$4+constants!$B$4*data!G352+constants!$C$4*data!G352^2+constants!$D$4*data!G352^3+constants!$E$4*data!G352^4+constants!$F$4*data!G352^5+constants!$G$4*data!G352^6+constants!$H$4*data!G352^7)</f>
        <v>0</v>
      </c>
      <c r="N352" s="4"/>
      <c r="O352" s="4">
        <f t="shared" si="108"/>
        <v>1053.5433782907423</v>
      </c>
      <c r="P352" s="4">
        <f t="shared" si="109"/>
        <v>1035.378222480643</v>
      </c>
      <c r="Q352" s="4">
        <f t="shared" si="110"/>
        <v>217.24871475105084</v>
      </c>
      <c r="R352" s="4">
        <f t="shared" si="111"/>
        <v>1436.6230120684029</v>
      </c>
      <c r="S352" s="4">
        <f t="shared" si="112"/>
        <v>0</v>
      </c>
      <c r="T352" s="4">
        <f t="shared" si="124"/>
        <v>1.0175444638642077</v>
      </c>
      <c r="U352" s="4">
        <f t="shared" si="113"/>
        <v>0.20982546284443648</v>
      </c>
      <c r="V352" s="4">
        <f t="shared" si="114"/>
        <v>0</v>
      </c>
      <c r="W352" s="4"/>
      <c r="X352">
        <f>IF(front!E352&gt;$X$2,O352,P352)</f>
        <v>1035.378222480643</v>
      </c>
      <c r="Y352">
        <f t="shared" si="115"/>
        <v>826.78664321346378</v>
      </c>
      <c r="Z352">
        <f>SUMPRODUCT($B$7:$B$456,Y$7:Y$456,EXP(constants!$B$32+constants!$A$32*ABS($A$7:$A$456-$A352)))</f>
        <v>21.478869506310119</v>
      </c>
      <c r="AA352">
        <f t="shared" si="104"/>
        <v>805.30777370715361</v>
      </c>
      <c r="AB352">
        <f t="shared" si="116"/>
        <v>799.86181514755094</v>
      </c>
      <c r="AD352" s="4">
        <f t="shared" si="105"/>
        <v>1436.6230120684029</v>
      </c>
      <c r="AE352">
        <f>SUMPRODUCT($B$7:$B$456,AD$7:AD$456,EXP(constants!$B$32+constants!$A$32*ABS($A$7:$A$456-$A352)))</f>
        <v>33.850856232348356</v>
      </c>
      <c r="AF352" s="4">
        <f t="shared" si="106"/>
        <v>1402.7721558360545</v>
      </c>
      <c r="AG352">
        <f t="shared" si="117"/>
        <v>1402.7721558360545</v>
      </c>
      <c r="AH352" s="4"/>
      <c r="AI352" s="5">
        <f>SUMPRODUCT(constants!$B$13:$B$20,A352^constants!$A$13:$A$20)*constants!$C$10/((A352/1000000000)^5*(EXP(0.014388/(A352/1000000000)/constants!$B$9)-1))</f>
        <v>9.0878188083939039E-7</v>
      </c>
      <c r="AJ352">
        <f>SUMPRODUCT(A352^constants!$E$28:$J$28,constants!$E$27:$J$27)</f>
        <v>8.2228419737655602E-7</v>
      </c>
      <c r="AL352" s="17">
        <f t="shared" si="107"/>
        <v>1.1361736035264378E-9</v>
      </c>
      <c r="AM352">
        <f t="shared" si="118"/>
        <v>5.8618514343583714E-10</v>
      </c>
      <c r="AN352">
        <f t="shared" si="119"/>
        <v>1.938250425227301</v>
      </c>
      <c r="AO352">
        <f t="shared" si="120"/>
        <v>1.1374611676515076E-9</v>
      </c>
      <c r="AQ352">
        <f t="shared" si="125"/>
        <v>1.1361736035264378E-9</v>
      </c>
      <c r="AS352" s="4">
        <f t="shared" si="122"/>
        <v>0.99886803685111436</v>
      </c>
    </row>
    <row r="353" spans="1:45" x14ac:dyDescent="0.2">
      <c r="A353">
        <f>front!A353</f>
        <v>351.77</v>
      </c>
      <c r="B353" s="1">
        <f t="shared" si="123"/>
        <v>0.46999999999997044</v>
      </c>
      <c r="C353">
        <f>front!D353-front!B353</f>
        <v>413.80000000000018</v>
      </c>
      <c r="D353" s="2">
        <f>front!E353-front!C353</f>
        <v>4104.5</v>
      </c>
      <c r="E353" s="2">
        <f>IF(front!F353-front!C353&gt;0,front!F353-front!C353,0)</f>
        <v>823.30000000000109</v>
      </c>
      <c r="F353" s="2">
        <f>front!I353-front!H353</f>
        <v>5757.7000000000007</v>
      </c>
      <c r="G353" s="2">
        <f>IF(front!J353-front!H353&gt;0,front!J353-front!H353,0)</f>
        <v>28.700000000000728</v>
      </c>
      <c r="H353" s="2"/>
      <c r="I353" s="4">
        <f>C353/(constants!$A$4+constants!$B$4*data!C353+constants!$C$4*data!C353^2+constants!$D$4*data!C353^3+constants!$E$4*data!C353^4+constants!$F$4*data!C353^5+constants!$G$4*data!C353^6+constants!$H$4*data!C353^7)</f>
        <v>412.83710502537969</v>
      </c>
      <c r="J353" s="4">
        <f>D353/(constants!$A$4+constants!$B$4*data!D353+constants!$C$4*data!D353^2+constants!$D$4*data!D353^3+constants!$E$4*data!D353^4+constants!$F$4*data!D353^5+constants!$G$4*data!D353^6+constants!$H$4*data!D353^7)</f>
        <v>4095.3998538538967</v>
      </c>
      <c r="K353" s="4">
        <f>E353/(constants!$A$4+constants!$B$4*data!E353+constants!$C$4*data!E353^2+constants!$D$4*data!E353^3+constants!$E$4*data!E353^4+constants!$F$4*data!E353^5+constants!$G$4*data!E353^6+constants!$H$4*data!E353^7)</f>
        <v>821.40307344618031</v>
      </c>
      <c r="L353" s="4">
        <f>F353/(constants!$A$4+constants!$B$4*data!F353+constants!$C$4*data!F353^2+constants!$D$4*data!F353^3+constants!$E$4*data!F353^4+constants!$F$4*data!F353^5+constants!$G$4*data!F353^6+constants!$H$4*data!F353^7)</f>
        <v>5746.2921977867154</v>
      </c>
      <c r="M353" s="4">
        <f>G353/(constants!$A$4+constants!$B$4*data!G353+constants!$C$4*data!G353^2+constants!$D$4*data!G353^3+constants!$E$4*data!G353^4+constants!$F$4*data!G353^5+constants!$G$4*data!G353^6+constants!$H$4*data!G353^7)</f>
        <v>28.632232233614729</v>
      </c>
      <c r="N353" s="4"/>
      <c r="O353" s="4">
        <f t="shared" si="108"/>
        <v>1032.0927625634492</v>
      </c>
      <c r="P353" s="4">
        <f t="shared" si="109"/>
        <v>1023.8499634634742</v>
      </c>
      <c r="Q353" s="4">
        <f t="shared" si="110"/>
        <v>205.35076836154508</v>
      </c>
      <c r="R353" s="4">
        <f t="shared" si="111"/>
        <v>1436.5730494466789</v>
      </c>
      <c r="S353" s="4">
        <f t="shared" si="112"/>
        <v>7.1580580584036824</v>
      </c>
      <c r="T353" s="4">
        <f t="shared" si="124"/>
        <v>1.0080507880979859</v>
      </c>
      <c r="U353" s="4">
        <f t="shared" si="113"/>
        <v>0.20056724685215166</v>
      </c>
      <c r="V353" s="4">
        <f t="shared" si="114"/>
        <v>4.9827316899483344E-3</v>
      </c>
      <c r="W353" s="4"/>
      <c r="X353">
        <f>IF(front!E353&gt;$X$2,O353,P353)</f>
        <v>1023.8499634634742</v>
      </c>
      <c r="Y353">
        <f t="shared" si="115"/>
        <v>826.6822097883919</v>
      </c>
      <c r="Z353">
        <f>SUMPRODUCT($B$7:$B$456,Y$7:Y$456,EXP(constants!$B$32+constants!$A$32*ABS($A$7:$A$456-$A353)))</f>
        <v>21.701294488356076</v>
      </c>
      <c r="AA353">
        <f t="shared" si="104"/>
        <v>804.9809153000358</v>
      </c>
      <c r="AB353">
        <f t="shared" si="116"/>
        <v>799.53495674043313</v>
      </c>
      <c r="AD353" s="4">
        <f t="shared" si="105"/>
        <v>1428.6923950382049</v>
      </c>
      <c r="AE353">
        <f>SUMPRODUCT($B$7:$B$456,AD$7:AD$456,EXP(constants!$B$32+constants!$A$32*ABS($A$7:$A$456-$A353)))</f>
        <v>33.781500728564772</v>
      </c>
      <c r="AF353" s="4">
        <f t="shared" si="106"/>
        <v>1394.9108943096401</v>
      </c>
      <c r="AG353">
        <f t="shared" si="117"/>
        <v>1394.9108943096401</v>
      </c>
      <c r="AH353" s="4"/>
      <c r="AI353" s="5">
        <f>SUMPRODUCT(constants!$B$13:$B$20,A353^constants!$A$13:$A$20)*constants!$C$10/((A353/1000000000)^5*(EXP(0.014388/(A353/1000000000)/constants!$B$9)-1))</f>
        <v>9.1863268921041471E-7</v>
      </c>
      <c r="AJ353">
        <f>SUMPRODUCT(A353^constants!$E$28:$J$28,constants!$E$27:$J$27)</f>
        <v>8.183379762211518E-7</v>
      </c>
      <c r="AL353" s="17">
        <f t="shared" si="107"/>
        <v>1.148958755919219E-9</v>
      </c>
      <c r="AM353">
        <f t="shared" si="118"/>
        <v>5.8665967809087773E-10</v>
      </c>
      <c r="AN353">
        <f t="shared" si="119"/>
        <v>1.9584757549013572</v>
      </c>
      <c r="AO353">
        <f t="shared" si="120"/>
        <v>1.1383819769706416E-9</v>
      </c>
      <c r="AQ353">
        <f t="shared" si="125"/>
        <v>1.148958755919219E-9</v>
      </c>
      <c r="AS353" s="4">
        <f t="shared" si="122"/>
        <v>1.0092910632481404</v>
      </c>
    </row>
    <row r="354" spans="1:45" x14ac:dyDescent="0.2">
      <c r="A354">
        <f>front!A354</f>
        <v>352.24</v>
      </c>
      <c r="B354" s="1">
        <f t="shared" si="123"/>
        <v>0.47000000000002728</v>
      </c>
      <c r="C354">
        <f>front!D354-front!B354</f>
        <v>418.75</v>
      </c>
      <c r="D354" s="2">
        <f>front!E354-front!C354</f>
        <v>4205.1000000000004</v>
      </c>
      <c r="E354" s="2">
        <f>IF(front!F354-front!C354&gt;0,front!F354-front!C354,0)</f>
        <v>852.69999999999891</v>
      </c>
      <c r="F354" s="2">
        <f>front!I354-front!H354</f>
        <v>5754.4</v>
      </c>
      <c r="G354" s="2">
        <f>IF(front!J354-front!H354&gt;0,front!J354-front!H354,0)</f>
        <v>0</v>
      </c>
      <c r="H354" s="2"/>
      <c r="I354" s="4">
        <f>C354/(constants!$A$4+constants!$B$4*data!C354+constants!$C$4*data!C354^2+constants!$D$4*data!C354^3+constants!$E$4*data!C354^4+constants!$F$4*data!C354^5+constants!$G$4*data!C354^6+constants!$H$4*data!C354^7)</f>
        <v>417.77573418953762</v>
      </c>
      <c r="J354" s="4">
        <f>D354/(constants!$A$4+constants!$B$4*data!D354+constants!$C$4*data!D354^2+constants!$D$4*data!D354^3+constants!$E$4*data!D354^4+constants!$F$4*data!D354^5+constants!$G$4*data!D354^6+constants!$H$4*data!D354^7)</f>
        <v>4195.8116982860511</v>
      </c>
      <c r="K354" s="4">
        <f>E354/(constants!$A$4+constants!$B$4*data!E354+constants!$C$4*data!E354^2+constants!$D$4*data!E354^3+constants!$E$4*data!E354^4+constants!$F$4*data!E354^5+constants!$G$4*data!E354^6+constants!$H$4*data!E354^7)</f>
        <v>850.73636681745677</v>
      </c>
      <c r="L354" s="4">
        <f>F354/(constants!$A$4+constants!$B$4*data!F354+constants!$C$4*data!F354^2+constants!$D$4*data!F354^3+constants!$E$4*data!F354^4+constants!$F$4*data!F354^5+constants!$G$4*data!F354^6+constants!$H$4*data!F354^7)</f>
        <v>5742.9946703848145</v>
      </c>
      <c r="M354" s="4">
        <f>G354/(constants!$A$4+constants!$B$4*data!G354+constants!$C$4*data!G354^2+constants!$D$4*data!G354^3+constants!$E$4*data!G354^4+constants!$F$4*data!G354^5+constants!$G$4*data!G354^6+constants!$H$4*data!G354^7)</f>
        <v>0</v>
      </c>
      <c r="N354" s="4"/>
      <c r="O354" s="4">
        <f t="shared" si="108"/>
        <v>1044.439335473844</v>
      </c>
      <c r="P354" s="4">
        <f t="shared" si="109"/>
        <v>1048.9529245715128</v>
      </c>
      <c r="Q354" s="4">
        <f t="shared" si="110"/>
        <v>212.68409170436419</v>
      </c>
      <c r="R354" s="4">
        <f t="shared" si="111"/>
        <v>1435.7486675962036</v>
      </c>
      <c r="S354" s="4">
        <f t="shared" si="112"/>
        <v>0</v>
      </c>
      <c r="T354" s="4">
        <f t="shared" si="124"/>
        <v>0.99569705275428588</v>
      </c>
      <c r="U354" s="4">
        <f t="shared" si="113"/>
        <v>0.20275847154079255</v>
      </c>
      <c r="V354" s="4">
        <f t="shared" si="114"/>
        <v>0</v>
      </c>
      <c r="W354" s="4"/>
      <c r="X354">
        <f>IF(front!E354&gt;$X$2,O354,P354)</f>
        <v>1048.9529245715128</v>
      </c>
      <c r="Y354">
        <f t="shared" si="115"/>
        <v>844.74407286688233</v>
      </c>
      <c r="Z354">
        <f>SUMPRODUCT($B$7:$B$456,Y$7:Y$456,EXP(constants!$B$32+constants!$A$32*ABS($A$7:$A$456-$A354)))</f>
        <v>21.92481231135514</v>
      </c>
      <c r="AA354">
        <f t="shared" si="104"/>
        <v>822.81926055552719</v>
      </c>
      <c r="AB354">
        <f t="shared" si="116"/>
        <v>817.37330199592452</v>
      </c>
      <c r="AD354" s="4">
        <f t="shared" si="105"/>
        <v>1435.7486675962036</v>
      </c>
      <c r="AE354">
        <f>SUMPRODUCT($B$7:$B$456,AD$7:AD$456,EXP(constants!$B$32+constants!$A$32*ABS($A$7:$A$456-$A354)))</f>
        <v>33.711372819399649</v>
      </c>
      <c r="AF354" s="4">
        <f t="shared" si="106"/>
        <v>1402.0372947768039</v>
      </c>
      <c r="AG354">
        <f t="shared" si="117"/>
        <v>1402.0372947768039</v>
      </c>
      <c r="AH354" s="4"/>
      <c r="AI354" s="5">
        <f>SUMPRODUCT(constants!$B$13:$B$20,A354^constants!$A$13:$A$20)*constants!$C$10/((A354/1000000000)^5*(EXP(0.014388/(A354/1000000000)/constants!$B$9)-1))</f>
        <v>9.2855410514745483E-7</v>
      </c>
      <c r="AJ354">
        <f>SUMPRODUCT(A354^constants!$E$28:$J$28,constants!$E$27:$J$27)</f>
        <v>8.1441455724689778E-7</v>
      </c>
      <c r="AL354" s="17">
        <f t="shared" si="107"/>
        <v>1.1360220634562452E-9</v>
      </c>
      <c r="AM354">
        <f t="shared" si="118"/>
        <v>5.8087938194008439E-10</v>
      </c>
      <c r="AN354">
        <f t="shared" si="119"/>
        <v>1.955693554937403</v>
      </c>
      <c r="AO354">
        <f t="shared" si="120"/>
        <v>1.1271656189945331E-9</v>
      </c>
      <c r="AQ354">
        <f t="shared" si="125"/>
        <v>1.1360220634562452E-9</v>
      </c>
      <c r="AS354" s="4">
        <f t="shared" si="122"/>
        <v>1.0078572698745125</v>
      </c>
    </row>
    <row r="355" spans="1:45" x14ac:dyDescent="0.2">
      <c r="A355">
        <f>front!A355</f>
        <v>352.71</v>
      </c>
      <c r="B355" s="1">
        <f t="shared" si="123"/>
        <v>0.46999999999997044</v>
      </c>
      <c r="C355">
        <f>front!D355-front!B355</f>
        <v>426.84999999999991</v>
      </c>
      <c r="D355" s="2">
        <f>front!E355-front!C355</f>
        <v>4218.8999999999996</v>
      </c>
      <c r="E355" s="2">
        <f>IF(front!F355-front!C355&gt;0,front!F355-front!C355,0)</f>
        <v>838.30000000000109</v>
      </c>
      <c r="F355" s="2">
        <f>front!I355-front!H355</f>
        <v>5702.7999999999993</v>
      </c>
      <c r="G355" s="2">
        <f>IF(front!J355-front!H355&gt;0,front!J355-front!H355,0)</f>
        <v>46</v>
      </c>
      <c r="H355" s="2"/>
      <c r="I355" s="4">
        <f>C355/(constants!$A$4+constants!$B$4*data!C355+constants!$C$4*data!C355^2+constants!$D$4*data!C355^3+constants!$E$4*data!C355^4+constants!$F$4*data!C355^5+constants!$G$4*data!C355^6+constants!$H$4*data!C355^7)</f>
        <v>425.85713301536038</v>
      </c>
      <c r="J355" s="4">
        <f>D355/(constants!$A$4+constants!$B$4*data!D355+constants!$C$4*data!D355^2+constants!$D$4*data!D355^3+constants!$E$4*data!D355^4+constants!$F$4*data!D355^5+constants!$G$4*data!D355^6+constants!$H$4*data!D355^7)</f>
        <v>4209.5862413372033</v>
      </c>
      <c r="K355" s="4">
        <f>E355/(constants!$A$4+constants!$B$4*data!E355+constants!$C$4*data!E355^2+constants!$D$4*data!E355^3+constants!$E$4*data!E355^4+constants!$F$4*data!E355^5+constants!$G$4*data!E355^6+constants!$H$4*data!E355^7)</f>
        <v>836.36903591894463</v>
      </c>
      <c r="L355" s="4">
        <f>F355/(constants!$A$4+constants!$B$4*data!F355+constants!$C$4*data!F355^2+constants!$D$4*data!F355^3+constants!$E$4*data!F355^4+constants!$F$4*data!F355^5+constants!$G$4*data!F355^6+constants!$H$4*data!F355^7)</f>
        <v>5691.4347048435629</v>
      </c>
      <c r="M355" s="4">
        <f>G355/(constants!$A$4+constants!$B$4*data!G355+constants!$C$4*data!G355^2+constants!$D$4*data!G355^3+constants!$E$4*data!G355^4+constants!$F$4*data!G355^5+constants!$G$4*data!G355^6+constants!$H$4*data!G355^7)</f>
        <v>45.891468046158067</v>
      </c>
      <c r="N355" s="4"/>
      <c r="O355" s="4">
        <f t="shared" si="108"/>
        <v>1064.6428325384011</v>
      </c>
      <c r="P355" s="4">
        <f t="shared" si="109"/>
        <v>1052.3965603343008</v>
      </c>
      <c r="Q355" s="4">
        <f t="shared" si="110"/>
        <v>209.09225897973616</v>
      </c>
      <c r="R355" s="4">
        <f t="shared" si="111"/>
        <v>1422.8586762108907</v>
      </c>
      <c r="S355" s="4">
        <f t="shared" si="112"/>
        <v>11.472867011539517</v>
      </c>
      <c r="T355" s="4">
        <f t="shared" si="124"/>
        <v>1.0116365566609322</v>
      </c>
      <c r="U355" s="4">
        <f t="shared" si="113"/>
        <v>0.19868200530161045</v>
      </c>
      <c r="V355" s="4">
        <f t="shared" si="114"/>
        <v>8.0632512584398446E-3</v>
      </c>
      <c r="W355" s="4"/>
      <c r="X355">
        <f>IF(front!E355&gt;$X$2,O355,P355)</f>
        <v>1052.3965603343008</v>
      </c>
      <c r="Y355">
        <f t="shared" si="115"/>
        <v>851.63641055341816</v>
      </c>
      <c r="Z355">
        <f>SUMPRODUCT($B$7:$B$456,Y$7:Y$456,EXP(constants!$B$32+constants!$A$32*ABS($A$7:$A$456-$A355)))</f>
        <v>22.149267723359735</v>
      </c>
      <c r="AA355">
        <f t="shared" si="104"/>
        <v>829.48714283005847</v>
      </c>
      <c r="AB355">
        <f t="shared" si="116"/>
        <v>824.0411842704558</v>
      </c>
      <c r="AD355" s="4">
        <f t="shared" si="105"/>
        <v>1410.2276386788362</v>
      </c>
      <c r="AE355">
        <f>SUMPRODUCT($B$7:$B$456,AD$7:AD$456,EXP(constants!$B$32+constants!$A$32*ABS($A$7:$A$456-$A355)))</f>
        <v>33.640299318158711</v>
      </c>
      <c r="AF355" s="4">
        <f t="shared" si="106"/>
        <v>1376.5873393606776</v>
      </c>
      <c r="AG355">
        <f t="shared" si="117"/>
        <v>1376.5873393606776</v>
      </c>
      <c r="AH355" s="4"/>
      <c r="AI355" s="5">
        <f>SUMPRODUCT(constants!$B$13:$B$20,A355^constants!$A$13:$A$20)*constants!$C$10/((A355/1000000000)^5*(EXP(0.014388/(A355/1000000000)/constants!$B$9)-1))</f>
        <v>9.3854628756929325E-7</v>
      </c>
      <c r="AJ355">
        <f>SUMPRODUCT(A355^constants!$E$28:$J$28,constants!$E$27:$J$27)</f>
        <v>8.1051407136751999E-7</v>
      </c>
      <c r="AL355" s="17">
        <f t="shared" si="107"/>
        <v>1.1389555588780573E-9</v>
      </c>
      <c r="AM355">
        <f t="shared" si="118"/>
        <v>5.8878506883838081E-10</v>
      </c>
      <c r="AN355">
        <f t="shared" si="119"/>
        <v>1.9344165114871419</v>
      </c>
      <c r="AO355">
        <f t="shared" si="120"/>
        <v>1.1425061849422058E-9</v>
      </c>
      <c r="AQ355">
        <f t="shared" si="125"/>
        <v>1.1389555588780573E-9</v>
      </c>
      <c r="AS355" s="4">
        <f t="shared" si="122"/>
        <v>0.99689224783992914</v>
      </c>
    </row>
    <row r="356" spans="1:45" x14ac:dyDescent="0.2">
      <c r="A356">
        <f>front!A356</f>
        <v>353.18</v>
      </c>
      <c r="B356" s="1">
        <f t="shared" si="123"/>
        <v>0.47000000000002728</v>
      </c>
      <c r="C356">
        <f>front!D356-front!B356</f>
        <v>422.19999999999982</v>
      </c>
      <c r="D356" s="2">
        <f>front!E356-front!C356</f>
        <v>4253.7000000000007</v>
      </c>
      <c r="E356" s="2">
        <f>IF(front!F356-front!C356&gt;0,front!F356-front!C356,0)</f>
        <v>842</v>
      </c>
      <c r="F356" s="2">
        <f>front!I356-front!H356</f>
        <v>5698.6</v>
      </c>
      <c r="G356" s="2">
        <f>IF(front!J356-front!H356&gt;0,front!J356-front!H356,0)</f>
        <v>3.8999999999996362</v>
      </c>
      <c r="H356" s="2"/>
      <c r="I356" s="4">
        <f>C356/(constants!$A$4+constants!$B$4*data!C356+constants!$C$4*data!C356^2+constants!$D$4*data!C356^3+constants!$E$4*data!C356^4+constants!$F$4*data!C356^5+constants!$G$4*data!C356^6+constants!$H$4*data!C356^7)</f>
        <v>421.2178106150505</v>
      </c>
      <c r="J356" s="4">
        <f>D356/(constants!$A$4+constants!$B$4*data!D356+constants!$C$4*data!D356^2+constants!$D$4*data!D356^3+constants!$E$4*data!D356^4+constants!$F$4*data!D356^5+constants!$G$4*data!D356^6+constants!$H$4*data!D356^7)</f>
        <v>4244.3224369964255</v>
      </c>
      <c r="K356" s="4">
        <f>E356/(constants!$A$4+constants!$B$4*data!E356+constants!$C$4*data!E356^2+constants!$D$4*data!E356^3+constants!$E$4*data!E356^4+constants!$F$4*data!E356^5+constants!$G$4*data!E356^6+constants!$H$4*data!E356^7)</f>
        <v>840.06064114347589</v>
      </c>
      <c r="L356" s="4">
        <f>F356/(constants!$A$4+constants!$B$4*data!F356+constants!$C$4*data!F356^2+constants!$D$4*data!F356^3+constants!$E$4*data!F356^4+constants!$F$4*data!F356^5+constants!$G$4*data!F356^6+constants!$H$4*data!F356^7)</f>
        <v>5687.2380761438626</v>
      </c>
      <c r="M356" s="4">
        <f>G356/(constants!$A$4+constants!$B$4*data!G356+constants!$C$4*data!G356^2+constants!$D$4*data!G356^3+constants!$E$4*data!G356^4+constants!$F$4*data!G356^5+constants!$G$4*data!G356^6+constants!$H$4*data!G356^7)</f>
        <v>3.890780544130894</v>
      </c>
      <c r="N356" s="4"/>
      <c r="O356" s="4">
        <f t="shared" si="108"/>
        <v>1053.0445265376263</v>
      </c>
      <c r="P356" s="4">
        <f t="shared" si="109"/>
        <v>1061.0806092491064</v>
      </c>
      <c r="Q356" s="4">
        <f t="shared" si="110"/>
        <v>210.01516028586897</v>
      </c>
      <c r="R356" s="4">
        <f t="shared" si="111"/>
        <v>1421.8095190359656</v>
      </c>
      <c r="S356" s="4">
        <f t="shared" si="112"/>
        <v>0.97269513603272351</v>
      </c>
      <c r="T356" s="4">
        <f t="shared" si="124"/>
        <v>0.99242651063318654</v>
      </c>
      <c r="U356" s="4">
        <f t="shared" si="113"/>
        <v>0.19792573575959527</v>
      </c>
      <c r="V356" s="4">
        <f t="shared" si="114"/>
        <v>6.8412478817292161E-4</v>
      </c>
      <c r="W356" s="4"/>
      <c r="X356">
        <f>IF(front!E356&gt;$X$2,O356,P356)</f>
        <v>1061.0806092491064</v>
      </c>
      <c r="Y356">
        <f t="shared" si="115"/>
        <v>859.43433481991644</v>
      </c>
      <c r="Z356">
        <f>SUMPRODUCT($B$7:$B$456,Y$7:Y$456,EXP(constants!$B$32+constants!$A$32*ABS($A$7:$A$456-$A356)))</f>
        <v>22.374700943696482</v>
      </c>
      <c r="AA356">
        <f t="shared" si="104"/>
        <v>837.05963387622</v>
      </c>
      <c r="AB356">
        <f t="shared" si="116"/>
        <v>831.61367531661733</v>
      </c>
      <c r="AD356" s="4">
        <f t="shared" si="105"/>
        <v>1420.7386316319612</v>
      </c>
      <c r="AE356">
        <f>SUMPRODUCT($B$7:$B$456,AD$7:AD$456,EXP(constants!$B$32+constants!$A$32*ABS($A$7:$A$456-$A356)))</f>
        <v>33.568674523949113</v>
      </c>
      <c r="AF356" s="4">
        <f t="shared" si="106"/>
        <v>1387.1699571080121</v>
      </c>
      <c r="AG356">
        <f t="shared" si="117"/>
        <v>1387.1699571080121</v>
      </c>
      <c r="AH356" s="4"/>
      <c r="AI356" s="5">
        <f>SUMPRODUCT(constants!$B$13:$B$20,A356^constants!$A$13:$A$20)*constants!$C$10/((A356/1000000000)^5*(EXP(0.014388/(A356/1000000000)/constants!$B$9)-1))</f>
        <v>9.4860939331570082E-7</v>
      </c>
      <c r="AJ356">
        <f>SUMPRODUCT(A356^constants!$E$28:$J$28,constants!$E$27:$J$27)</f>
        <v>8.0663665410763948E-7</v>
      </c>
      <c r="AL356" s="17">
        <f t="shared" si="107"/>
        <v>1.1406851780720659E-9</v>
      </c>
      <c r="AM356">
        <f t="shared" si="118"/>
        <v>5.8149807092803884E-10</v>
      </c>
      <c r="AN356">
        <f t="shared" si="119"/>
        <v>1.9616319212402464</v>
      </c>
      <c r="AO356">
        <f t="shared" si="120"/>
        <v>1.1283661521478077E-9</v>
      </c>
      <c r="AQ356">
        <f t="shared" si="125"/>
        <v>1.1406851780720659E-9</v>
      </c>
      <c r="AS356" s="4">
        <f t="shared" si="122"/>
        <v>1.0109175783949291</v>
      </c>
    </row>
    <row r="357" spans="1:45" x14ac:dyDescent="0.2">
      <c r="A357">
        <f>front!A357</f>
        <v>353.65</v>
      </c>
      <c r="B357" s="1">
        <f t="shared" si="123"/>
        <v>0.46999999999997044</v>
      </c>
      <c r="C357">
        <f>front!D357-front!B357</f>
        <v>428.29999999999973</v>
      </c>
      <c r="D357" s="2">
        <f>front!E357-front!C357</f>
        <v>4249.3999999999996</v>
      </c>
      <c r="E357" s="2">
        <f>IF(front!F357-front!C357&gt;0,front!F357-front!C357,0)</f>
        <v>812</v>
      </c>
      <c r="F357" s="2">
        <f>front!I357-front!H357</f>
        <v>5687.7000000000007</v>
      </c>
      <c r="G357" s="2">
        <f>IF(front!J357-front!H357&gt;0,front!J357-front!H357,0)</f>
        <v>15</v>
      </c>
      <c r="H357" s="2"/>
      <c r="I357" s="4">
        <f>C357/(constants!$A$4+constants!$B$4*data!C357+constants!$C$4*data!C357^2+constants!$D$4*data!C357^3+constants!$E$4*data!C357^4+constants!$F$4*data!C357^5+constants!$G$4*data!C357^6+constants!$H$4*data!C357^7)</f>
        <v>427.30380390794676</v>
      </c>
      <c r="J357" s="4">
        <f>D357/(constants!$A$4+constants!$B$4*data!D357+constants!$C$4*data!D357^2+constants!$D$4*data!D357^3+constants!$E$4*data!D357^4+constants!$F$4*data!D357^5+constants!$G$4*data!D357^6+constants!$H$4*data!D357^7)</f>
        <v>4240.0302902201392</v>
      </c>
      <c r="K357" s="4">
        <f>E357/(constants!$A$4+constants!$B$4*data!E357+constants!$C$4*data!E357^2+constants!$D$4*data!E357^3+constants!$E$4*data!E357^4+constants!$F$4*data!E357^5+constants!$G$4*data!E357^6+constants!$H$4*data!E357^7)</f>
        <v>810.12872017911252</v>
      </c>
      <c r="L357" s="4">
        <f>F357/(constants!$A$4+constants!$B$4*data!F357+constants!$C$4*data!F357^2+constants!$D$4*data!F357^3+constants!$E$4*data!F357^4+constants!$F$4*data!F357^5+constants!$G$4*data!F357^6+constants!$H$4*data!F357^7)</f>
        <v>5676.3469039533629</v>
      </c>
      <c r="M357" s="4">
        <f>G357/(constants!$A$4+constants!$B$4*data!G357+constants!$C$4*data!G357^2+constants!$D$4*data!G357^3+constants!$E$4*data!G357^4+constants!$F$4*data!G357^5+constants!$G$4*data!G357^6+constants!$H$4*data!G357^7)</f>
        <v>14.964558918167876</v>
      </c>
      <c r="N357" s="4"/>
      <c r="O357" s="4">
        <f t="shared" si="108"/>
        <v>1068.2595097698668</v>
      </c>
      <c r="P357" s="4">
        <f t="shared" si="109"/>
        <v>1060.0075725550348</v>
      </c>
      <c r="Q357" s="4">
        <f t="shared" si="110"/>
        <v>202.53218004477813</v>
      </c>
      <c r="R357" s="4">
        <f t="shared" si="111"/>
        <v>1419.0867259883407</v>
      </c>
      <c r="S357" s="4">
        <f t="shared" si="112"/>
        <v>3.7411397295419691</v>
      </c>
      <c r="T357" s="4">
        <f t="shared" si="124"/>
        <v>1.0077847908151651</v>
      </c>
      <c r="U357" s="4">
        <f t="shared" si="113"/>
        <v>0.19106672941646632</v>
      </c>
      <c r="V357" s="4">
        <f t="shared" si="114"/>
        <v>2.6363009821943092E-3</v>
      </c>
      <c r="W357" s="4"/>
      <c r="X357">
        <f>IF(front!E357&gt;$X$2,O357,P357)</f>
        <v>1060.0075725550348</v>
      </c>
      <c r="Y357">
        <f t="shared" si="115"/>
        <v>865.54608938181559</v>
      </c>
      <c r="Z357">
        <f>SUMPRODUCT($B$7:$B$456,Y$7:Y$456,EXP(constants!$B$32+constants!$A$32*ABS($A$7:$A$456-$A357)))</f>
        <v>22.601137096753551</v>
      </c>
      <c r="AA357">
        <f t="shared" si="104"/>
        <v>842.94495228506207</v>
      </c>
      <c r="AB357">
        <f t="shared" si="116"/>
        <v>837.4989937254594</v>
      </c>
      <c r="AD357" s="4">
        <f t="shared" si="105"/>
        <v>1414.9679232262258</v>
      </c>
      <c r="AE357">
        <f>SUMPRODUCT($B$7:$B$456,AD$7:AD$456,EXP(constants!$B$32+constants!$A$32*ABS($A$7:$A$456-$A357)))</f>
        <v>33.496263928455313</v>
      </c>
      <c r="AF357" s="4">
        <f t="shared" si="106"/>
        <v>1381.4716592977704</v>
      </c>
      <c r="AG357">
        <f t="shared" si="117"/>
        <v>1381.4716592977704</v>
      </c>
      <c r="AH357" s="4"/>
      <c r="AI357" s="5">
        <f>SUMPRODUCT(constants!$B$13:$B$20,A357^constants!$A$13:$A$20)*constants!$C$10/((A357/1000000000)^5*(EXP(0.014388/(A357/1000000000)/constants!$B$9)-1))</f>
        <v>9.5874357714131921E-7</v>
      </c>
      <c r="AJ357">
        <f>SUMPRODUCT(A357^constants!$E$28:$J$28,constants!$E$27:$J$27)</f>
        <v>8.0278244549153313E-7</v>
      </c>
      <c r="AL357" s="17">
        <f t="shared" si="107"/>
        <v>1.1447698257839401E-9</v>
      </c>
      <c r="AM357">
        <f t="shared" si="118"/>
        <v>5.8110670609023095E-10</v>
      </c>
      <c r="AN357">
        <f t="shared" si="119"/>
        <v>1.9699821285596844</v>
      </c>
      <c r="AO357">
        <f t="shared" si="120"/>
        <v>1.1276067294459947E-9</v>
      </c>
      <c r="AQ357">
        <f t="shared" si="125"/>
        <v>1.1447698257839401E-9</v>
      </c>
      <c r="AS357" s="4">
        <f t="shared" si="122"/>
        <v>1.0152208175862678</v>
      </c>
    </row>
    <row r="358" spans="1:45" x14ac:dyDescent="0.2">
      <c r="A358">
        <f>front!A358</f>
        <v>354.12</v>
      </c>
      <c r="B358" s="1">
        <f t="shared" si="123"/>
        <v>0.47000000000002728</v>
      </c>
      <c r="C358">
        <f>front!D358-front!B358</f>
        <v>424.34999999999991</v>
      </c>
      <c r="D358" s="2">
        <f>front!E358-front!C358</f>
        <v>4335.7000000000007</v>
      </c>
      <c r="E358" s="2">
        <f>IF(front!F358-front!C358&gt;0,front!F358-front!C358,0)</f>
        <v>809.80000000000109</v>
      </c>
      <c r="F358" s="2">
        <f>front!I358-front!H358</f>
        <v>5577.6</v>
      </c>
      <c r="G358" s="2">
        <f>IF(front!J358-front!H358&gt;0,front!J358-front!H358,0)</f>
        <v>0</v>
      </c>
      <c r="H358" s="2"/>
      <c r="I358" s="4">
        <f>C358/(constants!$A$4+constants!$B$4*data!C358+constants!$C$4*data!C358^2+constants!$D$4*data!C358^3+constants!$E$4*data!C358^4+constants!$F$4*data!C358^5+constants!$G$4*data!C358^6+constants!$H$4*data!C358^7)</f>
        <v>423.36287337596673</v>
      </c>
      <c r="J358" s="4">
        <f>D358/(constants!$A$4+constants!$B$4*data!D358+constants!$C$4*data!D358^2+constants!$D$4*data!D358^3+constants!$E$4*data!D358^4+constants!$F$4*data!D358^5+constants!$G$4*data!D358^6+constants!$H$4*data!D358^7)</f>
        <v>4326.1743731897141</v>
      </c>
      <c r="K358" s="4">
        <f>E358/(constants!$A$4+constants!$B$4*data!E358+constants!$C$4*data!E358^2+constants!$D$4*data!E358^3+constants!$E$4*data!E358^4+constants!$F$4*data!E358^5+constants!$G$4*data!E358^6+constants!$H$4*data!E358^7)</f>
        <v>807.93371388001867</v>
      </c>
      <c r="L358" s="4">
        <f>F358/(constants!$A$4+constants!$B$4*data!F358+constants!$C$4*data!F358^2+constants!$D$4*data!F358^3+constants!$E$4*data!F358^4+constants!$F$4*data!F358^5+constants!$G$4*data!F358^6+constants!$H$4*data!F358^7)</f>
        <v>5566.3423263809991</v>
      </c>
      <c r="M358" s="4">
        <f>G358/(constants!$A$4+constants!$B$4*data!G358+constants!$C$4*data!G358^2+constants!$D$4*data!G358^3+constants!$E$4*data!G358^4+constants!$F$4*data!G358^5+constants!$G$4*data!G358^6+constants!$H$4*data!G358^7)</f>
        <v>0</v>
      </c>
      <c r="N358" s="4"/>
      <c r="O358" s="4">
        <f t="shared" si="108"/>
        <v>1058.4071834399169</v>
      </c>
      <c r="P358" s="4">
        <f t="shared" si="109"/>
        <v>1081.5435932974285</v>
      </c>
      <c r="Q358" s="4">
        <f t="shared" si="110"/>
        <v>201.98342847000467</v>
      </c>
      <c r="R358" s="4">
        <f t="shared" si="111"/>
        <v>1391.5855815952498</v>
      </c>
      <c r="S358" s="4">
        <f t="shared" si="112"/>
        <v>0</v>
      </c>
      <c r="T358" s="4">
        <f t="shared" si="124"/>
        <v>0.97860797290012791</v>
      </c>
      <c r="U358" s="4">
        <f t="shared" si="113"/>
        <v>0.18675477319799394</v>
      </c>
      <c r="V358" s="4">
        <f t="shared" si="114"/>
        <v>0</v>
      </c>
      <c r="W358" s="4"/>
      <c r="X358">
        <f>IF(front!E358&gt;$X$2,O358,P358)</f>
        <v>1081.5435932974285</v>
      </c>
      <c r="Y358">
        <f t="shared" si="115"/>
        <v>887.60899451907687</v>
      </c>
      <c r="Z358">
        <f>SUMPRODUCT($B$7:$B$456,Y$7:Y$456,EXP(constants!$B$32+constants!$A$32*ABS($A$7:$A$456-$A358)))</f>
        <v>22.828631431241782</v>
      </c>
      <c r="AA358">
        <f t="shared" si="104"/>
        <v>864.7803630878351</v>
      </c>
      <c r="AB358">
        <f t="shared" si="116"/>
        <v>859.33440452823243</v>
      </c>
      <c r="AD358" s="4">
        <f t="shared" si="105"/>
        <v>1391.5855815952498</v>
      </c>
      <c r="AE358">
        <f>SUMPRODUCT($B$7:$B$456,AD$7:AD$456,EXP(constants!$B$32+constants!$A$32*ABS($A$7:$A$456-$A358)))</f>
        <v>33.423116421348709</v>
      </c>
      <c r="AF358" s="4">
        <f t="shared" si="106"/>
        <v>1358.1624651739012</v>
      </c>
      <c r="AG358">
        <f t="shared" si="117"/>
        <v>1358.1624651739012</v>
      </c>
      <c r="AH358" s="4"/>
      <c r="AI358" s="5">
        <f>SUMPRODUCT(constants!$B$13:$B$20,A358^constants!$A$13:$A$20)*constants!$C$10/((A358/1000000000)^5*(EXP(0.014388/(A358/1000000000)/constants!$B$9)-1))</f>
        <v>9.6894899170964558E-7</v>
      </c>
      <c r="AJ358">
        <f>SUMPRODUCT(A358^constants!$E$28:$J$28,constants!$E$27:$J$27)</f>
        <v>7.9895158992387147E-7</v>
      </c>
      <c r="AL358" s="17">
        <f t="shared" si="107"/>
        <v>1.1275575452394352E-9</v>
      </c>
      <c r="AM358">
        <f t="shared" si="118"/>
        <v>5.882592181794484E-10</v>
      </c>
      <c r="AN358">
        <f t="shared" si="119"/>
        <v>1.9167698701416251</v>
      </c>
      <c r="AO358">
        <f t="shared" si="120"/>
        <v>1.1414857996403647E-9</v>
      </c>
      <c r="AQ358">
        <f t="shared" si="125"/>
        <v>1.1275575452394352E-9</v>
      </c>
      <c r="AS358" s="4">
        <f t="shared" si="122"/>
        <v>0.98779813607377531</v>
      </c>
    </row>
    <row r="359" spans="1:45" x14ac:dyDescent="0.2">
      <c r="A359">
        <f>front!A359</f>
        <v>354.59</v>
      </c>
      <c r="B359" s="1">
        <f t="shared" si="123"/>
        <v>0.46999999999997044</v>
      </c>
      <c r="C359">
        <f>front!D359-front!B359</f>
        <v>448.5</v>
      </c>
      <c r="D359" s="2">
        <f>front!E359-front!C359</f>
        <v>4385.5999999999985</v>
      </c>
      <c r="E359" s="2">
        <f>IF(front!F359-front!C359&gt;0,front!F359-front!C359,0)</f>
        <v>845.19999999999891</v>
      </c>
      <c r="F359" s="2">
        <f>front!I359-front!H359</f>
        <v>5605.7000000000007</v>
      </c>
      <c r="G359" s="2">
        <f>IF(front!J359-front!H359&gt;0,front!J359-front!H359,0)</f>
        <v>10.300000000001091</v>
      </c>
      <c r="H359" s="2"/>
      <c r="I359" s="4">
        <f>C359/(constants!$A$4+constants!$B$4*data!C359+constants!$C$4*data!C359^2+constants!$D$4*data!C359^3+constants!$E$4*data!C359^4+constants!$F$4*data!C359^5+constants!$G$4*data!C359^6+constants!$H$4*data!C359^7)</f>
        <v>447.45744864692244</v>
      </c>
      <c r="J359" s="4">
        <f>D359/(constants!$A$4+constants!$B$4*data!D359+constants!$C$4*data!D359^2+constants!$D$4*data!D359^3+constants!$E$4*data!D359^4+constants!$F$4*data!D359^5+constants!$G$4*data!D359^6+constants!$H$4*data!D359^7)</f>
        <v>4375.9858933865753</v>
      </c>
      <c r="K359" s="4">
        <f>E359/(constants!$A$4+constants!$B$4*data!E359+constants!$C$4*data!E359^2+constants!$D$4*data!E359^3+constants!$E$4*data!E359^4+constants!$F$4*data!E359^5+constants!$G$4*data!E359^6+constants!$H$4*data!E359^7)</f>
        <v>843.25338115282693</v>
      </c>
      <c r="L359" s="4">
        <f>F359/(constants!$A$4+constants!$B$4*data!F359+constants!$C$4*data!F359^2+constants!$D$4*data!F359^3+constants!$E$4*data!F359^4+constants!$F$4*data!F359^5+constants!$G$4*data!F359^6+constants!$H$4*data!F359^7)</f>
        <v>5594.416903516465</v>
      </c>
      <c r="M359" s="4">
        <f>G359/(constants!$A$4+constants!$B$4*data!G359+constants!$C$4*data!G359^2+constants!$D$4*data!G359^3+constants!$E$4*data!G359^4+constants!$F$4*data!G359^5+constants!$G$4*data!G359^6+constants!$H$4*data!G359^7)</f>
        <v>10.275658468063185</v>
      </c>
      <c r="N359" s="4"/>
      <c r="O359" s="4">
        <f t="shared" si="108"/>
        <v>1118.6436216173061</v>
      </c>
      <c r="P359" s="4">
        <f t="shared" si="109"/>
        <v>1093.9964733466438</v>
      </c>
      <c r="Q359" s="4">
        <f t="shared" si="110"/>
        <v>210.81334528820673</v>
      </c>
      <c r="R359" s="4">
        <f t="shared" si="111"/>
        <v>1398.6042258791163</v>
      </c>
      <c r="S359" s="4">
        <f t="shared" si="112"/>
        <v>2.5689146170157962</v>
      </c>
      <c r="T359" s="4">
        <f t="shared" si="124"/>
        <v>1.0225294586144908</v>
      </c>
      <c r="U359" s="4">
        <f t="shared" si="113"/>
        <v>0.19270020555304695</v>
      </c>
      <c r="V359" s="4">
        <f t="shared" si="114"/>
        <v>1.836770238128704E-3</v>
      </c>
      <c r="W359" s="4"/>
      <c r="X359">
        <f>IF(front!E359&gt;$X$2,O359,P359)</f>
        <v>1093.9964733466438</v>
      </c>
      <c r="Y359">
        <f t="shared" si="115"/>
        <v>891.58382075786017</v>
      </c>
      <c r="Z359">
        <f>SUMPRODUCT($B$7:$B$456,Y$7:Y$456,EXP(constants!$B$32+constants!$A$32*ABS($A$7:$A$456-$A359)))</f>
        <v>23.056961757505352</v>
      </c>
      <c r="AA359">
        <f t="shared" si="104"/>
        <v>868.52685900035476</v>
      </c>
      <c r="AB359">
        <f t="shared" si="116"/>
        <v>863.08090044075209</v>
      </c>
      <c r="AD359" s="4">
        <f t="shared" si="105"/>
        <v>1395.7759827807231</v>
      </c>
      <c r="AE359">
        <f>SUMPRODUCT($B$7:$B$456,AD$7:AD$456,EXP(constants!$B$32+constants!$A$32*ABS($A$7:$A$456-$A359)))</f>
        <v>33.349587519793623</v>
      </c>
      <c r="AF359" s="4">
        <f t="shared" si="106"/>
        <v>1362.4263952609294</v>
      </c>
      <c r="AG359">
        <f t="shared" si="117"/>
        <v>1362.4263952609294</v>
      </c>
      <c r="AH359" s="4"/>
      <c r="AI359" s="5">
        <f>SUMPRODUCT(constants!$B$13:$B$20,A359^constants!$A$13:$A$20)*constants!$C$10/((A359/1000000000)^5*(EXP(0.014388/(A359/1000000000)/constants!$B$9)-1))</f>
        <v>9.7922578758702383E-7</v>
      </c>
      <c r="AJ359">
        <f>SUMPRODUCT(A359^constants!$E$28:$J$28,constants!$E$27:$J$27)</f>
        <v>7.9514423608498469E-7</v>
      </c>
      <c r="AL359" s="17">
        <f t="shared" si="107"/>
        <v>1.134570104710879E-9</v>
      </c>
      <c r="AM359">
        <f t="shared" si="118"/>
        <v>5.8362362829347567E-10</v>
      </c>
      <c r="AN359">
        <f t="shared" si="119"/>
        <v>1.9440098887503563</v>
      </c>
      <c r="AO359">
        <f t="shared" si="120"/>
        <v>1.1324906834326314E-9</v>
      </c>
      <c r="AQ359">
        <f t="shared" si="125"/>
        <v>1.134570104710879E-9</v>
      </c>
      <c r="AS359" s="4">
        <f t="shared" si="122"/>
        <v>1.0018361486841947</v>
      </c>
    </row>
    <row r="360" spans="1:45" x14ac:dyDescent="0.2">
      <c r="A360">
        <f>front!A360</f>
        <v>355.06</v>
      </c>
      <c r="B360" s="1">
        <f t="shared" si="123"/>
        <v>0.47000000000002728</v>
      </c>
      <c r="C360">
        <f>front!D360-front!B360</f>
        <v>447.75</v>
      </c>
      <c r="D360" s="2">
        <f>front!E360-front!C360</f>
        <v>4384.7000000000007</v>
      </c>
      <c r="E360" s="2">
        <f>IF(front!F360-front!C360&gt;0,front!F360-front!C360,0)</f>
        <v>780</v>
      </c>
      <c r="F360" s="2">
        <f>front!I360-front!H360</f>
        <v>5617.6999999999989</v>
      </c>
      <c r="G360" s="2">
        <f>IF(front!J360-front!H360&gt;0,front!J360-front!H360,0)</f>
        <v>22.399999999999636</v>
      </c>
      <c r="H360" s="2"/>
      <c r="I360" s="4">
        <f>C360/(constants!$A$4+constants!$B$4*data!C360+constants!$C$4*data!C360^2+constants!$D$4*data!C360^3+constants!$E$4*data!C360^4+constants!$F$4*data!C360^5+constants!$G$4*data!C360^6+constants!$H$4*data!C360^7)</f>
        <v>446.70916901381923</v>
      </c>
      <c r="J360" s="4">
        <f>D360/(constants!$A$4+constants!$B$4*data!D360+constants!$C$4*data!D360^2+constants!$D$4*data!D360^3+constants!$E$4*data!D360^4+constants!$F$4*data!D360^5+constants!$G$4*data!D360^6+constants!$H$4*data!D360^7)</f>
        <v>4375.0874780479535</v>
      </c>
      <c r="K360" s="4">
        <f>E360/(constants!$A$4+constants!$B$4*data!E360+constants!$C$4*data!E360^2+constants!$D$4*data!E360^3+constants!$E$4*data!E360^4+constants!$F$4*data!E360^5+constants!$G$4*data!E360^6+constants!$H$4*data!E360^7)</f>
        <v>778.2013738511331</v>
      </c>
      <c r="L360" s="4">
        <f>F360/(constants!$A$4+constants!$B$4*data!F360+constants!$C$4*data!F360^2+constants!$D$4*data!F360^3+constants!$E$4*data!F360^4+constants!$F$4*data!F360^5+constants!$G$4*data!F360^6+constants!$H$4*data!F360^7)</f>
        <v>5606.4062680098323</v>
      </c>
      <c r="M360" s="4">
        <f>G360/(constants!$A$4+constants!$B$4*data!G360+constants!$C$4*data!G360^2+constants!$D$4*data!G360^3+constants!$E$4*data!G360^4+constants!$F$4*data!G360^5+constants!$G$4*data!G360^6+constants!$H$4*data!G360^7)</f>
        <v>22.347092766655734</v>
      </c>
      <c r="N360" s="4"/>
      <c r="O360" s="4">
        <f t="shared" si="108"/>
        <v>1116.7729225345481</v>
      </c>
      <c r="P360" s="4">
        <f t="shared" si="109"/>
        <v>1093.7718695119884</v>
      </c>
      <c r="Q360" s="4">
        <f t="shared" si="110"/>
        <v>194.55034346278327</v>
      </c>
      <c r="R360" s="4">
        <f t="shared" si="111"/>
        <v>1401.6015670024581</v>
      </c>
      <c r="S360" s="4">
        <f t="shared" si="112"/>
        <v>5.5867731916639336</v>
      </c>
      <c r="T360" s="4">
        <f t="shared" si="124"/>
        <v>1.0210291137152963</v>
      </c>
      <c r="U360" s="4">
        <f t="shared" si="113"/>
        <v>0.1778710432090253</v>
      </c>
      <c r="V360" s="4">
        <f t="shared" si="114"/>
        <v>3.9859923984047144E-3</v>
      </c>
      <c r="W360" s="4"/>
      <c r="X360">
        <f>IF(front!E360&gt;$X$2,O360,P360)</f>
        <v>1093.7718695119884</v>
      </c>
      <c r="Y360">
        <f t="shared" si="115"/>
        <v>906.97415502894876</v>
      </c>
      <c r="Z360">
        <f>SUMPRODUCT($B$7:$B$456,Y$7:Y$456,EXP(constants!$B$32+constants!$A$32*ABS($A$7:$A$456-$A360)))</f>
        <v>23.286221946989475</v>
      </c>
      <c r="AA360">
        <f t="shared" si="104"/>
        <v>883.68793308195927</v>
      </c>
      <c r="AB360">
        <f t="shared" si="116"/>
        <v>878.2419745223566</v>
      </c>
      <c r="AD360" s="4">
        <f t="shared" si="105"/>
        <v>1395.4508165583009</v>
      </c>
      <c r="AE360">
        <f>SUMPRODUCT($B$7:$B$456,AD$7:AD$456,EXP(constants!$B$32+constants!$A$32*ABS($A$7:$A$456-$A360)))</f>
        <v>33.275551588296423</v>
      </c>
      <c r="AF360" s="4">
        <f t="shared" si="106"/>
        <v>1362.1752649700045</v>
      </c>
      <c r="AG360">
        <f t="shared" si="117"/>
        <v>1362.1752649700045</v>
      </c>
      <c r="AH360" s="4"/>
      <c r="AI360" s="5">
        <f>SUMPRODUCT(constants!$B$13:$B$20,A360^constants!$A$13:$A$20)*constants!$C$10/((A360/1000000000)^5*(EXP(0.014388/(A360/1000000000)/constants!$B$9)-1))</f>
        <v>9.8957411323704898E-7</v>
      </c>
      <c r="AJ360">
        <f>SUMPRODUCT(A360^constants!$E$28:$J$28,constants!$E$27:$J$27)</f>
        <v>7.9136053681073308E-7</v>
      </c>
      <c r="AL360" s="17">
        <f t="shared" si="107"/>
        <v>1.1267670436444828E-9</v>
      </c>
      <c r="AM360">
        <f t="shared" si="118"/>
        <v>5.8095353598140624E-10</v>
      </c>
      <c r="AN360">
        <f t="shared" si="119"/>
        <v>1.9395131862671813</v>
      </c>
      <c r="AO360">
        <f t="shared" si="120"/>
        <v>1.1273095109770792E-9</v>
      </c>
      <c r="AQ360">
        <f t="shared" si="125"/>
        <v>1.1267670436444828E-9</v>
      </c>
      <c r="AS360" s="4">
        <f t="shared" si="122"/>
        <v>0.9995187946812174</v>
      </c>
    </row>
    <row r="361" spans="1:45" x14ac:dyDescent="0.2">
      <c r="A361">
        <f>front!A361</f>
        <v>355.53</v>
      </c>
      <c r="B361" s="1">
        <f t="shared" si="123"/>
        <v>0.46999999999997044</v>
      </c>
      <c r="C361">
        <f>front!D361-front!B361</f>
        <v>440.09999999999991</v>
      </c>
      <c r="D361" s="2">
        <f>front!E361-front!C361</f>
        <v>4406.8000000000011</v>
      </c>
      <c r="E361" s="2">
        <f>IF(front!F361-front!C361&gt;0,front!F361-front!C361,0)</f>
        <v>853.20000000000073</v>
      </c>
      <c r="F361" s="2">
        <f>front!I361-front!H361</f>
        <v>5504.6999999999989</v>
      </c>
      <c r="G361" s="2">
        <f>IF(front!J361-front!H361&gt;0,front!J361-front!H361,0)</f>
        <v>0</v>
      </c>
      <c r="H361" s="2"/>
      <c r="I361" s="4">
        <f>C361/(constants!$A$4+constants!$B$4*data!C361+constants!$C$4*data!C361^2+constants!$D$4*data!C361^3+constants!$E$4*data!C361^4+constants!$F$4*data!C361^5+constants!$G$4*data!C361^6+constants!$H$4*data!C361^7)</f>
        <v>439.07672000706447</v>
      </c>
      <c r="J361" s="4">
        <f>D361/(constants!$A$4+constants!$B$4*data!D361+constants!$C$4*data!D361^2+constants!$D$4*data!D361^3+constants!$E$4*data!D361^4+constants!$F$4*data!D361^5+constants!$G$4*data!D361^6+constants!$H$4*data!D361^7)</f>
        <v>4397.1486861615222</v>
      </c>
      <c r="K361" s="4">
        <f>E361/(constants!$A$4+constants!$B$4*data!E361+constants!$C$4*data!E361^2+constants!$D$4*data!E361^3+constants!$E$4*data!E361^4+constants!$F$4*data!E361^5+constants!$G$4*data!E361^6+constants!$H$4*data!E361^7)</f>
        <v>851.23523259065541</v>
      </c>
      <c r="L361" s="4">
        <f>F361/(constants!$A$4+constants!$B$4*data!F361+constants!$C$4*data!F361^2+constants!$D$4*data!F361^3+constants!$E$4*data!F361^4+constants!$F$4*data!F361^5+constants!$G$4*data!F361^6+constants!$H$4*data!F361^7)</f>
        <v>5493.5116170466363</v>
      </c>
      <c r="M361" s="4">
        <f>G361/(constants!$A$4+constants!$B$4*data!G361+constants!$C$4*data!G361^2+constants!$D$4*data!G361^3+constants!$E$4*data!G361^4+constants!$F$4*data!G361^5+constants!$G$4*data!G361^6+constants!$H$4*data!G361^7)</f>
        <v>0</v>
      </c>
      <c r="N361" s="4"/>
      <c r="O361" s="4">
        <f t="shared" si="108"/>
        <v>1097.6918000176611</v>
      </c>
      <c r="P361" s="4">
        <f t="shared" si="109"/>
        <v>1099.2871715403805</v>
      </c>
      <c r="Q361" s="4">
        <f t="shared" si="110"/>
        <v>212.80880814766385</v>
      </c>
      <c r="R361" s="4">
        <f t="shared" si="111"/>
        <v>1373.3779042616591</v>
      </c>
      <c r="S361" s="4">
        <f t="shared" si="112"/>
        <v>0</v>
      </c>
      <c r="T361" s="4">
        <f t="shared" si="124"/>
        <v>0.99854872178624265</v>
      </c>
      <c r="U361" s="4">
        <f t="shared" si="113"/>
        <v>0.19358800289597181</v>
      </c>
      <c r="V361" s="4">
        <f t="shared" si="114"/>
        <v>0</v>
      </c>
      <c r="W361" s="4"/>
      <c r="X361">
        <f>IF(front!E361&gt;$X$2,O361,P361)</f>
        <v>1099.2871715403805</v>
      </c>
      <c r="Y361">
        <f t="shared" si="115"/>
        <v>894.95857321309097</v>
      </c>
      <c r="Z361">
        <f>SUMPRODUCT($B$7:$B$456,Y$7:Y$456,EXP(constants!$B$32+constants!$A$32*ABS($A$7:$A$456-$A361)))</f>
        <v>23.516307444546147</v>
      </c>
      <c r="AA361">
        <f t="shared" si="104"/>
        <v>871.44226576854487</v>
      </c>
      <c r="AB361">
        <f t="shared" si="116"/>
        <v>865.9963072089422</v>
      </c>
      <c r="AD361" s="4">
        <f t="shared" si="105"/>
        <v>1373.3779042616591</v>
      </c>
      <c r="AE361">
        <f>SUMPRODUCT($B$7:$B$456,AD$7:AD$456,EXP(constants!$B$32+constants!$A$32*ABS($A$7:$A$456-$A361)))</f>
        <v>33.200961382342392</v>
      </c>
      <c r="AF361" s="4">
        <f t="shared" si="106"/>
        <v>1340.1769428793166</v>
      </c>
      <c r="AG361">
        <f t="shared" si="117"/>
        <v>1340.1769428793166</v>
      </c>
      <c r="AH361" s="4"/>
      <c r="AI361" s="5">
        <f>SUMPRODUCT(constants!$B$13:$B$20,A361^constants!$A$13:$A$20)*constants!$C$10/((A361/1000000000)^5*(EXP(0.014388/(A361/1000000000)/constants!$B$9)-1))</f>
        <v>9.9999411501481238E-7</v>
      </c>
      <c r="AJ361">
        <f>SUMPRODUCT(A361^constants!$E$28:$J$28,constants!$E$27:$J$27)</f>
        <v>7.8760064898386996E-7</v>
      </c>
      <c r="AL361" s="17">
        <f t="shared" si="107"/>
        <v>1.1547325394928503E-9</v>
      </c>
      <c r="AM361">
        <f t="shared" si="118"/>
        <v>5.8768407647108255E-10</v>
      </c>
      <c r="AN361">
        <f t="shared" si="119"/>
        <v>1.9648865533787692</v>
      </c>
      <c r="AO361">
        <f t="shared" si="120"/>
        <v>1.1403697676724979E-9</v>
      </c>
      <c r="AQ361">
        <f t="shared" si="125"/>
        <v>1.1547325394928503E-9</v>
      </c>
      <c r="AS361" s="4">
        <f t="shared" si="122"/>
        <v>1.0125948374181009</v>
      </c>
    </row>
    <row r="362" spans="1:45" x14ac:dyDescent="0.2">
      <c r="A362">
        <f>front!A362</f>
        <v>356</v>
      </c>
      <c r="B362" s="1">
        <f t="shared" si="123"/>
        <v>0.47000000000002728</v>
      </c>
      <c r="C362">
        <f>front!D362-front!B362</f>
        <v>452.75</v>
      </c>
      <c r="D362" s="2">
        <f>front!E362-front!C362</f>
        <v>4470.7000000000007</v>
      </c>
      <c r="E362" s="2">
        <f>IF(front!F362-front!C362&gt;0,front!F362-front!C362,0)</f>
        <v>857.30000000000109</v>
      </c>
      <c r="F362" s="2">
        <f>front!I362-front!H362</f>
        <v>5539.2999999999993</v>
      </c>
      <c r="G362" s="2">
        <f>IF(front!J362-front!H362&gt;0,front!J362-front!H362,0)</f>
        <v>15.399999999999636</v>
      </c>
      <c r="H362" s="2"/>
      <c r="I362" s="4">
        <f>C362/(constants!$A$4+constants!$B$4*data!C362+constants!$C$4*data!C362^2+constants!$D$4*data!C362^3+constants!$E$4*data!C362^4+constants!$F$4*data!C362^5+constants!$G$4*data!C362^6+constants!$H$4*data!C362^7)</f>
        <v>451.6977009664285</v>
      </c>
      <c r="J362" s="4">
        <f>D362/(constants!$A$4+constants!$B$4*data!D362+constants!$C$4*data!D362^2+constants!$D$4*data!D362^3+constants!$E$4*data!D362^4+constants!$F$4*data!D362^5+constants!$G$4*data!D362^6+constants!$H$4*data!D362^7)</f>
        <v>4460.9379591241914</v>
      </c>
      <c r="K362" s="4">
        <f>E362/(constants!$A$4+constants!$B$4*data!E362+constants!$C$4*data!E362^2+constants!$D$4*data!E362^3+constants!$E$4*data!E362^4+constants!$F$4*data!E362^5+constants!$G$4*data!E362^6+constants!$H$4*data!E362^7)</f>
        <v>855.32593221934769</v>
      </c>
      <c r="L362" s="4">
        <f>F362/(constants!$A$4+constants!$B$4*data!F362+constants!$C$4*data!F362^2+constants!$D$4*data!F362^3+constants!$E$4*data!F362^4+constants!$F$4*data!F362^5+constants!$G$4*data!F362^6+constants!$H$4*data!F362^7)</f>
        <v>5528.0781348979208</v>
      </c>
      <c r="M362" s="4">
        <f>G362/(constants!$A$4+constants!$B$4*data!G362+constants!$C$4*data!G362^2+constants!$D$4*data!G362^3+constants!$E$4*data!G362^4+constants!$F$4*data!G362^5+constants!$G$4*data!G362^6+constants!$H$4*data!G362^7)</f>
        <v>15.363614498202368</v>
      </c>
      <c r="N362" s="4"/>
      <c r="O362" s="4">
        <f t="shared" si="108"/>
        <v>1129.2442524160713</v>
      </c>
      <c r="P362" s="4">
        <f t="shared" si="109"/>
        <v>1115.2344897810478</v>
      </c>
      <c r="Q362" s="4">
        <f t="shared" si="110"/>
        <v>213.83148305483692</v>
      </c>
      <c r="R362" s="4">
        <f t="shared" si="111"/>
        <v>1382.0195337244802</v>
      </c>
      <c r="S362" s="4">
        <f t="shared" si="112"/>
        <v>3.8409036245505921</v>
      </c>
      <c r="T362" s="4">
        <f t="shared" si="124"/>
        <v>1.0125621676547807</v>
      </c>
      <c r="U362" s="4">
        <f t="shared" si="113"/>
        <v>0.19173679169195898</v>
      </c>
      <c r="V362" s="4">
        <f t="shared" si="114"/>
        <v>2.7791963361035355E-3</v>
      </c>
      <c r="W362" s="4"/>
      <c r="X362">
        <f>IF(front!E362&gt;$X$2,O362,P362)</f>
        <v>1115.2344897810478</v>
      </c>
      <c r="Y362">
        <f t="shared" si="115"/>
        <v>909.92396907871182</v>
      </c>
      <c r="Z362">
        <f>SUMPRODUCT($B$7:$B$456,Y$7:Y$456,EXP(constants!$B$32+constants!$A$32*ABS($A$7:$A$456-$A362)))</f>
        <v>23.747592255435713</v>
      </c>
      <c r="AA362">
        <f t="shared" si="104"/>
        <v>886.17637682327609</v>
      </c>
      <c r="AB362">
        <f t="shared" si="116"/>
        <v>880.73041826367341</v>
      </c>
      <c r="AD362" s="4">
        <f t="shared" si="105"/>
        <v>1377.7908960361058</v>
      </c>
      <c r="AE362">
        <f>SUMPRODUCT($B$7:$B$456,AD$7:AD$456,EXP(constants!$B$32+constants!$A$32*ABS($A$7:$A$456-$A362)))</f>
        <v>33.126148550968338</v>
      </c>
      <c r="AF362" s="4">
        <f t="shared" si="106"/>
        <v>1344.6647474851375</v>
      </c>
      <c r="AG362">
        <f t="shared" si="117"/>
        <v>1344.6647474851375</v>
      </c>
      <c r="AH362" s="4"/>
      <c r="AI362" s="5">
        <f>SUMPRODUCT(constants!$B$13:$B$20,A362^constants!$A$13:$A$20)*constants!$C$10/((A362/1000000000)^5*(EXP(0.014388/(A362/1000000000)/constants!$B$9)-1))</f>
        <v>1.0104859371616954E-6</v>
      </c>
      <c r="AJ362">
        <f>SUMPRODUCT(A362^constants!$E$28:$J$28,constants!$E$27:$J$27)</f>
        <v>7.8386473341716468E-7</v>
      </c>
      <c r="AL362" s="17">
        <f t="shared" si="107"/>
        <v>1.1473271686855441E-9</v>
      </c>
      <c r="AM362">
        <f t="shared" si="118"/>
        <v>5.8294436206734029E-10</v>
      </c>
      <c r="AN362">
        <f t="shared" si="119"/>
        <v>1.9681589588012993</v>
      </c>
      <c r="AO362">
        <f t="shared" si="120"/>
        <v>1.1311726033629159E-9</v>
      </c>
      <c r="AQ362">
        <f t="shared" si="125"/>
        <v>1.1473271686855441E-9</v>
      </c>
      <c r="AS362" s="4">
        <f t="shared" si="122"/>
        <v>1.0142812558177252</v>
      </c>
    </row>
    <row r="363" spans="1:45" x14ac:dyDescent="0.2">
      <c r="A363">
        <f>front!A363</f>
        <v>356.47</v>
      </c>
      <c r="B363" s="1">
        <f t="shared" si="123"/>
        <v>0.47000000000002728</v>
      </c>
      <c r="C363">
        <f>front!D363-front!B363</f>
        <v>449.70000000000027</v>
      </c>
      <c r="D363" s="2">
        <f>front!E363-front!C363</f>
        <v>4507.5</v>
      </c>
      <c r="E363" s="2">
        <f>IF(front!F363-front!C363&gt;0,front!F363-front!C363,0)</f>
        <v>868.60000000000036</v>
      </c>
      <c r="F363" s="2">
        <f>front!I363-front!H363</f>
        <v>5489</v>
      </c>
      <c r="G363" s="2">
        <f>IF(front!J363-front!H363&gt;0,front!J363-front!H363,0)</f>
        <v>0</v>
      </c>
      <c r="H363" s="2"/>
      <c r="I363" s="4">
        <f>C363/(constants!$A$4+constants!$B$4*data!C363+constants!$C$4*data!C363^2+constants!$D$4*data!C363^3+constants!$E$4*data!C363^4+constants!$F$4*data!C363^5+constants!$G$4*data!C363^6+constants!$H$4*data!C363^7)</f>
        <v>448.65469617744998</v>
      </c>
      <c r="J363" s="4">
        <f>D363/(constants!$A$4+constants!$B$4*data!D363+constants!$C$4*data!D363^2+constants!$D$4*data!D363^3+constants!$E$4*data!D363^4+constants!$F$4*data!D363^5+constants!$G$4*data!D363^6+constants!$H$4*data!D363^7)</f>
        <v>4497.6751834753586</v>
      </c>
      <c r="K363" s="4">
        <f>E363/(constants!$A$4+constants!$B$4*data!E363+constants!$C$4*data!E363^2+constants!$D$4*data!E363^3+constants!$E$4*data!E363^4+constants!$F$4*data!E363^5+constants!$G$4*data!E363^6+constants!$H$4*data!E363^7)</f>
        <v>866.60030209166484</v>
      </c>
      <c r="L363" s="4">
        <f>F363/(constants!$A$4+constants!$B$4*data!F363+constants!$C$4*data!F363^2+constants!$D$4*data!F363^3+constants!$E$4*data!F363^4+constants!$F$4*data!F363^5+constants!$G$4*data!F363^6+constants!$H$4*data!F363^7)</f>
        <v>5477.8271604022138</v>
      </c>
      <c r="M363" s="4">
        <f>G363/(constants!$A$4+constants!$B$4*data!G363+constants!$C$4*data!G363^2+constants!$D$4*data!G363^3+constants!$E$4*data!G363^4+constants!$F$4*data!G363^5+constants!$G$4*data!G363^6+constants!$H$4*data!G363^7)</f>
        <v>0</v>
      </c>
      <c r="N363" s="4"/>
      <c r="O363" s="4">
        <f t="shared" si="108"/>
        <v>1121.6367404436248</v>
      </c>
      <c r="P363" s="4">
        <f t="shared" si="109"/>
        <v>1124.4187958688397</v>
      </c>
      <c r="Q363" s="4">
        <f t="shared" si="110"/>
        <v>216.65007552291621</v>
      </c>
      <c r="R363" s="4">
        <f t="shared" si="111"/>
        <v>1369.4567901005535</v>
      </c>
      <c r="S363" s="4">
        <f t="shared" si="112"/>
        <v>0</v>
      </c>
      <c r="T363" s="4">
        <f t="shared" si="124"/>
        <v>0.997525783599993</v>
      </c>
      <c r="U363" s="4">
        <f t="shared" si="113"/>
        <v>0.19267738703666054</v>
      </c>
      <c r="V363" s="4">
        <f t="shared" si="114"/>
        <v>0</v>
      </c>
      <c r="W363" s="4"/>
      <c r="X363">
        <f>IF(front!E363&gt;$X$2,O363,P363)</f>
        <v>1124.4187958688397</v>
      </c>
      <c r="Y363">
        <f t="shared" si="115"/>
        <v>916.40200067875367</v>
      </c>
      <c r="Z363">
        <f>SUMPRODUCT($B$7:$B$456,Y$7:Y$456,EXP(constants!$B$32+constants!$A$32*ABS($A$7:$A$456-$A363)))</f>
        <v>23.979980682665605</v>
      </c>
      <c r="AA363">
        <f t="shared" si="104"/>
        <v>892.42201999608801</v>
      </c>
      <c r="AB363">
        <f t="shared" si="116"/>
        <v>886.97606143648534</v>
      </c>
      <c r="AD363" s="4">
        <f t="shared" si="105"/>
        <v>1369.4567901005535</v>
      </c>
      <c r="AE363">
        <f>SUMPRODUCT($B$7:$B$456,AD$7:AD$456,EXP(constants!$B$32+constants!$A$32*ABS($A$7:$A$456-$A363)))</f>
        <v>33.050982658947795</v>
      </c>
      <c r="AF363" s="4">
        <f t="shared" si="106"/>
        <v>1336.4058074416057</v>
      </c>
      <c r="AG363">
        <f t="shared" si="117"/>
        <v>1336.4058074416057</v>
      </c>
      <c r="AH363" s="4"/>
      <c r="AI363" s="5">
        <f>SUMPRODUCT(constants!$B$13:$B$20,A363^constants!$A$13:$A$20)*constants!$C$10/((A363/1000000000)^5*(EXP(0.014388/(A363/1000000000)/constants!$B$9)-1))</f>
        <v>1.0210497217998351E-6</v>
      </c>
      <c r="AJ363">
        <f>SUMPRODUCT(A363^constants!$E$28:$J$28,constants!$E$27:$J$27)</f>
        <v>7.8015295474628344E-7</v>
      </c>
      <c r="AL363" s="17">
        <f t="shared" si="107"/>
        <v>1.1511581497996838E-9</v>
      </c>
      <c r="AM363">
        <f t="shared" si="118"/>
        <v>5.8376950354607933E-10</v>
      </c>
      <c r="AN363">
        <f t="shared" si="119"/>
        <v>1.9719395117542622</v>
      </c>
      <c r="AO363">
        <f t="shared" si="120"/>
        <v>1.1327737466201176E-9</v>
      </c>
      <c r="AQ363">
        <f t="shared" si="125"/>
        <v>1.1511581497996838E-9</v>
      </c>
      <c r="AS363" s="4">
        <f t="shared" si="122"/>
        <v>1.0162295456038066</v>
      </c>
    </row>
    <row r="364" spans="1:45" x14ac:dyDescent="0.2">
      <c r="A364">
        <f>front!A364</f>
        <v>356.94</v>
      </c>
      <c r="B364" s="1">
        <f t="shared" si="123"/>
        <v>0.46999999999997044</v>
      </c>
      <c r="C364">
        <f>front!D364-front!B364</f>
        <v>464.75</v>
      </c>
      <c r="D364" s="2">
        <f>front!E364-front!C364</f>
        <v>4533.8999999999996</v>
      </c>
      <c r="E364" s="2">
        <f>IF(front!F364-front!C364&gt;0,front!F364-front!C364,0)</f>
        <v>825.89999999999964</v>
      </c>
      <c r="F364" s="2">
        <f>front!I364-front!H364</f>
        <v>5507.6999999999989</v>
      </c>
      <c r="G364" s="2">
        <f>IF(front!J364-front!H364&gt;0,front!J364-front!H364,0)</f>
        <v>48.799999999999272</v>
      </c>
      <c r="H364" s="2"/>
      <c r="I364" s="4">
        <f>C364/(constants!$A$4+constants!$B$4*data!C364+constants!$C$4*data!C364^2+constants!$D$4*data!C364^3+constants!$E$4*data!C364^4+constants!$F$4*data!C364^5+constants!$G$4*data!C364^6+constants!$H$4*data!C364^7)</f>
        <v>463.67018775935622</v>
      </c>
      <c r="J364" s="4">
        <f>D364/(constants!$A$4+constants!$B$4*data!D364+constants!$C$4*data!D364^2+constants!$D$4*data!D364^3+constants!$E$4*data!D364^4+constants!$F$4*data!D364^5+constants!$G$4*data!D364^6+constants!$H$4*data!D364^7)</f>
        <v>4524.0306065524192</v>
      </c>
      <c r="K364" s="4">
        <f>E364/(constants!$A$4+constants!$B$4*data!E364+constants!$C$4*data!E364^2+constants!$D$4*data!E364^3+constants!$E$4*data!E364^4+constants!$F$4*data!E364^5+constants!$G$4*data!E364^6+constants!$H$4*data!E364^7)</f>
        <v>823.99717306174648</v>
      </c>
      <c r="L364" s="4">
        <f>F364/(constants!$A$4+constants!$B$4*data!F364+constants!$C$4*data!F364^2+constants!$D$4*data!F364^3+constants!$E$4*data!F364^4+constants!$F$4*data!F364^5+constants!$G$4*data!F364^6+constants!$H$4*data!F364^7)</f>
        <v>5496.5086717798176</v>
      </c>
      <c r="M364" s="4">
        <f>G364/(constants!$A$4+constants!$B$4*data!G364+constants!$C$4*data!G364^2+constants!$D$4*data!G364^3+constants!$E$4*data!G364^4+constants!$F$4*data!G364^5+constants!$G$4*data!G364^6+constants!$H$4*data!G364^7)</f>
        <v>48.684876264990976</v>
      </c>
      <c r="N364" s="4"/>
      <c r="O364" s="4">
        <f t="shared" si="108"/>
        <v>1159.1754693983905</v>
      </c>
      <c r="P364" s="4">
        <f t="shared" si="109"/>
        <v>1131.0076516381048</v>
      </c>
      <c r="Q364" s="4">
        <f t="shared" si="110"/>
        <v>205.99929326543662</v>
      </c>
      <c r="R364" s="4">
        <f t="shared" si="111"/>
        <v>1374.1271679449544</v>
      </c>
      <c r="S364" s="4">
        <f t="shared" si="112"/>
        <v>12.171219066247744</v>
      </c>
      <c r="T364" s="4">
        <f t="shared" si="124"/>
        <v>1.0249050638335546</v>
      </c>
      <c r="U364" s="4">
        <f t="shared" si="113"/>
        <v>0.18213784227460861</v>
      </c>
      <c r="V364" s="4">
        <f t="shared" si="114"/>
        <v>8.8574182580569618E-3</v>
      </c>
      <c r="W364" s="4"/>
      <c r="X364">
        <f>IF(front!E364&gt;$X$2,O364,P364)</f>
        <v>1131.0076516381048</v>
      </c>
      <c r="Y364">
        <f t="shared" si="115"/>
        <v>933.21721610250222</v>
      </c>
      <c r="Z364">
        <f>SUMPRODUCT($B$7:$B$456,Y$7:Y$456,EXP(constants!$B$32+constants!$A$32*ABS($A$7:$A$456-$A364)))</f>
        <v>24.213525841179901</v>
      </c>
      <c r="AA364">
        <f t="shared" si="104"/>
        <v>909.00369026132228</v>
      </c>
      <c r="AB364">
        <f t="shared" si="116"/>
        <v>903.5577317017196</v>
      </c>
      <c r="AD364" s="4">
        <f t="shared" si="105"/>
        <v>1360.7272806559267</v>
      </c>
      <c r="AE364">
        <f>SUMPRODUCT($B$7:$B$456,AD$7:AD$456,EXP(constants!$B$32+constants!$A$32*ABS($A$7:$A$456-$A364)))</f>
        <v>32.975555333380505</v>
      </c>
      <c r="AF364" s="4">
        <f t="shared" si="106"/>
        <v>1327.7517253225462</v>
      </c>
      <c r="AG364">
        <f t="shared" si="117"/>
        <v>1327.7517253225462</v>
      </c>
      <c r="AH364" s="4"/>
      <c r="AI364" s="5">
        <f>SUMPRODUCT(constants!$B$13:$B$20,A364^constants!$A$13:$A$20)*constants!$C$10/((A364/1000000000)^5*(EXP(0.014388/(A364/1000000000)/constants!$B$9)-1))</f>
        <v>1.0316856089271497E-6</v>
      </c>
      <c r="AJ364">
        <f>SUMPRODUCT(A364^constants!$E$28:$J$28,constants!$E$27:$J$27)</f>
        <v>7.764654813090092E-7</v>
      </c>
      <c r="AL364" s="17">
        <f t="shared" si="107"/>
        <v>1.1418037527985287E-9</v>
      </c>
      <c r="AM364">
        <f t="shared" si="118"/>
        <v>5.8479719250252532E-10</v>
      </c>
      <c r="AN364">
        <f t="shared" si="119"/>
        <v>1.9524781709577002</v>
      </c>
      <c r="AO364">
        <f t="shared" si="120"/>
        <v>1.134767922510571E-9</v>
      </c>
      <c r="AQ364">
        <f t="shared" si="125"/>
        <v>1.1418037527985287E-9</v>
      </c>
      <c r="AS364" s="4">
        <f t="shared" si="122"/>
        <v>1.0062002372012699</v>
      </c>
    </row>
    <row r="365" spans="1:45" x14ac:dyDescent="0.2">
      <c r="A365">
        <f>front!A365</f>
        <v>357.41</v>
      </c>
      <c r="B365" s="1">
        <f t="shared" si="123"/>
        <v>0.47000000000002728</v>
      </c>
      <c r="C365">
        <f>front!D365-front!B365</f>
        <v>449.19999999999982</v>
      </c>
      <c r="D365" s="2">
        <f>front!E365-front!C365</f>
        <v>4639.5999999999985</v>
      </c>
      <c r="E365" s="2">
        <f>IF(front!F365-front!C365&gt;0,front!F365-front!C365,0)</f>
        <v>894.09999999999854</v>
      </c>
      <c r="F365" s="2">
        <f>front!I365-front!H365</f>
        <v>5448.7000000000007</v>
      </c>
      <c r="G365" s="2">
        <f>IF(front!J365-front!H365&gt;0,front!J365-front!H365,0)</f>
        <v>19.100000000000364</v>
      </c>
      <c r="H365" s="2"/>
      <c r="I365" s="4">
        <f>C365/(constants!$A$4+constants!$B$4*data!C365+constants!$C$4*data!C365^2+constants!$D$4*data!C365^3+constants!$E$4*data!C365^4+constants!$F$4*data!C365^5+constants!$G$4*data!C365^6+constants!$H$4*data!C365^7)</f>
        <v>448.15584302216428</v>
      </c>
      <c r="J365" s="4">
        <f>D365/(constants!$A$4+constants!$B$4*data!D365+constants!$C$4*data!D365^2+constants!$D$4*data!D365^3+constants!$E$4*data!D365^4+constants!$F$4*data!D365^5+constants!$G$4*data!D365^6+constants!$H$4*data!D365^7)</f>
        <v>4629.5560859504667</v>
      </c>
      <c r="K365" s="4">
        <f>E365/(constants!$A$4+constants!$B$4*data!E365+constants!$C$4*data!E365^2+constants!$D$4*data!E365^3+constants!$E$4*data!E365^4+constants!$F$4*data!E365^5+constants!$G$4*data!E365^6+constants!$H$4*data!E365^7)</f>
        <v>892.04247742798759</v>
      </c>
      <c r="L365" s="4">
        <f>F365/(constants!$A$4+constants!$B$4*data!F365+constants!$C$4*data!F365^2+constants!$D$4*data!F365^3+constants!$E$4*data!F365^4+constants!$F$4*data!F365^5+constants!$G$4*data!F365^6+constants!$H$4*data!F365^7)</f>
        <v>5437.5680482000716</v>
      </c>
      <c r="M365" s="4">
        <f>G365/(constants!$A$4+constants!$B$4*data!G365+constants!$C$4*data!G365^2+constants!$D$4*data!G365^3+constants!$E$4*data!G365^4+constants!$F$4*data!G365^5+constants!$G$4*data!G365^6+constants!$H$4*data!G365^7)</f>
        <v>19.054880261455363</v>
      </c>
      <c r="N365" s="4"/>
      <c r="O365" s="4">
        <f t="shared" si="108"/>
        <v>1120.3896075554105</v>
      </c>
      <c r="P365" s="4">
        <f t="shared" si="109"/>
        <v>1157.3890214876167</v>
      </c>
      <c r="Q365" s="4">
        <f t="shared" si="110"/>
        <v>223.0106193569969</v>
      </c>
      <c r="R365" s="4">
        <f t="shared" si="111"/>
        <v>1359.3920120500179</v>
      </c>
      <c r="S365" s="4">
        <f t="shared" si="112"/>
        <v>4.7637200653638407</v>
      </c>
      <c r="T365" s="4">
        <f t="shared" si="124"/>
        <v>0.96803199853697419</v>
      </c>
      <c r="U365" s="4">
        <f t="shared" si="113"/>
        <v>0.19268423599729381</v>
      </c>
      <c r="V365" s="4">
        <f t="shared" si="114"/>
        <v>3.5043019402327949E-3</v>
      </c>
      <c r="W365" s="4"/>
      <c r="X365">
        <f>IF(front!E365&gt;$X$2,O365,P365)</f>
        <v>1157.3890214876167</v>
      </c>
      <c r="Y365">
        <f t="shared" si="115"/>
        <v>943.26514352436277</v>
      </c>
      <c r="Z365">
        <f>SUMPRODUCT($B$7:$B$456,Y$7:Y$456,EXP(constants!$B$32+constants!$A$32*ABS($A$7:$A$456-$A365)))</f>
        <v>24.448101387899836</v>
      </c>
      <c r="AA365">
        <f t="shared" si="104"/>
        <v>918.81704213646299</v>
      </c>
      <c r="AB365">
        <f t="shared" si="116"/>
        <v>913.37108357686031</v>
      </c>
      <c r="AD365" s="4">
        <f t="shared" si="105"/>
        <v>1354.1474008401701</v>
      </c>
      <c r="AE365">
        <f>SUMPRODUCT($B$7:$B$456,AD$7:AD$456,EXP(constants!$B$32+constants!$A$32*ABS($A$7:$A$456-$A365)))</f>
        <v>32.899964910513205</v>
      </c>
      <c r="AF365" s="4">
        <f t="shared" si="106"/>
        <v>1321.2474359296568</v>
      </c>
      <c r="AG365">
        <f t="shared" si="117"/>
        <v>1321.2474359296568</v>
      </c>
      <c r="AH365" s="4"/>
      <c r="AI365" s="5">
        <f>SUMPRODUCT(constants!$B$13:$B$20,A365^constants!$A$13:$A$20)*constants!$C$10/((A365/1000000000)^5*(EXP(0.014388/(A365/1000000000)/constants!$B$9)-1))</f>
        <v>1.0423937364122693E-6</v>
      </c>
      <c r="AJ365">
        <f>SUMPRODUCT(A365^constants!$E$28:$J$28,constants!$E$27:$J$27)</f>
        <v>7.7280248503768878E-7</v>
      </c>
      <c r="AL365" s="17">
        <f t="shared" si="107"/>
        <v>1.1412598396810881E-9</v>
      </c>
      <c r="AM365">
        <f t="shared" si="118"/>
        <v>5.8490367816224298E-10</v>
      </c>
      <c r="AN365">
        <f t="shared" si="119"/>
        <v>1.9511927900110089</v>
      </c>
      <c r="AO365">
        <f t="shared" si="120"/>
        <v>1.1349745522830872E-9</v>
      </c>
      <c r="AQ365">
        <f t="shared" si="125"/>
        <v>1.1412598396810881E-9</v>
      </c>
      <c r="AS365" s="4">
        <f t="shared" si="122"/>
        <v>1.0055378223109563</v>
      </c>
    </row>
    <row r="366" spans="1:45" x14ac:dyDescent="0.2">
      <c r="A366">
        <f>front!A366</f>
        <v>357.88</v>
      </c>
      <c r="B366" s="1">
        <f t="shared" si="123"/>
        <v>0.46999999999997044</v>
      </c>
      <c r="C366">
        <f>front!D366-front!B366</f>
        <v>463.79999999999973</v>
      </c>
      <c r="D366" s="2">
        <f>front!E366-front!C366</f>
        <v>4662.7999999999993</v>
      </c>
      <c r="E366" s="2">
        <f>IF(front!F366-front!C366&gt;0,front!F366-front!C366,0)</f>
        <v>843.20000000000073</v>
      </c>
      <c r="F366" s="2">
        <f>front!I366-front!H366</f>
        <v>5431.7999999999993</v>
      </c>
      <c r="G366" s="2">
        <f>IF(front!J366-front!H366&gt;0,front!J366-front!H366,0)</f>
        <v>0</v>
      </c>
      <c r="H366" s="2"/>
      <c r="I366" s="4">
        <f>C366/(constants!$A$4+constants!$B$4*data!C366+constants!$C$4*data!C366^2+constants!$D$4*data!C366^3+constants!$E$4*data!C366^4+constants!$F$4*data!C366^5+constants!$G$4*data!C366^6+constants!$H$4*data!C366^7)</f>
        <v>462.72236537423964</v>
      </c>
      <c r="J366" s="4">
        <f>D366/(constants!$A$4+constants!$B$4*data!D366+constants!$C$4*data!D366^2+constants!$D$4*data!D366^3+constants!$E$4*data!D366^4+constants!$F$4*data!D366^5+constants!$G$4*data!D366^6+constants!$H$4*data!D366^7)</f>
        <v>4652.7186526112882</v>
      </c>
      <c r="K366" s="4">
        <f>E366/(constants!$A$4+constants!$B$4*data!E366+constants!$C$4*data!E366^2+constants!$D$4*data!E366^3+constants!$E$4*data!E366^4+constants!$F$4*data!E366^5+constants!$G$4*data!E366^6+constants!$H$4*data!E366^7)</f>
        <v>841.2579186085768</v>
      </c>
      <c r="L366" s="4">
        <f>F366/(constants!$A$4+constants!$B$4*data!F366+constants!$C$4*data!F366^2+constants!$D$4*data!F366^3+constants!$E$4*data!F366^4+constants!$F$4*data!F366^5+constants!$G$4*data!F366^6+constants!$H$4*data!F366^7)</f>
        <v>5420.6856145717111</v>
      </c>
      <c r="M366" s="4">
        <f>G366/(constants!$A$4+constants!$B$4*data!G366+constants!$C$4*data!G366^2+constants!$D$4*data!G366^3+constants!$E$4*data!G366^4+constants!$F$4*data!G366^5+constants!$G$4*data!G366^6+constants!$H$4*data!G366^7)</f>
        <v>0</v>
      </c>
      <c r="N366" s="4"/>
      <c r="O366" s="4">
        <f t="shared" si="108"/>
        <v>1156.805913435599</v>
      </c>
      <c r="P366" s="4">
        <f t="shared" si="109"/>
        <v>1163.1796631528221</v>
      </c>
      <c r="Q366" s="4">
        <f t="shared" si="110"/>
        <v>210.3144796521442</v>
      </c>
      <c r="R366" s="4">
        <f t="shared" si="111"/>
        <v>1355.1714036429278</v>
      </c>
      <c r="S366" s="4">
        <f t="shared" si="112"/>
        <v>0</v>
      </c>
      <c r="T366" s="4">
        <f t="shared" si="124"/>
        <v>0.99452040822313992</v>
      </c>
      <c r="U366" s="4">
        <f t="shared" si="113"/>
        <v>0.18080996970157004</v>
      </c>
      <c r="V366" s="4">
        <f t="shared" si="114"/>
        <v>0</v>
      </c>
      <c r="W366" s="4"/>
      <c r="X366">
        <f>IF(front!E366&gt;$X$2,O366,P366)</f>
        <v>1163.1796631528221</v>
      </c>
      <c r="Y366">
        <f t="shared" si="115"/>
        <v>961.2459969230033</v>
      </c>
      <c r="Z366">
        <f>SUMPRODUCT($B$7:$B$456,Y$7:Y$456,EXP(constants!$B$32+constants!$A$32*ABS($A$7:$A$456-$A366)))</f>
        <v>24.68369974050178</v>
      </c>
      <c r="AA366">
        <f t="shared" si="104"/>
        <v>936.56229718250154</v>
      </c>
      <c r="AB366">
        <f t="shared" si="116"/>
        <v>931.11633862289887</v>
      </c>
      <c r="AD366" s="4">
        <f t="shared" si="105"/>
        <v>1355.1714036429278</v>
      </c>
      <c r="AE366">
        <f>SUMPRODUCT($B$7:$B$456,AD$7:AD$456,EXP(constants!$B$32+constants!$A$32*ABS($A$7:$A$456-$A366)))</f>
        <v>32.82427211959083</v>
      </c>
      <c r="AF366" s="4">
        <f t="shared" si="106"/>
        <v>1322.3471315233369</v>
      </c>
      <c r="AG366">
        <f t="shared" si="117"/>
        <v>1322.3471315233369</v>
      </c>
      <c r="AH366" s="4"/>
      <c r="AI366" s="5">
        <f>SUMPRODUCT(constants!$B$13:$B$20,A366^constants!$A$13:$A$20)*constants!$C$10/((A366/1000000000)^5*(EXP(0.014388/(A366/1000000000)/constants!$B$9)-1))</f>
        <v>1.0531742399896669E-6</v>
      </c>
      <c r="AJ366">
        <f>SUMPRODUCT(A366^constants!$E$28:$J$28,constants!$E$27:$J$27)</f>
        <v>7.6916414134625905E-7</v>
      </c>
      <c r="AL366" s="17">
        <f t="shared" si="107"/>
        <v>1.1310877022599442E-9</v>
      </c>
      <c r="AM366">
        <f t="shared" si="118"/>
        <v>5.8166582965260115E-10</v>
      </c>
      <c r="AN366">
        <f t="shared" si="119"/>
        <v>1.9445661831905861</v>
      </c>
      <c r="AO366">
        <f t="shared" si="120"/>
        <v>1.1286916790514852E-9</v>
      </c>
      <c r="AQ366">
        <f t="shared" si="125"/>
        <v>1.1310877022599442E-9</v>
      </c>
      <c r="AS366" s="4">
        <f t="shared" si="122"/>
        <v>1.0021228323491076</v>
      </c>
    </row>
    <row r="367" spans="1:45" x14ac:dyDescent="0.2">
      <c r="A367">
        <f>front!A367</f>
        <v>358.35</v>
      </c>
      <c r="B367" s="1">
        <f t="shared" si="123"/>
        <v>0.47000000000002728</v>
      </c>
      <c r="C367">
        <f>front!D367-front!B367</f>
        <v>474</v>
      </c>
      <c r="D367" s="2">
        <f>front!E367-front!C367</f>
        <v>4779.8999999999996</v>
      </c>
      <c r="E367" s="2">
        <f>IF(front!F367-front!C367&gt;0,front!F367-front!C367,0)</f>
        <v>896.29999999999927</v>
      </c>
      <c r="F367" s="2">
        <f>front!I367-front!H367</f>
        <v>5419.6</v>
      </c>
      <c r="G367" s="2">
        <f>IF(front!J367-front!H367&gt;0,front!J367-front!H367,0)</f>
        <v>0</v>
      </c>
      <c r="H367" s="2"/>
      <c r="I367" s="4">
        <f>C367/(constants!$A$4+constants!$B$4*data!C367+constants!$C$4*data!C367^2+constants!$D$4*data!C367^3+constants!$E$4*data!C367^4+constants!$F$4*data!C367^5+constants!$G$4*data!C367^6+constants!$H$4*data!C367^7)</f>
        <v>472.89898921526895</v>
      </c>
      <c r="J367" s="4">
        <f>D367/(constants!$A$4+constants!$B$4*data!D367+constants!$C$4*data!D367^2+constants!$D$4*data!D367^3+constants!$E$4*data!D367^4+constants!$F$4*data!D367^5+constants!$G$4*data!D367^6+constants!$H$4*data!D367^7)</f>
        <v>4769.6347196713414</v>
      </c>
      <c r="K367" s="4">
        <f>E367/(constants!$A$4+constants!$B$4*data!E367+constants!$C$4*data!E367^2+constants!$D$4*data!E367^3+constants!$E$4*data!E367^4+constants!$F$4*data!E367^5+constants!$G$4*data!E367^6+constants!$H$4*data!E367^7)</f>
        <v>894.23748944421857</v>
      </c>
      <c r="L367" s="4">
        <f>F367/(constants!$A$4+constants!$B$4*data!F367+constants!$C$4*data!F367^2+constants!$D$4*data!F367^3+constants!$E$4*data!F367^4+constants!$F$4*data!F367^5+constants!$G$4*data!F367^6+constants!$H$4*data!F367^7)</f>
        <v>5408.4984483806438</v>
      </c>
      <c r="M367" s="4">
        <f>G367/(constants!$A$4+constants!$B$4*data!G367+constants!$C$4*data!G367^2+constants!$D$4*data!G367^3+constants!$E$4*data!G367^4+constants!$F$4*data!G367^5+constants!$G$4*data!G367^6+constants!$H$4*data!G367^7)</f>
        <v>0</v>
      </c>
      <c r="N367" s="4"/>
      <c r="O367" s="4">
        <f t="shared" si="108"/>
        <v>1182.2474730381723</v>
      </c>
      <c r="P367" s="4">
        <f t="shared" si="109"/>
        <v>1192.4086799178353</v>
      </c>
      <c r="Q367" s="4">
        <f t="shared" si="110"/>
        <v>223.55937236105464</v>
      </c>
      <c r="R367" s="4">
        <f t="shared" si="111"/>
        <v>1352.124612095161</v>
      </c>
      <c r="S367" s="4">
        <f t="shared" si="112"/>
        <v>0</v>
      </c>
      <c r="T367" s="4">
        <f t="shared" si="124"/>
        <v>0.99147841922757285</v>
      </c>
      <c r="U367" s="4">
        <f t="shared" si="113"/>
        <v>0.18748552918656994</v>
      </c>
      <c r="V367" s="4">
        <f t="shared" si="114"/>
        <v>0</v>
      </c>
      <c r="W367" s="4"/>
      <c r="X367">
        <f>IF(front!E367&gt;$X$2,O367,P367)</f>
        <v>1192.4086799178353</v>
      </c>
      <c r="Y367">
        <f t="shared" si="115"/>
        <v>977.75791618738515</v>
      </c>
      <c r="Z367">
        <f>SUMPRODUCT($B$7:$B$456,Y$7:Y$456,EXP(constants!$B$32+constants!$A$32*ABS($A$7:$A$456-$A367)))</f>
        <v>24.920175694172649</v>
      </c>
      <c r="AA367">
        <f t="shared" si="104"/>
        <v>952.83774049321255</v>
      </c>
      <c r="AB367">
        <f t="shared" si="116"/>
        <v>947.39178193360988</v>
      </c>
      <c r="AD367" s="4">
        <f t="shared" si="105"/>
        <v>1352.124612095161</v>
      </c>
      <c r="AE367">
        <f>SUMPRODUCT($B$7:$B$456,AD$7:AD$456,EXP(constants!$B$32+constants!$A$32*ABS($A$7:$A$456-$A367)))</f>
        <v>32.748405001827784</v>
      </c>
      <c r="AF367" s="4">
        <f t="shared" si="106"/>
        <v>1319.3762070933333</v>
      </c>
      <c r="AG367">
        <f t="shared" si="117"/>
        <v>1319.3762070933333</v>
      </c>
      <c r="AH367" s="4"/>
      <c r="AI367" s="5">
        <f>SUMPRODUCT(constants!$B$13:$B$20,A367^constants!$A$13:$A$20)*constants!$C$10/((A367/1000000000)^5*(EXP(0.014388/(A367/1000000000)/constants!$B$9)-1))</f>
        <v>1.0640272532549666E-6</v>
      </c>
      <c r="AJ367">
        <f>SUMPRODUCT(A367^constants!$E$28:$J$28,constants!$E$27:$J$27)</f>
        <v>7.655506290114183E-7</v>
      </c>
      <c r="AL367" s="17">
        <f t="shared" si="107"/>
        <v>1.1231121839407408E-9</v>
      </c>
      <c r="AM367">
        <f t="shared" si="118"/>
        <v>5.8023680046343514E-10</v>
      </c>
      <c r="AN367">
        <f t="shared" si="119"/>
        <v>1.9356100527296978</v>
      </c>
      <c r="AO367">
        <f t="shared" si="120"/>
        <v>1.1259187237346897E-9</v>
      </c>
      <c r="AQ367">
        <f t="shared" si="125"/>
        <v>1.1231121839407408E-9</v>
      </c>
      <c r="AS367" s="4">
        <f t="shared" si="122"/>
        <v>0.99750733358031429</v>
      </c>
    </row>
    <row r="368" spans="1:45" x14ac:dyDescent="0.2">
      <c r="A368">
        <f>front!A368</f>
        <v>358.82</v>
      </c>
      <c r="B368" s="1">
        <f t="shared" si="123"/>
        <v>0.46999999999997044</v>
      </c>
      <c r="C368">
        <f>front!D368-front!B368</f>
        <v>472.04999999999973</v>
      </c>
      <c r="D368" s="2">
        <f>front!E368-front!C368</f>
        <v>4779.3999999999996</v>
      </c>
      <c r="E368" s="2">
        <f>IF(front!F368-front!C368&gt;0,front!F368-front!C368,0)</f>
        <v>882</v>
      </c>
      <c r="F368" s="2">
        <f>front!I368-front!H368</f>
        <v>5412</v>
      </c>
      <c r="G368" s="2">
        <f>IF(front!J368-front!H368&gt;0,front!J368-front!H368,0)</f>
        <v>2.8999999999996362</v>
      </c>
      <c r="H368" s="2"/>
      <c r="I368" s="4">
        <f>C368/(constants!$A$4+constants!$B$4*data!C368+constants!$C$4*data!C368^2+constants!$D$4*data!C368^3+constants!$E$4*data!C368^4+constants!$F$4*data!C368^5+constants!$G$4*data!C368^6+constants!$H$4*data!C368^7)</f>
        <v>470.95345741550216</v>
      </c>
      <c r="J368" s="4">
        <f>D368/(constants!$A$4+constants!$B$4*data!D368+constants!$C$4*data!D368^2+constants!$D$4*data!D368^3+constants!$E$4*data!D368^4+constants!$F$4*data!D368^5+constants!$G$4*data!D368^6+constants!$H$4*data!D368^7)</f>
        <v>4769.1354868217886</v>
      </c>
      <c r="K368" s="4">
        <f>E368/(constants!$A$4+constants!$B$4*data!E368+constants!$C$4*data!E368^2+constants!$D$4*data!E368^3+constants!$E$4*data!E368^4+constants!$F$4*data!E368^5+constants!$G$4*data!E368^6+constants!$H$4*data!E368^7)</f>
        <v>879.96991359364631</v>
      </c>
      <c r="L368" s="4">
        <f>F368/(constants!$A$4+constants!$B$4*data!F368+constants!$C$4*data!F368^2+constants!$D$4*data!F368^3+constants!$E$4*data!F368^4+constants!$F$4*data!F368^5+constants!$G$4*data!F368^6+constants!$H$4*data!F368^7)</f>
        <v>5400.9065076386969</v>
      </c>
      <c r="M368" s="4">
        <f>G368/(constants!$A$4+constants!$B$4*data!G368+constants!$C$4*data!G368^2+constants!$D$4*data!G368^3+constants!$E$4*data!G368^4+constants!$F$4*data!G368^5+constants!$G$4*data!G368^6+constants!$H$4*data!G368^7)</f>
        <v>2.893144185409239</v>
      </c>
      <c r="N368" s="4"/>
      <c r="O368" s="4">
        <f t="shared" si="108"/>
        <v>1177.3836435387555</v>
      </c>
      <c r="P368" s="4">
        <f t="shared" si="109"/>
        <v>1192.2838717054472</v>
      </c>
      <c r="Q368" s="4">
        <f t="shared" si="110"/>
        <v>219.99247839841158</v>
      </c>
      <c r="R368" s="4">
        <f t="shared" si="111"/>
        <v>1350.2266269096742</v>
      </c>
      <c r="S368" s="4">
        <f t="shared" si="112"/>
        <v>0.72328604635230975</v>
      </c>
      <c r="T368" s="4">
        <f t="shared" si="124"/>
        <v>0.98750278476435449</v>
      </c>
      <c r="U368" s="4">
        <f t="shared" si="113"/>
        <v>0.18451350690816068</v>
      </c>
      <c r="V368" s="4">
        <f t="shared" si="114"/>
        <v>5.3567751660158543E-4</v>
      </c>
      <c r="W368" s="4"/>
      <c r="X368">
        <f>IF(front!E368&gt;$X$2,O368,P368)</f>
        <v>1192.2838717054472</v>
      </c>
      <c r="Y368">
        <f t="shared" si="115"/>
        <v>981.0578649205047</v>
      </c>
      <c r="Z368">
        <f>SUMPRODUCT($B$7:$B$456,Y$7:Y$456,EXP(constants!$B$32+constants!$A$32*ABS($A$7:$A$456-$A368)))</f>
        <v>25.157410290165473</v>
      </c>
      <c r="AA368">
        <f t="shared" si="104"/>
        <v>955.90045463033925</v>
      </c>
      <c r="AB368">
        <f t="shared" si="116"/>
        <v>950.45449607073658</v>
      </c>
      <c r="AD368" s="4">
        <f t="shared" si="105"/>
        <v>1349.4303261080788</v>
      </c>
      <c r="AE368">
        <f>SUMPRODUCT($B$7:$B$456,AD$7:AD$456,EXP(constants!$B$32+constants!$A$32*ABS($A$7:$A$456-$A368)))</f>
        <v>32.67236247018338</v>
      </c>
      <c r="AF368" s="4">
        <f t="shared" si="106"/>
        <v>1316.7579636378955</v>
      </c>
      <c r="AG368">
        <f t="shared" si="117"/>
        <v>1316.7579636378955</v>
      </c>
      <c r="AH368" s="4"/>
      <c r="AI368" s="5">
        <f>SUMPRODUCT(constants!$B$13:$B$20,A368^constants!$A$13:$A$20)*constants!$C$10/((A368/1000000000)^5*(EXP(0.014388/(A368/1000000000)/constants!$B$9)-1))</f>
        <v>1.0749529076604344E-6</v>
      </c>
      <c r="AJ368">
        <f>SUMPRODUCT(A368^constants!$E$28:$J$28,constants!$E$27:$J$27)</f>
        <v>7.6196213006637448E-7</v>
      </c>
      <c r="AL368" s="17">
        <f t="shared" si="107"/>
        <v>1.1309882925530736E-9</v>
      </c>
      <c r="AM368">
        <f t="shared" si="118"/>
        <v>5.7866529089465357E-10</v>
      </c>
      <c r="AN368">
        <f t="shared" si="119"/>
        <v>1.9544775025377681</v>
      </c>
      <c r="AO368">
        <f t="shared" si="120"/>
        <v>1.1228692928013084E-9</v>
      </c>
      <c r="AQ368">
        <f t="shared" si="125"/>
        <v>1.1309882925530736E-9</v>
      </c>
      <c r="AS368" s="4">
        <f t="shared" si="122"/>
        <v>1.0072305831175685</v>
      </c>
    </row>
    <row r="369" spans="1:45" x14ac:dyDescent="0.2">
      <c r="A369">
        <f>front!A369</f>
        <v>359.28</v>
      </c>
      <c r="B369" s="1">
        <f t="shared" si="123"/>
        <v>0.45999999999997954</v>
      </c>
      <c r="C369">
        <f>front!D369-front!B369</f>
        <v>488.40000000000009</v>
      </c>
      <c r="D369" s="2">
        <f>front!E369-front!C369</f>
        <v>4855.8000000000011</v>
      </c>
      <c r="E369" s="2">
        <f>IF(front!F369-front!C369&gt;0,front!F369-front!C369,0)</f>
        <v>873.60000000000036</v>
      </c>
      <c r="F369" s="2">
        <f>front!I369-front!H369</f>
        <v>5386.7999999999993</v>
      </c>
      <c r="G369" s="2">
        <f>IF(front!J369-front!H369&gt;0,front!J369-front!H369,0)</f>
        <v>0</v>
      </c>
      <c r="H369" s="2"/>
      <c r="I369" s="4">
        <f>C369/(constants!$A$4+constants!$B$4*data!C369+constants!$C$4*data!C369^2+constants!$D$4*data!C369^3+constants!$E$4*data!C369^4+constants!$F$4*data!C369^5+constants!$G$4*data!C369^6+constants!$H$4*data!C369^7)</f>
        <v>487.26600435899354</v>
      </c>
      <c r="J369" s="4">
        <f>D369/(constants!$A$4+constants!$B$4*data!D369+constants!$C$4*data!D369^2+constants!$D$4*data!D369^3+constants!$E$4*data!D369^4+constants!$F$4*data!D369^5+constants!$G$4*data!D369^6+constants!$H$4*data!D369^7)</f>
        <v>4845.4201394028787</v>
      </c>
      <c r="K369" s="4">
        <f>E369/(constants!$A$4+constants!$B$4*data!E369+constants!$C$4*data!E369^2+constants!$D$4*data!E369^3+constants!$E$4*data!E369^4+constants!$F$4*data!E369^5+constants!$G$4*data!E369^6+constants!$H$4*data!E369^7)</f>
        <v>871.588962511266</v>
      </c>
      <c r="L369" s="4">
        <f>F369/(constants!$A$4+constants!$B$4*data!F369+constants!$C$4*data!F369^2+constants!$D$4*data!F369^3+constants!$E$4*data!F369^4+constants!$F$4*data!F369^5+constants!$G$4*data!F369^6+constants!$H$4*data!F369^7)</f>
        <v>5375.733582151146</v>
      </c>
      <c r="M369" s="4">
        <f>G369/(constants!$A$4+constants!$B$4*data!G369+constants!$C$4*data!G369^2+constants!$D$4*data!G369^3+constants!$E$4*data!G369^4+constants!$F$4*data!G369^5+constants!$G$4*data!G369^6+constants!$H$4*data!G369^7)</f>
        <v>0</v>
      </c>
      <c r="N369" s="4"/>
      <c r="O369" s="4">
        <f t="shared" si="108"/>
        <v>1218.1650108974839</v>
      </c>
      <c r="P369" s="4">
        <f t="shared" si="109"/>
        <v>1211.3550348507197</v>
      </c>
      <c r="Q369" s="4">
        <f t="shared" si="110"/>
        <v>217.8972406278165</v>
      </c>
      <c r="R369" s="4">
        <f t="shared" si="111"/>
        <v>1343.9333955377865</v>
      </c>
      <c r="S369" s="4">
        <f t="shared" si="112"/>
        <v>0</v>
      </c>
      <c r="T369" s="4">
        <f t="shared" si="124"/>
        <v>1.005621783746995</v>
      </c>
      <c r="U369" s="4">
        <f t="shared" si="113"/>
        <v>0.17987892431112806</v>
      </c>
      <c r="V369" s="4">
        <f t="shared" si="114"/>
        <v>0</v>
      </c>
      <c r="W369" s="4"/>
      <c r="X369">
        <f>IF(front!E369&gt;$X$2,O369,P369)</f>
        <v>1211.3550348507197</v>
      </c>
      <c r="Y369">
        <f t="shared" si="115"/>
        <v>1002.140772788914</v>
      </c>
      <c r="Z369">
        <f>SUMPRODUCT($B$7:$B$456,Y$7:Y$456,EXP(constants!$B$32+constants!$A$32*ABS($A$7:$A$456-$A369)))</f>
        <v>25.390261104917411</v>
      </c>
      <c r="AA369">
        <f t="shared" si="104"/>
        <v>976.75051168399659</v>
      </c>
      <c r="AB369">
        <f t="shared" si="116"/>
        <v>971.30455312439392</v>
      </c>
      <c r="AD369" s="4">
        <f t="shared" si="105"/>
        <v>1343.9333955377865</v>
      </c>
      <c r="AE369">
        <f>SUMPRODUCT($B$7:$B$456,AD$7:AD$456,EXP(constants!$B$32+constants!$A$32*ABS($A$7:$A$456-$A369)))</f>
        <v>32.597516244456294</v>
      </c>
      <c r="AF369" s="4">
        <f t="shared" si="106"/>
        <v>1311.3358792933302</v>
      </c>
      <c r="AG369">
        <f t="shared" si="117"/>
        <v>1311.3358792933302</v>
      </c>
      <c r="AH369" s="4"/>
      <c r="AI369" s="5">
        <f>SUMPRODUCT(constants!$B$13:$B$20,A369^constants!$A$13:$A$20)*constants!$C$10/((A369/1000000000)^5*(EXP(0.014388/(A369/1000000000)/constants!$B$9)-1))</f>
        <v>1.0857165649117363E-6</v>
      </c>
      <c r="AJ369">
        <f>SUMPRODUCT(A369^constants!$E$28:$J$28,constants!$E$27:$J$27)</f>
        <v>7.5847438093325269E-7</v>
      </c>
      <c r="AL369" s="17">
        <f t="shared" si="107"/>
        <v>1.117792108993326E-9</v>
      </c>
      <c r="AM369">
        <f t="shared" si="118"/>
        <v>5.7839825243094035E-10</v>
      </c>
      <c r="AN369">
        <f t="shared" si="119"/>
        <v>1.9325648103108475</v>
      </c>
      <c r="AO369">
        <f t="shared" si="120"/>
        <v>1.122351118831626E-9</v>
      </c>
      <c r="AQ369">
        <f t="shared" si="125"/>
        <v>1.117792108993326E-9</v>
      </c>
      <c r="AS369" s="4">
        <f t="shared" si="122"/>
        <v>0.99593798254235633</v>
      </c>
    </row>
    <row r="370" spans="1:45" x14ac:dyDescent="0.2">
      <c r="A370">
        <f>front!A370</f>
        <v>359.75</v>
      </c>
      <c r="B370" s="1">
        <f t="shared" si="123"/>
        <v>0.47000000000002728</v>
      </c>
      <c r="C370">
        <f>front!D370-front!B370</f>
        <v>499.59999999999991</v>
      </c>
      <c r="D370" s="2">
        <f>front!E370-front!C370</f>
        <v>4938.8999999999996</v>
      </c>
      <c r="E370" s="2">
        <f>IF(front!F370-front!C370&gt;0,front!F370-front!C370,0)</f>
        <v>964.79999999999927</v>
      </c>
      <c r="F370" s="2">
        <f>front!I370-front!H370</f>
        <v>5399</v>
      </c>
      <c r="G370" s="2">
        <f>IF(front!J370-front!H370&gt;0,front!J370-front!H370,0)</f>
        <v>6.5</v>
      </c>
      <c r="H370" s="2"/>
      <c r="I370" s="4">
        <f>C370/(constants!$A$4+constants!$B$4*data!C370+constants!$C$4*data!C370^2+constants!$D$4*data!C370^3+constants!$E$4*data!C370^4+constants!$F$4*data!C370^5+constants!$G$4*data!C370^6+constants!$H$4*data!C370^7)</f>
        <v>498.44036269258851</v>
      </c>
      <c r="J370" s="4">
        <f>D370/(constants!$A$4+constants!$B$4*data!D370+constants!$C$4*data!D370^2+constants!$D$4*data!D370^3+constants!$E$4*data!D370^4+constants!$F$4*data!D370^5+constants!$G$4*data!D370^6+constants!$H$4*data!D370^7)</f>
        <v>4928.3990744264192</v>
      </c>
      <c r="K370" s="4">
        <f>E370/(constants!$A$4+constants!$B$4*data!E370+constants!$C$4*data!E370^2+constants!$D$4*data!E370^3+constants!$E$4*data!E370^4+constants!$F$4*data!E370^5+constants!$G$4*data!E370^6+constants!$H$4*data!E370^7)</f>
        <v>962.58223707407569</v>
      </c>
      <c r="L370" s="4">
        <f>F370/(constants!$A$4+constants!$B$4*data!F370+constants!$C$4*data!F370^2+constants!$D$4*data!F370^3+constants!$E$4*data!F370^4+constants!$F$4*data!F370^5+constants!$G$4*data!F370^6+constants!$H$4*data!F370^7)</f>
        <v>5387.9204073539458</v>
      </c>
      <c r="M370" s="4">
        <f>G370/(constants!$A$4+constants!$B$4*data!G370+constants!$C$4*data!G370^2+constants!$D$4*data!G370^3+constants!$E$4*data!G370^4+constants!$F$4*data!G370^5+constants!$G$4*data!G370^6+constants!$H$4*data!G370^7)</f>
        <v>6.4846361120062728</v>
      </c>
      <c r="N370" s="4"/>
      <c r="O370" s="4">
        <f t="shared" si="108"/>
        <v>1246.1009067314712</v>
      </c>
      <c r="P370" s="4">
        <f t="shared" si="109"/>
        <v>1232.0997686066048</v>
      </c>
      <c r="Q370" s="4">
        <f t="shared" si="110"/>
        <v>240.64555926851892</v>
      </c>
      <c r="R370" s="4">
        <f t="shared" si="111"/>
        <v>1346.9801018384865</v>
      </c>
      <c r="S370" s="4">
        <f t="shared" si="112"/>
        <v>1.6211590280015682</v>
      </c>
      <c r="T370" s="4">
        <f t="shared" si="124"/>
        <v>1.0113636399272281</v>
      </c>
      <c r="U370" s="4">
        <f t="shared" si="113"/>
        <v>0.19531337104353785</v>
      </c>
      <c r="V370" s="4">
        <f t="shared" si="114"/>
        <v>1.2035508362661456E-3</v>
      </c>
      <c r="W370" s="4"/>
      <c r="X370">
        <f>IF(front!E370&gt;$X$2,O370,P370)</f>
        <v>1232.0997686066048</v>
      </c>
      <c r="Y370">
        <f t="shared" si="115"/>
        <v>1001.043684758306</v>
      </c>
      <c r="Z370">
        <f>SUMPRODUCT($B$7:$B$456,Y$7:Y$456,EXP(constants!$B$32+constants!$A$32*ABS($A$7:$A$456-$A370)))</f>
        <v>25.629023300032415</v>
      </c>
      <c r="AA370">
        <f t="shared" si="104"/>
        <v>975.4146614582736</v>
      </c>
      <c r="AB370">
        <f t="shared" si="116"/>
        <v>969.96870289867093</v>
      </c>
      <c r="AD370" s="4">
        <f t="shared" si="105"/>
        <v>1345.1952889832933</v>
      </c>
      <c r="AE370">
        <f>SUMPRODUCT($B$7:$B$456,AD$7:AD$456,EXP(constants!$B$32+constants!$A$32*ABS($A$7:$A$456-$A370)))</f>
        <v>32.52115301397383</v>
      </c>
      <c r="AF370" s="4">
        <f t="shared" si="106"/>
        <v>1312.6741359693194</v>
      </c>
      <c r="AG370">
        <f t="shared" si="117"/>
        <v>1312.6741359693194</v>
      </c>
      <c r="AH370" s="4"/>
      <c r="AI370" s="5">
        <f>SUMPRODUCT(constants!$B$13:$B$20,A370^constants!$A$13:$A$20)*constants!$C$10/((A370/1000000000)^5*(EXP(0.014388/(A370/1000000000)/constants!$B$9)-1))</f>
        <v>1.0967863350365892E-6</v>
      </c>
      <c r="AJ370">
        <f>SUMPRODUCT(A370^constants!$E$28:$J$28,constants!$E$27:$J$27)</f>
        <v>7.5493592519281514E-7</v>
      </c>
      <c r="AL370" s="17">
        <f t="shared" si="107"/>
        <v>1.1307440454098511E-9</v>
      </c>
      <c r="AM370">
        <f t="shared" si="118"/>
        <v>5.7511297320971967E-10</v>
      </c>
      <c r="AN370">
        <f t="shared" si="119"/>
        <v>1.9661250886050106</v>
      </c>
      <c r="AO370">
        <f t="shared" si="120"/>
        <v>1.115976208820895E-9</v>
      </c>
      <c r="AQ370">
        <f t="shared" si="125"/>
        <v>1.1307440454098511E-9</v>
      </c>
      <c r="AS370" s="4">
        <f t="shared" si="122"/>
        <v>1.0132331105916312</v>
      </c>
    </row>
    <row r="371" spans="1:45" x14ac:dyDescent="0.2">
      <c r="A371">
        <f>front!A371</f>
        <v>360.22</v>
      </c>
      <c r="B371" s="1">
        <f t="shared" si="123"/>
        <v>0.47000000000002728</v>
      </c>
      <c r="C371">
        <f>front!D371-front!B371</f>
        <v>505.09999999999991</v>
      </c>
      <c r="D371" s="2">
        <f>front!E371-front!C371</f>
        <v>4975.3999999999996</v>
      </c>
      <c r="E371" s="2">
        <f>IF(front!F371-front!C371&gt;0,front!F371-front!C371,0)</f>
        <v>891.20000000000073</v>
      </c>
      <c r="F371" s="2">
        <f>front!I371-front!H371</f>
        <v>5365</v>
      </c>
      <c r="G371" s="2">
        <f>IF(front!J371-front!H371&gt;0,front!J371-front!H371,0)</f>
        <v>39.899999999999636</v>
      </c>
      <c r="H371" s="2"/>
      <c r="I371" s="4">
        <f>C371/(constants!$A$4+constants!$B$4*data!C371+constants!$C$4*data!C371^2+constants!$D$4*data!C371^3+constants!$E$4*data!C371^4+constants!$F$4*data!C371^5+constants!$G$4*data!C371^6+constants!$H$4*data!C371^7)</f>
        <v>503.92777493942276</v>
      </c>
      <c r="J371" s="4">
        <f>D371/(constants!$A$4+constants!$B$4*data!D371+constants!$C$4*data!D371^2+constants!$D$4*data!D371^3+constants!$E$4*data!D371^4+constants!$F$4*data!D371^5+constants!$G$4*data!D371^6+constants!$H$4*data!D371^7)</f>
        <v>4964.8473951120059</v>
      </c>
      <c r="K371" s="4">
        <f>E371/(constants!$A$4+constants!$B$4*data!E371+constants!$C$4*data!E371^2+constants!$D$4*data!E371^3+constants!$E$4*data!E371^4+constants!$F$4*data!E371^5+constants!$G$4*data!E371^6+constants!$H$4*data!E371^7)</f>
        <v>889.14905268751158</v>
      </c>
      <c r="L371" s="4">
        <f>F371/(constants!$A$4+constants!$B$4*data!F371+constants!$C$4*data!F371^2+constants!$D$4*data!F371^3+constants!$E$4*data!F371^4+constants!$F$4*data!F371^5+constants!$G$4*data!F371^6+constants!$H$4*data!F371^7)</f>
        <v>5353.9574364669343</v>
      </c>
      <c r="M371" s="4">
        <f>G371/(constants!$A$4+constants!$B$4*data!G371+constants!$C$4*data!G371^2+constants!$D$4*data!G371^3+constants!$E$4*data!G371^4+constants!$F$4*data!G371^5+constants!$G$4*data!G371^6+constants!$H$4*data!G371^7)</f>
        <v>39.805834362524692</v>
      </c>
      <c r="N371" s="4"/>
      <c r="O371" s="4">
        <f t="shared" si="108"/>
        <v>1259.8194373485569</v>
      </c>
      <c r="P371" s="4">
        <f t="shared" si="109"/>
        <v>1241.2118487780015</v>
      </c>
      <c r="Q371" s="4">
        <f t="shared" si="110"/>
        <v>222.2872631718779</v>
      </c>
      <c r="R371" s="4">
        <f t="shared" si="111"/>
        <v>1338.4893591167336</v>
      </c>
      <c r="S371" s="4">
        <f t="shared" si="112"/>
        <v>9.951458590631173</v>
      </c>
      <c r="T371" s="4">
        <f t="shared" si="124"/>
        <v>1.0149914686915653</v>
      </c>
      <c r="U371" s="4">
        <f t="shared" si="113"/>
        <v>0.17908889879735218</v>
      </c>
      <c r="V371" s="4">
        <f t="shared" si="114"/>
        <v>7.4348432603140906E-3</v>
      </c>
      <c r="W371" s="4"/>
      <c r="X371">
        <f>IF(front!E371&gt;$X$2,O371,P371)</f>
        <v>1241.2118487780015</v>
      </c>
      <c r="Y371">
        <f t="shared" si="115"/>
        <v>1027.7825020077148</v>
      </c>
      <c r="Z371">
        <f>SUMPRODUCT($B$7:$B$456,Y$7:Y$456,EXP(constants!$B$32+constants!$A$32*ABS($A$7:$A$456-$A371)))</f>
        <v>25.868644657197777</v>
      </c>
      <c r="AA371">
        <f t="shared" si="104"/>
        <v>1001.913857350517</v>
      </c>
      <c r="AB371">
        <f t="shared" si="116"/>
        <v>996.46789879091432</v>
      </c>
      <c r="AD371" s="4">
        <f t="shared" si="105"/>
        <v>1327.5333141429253</v>
      </c>
      <c r="AE371">
        <f>SUMPRODUCT($B$7:$B$456,AD$7:AD$456,EXP(constants!$B$32+constants!$A$32*ABS($A$7:$A$456-$A371)))</f>
        <v>32.444572796533642</v>
      </c>
      <c r="AF371" s="4">
        <f t="shared" si="106"/>
        <v>1295.0887413463915</v>
      </c>
      <c r="AG371">
        <f t="shared" si="117"/>
        <v>1295.0887413463915</v>
      </c>
      <c r="AH371" s="4"/>
      <c r="AI371" s="5">
        <f>SUMPRODUCT(constants!$B$13:$B$20,A371^constants!$A$13:$A$20)*constants!$C$10/((A371/1000000000)^5*(EXP(0.014388/(A371/1000000000)/constants!$B$9)-1))</f>
        <v>1.10792912511702E-6</v>
      </c>
      <c r="AJ371">
        <f>SUMPRODUCT(A371^constants!$E$28:$J$28,constants!$E$27:$J$27)</f>
        <v>7.5142304323461877E-7</v>
      </c>
      <c r="AL371" s="17">
        <f t="shared" si="107"/>
        <v>1.1118563141485538E-9</v>
      </c>
      <c r="AM371">
        <f t="shared" si="118"/>
        <v>5.8020969470665724E-10</v>
      </c>
      <c r="AN371">
        <f t="shared" si="119"/>
        <v>1.9163008207070493</v>
      </c>
      <c r="AO371">
        <f t="shared" si="120"/>
        <v>1.1258661264519029E-9</v>
      </c>
      <c r="AQ371">
        <f t="shared" si="125"/>
        <v>1.1118563141485538E-9</v>
      </c>
      <c r="AS371" s="4">
        <f t="shared" si="122"/>
        <v>0.9875564137030215</v>
      </c>
    </row>
    <row r="372" spans="1:45" x14ac:dyDescent="0.2">
      <c r="A372">
        <f>front!A372</f>
        <v>360.69</v>
      </c>
      <c r="B372" s="1">
        <f t="shared" si="123"/>
        <v>0.46999999999997044</v>
      </c>
      <c r="C372">
        <f>front!D372-front!B372</f>
        <v>508.90000000000009</v>
      </c>
      <c r="D372" s="2">
        <f>front!E372-front!C372</f>
        <v>5004.5</v>
      </c>
      <c r="E372" s="2">
        <f>IF(front!F372-front!C372&gt;0,front!F372-front!C372,0)</f>
        <v>896.30000000000109</v>
      </c>
      <c r="F372" s="2">
        <f>front!I372-front!H372</f>
        <v>5354.4</v>
      </c>
      <c r="G372" s="2">
        <f>IF(front!J372-front!H372&gt;0,front!J372-front!H372,0)</f>
        <v>44.399999999999636</v>
      </c>
      <c r="H372" s="2"/>
      <c r="I372" s="4">
        <f>C372/(constants!$A$4+constants!$B$4*data!C372+constants!$C$4*data!C372^2+constants!$D$4*data!C372^3+constants!$E$4*data!C372^4+constants!$F$4*data!C372^5+constants!$G$4*data!C372^6+constants!$H$4*data!C372^7)</f>
        <v>507.71907951304871</v>
      </c>
      <c r="J372" s="4">
        <f>D372/(constants!$A$4+constants!$B$4*data!D372+constants!$C$4*data!D372^2+constants!$D$4*data!D372^3+constants!$E$4*data!D372^4+constants!$F$4*data!D372^5+constants!$G$4*data!D372^6+constants!$H$4*data!D372^7)</f>
        <v>4993.9068633309562</v>
      </c>
      <c r="K372" s="4">
        <f>E372/(constants!$A$4+constants!$B$4*data!E372+constants!$C$4*data!E372^2+constants!$D$4*data!E372^3+constants!$E$4*data!E372^4+constants!$F$4*data!E372^5+constants!$G$4*data!E372^6+constants!$H$4*data!E372^7)</f>
        <v>894.23748944422039</v>
      </c>
      <c r="L372" s="4">
        <f>F372/(constants!$A$4+constants!$B$4*data!F372+constants!$C$4*data!F372^2+constants!$D$4*data!F372^3+constants!$E$4*data!F372^4+constants!$F$4*data!F372^5+constants!$G$4*data!F372^6+constants!$H$4*data!F372^7)</f>
        <v>5343.3691792449208</v>
      </c>
      <c r="M372" s="4">
        <f>G372/(constants!$A$4+constants!$B$4*data!G372+constants!$C$4*data!G372^2+constants!$D$4*data!G372^3+constants!$E$4*data!G372^4+constants!$F$4*data!G372^5+constants!$G$4*data!G372^6+constants!$H$4*data!G372^7)</f>
        <v>44.295235509269077</v>
      </c>
      <c r="N372" s="4"/>
      <c r="O372" s="4">
        <f t="shared" si="108"/>
        <v>1269.2976987826216</v>
      </c>
      <c r="P372" s="4">
        <f t="shared" si="109"/>
        <v>1248.476715832739</v>
      </c>
      <c r="Q372" s="4">
        <f t="shared" si="110"/>
        <v>223.5593723610551</v>
      </c>
      <c r="R372" s="4">
        <f t="shared" si="111"/>
        <v>1335.8422948112302</v>
      </c>
      <c r="S372" s="4">
        <f t="shared" si="112"/>
        <v>11.073808877317269</v>
      </c>
      <c r="T372" s="4">
        <f t="shared" si="124"/>
        <v>1.0166771095414422</v>
      </c>
      <c r="U372" s="4">
        <f t="shared" si="113"/>
        <v>0.17906571226035248</v>
      </c>
      <c r="V372" s="4">
        <f t="shared" si="114"/>
        <v>8.2897576460416872E-3</v>
      </c>
      <c r="W372" s="4"/>
      <c r="X372">
        <f>IF(front!E372&gt;$X$2,O372,P372)</f>
        <v>1248.476715832739</v>
      </c>
      <c r="Y372">
        <f t="shared" si="115"/>
        <v>1033.8259521022885</v>
      </c>
      <c r="Z372">
        <f>SUMPRODUCT($B$7:$B$456,Y$7:Y$456,EXP(constants!$B$32+constants!$A$32*ABS($A$7:$A$456-$A372)))</f>
        <v>26.108830104434009</v>
      </c>
      <c r="AA372">
        <f t="shared" si="104"/>
        <v>1007.7171219978545</v>
      </c>
      <c r="AB372">
        <f t="shared" si="116"/>
        <v>1002.2711634382518</v>
      </c>
      <c r="AD372" s="4">
        <f t="shared" si="105"/>
        <v>1323.6505997962433</v>
      </c>
      <c r="AE372">
        <f>SUMPRODUCT($B$7:$B$456,AD$7:AD$456,EXP(constants!$B$32+constants!$A$32*ABS($A$7:$A$456-$A372)))</f>
        <v>32.368028890277984</v>
      </c>
      <c r="AF372" s="4">
        <f t="shared" si="106"/>
        <v>1291.2825709059653</v>
      </c>
      <c r="AG372">
        <f t="shared" si="117"/>
        <v>1291.2825709059653</v>
      </c>
      <c r="AH372" s="4"/>
      <c r="AI372" s="5">
        <f>SUMPRODUCT(constants!$B$13:$B$20,A372^constants!$A$13:$A$20)*constants!$C$10/((A372/1000000000)^5*(EXP(0.014388/(A372/1000000000)/constants!$B$9)-1))</f>
        <v>1.1191450580345977E-6</v>
      </c>
      <c r="AJ372">
        <f>SUMPRODUCT(A372^constants!$E$28:$J$28,constants!$E$27:$J$27)</f>
        <v>7.4793592891726464E-7</v>
      </c>
      <c r="AL372" s="17">
        <f t="shared" si="107"/>
        <v>1.116609056370947E-9</v>
      </c>
      <c r="AM372">
        <f t="shared" si="118"/>
        <v>5.7921941004168592E-10</v>
      </c>
      <c r="AN372">
        <f t="shared" si="119"/>
        <v>1.9277825242261575</v>
      </c>
      <c r="AO372">
        <f t="shared" si="120"/>
        <v>1.1239445316043719E-9</v>
      </c>
      <c r="AQ372">
        <f t="shared" si="125"/>
        <v>1.116609056370947E-9</v>
      </c>
      <c r="AS372" s="4">
        <f t="shared" si="122"/>
        <v>0.99347345440352486</v>
      </c>
    </row>
    <row r="373" spans="1:45" x14ac:dyDescent="0.2">
      <c r="A373">
        <f>front!A373</f>
        <v>361.16</v>
      </c>
      <c r="B373" s="1">
        <f t="shared" si="123"/>
        <v>0.47000000000002728</v>
      </c>
      <c r="C373">
        <f>front!D373-front!B373</f>
        <v>507.19999999999982</v>
      </c>
      <c r="D373" s="2">
        <f>front!E373-front!C373</f>
        <v>5097.4000000000015</v>
      </c>
      <c r="E373" s="2">
        <f>IF(front!F373-front!C373&gt;0,front!F373-front!C373,0)</f>
        <v>905.40000000000146</v>
      </c>
      <c r="F373" s="2">
        <f>front!I373-front!H373</f>
        <v>5356.1</v>
      </c>
      <c r="G373" s="2">
        <f>IF(front!J373-front!H373&gt;0,front!J373-front!H373,0)</f>
        <v>34.799999999999272</v>
      </c>
      <c r="H373" s="2"/>
      <c r="I373" s="4">
        <f>C373/(constants!$A$4+constants!$B$4*data!C373+constants!$C$4*data!C373^2+constants!$D$4*data!C373^3+constants!$E$4*data!C373^4+constants!$F$4*data!C373^5+constants!$G$4*data!C373^6+constants!$H$4*data!C373^7)</f>
        <v>506.02296941487407</v>
      </c>
      <c r="J373" s="4">
        <f>D373/(constants!$A$4+constants!$B$4*data!D373+constants!$C$4*data!D373^2+constants!$D$4*data!D373^3+constants!$E$4*data!D373^4+constants!$F$4*data!D373^5+constants!$G$4*data!D373^6+constants!$H$4*data!D373^7)</f>
        <v>5086.6815475961694</v>
      </c>
      <c r="K373" s="4">
        <f>E373/(constants!$A$4+constants!$B$4*data!E373+constants!$C$4*data!E373^2+constants!$D$4*data!E373^3+constants!$E$4*data!E373^4+constants!$F$4*data!E373^5+constants!$G$4*data!E373^6+constants!$H$4*data!E373^7)</f>
        <v>903.31685862154359</v>
      </c>
      <c r="L373" s="4">
        <f>F373/(constants!$A$4+constants!$B$4*data!F373+constants!$C$4*data!F373^2+constants!$D$4*data!F373^3+constants!$E$4*data!F373^4+constants!$F$4*data!F373^5+constants!$G$4*data!F373^6+constants!$H$4*data!F373^7)</f>
        <v>5345.0672896572505</v>
      </c>
      <c r="M373" s="4">
        <f>G373/(constants!$A$4+constants!$B$4*data!G373+constants!$C$4*data!G373^2+constants!$D$4*data!G373^3+constants!$E$4*data!G373^4+constants!$F$4*data!G373^5+constants!$G$4*data!G373^6+constants!$H$4*data!G373^7)</f>
        <v>34.717851532203646</v>
      </c>
      <c r="N373" s="4"/>
      <c r="O373" s="4">
        <f t="shared" si="108"/>
        <v>1265.0574235371853</v>
      </c>
      <c r="P373" s="4">
        <f t="shared" si="109"/>
        <v>1271.6703868990423</v>
      </c>
      <c r="Q373" s="4">
        <f t="shared" si="110"/>
        <v>225.8292146553859</v>
      </c>
      <c r="R373" s="4">
        <f t="shared" si="111"/>
        <v>1336.2668224143124</v>
      </c>
      <c r="S373" s="4">
        <f t="shared" si="112"/>
        <v>8.6794628830509115</v>
      </c>
      <c r="T373" s="4">
        <f t="shared" si="124"/>
        <v>0.99479978190104534</v>
      </c>
      <c r="U373" s="4">
        <f t="shared" si="113"/>
        <v>0.17758470825609815</v>
      </c>
      <c r="V373" s="4">
        <f t="shared" si="114"/>
        <v>6.4953067287633554E-3</v>
      </c>
      <c r="W373" s="4"/>
      <c r="X373">
        <f>IF(front!E373&gt;$X$2,O373,P373)</f>
        <v>1271.6703868990423</v>
      </c>
      <c r="Y373">
        <f t="shared" si="115"/>
        <v>1054.8402317305138</v>
      </c>
      <c r="Z373">
        <f>SUMPRODUCT($B$7:$B$456,Y$7:Y$456,EXP(constants!$B$32+constants!$A$32*ABS($A$7:$A$456-$A373)))</f>
        <v>26.349645908714784</v>
      </c>
      <c r="AA373">
        <f t="shared" si="104"/>
        <v>1028.490585821799</v>
      </c>
      <c r="AB373">
        <f t="shared" si="116"/>
        <v>1023.0446272621963</v>
      </c>
      <c r="AD373" s="4">
        <f t="shared" si="105"/>
        <v>1326.7111794068912</v>
      </c>
      <c r="AE373">
        <f>SUMPRODUCT($B$7:$B$456,AD$7:AD$456,EXP(constants!$B$32+constants!$A$32*ABS($A$7:$A$456-$A373)))</f>
        <v>32.291534303286539</v>
      </c>
      <c r="AF373" s="4">
        <f t="shared" si="106"/>
        <v>1294.4196451036046</v>
      </c>
      <c r="AG373">
        <f t="shared" si="117"/>
        <v>1294.4196451036046</v>
      </c>
      <c r="AH373" s="4"/>
      <c r="AI373" s="5">
        <f>SUMPRODUCT(constants!$B$13:$B$20,A373^constants!$A$13:$A$20)*constants!$C$10/((A373/1000000000)^5*(EXP(0.014388/(A373/1000000000)/constants!$B$9)-1))</f>
        <v>1.130434254506733E-6</v>
      </c>
      <c r="AJ373">
        <f>SUMPRODUCT(A373^constants!$E$28:$J$28,constants!$E$27:$J$27)</f>
        <v>7.4447477879034359E-7</v>
      </c>
      <c r="AL373" s="17">
        <f t="shared" si="107"/>
        <v>1.1049706184684491E-9</v>
      </c>
      <c r="AM373">
        <f t="shared" si="118"/>
        <v>5.7514174912785435E-10</v>
      </c>
      <c r="AN373">
        <f t="shared" si="119"/>
        <v>1.9212144139145313</v>
      </c>
      <c r="AO373">
        <f t="shared" si="120"/>
        <v>1.1160320469631751E-9</v>
      </c>
      <c r="AQ373">
        <f t="shared" si="125"/>
        <v>1.1049706184684491E-9</v>
      </c>
      <c r="AS373" s="4">
        <f t="shared" si="122"/>
        <v>0.99008861033621287</v>
      </c>
    </row>
    <row r="374" spans="1:45" x14ac:dyDescent="0.2">
      <c r="A374">
        <f>front!A374</f>
        <v>361.63</v>
      </c>
      <c r="B374" s="1">
        <f t="shared" si="123"/>
        <v>0.46999999999997044</v>
      </c>
      <c r="C374">
        <f>front!D374-front!B374</f>
        <v>512.65000000000009</v>
      </c>
      <c r="D374" s="2">
        <f>front!E374-front!C374</f>
        <v>5096.8999999999996</v>
      </c>
      <c r="E374" s="2">
        <f>IF(front!F374-front!C374&gt;0,front!F374-front!C374,0)</f>
        <v>918</v>
      </c>
      <c r="F374" s="2">
        <f>front!I374-front!H374</f>
        <v>5349.7999999999993</v>
      </c>
      <c r="G374" s="2">
        <f>IF(front!J374-front!H374&gt;0,front!J374-front!H374,0)</f>
        <v>40.799999999999272</v>
      </c>
      <c r="H374" s="2"/>
      <c r="I374" s="4">
        <f>C374/(constants!$A$4+constants!$B$4*data!C374+constants!$C$4*data!C374^2+constants!$D$4*data!C374^3+constants!$E$4*data!C374^4+constants!$F$4*data!C374^5+constants!$G$4*data!C374^6+constants!$H$4*data!C374^7)</f>
        <v>511.46049974275917</v>
      </c>
      <c r="J374" s="4">
        <f>D374/(constants!$A$4+constants!$B$4*data!D374+constants!$C$4*data!D374^2+constants!$D$4*data!D374^3+constants!$E$4*data!D374^4+constants!$F$4*data!D374^5+constants!$G$4*data!D374^6+constants!$H$4*data!D374^7)</f>
        <v>5086.1822051150893</v>
      </c>
      <c r="K374" s="4">
        <f>E374/(constants!$A$4+constants!$B$4*data!E374+constants!$C$4*data!E374^2+constants!$D$4*data!E374^3+constants!$E$4*data!E374^4+constants!$F$4*data!E374^5+constants!$G$4*data!E374^6+constants!$H$4*data!E374^7)</f>
        <v>915.88829617391468</v>
      </c>
      <c r="L374" s="4">
        <f>F374/(constants!$A$4+constants!$B$4*data!F374+constants!$C$4*data!F374^2+constants!$D$4*data!F374^3+constants!$E$4*data!F374^4+constants!$F$4*data!F374^5+constants!$G$4*data!F374^6+constants!$H$4*data!F374^7)</f>
        <v>5338.7743043111486</v>
      </c>
      <c r="M374" s="4">
        <f>G374/(constants!$A$4+constants!$B$4*data!G374+constants!$C$4*data!G374^2+constants!$D$4*data!G374^3+constants!$E$4*data!G374^4+constants!$F$4*data!G374^5+constants!$G$4*data!G374^6+constants!$H$4*data!G374^7)</f>
        <v>40.703714253023193</v>
      </c>
      <c r="N374" s="4"/>
      <c r="O374" s="4">
        <f t="shared" si="108"/>
        <v>1278.651249356898</v>
      </c>
      <c r="P374" s="4">
        <f t="shared" si="109"/>
        <v>1271.5455512787723</v>
      </c>
      <c r="Q374" s="4">
        <f t="shared" si="110"/>
        <v>228.97207404347867</v>
      </c>
      <c r="R374" s="4">
        <f t="shared" si="111"/>
        <v>1334.6935760777872</v>
      </c>
      <c r="S374" s="4">
        <f t="shared" si="112"/>
        <v>10.175928563255798</v>
      </c>
      <c r="T374" s="4">
        <f t="shared" si="124"/>
        <v>1.00558823714257</v>
      </c>
      <c r="U374" s="4">
        <f t="shared" si="113"/>
        <v>0.18007382733021657</v>
      </c>
      <c r="V374" s="4">
        <f t="shared" si="114"/>
        <v>7.6241683826481057E-3</v>
      </c>
      <c r="W374" s="4"/>
      <c r="X374">
        <f>IF(front!E374&gt;$X$2,O374,P374)</f>
        <v>1271.5455512787723</v>
      </c>
      <c r="Y374">
        <f t="shared" si="115"/>
        <v>1051.6977764022138</v>
      </c>
      <c r="Z374">
        <f>SUMPRODUCT($B$7:$B$456,Y$7:Y$456,EXP(constants!$B$32+constants!$A$32*ABS($A$7:$A$456-$A374)))</f>
        <v>26.59089769007447</v>
      </c>
      <c r="AA374">
        <f t="shared" si="104"/>
        <v>1025.1068787121394</v>
      </c>
      <c r="AB374">
        <f t="shared" si="116"/>
        <v>1019.6609201525367</v>
      </c>
      <c r="AD374" s="4">
        <f t="shared" si="105"/>
        <v>1323.4904011890073</v>
      </c>
      <c r="AE374">
        <f>SUMPRODUCT($B$7:$B$456,AD$7:AD$456,EXP(constants!$B$32+constants!$A$32*ABS($A$7:$A$456-$A374)))</f>
        <v>32.214980984964043</v>
      </c>
      <c r="AF374" s="4">
        <f t="shared" si="106"/>
        <v>1291.2754202040433</v>
      </c>
      <c r="AG374">
        <f t="shared" si="117"/>
        <v>1291.2754202040433</v>
      </c>
      <c r="AH374" s="4"/>
      <c r="AI374" s="5">
        <f>SUMPRODUCT(constants!$B$13:$B$20,A374^constants!$A$13:$A$20)*constants!$C$10/((A374/1000000000)^5*(EXP(0.014388/(A374/1000000000)/constants!$B$9)-1))</f>
        <v>1.1417968330830008E-6</v>
      </c>
      <c r="AJ374">
        <f>SUMPRODUCT(A374^constants!$E$28:$J$28,constants!$E$27:$J$27)</f>
        <v>7.4103979197799293E-7</v>
      </c>
      <c r="AL374" s="17">
        <f t="shared" si="107"/>
        <v>1.1197809100227094E-9</v>
      </c>
      <c r="AM374">
        <f t="shared" si="118"/>
        <v>5.7388205520158985E-10</v>
      </c>
      <c r="AN374">
        <f t="shared" si="119"/>
        <v>1.951238760426756</v>
      </c>
      <c r="AO374">
        <f t="shared" si="120"/>
        <v>1.1135876777390526E-9</v>
      </c>
      <c r="AQ374">
        <f t="shared" si="125"/>
        <v>1.1197809100227094E-9</v>
      </c>
      <c r="AS374" s="4">
        <f t="shared" si="122"/>
        <v>1.0055615129436697</v>
      </c>
    </row>
    <row r="375" spans="1:45" x14ac:dyDescent="0.2">
      <c r="A375">
        <f>front!A375</f>
        <v>362.1</v>
      </c>
      <c r="B375" s="1">
        <f t="shared" si="123"/>
        <v>0.47000000000002728</v>
      </c>
      <c r="C375">
        <f>front!D375-front!B375</f>
        <v>523.10000000000036</v>
      </c>
      <c r="D375" s="2">
        <f>front!E375-front!C375</f>
        <v>5131.6999999999989</v>
      </c>
      <c r="E375" s="2">
        <f>IF(front!F375-front!C375&gt;0,front!F375-front!C375,0)</f>
        <v>923.39999999999964</v>
      </c>
      <c r="F375" s="2">
        <f>front!I375-front!H375</f>
        <v>5317.6999999999989</v>
      </c>
      <c r="G375" s="2">
        <f>IF(front!J375-front!H375&gt;0,front!J375-front!H375,0)</f>
        <v>0</v>
      </c>
      <c r="H375" s="2"/>
      <c r="I375" s="4">
        <f>C375/(constants!$A$4+constants!$B$4*data!C375+constants!$C$4*data!C375^2+constants!$D$4*data!C375^3+constants!$E$4*data!C375^4+constants!$F$4*data!C375^5+constants!$G$4*data!C375^6+constants!$H$4*data!C375^7)</f>
        <v>521.88659720498788</v>
      </c>
      <c r="J375" s="4">
        <f>D375/(constants!$A$4+constants!$B$4*data!D375+constants!$C$4*data!D375^2+constants!$D$4*data!D375^3+constants!$E$4*data!D375^4+constants!$F$4*data!D375^5+constants!$G$4*data!D375^6+constants!$H$4*data!D375^7)</f>
        <v>5120.9368882612671</v>
      </c>
      <c r="K375" s="4">
        <f>E375/(constants!$A$4+constants!$B$4*data!E375+constants!$C$4*data!E375^2+constants!$D$4*data!E375^3+constants!$E$4*data!E375^4+constants!$F$4*data!E375^5+constants!$G$4*data!E375^6+constants!$H$4*data!E375^7)</f>
        <v>921.27605624935836</v>
      </c>
      <c r="L375" s="4">
        <f>F375/(constants!$A$4+constants!$B$4*data!F375+constants!$C$4*data!F375^2+constants!$D$4*data!F375^3+constants!$E$4*data!F375^4+constants!$F$4*data!F375^5+constants!$G$4*data!F375^6+constants!$H$4*data!F375^7)</f>
        <v>5306.7105561588796</v>
      </c>
      <c r="M375" s="4">
        <f>G375/(constants!$A$4+constants!$B$4*data!G375+constants!$C$4*data!G375^2+constants!$D$4*data!G375^3+constants!$E$4*data!G375^4+constants!$F$4*data!G375^5+constants!$G$4*data!G375^6+constants!$H$4*data!G375^7)</f>
        <v>0</v>
      </c>
      <c r="N375" s="4"/>
      <c r="O375" s="4">
        <f t="shared" si="108"/>
        <v>1304.7164930124698</v>
      </c>
      <c r="P375" s="4">
        <f t="shared" si="109"/>
        <v>1280.2342220653168</v>
      </c>
      <c r="Q375" s="4">
        <f t="shared" si="110"/>
        <v>230.31901406233959</v>
      </c>
      <c r="R375" s="4">
        <f t="shared" si="111"/>
        <v>1326.6776390397199</v>
      </c>
      <c r="S375" s="4">
        <f t="shared" si="112"/>
        <v>0</v>
      </c>
      <c r="T375" s="4">
        <f t="shared" si="124"/>
        <v>1.0191232748861043</v>
      </c>
      <c r="U375" s="4">
        <f t="shared" si="113"/>
        <v>0.17990380985971555</v>
      </c>
      <c r="V375" s="4">
        <f t="shared" si="114"/>
        <v>0</v>
      </c>
      <c r="W375" s="4"/>
      <c r="X375">
        <f>IF(front!E375&gt;$X$2,O375,P375)</f>
        <v>1280.2342220653168</v>
      </c>
      <c r="Y375">
        <f t="shared" si="115"/>
        <v>1059.0931813296975</v>
      </c>
      <c r="Z375">
        <f>SUMPRODUCT($B$7:$B$456,Y$7:Y$456,EXP(constants!$B$32+constants!$A$32*ABS($A$7:$A$456-$A375)))</f>
        <v>26.832812683624102</v>
      </c>
      <c r="AA375">
        <f t="shared" si="104"/>
        <v>1032.2603686460734</v>
      </c>
      <c r="AB375">
        <f t="shared" si="116"/>
        <v>1026.8144100864706</v>
      </c>
      <c r="AD375" s="4">
        <f t="shared" si="105"/>
        <v>1326.6776390397199</v>
      </c>
      <c r="AE375">
        <f>SUMPRODUCT($B$7:$B$456,AD$7:AD$456,EXP(constants!$B$32+constants!$A$32*ABS($A$7:$A$456-$A375)))</f>
        <v>32.138370392222647</v>
      </c>
      <c r="AF375" s="4">
        <f t="shared" si="106"/>
        <v>1294.5392686474972</v>
      </c>
      <c r="AG375">
        <f t="shared" si="117"/>
        <v>1294.5392686474972</v>
      </c>
      <c r="AH375" s="4"/>
      <c r="AI375" s="5">
        <f>SUMPRODUCT(constants!$B$13:$B$20,A375^constants!$A$13:$A$20)*constants!$C$10/((A375/1000000000)^5*(EXP(0.014388/(A375/1000000000)/constants!$B$9)-1))</f>
        <v>1.1532329101413818E-6</v>
      </c>
      <c r="AJ375">
        <f>SUMPRODUCT(A375^constants!$E$28:$J$28,constants!$E$27:$J$27)</f>
        <v>7.3763117007307833E-7</v>
      </c>
      <c r="AL375" s="17">
        <f t="shared" si="107"/>
        <v>1.1231171853580291E-9</v>
      </c>
      <c r="AM375">
        <f t="shared" si="118"/>
        <v>5.6980208166550035E-10</v>
      </c>
      <c r="AN375">
        <f t="shared" si="119"/>
        <v>1.9710654304301924</v>
      </c>
      <c r="AO375">
        <f t="shared" si="120"/>
        <v>1.1056707055770729E-9</v>
      </c>
      <c r="AQ375">
        <f t="shared" si="125"/>
        <v>1.1231171853580291E-9</v>
      </c>
      <c r="AS375" s="4">
        <f t="shared" si="122"/>
        <v>1.0157790919963376</v>
      </c>
    </row>
    <row r="376" spans="1:45" x14ac:dyDescent="0.2">
      <c r="A376">
        <f>front!A376</f>
        <v>362.57</v>
      </c>
      <c r="B376" s="1">
        <f t="shared" si="123"/>
        <v>0.46999999999997044</v>
      </c>
      <c r="C376">
        <f>front!D376-front!B376</f>
        <v>526.5</v>
      </c>
      <c r="D376" s="2">
        <f>front!E376-front!C376</f>
        <v>5190.4000000000015</v>
      </c>
      <c r="E376" s="2">
        <f>IF(front!F376-front!C376&gt;0,front!F376-front!C376,0)</f>
        <v>944</v>
      </c>
      <c r="F376" s="2">
        <f>front!I376-front!H376</f>
        <v>5286</v>
      </c>
      <c r="G376" s="2">
        <f>IF(front!J376-front!H376&gt;0,front!J376-front!H376,0)</f>
        <v>5.5</v>
      </c>
      <c r="H376" s="2"/>
      <c r="I376" s="4">
        <f>C376/(constants!$A$4+constants!$B$4*data!C376+constants!$C$4*data!C376^2+constants!$D$4*data!C376^3+constants!$E$4*data!C376^4+constants!$F$4*data!C376^5+constants!$G$4*data!C376^6+constants!$H$4*data!C376^7)</f>
        <v>525.27882231283911</v>
      </c>
      <c r="J376" s="4">
        <f>D376/(constants!$A$4+constants!$B$4*data!D376+constants!$C$4*data!D376^2+constants!$D$4*data!D376^3+constants!$E$4*data!D376^4+constants!$F$4*data!D376^5+constants!$G$4*data!D376^6+constants!$H$4*data!D376^7)</f>
        <v>5179.5625306073644</v>
      </c>
      <c r="K376" s="4">
        <f>E376/(constants!$A$4+constants!$B$4*data!E376+constants!$C$4*data!E376^2+constants!$D$4*data!E376^3+constants!$E$4*data!E376^4+constants!$F$4*data!E376^5+constants!$G$4*data!E376^6+constants!$H$4*data!E376^7)</f>
        <v>941.82936900675816</v>
      </c>
      <c r="L376" s="4">
        <f>F376/(constants!$A$4+constants!$B$4*data!F376+constants!$C$4*data!F376^2+constants!$D$4*data!F376^3+constants!$E$4*data!F376^4+constants!$F$4*data!F376^5+constants!$G$4*data!F376^6+constants!$H$4*data!F376^7)</f>
        <v>5275.0471856742988</v>
      </c>
      <c r="M376" s="4">
        <f>G376/(constants!$A$4+constants!$B$4*data!G376+constants!$C$4*data!G376^2+constants!$D$4*data!G376^3+constants!$E$4*data!G376^4+constants!$F$4*data!G376^5+constants!$G$4*data!G376^6+constants!$H$4*data!G376^7)</f>
        <v>5.4869991784013443</v>
      </c>
      <c r="N376" s="4"/>
      <c r="O376" s="4">
        <f t="shared" si="108"/>
        <v>1313.1970557820978</v>
      </c>
      <c r="P376" s="4">
        <f t="shared" si="109"/>
        <v>1294.8906326518411</v>
      </c>
      <c r="Q376" s="4">
        <f t="shared" si="110"/>
        <v>235.45734225168954</v>
      </c>
      <c r="R376" s="4">
        <f t="shared" si="111"/>
        <v>1318.7617964185747</v>
      </c>
      <c r="S376" s="4">
        <f t="shared" si="112"/>
        <v>1.3717497946003361</v>
      </c>
      <c r="T376" s="4">
        <f t="shared" si="124"/>
        <v>1.0141374280334134</v>
      </c>
      <c r="U376" s="4">
        <f t="shared" si="113"/>
        <v>0.1818356981774516</v>
      </c>
      <c r="V376" s="4">
        <f t="shared" si="114"/>
        <v>1.0401801131376899E-3</v>
      </c>
      <c r="W376" s="4"/>
      <c r="X376">
        <f>IF(front!E376&gt;$X$2,O376,P376)</f>
        <v>1294.8906326518411</v>
      </c>
      <c r="Y376">
        <f t="shared" si="115"/>
        <v>1068.8160207646604</v>
      </c>
      <c r="Z376">
        <f>SUMPRODUCT($B$7:$B$456,Y$7:Y$456,EXP(constants!$B$32+constants!$A$32*ABS($A$7:$A$456-$A376)))</f>
        <v>27.075434813839667</v>
      </c>
      <c r="AA376">
        <f t="shared" si="104"/>
        <v>1041.7405859508208</v>
      </c>
      <c r="AB376">
        <f t="shared" si="116"/>
        <v>1036.294627391218</v>
      </c>
      <c r="AD376" s="4">
        <f t="shared" si="105"/>
        <v>1317.2515703240199</v>
      </c>
      <c r="AE376">
        <f>SUMPRODUCT($B$7:$B$456,AD$7:AD$456,EXP(constants!$B$32+constants!$A$32*ABS($A$7:$A$456-$A376)))</f>
        <v>32.061592182582302</v>
      </c>
      <c r="AF376" s="4">
        <f t="shared" si="106"/>
        <v>1285.1899781414377</v>
      </c>
      <c r="AG376">
        <f t="shared" si="117"/>
        <v>1285.1899781414377</v>
      </c>
      <c r="AH376" s="4"/>
      <c r="AI376" s="5">
        <f>SUMPRODUCT(constants!$B$13:$B$20,A376^constants!$A$13:$A$20)*constants!$C$10/((A376/1000000000)^5*(EXP(0.014388/(A376/1000000000)/constants!$B$9)-1))</f>
        <v>1.1647425998849378E-6</v>
      </c>
      <c r="AJ376">
        <f>SUMPRODUCT(A376^constants!$E$28:$J$28,constants!$E$27:$J$27)</f>
        <v>7.3424911701619683E-7</v>
      </c>
      <c r="AL376" s="17">
        <f t="shared" si="107"/>
        <v>1.1239492795760955E-9</v>
      </c>
      <c r="AM376">
        <f t="shared" si="118"/>
        <v>5.7131562609756931E-10</v>
      </c>
      <c r="AN376">
        <f t="shared" si="119"/>
        <v>1.9673000846368367</v>
      </c>
      <c r="AO376">
        <f t="shared" si="120"/>
        <v>1.1086076582383136E-9</v>
      </c>
      <c r="AQ376">
        <f t="shared" si="125"/>
        <v>1.1239492795760955E-9</v>
      </c>
      <c r="AS376" s="4">
        <f t="shared" si="122"/>
        <v>1.0138386391468386</v>
      </c>
    </row>
    <row r="377" spans="1:45" x14ac:dyDescent="0.2">
      <c r="A377">
        <f>front!A377</f>
        <v>363.04</v>
      </c>
      <c r="B377" s="1">
        <f t="shared" si="123"/>
        <v>0.47000000000002728</v>
      </c>
      <c r="C377">
        <f>front!D377-front!B377</f>
        <v>523.30000000000018</v>
      </c>
      <c r="D377" s="2">
        <f>front!E377-front!C377</f>
        <v>5260.8000000000011</v>
      </c>
      <c r="E377" s="2">
        <f>IF(front!F377-front!C377&gt;0,front!F377-front!C377,0)</f>
        <v>873.30000000000109</v>
      </c>
      <c r="F377" s="2">
        <f>front!I377-front!H377</f>
        <v>5308.9</v>
      </c>
      <c r="G377" s="2">
        <f>IF(front!J377-front!H377&gt;0,front!J377-front!H377,0)</f>
        <v>40.299999999999272</v>
      </c>
      <c r="H377" s="2"/>
      <c r="I377" s="4">
        <f>C377/(constants!$A$4+constants!$B$4*data!C377+constants!$C$4*data!C377^2+constants!$D$4*data!C377^3+constants!$E$4*data!C377^4+constants!$F$4*data!C377^5+constants!$G$4*data!C377^6+constants!$H$4*data!C377^7)</f>
        <v>522.08613983129999</v>
      </c>
      <c r="J377" s="4">
        <f>D377/(constants!$A$4+constants!$B$4*data!D377+constants!$C$4*data!D377^2+constants!$D$4*data!D377^3+constants!$E$4*data!D377^4+constants!$F$4*data!D377^5+constants!$G$4*data!D377^6+constants!$H$4*data!D377^7)</f>
        <v>5249.8768850437236</v>
      </c>
      <c r="K377" s="4">
        <f>E377/(constants!$A$4+constants!$B$4*data!E377+constants!$C$4*data!E377^2+constants!$D$4*data!E377^3+constants!$E$4*data!E377^4+constants!$F$4*data!E377^5+constants!$G$4*data!E377^6+constants!$H$4*data!E377^7)</f>
        <v>871.28964286607675</v>
      </c>
      <c r="L377" s="4">
        <f>F377/(constants!$A$4+constants!$B$4*data!F377+constants!$C$4*data!F377^2+constants!$D$4*data!F377^3+constants!$E$4*data!F377^4+constants!$F$4*data!F377^5+constants!$G$4*data!F377^6+constants!$H$4*data!F377^7)</f>
        <v>5297.9206424399736</v>
      </c>
      <c r="M377" s="4">
        <f>G377/(constants!$A$4+constants!$B$4*data!G377+constants!$C$4*data!G377^2+constants!$D$4*data!G377^3+constants!$E$4*data!G377^4+constants!$F$4*data!G377^5+constants!$G$4*data!G377^6+constants!$H$4*data!G377^7)</f>
        <v>40.204892070674802</v>
      </c>
      <c r="N377" s="4"/>
      <c r="O377" s="4">
        <f t="shared" si="108"/>
        <v>1305.21534957825</v>
      </c>
      <c r="P377" s="4">
        <f t="shared" si="109"/>
        <v>1312.4692212609309</v>
      </c>
      <c r="Q377" s="4">
        <f t="shared" si="110"/>
        <v>217.82241071651919</v>
      </c>
      <c r="R377" s="4">
        <f t="shared" si="111"/>
        <v>1324.4801606099934</v>
      </c>
      <c r="S377" s="4">
        <f t="shared" si="112"/>
        <v>10.051223017668701</v>
      </c>
      <c r="T377" s="4">
        <f t="shared" si="124"/>
        <v>0.9944731110145868</v>
      </c>
      <c r="U377" s="4">
        <f t="shared" si="113"/>
        <v>0.16596382390380954</v>
      </c>
      <c r="V377" s="4">
        <f t="shared" si="114"/>
        <v>7.5888060211030863E-3</v>
      </c>
      <c r="W377" s="4"/>
      <c r="X377">
        <f>IF(front!E377&gt;$X$2,O377,P377)</f>
        <v>1312.4692212609309</v>
      </c>
      <c r="Y377">
        <f t="shared" si="115"/>
        <v>1103.3268072162323</v>
      </c>
      <c r="Z377">
        <f>SUMPRODUCT($B$7:$B$456,Y$7:Y$456,EXP(constants!$B$32+constants!$A$32*ABS($A$7:$A$456-$A377)))</f>
        <v>27.318767919184982</v>
      </c>
      <c r="AA377">
        <f t="shared" si="104"/>
        <v>1076.0080392970474</v>
      </c>
      <c r="AB377">
        <f t="shared" si="116"/>
        <v>1070.5620807374446</v>
      </c>
      <c r="AD377" s="4">
        <f t="shared" si="105"/>
        <v>1313.414280124189</v>
      </c>
      <c r="AE377">
        <f>SUMPRODUCT($B$7:$B$456,AD$7:AD$456,EXP(constants!$B$32+constants!$A$32*ABS($A$7:$A$456-$A377)))</f>
        <v>31.984755875057665</v>
      </c>
      <c r="AF377" s="4">
        <f t="shared" si="106"/>
        <v>1281.4295242491312</v>
      </c>
      <c r="AG377">
        <f t="shared" si="117"/>
        <v>1281.4295242491312</v>
      </c>
      <c r="AH377" s="4"/>
      <c r="AI377" s="5">
        <f>SUMPRODUCT(constants!$B$13:$B$20,A377^constants!$A$13:$A$20)*constants!$C$10/((A377/1000000000)^5*(EXP(0.014388/(A377/1000000000)/constants!$B$9)-1))</f>
        <v>1.1763260143383537E-6</v>
      </c>
      <c r="AJ377">
        <f>SUMPRODUCT(A377^constants!$E$28:$J$28,constants!$E$27:$J$27)</f>
        <v>7.308938389874735E-7</v>
      </c>
      <c r="AL377" s="17">
        <f t="shared" si="107"/>
        <v>1.0987929009479345E-9</v>
      </c>
      <c r="AM377">
        <f t="shared" si="118"/>
        <v>5.7037380921572678E-10</v>
      </c>
      <c r="AN377">
        <f t="shared" si="119"/>
        <v>1.9264434712715728</v>
      </c>
      <c r="AO377">
        <f t="shared" si="120"/>
        <v>1.1067801125522265E-9</v>
      </c>
      <c r="AQ377">
        <f t="shared" si="125"/>
        <v>1.0987929009479345E-9</v>
      </c>
      <c r="AS377" s="4">
        <f t="shared" si="122"/>
        <v>0.99278337990201726</v>
      </c>
    </row>
    <row r="378" spans="1:45" x14ac:dyDescent="0.2">
      <c r="A378">
        <f>front!A378</f>
        <v>363.51</v>
      </c>
      <c r="B378" s="1">
        <f t="shared" si="123"/>
        <v>0.46999999999997044</v>
      </c>
      <c r="C378">
        <f>front!D378-front!B378</f>
        <v>525.59999999999991</v>
      </c>
      <c r="D378" s="2">
        <f>front!E378-front!C378</f>
        <v>5302.9</v>
      </c>
      <c r="E378" s="2">
        <f>IF(front!F378-front!C378&gt;0,front!F378-front!C378,0)</f>
        <v>891</v>
      </c>
      <c r="F378" s="2">
        <f>front!I378-front!H378</f>
        <v>5285.4000000000015</v>
      </c>
      <c r="G378" s="2">
        <f>IF(front!J378-front!H378&gt;0,front!J378-front!H378,0)</f>
        <v>0</v>
      </c>
      <c r="H378" s="2"/>
      <c r="I378" s="4">
        <f>C378/(constants!$A$4+constants!$B$4*data!C378+constants!$C$4*data!C378^2+constants!$D$4*data!C378^3+constants!$E$4*data!C378^4+constants!$F$4*data!C378^5+constants!$G$4*data!C378^6+constants!$H$4*data!C378^7)</f>
        <v>524.38088027745732</v>
      </c>
      <c r="J378" s="4">
        <f>D378/(constants!$A$4+constants!$B$4*data!D378+constants!$C$4*data!D378^2+constants!$D$4*data!D378^3+constants!$E$4*data!D378^4+constants!$F$4*data!D378^5+constants!$G$4*data!D378^6+constants!$H$4*data!D378^7)</f>
        <v>5291.9275557427536</v>
      </c>
      <c r="K378" s="4">
        <f>E378/(constants!$A$4+constants!$B$4*data!E378+constants!$C$4*data!E378^2+constants!$D$4*data!E378^3+constants!$E$4*data!E378^4+constants!$F$4*data!E378^5+constants!$G$4*data!E378^6+constants!$H$4*data!E378^7)</f>
        <v>888.9495061617157</v>
      </c>
      <c r="L378" s="4">
        <f>F378/(constants!$A$4+constants!$B$4*data!F378+constants!$C$4*data!F378^2+constants!$D$4*data!F378^3+constants!$E$4*data!F378^4+constants!$F$4*data!F378^5+constants!$G$4*data!F378^6+constants!$H$4*data!F378^7)</f>
        <v>5274.4478868527794</v>
      </c>
      <c r="M378" s="4">
        <f>G378/(constants!$A$4+constants!$B$4*data!G378+constants!$C$4*data!G378^2+constants!$D$4*data!G378^3+constants!$E$4*data!G378^4+constants!$F$4*data!G378^5+constants!$G$4*data!G378^6+constants!$H$4*data!G378^7)</f>
        <v>0</v>
      </c>
      <c r="N378" s="4"/>
      <c r="O378" s="4">
        <f t="shared" si="108"/>
        <v>1310.9522006936431</v>
      </c>
      <c r="P378" s="4">
        <f t="shared" si="109"/>
        <v>1322.9818889356884</v>
      </c>
      <c r="Q378" s="4">
        <f t="shared" si="110"/>
        <v>222.23737654042893</v>
      </c>
      <c r="R378" s="4">
        <f t="shared" si="111"/>
        <v>1318.6119717131949</v>
      </c>
      <c r="S378" s="4">
        <f t="shared" si="112"/>
        <v>0</v>
      </c>
      <c r="T378" s="4">
        <f t="shared" si="124"/>
        <v>0.99090714064746355</v>
      </c>
      <c r="U378" s="4">
        <f t="shared" si="113"/>
        <v>0.16798217602148302</v>
      </c>
      <c r="V378" s="4">
        <f t="shared" si="114"/>
        <v>0</v>
      </c>
      <c r="W378" s="4"/>
      <c r="X378">
        <f>IF(front!E378&gt;$X$2,O378,P378)</f>
        <v>1322.9818889356884</v>
      </c>
      <c r="Y378">
        <f t="shared" si="115"/>
        <v>1109.6004408664376</v>
      </c>
      <c r="Z378">
        <f>SUMPRODUCT($B$7:$B$456,Y$7:Y$456,EXP(constants!$B$32+constants!$A$32*ABS($A$7:$A$456-$A378)))</f>
        <v>27.562384034205802</v>
      </c>
      <c r="AA378">
        <f t="shared" si="104"/>
        <v>1082.0380568322319</v>
      </c>
      <c r="AB378">
        <f t="shared" si="116"/>
        <v>1076.5920982726291</v>
      </c>
      <c r="AD378" s="4">
        <f t="shared" si="105"/>
        <v>1318.6119717131949</v>
      </c>
      <c r="AE378">
        <f>SUMPRODUCT($B$7:$B$456,AD$7:AD$456,EXP(constants!$B$32+constants!$A$32*ABS($A$7:$A$456-$A378)))</f>
        <v>31.907873476525211</v>
      </c>
      <c r="AF378" s="4">
        <f t="shared" si="106"/>
        <v>1286.7040982366696</v>
      </c>
      <c r="AG378">
        <f t="shared" si="117"/>
        <v>1286.7040982366696</v>
      </c>
      <c r="AH378" s="4"/>
      <c r="AI378" s="5">
        <f>SUMPRODUCT(constants!$B$13:$B$20,A378^constants!$A$13:$A$20)*constants!$C$10/((A378/1000000000)^5*(EXP(0.014388/(A378/1000000000)/constants!$B$9)-1))</f>
        <v>1.1879832633446904E-6</v>
      </c>
      <c r="AJ378">
        <f>SUMPRODUCT(A378^constants!$E$28:$J$28,constants!$E$27:$J$27)</f>
        <v>7.2756554429358753E-7</v>
      </c>
      <c r="AL378" s="17">
        <f t="shared" si="107"/>
        <v>1.1034664523832064E-9</v>
      </c>
      <c r="AM378">
        <f t="shared" si="118"/>
        <v>5.6544899895062196E-10</v>
      </c>
      <c r="AN378">
        <f t="shared" si="119"/>
        <v>1.9514871446073017</v>
      </c>
      <c r="AO378">
        <f t="shared" si="120"/>
        <v>1.0972237795449205E-9</v>
      </c>
      <c r="AQ378">
        <f t="shared" si="125"/>
        <v>1.1034664523832064E-9</v>
      </c>
      <c r="AS378" s="4">
        <f t="shared" si="122"/>
        <v>1.0056895165367954</v>
      </c>
    </row>
    <row r="379" spans="1:45" x14ac:dyDescent="0.2">
      <c r="A379">
        <f>front!A379</f>
        <v>363.98</v>
      </c>
      <c r="B379" s="1">
        <f t="shared" si="123"/>
        <v>0.47000000000002728</v>
      </c>
      <c r="C379">
        <f>front!D379-front!B379</f>
        <v>542.64999999999964</v>
      </c>
      <c r="D379" s="2">
        <f>front!E379-front!C379</f>
        <v>5357.7999999999993</v>
      </c>
      <c r="E379" s="2">
        <f>IF(front!F379-front!C379&gt;0,front!F379-front!C379,0)</f>
        <v>889.89999999999964</v>
      </c>
      <c r="F379" s="2">
        <f>front!I379-front!H379</f>
        <v>5291.2999999999993</v>
      </c>
      <c r="G379" s="2">
        <f>IF(front!J379-front!H379&gt;0,front!J379-front!H379,0)</f>
        <v>0</v>
      </c>
      <c r="H379" s="2"/>
      <c r="I379" s="4">
        <f>C379/(constants!$A$4+constants!$B$4*data!C379+constants!$C$4*data!C379^2+constants!$D$4*data!C379^3+constants!$E$4*data!C379^4+constants!$F$4*data!C379^5+constants!$G$4*data!C379^6+constants!$H$4*data!C379^7)</f>
        <v>541.39190473681435</v>
      </c>
      <c r="J379" s="4">
        <f>D379/(constants!$A$4+constants!$B$4*data!D379+constants!$C$4*data!D379^2+constants!$D$4*data!D379^3+constants!$E$4*data!D379^4+constants!$F$4*data!D379^5+constants!$G$4*data!D379^6+constants!$H$4*data!D379^7)</f>
        <v>5346.765402478467</v>
      </c>
      <c r="K379" s="4">
        <f>E379/(constants!$A$4+constants!$B$4*data!E379+constants!$C$4*data!E379^2+constants!$D$4*data!E379^3+constants!$E$4*data!E379^4+constants!$F$4*data!E379^5+constants!$G$4*data!E379^6+constants!$H$4*data!E379^7)</f>
        <v>887.85200028848612</v>
      </c>
      <c r="L379" s="4">
        <f>F379/(constants!$A$4+constants!$B$4*data!F379+constants!$C$4*data!F379^2+constants!$D$4*data!F379^3+constants!$E$4*data!F379^4+constants!$F$4*data!F379^5+constants!$G$4*data!F379^6+constants!$H$4*data!F379^7)</f>
        <v>5280.3410045903047</v>
      </c>
      <c r="M379" s="4">
        <f>G379/(constants!$A$4+constants!$B$4*data!G379+constants!$C$4*data!G379^2+constants!$D$4*data!G379^3+constants!$E$4*data!G379^4+constants!$F$4*data!G379^5+constants!$G$4*data!G379^6+constants!$H$4*data!G379^7)</f>
        <v>0</v>
      </c>
      <c r="N379" s="4"/>
      <c r="O379" s="4">
        <f t="shared" si="108"/>
        <v>1353.4797618420357</v>
      </c>
      <c r="P379" s="4">
        <f t="shared" si="109"/>
        <v>1336.6913506196167</v>
      </c>
      <c r="Q379" s="4">
        <f t="shared" si="110"/>
        <v>221.96300007212153</v>
      </c>
      <c r="R379" s="4">
        <f t="shared" si="111"/>
        <v>1320.0852511475762</v>
      </c>
      <c r="S379" s="4">
        <f t="shared" si="112"/>
        <v>0</v>
      </c>
      <c r="T379" s="4">
        <f t="shared" si="124"/>
        <v>1.0125596767081921</v>
      </c>
      <c r="U379" s="4">
        <f t="shared" si="113"/>
        <v>0.16605404079949471</v>
      </c>
      <c r="V379" s="4">
        <f t="shared" si="114"/>
        <v>0</v>
      </c>
      <c r="W379" s="4"/>
      <c r="X379">
        <f>IF(front!E379&gt;$X$2,O379,P379)</f>
        <v>1336.6913506196167</v>
      </c>
      <c r="Y379">
        <f t="shared" si="115"/>
        <v>1123.5733454015863</v>
      </c>
      <c r="Z379">
        <f>SUMPRODUCT($B$7:$B$456,Y$7:Y$456,EXP(constants!$B$32+constants!$A$32*ABS($A$7:$A$456-$A379)))</f>
        <v>27.806347863373393</v>
      </c>
      <c r="AA379">
        <f t="shared" si="104"/>
        <v>1095.7669975382128</v>
      </c>
      <c r="AB379">
        <f t="shared" si="116"/>
        <v>1090.32103897861</v>
      </c>
      <c r="AD379" s="4">
        <f t="shared" si="105"/>
        <v>1320.0852511475762</v>
      </c>
      <c r="AE379">
        <f>SUMPRODUCT($B$7:$B$456,AD$7:AD$456,EXP(constants!$B$32+constants!$A$32*ABS($A$7:$A$456-$A379)))</f>
        <v>31.830799387091055</v>
      </c>
      <c r="AF379" s="4">
        <f t="shared" si="106"/>
        <v>1288.2544517604852</v>
      </c>
      <c r="AG379">
        <f t="shared" si="117"/>
        <v>1288.2544517604852</v>
      </c>
      <c r="AH379" s="4"/>
      <c r="AI379" s="5">
        <f>SUMPRODUCT(constants!$B$13:$B$20,A379^constants!$A$13:$A$20)*constants!$C$10/((A379/1000000000)^5*(EXP(0.014388/(A379/1000000000)/constants!$B$9)-1))</f>
        <v>1.1997144545623082E-6</v>
      </c>
      <c r="AJ379">
        <f>SUMPRODUCT(A379^constants!$E$28:$J$28,constants!$E$27:$J$27)</f>
        <v>7.2426444325176262E-7</v>
      </c>
      <c r="AL379" s="17">
        <f t="shared" si="107"/>
        <v>1.1003313810088227E-9</v>
      </c>
      <c r="AM379">
        <f t="shared" si="118"/>
        <v>5.6220604730843912E-10</v>
      </c>
      <c r="AN379">
        <f t="shared" si="119"/>
        <v>1.9571674589354882</v>
      </c>
      <c r="AO379">
        <f t="shared" si="120"/>
        <v>1.0909310039553965E-9</v>
      </c>
      <c r="AQ379">
        <f t="shared" si="125"/>
        <v>1.1003313810088227E-9</v>
      </c>
      <c r="AS379" s="4">
        <f t="shared" si="122"/>
        <v>1.0086168392128769</v>
      </c>
    </row>
    <row r="380" spans="1:45" x14ac:dyDescent="0.2">
      <c r="A380">
        <f>front!A380</f>
        <v>364.45</v>
      </c>
      <c r="B380" s="1">
        <f t="shared" si="123"/>
        <v>0.46999999999997044</v>
      </c>
      <c r="C380">
        <f>front!D380-front!B380</f>
        <v>539.04999999999973</v>
      </c>
      <c r="D380" s="2">
        <f>front!E380-front!C380</f>
        <v>5400.2999999999993</v>
      </c>
      <c r="E380" s="2">
        <f>IF(front!F380-front!C380&gt;0,front!F380-front!C380,0)</f>
        <v>887.39999999999964</v>
      </c>
      <c r="F380" s="2">
        <f>front!I380-front!H380</f>
        <v>5263.4</v>
      </c>
      <c r="G380" s="2">
        <f>IF(front!J380-front!H380&gt;0,front!J380-front!H380,0)</f>
        <v>0</v>
      </c>
      <c r="H380" s="2"/>
      <c r="I380" s="4">
        <f>C380/(constants!$A$4+constants!$B$4*data!C380+constants!$C$4*data!C380^2+constants!$D$4*data!C380^3+constants!$E$4*data!C380^4+constants!$F$4*data!C380^5+constants!$G$4*data!C380^6+constants!$H$4*data!C380^7)</f>
        <v>537.8001321821456</v>
      </c>
      <c r="J380" s="4">
        <f>D380/(constants!$A$4+constants!$B$4*data!D380+constants!$C$4*data!D380^2+constants!$D$4*data!D380^3+constants!$E$4*data!D380^4+constants!$F$4*data!D380^5+constants!$G$4*data!D380^6+constants!$H$4*data!D380^7)</f>
        <v>5389.2190109167232</v>
      </c>
      <c r="K380" s="4">
        <f>E380/(constants!$A$4+constants!$B$4*data!E380+constants!$C$4*data!E380^2+constants!$D$4*data!E380^3+constants!$E$4*data!E380^4+constants!$F$4*data!E380^5+constants!$G$4*data!E380^6+constants!$H$4*data!E380^7)</f>
        <v>885.35766887644627</v>
      </c>
      <c r="L380" s="4">
        <f>F380/(constants!$A$4+constants!$B$4*data!F380+constants!$C$4*data!F380^2+constants!$D$4*data!F380^3+constants!$E$4*data!F380^4+constants!$F$4*data!F380^5+constants!$G$4*data!F380^6+constants!$H$4*data!F380^7)</f>
        <v>5252.4737972131625</v>
      </c>
      <c r="M380" s="4">
        <f>G380/(constants!$A$4+constants!$B$4*data!G380+constants!$C$4*data!G380^2+constants!$D$4*data!G380^3+constants!$E$4*data!G380^4+constants!$F$4*data!G380^5+constants!$G$4*data!G380^6+constants!$H$4*data!G380^7)</f>
        <v>0</v>
      </c>
      <c r="N380" s="4"/>
      <c r="O380" s="4">
        <f t="shared" si="108"/>
        <v>1344.5003304553641</v>
      </c>
      <c r="P380" s="4">
        <f t="shared" si="109"/>
        <v>1347.3047527291808</v>
      </c>
      <c r="Q380" s="4">
        <f t="shared" si="110"/>
        <v>221.33941721911157</v>
      </c>
      <c r="R380" s="4">
        <f t="shared" si="111"/>
        <v>1313.1184493032906</v>
      </c>
      <c r="S380" s="4">
        <f t="shared" si="112"/>
        <v>0</v>
      </c>
      <c r="T380" s="4">
        <f t="shared" si="124"/>
        <v>0.99791849448453596</v>
      </c>
      <c r="U380" s="4">
        <f t="shared" si="113"/>
        <v>0.16428311172416876</v>
      </c>
      <c r="V380" s="4">
        <f t="shared" si="114"/>
        <v>0</v>
      </c>
      <c r="W380" s="4"/>
      <c r="X380">
        <f>IF(front!E380&gt;$X$2,O380,P380)</f>
        <v>1347.3047527291808</v>
      </c>
      <c r="Y380">
        <f t="shared" si="115"/>
        <v>1134.7854812355931</v>
      </c>
      <c r="Z380">
        <f>SUMPRODUCT($B$7:$B$456,Y$7:Y$456,EXP(constants!$B$32+constants!$A$32*ABS($A$7:$A$456-$A380)))</f>
        <v>28.050590081203929</v>
      </c>
      <c r="AA380">
        <f t="shared" si="104"/>
        <v>1106.7348911543893</v>
      </c>
      <c r="AB380">
        <f t="shared" si="116"/>
        <v>1101.2889325947865</v>
      </c>
      <c r="AD380" s="4">
        <f t="shared" si="105"/>
        <v>1313.1184493032906</v>
      </c>
      <c r="AE380">
        <f>SUMPRODUCT($B$7:$B$456,AD$7:AD$456,EXP(constants!$B$32+constants!$A$32*ABS($A$7:$A$456-$A380)))</f>
        <v>31.753452825146375</v>
      </c>
      <c r="AF380" s="4">
        <f t="shared" si="106"/>
        <v>1281.3649964781443</v>
      </c>
      <c r="AG380">
        <f t="shared" si="117"/>
        <v>1281.3649964781443</v>
      </c>
      <c r="AH380" s="4"/>
      <c r="AI380" s="5">
        <f>SUMPRODUCT(constants!$B$13:$B$20,A380^constants!$A$13:$A$20)*constants!$C$10/((A380/1000000000)^5*(EXP(0.014388/(A380/1000000000)/constants!$B$9)-1))</f>
        <v>1.2115196934619889E-6</v>
      </c>
      <c r="AJ380">
        <f>SUMPRODUCT(A380^constants!$E$28:$J$28,constants!$E$27:$J$27)</f>
        <v>7.2099074807679313E-7</v>
      </c>
      <c r="AL380" s="17">
        <f t="shared" si="107"/>
        <v>1.100092498530321E-9</v>
      </c>
      <c r="AM380">
        <f t="shared" si="118"/>
        <v>5.6267398442945584E-10</v>
      </c>
      <c r="AN380">
        <f t="shared" si="119"/>
        <v>1.9551152691834519</v>
      </c>
      <c r="AO380">
        <f t="shared" si="120"/>
        <v>1.0918390111098247E-9</v>
      </c>
      <c r="AQ380">
        <f t="shared" si="125"/>
        <v>1.100092498530321E-9</v>
      </c>
      <c r="AS380" s="4">
        <f t="shared" si="122"/>
        <v>1.0075592530918152</v>
      </c>
    </row>
    <row r="381" spans="1:45" x14ac:dyDescent="0.2">
      <c r="A381">
        <f>front!A381</f>
        <v>364.92</v>
      </c>
      <c r="B381" s="1">
        <f t="shared" si="123"/>
        <v>0.47000000000002728</v>
      </c>
      <c r="C381">
        <f>front!D381-front!B381</f>
        <v>550.70000000000027</v>
      </c>
      <c r="D381" s="2">
        <f>front!E381-front!C381</f>
        <v>5432</v>
      </c>
      <c r="E381" s="2">
        <f>IF(front!F381-front!C381&gt;0,front!F381-front!C381,0)</f>
        <v>904.10000000000036</v>
      </c>
      <c r="F381" s="2">
        <f>front!I381-front!H381</f>
        <v>5232.1999999999989</v>
      </c>
      <c r="G381" s="2">
        <f>IF(front!J381-front!H381&gt;0,front!J381-front!H381,0)</f>
        <v>0</v>
      </c>
      <c r="H381" s="2"/>
      <c r="I381" s="4">
        <f>C381/(constants!$A$4+constants!$B$4*data!C381+constants!$C$4*data!C381^2+constants!$D$4*data!C381^3+constants!$E$4*data!C381^4+constants!$F$4*data!C381^5+constants!$G$4*data!C381^6+constants!$H$4*data!C381^7)</f>
        <v>549.42351104035367</v>
      </c>
      <c r="J381" s="4">
        <f>D381/(constants!$A$4+constants!$B$4*data!D381+constants!$C$4*data!D381^2+constants!$D$4*data!D381^3+constants!$E$4*data!D381^4+constants!$F$4*data!D381^5+constants!$G$4*data!D381^6+constants!$H$4*data!D381^7)</f>
        <v>5420.8854052460856</v>
      </c>
      <c r="K381" s="4">
        <f>E381/(constants!$A$4+constants!$B$4*data!E381+constants!$C$4*data!E381^2+constants!$D$4*data!E381^3+constants!$E$4*data!E381^4+constants!$F$4*data!E381^5+constants!$G$4*data!E381^6+constants!$H$4*data!E381^7)</f>
        <v>902.01980575652738</v>
      </c>
      <c r="L381" s="4">
        <f>F381/(constants!$A$4+constants!$B$4*data!F381+constants!$C$4*data!F381^2+constants!$D$4*data!F381^3+constants!$E$4*data!F381^4+constants!$F$4*data!F381^5+constants!$G$4*data!F381^6+constants!$H$4*data!F381^7)</f>
        <v>5221.3112069454846</v>
      </c>
      <c r="M381" s="4">
        <f>G381/(constants!$A$4+constants!$B$4*data!G381+constants!$C$4*data!G381^2+constants!$D$4*data!G381^3+constants!$E$4*data!G381^4+constants!$F$4*data!G381^5+constants!$G$4*data!G381^6+constants!$H$4*data!G381^7)</f>
        <v>0</v>
      </c>
      <c r="N381" s="4"/>
      <c r="O381" s="4">
        <f t="shared" si="108"/>
        <v>1373.5587776008842</v>
      </c>
      <c r="P381" s="4">
        <f t="shared" si="109"/>
        <v>1355.2213513115214</v>
      </c>
      <c r="Q381" s="4">
        <f t="shared" si="110"/>
        <v>225.50495143913184</v>
      </c>
      <c r="R381" s="4">
        <f t="shared" si="111"/>
        <v>1305.3278017363712</v>
      </c>
      <c r="S381" s="4">
        <f t="shared" si="112"/>
        <v>0</v>
      </c>
      <c r="T381" s="4">
        <f t="shared" si="124"/>
        <v>1.0135309455327108</v>
      </c>
      <c r="U381" s="4">
        <f t="shared" si="113"/>
        <v>0.16639713595192288</v>
      </c>
      <c r="V381" s="4">
        <f t="shared" si="114"/>
        <v>0</v>
      </c>
      <c r="W381" s="4"/>
      <c r="X381">
        <f>IF(front!E381&gt;$X$2,O381,P381)</f>
        <v>1355.2213513115214</v>
      </c>
      <c r="Y381">
        <f t="shared" si="115"/>
        <v>1138.7025378071044</v>
      </c>
      <c r="Z381">
        <f>SUMPRODUCT($B$7:$B$456,Y$7:Y$456,EXP(constants!$B$32+constants!$A$32*ABS($A$7:$A$456-$A381)))</f>
        <v>28.295089710136537</v>
      </c>
      <c r="AA381">
        <f t="shared" si="104"/>
        <v>1110.4074480969678</v>
      </c>
      <c r="AB381">
        <f t="shared" si="116"/>
        <v>1104.961489537365</v>
      </c>
      <c r="AD381" s="4">
        <f t="shared" si="105"/>
        <v>1305.3278017363712</v>
      </c>
      <c r="AE381">
        <f>SUMPRODUCT($B$7:$B$456,AD$7:AD$456,EXP(constants!$B$32+constants!$A$32*ABS($A$7:$A$456-$A381)))</f>
        <v>31.675900012854878</v>
      </c>
      <c r="AF381" s="4">
        <f t="shared" si="106"/>
        <v>1273.6519017235162</v>
      </c>
      <c r="AG381">
        <f t="shared" si="117"/>
        <v>1273.6519017235162</v>
      </c>
      <c r="AH381" s="4"/>
      <c r="AI381" s="5">
        <f>SUMPRODUCT(constants!$B$13:$B$20,A381^constants!$A$13:$A$20)*constants!$C$10/((A381/1000000000)^5*(EXP(0.014388/(A381/1000000000)/constants!$B$9)-1))</f>
        <v>1.2233990833239575E-6</v>
      </c>
      <c r="AJ381">
        <f>SUMPRODUCT(A381^constants!$E$28:$J$28,constants!$E$27:$J$27)</f>
        <v>7.1774467277392487E-7</v>
      </c>
      <c r="AL381" s="17">
        <f t="shared" si="107"/>
        <v>1.1071870783806058E-9</v>
      </c>
      <c r="AM381">
        <f t="shared" si="118"/>
        <v>5.6353283954796984E-10</v>
      </c>
      <c r="AN381">
        <f t="shared" si="119"/>
        <v>1.9647250358447979</v>
      </c>
      <c r="AO381">
        <f t="shared" si="120"/>
        <v>1.0935055738961524E-9</v>
      </c>
      <c r="AQ381">
        <f t="shared" si="125"/>
        <v>1.1071870783806058E-9</v>
      </c>
      <c r="AS381" s="4">
        <f t="shared" si="122"/>
        <v>1.0125116001336016</v>
      </c>
    </row>
    <row r="382" spans="1:45" x14ac:dyDescent="0.2">
      <c r="A382">
        <f>front!A382</f>
        <v>365.39</v>
      </c>
      <c r="B382" s="1">
        <f t="shared" si="123"/>
        <v>0.46999999999997044</v>
      </c>
      <c r="C382">
        <f>front!D382-front!B382</f>
        <v>558.25</v>
      </c>
      <c r="D382" s="2">
        <f>front!E382-front!C382</f>
        <v>5590.8000000000011</v>
      </c>
      <c r="E382" s="2">
        <f>IF(front!F382-front!C382&gt;0,front!F382-front!C382,0)</f>
        <v>961.10000000000036</v>
      </c>
      <c r="F382" s="2">
        <f>front!I382-front!H382</f>
        <v>5247.6</v>
      </c>
      <c r="G382" s="2">
        <f>IF(front!J382-front!H382&gt;0,front!J382-front!H382,0)</f>
        <v>3.2000000000007276</v>
      </c>
      <c r="H382" s="2"/>
      <c r="I382" s="4">
        <f>C382/(constants!$A$4+constants!$B$4*data!C382+constants!$C$4*data!C382^2+constants!$D$4*data!C382^3+constants!$E$4*data!C382^4+constants!$F$4*data!C382^5+constants!$G$4*data!C382^6+constants!$H$4*data!C382^7)</f>
        <v>556.9562644900717</v>
      </c>
      <c r="J382" s="4">
        <f>D382/(constants!$A$4+constants!$B$4*data!D382+constants!$C$4*data!D382^2+constants!$D$4*data!D382^3+constants!$E$4*data!D382^4+constants!$F$4*data!D382^5+constants!$G$4*data!D382^6+constants!$H$4*data!D382^7)</f>
        <v>5579.5302938565856</v>
      </c>
      <c r="K382" s="4">
        <f>E382/(constants!$A$4+constants!$B$4*data!E382+constants!$C$4*data!E382^2+constants!$D$4*data!E382^3+constants!$E$4*data!E382^4+constants!$F$4*data!E382^5+constants!$G$4*data!E382^6+constants!$H$4*data!E382^7)</f>
        <v>958.89062053234147</v>
      </c>
      <c r="L382" s="4">
        <f>F382/(constants!$A$4+constants!$B$4*data!F382+constants!$C$4*data!F382^2+constants!$D$4*data!F382^3+constants!$E$4*data!F382^4+constants!$F$4*data!F382^5+constants!$G$4*data!F382^6+constants!$H$4*data!F382^7)</f>
        <v>5236.6926450594756</v>
      </c>
      <c r="M382" s="4">
        <f>G382/(constants!$A$4+constants!$B$4*data!G382+constants!$C$4*data!G382^2+constants!$D$4*data!G382^3+constants!$E$4*data!G382^4+constants!$F$4*data!G382^5+constants!$G$4*data!G382^6+constants!$H$4*data!G382^7)</f>
        <v>3.1924350697633597</v>
      </c>
      <c r="N382" s="4"/>
      <c r="O382" s="4">
        <f t="shared" si="108"/>
        <v>1392.3906612251792</v>
      </c>
      <c r="P382" s="4">
        <f t="shared" si="109"/>
        <v>1394.8825734641464</v>
      </c>
      <c r="Q382" s="4">
        <f t="shared" si="110"/>
        <v>239.72265513308537</v>
      </c>
      <c r="R382" s="4">
        <f t="shared" si="111"/>
        <v>1309.1731612648689</v>
      </c>
      <c r="S382" s="4">
        <f t="shared" si="112"/>
        <v>0.79810876744083992</v>
      </c>
      <c r="T382" s="4">
        <f t="shared" si="124"/>
        <v>0.99821353260383872</v>
      </c>
      <c r="U382" s="4">
        <f t="shared" si="113"/>
        <v>0.17185866372804542</v>
      </c>
      <c r="V382" s="4">
        <f t="shared" si="114"/>
        <v>6.0962811571063701E-4</v>
      </c>
      <c r="W382" s="4"/>
      <c r="X382">
        <f>IF(front!E382&gt;$X$2,O382,P382)</f>
        <v>1394.8825734641464</v>
      </c>
      <c r="Y382">
        <f t="shared" si="115"/>
        <v>1164.7126169807109</v>
      </c>
      <c r="Z382">
        <f>SUMPRODUCT($B$7:$B$456,Y$7:Y$456,EXP(constants!$B$32+constants!$A$32*ABS($A$7:$A$456-$A382)))</f>
        <v>28.539953185795547</v>
      </c>
      <c r="AA382">
        <f t="shared" si="104"/>
        <v>1136.1726637949153</v>
      </c>
      <c r="AB382">
        <f t="shared" si="116"/>
        <v>1130.7267052353125</v>
      </c>
      <c r="AD382" s="4">
        <f t="shared" si="105"/>
        <v>1308.2944844889535</v>
      </c>
      <c r="AE382">
        <f>SUMPRODUCT($B$7:$B$456,AD$7:AD$456,EXP(constants!$B$32+constants!$A$32*ABS($A$7:$A$456-$A382)))</f>
        <v>31.598221393178385</v>
      </c>
      <c r="AF382" s="4">
        <f t="shared" si="106"/>
        <v>1276.6962630957751</v>
      </c>
      <c r="AG382">
        <f t="shared" si="117"/>
        <v>1276.6962630957751</v>
      </c>
      <c r="AH382" s="4"/>
      <c r="AI382" s="5">
        <f>SUMPRODUCT(constants!$B$13:$B$20,A382^constants!$A$13:$A$20)*constants!$C$10/((A382/1000000000)^5*(EXP(0.014388/(A382/1000000000)/constants!$B$9)-1))</f>
        <v>1.2353527252351795E-6</v>
      </c>
      <c r="AJ382">
        <f>SUMPRODUCT(A382^constants!$E$28:$J$28,constants!$E$27:$J$27)</f>
        <v>7.1452643301720764E-7</v>
      </c>
      <c r="AL382" s="17">
        <f t="shared" si="107"/>
        <v>1.0925298920733403E-9</v>
      </c>
      <c r="AM382">
        <f t="shared" si="118"/>
        <v>5.5966830456964015E-10</v>
      </c>
      <c r="AN382">
        <f t="shared" si="119"/>
        <v>1.9521024920527648</v>
      </c>
      <c r="AO382">
        <f t="shared" si="120"/>
        <v>1.0860066488242614E-9</v>
      </c>
      <c r="AQ382">
        <f t="shared" si="125"/>
        <v>1.0925298920733403E-9</v>
      </c>
      <c r="AS382" s="4">
        <f t="shared" si="122"/>
        <v>1.0060066328840078</v>
      </c>
    </row>
    <row r="383" spans="1:45" x14ac:dyDescent="0.2">
      <c r="A383">
        <f>front!A383</f>
        <v>365.86</v>
      </c>
      <c r="B383" s="1">
        <f t="shared" si="123"/>
        <v>0.47000000000002728</v>
      </c>
      <c r="C383">
        <f>front!D383-front!B383</f>
        <v>569.40000000000009</v>
      </c>
      <c r="D383" s="2">
        <f>front!E383-front!C383</f>
        <v>5633.1</v>
      </c>
      <c r="E383" s="2">
        <f>IF(front!F383-front!C383&gt;0,front!F383-front!C383,0)</f>
        <v>946.40000000000146</v>
      </c>
      <c r="F383" s="2">
        <f>front!I383-front!H383</f>
        <v>5279.6</v>
      </c>
      <c r="G383" s="2">
        <f>IF(front!J383-front!H383&gt;0,front!J383-front!H383,0)</f>
        <v>24.100000000000364</v>
      </c>
      <c r="H383" s="2"/>
      <c r="I383" s="4">
        <f>C383/(constants!$A$4+constants!$B$4*data!C383+constants!$C$4*data!C383^2+constants!$D$4*data!C383^3+constants!$E$4*data!C383^4+constants!$F$4*data!C383^5+constants!$G$4*data!C383^6+constants!$H$4*data!C383^7)</f>
        <v>568.08080252530692</v>
      </c>
      <c r="J383" s="4">
        <f>D383/(constants!$A$4+constants!$B$4*data!D383+constants!$C$4*data!D383^2+constants!$D$4*data!D383^3+constants!$E$4*data!D383^4+constants!$F$4*data!D383^5+constants!$G$4*data!D383^6+constants!$H$4*data!D383^7)</f>
        <v>5621.7928144922716</v>
      </c>
      <c r="K383" s="4">
        <f>E383/(constants!$A$4+constants!$B$4*data!E383+constants!$C$4*data!E383^2+constants!$D$4*data!E383^3+constants!$E$4*data!E383^4+constants!$F$4*data!E383^5+constants!$G$4*data!E383^6+constants!$H$4*data!E383^7)</f>
        <v>944.22393028516967</v>
      </c>
      <c r="L383" s="4">
        <f>F383/(constants!$A$4+constants!$B$4*data!F383+constants!$C$4*data!F383^2+constants!$D$4*data!F383^3+constants!$E$4*data!F383^4+constants!$F$4*data!F383^5+constants!$G$4*data!F383^6+constants!$H$4*data!F383^7)</f>
        <v>5268.654679913835</v>
      </c>
      <c r="M383" s="4">
        <f>G383/(constants!$A$4+constants!$B$4*data!G383+constants!$C$4*data!G383^2+constants!$D$4*data!G383^3+constants!$E$4*data!G383^4+constants!$F$4*data!G383^5+constants!$G$4*data!G383^6+constants!$H$4*data!G383^7)</f>
        <v>24.043081942888374</v>
      </c>
      <c r="N383" s="4"/>
      <c r="O383" s="4">
        <f t="shared" si="108"/>
        <v>1420.2020063132672</v>
      </c>
      <c r="P383" s="4">
        <f t="shared" si="109"/>
        <v>1405.4482036230679</v>
      </c>
      <c r="Q383" s="4">
        <f t="shared" si="110"/>
        <v>236.05598257129242</v>
      </c>
      <c r="R383" s="4">
        <f t="shared" si="111"/>
        <v>1317.1636699784588</v>
      </c>
      <c r="S383" s="4">
        <f t="shared" si="112"/>
        <v>6.0107704857220936</v>
      </c>
      <c r="T383" s="4">
        <f t="shared" si="124"/>
        <v>1.0104975783897023</v>
      </c>
      <c r="U383" s="4">
        <f t="shared" si="113"/>
        <v>0.16795779592785412</v>
      </c>
      <c r="V383" s="4">
        <f t="shared" si="114"/>
        <v>4.5634195830958468E-3</v>
      </c>
      <c r="W383" s="4"/>
      <c r="X383">
        <f>IF(front!E383&gt;$X$2,O383,P383)</f>
        <v>1405.4482036230679</v>
      </c>
      <c r="Y383">
        <f t="shared" si="115"/>
        <v>1178.7988066108196</v>
      </c>
      <c r="Z383">
        <f>SUMPRODUCT($B$7:$B$456,Y$7:Y$456,EXP(constants!$B$32+constants!$A$32*ABS($A$7:$A$456-$A383)))</f>
        <v>28.784901892384116</v>
      </c>
      <c r="AA383">
        <f t="shared" si="104"/>
        <v>1150.0139047184355</v>
      </c>
      <c r="AB383">
        <f t="shared" si="116"/>
        <v>1144.5679461588327</v>
      </c>
      <c r="AD383" s="4">
        <f t="shared" si="105"/>
        <v>1310.5461202826975</v>
      </c>
      <c r="AE383">
        <f>SUMPRODUCT($B$7:$B$456,AD$7:AD$456,EXP(constants!$B$32+constants!$A$32*ABS($A$7:$A$456-$A383)))</f>
        <v>31.520309706860413</v>
      </c>
      <c r="AF383" s="4">
        <f t="shared" si="106"/>
        <v>1279.0258105758371</v>
      </c>
      <c r="AG383">
        <f t="shared" si="117"/>
        <v>1279.0258105758371</v>
      </c>
      <c r="AH383" s="4"/>
      <c r="AI383" s="5">
        <f>SUMPRODUCT(constants!$B$13:$B$20,A383^constants!$A$13:$A$20)*constants!$C$10/((A383/1000000000)^5*(EXP(0.014388/(A383/1000000000)/constants!$B$9)-1))</f>
        <v>1.2473807180868139E-6</v>
      </c>
      <c r="AJ383">
        <f>SUMPRODUCT(A383^constants!$E$28:$J$28,constants!$E$27:$J$27)</f>
        <v>7.113362460425929E-7</v>
      </c>
      <c r="AL383" s="17">
        <f t="shared" si="107"/>
        <v>1.0898267090853109E-9</v>
      </c>
      <c r="AM383">
        <f t="shared" si="118"/>
        <v>5.5615472350971433E-10</v>
      </c>
      <c r="AN383">
        <f t="shared" si="119"/>
        <v>1.9595746705301065</v>
      </c>
      <c r="AO383">
        <f t="shared" si="120"/>
        <v>1.0791887312092973E-9</v>
      </c>
      <c r="AQ383">
        <f t="shared" si="125"/>
        <v>1.0898267090853109E-9</v>
      </c>
      <c r="AS383" s="4">
        <f t="shared" si="122"/>
        <v>1.0098573841334435</v>
      </c>
    </row>
    <row r="384" spans="1:45" x14ac:dyDescent="0.2">
      <c r="A384">
        <f>front!A384</f>
        <v>366.32</v>
      </c>
      <c r="B384" s="1">
        <f t="shared" si="123"/>
        <v>0.45999999999997954</v>
      </c>
      <c r="C384">
        <f>front!D384-front!B384</f>
        <v>581.25</v>
      </c>
      <c r="D384" s="2">
        <f>front!E384-front!C384</f>
        <v>5729.6</v>
      </c>
      <c r="E384" s="2">
        <f>IF(front!F384-front!C384&gt;0,front!F384-front!C384,0)</f>
        <v>956.19999999999891</v>
      </c>
      <c r="F384" s="2">
        <f>front!I384-front!H384</f>
        <v>5315.2999999999993</v>
      </c>
      <c r="G384" s="2">
        <f>IF(front!J384-front!H384&gt;0,front!J384-front!H384,0)</f>
        <v>30.399999999999636</v>
      </c>
      <c r="H384" s="2"/>
      <c r="I384" s="4">
        <f>C384/(constants!$A$4+constants!$B$4*data!C384+constants!$C$4*data!C384^2+constants!$D$4*data!C384^3+constants!$E$4*data!C384^4+constants!$F$4*data!C384^5+constants!$G$4*data!C384^6+constants!$H$4*data!C384^7)</f>
        <v>579.90375238229228</v>
      </c>
      <c r="J384" s="4">
        <f>D384/(constants!$A$4+constants!$B$4*data!D384+constants!$C$4*data!D384^2+constants!$D$4*data!D384^3+constants!$E$4*data!D384^4+constants!$F$4*data!D384^5+constants!$G$4*data!D384^6+constants!$H$4*data!D384^7)</f>
        <v>5718.2135909634217</v>
      </c>
      <c r="K384" s="4">
        <f>E384/(constants!$A$4+constants!$B$4*data!E384+constants!$C$4*data!E384^2+constants!$D$4*data!E384^3+constants!$E$4*data!E384^4+constants!$F$4*data!E384^5+constants!$G$4*data!E384^6+constants!$H$4*data!E384^7)</f>
        <v>954.00172333212561</v>
      </c>
      <c r="L384" s="4">
        <f>F384/(constants!$A$4+constants!$B$4*data!F384+constants!$C$4*data!F384^2+constants!$D$4*data!F384^3+constants!$E$4*data!F384^4+constants!$F$4*data!F384^5+constants!$G$4*data!F384^6+constants!$H$4*data!F384^7)</f>
        <v>5304.3133006740773</v>
      </c>
      <c r="M384" s="4">
        <f>G384/(constants!$A$4+constants!$B$4*data!G384+constants!$C$4*data!G384^2+constants!$D$4*data!G384^3+constants!$E$4*data!G384^4+constants!$F$4*data!G384^5+constants!$G$4*data!G384^6+constants!$H$4*data!G384^7)</f>
        <v>30.328223702451595</v>
      </c>
      <c r="N384" s="4"/>
      <c r="O384" s="4">
        <f t="shared" si="108"/>
        <v>1449.7593809557306</v>
      </c>
      <c r="P384" s="4">
        <f t="shared" si="109"/>
        <v>1429.5533977408554</v>
      </c>
      <c r="Q384" s="4">
        <f t="shared" si="110"/>
        <v>238.5004308330314</v>
      </c>
      <c r="R384" s="4">
        <f t="shared" si="111"/>
        <v>1326.0783251685193</v>
      </c>
      <c r="S384" s="4">
        <f t="shared" si="112"/>
        <v>7.5820559256128988</v>
      </c>
      <c r="T384" s="4">
        <f t="shared" si="124"/>
        <v>1.0141344725190449</v>
      </c>
      <c r="U384" s="4">
        <f t="shared" si="113"/>
        <v>0.16683562237684663</v>
      </c>
      <c r="V384" s="4">
        <f t="shared" si="114"/>
        <v>5.7176531594763562E-3</v>
      </c>
      <c r="W384" s="4"/>
      <c r="X384">
        <f>IF(front!E384&gt;$X$2,O384,P384)</f>
        <v>1429.5533977408554</v>
      </c>
      <c r="Y384">
        <f t="shared" si="115"/>
        <v>1200.5569611894441</v>
      </c>
      <c r="Z384">
        <f>SUMPRODUCT($B$7:$B$456,Y$7:Y$456,EXP(constants!$B$32+constants!$A$32*ABS($A$7:$A$456-$A384)))</f>
        <v>29.024437861218491</v>
      </c>
      <c r="AA384">
        <f t="shared" si="104"/>
        <v>1171.5325233282256</v>
      </c>
      <c r="AB384">
        <f t="shared" si="116"/>
        <v>1166.0865647686228</v>
      </c>
      <c r="AD384" s="4">
        <f t="shared" si="105"/>
        <v>1317.7308708774317</v>
      </c>
      <c r="AE384">
        <f>SUMPRODUCT($B$7:$B$456,AD$7:AD$456,EXP(constants!$B$32+constants!$A$32*ABS($A$7:$A$456-$A384)))</f>
        <v>31.443500520559702</v>
      </c>
      <c r="AF384" s="4">
        <f t="shared" si="106"/>
        <v>1286.2873703568721</v>
      </c>
      <c r="AG384">
        <f t="shared" si="117"/>
        <v>1286.2873703568721</v>
      </c>
      <c r="AH384" s="4"/>
      <c r="AI384" s="5">
        <f>SUMPRODUCT(constants!$B$13:$B$20,A384^constants!$A$13:$A$20)*constants!$C$10/((A384/1000000000)^5*(EXP(0.014388/(A384/1000000000)/constants!$B$9)-1))</f>
        <v>1.2592248840401204E-6</v>
      </c>
      <c r="AJ384">
        <f>SUMPRODUCT(A384^constants!$E$28:$J$28,constants!$E$27:$J$27)</f>
        <v>7.0824130945910295E-7</v>
      </c>
      <c r="AL384" s="17">
        <f t="shared" si="107"/>
        <v>1.0798725601387733E-9</v>
      </c>
      <c r="AM384">
        <f t="shared" si="118"/>
        <v>5.5060892750786003E-10</v>
      </c>
      <c r="AN384">
        <f t="shared" si="119"/>
        <v>1.9612332931586147</v>
      </c>
      <c r="AO384">
        <f t="shared" si="120"/>
        <v>1.0684274083295462E-9</v>
      </c>
      <c r="AQ384">
        <f t="shared" si="125"/>
        <v>1.0798725601387733E-9</v>
      </c>
      <c r="AS384" s="4">
        <f t="shared" si="122"/>
        <v>1.0107121473298044</v>
      </c>
    </row>
    <row r="385" spans="1:45" x14ac:dyDescent="0.2">
      <c r="A385">
        <f>front!A385</f>
        <v>366.79</v>
      </c>
      <c r="B385" s="1">
        <f t="shared" si="123"/>
        <v>0.47000000000002728</v>
      </c>
      <c r="C385">
        <f>front!D385-front!B385</f>
        <v>589.19999999999982</v>
      </c>
      <c r="D385" s="2">
        <f>front!E385-front!C385</f>
        <v>5824.2999999999993</v>
      </c>
      <c r="E385" s="2">
        <f>IF(front!F385-front!C385&gt;0,front!F385-front!C385,0)</f>
        <v>1021.5</v>
      </c>
      <c r="F385" s="2">
        <f>front!I385-front!H385</f>
        <v>5346.5</v>
      </c>
      <c r="G385" s="2">
        <f>IF(front!J385-front!H385&gt;0,front!J385-front!H385,0)</f>
        <v>38.700000000000728</v>
      </c>
      <c r="H385" s="2"/>
      <c r="I385" s="4">
        <f>C385/(constants!$A$4+constants!$B$4*data!C385+constants!$C$4*data!C385^2+constants!$D$4*data!C385^3+constants!$E$4*data!C385^4+constants!$F$4*data!C385^5+constants!$G$4*data!C385^6+constants!$H$4*data!C385^7)</f>
        <v>587.83561063097488</v>
      </c>
      <c r="J385" s="4">
        <f>D385/(constants!$A$4+constants!$B$4*data!D385+constants!$C$4*data!D385^2+constants!$D$4*data!D385^3+constants!$E$4*data!D385^4+constants!$F$4*data!D385^5+constants!$G$4*data!D385^6+constants!$H$4*data!D385^7)</f>
        <v>5812.8445846977011</v>
      </c>
      <c r="K385" s="4">
        <f>E385/(constants!$A$4+constants!$B$4*data!E385+constants!$C$4*data!E385^2+constants!$D$4*data!E385^3+constants!$E$4*data!E385^4+constants!$F$4*data!E385^5+constants!$G$4*data!E385^6+constants!$H$4*data!E385^7)</f>
        <v>1019.1537934451912</v>
      </c>
      <c r="L385" s="4">
        <f>F385/(constants!$A$4+constants!$B$4*data!F385+constants!$C$4*data!F385^2+constants!$D$4*data!F385^3+constants!$E$4*data!F385^4+constants!$F$4*data!F385^5+constants!$G$4*data!F385^6+constants!$H$4*data!F385^7)</f>
        <v>5335.4779918274135</v>
      </c>
      <c r="M385" s="4">
        <f>G385/(constants!$A$4+constants!$B$4*data!G385+constants!$C$4*data!G385^2+constants!$D$4*data!G385^3+constants!$E$4*data!G385^4+constants!$F$4*data!G385^5+constants!$G$4*data!G385^6+constants!$H$4*data!G385^7)</f>
        <v>38.608661439505639</v>
      </c>
      <c r="N385" s="4"/>
      <c r="O385" s="4">
        <f t="shared" si="108"/>
        <v>1469.5890265774372</v>
      </c>
      <c r="P385" s="4">
        <f t="shared" si="109"/>
        <v>1453.2111461744253</v>
      </c>
      <c r="Q385" s="4">
        <f t="shared" si="110"/>
        <v>254.78844836129781</v>
      </c>
      <c r="R385" s="4">
        <f t="shared" si="111"/>
        <v>1333.8694979568534</v>
      </c>
      <c r="S385" s="4">
        <f t="shared" si="112"/>
        <v>9.6521653598764097</v>
      </c>
      <c r="T385" s="4">
        <f t="shared" si="124"/>
        <v>1.011270131285551</v>
      </c>
      <c r="U385" s="4">
        <f t="shared" si="113"/>
        <v>0.17532789301267593</v>
      </c>
      <c r="V385" s="4">
        <f t="shared" si="114"/>
        <v>7.2362141683733347E-3</v>
      </c>
      <c r="W385" s="4"/>
      <c r="X385">
        <f>IF(front!E385&gt;$X$2,O385,P385)</f>
        <v>1453.2111461744253</v>
      </c>
      <c r="Y385">
        <f t="shared" si="115"/>
        <v>1208.5757526641851</v>
      </c>
      <c r="Z385">
        <f>SUMPRODUCT($B$7:$B$456,Y$7:Y$456,EXP(constants!$B$32+constants!$A$32*ABS($A$7:$A$456-$A385)))</f>
        <v>29.269213558759233</v>
      </c>
      <c r="AA385">
        <f t="shared" si="104"/>
        <v>1179.3065391054258</v>
      </c>
      <c r="AB385">
        <f t="shared" si="116"/>
        <v>1173.860580545823</v>
      </c>
      <c r="AD385" s="4">
        <f t="shared" si="105"/>
        <v>1323.2429594635917</v>
      </c>
      <c r="AE385">
        <f>SUMPRODUCT($B$7:$B$456,AD$7:AD$456,EXP(constants!$B$32+constants!$A$32*ABS($A$7:$A$456-$A385)))</f>
        <v>31.364762872500908</v>
      </c>
      <c r="AF385" s="4">
        <f t="shared" si="106"/>
        <v>1291.8781965910907</v>
      </c>
      <c r="AG385">
        <f t="shared" si="117"/>
        <v>1291.8781965910907</v>
      </c>
      <c r="AH385" s="4"/>
      <c r="AI385" s="5">
        <f>SUMPRODUCT(constants!$B$13:$B$20,A385^constants!$A$13:$A$20)*constants!$C$10/((A385/1000000000)^5*(EXP(0.014388/(A385/1000000000)/constants!$B$9)-1))</f>
        <v>1.2714002796791056E-6</v>
      </c>
      <c r="AJ385">
        <f>SUMPRODUCT(A385^constants!$E$28:$J$28,constants!$E$27:$J$27)</f>
        <v>7.0510727692582814E-7</v>
      </c>
      <c r="AL385" s="17">
        <f t="shared" si="107"/>
        <v>1.0830930868194998E-9</v>
      </c>
      <c r="AM385">
        <f t="shared" si="118"/>
        <v>5.4580012170374208E-10</v>
      </c>
      <c r="AN385">
        <f t="shared" si="119"/>
        <v>1.9844134212329803</v>
      </c>
      <c r="AO385">
        <f t="shared" si="120"/>
        <v>1.0590961758235487E-9</v>
      </c>
      <c r="AQ385">
        <f t="shared" si="125"/>
        <v>1.0830930868194998E-9</v>
      </c>
      <c r="AS385" s="4">
        <f t="shared" si="122"/>
        <v>1.0226579148747197</v>
      </c>
    </row>
    <row r="386" spans="1:45" x14ac:dyDescent="0.2">
      <c r="A386">
        <f>front!A386</f>
        <v>367.26</v>
      </c>
      <c r="B386" s="1">
        <f t="shared" si="123"/>
        <v>0.46999999999997044</v>
      </c>
      <c r="C386">
        <f>(C385+C387)/2</f>
        <v>597.77499999999986</v>
      </c>
      <c r="D386">
        <f t="shared" ref="D386:G386" si="126">(D385+D387)/2</f>
        <v>5904.5</v>
      </c>
      <c r="E386">
        <f t="shared" si="126"/>
        <v>1057.6500000000001</v>
      </c>
      <c r="F386">
        <f t="shared" si="126"/>
        <v>5319.7000000000007</v>
      </c>
      <c r="G386">
        <f t="shared" si="126"/>
        <v>19.350000000000364</v>
      </c>
      <c r="H386" s="2"/>
      <c r="I386" s="4">
        <f>C386/(constants!$A$4+constants!$B$4*data!C386+constants!$C$4*data!C386^2+constants!$D$4*data!C386^3+constants!$E$4*data!C386^4+constants!$F$4*data!C386^5+constants!$G$4*data!C386^6+constants!$H$4*data!C386^7)</f>
        <v>596.39104774905786</v>
      </c>
      <c r="J386" s="4">
        <f>D386/(constants!$A$4+constants!$B$4*data!D386+constants!$C$4*data!D386^2+constants!$D$4*data!D386^3+constants!$E$4*data!D386^4+constants!$F$4*data!D386^5+constants!$G$4*data!D386^6+constants!$H$4*data!D386^7)</f>
        <v>5892.9931419274908</v>
      </c>
      <c r="K386" s="4">
        <f>E386/(constants!$A$4+constants!$B$4*data!E386+constants!$C$4*data!E386^2+constants!$D$4*data!E386^3+constants!$E$4*data!E386^4+constants!$F$4*data!E386^5+constants!$G$4*data!E386^6+constants!$H$4*data!E386^7)</f>
        <v>1055.221923500884</v>
      </c>
      <c r="L386" s="4">
        <f>F386/(constants!$A$4+constants!$B$4*data!F386+constants!$C$4*data!F386^2+constants!$D$4*data!F386^3+constants!$E$4*data!F386^4+constants!$F$4*data!F386^5+constants!$G$4*data!F386^6+constants!$H$4*data!F386^7)</f>
        <v>5308.7082726713134</v>
      </c>
      <c r="M386" s="4">
        <f>G386/(constants!$A$4+constants!$B$4*data!G386+constants!$C$4*data!G386^2+constants!$D$4*data!G386^3+constants!$E$4*data!G386^4+constants!$F$4*data!G386^5+constants!$G$4*data!G386^6+constants!$H$4*data!G386^7)</f>
        <v>19.304290217364528</v>
      </c>
      <c r="N386" s="4"/>
      <c r="O386" s="4">
        <f t="shared" si="108"/>
        <v>1490.9776193726448</v>
      </c>
      <c r="P386" s="4">
        <f t="shared" si="109"/>
        <v>1473.2482854818727</v>
      </c>
      <c r="Q386" s="4">
        <f t="shared" si="110"/>
        <v>263.80548087522101</v>
      </c>
      <c r="R386" s="4">
        <f t="shared" si="111"/>
        <v>1327.1770681678283</v>
      </c>
      <c r="S386" s="4">
        <f t="shared" si="112"/>
        <v>4.826072554341132</v>
      </c>
      <c r="T386" s="4">
        <f t="shared" si="124"/>
        <v>1.0120341792116685</v>
      </c>
      <c r="U386" s="4">
        <f t="shared" si="113"/>
        <v>0.17906383022800196</v>
      </c>
      <c r="V386" s="4">
        <f t="shared" si="114"/>
        <v>3.6363441398241901E-3</v>
      </c>
      <c r="W386" s="4"/>
      <c r="X386">
        <f>IF(front!E386&gt;$X$2,O386,P386)</f>
        <v>1473.2482854818727</v>
      </c>
      <c r="Y386">
        <f t="shared" si="115"/>
        <v>1219.9551788314739</v>
      </c>
      <c r="Z386">
        <f>SUMPRODUCT($B$7:$B$456,Y$7:Y$456,EXP(constants!$B$32+constants!$A$32*ABS($A$7:$A$456-$A386)))</f>
        <v>29.513830718720175</v>
      </c>
      <c r="AA386">
        <f t="shared" si="104"/>
        <v>1190.4413481127538</v>
      </c>
      <c r="AB386">
        <f t="shared" si="116"/>
        <v>1184.995389553151</v>
      </c>
      <c r="AD386" s="4">
        <f t="shared" si="105"/>
        <v>1321.86381006896</v>
      </c>
      <c r="AE386">
        <f>SUMPRODUCT($B$7:$B$456,AD$7:AD$456,EXP(constants!$B$32+constants!$A$32*ABS($A$7:$A$456-$A386)))</f>
        <v>31.285364590874014</v>
      </c>
      <c r="AF386" s="4">
        <f t="shared" si="106"/>
        <v>1290.578445478086</v>
      </c>
      <c r="AG386">
        <f t="shared" si="117"/>
        <v>1290.578445478086</v>
      </c>
      <c r="AH386" s="4"/>
      <c r="AI386" s="5">
        <f>SUMPRODUCT(constants!$B$13:$B$20,A386^constants!$A$13:$A$20)*constants!$C$10/((A386/1000000000)^5*(EXP(0.014388/(A386/1000000000)/constants!$B$9)-1))</f>
        <v>1.2836503077922025E-6</v>
      </c>
      <c r="AJ386">
        <f>SUMPRODUCT(A386^constants!$E$28:$J$28,constants!$E$27:$J$27)</f>
        <v>7.0200195238838631E-7</v>
      </c>
      <c r="AL386" s="17">
        <f t="shared" si="107"/>
        <v>1.0832534194721662E-9</v>
      </c>
      <c r="AM386">
        <f t="shared" si="118"/>
        <v>5.4394365166104599E-10</v>
      </c>
      <c r="AN386">
        <f t="shared" si="119"/>
        <v>1.9914809487420706</v>
      </c>
      <c r="AO386">
        <f t="shared" si="120"/>
        <v>1.0554937942106371E-9</v>
      </c>
      <c r="AQ386">
        <f t="shared" si="125"/>
        <v>1.0832534194721662E-9</v>
      </c>
      <c r="AS386" s="4">
        <f t="shared" si="122"/>
        <v>1.0263001311933713</v>
      </c>
    </row>
    <row r="387" spans="1:45" x14ac:dyDescent="0.2">
      <c r="A387">
        <f>front!A387</f>
        <v>367.73</v>
      </c>
      <c r="B387" s="1">
        <f t="shared" si="123"/>
        <v>0.47000000000002728</v>
      </c>
      <c r="C387">
        <f>front!D387-front!B387</f>
        <v>606.34999999999991</v>
      </c>
      <c r="D387" s="2">
        <f>front!E387-front!C387</f>
        <v>5984.7</v>
      </c>
      <c r="E387" s="2">
        <f>IF(front!F387-front!C387&gt;0,front!F387-front!C387,0)</f>
        <v>1093.8000000000002</v>
      </c>
      <c r="F387" s="2">
        <f>front!I387-front!H387</f>
        <v>5292.9000000000005</v>
      </c>
      <c r="G387" s="2">
        <f>IF(front!J387-front!H387&gt;0,front!J387-front!H387,0)</f>
        <v>0</v>
      </c>
      <c r="H387" s="2"/>
      <c r="I387" s="4">
        <f>C387/(constants!$A$4+constants!$B$4*data!C387+constants!$C$4*data!C387^2+constants!$D$4*data!C387^3+constants!$E$4*data!C387^4+constants!$F$4*data!C387^5+constants!$G$4*data!C387^6+constants!$H$4*data!C387^7)</f>
        <v>604.94649005438418</v>
      </c>
      <c r="J387" s="4">
        <f>D387/(constants!$A$4+constants!$B$4*data!D387+constants!$C$4*data!D387^2+constants!$D$4*data!D387^3+constants!$E$4*data!D387^4+constants!$F$4*data!D387^5+constants!$G$4*data!D387^6+constants!$H$4*data!D387^7)</f>
        <v>5973.148313239014</v>
      </c>
      <c r="K387" s="4">
        <f>E387/(constants!$A$4+constants!$B$4*data!E387+constants!$C$4*data!E387^2+constants!$D$4*data!E387^3+constants!$E$4*data!E387^4+constants!$F$4*data!E387^5+constants!$G$4*data!E387^6+constants!$H$4*data!E387^7)</f>
        <v>1091.290065051588</v>
      </c>
      <c r="L387" s="4">
        <f>F387/(constants!$A$4+constants!$B$4*data!F387+constants!$C$4*data!F387^2+constants!$D$4*data!F387^3+constants!$E$4*data!F387^4+constants!$F$4*data!F387^5+constants!$G$4*data!F387^6+constants!$H$4*data!F387^7)</f>
        <v>5281.9391430768728</v>
      </c>
      <c r="M387" s="4">
        <f>G387/(constants!$A$4+constants!$B$4*data!G387+constants!$C$4*data!G387^2+constants!$D$4*data!G387^3+constants!$E$4*data!G387^4+constants!$F$4*data!G387^5+constants!$G$4*data!G387^6+constants!$H$4*data!G387^7)</f>
        <v>0</v>
      </c>
      <c r="N387" s="4"/>
      <c r="O387" s="4">
        <f t="shared" si="108"/>
        <v>1512.3662251359606</v>
      </c>
      <c r="P387" s="4">
        <f t="shared" si="109"/>
        <v>1493.2870783097535</v>
      </c>
      <c r="Q387" s="4">
        <f t="shared" si="110"/>
        <v>272.82251626289701</v>
      </c>
      <c r="R387" s="4">
        <f t="shared" si="111"/>
        <v>1320.4847857692182</v>
      </c>
      <c r="S387" s="4">
        <f t="shared" si="112"/>
        <v>0</v>
      </c>
      <c r="T387" s="4">
        <f t="shared" si="124"/>
        <v>1.0127766101396944</v>
      </c>
      <c r="U387" s="4">
        <f t="shared" si="113"/>
        <v>0.18269930827480532</v>
      </c>
      <c r="V387" s="4">
        <f t="shared" si="114"/>
        <v>0</v>
      </c>
      <c r="W387" s="4"/>
      <c r="X387">
        <f>IF(front!E387&gt;$X$2,O387,P387)</f>
        <v>1493.2870783097535</v>
      </c>
      <c r="Y387">
        <f t="shared" si="115"/>
        <v>1231.3362557599592</v>
      </c>
      <c r="Z387">
        <f>SUMPRODUCT($B$7:$B$456,Y$7:Y$456,EXP(constants!$B$32+constants!$A$32*ABS($A$7:$A$456-$A387)))</f>
        <v>29.758265713909207</v>
      </c>
      <c r="AA387">
        <f t="shared" si="104"/>
        <v>1201.57799004605</v>
      </c>
      <c r="AB387">
        <f t="shared" si="116"/>
        <v>1196.1320314864472</v>
      </c>
      <c r="AD387" s="4">
        <f t="shared" si="105"/>
        <v>1320.4847857692182</v>
      </c>
      <c r="AE387">
        <f>SUMPRODUCT($B$7:$B$456,AD$7:AD$456,EXP(constants!$B$32+constants!$A$32*ABS($A$7:$A$456-$A387)))</f>
        <v>31.205272980446356</v>
      </c>
      <c r="AF387" s="4">
        <f t="shared" si="106"/>
        <v>1289.2795127887719</v>
      </c>
      <c r="AG387">
        <f t="shared" si="117"/>
        <v>1289.2795127887719</v>
      </c>
      <c r="AH387" s="4"/>
      <c r="AI387" s="5">
        <f>SUMPRODUCT(constants!$B$13:$B$20,A387^constants!$A$13:$A$20)*constants!$C$10/((A387/1000000000)^5*(EXP(0.014388/(A387/1000000000)/constants!$B$9)-1))</f>
        <v>1.2959750585106365E-6</v>
      </c>
      <c r="AJ387">
        <f>SUMPRODUCT(A387^constants!$E$28:$J$28,constants!$E$27:$J$27)</f>
        <v>6.9892555816807077E-7</v>
      </c>
      <c r="AL387" s="17">
        <f t="shared" si="107"/>
        <v>1.0834715770466519E-9</v>
      </c>
      <c r="AM387">
        <f t="shared" si="118"/>
        <v>5.4210553354428327E-10</v>
      </c>
      <c r="AN387">
        <f t="shared" si="119"/>
        <v>1.9986358928360686</v>
      </c>
      <c r="AO387">
        <f t="shared" si="120"/>
        <v>1.05192702353624E-9</v>
      </c>
      <c r="AQ387">
        <f t="shared" si="125"/>
        <v>1.0834715770466519E-9</v>
      </c>
      <c r="AS387" s="4">
        <f t="shared" si="122"/>
        <v>1.0299873972287252</v>
      </c>
    </row>
    <row r="388" spans="1:45" x14ac:dyDescent="0.2">
      <c r="A388">
        <f>front!A388</f>
        <v>368.2</v>
      </c>
      <c r="B388" s="1">
        <f t="shared" si="123"/>
        <v>0.46999999999997044</v>
      </c>
      <c r="C388">
        <f>front!D388-front!B388</f>
        <v>615.84999999999991</v>
      </c>
      <c r="D388" s="2">
        <f>front!E388-front!C388</f>
        <v>6053.7999999999993</v>
      </c>
      <c r="E388" s="2">
        <f>IF(front!F388-front!C388&gt;0,front!F388-front!C388,0)</f>
        <v>1005.3999999999996</v>
      </c>
      <c r="F388" s="2">
        <f>front!I388-front!H388</f>
        <v>5293.2000000000007</v>
      </c>
      <c r="G388" s="2">
        <f>IF(front!J388-front!H388&gt;0,front!J388-front!H388,0)</f>
        <v>67.300000000001091</v>
      </c>
      <c r="H388" s="2"/>
      <c r="I388" s="4">
        <f>C388/(constants!$A$4+constants!$B$4*data!C388+constants!$C$4*data!C388^2+constants!$D$4*data!C388^3+constants!$E$4*data!C388^4+constants!$F$4*data!C388^5+constants!$G$4*data!C388^6+constants!$H$4*data!C388^7)</f>
        <v>614.42482855488834</v>
      </c>
      <c r="J388" s="4">
        <f>D388/(constants!$A$4+constants!$B$4*data!D388+constants!$C$4*data!D388^2+constants!$D$4*data!D388^3+constants!$E$4*data!D388^4+constants!$F$4*data!D388^5+constants!$G$4*data!D388^6+constants!$H$4*data!D388^7)</f>
        <v>6042.2151356365566</v>
      </c>
      <c r="K388" s="4">
        <f>E388/(constants!$A$4+constants!$B$4*data!E388+constants!$C$4*data!E388^2+constants!$D$4*data!E388^3+constants!$E$4*data!E388^4+constants!$F$4*data!E388^5+constants!$G$4*data!E388^6+constants!$H$4*data!E388^7)</f>
        <v>1003.0902603865916</v>
      </c>
      <c r="L388" s="4">
        <f>F388/(constants!$A$4+constants!$B$4*data!F388+constants!$C$4*data!F388^2+constants!$D$4*data!F388^3+constants!$E$4*data!F388^4+constants!$F$4*data!F388^5+constants!$G$4*data!F388^6+constants!$H$4*data!F388^7)</f>
        <v>5282.2387942743489</v>
      </c>
      <c r="M388" s="4">
        <f>G388/(constants!$A$4+constants!$B$4*data!G388+constants!$C$4*data!G388^2+constants!$D$4*data!G388^3+constants!$E$4*data!G388^4+constants!$F$4*data!G388^5+constants!$G$4*data!G388^6+constants!$H$4*data!G388^7)</f>
        <v>67.141363867978569</v>
      </c>
      <c r="N388" s="4"/>
      <c r="O388" s="4">
        <f t="shared" si="108"/>
        <v>1536.0620713872208</v>
      </c>
      <c r="P388" s="4">
        <f t="shared" si="109"/>
        <v>1510.5537839091392</v>
      </c>
      <c r="Q388" s="4">
        <f t="shared" si="110"/>
        <v>250.7725650966479</v>
      </c>
      <c r="R388" s="4">
        <f t="shared" si="111"/>
        <v>1320.5596985685872</v>
      </c>
      <c r="S388" s="4">
        <f t="shared" si="112"/>
        <v>16.785340966994642</v>
      </c>
      <c r="T388" s="4">
        <f t="shared" si="124"/>
        <v>1.0168867125088847</v>
      </c>
      <c r="U388" s="4">
        <f t="shared" si="113"/>
        <v>0.16601366185563907</v>
      </c>
      <c r="V388" s="4">
        <f t="shared" si="114"/>
        <v>1.2710777850625771E-2</v>
      </c>
      <c r="W388" s="4"/>
      <c r="X388">
        <f>IF(front!E388&gt;$X$2,O388,P388)</f>
        <v>1510.5537839091392</v>
      </c>
      <c r="Y388">
        <f t="shared" si="115"/>
        <v>1269.7742448893887</v>
      </c>
      <c r="Z388">
        <f>SUMPRODUCT($B$7:$B$456,Y$7:Y$456,EXP(constants!$B$32+constants!$A$32*ABS($A$7:$A$456-$A388)))</f>
        <v>30.002494758145978</v>
      </c>
      <c r="AA388">
        <f t="shared" si="104"/>
        <v>1239.7717501312427</v>
      </c>
      <c r="AB388">
        <f t="shared" si="116"/>
        <v>1234.3257915716399</v>
      </c>
      <c r="AD388" s="4">
        <f t="shared" si="105"/>
        <v>1302.0798999681856</v>
      </c>
      <c r="AE388">
        <f>SUMPRODUCT($B$7:$B$456,AD$7:AD$456,EXP(constants!$B$32+constants!$A$32*ABS($A$7:$A$456-$A388)))</f>
        <v>31.12445484826214</v>
      </c>
      <c r="AF388" s="4">
        <f t="shared" si="106"/>
        <v>1270.9554451199235</v>
      </c>
      <c r="AG388">
        <f t="shared" si="117"/>
        <v>1270.9554451199235</v>
      </c>
      <c r="AH388" s="4"/>
      <c r="AI388" s="5">
        <f>SUMPRODUCT(constants!$B$13:$B$20,A388^constants!$A$13:$A$20)*constants!$C$10/((A388/1000000000)^5*(EXP(0.014388/(A388/1000000000)/constants!$B$9)-1))</f>
        <v>1.3083746197586618E-6</v>
      </c>
      <c r="AJ388">
        <f>SUMPRODUCT(A388^constants!$E$28:$J$28,constants!$E$27:$J$27)</f>
        <v>6.958783175823398E-7</v>
      </c>
      <c r="AL388" s="17">
        <f t="shared" si="107"/>
        <v>1.05999131565803E-9</v>
      </c>
      <c r="AM388">
        <f t="shared" si="118"/>
        <v>5.4752377060446743E-10</v>
      </c>
      <c r="AN388">
        <f t="shared" si="119"/>
        <v>1.935973144120843</v>
      </c>
      <c r="AO388">
        <f t="shared" si="120"/>
        <v>1.0624408250580014E-9</v>
      </c>
      <c r="AQ388">
        <f t="shared" si="125"/>
        <v>1.05999131565803E-9</v>
      </c>
      <c r="AS388" s="4">
        <f t="shared" si="122"/>
        <v>0.9976944509828698</v>
      </c>
    </row>
    <row r="389" spans="1:45" x14ac:dyDescent="0.2">
      <c r="A389">
        <f>front!A389</f>
        <v>368.67</v>
      </c>
      <c r="B389" s="1">
        <f t="shared" si="123"/>
        <v>0.47000000000002728</v>
      </c>
      <c r="C389">
        <f>front!D389-front!B389</f>
        <v>622.84999999999991</v>
      </c>
      <c r="D389" s="2">
        <f>front!E389-front!C389</f>
        <v>6104</v>
      </c>
      <c r="E389" s="2">
        <f>IF(front!F389-front!C389&gt;0,front!F389-front!C389,0)</f>
        <v>1061</v>
      </c>
      <c r="F389" s="2">
        <f>front!I389-front!H389</f>
        <v>5269.0999999999985</v>
      </c>
      <c r="G389" s="2">
        <f>IF(front!J389-front!H389&gt;0,front!J389-front!H389,0)</f>
        <v>27.399999999999636</v>
      </c>
      <c r="H389" s="2"/>
      <c r="I389" s="4">
        <f>C389/(constants!$A$4+constants!$B$4*data!C389+constants!$C$4*data!C389^2+constants!$D$4*data!C389^3+constants!$E$4*data!C389^4+constants!$F$4*data!C389^5+constants!$G$4*data!C389^6+constants!$H$4*data!C389^7)</f>
        <v>621.40887134288903</v>
      </c>
      <c r="J389" s="4">
        <f>D389/(constants!$A$4+constants!$B$4*data!D389+constants!$C$4*data!D389^2+constants!$D$4*data!D389^3+constants!$E$4*data!D389^4+constants!$F$4*data!D389^5+constants!$G$4*data!D389^6+constants!$H$4*data!D389^7)</f>
        <v>6092.3942664363331</v>
      </c>
      <c r="K389" s="4">
        <f>E389/(constants!$A$4+constants!$B$4*data!E389+constants!$C$4*data!E389^2+constants!$D$4*data!E389^3+constants!$E$4*data!E389^4+constants!$F$4*data!E389^5+constants!$G$4*data!E389^6+constants!$H$4*data!E389^7)</f>
        <v>1058.5643373042669</v>
      </c>
      <c r="L389" s="4">
        <f>F389/(constants!$A$4+constants!$B$4*data!F389+constants!$C$4*data!F389^2+constants!$D$4*data!F389^3+constants!$E$4*data!F389^4+constants!$F$4*data!F389^5+constants!$G$4*data!F389^6+constants!$H$4*data!F389^7)</f>
        <v>5258.1670467015629</v>
      </c>
      <c r="M389" s="4">
        <f>G389/(constants!$A$4+constants!$B$4*data!G389+constants!$C$4*data!G389^2+constants!$D$4*data!G389^3+constants!$E$4*data!G389^4+constants!$F$4*data!G389^5+constants!$G$4*data!G389^6+constants!$H$4*data!G389^7)</f>
        <v>27.335297996867258</v>
      </c>
      <c r="N389" s="4"/>
      <c r="O389" s="4">
        <f t="shared" si="108"/>
        <v>1553.5221783572226</v>
      </c>
      <c r="P389" s="4">
        <f t="shared" si="109"/>
        <v>1523.0985666090833</v>
      </c>
      <c r="Q389" s="4">
        <f t="shared" si="110"/>
        <v>264.64108432606673</v>
      </c>
      <c r="R389" s="4">
        <f t="shared" si="111"/>
        <v>1314.5417616753907</v>
      </c>
      <c r="S389" s="4">
        <f t="shared" si="112"/>
        <v>6.8338244992168145</v>
      </c>
      <c r="T389" s="4">
        <f t="shared" si="124"/>
        <v>1.0199748147724099</v>
      </c>
      <c r="U389" s="4">
        <f t="shared" si="113"/>
        <v>0.17375177820253915</v>
      </c>
      <c r="V389" s="4">
        <f t="shared" si="114"/>
        <v>5.1986362841048633E-3</v>
      </c>
      <c r="W389" s="4"/>
      <c r="X389">
        <f>IF(front!E389&gt;$X$2,O389,P389)</f>
        <v>1523.0985666090833</v>
      </c>
      <c r="Y389">
        <f t="shared" si="115"/>
        <v>1269.0031544368646</v>
      </c>
      <c r="Z389">
        <f>SUMPRODUCT($B$7:$B$456,Y$7:Y$456,EXP(constants!$B$32+constants!$A$32*ABS($A$7:$A$456-$A389)))</f>
        <v>30.246022034286195</v>
      </c>
      <c r="AA389">
        <f t="shared" si="104"/>
        <v>1238.7571324025785</v>
      </c>
      <c r="AB389">
        <f t="shared" si="116"/>
        <v>1233.3111738429757</v>
      </c>
      <c r="AD389" s="4">
        <f t="shared" si="105"/>
        <v>1307.0180717685644</v>
      </c>
      <c r="AE389">
        <f>SUMPRODUCT($B$7:$B$456,AD$7:AD$456,EXP(constants!$B$32+constants!$A$32*ABS($A$7:$A$456-$A389)))</f>
        <v>31.04317342018258</v>
      </c>
      <c r="AF389" s="4">
        <f t="shared" si="106"/>
        <v>1275.9748983483819</v>
      </c>
      <c r="AG389">
        <f t="shared" si="117"/>
        <v>1275.9748983483819</v>
      </c>
      <c r="AH389" s="4"/>
      <c r="AI389" s="5">
        <f>SUMPRODUCT(constants!$B$13:$B$20,A389^constants!$A$13:$A$20)*constants!$C$10/((A389/1000000000)^5*(EXP(0.014388/(A389/1000000000)/constants!$B$9)-1))</f>
        <v>1.3208490772516693E-6</v>
      </c>
      <c r="AJ389">
        <f>SUMPRODUCT(A389^constants!$E$28:$J$28,constants!$E$27:$J$27)</f>
        <v>6.9286045483357749E-7</v>
      </c>
      <c r="AL389" s="17">
        <f t="shared" si="107"/>
        <v>1.0709779537113306E-9</v>
      </c>
      <c r="AM389">
        <f t="shared" si="118"/>
        <v>5.4300476892642166E-10</v>
      </c>
      <c r="AN389">
        <f t="shared" si="119"/>
        <v>1.9723177677219452</v>
      </c>
      <c r="AO389">
        <f t="shared" si="120"/>
        <v>1.0536719420815401E-9</v>
      </c>
      <c r="AQ389">
        <f t="shared" si="125"/>
        <v>1.0709779537113306E-9</v>
      </c>
      <c r="AS389" s="4">
        <f t="shared" si="122"/>
        <v>1.0164244779979643</v>
      </c>
    </row>
    <row r="390" spans="1:45" x14ac:dyDescent="0.2">
      <c r="A390">
        <f>front!A390</f>
        <v>369.14</v>
      </c>
      <c r="B390" s="1">
        <f t="shared" si="123"/>
        <v>0.46999999999997044</v>
      </c>
      <c r="C390">
        <f>front!D390-front!B390</f>
        <v>609.09999999999991</v>
      </c>
      <c r="D390" s="2">
        <f>front!E390-front!C390</f>
        <v>6204.4</v>
      </c>
      <c r="E390" s="2">
        <f>IF(front!F390-front!C390&gt;0,front!F390-front!C390,0)</f>
        <v>1040.6999999999989</v>
      </c>
      <c r="F390" s="2">
        <f>front!I390-front!H390</f>
        <v>5245.2000000000007</v>
      </c>
      <c r="G390" s="2">
        <f>IF(front!J390-front!H390&gt;0,front!J390-front!H390,0)</f>
        <v>16.700000000000728</v>
      </c>
      <c r="H390" s="2"/>
      <c r="I390" s="4">
        <f>C390/(constants!$A$4+constants!$B$4*data!C390+constants!$C$4*data!C390^2+constants!$D$4*data!C390^3+constants!$E$4*data!C390^4+constants!$F$4*data!C390^5+constants!$G$4*data!C390^6+constants!$H$4*data!C390^7)</f>
        <v>607.69021898700737</v>
      </c>
      <c r="J390" s="4">
        <f>D390/(constants!$A$4+constants!$B$4*data!D390+constants!$C$4*data!D390^2+constants!$D$4*data!D390^3+constants!$E$4*data!D390^4+constants!$F$4*data!D390^5+constants!$G$4*data!D390^6+constants!$H$4*data!D390^7)</f>
        <v>6192.7608930294127</v>
      </c>
      <c r="K390" s="4">
        <f>E390/(constants!$A$4+constants!$B$4*data!E390+constants!$C$4*data!E390^2+constants!$D$4*data!E390^3+constants!$E$4*data!E390^4+constants!$F$4*data!E390^5+constants!$G$4*data!E390^6+constants!$H$4*data!E390^7)</f>
        <v>1038.3103089692729</v>
      </c>
      <c r="L390" s="4">
        <f>F390/(constants!$A$4+constants!$B$4*data!F390+constants!$C$4*data!F390^2+constants!$D$4*data!F390^3+constants!$E$4*data!F390^4+constants!$F$4*data!F390^5+constants!$G$4*data!F390^6+constants!$H$4*data!F390^7)</f>
        <v>5234.2955254380568</v>
      </c>
      <c r="M390" s="4">
        <f>G390/(constants!$A$4+constants!$B$4*data!G390+constants!$C$4*data!G390^2+constants!$D$4*data!G390^3+constants!$E$4*data!G390^4+constants!$F$4*data!G390^5+constants!$G$4*data!G390^6+constants!$H$4*data!G390^7)</f>
        <v>16.660545373677742</v>
      </c>
      <c r="N390" s="4"/>
      <c r="O390" s="4">
        <f t="shared" si="108"/>
        <v>1519.2255474675185</v>
      </c>
      <c r="P390" s="4">
        <f t="shared" si="109"/>
        <v>1548.1902232573534</v>
      </c>
      <c r="Q390" s="4">
        <f t="shared" si="110"/>
        <v>259.57757724231823</v>
      </c>
      <c r="R390" s="4">
        <f t="shared" si="111"/>
        <v>1308.5738813595142</v>
      </c>
      <c r="S390" s="4">
        <f t="shared" si="112"/>
        <v>4.1651363434194355</v>
      </c>
      <c r="T390" s="4">
        <f t="shared" si="124"/>
        <v>0.98129126811762579</v>
      </c>
      <c r="U390" s="4">
        <f t="shared" si="113"/>
        <v>0.16766517017280572</v>
      </c>
      <c r="V390" s="4">
        <f t="shared" si="114"/>
        <v>3.1829584884364025E-3</v>
      </c>
      <c r="W390" s="4"/>
      <c r="X390">
        <f>IF(front!E390&gt;$X$2,O390,P390)</f>
        <v>1548.1902232573534</v>
      </c>
      <c r="Y390">
        <f t="shared" si="115"/>
        <v>1298.956542674387</v>
      </c>
      <c r="Z390">
        <f>SUMPRODUCT($B$7:$B$456,Y$7:Y$456,EXP(constants!$B$32+constants!$A$32*ABS($A$7:$A$456-$A390)))</f>
        <v>30.489035046214124</v>
      </c>
      <c r="AA390">
        <f t="shared" si="104"/>
        <v>1268.4675076281728</v>
      </c>
      <c r="AB390">
        <f t="shared" si="116"/>
        <v>1263.02154906857</v>
      </c>
      <c r="AD390" s="4">
        <f t="shared" si="105"/>
        <v>1303.9882800946393</v>
      </c>
      <c r="AE390">
        <f>SUMPRODUCT($B$7:$B$456,AD$7:AD$456,EXP(constants!$B$32+constants!$A$32*ABS($A$7:$A$456-$A390)))</f>
        <v>30.961284478337227</v>
      </c>
      <c r="AF390" s="4">
        <f t="shared" si="106"/>
        <v>1273.0269956163022</v>
      </c>
      <c r="AG390">
        <f t="shared" si="117"/>
        <v>1273.0269956163022</v>
      </c>
      <c r="AH390" s="4"/>
      <c r="AI390" s="5">
        <f>SUMPRODUCT(constants!$B$13:$B$20,A390^constants!$A$13:$A$20)*constants!$C$10/((A390/1000000000)^5*(EXP(0.014388/(A390/1000000000)/constants!$B$9)-1))</f>
        <v>1.3333985144944768E-6</v>
      </c>
      <c r="AJ390">
        <f>SUMPRODUCT(A390^constants!$E$28:$J$28,constants!$E$27:$J$27)</f>
        <v>6.8987219489265042E-7</v>
      </c>
      <c r="AL390" s="17">
        <f t="shared" si="107"/>
        <v>1.0557211121835626E-9</v>
      </c>
      <c r="AM390">
        <f t="shared" si="118"/>
        <v>5.4191481977070492E-10</v>
      </c>
      <c r="AN390">
        <f t="shared" si="119"/>
        <v>1.9481310967473808</v>
      </c>
      <c r="AO390">
        <f t="shared" si="120"/>
        <v>1.0515569535779496E-9</v>
      </c>
      <c r="AQ390">
        <f t="shared" si="125"/>
        <v>1.0557211121835626E-9</v>
      </c>
      <c r="AS390" s="4">
        <f t="shared" si="122"/>
        <v>1.0039599934092436</v>
      </c>
    </row>
    <row r="391" spans="1:45" x14ac:dyDescent="0.2">
      <c r="A391">
        <f>front!A391</f>
        <v>369.61</v>
      </c>
      <c r="B391" s="1">
        <f t="shared" si="123"/>
        <v>0.47000000000002728</v>
      </c>
      <c r="C391">
        <f>front!D391-front!B391</f>
        <v>625.10000000000036</v>
      </c>
      <c r="D391" s="2">
        <f>front!E391-front!C391</f>
        <v>6222.4</v>
      </c>
      <c r="E391" s="2">
        <f>IF(front!F391-front!C391&gt;0,front!F391-front!C391,0)</f>
        <v>1015.1000000000004</v>
      </c>
      <c r="F391" s="2">
        <f>front!I391-front!H391</f>
        <v>5248.1999999999989</v>
      </c>
      <c r="G391" s="2">
        <f>IF(front!J391-front!H391&gt;0,front!J391-front!H391,0)</f>
        <v>0</v>
      </c>
      <c r="H391" s="2"/>
      <c r="I391" s="4">
        <f>C391/(constants!$A$4+constants!$B$4*data!C391+constants!$C$4*data!C391^2+constants!$D$4*data!C391^3+constants!$E$4*data!C391^4+constants!$F$4*data!C391^5+constants!$G$4*data!C391^6+constants!$H$4*data!C391^7)</f>
        <v>623.65374292884428</v>
      </c>
      <c r="J391" s="4">
        <f>D391/(constants!$A$4+constants!$B$4*data!D391+constants!$C$4*data!D391^2+constants!$D$4*data!D391^3+constants!$E$4*data!D391^4+constants!$F$4*data!D391^5+constants!$G$4*data!D391^6+constants!$H$4*data!D391^7)</f>
        <v>6210.7561105268733</v>
      </c>
      <c r="K391" s="4">
        <f>E391/(constants!$A$4+constants!$B$4*data!E391+constants!$C$4*data!E391^2+constants!$D$4*data!E391^3+constants!$E$4*data!E391^4+constants!$F$4*data!E391^5+constants!$G$4*data!E391^6+constants!$H$4*data!E391^7)</f>
        <v>1012.7682892246942</v>
      </c>
      <c r="L391" s="4">
        <f>F391/(constants!$A$4+constants!$B$4*data!F391+constants!$C$4*data!F391^2+constants!$D$4*data!F391^3+constants!$E$4*data!F391^4+constants!$F$4*data!F391^5+constants!$G$4*data!F391^6+constants!$H$4*data!F391^7)</f>
        <v>5237.2919256808855</v>
      </c>
      <c r="M391" s="4">
        <f>G391/(constants!$A$4+constants!$B$4*data!G391+constants!$C$4*data!G391^2+constants!$D$4*data!G391^3+constants!$E$4*data!G391^4+constants!$F$4*data!G391^5+constants!$G$4*data!G391^6+constants!$H$4*data!G391^7)</f>
        <v>0</v>
      </c>
      <c r="N391" s="4"/>
      <c r="O391" s="4">
        <f t="shared" si="108"/>
        <v>1559.1343573221106</v>
      </c>
      <c r="P391" s="4">
        <f t="shared" si="109"/>
        <v>1552.6890276317185</v>
      </c>
      <c r="Q391" s="4">
        <f t="shared" si="110"/>
        <v>253.19207230617354</v>
      </c>
      <c r="R391" s="4">
        <f t="shared" si="111"/>
        <v>1309.3229814202214</v>
      </c>
      <c r="S391" s="4">
        <f t="shared" si="112"/>
        <v>0</v>
      </c>
      <c r="T391" s="4">
        <f t="shared" si="124"/>
        <v>1.0041510756987979</v>
      </c>
      <c r="U391" s="4">
        <f t="shared" si="113"/>
        <v>0.16306682651861185</v>
      </c>
      <c r="V391" s="4">
        <f t="shared" si="114"/>
        <v>0</v>
      </c>
      <c r="W391" s="4"/>
      <c r="X391">
        <f>IF(front!E391&gt;$X$2,O391,P391)</f>
        <v>1552.6890276317185</v>
      </c>
      <c r="Y391">
        <f t="shared" si="115"/>
        <v>1309.5863962500102</v>
      </c>
      <c r="Z391">
        <f>SUMPRODUCT($B$7:$B$456,Y$7:Y$456,EXP(constants!$B$32+constants!$A$32*ABS($A$7:$A$456-$A391)))</f>
        <v>30.73118508261005</v>
      </c>
      <c r="AA391">
        <f t="shared" ref="AA391:AA454" si="127">Y391-Z391</f>
        <v>1278.8552111674003</v>
      </c>
      <c r="AB391">
        <f t="shared" si="116"/>
        <v>1273.4092526077975</v>
      </c>
      <c r="AD391" s="4">
        <f t="shared" ref="AD391:AD454" si="128">R391-(S391/$V$2)</f>
        <v>1309.3229814202214</v>
      </c>
      <c r="AE391">
        <f>SUMPRODUCT($B$7:$B$456,AD$7:AD$456,EXP(constants!$B$32+constants!$A$32*ABS($A$7:$A$456-$A391)))</f>
        <v>30.878782335234558</v>
      </c>
      <c r="AF391" s="4">
        <f t="shared" ref="AF391:AF454" si="129">AD391-AE391</f>
        <v>1278.4441990849868</v>
      </c>
      <c r="AG391">
        <f t="shared" si="117"/>
        <v>1278.4441990849868</v>
      </c>
      <c r="AH391" s="4"/>
      <c r="AI391" s="5">
        <f>SUMPRODUCT(constants!$B$13:$B$20,A391^constants!$A$13:$A$20)*constants!$C$10/((A391/1000000000)^5*(EXP(0.014388/(A391/1000000000)/constants!$B$9)-1))</f>
        <v>1.3460230127795754E-6</v>
      </c>
      <c r="AJ391">
        <f>SUMPRODUCT(A391^constants!$E$28:$J$28,constants!$E$27:$J$27)</f>
        <v>6.8691376338962011E-7</v>
      </c>
      <c r="AL391" s="17">
        <f t="shared" ref="AL391:AL454" si="130">IF(AB391=0,0,AI391/AB391)</f>
        <v>1.0570231133652227E-9</v>
      </c>
      <c r="AM391">
        <f t="shared" si="118"/>
        <v>5.3730445480628783E-10</v>
      </c>
      <c r="AN391">
        <f t="shared" si="119"/>
        <v>1.967270332322681</v>
      </c>
      <c r="AO391">
        <f t="shared" si="120"/>
        <v>1.0426107849920523E-9</v>
      </c>
      <c r="AQ391">
        <f t="shared" si="125"/>
        <v>1.0570231133652227E-9</v>
      </c>
      <c r="AS391" s="4">
        <f t="shared" si="122"/>
        <v>1.0138233064347979</v>
      </c>
    </row>
    <row r="392" spans="1:45" x14ac:dyDescent="0.2">
      <c r="A392">
        <f>front!A392</f>
        <v>370.08</v>
      </c>
      <c r="B392" s="1">
        <f t="shared" si="123"/>
        <v>0.46999999999997044</v>
      </c>
      <c r="C392">
        <f>front!D392-front!B392</f>
        <v>634.25</v>
      </c>
      <c r="D392" s="2">
        <f>front!E392-front!C392</f>
        <v>6314.5</v>
      </c>
      <c r="E392" s="2">
        <f>IF(front!F392-front!C392&gt;0,front!F392-front!C392,0)</f>
        <v>1015.5999999999985</v>
      </c>
      <c r="F392" s="2">
        <f>front!I392-front!H392</f>
        <v>5188.7000000000007</v>
      </c>
      <c r="G392" s="2">
        <f>IF(front!J392-front!H392&gt;0,front!J392-front!H392,0)</f>
        <v>0.7999999999992724</v>
      </c>
      <c r="H392" s="2"/>
      <c r="I392" s="4">
        <f>C392/(constants!$A$4+constants!$B$4*data!C392+constants!$C$4*data!C392^2+constants!$D$4*data!C392^3+constants!$E$4*data!C392^4+constants!$F$4*data!C392^5+constants!$G$4*data!C392^6+constants!$H$4*data!C392^7)</f>
        <v>632.78289077877037</v>
      </c>
      <c r="J392" s="4">
        <f>D392/(constants!$A$4+constants!$B$4*data!D392+constants!$C$4*data!D392^2+constants!$D$4*data!D392^3+constants!$E$4*data!D392^4+constants!$F$4*data!D392^5+constants!$G$4*data!D392^6+constants!$H$4*data!D392^7)</f>
        <v>6302.8374826065801</v>
      </c>
      <c r="K392" s="4">
        <f>E392/(constants!$A$4+constants!$B$4*data!E392+constants!$C$4*data!E392^2+constants!$D$4*data!E392^3+constants!$E$4*data!E392^4+constants!$F$4*data!E392^5+constants!$G$4*data!E392^6+constants!$H$4*data!E392^7)</f>
        <v>1013.2671567235816</v>
      </c>
      <c r="L392" s="4">
        <f>F392/(constants!$A$4+constants!$B$4*data!F392+constants!$C$4*data!F392^2+constants!$D$4*data!F392^3+constants!$E$4*data!F392^4+constants!$F$4*data!F392^5+constants!$G$4*data!F392^6+constants!$H$4*data!F392^7)</f>
        <v>5177.864646799504</v>
      </c>
      <c r="M392" s="4">
        <f>G392/(constants!$A$4+constants!$B$4*data!G392+constants!$C$4*data!G392^2+constants!$D$4*data!G392^3+constants!$E$4*data!G392^4+constants!$F$4*data!G392^5+constants!$G$4*data!G392^6+constants!$H$4*data!G392^7)</f>
        <v>0.79810855411519999</v>
      </c>
      <c r="N392" s="4"/>
      <c r="O392" s="4">
        <f t="shared" ref="O392:O455" si="131">I392*1000/O$4</f>
        <v>1581.9572269469259</v>
      </c>
      <c r="P392" s="4">
        <f t="shared" ref="P392:P455" si="132">J392*1000/P$4</f>
        <v>1575.709370651645</v>
      </c>
      <c r="Q392" s="4">
        <f t="shared" ref="Q392:Q455" si="133">K392*1000/Q$4</f>
        <v>253.3167891808954</v>
      </c>
      <c r="R392" s="4">
        <f t="shared" ref="R392:R455" si="134">L392*1000/R$4</f>
        <v>1294.466161699876</v>
      </c>
      <c r="S392" s="4">
        <f t="shared" ref="S392:S455" si="135">M392*1000/S$4</f>
        <v>0.1995271385288</v>
      </c>
      <c r="T392" s="4">
        <f t="shared" ref="T392:T455" si="136">O392/P392</f>
        <v>1.0039651070252231</v>
      </c>
      <c r="U392" s="4">
        <f t="shared" ref="U392:U455" si="137">Q392/P392</f>
        <v>0.1607636496292045</v>
      </c>
      <c r="V392" s="4">
        <f t="shared" ref="V392:V455" si="138">S392/R392</f>
        <v>1.5413855103541956E-4</v>
      </c>
      <c r="W392" s="4"/>
      <c r="X392">
        <f>IF(front!E392&gt;$X$2,O392,P392)</f>
        <v>1575.709370651645</v>
      </c>
      <c r="Y392">
        <f t="shared" ref="Y392:Y408" si="139">X392-(Q392/$U$2)</f>
        <v>1332.4869922330472</v>
      </c>
      <c r="Z392">
        <f>SUMPRODUCT($B$7:$B$456,Y$7:Y$456,EXP(constants!$B$32+constants!$A$32*ABS($A$7:$A$456-$A392)))</f>
        <v>30.972459825816376</v>
      </c>
      <c r="AA392">
        <f t="shared" si="127"/>
        <v>1301.5145324072307</v>
      </c>
      <c r="AB392">
        <f t="shared" ref="AB392:AB455" si="140">IF((AA392-$AA$3)&gt;0,AA392-$AA$3,0)</f>
        <v>1296.0685738476279</v>
      </c>
      <c r="AD392" s="4">
        <f t="shared" si="128"/>
        <v>1294.2464925646123</v>
      </c>
      <c r="AE392">
        <f>SUMPRODUCT($B$7:$B$456,AD$7:AD$456,EXP(constants!$B$32+constants!$A$32*ABS($A$7:$A$456-$A392)))</f>
        <v>30.795514984885695</v>
      </c>
      <c r="AF392" s="4">
        <f t="shared" si="129"/>
        <v>1263.4509775797267</v>
      </c>
      <c r="AG392">
        <f t="shared" ref="AG392:AG455" si="141">IF((AF392)&gt;0,AF392,0)</f>
        <v>1263.4509775797267</v>
      </c>
      <c r="AH392" s="4"/>
      <c r="AI392" s="5">
        <f>SUMPRODUCT(constants!$B$13:$B$20,A392^constants!$A$13:$A$20)*constants!$C$10/((A392/1000000000)^5*(EXP(0.014388/(A392/1000000000)/constants!$B$9)-1))</f>
        <v>1.3587226511856617E-6</v>
      </c>
      <c r="AJ392">
        <f>SUMPRODUCT(A392^constants!$E$28:$J$28,constants!$E$27:$J$27)</f>
        <v>6.8398538649925124E-7</v>
      </c>
      <c r="AL392" s="17">
        <f t="shared" si="130"/>
        <v>1.048341637628041E-9</v>
      </c>
      <c r="AM392">
        <f t="shared" ref="AM392:AM455" si="142">IF(AG392=0,0,AJ392/AG392)</f>
        <v>5.4136282185597516E-10</v>
      </c>
      <c r="AN392">
        <f t="shared" ref="AN392:AN455" si="143">AL392/AM392</f>
        <v>1.9364862072241509</v>
      </c>
      <c r="AO392">
        <f t="shared" ref="AO392:AO455" si="144">AM392*$AN$2</f>
        <v>1.0504858309136162E-9</v>
      </c>
      <c r="AQ392">
        <f t="shared" si="125"/>
        <v>1.048341637628041E-9</v>
      </c>
      <c r="AS392" s="4">
        <f t="shared" ref="AS392:AS455" si="145">AL392/AO392</f>
        <v>0.99795885558617159</v>
      </c>
    </row>
    <row r="393" spans="1:45" x14ac:dyDescent="0.2">
      <c r="A393">
        <f>front!A393</f>
        <v>370.55</v>
      </c>
      <c r="B393" s="1">
        <f t="shared" ref="B393:B456" si="146">A393-A392</f>
        <v>0.47000000000002728</v>
      </c>
      <c r="C393">
        <f>front!D393-front!B393</f>
        <v>656.54999999999973</v>
      </c>
      <c r="D393" s="2">
        <f>front!E393-front!C393</f>
        <v>6394.3000000000011</v>
      </c>
      <c r="E393" s="2">
        <f>IF(front!F393-front!C393&gt;0,front!F393-front!C393,0)</f>
        <v>978.40000000000146</v>
      </c>
      <c r="F393" s="2">
        <f>front!I393-front!H393</f>
        <v>5180</v>
      </c>
      <c r="G393" s="2">
        <f>IF(front!J393-front!H393&gt;0,front!J393-front!H393,0)</f>
        <v>31.5</v>
      </c>
      <c r="H393" s="2"/>
      <c r="I393" s="4">
        <f>C393/(constants!$A$4+constants!$B$4*data!C393+constants!$C$4*data!C393^2+constants!$D$4*data!C393^3+constants!$E$4*data!C393^4+constants!$F$4*data!C393^5+constants!$G$4*data!C393^6+constants!$H$4*data!C393^7)</f>
        <v>655.0320929556467</v>
      </c>
      <c r="J393" s="4">
        <f>D393/(constants!$A$4+constants!$B$4*data!D393+constants!$C$4*data!D393^2+constants!$D$4*data!D393^3+constants!$E$4*data!D393^4+constants!$F$4*data!D393^5+constants!$G$4*data!D393^6+constants!$H$4*data!D393^7)</f>
        <v>6382.6294041979945</v>
      </c>
      <c r="K393" s="4">
        <f>E393/(constants!$A$4+constants!$B$4*data!E393+constants!$C$4*data!E393^2+constants!$D$4*data!E393^3+constants!$E$4*data!E393^4+constants!$F$4*data!E393^5+constants!$G$4*data!E393^6+constants!$H$4*data!E393^7)</f>
        <v>976.15142424198973</v>
      </c>
      <c r="L393" s="4">
        <f>F393/(constants!$A$4+constants!$B$4*data!F393+constants!$C$4*data!F393^2+constants!$D$4*data!F393^3+constants!$E$4*data!F393^4+constants!$F$4*data!F393^5+constants!$G$4*data!F393^6+constants!$H$4*data!F393^7)</f>
        <v>5169.1755117715256</v>
      </c>
      <c r="M393" s="4">
        <f>G393/(constants!$A$4+constants!$B$4*data!G393+constants!$C$4*data!G393^2+constants!$D$4*data!G393^3+constants!$E$4*data!G393^4+constants!$F$4*data!G393^5+constants!$G$4*data!G393^6+constants!$H$4*data!G393^7)</f>
        <v>31.425630274768242</v>
      </c>
      <c r="N393" s="4"/>
      <c r="O393" s="4">
        <f t="shared" si="131"/>
        <v>1637.5802323891166</v>
      </c>
      <c r="P393" s="4">
        <f t="shared" si="132"/>
        <v>1595.6573510494986</v>
      </c>
      <c r="Q393" s="4">
        <f t="shared" si="133"/>
        <v>244.03785606049743</v>
      </c>
      <c r="R393" s="4">
        <f t="shared" si="134"/>
        <v>1292.2938779428814</v>
      </c>
      <c r="S393" s="4">
        <f t="shared" si="135"/>
        <v>7.8564075686920605</v>
      </c>
      <c r="T393" s="4">
        <f t="shared" si="136"/>
        <v>1.0262731101461378</v>
      </c>
      <c r="U393" s="4">
        <f t="shared" si="137"/>
        <v>0.15293875962780382</v>
      </c>
      <c r="V393" s="4">
        <f t="shared" si="138"/>
        <v>6.0794279867658002E-3</v>
      </c>
      <c r="W393" s="4"/>
      <c r="X393">
        <f>IF(front!E393&gt;$X$2,O393,P393)</f>
        <v>1595.6573510494986</v>
      </c>
      <c r="Y393">
        <f t="shared" si="139"/>
        <v>1361.3441499105745</v>
      </c>
      <c r="Z393">
        <f>SUMPRODUCT($B$7:$B$456,Y$7:Y$456,EXP(constants!$B$32+constants!$A$32*ABS($A$7:$A$456-$A393)))</f>
        <v>31.212632325744799</v>
      </c>
      <c r="AA393">
        <f t="shared" si="127"/>
        <v>1330.1315175848297</v>
      </c>
      <c r="AB393">
        <f t="shared" si="140"/>
        <v>1324.6855590252269</v>
      </c>
      <c r="AD393" s="4">
        <f t="shared" si="128"/>
        <v>1283.6443765787101</v>
      </c>
      <c r="AE393">
        <f>SUMPRODUCT($B$7:$B$456,AD$7:AD$456,EXP(constants!$B$32+constants!$A$32*ABS($A$7:$A$456-$A393)))</f>
        <v>30.711685854004759</v>
      </c>
      <c r="AF393" s="4">
        <f t="shared" si="129"/>
        <v>1252.9326907247053</v>
      </c>
      <c r="AG393">
        <f t="shared" si="141"/>
        <v>1252.9326907247053</v>
      </c>
      <c r="AH393" s="4"/>
      <c r="AI393" s="5">
        <f>SUMPRODUCT(constants!$B$13:$B$20,A393^constants!$A$13:$A$20)*constants!$C$10/((A393/1000000000)^5*(EXP(0.014388/(A393/1000000000)/constants!$B$9)-1))</f>
        <v>1.3714975065762765E-6</v>
      </c>
      <c r="AJ393">
        <f>SUMPRODUCT(A393^constants!$E$28:$J$28,constants!$E$27:$J$27)</f>
        <v>6.8108729082543571E-7</v>
      </c>
      <c r="AL393" s="17">
        <f t="shared" si="130"/>
        <v>1.0353381579742563E-9</v>
      </c>
      <c r="AM393">
        <f t="shared" si="142"/>
        <v>5.4359447707561201E-10</v>
      </c>
      <c r="AN393">
        <f t="shared" si="143"/>
        <v>1.9046149319693044</v>
      </c>
      <c r="AO393">
        <f t="shared" si="144"/>
        <v>1.0548162394549263E-9</v>
      </c>
      <c r="AQ393">
        <f t="shared" si="125"/>
        <v>1.0353381579742563E-9</v>
      </c>
      <c r="AS393" s="4">
        <f t="shared" si="145"/>
        <v>0.98153414713188791</v>
      </c>
    </row>
    <row r="394" spans="1:45" x14ac:dyDescent="0.2">
      <c r="A394">
        <f>front!A394</f>
        <v>371.02</v>
      </c>
      <c r="B394" s="1">
        <f t="shared" si="146"/>
        <v>0.46999999999997044</v>
      </c>
      <c r="C394">
        <f>front!D394-front!B394</f>
        <v>513.90000000000009</v>
      </c>
      <c r="D394" s="2">
        <f>front!E394-front!C394</f>
        <v>5637.9</v>
      </c>
      <c r="E394" s="2">
        <f>IF(front!F394-front!C394&gt;0,front!F394-front!C394,0)</f>
        <v>646.39999999999964</v>
      </c>
      <c r="F394" s="2">
        <f>front!I394-front!H394</f>
        <v>4794.3999999999996</v>
      </c>
      <c r="G394" s="2">
        <f>IF(front!J394-front!H394&gt;0,front!J394-front!H394,0)</f>
        <v>0</v>
      </c>
      <c r="H394" s="2"/>
      <c r="I394" s="4">
        <f>C394/(constants!$A$4+constants!$B$4*data!C394+constants!$C$4*data!C394^2+constants!$D$4*data!C394^3+constants!$E$4*data!C394^4+constants!$F$4*data!C394^5+constants!$G$4*data!C394^6+constants!$H$4*data!C394^7)</f>
        <v>512.70764009176219</v>
      </c>
      <c r="J394" s="4">
        <f>D394/(constants!$A$4+constants!$B$4*data!D394+constants!$C$4*data!D394^2+constants!$D$4*data!D394^3+constants!$E$4*data!D394^4+constants!$F$4*data!D394^5+constants!$G$4*data!D394^6+constants!$H$4*data!D394^7)</f>
        <v>5626.5886662689463</v>
      </c>
      <c r="K394" s="4">
        <f>E394/(constants!$A$4+constants!$B$4*data!E394+constants!$C$4*data!E394^2+constants!$D$4*data!E394^3+constants!$E$4*data!E394^4+constants!$F$4*data!E394^5+constants!$G$4*data!E394^6+constants!$H$4*data!E394^7)</f>
        <v>644.90521011566375</v>
      </c>
      <c r="L394" s="4">
        <f>F394/(constants!$A$4+constants!$B$4*data!F394+constants!$C$4*data!F394^2+constants!$D$4*data!F394^3+constants!$E$4*data!F394^4+constants!$F$4*data!F394^5+constants!$G$4*data!F394^6+constants!$H$4*data!F394^7)</f>
        <v>4784.1125418328911</v>
      </c>
      <c r="M394" s="4">
        <f>G394/(constants!$A$4+constants!$B$4*data!G394+constants!$C$4*data!G394^2+constants!$D$4*data!G394^3+constants!$E$4*data!G394^4+constants!$F$4*data!G394^5+constants!$G$4*data!G394^6+constants!$H$4*data!G394^7)</f>
        <v>0</v>
      </c>
      <c r="N394" s="4"/>
      <c r="O394" s="4">
        <f t="shared" si="131"/>
        <v>1281.7691002294055</v>
      </c>
      <c r="P394" s="4">
        <f t="shared" si="132"/>
        <v>1406.6471665672366</v>
      </c>
      <c r="Q394" s="4">
        <f t="shared" si="133"/>
        <v>161.22630252891594</v>
      </c>
      <c r="R394" s="4">
        <f t="shared" si="134"/>
        <v>1196.0281354582228</v>
      </c>
      <c r="S394" s="4">
        <f t="shared" si="135"/>
        <v>0</v>
      </c>
      <c r="T394" s="4">
        <f t="shared" si="136"/>
        <v>0.9112228927723347</v>
      </c>
      <c r="U394" s="4">
        <f t="shared" si="137"/>
        <v>0.11461744377758248</v>
      </c>
      <c r="V394" s="4">
        <f t="shared" si="138"/>
        <v>0</v>
      </c>
      <c r="W394" s="4"/>
      <c r="X394">
        <f>IF(front!E394&gt;$X$2,O394,P394)</f>
        <v>1406.6471665672366</v>
      </c>
      <c r="Y394">
        <f t="shared" si="139"/>
        <v>1251.8455646224227</v>
      </c>
      <c r="Z394">
        <f>SUMPRODUCT($B$7:$B$456,Y$7:Y$456,EXP(constants!$B$32+constants!$A$32*ABS($A$7:$A$456-$A394)))</f>
        <v>31.451370959597689</v>
      </c>
      <c r="AA394">
        <f t="shared" si="127"/>
        <v>1220.394193662825</v>
      </c>
      <c r="AB394">
        <f t="shared" si="140"/>
        <v>1214.9482351032223</v>
      </c>
      <c r="AD394" s="4">
        <f t="shared" si="128"/>
        <v>1196.0281354582228</v>
      </c>
      <c r="AE394">
        <f>SUMPRODUCT($B$7:$B$456,AD$7:AD$456,EXP(constants!$B$32+constants!$A$32*ABS($A$7:$A$456-$A394)))</f>
        <v>30.627419932868058</v>
      </c>
      <c r="AF394" s="4">
        <f t="shared" si="129"/>
        <v>1165.4007155253548</v>
      </c>
      <c r="AG394">
        <f t="shared" si="141"/>
        <v>1165.4007155253548</v>
      </c>
      <c r="AH394" s="4"/>
      <c r="AI394" s="5">
        <f>SUMPRODUCT(constants!$B$13:$B$20,A394^constants!$A$13:$A$20)*constants!$C$10/((A394/1000000000)^5*(EXP(0.014388/(A394/1000000000)/constants!$B$9)-1))</f>
        <v>1.3843476535983318E-6</v>
      </c>
      <c r="AJ394">
        <f>SUMPRODUCT(A394^constants!$E$28:$J$28,constants!$E$27:$J$27)</f>
        <v>6.7821970329212189E-7</v>
      </c>
      <c r="AL394" s="17">
        <f t="shared" si="130"/>
        <v>1.1394293300740647E-9</v>
      </c>
      <c r="AM394">
        <f t="shared" si="142"/>
        <v>5.8196266250478922E-10</v>
      </c>
      <c r="AN394">
        <f t="shared" si="143"/>
        <v>1.957907961259779</v>
      </c>
      <c r="AO394">
        <f t="shared" si="144"/>
        <v>1.1292676674511026E-9</v>
      </c>
      <c r="AQ394">
        <f t="shared" si="125"/>
        <v>1.1394293300740647E-9</v>
      </c>
      <c r="AS394" s="4">
        <f t="shared" si="145"/>
        <v>1.0089984535251046</v>
      </c>
    </row>
    <row r="395" spans="1:45" x14ac:dyDescent="0.2">
      <c r="A395">
        <f>front!A395</f>
        <v>371.48</v>
      </c>
      <c r="B395" s="1">
        <f t="shared" si="146"/>
        <v>0.46000000000003638</v>
      </c>
      <c r="C395">
        <f>front!D395-front!B395</f>
        <v>663.45000000000027</v>
      </c>
      <c r="D395" s="2">
        <f>front!E395-front!C395</f>
        <v>6570.6</v>
      </c>
      <c r="E395" s="2">
        <f>IF(front!F395-front!C395&gt;0,front!F395-front!C395,0)</f>
        <v>988.10000000000036</v>
      </c>
      <c r="F395" s="2">
        <f>front!I395-front!H395</f>
        <v>5207.2000000000007</v>
      </c>
      <c r="G395" s="2">
        <f>IF(front!J395-front!H395&gt;0,front!J395-front!H395,0)</f>
        <v>47.800000000001091</v>
      </c>
      <c r="H395" s="2"/>
      <c r="I395" s="4">
        <f>C395/(constants!$A$4+constants!$B$4*data!C395+constants!$C$4*data!C395^2+constants!$D$4*data!C395^3+constants!$E$4*data!C395^4+constants!$F$4*data!C395^5+constants!$G$4*data!C395^6+constants!$H$4*data!C395^7)</f>
        <v>661.91638138967176</v>
      </c>
      <c r="J395" s="4">
        <f>D395/(constants!$A$4+constants!$B$4*data!D395+constants!$C$4*data!D395^2+constants!$D$4*data!D395^3+constants!$E$4*data!D395^4+constants!$F$4*data!D395^5+constants!$G$4*data!D395^6+constants!$H$4*data!D395^7)</f>
        <v>6558.9390458678608</v>
      </c>
      <c r="K395" s="4">
        <f>E395/(constants!$A$4+constants!$B$4*data!E395+constants!$C$4*data!E395^2+constants!$D$4*data!E395^3+constants!$E$4*data!E395^4+constants!$F$4*data!E395^5+constants!$G$4*data!E395^6+constants!$H$4*data!E395^7)</f>
        <v>985.82944929818075</v>
      </c>
      <c r="L395" s="4">
        <f>F395/(constants!$A$4+constants!$B$4*data!F395+constants!$C$4*data!F395^2+constants!$D$4*data!F395^3+constants!$E$4*data!F395^4+constants!$F$4*data!F395^5+constants!$G$4*data!F395^6+constants!$H$4*data!F395^7)</f>
        <v>5196.3417385234216</v>
      </c>
      <c r="M395" s="4">
        <f>G395/(constants!$A$4+constants!$B$4*data!G395+constants!$C$4*data!G395^2+constants!$D$4*data!G395^3+constants!$E$4*data!G395^4+constants!$F$4*data!G395^5+constants!$G$4*data!G395^6+constants!$H$4*data!G395^7)</f>
        <v>47.687230285967615</v>
      </c>
      <c r="N395" s="4"/>
      <c r="O395" s="4">
        <f t="shared" si="131"/>
        <v>1654.7909534741793</v>
      </c>
      <c r="P395" s="4">
        <f t="shared" si="132"/>
        <v>1639.7347614669652</v>
      </c>
      <c r="Q395" s="4">
        <f t="shared" si="133"/>
        <v>246.45736232454519</v>
      </c>
      <c r="R395" s="4">
        <f t="shared" si="134"/>
        <v>1299.0854346308554</v>
      </c>
      <c r="S395" s="4">
        <f t="shared" si="135"/>
        <v>11.921807571491904</v>
      </c>
      <c r="T395" s="4">
        <f t="shared" si="136"/>
        <v>1.009182089909312</v>
      </c>
      <c r="U395" s="4">
        <f t="shared" si="137"/>
        <v>0.15030318812297158</v>
      </c>
      <c r="V395" s="4">
        <f t="shared" si="138"/>
        <v>9.1770773912799447E-3</v>
      </c>
      <c r="W395" s="4"/>
      <c r="X395">
        <f>IF(front!E395&gt;$X$2,O395,P395)</f>
        <v>1639.7347614669652</v>
      </c>
      <c r="Y395">
        <f t="shared" si="139"/>
        <v>1403.0984688738849</v>
      </c>
      <c r="Z395">
        <f>SUMPRODUCT($B$7:$B$456,Y$7:Y$456,EXP(constants!$B$32+constants!$A$32*ABS($A$7:$A$456-$A395)))</f>
        <v>31.685427562480587</v>
      </c>
      <c r="AA395">
        <f t="shared" si="127"/>
        <v>1371.4130413114044</v>
      </c>
      <c r="AB395">
        <f t="shared" si="140"/>
        <v>1365.9670827518016</v>
      </c>
      <c r="AD395" s="4">
        <f t="shared" si="128"/>
        <v>1285.9601365921012</v>
      </c>
      <c r="AE395">
        <f>SUMPRODUCT($B$7:$B$456,AD$7:AD$456,EXP(constants!$B$32+constants!$A$32*ABS($A$7:$A$456-$A395)))</f>
        <v>30.545728528105158</v>
      </c>
      <c r="AF395" s="4">
        <f t="shared" si="129"/>
        <v>1255.414408063996</v>
      </c>
      <c r="AG395">
        <f t="shared" si="141"/>
        <v>1255.414408063996</v>
      </c>
      <c r="AH395" s="4"/>
      <c r="AI395" s="5">
        <f>SUMPRODUCT(constants!$B$13:$B$20,A395^constants!$A$13:$A$20)*constants!$C$10/((A395/1000000000)^5*(EXP(0.014388/(A395/1000000000)/constants!$B$9)-1))</f>
        <v>1.3969973686339128E-6</v>
      </c>
      <c r="AJ395">
        <f>SUMPRODUCT(A395^constants!$E$28:$J$28,constants!$E$27:$J$27)</f>
        <v>6.7544288801245399E-7</v>
      </c>
      <c r="AL395" s="17">
        <f t="shared" si="130"/>
        <v>1.0227167157056224E-9</v>
      </c>
      <c r="AM395">
        <f t="shared" si="142"/>
        <v>5.3802384589011555E-10</v>
      </c>
      <c r="AN395">
        <f t="shared" si="143"/>
        <v>1.9008761851691218</v>
      </c>
      <c r="AO395">
        <f t="shared" si="144"/>
        <v>1.044006725219081E-9</v>
      </c>
      <c r="AQ395">
        <f t="shared" si="125"/>
        <v>1.0227167157056224E-9</v>
      </c>
      <c r="AS395" s="4">
        <f t="shared" si="145"/>
        <v>0.97960740194562346</v>
      </c>
    </row>
    <row r="396" spans="1:45" x14ac:dyDescent="0.2">
      <c r="A396">
        <f>front!A396</f>
        <v>371.95</v>
      </c>
      <c r="B396" s="1">
        <f t="shared" si="146"/>
        <v>0.46999999999997044</v>
      </c>
      <c r="C396">
        <f>front!D396-front!B396</f>
        <v>668.15000000000009</v>
      </c>
      <c r="D396" s="2">
        <f>front!E396-front!C396</f>
        <v>6576.8000000000011</v>
      </c>
      <c r="E396" s="2">
        <f>IF(front!F396-front!C396&gt;0,front!F396-front!C396,0)</f>
        <v>980.5</v>
      </c>
      <c r="F396" s="2">
        <f>front!I396-front!H396</f>
        <v>5171.6999999999989</v>
      </c>
      <c r="G396" s="2">
        <f>IF(front!J396-front!H396&gt;0,front!J396-front!H396,0)</f>
        <v>0</v>
      </c>
      <c r="H396" s="2"/>
      <c r="I396" s="4">
        <f>C396/(constants!$A$4+constants!$B$4*data!C396+constants!$C$4*data!C396^2+constants!$D$4*data!C396^3+constants!$E$4*data!C396^4+constants!$F$4*data!C396^5+constants!$G$4*data!C396^6+constants!$H$4*data!C396^7)</f>
        <v>666.60568091896596</v>
      </c>
      <c r="J396" s="4">
        <f>D396/(constants!$A$4+constants!$B$4*data!D396+constants!$C$4*data!D396^2+constants!$D$4*data!D396^3+constants!$E$4*data!D396^4+constants!$F$4*data!D396^5+constants!$G$4*data!D396^6+constants!$H$4*data!D396^7)</f>
        <v>6565.1400918677773</v>
      </c>
      <c r="K396" s="4">
        <f>E396/(constants!$A$4+constants!$B$4*data!E396+constants!$C$4*data!E396^2+constants!$D$4*data!E396^3+constants!$E$4*data!E396^4+constants!$F$4*data!E396^5+constants!$G$4*data!E396^6+constants!$H$4*data!E396^7)</f>
        <v>978.24666665318762</v>
      </c>
      <c r="L396" s="4">
        <f>F396/(constants!$A$4+constants!$B$4*data!F396+constants!$C$4*data!F396^2+constants!$D$4*data!F396^3+constants!$E$4*data!F396^4+constants!$F$4*data!F396^5+constants!$G$4*data!F396^6+constants!$H$4*data!F396^7)</f>
        <v>5160.8859317086235</v>
      </c>
      <c r="M396" s="4">
        <f>G396/(constants!$A$4+constants!$B$4*data!G396+constants!$C$4*data!G396^2+constants!$D$4*data!G396^3+constants!$E$4*data!G396^4+constants!$F$4*data!G396^5+constants!$G$4*data!G396^6+constants!$H$4*data!G396^7)</f>
        <v>0</v>
      </c>
      <c r="N396" s="4"/>
      <c r="O396" s="4">
        <f t="shared" si="131"/>
        <v>1666.5142022974148</v>
      </c>
      <c r="P396" s="4">
        <f t="shared" si="132"/>
        <v>1641.2850229669443</v>
      </c>
      <c r="Q396" s="4">
        <f t="shared" si="133"/>
        <v>244.5616666632969</v>
      </c>
      <c r="R396" s="4">
        <f t="shared" si="134"/>
        <v>1290.2214829271559</v>
      </c>
      <c r="S396" s="4">
        <f t="shared" si="135"/>
        <v>0</v>
      </c>
      <c r="T396" s="4">
        <f t="shared" si="136"/>
        <v>1.0153716015057908</v>
      </c>
      <c r="U396" s="4">
        <f t="shared" si="137"/>
        <v>0.14900621357112231</v>
      </c>
      <c r="V396" s="4">
        <f t="shared" si="138"/>
        <v>0</v>
      </c>
      <c r="W396" s="4"/>
      <c r="X396">
        <f>IF(front!E396&gt;$X$2,O396,P396)</f>
        <v>1641.2850229669443</v>
      </c>
      <c r="Y396">
        <f t="shared" si="139"/>
        <v>1406.468884533316</v>
      </c>
      <c r="Z396">
        <f>SUMPRODUCT($B$7:$B$456,Y$7:Y$456,EXP(constants!$B$32+constants!$A$32*ABS($A$7:$A$456-$A396)))</f>
        <v>31.923029152304121</v>
      </c>
      <c r="AA396">
        <f t="shared" si="127"/>
        <v>1374.545855381012</v>
      </c>
      <c r="AB396">
        <f t="shared" si="140"/>
        <v>1369.0998968214092</v>
      </c>
      <c r="AD396" s="4">
        <f t="shared" si="128"/>
        <v>1290.2214829271559</v>
      </c>
      <c r="AE396">
        <f>SUMPRODUCT($B$7:$B$456,AD$7:AD$456,EXP(constants!$B$32+constants!$A$32*ABS($A$7:$A$456-$A396)))</f>
        <v>30.461909969601638</v>
      </c>
      <c r="AF396" s="4">
        <f t="shared" si="129"/>
        <v>1259.7595729575542</v>
      </c>
      <c r="AG396">
        <f t="shared" si="141"/>
        <v>1259.7595729575542</v>
      </c>
      <c r="AH396" s="4"/>
      <c r="AI396" s="5">
        <f>SUMPRODUCT(constants!$B$13:$B$20,A396^constants!$A$13:$A$20)*constants!$C$10/((A396/1000000000)^5*(EXP(0.014388/(A396/1000000000)/constants!$B$9)-1))</f>
        <v>1.4099967082873027E-6</v>
      </c>
      <c r="AJ396">
        <f>SUMPRODUCT(A396^constants!$E$28:$J$28,constants!$E$27:$J$27)</f>
        <v>6.7263633709717429E-7</v>
      </c>
      <c r="AL396" s="17">
        <f t="shared" si="130"/>
        <v>1.0298713129413291E-9</v>
      </c>
      <c r="AM396">
        <f t="shared" si="142"/>
        <v>5.3394024664406166E-10</v>
      </c>
      <c r="AN396">
        <f t="shared" si="143"/>
        <v>1.9288137940795982</v>
      </c>
      <c r="AO396">
        <f t="shared" si="144"/>
        <v>1.0360827175592968E-9</v>
      </c>
      <c r="AQ396">
        <f t="shared" si="125"/>
        <v>1.0298713129413291E-9</v>
      </c>
      <c r="AS396" s="4">
        <f t="shared" si="145"/>
        <v>0.99400491436378746</v>
      </c>
    </row>
    <row r="397" spans="1:45" x14ac:dyDescent="0.2">
      <c r="A397">
        <f>front!A397</f>
        <v>372.42</v>
      </c>
      <c r="B397" s="1">
        <f t="shared" si="146"/>
        <v>0.47000000000002728</v>
      </c>
      <c r="C397">
        <f>front!D397-front!B397</f>
        <v>680.09999999999991</v>
      </c>
      <c r="D397" s="2">
        <f>front!E397-front!C397</f>
        <v>6695.8000000000011</v>
      </c>
      <c r="E397" s="2">
        <f>IF(front!F397-front!C397&gt;0,front!F397-front!C397,0)</f>
        <v>958.70000000000073</v>
      </c>
      <c r="F397" s="2">
        <f>front!I397-front!H397</f>
        <v>5217.6000000000004</v>
      </c>
      <c r="G397" s="2">
        <f>IF(front!J397-front!H397&gt;0,front!J397-front!H397,0)</f>
        <v>1.2000000000007276</v>
      </c>
      <c r="H397" s="2"/>
      <c r="I397" s="4">
        <f>C397/(constants!$A$4+constants!$B$4*data!C397+constants!$C$4*data!C397^2+constants!$D$4*data!C397^3+constants!$E$4*data!C397^4+constants!$F$4*data!C397^5+constants!$G$4*data!C397^6+constants!$H$4*data!C397^7)</f>
        <v>678.52848014880351</v>
      </c>
      <c r="J397" s="4">
        <f>D397/(constants!$A$4+constants!$B$4*data!D397+constants!$C$4*data!D397^2+constants!$D$4*data!D397^3+constants!$E$4*data!D397^4+constants!$F$4*data!D397^5+constants!$G$4*data!D397^6+constants!$H$4*data!D397^7)</f>
        <v>6684.1697496842717</v>
      </c>
      <c r="K397" s="4">
        <f>E397/(constants!$A$4+constants!$B$4*data!E397+constants!$C$4*data!E397^2+constants!$D$4*data!E397^3+constants!$E$4*data!E397^4+constants!$F$4*data!E397^5+constants!$G$4*data!E397^6+constants!$H$4*data!E397^7)</f>
        <v>956.49605858330835</v>
      </c>
      <c r="L397" s="4">
        <f>F397/(constants!$A$4+constants!$B$4*data!F397+constants!$C$4*data!F397^2+constants!$D$4*data!F397^3+constants!$E$4*data!F397^4+constants!$F$4*data!F397^5+constants!$G$4*data!F397^6+constants!$H$4*data!F397^7)</f>
        <v>5206.7289777179994</v>
      </c>
      <c r="M397" s="4">
        <f>G397/(constants!$A$4+constants!$B$4*data!G397+constants!$C$4*data!G397^2+constants!$D$4*data!G397^3+constants!$E$4*data!G397^4+constants!$F$4*data!G397^5+constants!$G$4*data!G397^6+constants!$H$4*data!G397^7)</f>
        <v>1.1971628845583526</v>
      </c>
      <c r="N397" s="4"/>
      <c r="O397" s="4">
        <f t="shared" si="131"/>
        <v>1696.3212003720089</v>
      </c>
      <c r="P397" s="4">
        <f t="shared" si="132"/>
        <v>1671.0424374210679</v>
      </c>
      <c r="Q397" s="4">
        <f t="shared" si="133"/>
        <v>239.12401464582709</v>
      </c>
      <c r="R397" s="4">
        <f t="shared" si="134"/>
        <v>1301.6822444294999</v>
      </c>
      <c r="S397" s="4">
        <f t="shared" si="135"/>
        <v>0.29929072113958816</v>
      </c>
      <c r="T397" s="4">
        <f t="shared" si="136"/>
        <v>1.0151275409797216</v>
      </c>
      <c r="U397" s="4">
        <f t="shared" si="137"/>
        <v>0.14309870850130468</v>
      </c>
      <c r="V397" s="4">
        <f t="shared" si="138"/>
        <v>2.2992609941511574E-4</v>
      </c>
      <c r="W397" s="4"/>
      <c r="X397">
        <f>IF(front!E397&gt;$X$2,O397,P397)</f>
        <v>1671.0424374210679</v>
      </c>
      <c r="Y397">
        <f t="shared" si="139"/>
        <v>1441.4472662236747</v>
      </c>
      <c r="Z397">
        <f>SUMPRODUCT($B$7:$B$456,Y$7:Y$456,EXP(constants!$B$32+constants!$A$32*ABS($A$7:$A$456-$A397)))</f>
        <v>32.158917622430785</v>
      </c>
      <c r="AA397">
        <f t="shared" si="127"/>
        <v>1409.2883486012438</v>
      </c>
      <c r="AB397">
        <f t="shared" si="140"/>
        <v>1403.842390041641</v>
      </c>
      <c r="AD397" s="4">
        <f t="shared" si="128"/>
        <v>1301.3527407119107</v>
      </c>
      <c r="AE397">
        <f>SUMPRODUCT($B$7:$B$456,AD$7:AD$456,EXP(constants!$B$32+constants!$A$32*ABS($A$7:$A$456-$A397)))</f>
        <v>30.377361391579118</v>
      </c>
      <c r="AF397" s="4">
        <f t="shared" si="129"/>
        <v>1270.9753793203315</v>
      </c>
      <c r="AG397">
        <f t="shared" si="141"/>
        <v>1270.9753793203315</v>
      </c>
      <c r="AH397" s="4"/>
      <c r="AI397" s="5">
        <f>SUMPRODUCT(constants!$B$13:$B$20,A397^constants!$A$13:$A$20)*constants!$C$10/((A397/1000000000)^5*(EXP(0.014388/(A397/1000000000)/constants!$B$9)-1))</f>
        <v>1.4230715487786794E-6</v>
      </c>
      <c r="AJ397">
        <f>SUMPRODUCT(A397^constants!$E$28:$J$28,constants!$E$27:$J$27)</f>
        <v>6.6986097103737376E-7</v>
      </c>
      <c r="AL397" s="17">
        <f t="shared" si="130"/>
        <v>1.01369751965993E-9</v>
      </c>
      <c r="AM397">
        <f t="shared" si="142"/>
        <v>5.2704480506584593E-10</v>
      </c>
      <c r="AN397">
        <f t="shared" si="143"/>
        <v>1.9233611827997896</v>
      </c>
      <c r="AO397">
        <f t="shared" si="144"/>
        <v>1.0227024790512758E-9</v>
      </c>
      <c r="AQ397">
        <f t="shared" si="125"/>
        <v>1.01369751965993E-9</v>
      </c>
      <c r="AS397" s="4">
        <f t="shared" si="145"/>
        <v>0.99119493735881092</v>
      </c>
    </row>
    <row r="398" spans="1:45" x14ac:dyDescent="0.2">
      <c r="A398">
        <f>front!A398</f>
        <v>372.89</v>
      </c>
      <c r="B398" s="1">
        <f t="shared" si="146"/>
        <v>0.46999999999997044</v>
      </c>
      <c r="C398">
        <f>front!D398-front!B398</f>
        <v>691.5</v>
      </c>
      <c r="D398" s="2">
        <f>front!E398-front!C398</f>
        <v>6763.7000000000007</v>
      </c>
      <c r="E398" s="2">
        <f>IF(front!F398-front!C398&gt;0,front!F398-front!C398,0)</f>
        <v>948.80000000000109</v>
      </c>
      <c r="F398" s="2">
        <f>front!I398-front!H398</f>
        <v>5194.8999999999996</v>
      </c>
      <c r="G398" s="2">
        <f>IF(front!J398-front!H398&gt;0,front!J398-front!H398,0)</f>
        <v>10.200000000000728</v>
      </c>
      <c r="H398" s="2"/>
      <c r="I398" s="4">
        <f>C398/(constants!$A$4+constants!$B$4*data!C398+constants!$C$4*data!C398^2+constants!$D$4*data!C398^3+constants!$E$4*data!C398^4+constants!$F$4*data!C398^5+constants!$G$4*data!C398^6+constants!$H$4*data!C398^7)</f>
        <v>689.90253877677367</v>
      </c>
      <c r="J398" s="4">
        <f>D398/(constants!$A$4+constants!$B$4*data!D398+constants!$C$4*data!D398^2+constants!$D$4*data!D398^3+constants!$E$4*data!D398^4+constants!$F$4*data!D398^5+constants!$G$4*data!D398^6+constants!$H$4*data!D398^7)</f>
        <v>6752.0949822417861</v>
      </c>
      <c r="K398" s="4">
        <f>E398/(constants!$A$4+constants!$B$4*data!E398+constants!$C$4*data!E398^2+constants!$D$4*data!E398^3+constants!$E$4*data!E398^4+constants!$F$4*data!E398^5+constants!$G$4*data!E398^6+constants!$H$4*data!E398^7)</f>
        <v>946.61849167690548</v>
      </c>
      <c r="L398" s="4">
        <f>F398/(constants!$A$4+constants!$B$4*data!F398+constants!$C$4*data!F398^2+constants!$D$4*data!F398^3+constants!$E$4*data!F398^4+constants!$F$4*data!F398^5+constants!$G$4*data!F398^6+constants!$H$4*data!F398^7)</f>
        <v>5184.0569397532208</v>
      </c>
      <c r="M398" s="4">
        <f>G398/(constants!$A$4+constants!$B$4*data!G398+constants!$C$4*data!G398^2+constants!$D$4*data!G398^3+constants!$E$4*data!G398^4+constants!$F$4*data!G398^5+constants!$G$4*data!G398^6+constants!$H$4*data!G398^7)</f>
        <v>10.175894681205811</v>
      </c>
      <c r="N398" s="4"/>
      <c r="O398" s="4">
        <f t="shared" si="131"/>
        <v>1724.756346941934</v>
      </c>
      <c r="P398" s="4">
        <f t="shared" si="132"/>
        <v>1688.0237455604465</v>
      </c>
      <c r="Q398" s="4">
        <f t="shared" si="133"/>
        <v>236.65462291922637</v>
      </c>
      <c r="R398" s="4">
        <f t="shared" si="134"/>
        <v>1296.0142349383052</v>
      </c>
      <c r="S398" s="4">
        <f t="shared" si="135"/>
        <v>2.5439736703014528</v>
      </c>
      <c r="T398" s="4">
        <f t="shared" si="136"/>
        <v>1.0217607136618163</v>
      </c>
      <c r="U398" s="4">
        <f t="shared" si="137"/>
        <v>0.14019626414713371</v>
      </c>
      <c r="V398" s="4">
        <f t="shared" si="138"/>
        <v>1.9629210866056227E-3</v>
      </c>
      <c r="W398" s="4"/>
      <c r="X398">
        <f>IF(front!E398&gt;$X$2,O398,P398)</f>
        <v>1688.0237455604465</v>
      </c>
      <c r="Y398">
        <f t="shared" si="139"/>
        <v>1460.7995633959283</v>
      </c>
      <c r="Z398">
        <f>SUMPRODUCT($B$7:$B$456,Y$7:Y$456,EXP(constants!$B$32+constants!$A$32*ABS($A$7:$A$456-$A398)))</f>
        <v>32.392651531462811</v>
      </c>
      <c r="AA398">
        <f t="shared" si="127"/>
        <v>1428.4069118644654</v>
      </c>
      <c r="AB398">
        <f t="shared" si="140"/>
        <v>1422.9609533048626</v>
      </c>
      <c r="AD398" s="4">
        <f t="shared" si="128"/>
        <v>1293.2134505417096</v>
      </c>
      <c r="AE398">
        <f>SUMPRODUCT($B$7:$B$456,AD$7:AD$456,EXP(constants!$B$32+constants!$A$32*ABS($A$7:$A$456-$A398)))</f>
        <v>30.291828231056979</v>
      </c>
      <c r="AF398" s="4">
        <f t="shared" si="129"/>
        <v>1262.9216223106525</v>
      </c>
      <c r="AG398">
        <f t="shared" si="141"/>
        <v>1262.9216223106525</v>
      </c>
      <c r="AH398" s="4"/>
      <c r="AI398" s="5">
        <f>SUMPRODUCT(constants!$B$13:$B$20,A398^constants!$A$13:$A$20)*constants!$C$10/((A398/1000000000)^5*(EXP(0.014388/(A398/1000000000)/constants!$B$9)-1))</f>
        <v>1.4362219559251157E-6</v>
      </c>
      <c r="AJ398">
        <f>SUMPRODUCT(A398^constants!$E$28:$J$28,constants!$E$27:$J$27)</f>
        <v>6.6711701690423545E-7</v>
      </c>
      <c r="AL398" s="17">
        <f t="shared" si="130"/>
        <v>1.0093193018328817E-9</v>
      </c>
      <c r="AM398">
        <f t="shared" si="142"/>
        <v>5.2823311052642544E-10</v>
      </c>
      <c r="AN398">
        <f t="shared" si="143"/>
        <v>1.9107459977793069</v>
      </c>
      <c r="AO398">
        <f t="shared" si="144"/>
        <v>1.025008322745633E-9</v>
      </c>
      <c r="AQ398">
        <f t="shared" si="125"/>
        <v>1.0093193018328817E-9</v>
      </c>
      <c r="AS398" s="4">
        <f t="shared" si="145"/>
        <v>0.98469376241675188</v>
      </c>
    </row>
    <row r="399" spans="1:45" x14ac:dyDescent="0.2">
      <c r="A399">
        <f>front!A399</f>
        <v>373.36</v>
      </c>
      <c r="B399" s="1">
        <f t="shared" si="146"/>
        <v>0.47000000000002728</v>
      </c>
      <c r="C399">
        <f>front!D399-front!B399</f>
        <v>693.69999999999982</v>
      </c>
      <c r="D399" s="2">
        <f>front!E399-front!C399</f>
        <v>6858.7999999999993</v>
      </c>
      <c r="E399" s="2">
        <f>IF(front!F399-front!C399&gt;0,front!F399-front!C399,0)</f>
        <v>967.89999999999964</v>
      </c>
      <c r="F399" s="2">
        <f>front!I399-front!H399</f>
        <v>5234.3999999999996</v>
      </c>
      <c r="G399" s="2">
        <f>IF(front!J399-front!H399&gt;0,front!J399-front!H399,0)</f>
        <v>12.899999999999636</v>
      </c>
      <c r="H399" s="2"/>
      <c r="I399" s="4">
        <f>C399/(constants!$A$4+constants!$B$4*data!C399+constants!$C$4*data!C399^2+constants!$D$4*data!C399^3+constants!$E$4*data!C399^4+constants!$F$4*data!C399^5+constants!$G$4*data!C399^6+constants!$H$4*data!C399^7)</f>
        <v>692.09753336682297</v>
      </c>
      <c r="J399" s="4">
        <f>D399/(constants!$A$4+constants!$B$4*data!D399+constants!$C$4*data!D399^2+constants!$D$4*data!D399^3+constants!$E$4*data!D399^4+constants!$F$4*data!D399^5+constants!$G$4*data!D399^6+constants!$H$4*data!D399^7)</f>
        <v>6847.240739001063</v>
      </c>
      <c r="K399" s="4">
        <f>E399/(constants!$A$4+constants!$B$4*data!E399+constants!$C$4*data!E399^2+constants!$D$4*data!E399^3+constants!$E$4*data!E399^4+constants!$F$4*data!E399^5+constants!$G$4*data!E399^6+constants!$H$4*data!E399^7)</f>
        <v>965.67521328230794</v>
      </c>
      <c r="L399" s="4">
        <f>F399/(constants!$A$4+constants!$B$4*data!F399+constants!$C$4*data!F399^2+constants!$D$4*data!F399^3+constants!$E$4*data!F399^4+constants!$F$4*data!F399^5+constants!$G$4*data!F399^6+constants!$H$4*data!F399^7)</f>
        <v>5223.5085437399539</v>
      </c>
      <c r="M399" s="4">
        <f>G399/(constants!$A$4+constants!$B$4*data!G399+constants!$C$4*data!G399^2+constants!$D$4*data!G399^3+constants!$E$4*data!G399^4+constants!$F$4*data!G399^5+constants!$G$4*data!G399^6+constants!$H$4*data!G399^7)</f>
        <v>12.86951769505816</v>
      </c>
      <c r="N399" s="4"/>
      <c r="O399" s="4">
        <f t="shared" si="131"/>
        <v>1730.2438334170574</v>
      </c>
      <c r="P399" s="4">
        <f t="shared" si="132"/>
        <v>1711.8101847502658</v>
      </c>
      <c r="Q399" s="4">
        <f t="shared" si="133"/>
        <v>241.41880332057698</v>
      </c>
      <c r="R399" s="4">
        <f t="shared" si="134"/>
        <v>1305.8771359349885</v>
      </c>
      <c r="S399" s="4">
        <f t="shared" si="135"/>
        <v>3.2173794237645401</v>
      </c>
      <c r="T399" s="4">
        <f t="shared" si="136"/>
        <v>1.010768512087969</v>
      </c>
      <c r="U399" s="4">
        <f t="shared" si="137"/>
        <v>0.14103129276322032</v>
      </c>
      <c r="V399" s="4">
        <f t="shared" si="138"/>
        <v>2.4637688609663454E-3</v>
      </c>
      <c r="W399" s="4"/>
      <c r="X399">
        <f>IF(front!E399&gt;$X$2,O399,P399)</f>
        <v>1711.8101847502658</v>
      </c>
      <c r="Y399">
        <f t="shared" si="139"/>
        <v>1480.0116698217068</v>
      </c>
      <c r="Z399">
        <f>SUMPRODUCT($B$7:$B$456,Y$7:Y$456,EXP(constants!$B$32+constants!$A$32*ABS($A$7:$A$456-$A399)))</f>
        <v>32.62406042346926</v>
      </c>
      <c r="AA399">
        <f t="shared" si="127"/>
        <v>1447.3876093982376</v>
      </c>
      <c r="AB399">
        <f t="shared" si="140"/>
        <v>1441.9416508386348</v>
      </c>
      <c r="AD399" s="4">
        <f t="shared" si="128"/>
        <v>1302.3349663782808</v>
      </c>
      <c r="AE399">
        <f>SUMPRODUCT($B$7:$B$456,AD$7:AD$456,EXP(constants!$B$32+constants!$A$32*ABS($A$7:$A$456-$A399)))</f>
        <v>30.205391307690622</v>
      </c>
      <c r="AF399" s="4">
        <f t="shared" si="129"/>
        <v>1272.1295750705901</v>
      </c>
      <c r="AG399">
        <f t="shared" si="141"/>
        <v>1272.1295750705901</v>
      </c>
      <c r="AH399" s="4"/>
      <c r="AI399" s="5">
        <f>SUMPRODUCT(constants!$B$13:$B$20,A399^constants!$A$13:$A$20)*constants!$C$10/((A399/1000000000)^5*(EXP(0.014388/(A399/1000000000)/constants!$B$9)-1))</f>
        <v>1.44944799332227E-6</v>
      </c>
      <c r="AJ399">
        <f>SUMPRODUCT(A399^constants!$E$28:$J$28,constants!$E$27:$J$27)</f>
        <v>6.6440470152196113E-7</v>
      </c>
      <c r="AL399" s="17">
        <f t="shared" si="130"/>
        <v>1.0052057186081485E-9</v>
      </c>
      <c r="AM399">
        <f t="shared" si="142"/>
        <v>5.2227753724308589E-10</v>
      </c>
      <c r="AN399">
        <f t="shared" si="143"/>
        <v>1.9246581499833704</v>
      </c>
      <c r="AO399">
        <f t="shared" si="144"/>
        <v>1.0134518487940836E-9</v>
      </c>
      <c r="AQ399">
        <f t="shared" si="125"/>
        <v>1.0052057186081485E-9</v>
      </c>
      <c r="AS399" s="4">
        <f t="shared" si="145"/>
        <v>0.99186332316059489</v>
      </c>
    </row>
    <row r="400" spans="1:45" x14ac:dyDescent="0.2">
      <c r="A400">
        <f>front!A400</f>
        <v>373.83</v>
      </c>
      <c r="B400" s="1">
        <f t="shared" si="146"/>
        <v>0.46999999999997044</v>
      </c>
      <c r="C400">
        <f>front!D400-front!B400</f>
        <v>705.65000000000009</v>
      </c>
      <c r="D400" s="2">
        <f>front!E400-front!C400</f>
        <v>7010.1</v>
      </c>
      <c r="E400" s="2">
        <f>IF(front!F400-front!C400&gt;0,front!F400-front!C400,0)</f>
        <v>989.39999999999964</v>
      </c>
      <c r="F400" s="2">
        <f>front!I400-front!H400</f>
        <v>5251.9</v>
      </c>
      <c r="G400" s="2">
        <f>IF(front!J400-front!H400&gt;0,front!J400-front!H400,0)</f>
        <v>2.7999999999992724</v>
      </c>
      <c r="H400" s="2"/>
      <c r="I400" s="4">
        <f>C400/(constants!$A$4+constants!$B$4*data!C400+constants!$C$4*data!C400^2+constants!$D$4*data!C400^3+constants!$E$4*data!C400^4+constants!$F$4*data!C400^5+constants!$G$4*data!C400^6+constants!$H$4*data!C400^7)</f>
        <v>704.02034940558406</v>
      </c>
      <c r="J400" s="4">
        <f>D400/(constants!$A$4+constants!$B$4*data!D400+constants!$C$4*data!D400^2+constants!$D$4*data!D400^3+constants!$E$4*data!D400^4+constants!$F$4*data!D400^5+constants!$G$4*data!D400^6+constants!$H$4*data!D400^7)</f>
        <v>6998.6392980969385</v>
      </c>
      <c r="K400" s="4">
        <f>E400/(constants!$A$4+constants!$B$4*data!E400+constants!$C$4*data!E400^2+constants!$D$4*data!E400^3+constants!$E$4*data!E400^4+constants!$F$4*data!E400^5+constants!$G$4*data!E400^6+constants!$H$4*data!E400^7)</f>
        <v>987.12650431402096</v>
      </c>
      <c r="L400" s="4">
        <f>F400/(constants!$A$4+constants!$B$4*data!F400+constants!$C$4*data!F400^2+constants!$D$4*data!F400^3+constants!$E$4*data!F400^4+constants!$F$4*data!F400^5+constants!$G$4*data!F400^6+constants!$H$4*data!F400^7)</f>
        <v>5240.9874958482078</v>
      </c>
      <c r="M400" s="4">
        <f>G400/(constants!$A$4+constants!$B$4*data!G400+constants!$C$4*data!G400^2+constants!$D$4*data!G400^3+constants!$E$4*data!G400^4+constants!$F$4*data!G400^5+constants!$G$4*data!G400^6+constants!$H$4*data!G400^7)</f>
        <v>2.7933805617247405</v>
      </c>
      <c r="N400" s="4"/>
      <c r="O400" s="4">
        <f t="shared" si="131"/>
        <v>1760.0508735139601</v>
      </c>
      <c r="P400" s="4">
        <f t="shared" si="132"/>
        <v>1749.6598245242346</v>
      </c>
      <c r="Q400" s="4">
        <f t="shared" si="133"/>
        <v>246.78162607850524</v>
      </c>
      <c r="R400" s="4">
        <f t="shared" si="134"/>
        <v>1310.246873962052</v>
      </c>
      <c r="S400" s="4">
        <f t="shared" si="135"/>
        <v>0.69834514043118512</v>
      </c>
      <c r="T400" s="4">
        <f t="shared" si="136"/>
        <v>1.0059388967181384</v>
      </c>
      <c r="U400" s="4">
        <f t="shared" si="137"/>
        <v>0.14104548931139219</v>
      </c>
      <c r="V400" s="4">
        <f t="shared" si="138"/>
        <v>5.3298745015850418E-4</v>
      </c>
      <c r="W400" s="4"/>
      <c r="X400">
        <f>IF(front!E400&gt;$X$2,O400,P400)</f>
        <v>1749.6598245242346</v>
      </c>
      <c r="Y400">
        <f t="shared" si="139"/>
        <v>1512.7121897507639</v>
      </c>
      <c r="Z400">
        <f>SUMPRODUCT($B$7:$B$456,Y$7:Y$456,EXP(constants!$B$32+constants!$A$32*ABS($A$7:$A$456-$A400)))</f>
        <v>32.852974625749134</v>
      </c>
      <c r="AA400">
        <f t="shared" si="127"/>
        <v>1479.8592151250148</v>
      </c>
      <c r="AB400">
        <f t="shared" si="140"/>
        <v>1474.413256565412</v>
      </c>
      <c r="AD400" s="4">
        <f t="shared" si="128"/>
        <v>1309.4780318173428</v>
      </c>
      <c r="AE400">
        <f>SUMPRODUCT($B$7:$B$456,AD$7:AD$456,EXP(constants!$B$32+constants!$A$32*ABS($A$7:$A$456-$A400)))</f>
        <v>30.117829759578953</v>
      </c>
      <c r="AF400" s="4">
        <f t="shared" si="129"/>
        <v>1279.3602020577639</v>
      </c>
      <c r="AG400">
        <f t="shared" si="141"/>
        <v>1279.3602020577639</v>
      </c>
      <c r="AH400" s="4"/>
      <c r="AI400" s="5">
        <f>SUMPRODUCT(constants!$B$13:$B$20,A400^constants!$A$13:$A$20)*constants!$C$10/((A400/1000000000)^5*(EXP(0.014388/(A400/1000000000)/constants!$B$9)-1))</f>
        <v>1.4627497223435557E-6</v>
      </c>
      <c r="AJ400">
        <f>SUMPRODUCT(A400^constants!$E$28:$J$28,constants!$E$27:$J$27)</f>
        <v>6.6172425135739956E-7</v>
      </c>
      <c r="AL400" s="17">
        <f t="shared" si="130"/>
        <v>9.9208937238598482E-10</v>
      </c>
      <c r="AM400">
        <f t="shared" si="142"/>
        <v>5.1723060502668525E-10</v>
      </c>
      <c r="AN400">
        <f t="shared" si="143"/>
        <v>1.9180794074140304</v>
      </c>
      <c r="AO400">
        <f t="shared" si="144"/>
        <v>1.0036585446201211E-9</v>
      </c>
      <c r="AQ400">
        <f t="shared" si="125"/>
        <v>9.9208937238598482E-10</v>
      </c>
      <c r="AS400" s="4">
        <f t="shared" si="145"/>
        <v>0.9884729998103936</v>
      </c>
    </row>
    <row r="401" spans="1:45" x14ac:dyDescent="0.2">
      <c r="A401">
        <f>front!A401</f>
        <v>374.3</v>
      </c>
      <c r="B401" s="1">
        <f t="shared" si="146"/>
        <v>0.47000000000002728</v>
      </c>
      <c r="C401">
        <f>front!D401-front!B401</f>
        <v>725</v>
      </c>
      <c r="D401" s="2">
        <f>front!E401-front!C401</f>
        <v>7082.4</v>
      </c>
      <c r="E401" s="2">
        <f>IF(front!F401-front!C401&gt;0,front!F401-front!C401,0)</f>
        <v>1001</v>
      </c>
      <c r="F401" s="2">
        <f>front!I401-front!H401</f>
        <v>5318.9000000000015</v>
      </c>
      <c r="G401" s="2">
        <f>IF(front!J401-front!H401&gt;0,front!J401-front!H401,0)</f>
        <v>22.100000000000364</v>
      </c>
      <c r="H401" s="2"/>
      <c r="I401" s="4">
        <f>C401/(constants!$A$4+constants!$B$4*data!C401+constants!$C$4*data!C401^2+constants!$D$4*data!C401^3+constants!$E$4*data!C401^4+constants!$F$4*data!C401^5+constants!$G$4*data!C401^6+constants!$H$4*data!C401^7)</f>
        <v>723.32634749321335</v>
      </c>
      <c r="J401" s="4">
        <f>D401/(constants!$A$4+constants!$B$4*data!D401+constants!$C$4*data!D401^2+constants!$D$4*data!D401^3+constants!$E$4*data!D401^4+constants!$F$4*data!D401^5+constants!$G$4*data!D401^6+constants!$H$4*data!D401^7)</f>
        <v>7070.9978790870246</v>
      </c>
      <c r="K401" s="4">
        <f>E401/(constants!$A$4+constants!$B$4*data!E401+constants!$C$4*data!E401^2+constants!$D$4*data!E401^3+constants!$E$4*data!E401^4+constants!$F$4*data!E401^5+constants!$G$4*data!E401^6+constants!$H$4*data!E401^7)</f>
        <v>998.70022710293165</v>
      </c>
      <c r="L401" s="4">
        <f>F401/(constants!$A$4+constants!$B$4*data!F401+constants!$C$4*data!F401^2+constants!$D$4*data!F401^3+constants!$E$4*data!F401^4+constants!$F$4*data!F401^5+constants!$G$4*data!F401^6+constants!$H$4*data!F401^7)</f>
        <v>5307.9091856724935</v>
      </c>
      <c r="M401" s="4">
        <f>G401/(constants!$A$4+constants!$B$4*data!G401+constants!$C$4*data!G401^2+constants!$D$4*data!G401^3+constants!$E$4*data!G401^4+constants!$F$4*data!G401^5+constants!$G$4*data!G401^6+constants!$H$4*data!G401^7)</f>
        <v>22.047800623646378</v>
      </c>
      <c r="N401" s="4"/>
      <c r="O401" s="4">
        <f t="shared" si="131"/>
        <v>1808.3158687330333</v>
      </c>
      <c r="P401" s="4">
        <f t="shared" si="132"/>
        <v>1767.7494697717561</v>
      </c>
      <c r="Q401" s="4">
        <f t="shared" si="133"/>
        <v>249.67505677573291</v>
      </c>
      <c r="R401" s="4">
        <f t="shared" si="134"/>
        <v>1326.9772964181234</v>
      </c>
      <c r="S401" s="4">
        <f t="shared" si="135"/>
        <v>5.5119501559115944</v>
      </c>
      <c r="T401" s="4">
        <f t="shared" si="136"/>
        <v>1.0229480475909942</v>
      </c>
      <c r="U401" s="4">
        <f t="shared" si="137"/>
        <v>0.14123893744285487</v>
      </c>
      <c r="V401" s="4">
        <f t="shared" si="138"/>
        <v>4.1537637236069248E-3</v>
      </c>
      <c r="W401" s="4"/>
      <c r="X401">
        <f>IF(front!E401&gt;$X$2,O401,P401)</f>
        <v>1767.7494697717561</v>
      </c>
      <c r="Y401">
        <f t="shared" si="139"/>
        <v>1528.0237045070351</v>
      </c>
      <c r="Z401">
        <f>SUMPRODUCT($B$7:$B$456,Y$7:Y$456,EXP(constants!$B$32+constants!$A$32*ABS($A$7:$A$456-$A401)))</f>
        <v>33.078987439054224</v>
      </c>
      <c r="AA401">
        <f t="shared" si="127"/>
        <v>1494.9447170679809</v>
      </c>
      <c r="AB401">
        <f t="shared" si="140"/>
        <v>1489.4987585083782</v>
      </c>
      <c r="AD401" s="4">
        <f t="shared" si="128"/>
        <v>1320.9089222947148</v>
      </c>
      <c r="AE401">
        <f>SUMPRODUCT($B$7:$B$456,AD$7:AD$456,EXP(constants!$B$32+constants!$A$32*ABS($A$7:$A$456-$A401)))</f>
        <v>30.028956426015188</v>
      </c>
      <c r="AF401" s="4">
        <f t="shared" si="129"/>
        <v>1290.8799658686996</v>
      </c>
      <c r="AG401">
        <f t="shared" si="141"/>
        <v>1290.8799658686996</v>
      </c>
      <c r="AH401" s="4"/>
      <c r="AI401" s="5">
        <f>SUMPRODUCT(constants!$B$13:$B$20,A401^constants!$A$13:$A$20)*constants!$C$10/((A401/1000000000)^5*(EXP(0.014388/(A401/1000000000)/constants!$B$9)-1))</f>
        <v>1.476127202139815E-6</v>
      </c>
      <c r="AJ401">
        <f>SUMPRODUCT(A401^constants!$E$28:$J$28,constants!$E$27:$J$27)</f>
        <v>6.5907589240533785E-7</v>
      </c>
      <c r="AL401" s="17">
        <f t="shared" si="130"/>
        <v>9.9102278112540769E-10</v>
      </c>
      <c r="AM401">
        <f t="shared" si="142"/>
        <v>5.1056326678818024E-10</v>
      </c>
      <c r="AN401">
        <f t="shared" si="143"/>
        <v>1.9410381545066342</v>
      </c>
      <c r="AO401">
        <f t="shared" si="144"/>
        <v>9.907209285395668E-10</v>
      </c>
      <c r="AQ401">
        <f t="shared" si="125"/>
        <v>9.9102278112540769E-10</v>
      </c>
      <c r="AS401" s="4">
        <f t="shared" si="145"/>
        <v>1.0003046797308359</v>
      </c>
    </row>
    <row r="402" spans="1:45" x14ac:dyDescent="0.2">
      <c r="A402">
        <f>front!A402</f>
        <v>374.77</v>
      </c>
      <c r="B402" s="1">
        <f t="shared" si="146"/>
        <v>0.46999999999997044</v>
      </c>
      <c r="C402">
        <f>front!D402-front!B402</f>
        <v>724.20000000000027</v>
      </c>
      <c r="D402" s="2">
        <f>front!E402-front!C402</f>
        <v>7204.6</v>
      </c>
      <c r="E402" s="2">
        <f>IF(front!F402-front!C402&gt;0,front!F402-front!C402,0)</f>
        <v>1021</v>
      </c>
      <c r="F402" s="2">
        <f>front!I402-front!H402</f>
        <v>5338.6</v>
      </c>
      <c r="G402" s="2">
        <f>IF(front!J402-front!H402&gt;0,front!J402-front!H402,0)</f>
        <v>21</v>
      </c>
      <c r="H402" s="2"/>
      <c r="I402" s="4">
        <f>C402/(constants!$A$4+constants!$B$4*data!C402+constants!$C$4*data!C402^2+constants!$D$4*data!C402^3+constants!$E$4*data!C402^4+constants!$F$4*data!C402^5+constants!$G$4*data!C402^6+constants!$H$4*data!C402^7)</f>
        <v>722.52816632267536</v>
      </c>
      <c r="J402" s="4">
        <f>D402/(constants!$A$4+constants!$B$4*data!D402+constants!$C$4*data!D402^2+constants!$D$4*data!D402^3+constants!$E$4*data!D402^4+constants!$F$4*data!D402^5+constants!$G$4*data!D402^6+constants!$H$4*data!D402^7)</f>
        <v>7193.3142718886575</v>
      </c>
      <c r="K402" s="4">
        <f>E402/(constants!$A$4+constants!$B$4*data!E402+constants!$C$4*data!E402^2+constants!$D$4*data!E402^3+constants!$E$4*data!E402^4+constants!$F$4*data!E402^5+constants!$G$4*data!E402^6+constants!$H$4*data!E402^7)</f>
        <v>1018.6549259098797</v>
      </c>
      <c r="L402" s="4">
        <f>F402/(constants!$A$4+constants!$B$4*data!F402+constants!$C$4*data!F402^2+constants!$D$4*data!F402^3+constants!$E$4*data!F402^4+constants!$F$4*data!F402^5+constants!$G$4*data!F402^6+constants!$H$4*data!F402^7)</f>
        <v>5327.5868562212172</v>
      </c>
      <c r="M402" s="4">
        <f>G402/(constants!$A$4+constants!$B$4*data!G402+constants!$C$4*data!G402^2+constants!$D$4*data!G402^3+constants!$E$4*data!G402^4+constants!$F$4*data!G402^5+constants!$G$4*data!G402^6+constants!$H$4*data!G402^7)</f>
        <v>20.950396265237369</v>
      </c>
      <c r="N402" s="4"/>
      <c r="O402" s="4">
        <f t="shared" si="131"/>
        <v>1806.3204158066885</v>
      </c>
      <c r="P402" s="4">
        <f t="shared" si="132"/>
        <v>1798.3285679721644</v>
      </c>
      <c r="Q402" s="4">
        <f t="shared" si="133"/>
        <v>254.66373147746992</v>
      </c>
      <c r="R402" s="4">
        <f t="shared" si="134"/>
        <v>1331.8967140553045</v>
      </c>
      <c r="S402" s="4">
        <f t="shared" si="135"/>
        <v>5.2375990663093424</v>
      </c>
      <c r="T402" s="4">
        <f t="shared" si="136"/>
        <v>1.0044440420826635</v>
      </c>
      <c r="U402" s="4">
        <f t="shared" si="137"/>
        <v>0.14161134734384745</v>
      </c>
      <c r="V402" s="4">
        <f t="shared" si="138"/>
        <v>3.9324363601454613E-3</v>
      </c>
      <c r="W402" s="4"/>
      <c r="X402">
        <f>IF(front!E402&gt;$X$2,O402,P402)</f>
        <v>1798.3285679721644</v>
      </c>
      <c r="Y402">
        <f t="shared" si="139"/>
        <v>1553.8129215075569</v>
      </c>
      <c r="Z402">
        <f>SUMPRODUCT($B$7:$B$456,Y$7:Y$456,EXP(constants!$B$32+constants!$A$32*ABS($A$7:$A$456-$A402)))</f>
        <v>33.301993361891057</v>
      </c>
      <c r="AA402">
        <f t="shared" si="127"/>
        <v>1520.5109281456657</v>
      </c>
      <c r="AB402">
        <f t="shared" si="140"/>
        <v>1515.0649695860629</v>
      </c>
      <c r="AD402" s="4">
        <f t="shared" si="128"/>
        <v>1326.13038639563</v>
      </c>
      <c r="AE402">
        <f>SUMPRODUCT($B$7:$B$456,AD$7:AD$456,EXP(constants!$B$32+constants!$A$32*ABS($A$7:$A$456-$A402)))</f>
        <v>29.938508427276602</v>
      </c>
      <c r="AF402" s="4">
        <f t="shared" si="129"/>
        <v>1296.1918779683533</v>
      </c>
      <c r="AG402">
        <f t="shared" si="141"/>
        <v>1296.1918779683533</v>
      </c>
      <c r="AH402" s="4"/>
      <c r="AI402" s="5">
        <f>SUMPRODUCT(constants!$B$13:$B$20,A402^constants!$A$13:$A$20)*constants!$C$10/((A402/1000000000)^5*(EXP(0.014388/(A402/1000000000)/constants!$B$9)-1))</f>
        <v>1.4895804896385891E-6</v>
      </c>
      <c r="AJ402">
        <f>SUMPRODUCT(A402^constants!$E$28:$J$28,constants!$E$27:$J$27)</f>
        <v>6.564598500807318E-7</v>
      </c>
      <c r="AL402" s="17">
        <f t="shared" si="130"/>
        <v>9.8317928243404865E-10</v>
      </c>
      <c r="AM402">
        <f t="shared" si="142"/>
        <v>5.0645267976039523E-10</v>
      </c>
      <c r="AN402">
        <f t="shared" si="143"/>
        <v>1.9413053217512732</v>
      </c>
      <c r="AO402">
        <f t="shared" si="144"/>
        <v>9.827445525213144E-10</v>
      </c>
      <c r="AQ402">
        <f t="shared" si="125"/>
        <v>9.8317928243404865E-10</v>
      </c>
      <c r="AS402" s="4">
        <f t="shared" si="145"/>
        <v>1.0004423630857264</v>
      </c>
    </row>
    <row r="403" spans="1:45" x14ac:dyDescent="0.2">
      <c r="A403">
        <f>front!A403</f>
        <v>375.23</v>
      </c>
      <c r="B403" s="1">
        <f t="shared" si="146"/>
        <v>0.46000000000003638</v>
      </c>
      <c r="C403">
        <f>front!D403-front!B403</f>
        <v>743.95000000000027</v>
      </c>
      <c r="D403" s="2">
        <f>front!E403-front!C403</f>
        <v>7353.7</v>
      </c>
      <c r="E403" s="2">
        <f>IF(front!F403-front!C403&gt;0,front!F403-front!C403,0)</f>
        <v>1050.5999999999995</v>
      </c>
      <c r="F403" s="2">
        <f>front!I403-front!H403</f>
        <v>5434.5</v>
      </c>
      <c r="G403" s="2">
        <f>IF(front!J403-front!H403&gt;0,front!J403-front!H403,0)</f>
        <v>59.800000000001091</v>
      </c>
      <c r="H403" s="2"/>
      <c r="I403" s="4">
        <f>C403/(constants!$A$4+constants!$B$4*data!C403+constants!$C$4*data!C403^2+constants!$D$4*data!C403^3+constants!$E$4*data!C403^4+constants!$F$4*data!C403^5+constants!$G$4*data!C403^6+constants!$H$4*data!C403^7)</f>
        <v>742.23327295590127</v>
      </c>
      <c r="J403" s="4">
        <f>D403/(constants!$A$4+constants!$B$4*data!D403+constants!$C$4*data!D403^2+constants!$D$4*data!D403^3+constants!$E$4*data!D403^4+constants!$F$4*data!D403^5+constants!$G$4*data!D403^6+constants!$H$4*data!D403^7)</f>
        <v>7342.5867038902243</v>
      </c>
      <c r="K403" s="4">
        <f>E403/(constants!$A$4+constants!$B$4*data!E403+constants!$C$4*data!E403^2+constants!$D$4*data!E403^3+constants!$E$4*data!E403^4+constants!$F$4*data!E403^5+constants!$G$4*data!E403^6+constants!$H$4*data!E403^7)</f>
        <v>1048.1878888074518</v>
      </c>
      <c r="L403" s="4">
        <f>F403/(constants!$A$4+constants!$B$4*data!F403+constants!$C$4*data!F403^2+constants!$D$4*data!F403^3+constants!$E$4*data!F403^4+constants!$F$4*data!F403^5+constants!$G$4*data!F403^6+constants!$H$4*data!F403^7)</f>
        <v>5423.3827915794463</v>
      </c>
      <c r="M403" s="4">
        <f>G403/(constants!$A$4+constants!$B$4*data!G403+constants!$C$4*data!G403^2+constants!$D$4*data!G403^3+constants!$E$4*data!G403^4+constants!$F$4*data!G403^5+constants!$G$4*data!G403^6+constants!$H$4*data!G403^7)</f>
        <v>59.658995621303411</v>
      </c>
      <c r="N403" s="4"/>
      <c r="O403" s="4">
        <f t="shared" si="131"/>
        <v>1855.5831823897531</v>
      </c>
      <c r="P403" s="4">
        <f t="shared" si="132"/>
        <v>1835.6466759725561</v>
      </c>
      <c r="Q403" s="4">
        <f t="shared" si="133"/>
        <v>262.04697220186296</v>
      </c>
      <c r="R403" s="4">
        <f t="shared" si="134"/>
        <v>1355.8456978948616</v>
      </c>
      <c r="S403" s="4">
        <f t="shared" si="135"/>
        <v>14.914748905325853</v>
      </c>
      <c r="T403" s="4">
        <f t="shared" si="136"/>
        <v>1.0108607536941359</v>
      </c>
      <c r="U403" s="4">
        <f t="shared" si="137"/>
        <v>0.14275458105957461</v>
      </c>
      <c r="V403" s="4">
        <f t="shared" si="138"/>
        <v>1.1000329114502534E-2</v>
      </c>
      <c r="W403" s="4"/>
      <c r="X403">
        <f>IF(front!E403&gt;$X$2,O403,P403)</f>
        <v>1835.6466759725561</v>
      </c>
      <c r="Y403">
        <f t="shared" si="139"/>
        <v>1584.0420032526001</v>
      </c>
      <c r="Z403">
        <f>SUMPRODUCT($B$7:$B$456,Y$7:Y$456,EXP(constants!$B$32+constants!$A$32*ABS($A$7:$A$456-$A403)))</f>
        <v>33.516778483815756</v>
      </c>
      <c r="AA403">
        <f t="shared" si="127"/>
        <v>1550.5252247687845</v>
      </c>
      <c r="AB403">
        <f t="shared" si="140"/>
        <v>1545.0792662091817</v>
      </c>
      <c r="AD403" s="4">
        <f t="shared" si="128"/>
        <v>1339.4253251131622</v>
      </c>
      <c r="AE403">
        <f>SUMPRODUCT($B$7:$B$456,AD$7:AD$456,EXP(constants!$B$32+constants!$A$32*ABS($A$7:$A$456-$A403)))</f>
        <v>29.848068980597105</v>
      </c>
      <c r="AF403" s="4">
        <f t="shared" si="129"/>
        <v>1309.577256132565</v>
      </c>
      <c r="AG403">
        <f t="shared" si="141"/>
        <v>1309.577256132565</v>
      </c>
      <c r="AH403" s="4"/>
      <c r="AI403" s="5">
        <f>SUMPRODUCT(constants!$B$13:$B$20,A403^constants!$A$13:$A$20)*constants!$C$10/((A403/1000000000)^5*(EXP(0.014388/(A403/1000000000)/constants!$B$9)-1))</f>
        <v>1.5028209950507572E-6</v>
      </c>
      <c r="AJ403">
        <f>SUMPRODUCT(A403^constants!$E$28:$J$28,constants!$E$27:$J$27)</f>
        <v>6.5393097684339528E-7</v>
      </c>
      <c r="AL403" s="17">
        <f t="shared" si="130"/>
        <v>9.7264977138544869E-10</v>
      </c>
      <c r="AM403">
        <f t="shared" si="142"/>
        <v>4.9934509306810955E-10</v>
      </c>
      <c r="AN403">
        <f t="shared" si="143"/>
        <v>1.9478508648382402</v>
      </c>
      <c r="AO403">
        <f t="shared" si="144"/>
        <v>9.689526576759334E-10</v>
      </c>
      <c r="AQ403">
        <f t="shared" si="125"/>
        <v>9.7264977138544869E-10</v>
      </c>
      <c r="AS403" s="4">
        <f t="shared" si="145"/>
        <v>1.0038155772423216</v>
      </c>
    </row>
    <row r="404" spans="1:45" x14ac:dyDescent="0.2">
      <c r="A404">
        <f>front!A404</f>
        <v>375.7</v>
      </c>
      <c r="B404" s="1">
        <f t="shared" si="146"/>
        <v>0.46999999999997044</v>
      </c>
      <c r="C404">
        <f>front!D404-front!B404</f>
        <v>751.30000000000018</v>
      </c>
      <c r="D404" s="2">
        <f>front!E404-front!C404</f>
        <v>7415.4000000000015</v>
      </c>
      <c r="E404" s="2">
        <f>IF(front!F404-front!C404&gt;0,front!F404-front!C404,0)</f>
        <v>1049.5</v>
      </c>
      <c r="F404" s="2">
        <f>front!I404-front!H404</f>
        <v>5329.6</v>
      </c>
      <c r="G404" s="2">
        <f>IF(front!J404-front!H404&gt;0,front!J404-front!H404,0)</f>
        <v>0</v>
      </c>
      <c r="H404" s="2"/>
      <c r="I404" s="4">
        <f>C404/(constants!$A$4+constants!$B$4*data!C404+constants!$C$4*data!C404^2+constants!$D$4*data!C404^3+constants!$E$4*data!C404^4+constants!$F$4*data!C404^5+constants!$G$4*data!C404^6+constants!$H$4*data!C404^7)</f>
        <v>749.56657045249335</v>
      </c>
      <c r="J404" s="4">
        <f>D404/(constants!$A$4+constants!$B$4*data!D404+constants!$C$4*data!D404^2+constants!$D$4*data!D404^3+constants!$E$4*data!D404^4+constants!$F$4*data!D404^5+constants!$G$4*data!D404^6+constants!$H$4*data!D404^7)</f>
        <v>7404.3680995795112</v>
      </c>
      <c r="K404" s="4">
        <f>E404/(constants!$A$4+constants!$B$4*data!E404+constants!$C$4*data!E404^2+constants!$D$4*data!E404^3+constants!$E$4*data!E404^4+constants!$F$4*data!E404^5+constants!$G$4*data!E404^6+constants!$H$4*data!E404^7)</f>
        <v>1047.0903798895115</v>
      </c>
      <c r="L404" s="4">
        <f>F404/(constants!$A$4+constants!$B$4*data!F404+constants!$C$4*data!F404^2+constants!$D$4*data!F404^3+constants!$E$4*data!F404^4+constants!$F$4*data!F404^5+constants!$G$4*data!F404^6+constants!$H$4*data!F404^7)</f>
        <v>5318.5970178134548</v>
      </c>
      <c r="M404" s="4">
        <f>G404/(constants!$A$4+constants!$B$4*data!G404+constants!$C$4*data!G404^2+constants!$D$4*data!G404^3+constants!$E$4*data!G404^4+constants!$F$4*data!G404^5+constants!$G$4*data!G404^6+constants!$H$4*data!G404^7)</f>
        <v>0</v>
      </c>
      <c r="N404" s="4"/>
      <c r="O404" s="4">
        <f t="shared" si="131"/>
        <v>1873.9164261312335</v>
      </c>
      <c r="P404" s="4">
        <f t="shared" si="132"/>
        <v>1851.0920248948778</v>
      </c>
      <c r="Q404" s="4">
        <f t="shared" si="133"/>
        <v>261.77259497237787</v>
      </c>
      <c r="R404" s="4">
        <f t="shared" si="134"/>
        <v>1329.6492544533635</v>
      </c>
      <c r="S404" s="4">
        <f t="shared" si="135"/>
        <v>0</v>
      </c>
      <c r="T404" s="4">
        <f t="shared" si="136"/>
        <v>1.0123302358442454</v>
      </c>
      <c r="U404" s="4">
        <f t="shared" si="137"/>
        <v>0.14141522487907848</v>
      </c>
      <c r="V404" s="4">
        <f t="shared" si="138"/>
        <v>0</v>
      </c>
      <c r="W404" s="4"/>
      <c r="X404">
        <f>IF(front!E404&gt;$X$2,O404,P404)</f>
        <v>1851.0920248948778</v>
      </c>
      <c r="Y404">
        <f t="shared" si="139"/>
        <v>1599.7507957569878</v>
      </c>
      <c r="Z404">
        <f>SUMPRODUCT($B$7:$B$456,Y$7:Y$456,EXP(constants!$B$32+constants!$A$32*ABS($A$7:$A$456-$A404)))</f>
        <v>33.73289595626408</v>
      </c>
      <c r="AA404">
        <f t="shared" si="127"/>
        <v>1566.0178998007239</v>
      </c>
      <c r="AB404">
        <f t="shared" si="140"/>
        <v>1560.5719412411211</v>
      </c>
      <c r="AD404" s="4">
        <f t="shared" si="128"/>
        <v>1329.6492544533635</v>
      </c>
      <c r="AE404">
        <f>SUMPRODUCT($B$7:$B$456,AD$7:AD$456,EXP(constants!$B$32+constants!$A$32*ABS($A$7:$A$456-$A404)))</f>
        <v>29.753906212216606</v>
      </c>
      <c r="AF404" s="4">
        <f t="shared" si="129"/>
        <v>1299.8953482411468</v>
      </c>
      <c r="AG404">
        <f t="shared" si="141"/>
        <v>1299.8953482411468</v>
      </c>
      <c r="AH404" s="4"/>
      <c r="AI404" s="5">
        <f>SUMPRODUCT(constants!$B$13:$B$20,A404^constants!$A$13:$A$20)*constants!$C$10/((A404/1000000000)^5*(EXP(0.014388/(A404/1000000000)/constants!$B$9)-1))</f>
        <v>1.5164244441016475E-6</v>
      </c>
      <c r="AJ404">
        <f>SUMPRODUCT(A404^constants!$E$28:$J$28,constants!$E$27:$J$27)</f>
        <v>6.5137954164486188E-7</v>
      </c>
      <c r="AL404" s="17">
        <f t="shared" si="130"/>
        <v>9.7171069402647133E-10</v>
      </c>
      <c r="AM404">
        <f t="shared" si="142"/>
        <v>5.0110152523141642E-10</v>
      </c>
      <c r="AN404">
        <f t="shared" si="143"/>
        <v>1.939149344192717</v>
      </c>
      <c r="AO404">
        <f t="shared" si="144"/>
        <v>9.7236092109193456E-10</v>
      </c>
      <c r="AQ404">
        <f t="shared" si="125"/>
        <v>9.7171069402647133E-10</v>
      </c>
      <c r="AS404" s="4">
        <f t="shared" si="145"/>
        <v>0.99933129041762292</v>
      </c>
    </row>
    <row r="405" spans="1:45" x14ac:dyDescent="0.2">
      <c r="A405">
        <f>front!A405</f>
        <v>376.17</v>
      </c>
      <c r="B405" s="1">
        <f t="shared" si="146"/>
        <v>0.47000000000002728</v>
      </c>
      <c r="C405">
        <f>front!D405-front!B405</f>
        <v>760.59999999999991</v>
      </c>
      <c r="D405" s="2">
        <f>front!E405-front!C405</f>
        <v>7541.9</v>
      </c>
      <c r="E405" s="2">
        <f>IF(front!F405-front!C405&gt;0,front!F405-front!C405,0)</f>
        <v>1069</v>
      </c>
      <c r="F405" s="2">
        <f>front!I405-front!H405</f>
        <v>5356.7000000000007</v>
      </c>
      <c r="G405" s="2">
        <f>IF(front!J405-front!H405&gt;0,front!J405-front!H405,0)</f>
        <v>17.300000000001091</v>
      </c>
      <c r="H405" s="2"/>
      <c r="I405" s="4">
        <f>C405/(constants!$A$4+constants!$B$4*data!C405+constants!$C$4*data!C405^2+constants!$D$4*data!C405^3+constants!$E$4*data!C405^4+constants!$F$4*data!C405^5+constants!$G$4*data!C405^6+constants!$H$4*data!C405^7)</f>
        <v>758.84544014395249</v>
      </c>
      <c r="J405" s="4">
        <f>D405/(constants!$A$4+constants!$B$4*data!D405+constants!$C$4*data!D405^2+constants!$D$4*data!D405^3+constants!$E$4*data!D405^4+constants!$F$4*data!D405^5+constants!$G$4*data!D405^6+constants!$H$4*data!D405^7)</f>
        <v>7531.0538395751028</v>
      </c>
      <c r="K405" s="4">
        <f>E405/(constants!$A$4+constants!$B$4*data!E405+constants!$C$4*data!E405^2+constants!$D$4*data!E405^3+constants!$E$4*data!E405^4+constants!$F$4*data!E405^5+constants!$G$4*data!E405^6+constants!$H$4*data!E405^7)</f>
        <v>1066.5462213930145</v>
      </c>
      <c r="L405" s="4">
        <f>F405/(constants!$A$4+constants!$B$4*data!F405+constants!$C$4*data!F405^2+constants!$D$4*data!F405^3+constants!$E$4*data!F405^4+constants!$F$4*data!F405^5+constants!$G$4*data!F405^6+constants!$H$4*data!F405^7)</f>
        <v>5345.6666233189999</v>
      </c>
      <c r="M405" s="4">
        <f>G405/(constants!$A$4+constants!$B$4*data!G405+constants!$C$4*data!G405^2+constants!$D$4*data!G405^3+constants!$E$4*data!G405^4+constants!$F$4*data!G405^5+constants!$G$4*data!G405^6+constants!$H$4*data!G405^7)</f>
        <v>17.259128978511509</v>
      </c>
      <c r="N405" s="4"/>
      <c r="O405" s="4">
        <f t="shared" si="131"/>
        <v>1897.1136003598813</v>
      </c>
      <c r="P405" s="4">
        <f t="shared" si="132"/>
        <v>1882.7634598937757</v>
      </c>
      <c r="Q405" s="4">
        <f t="shared" si="133"/>
        <v>266.63655534825364</v>
      </c>
      <c r="R405" s="4">
        <f t="shared" si="134"/>
        <v>1336.41665582975</v>
      </c>
      <c r="S405" s="4">
        <f t="shared" si="135"/>
        <v>4.3147822446278772</v>
      </c>
      <c r="T405" s="4">
        <f t="shared" si="136"/>
        <v>1.0076218498880976</v>
      </c>
      <c r="U405" s="4">
        <f t="shared" si="137"/>
        <v>0.1416197844434994</v>
      </c>
      <c r="V405" s="4">
        <f t="shared" si="138"/>
        <v>3.2286205247486453E-3</v>
      </c>
      <c r="W405" s="4"/>
      <c r="X405">
        <f>IF(front!E405&gt;$X$2,O405,P405)</f>
        <v>1882.7634598937757</v>
      </c>
      <c r="Y405">
        <f t="shared" si="139"/>
        <v>1626.7520941455975</v>
      </c>
      <c r="Z405">
        <f>SUMPRODUCT($B$7:$B$456,Y$7:Y$456,EXP(constants!$B$32+constants!$A$32*ABS($A$7:$A$456-$A405)))</f>
        <v>33.94522295472273</v>
      </c>
      <c r="AA405">
        <f t="shared" si="127"/>
        <v>1592.8068711908747</v>
      </c>
      <c r="AB405">
        <f t="shared" si="140"/>
        <v>1587.360912631272</v>
      </c>
      <c r="AD405" s="4">
        <f t="shared" si="128"/>
        <v>1331.6663021108652</v>
      </c>
      <c r="AE405">
        <f>SUMPRODUCT($B$7:$B$456,AD$7:AD$456,EXP(constants!$B$32+constants!$A$32*ABS($A$7:$A$456-$A405)))</f>
        <v>29.657819757573996</v>
      </c>
      <c r="AF405" s="4">
        <f t="shared" si="129"/>
        <v>1302.0084823532911</v>
      </c>
      <c r="AG405">
        <f t="shared" si="141"/>
        <v>1302.0084823532911</v>
      </c>
      <c r="AH405" s="4"/>
      <c r="AI405" s="5">
        <f>SUMPRODUCT(constants!$B$13:$B$20,A405^constants!$A$13:$A$20)*constants!$C$10/((A405/1000000000)^5*(EXP(0.014388/(A405/1000000000)/constants!$B$9)-1))</f>
        <v>1.5301038572497818E-6</v>
      </c>
      <c r="AJ405">
        <f>SUMPRODUCT(A405^constants!$E$28:$J$28,constants!$E$27:$J$27)</f>
        <v>6.4886108993878486E-7</v>
      </c>
      <c r="AL405" s="17">
        <f t="shared" si="130"/>
        <v>9.6392940324668909E-10</v>
      </c>
      <c r="AM405">
        <f t="shared" si="142"/>
        <v>4.9835396522610426E-10</v>
      </c>
      <c r="AN405">
        <f t="shared" si="143"/>
        <v>1.9342264143706618</v>
      </c>
      <c r="AO405">
        <f t="shared" si="144"/>
        <v>9.6702942668810703E-10</v>
      </c>
      <c r="AQ405">
        <f t="shared" si="125"/>
        <v>9.6392940324668909E-10</v>
      </c>
      <c r="AS405" s="4">
        <f t="shared" si="145"/>
        <v>0.99679428220500488</v>
      </c>
    </row>
    <row r="406" spans="1:45" x14ac:dyDescent="0.2">
      <c r="A406">
        <f>front!A406</f>
        <v>376.64</v>
      </c>
      <c r="B406" s="1">
        <f t="shared" si="146"/>
        <v>0.46999999999997044</v>
      </c>
      <c r="C406">
        <f>front!D406-front!B406</f>
        <v>783.09999999999991</v>
      </c>
      <c r="D406" s="2">
        <f>front!E406-front!C406</f>
        <v>7624.2000000000007</v>
      </c>
      <c r="E406" s="2">
        <f>IF(front!F406-front!C406&gt;0,front!F406-front!C406,0)</f>
        <v>1066.9000000000015</v>
      </c>
      <c r="F406" s="2">
        <f>front!I406-front!H406</f>
        <v>5458</v>
      </c>
      <c r="G406" s="2">
        <f>IF(front!J406-front!H406&gt;0,front!J406-front!H406,0)</f>
        <v>11.100000000000364</v>
      </c>
      <c r="H406" s="2"/>
      <c r="I406" s="4">
        <f>C406/(constants!$A$4+constants!$B$4*data!C406+constants!$C$4*data!C406^2+constants!$D$4*data!C406^3+constants!$E$4*data!C406^4+constants!$F$4*data!C406^5+constants!$G$4*data!C406^6+constants!$H$4*data!C406^7)</f>
        <v>781.29433377745329</v>
      </c>
      <c r="J406" s="4">
        <f>D406/(constants!$A$4+constants!$B$4*data!D406+constants!$C$4*data!D406^2+constants!$D$4*data!D406^3+constants!$E$4*data!D406^4+constants!$F$4*data!D406^5+constants!$G$4*data!D406^6+constants!$H$4*data!D406^7)</f>
        <v>7613.4885702290485</v>
      </c>
      <c r="K406" s="4">
        <f>E406/(constants!$A$4+constants!$B$4*data!E406+constants!$C$4*data!E406^2+constants!$D$4*data!E406^3+constants!$E$4*data!E406^4+constants!$F$4*data!E406^5+constants!$G$4*data!E406^6+constants!$H$4*data!E406^7)</f>
        <v>1064.4509767696163</v>
      </c>
      <c r="L406" s="4">
        <f>F406/(constants!$A$4+constants!$B$4*data!F406+constants!$C$4*data!F406^2+constants!$D$4*data!F406^3+constants!$E$4*data!F406^4+constants!$F$4*data!F406^5+constants!$G$4*data!F406^6+constants!$H$4*data!F406^7)</f>
        <v>5446.8584868892076</v>
      </c>
      <c r="M406" s="4">
        <f>G406/(constants!$A$4+constants!$B$4*data!G406+constants!$C$4*data!G406^2+constants!$D$4*data!G406^3+constants!$E$4*data!G406^4+constants!$F$4*data!G406^5+constants!$G$4*data!G406^6+constants!$H$4*data!G406^7)</f>
        <v>11.073768841831416</v>
      </c>
      <c r="N406" s="4"/>
      <c r="O406" s="4">
        <f t="shared" si="131"/>
        <v>1953.2358344436332</v>
      </c>
      <c r="P406" s="4">
        <f t="shared" si="132"/>
        <v>1903.3721425572621</v>
      </c>
      <c r="Q406" s="4">
        <f t="shared" si="133"/>
        <v>266.11274419240408</v>
      </c>
      <c r="R406" s="4">
        <f t="shared" si="134"/>
        <v>1361.7146217223019</v>
      </c>
      <c r="S406" s="4">
        <f t="shared" si="135"/>
        <v>2.7684422104578541</v>
      </c>
      <c r="T406" s="4">
        <f t="shared" si="136"/>
        <v>1.0261975526338096</v>
      </c>
      <c r="U406" s="4">
        <f t="shared" si="137"/>
        <v>0.13981120047016671</v>
      </c>
      <c r="V406" s="4">
        <f t="shared" si="138"/>
        <v>2.0330560943498705E-3</v>
      </c>
      <c r="W406" s="4"/>
      <c r="X406">
        <f>IF(front!E406&gt;$X$2,O406,P406)</f>
        <v>1903.3721425572621</v>
      </c>
      <c r="Y406">
        <f t="shared" si="139"/>
        <v>1647.8637146347999</v>
      </c>
      <c r="Z406">
        <f>SUMPRODUCT($B$7:$B$456,Y$7:Y$456,EXP(constants!$B$32+constants!$A$32*ABS($A$7:$A$456-$A406)))</f>
        <v>34.153440321391606</v>
      </c>
      <c r="AA406">
        <f t="shared" si="127"/>
        <v>1613.7102743134083</v>
      </c>
      <c r="AB406">
        <f t="shared" si="140"/>
        <v>1608.2643157538055</v>
      </c>
      <c r="AD406" s="4">
        <f t="shared" si="128"/>
        <v>1358.6667089878088</v>
      </c>
      <c r="AE406">
        <f>SUMPRODUCT($B$7:$B$456,AD$7:AD$456,EXP(constants!$B$32+constants!$A$32*ABS($A$7:$A$456-$A406)))</f>
        <v>29.559705762848761</v>
      </c>
      <c r="AF406" s="4">
        <f t="shared" si="129"/>
        <v>1329.10700322496</v>
      </c>
      <c r="AG406">
        <f t="shared" si="141"/>
        <v>1329.10700322496</v>
      </c>
      <c r="AH406" s="4"/>
      <c r="AI406" s="5">
        <f>SUMPRODUCT(constants!$B$13:$B$20,A406^constants!$A$13:$A$20)*constants!$C$10/((A406/1000000000)^5*(EXP(0.014388/(A406/1000000000)/constants!$B$9)-1))</f>
        <v>1.5438592825748089E-6</v>
      </c>
      <c r="AJ406">
        <f>SUMPRODUCT(A406^constants!$E$28:$J$28,constants!$E$27:$J$27)</f>
        <v>6.4637584369300763E-7</v>
      </c>
      <c r="AL406" s="17">
        <f t="shared" si="130"/>
        <v>9.5995370129890033E-10</v>
      </c>
      <c r="AM406">
        <f t="shared" si="142"/>
        <v>4.8632340520713089E-10</v>
      </c>
      <c r="AN406">
        <f t="shared" si="143"/>
        <v>1.9738998596829711</v>
      </c>
      <c r="AO406">
        <f t="shared" si="144"/>
        <v>9.4368476331695011E-10</v>
      </c>
      <c r="AQ406">
        <f t="shared" si="125"/>
        <v>9.5995370129890033E-10</v>
      </c>
      <c r="AS406" s="4">
        <f t="shared" si="145"/>
        <v>1.0172398014828243</v>
      </c>
    </row>
    <row r="407" spans="1:45" x14ac:dyDescent="0.2">
      <c r="A407">
        <f>front!A407</f>
        <v>377.11</v>
      </c>
      <c r="B407" s="1">
        <f t="shared" si="146"/>
        <v>0.47000000000002728</v>
      </c>
      <c r="C407">
        <f>front!D407-front!B407</f>
        <v>786.04999999999973</v>
      </c>
      <c r="D407" s="2">
        <f>front!E407-front!C407</f>
        <v>7741.1</v>
      </c>
      <c r="E407" s="2">
        <f>IF(front!F407-front!C407&gt;0,front!F407-front!C407,0)</f>
        <v>1066.7000000000007</v>
      </c>
      <c r="F407" s="2">
        <f>front!I407-front!H407</f>
        <v>5478.5</v>
      </c>
      <c r="G407" s="2">
        <f>IF(front!J407-front!H407&gt;0,front!J407-front!H407,0)</f>
        <v>28.299999999999272</v>
      </c>
      <c r="H407" s="2"/>
      <c r="I407" s="4">
        <f>C407/(constants!$A$4+constants!$B$4*data!C407+constants!$C$4*data!C407^2+constants!$D$4*data!C407^3+constants!$E$4*data!C407^4+constants!$F$4*data!C407^5+constants!$G$4*data!C407^6+constants!$H$4*data!C407^7)</f>
        <v>784.23763471190443</v>
      </c>
      <c r="J407" s="4">
        <f>D407/(constants!$A$4+constants!$B$4*data!D407+constants!$C$4*data!D407^2+constants!$D$4*data!D407^3+constants!$E$4*data!D407^4+constants!$F$4*data!D407^5+constants!$G$4*data!D407^6+constants!$H$4*data!D407^7)</f>
        <v>7730.5992151773953</v>
      </c>
      <c r="K407" s="4">
        <f>E407/(constants!$A$4+constants!$B$4*data!E407+constants!$C$4*data!E407^2+constants!$D$4*data!E407^3+constants!$E$4*data!E407^4+constants!$F$4*data!E407^5+constants!$G$4*data!E407^6+constants!$H$4*data!E407^7)</f>
        <v>1064.2514296644481</v>
      </c>
      <c r="L407" s="4">
        <f>F407/(constants!$A$4+constants!$B$4*data!F407+constants!$C$4*data!F407^2+constants!$D$4*data!F407^3+constants!$E$4*data!F407^4+constants!$F$4*data!F407^5+constants!$G$4*data!F407^6+constants!$H$4*data!F407^7)</f>
        <v>5467.3376767864365</v>
      </c>
      <c r="M407" s="4">
        <f>G407/(constants!$A$4+constants!$B$4*data!G407+constants!$C$4*data!G407^2+constants!$D$4*data!G407^3+constants!$E$4*data!G407^4+constants!$F$4*data!G407^5+constants!$G$4*data!G407^6+constants!$H$4*data!G407^7)</f>
        <v>28.233175506952872</v>
      </c>
      <c r="N407" s="4"/>
      <c r="O407" s="4">
        <f t="shared" si="131"/>
        <v>1960.594086779761</v>
      </c>
      <c r="P407" s="4">
        <f t="shared" si="132"/>
        <v>1932.6498037943488</v>
      </c>
      <c r="Q407" s="4">
        <f t="shared" si="133"/>
        <v>266.06285741611202</v>
      </c>
      <c r="R407" s="4">
        <f t="shared" si="134"/>
        <v>1366.8344191966091</v>
      </c>
      <c r="S407" s="4">
        <f t="shared" si="135"/>
        <v>7.058293876738218</v>
      </c>
      <c r="T407" s="4">
        <f t="shared" si="136"/>
        <v>1.0144590514694123</v>
      </c>
      <c r="U407" s="4">
        <f t="shared" si="137"/>
        <v>0.13766739162664335</v>
      </c>
      <c r="V407" s="4">
        <f t="shared" si="138"/>
        <v>5.1639714200984966E-3</v>
      </c>
      <c r="W407" s="4"/>
      <c r="X407">
        <f>IF(front!E407&gt;$X$2,O407,P407)</f>
        <v>1932.6498037943488</v>
      </c>
      <c r="Y407">
        <f t="shared" si="139"/>
        <v>1677.1892747119934</v>
      </c>
      <c r="Z407">
        <f>SUMPRODUCT($B$7:$B$456,Y$7:Y$456,EXP(constants!$B$32+constants!$A$32*ABS($A$7:$A$456-$A407)))</f>
        <v>34.357328679626185</v>
      </c>
      <c r="AA407">
        <f t="shared" si="127"/>
        <v>1642.8319460323673</v>
      </c>
      <c r="AB407">
        <f t="shared" si="140"/>
        <v>1637.3859874727646</v>
      </c>
      <c r="AD407" s="4">
        <f t="shared" si="128"/>
        <v>1359.0636000299894</v>
      </c>
      <c r="AE407">
        <f>SUMPRODUCT($B$7:$B$456,AD$7:AD$456,EXP(constants!$B$32+constants!$A$32*ABS($A$7:$A$456-$A407)))</f>
        <v>29.459023204939282</v>
      </c>
      <c r="AF407" s="4">
        <f t="shared" si="129"/>
        <v>1329.6045768250501</v>
      </c>
      <c r="AG407">
        <f t="shared" si="141"/>
        <v>1329.6045768250501</v>
      </c>
      <c r="AH407" s="4"/>
      <c r="AI407" s="5">
        <f>SUMPRODUCT(constants!$B$13:$B$20,A407^constants!$A$13:$A$20)*constants!$C$10/((A407/1000000000)^5*(EXP(0.014388/(A407/1000000000)/constants!$B$9)-1))</f>
        <v>1.5576907659326188E-6</v>
      </c>
      <c r="AJ407">
        <f>SUMPRODUCT(A407^constants!$E$28:$J$28,constants!$E$27:$J$27)</f>
        <v>6.4392402372742035E-7</v>
      </c>
      <c r="AL407" s="17">
        <f t="shared" si="130"/>
        <v>9.5132777356721376E-10</v>
      </c>
      <c r="AM407">
        <f t="shared" si="142"/>
        <v>4.84297388073859E-10</v>
      </c>
      <c r="AN407">
        <f t="shared" si="143"/>
        <v>1.9643462818389785</v>
      </c>
      <c r="AO407">
        <f t="shared" si="144"/>
        <v>9.3975338457100332E-10</v>
      </c>
      <c r="AQ407">
        <f t="shared" si="125"/>
        <v>9.5132777356721376E-10</v>
      </c>
      <c r="AS407" s="4">
        <f t="shared" si="145"/>
        <v>1.0123164110778853</v>
      </c>
    </row>
    <row r="408" spans="1:45" x14ac:dyDescent="0.2">
      <c r="A408">
        <f>front!A408</f>
        <v>377.58</v>
      </c>
      <c r="B408" s="1">
        <f t="shared" si="146"/>
        <v>0.46999999999997044</v>
      </c>
      <c r="C408">
        <f>front!D408-front!B408</f>
        <v>798.25</v>
      </c>
      <c r="D408" s="2">
        <f>front!E408-front!C408</f>
        <v>7810.9999999999982</v>
      </c>
      <c r="E408" s="2">
        <f>IF(front!F408-front!C408&gt;0,front!F408-front!C408,0)</f>
        <v>1025.1999999999989</v>
      </c>
      <c r="F408" s="2">
        <f>front!I408-front!H408</f>
        <v>5538.9</v>
      </c>
      <c r="G408" s="2">
        <f>IF(front!J408-front!H408&gt;0,front!J408-front!H408,0)</f>
        <v>0</v>
      </c>
      <c r="H408" s="2"/>
      <c r="I408" s="4">
        <f>C408/(constants!$A$4+constants!$B$4*data!C408+constants!$C$4*data!C408^2+constants!$D$4*data!C408^3+constants!$E$4*data!C408^4+constants!$F$4*data!C408^5+constants!$G$4*data!C408^6+constants!$H$4*data!C408^7)</f>
        <v>796.40993374376694</v>
      </c>
      <c r="J408" s="4">
        <f>D408/(constants!$A$4+constants!$B$4*data!D408+constants!$C$4*data!D408^2+constants!$D$4*data!D408^3+constants!$E$4*data!D408^4+constants!$F$4*data!D408^5+constants!$G$4*data!D408^6+constants!$H$4*data!D408^7)</f>
        <v>7800.6361833020128</v>
      </c>
      <c r="K408" s="4">
        <f>E408/(constants!$A$4+constants!$B$4*data!E408+constants!$C$4*data!E408^2+constants!$D$4*data!E408^3+constants!$E$4*data!E408^4+constants!$F$4*data!E408^5+constants!$G$4*data!E408^6+constants!$H$4*data!E408^7)</f>
        <v>1022.8454132993064</v>
      </c>
      <c r="L408" s="4">
        <f>F408/(constants!$A$4+constants!$B$4*data!F408+constants!$C$4*data!F408^2+constants!$D$4*data!F408^3+constants!$E$4*data!F408^4+constants!$F$4*data!F408^5+constants!$G$4*data!F408^6+constants!$H$4*data!F408^7)</f>
        <v>5527.6785158614366</v>
      </c>
      <c r="M408" s="4">
        <f>G408/(constants!$A$4+constants!$B$4*data!G408+constants!$C$4*data!G408^2+constants!$D$4*data!G408^3+constants!$E$4*data!G408^4+constants!$F$4*data!G408^5+constants!$G$4*data!G408^6+constants!$H$4*data!G408^7)</f>
        <v>0</v>
      </c>
      <c r="N408" s="4"/>
      <c r="O408" s="4">
        <f t="shared" si="131"/>
        <v>1991.0248343594174</v>
      </c>
      <c r="P408" s="4">
        <f t="shared" si="132"/>
        <v>1950.1590458255032</v>
      </c>
      <c r="Q408" s="4">
        <f t="shared" si="133"/>
        <v>255.7113533248266</v>
      </c>
      <c r="R408" s="4">
        <f t="shared" si="134"/>
        <v>1381.9196289653592</v>
      </c>
      <c r="S408" s="4">
        <f t="shared" si="135"/>
        <v>0</v>
      </c>
      <c r="T408" s="4">
        <f t="shared" si="136"/>
        <v>1.0209551054932628</v>
      </c>
      <c r="U408" s="4">
        <f t="shared" si="137"/>
        <v>0.13112333266981507</v>
      </c>
      <c r="V408" s="4">
        <f t="shared" si="138"/>
        <v>0</v>
      </c>
      <c r="W408" s="4"/>
      <c r="X408">
        <f>IF(front!E408&gt;$X$2,O408,P408)</f>
        <v>1950.1590458255032</v>
      </c>
      <c r="Y408">
        <f t="shared" si="139"/>
        <v>1704.637524155303</v>
      </c>
      <c r="Z408">
        <f>SUMPRODUCT($B$7:$B$456,Y$7:Y$456,EXP(constants!$B$32+constants!$A$32*ABS($A$7:$A$456-$A408)))</f>
        <v>34.556522304207135</v>
      </c>
      <c r="AA408">
        <f t="shared" si="127"/>
        <v>1670.0810018510958</v>
      </c>
      <c r="AB408">
        <f t="shared" si="140"/>
        <v>1664.635043291493</v>
      </c>
      <c r="AD408" s="4">
        <f t="shared" si="128"/>
        <v>1381.9196289653592</v>
      </c>
      <c r="AE408">
        <f>SUMPRODUCT($B$7:$B$456,AD$7:AD$456,EXP(constants!$B$32+constants!$A$32*ABS($A$7:$A$456-$A408)))</f>
        <v>29.355693201264614</v>
      </c>
      <c r="AF408" s="4">
        <f t="shared" si="129"/>
        <v>1352.5639357640946</v>
      </c>
      <c r="AG408">
        <f t="shared" si="141"/>
        <v>1352.5639357640946</v>
      </c>
      <c r="AH408" s="4"/>
      <c r="AI408" s="5">
        <f>SUMPRODUCT(constants!$B$13:$B$20,A408^constants!$A$13:$A$20)*constants!$C$10/((A408/1000000000)^5*(EXP(0.014388/(A408/1000000000)/constants!$B$9)-1))</f>
        <v>1.5715983509550827E-6</v>
      </c>
      <c r="AJ408">
        <f>SUMPRODUCT(A408^constants!$E$28:$J$28,constants!$E$27:$J$27)</f>
        <v>6.4150584960315444E-7</v>
      </c>
      <c r="AL408" s="17">
        <f t="shared" si="130"/>
        <v>9.4410985596431499E-10</v>
      </c>
      <c r="AM408">
        <f t="shared" si="142"/>
        <v>4.7428874350457452E-10</v>
      </c>
      <c r="AN408">
        <f t="shared" si="143"/>
        <v>1.9905803561521993</v>
      </c>
      <c r="AO408">
        <f t="shared" si="144"/>
        <v>9.2033214084643705E-10</v>
      </c>
      <c r="AQ408">
        <f t="shared" si="125"/>
        <v>9.4410985596431499E-10</v>
      </c>
      <c r="AS408" s="4">
        <f t="shared" si="145"/>
        <v>1.025836015132547</v>
      </c>
    </row>
    <row r="409" spans="1:45" x14ac:dyDescent="0.2">
      <c r="A409">
        <f>front!A409</f>
        <v>378.05</v>
      </c>
      <c r="B409" s="1">
        <f t="shared" si="146"/>
        <v>0.47000000000002728</v>
      </c>
      <c r="C409">
        <f>front!D409-front!B409</f>
        <v>807.15000000000009</v>
      </c>
      <c r="D409" s="2">
        <f>front!E409-front!C409</f>
        <v>7922.1</v>
      </c>
      <c r="E409" s="2">
        <f>IF(front!F409-front!C409&gt;0,front!F409-front!C409,0)</f>
        <v>1006.1999999999989</v>
      </c>
      <c r="F409" s="2">
        <f>front!I409-front!H409</f>
        <v>5643.6</v>
      </c>
      <c r="G409" s="2">
        <f>IF(front!J409-front!H409&gt;0,front!J409-front!H409,0)</f>
        <v>22.200000000000728</v>
      </c>
      <c r="H409" s="2"/>
      <c r="I409" s="4">
        <f>C409/(constants!$A$4+constants!$B$4*data!C409+constants!$C$4*data!C409^2+constants!$D$4*data!C409^3+constants!$E$4*data!C409^4+constants!$F$4*data!C409^5+constants!$G$4*data!C409^6+constants!$H$4*data!C409^7)</f>
        <v>805.28972925455412</v>
      </c>
      <c r="J409" s="4">
        <f>D409/(constants!$A$4+constants!$B$4*data!D409+constants!$C$4*data!D409^2+constants!$D$4*data!D409^3+constants!$E$4*data!D409^4+constants!$F$4*data!D409^5+constants!$G$4*data!D409^6+constants!$H$4*data!D409^7)</f>
        <v>7911.9711958527514</v>
      </c>
      <c r="K409" s="4">
        <f>E409/(constants!$A$4+constants!$B$4*data!E409+constants!$C$4*data!E409^2+constants!$D$4*data!E409^3+constants!$E$4*data!E409^4+constants!$F$4*data!E409^5+constants!$G$4*data!E409^6+constants!$H$4*data!E409^7)</f>
        <v>1003.8884482848466</v>
      </c>
      <c r="L409" s="4">
        <f>F409/(constants!$A$4+constants!$B$4*data!F409+constants!$C$4*data!F409^2+constants!$D$4*data!F409^3+constants!$E$4*data!F409^4+constants!$F$4*data!F409^5+constants!$G$4*data!F409^6+constants!$H$4*data!F409^7)</f>
        <v>5632.2837681724222</v>
      </c>
      <c r="M409" s="4">
        <f>G409/(constants!$A$4+constants!$B$4*data!G409+constants!$C$4*data!G409^2+constants!$D$4*data!G409^3+constants!$E$4*data!G409^4+constants!$F$4*data!G409^5+constants!$G$4*data!G409^6+constants!$H$4*data!G409^7)</f>
        <v>22.147564669162715</v>
      </c>
      <c r="N409" s="4"/>
      <c r="O409" s="4">
        <f t="shared" si="131"/>
        <v>2013.2243231363855</v>
      </c>
      <c r="P409" s="4">
        <f t="shared" si="132"/>
        <v>1977.9927989631879</v>
      </c>
      <c r="Q409" s="4">
        <f t="shared" si="133"/>
        <v>250.97211207121165</v>
      </c>
      <c r="R409" s="4">
        <f t="shared" si="134"/>
        <v>1408.0709420431056</v>
      </c>
      <c r="S409" s="4">
        <f t="shared" si="135"/>
        <v>5.5368911672906789</v>
      </c>
      <c r="T409" s="4">
        <f t="shared" si="136"/>
        <v>1.0178117555289712</v>
      </c>
      <c r="U409" s="4">
        <f t="shared" si="137"/>
        <v>0.12688221726730486</v>
      </c>
      <c r="V409" s="4">
        <f t="shared" si="138"/>
        <v>3.9322529866688896E-3</v>
      </c>
      <c r="W409" s="4"/>
      <c r="X409">
        <f>IF(front!E409&gt;$X$2,O409,P409)</f>
        <v>1977.9927989631879</v>
      </c>
      <c r="Y409">
        <f t="shared" ref="Y409:Y436" si="147">X409-$U$4</f>
        <v>1744.0120106621252</v>
      </c>
      <c r="Z409">
        <f>SUMPRODUCT($B$7:$B$456,Y$7:Y$456,EXP(constants!$B$32+constants!$A$32*ABS($A$7:$A$456-$A409)))</f>
        <v>34.750684855533585</v>
      </c>
      <c r="AA409">
        <f t="shared" si="127"/>
        <v>1709.2613258065917</v>
      </c>
      <c r="AB409">
        <f t="shared" si="140"/>
        <v>1703.8153672469889</v>
      </c>
      <c r="AD409" s="4">
        <f t="shared" si="128"/>
        <v>1401.9751091467069</v>
      </c>
      <c r="AE409">
        <f>SUMPRODUCT($B$7:$B$456,AD$7:AD$456,EXP(constants!$B$32+constants!$A$32*ABS($A$7:$A$456-$A409)))</f>
        <v>29.249243280365228</v>
      </c>
      <c r="AF409" s="4">
        <f t="shared" si="129"/>
        <v>1372.7258658663418</v>
      </c>
      <c r="AG409">
        <f t="shared" si="141"/>
        <v>1372.7258658663418</v>
      </c>
      <c r="AH409" s="4"/>
      <c r="AI409" s="5">
        <f>SUMPRODUCT(constants!$B$13:$B$20,A409^constants!$A$13:$A$20)*constants!$C$10/((A409/1000000000)^5*(EXP(0.014388/(A409/1000000000)/constants!$B$9)-1))</f>
        <v>1.585582079050488E-6</v>
      </c>
      <c r="AJ409">
        <f>SUMPRODUCT(A409^constants!$E$28:$J$28,constants!$E$27:$J$27)</f>
        <v>6.3912153950874137E-7</v>
      </c>
      <c r="AL409" s="17">
        <f t="shared" si="130"/>
        <v>9.306067485542514E-10</v>
      </c>
      <c r="AM409">
        <f t="shared" si="142"/>
        <v>4.6558570461946165E-10</v>
      </c>
      <c r="AN409">
        <f t="shared" si="143"/>
        <v>1.9987872035608709</v>
      </c>
      <c r="AO409">
        <f t="shared" si="144"/>
        <v>9.034443556761182E-10</v>
      </c>
      <c r="AQ409">
        <f t="shared" si="125"/>
        <v>9.306067485542514E-10</v>
      </c>
      <c r="AS409" s="4">
        <f t="shared" si="145"/>
        <v>1.0300653744831971</v>
      </c>
    </row>
    <row r="410" spans="1:45" x14ac:dyDescent="0.2">
      <c r="A410">
        <f>front!A410</f>
        <v>378.51</v>
      </c>
      <c r="B410" s="1">
        <f t="shared" si="146"/>
        <v>0.45999999999997954</v>
      </c>
      <c r="C410">
        <f>front!D410-front!B410</f>
        <v>815.95000000000027</v>
      </c>
      <c r="D410" s="2">
        <f>front!E410-front!C410</f>
        <v>8085.8000000000011</v>
      </c>
      <c r="E410" s="2">
        <f>IF(front!F410-front!C410&gt;0,front!F410-front!C410,0)</f>
        <v>1024.1000000000004</v>
      </c>
      <c r="F410" s="2">
        <f>front!I410-front!H410</f>
        <v>5704.1</v>
      </c>
      <c r="G410" s="2">
        <f>IF(front!J410-front!H410&gt;0,front!J410-front!H410,0)</f>
        <v>30</v>
      </c>
      <c r="H410" s="2"/>
      <c r="I410" s="4">
        <f>C410/(constants!$A$4+constants!$B$4*data!C410+constants!$C$4*data!C410^2+constants!$D$4*data!C410^3+constants!$E$4*data!C410^4+constants!$F$4*data!C410^5+constants!$G$4*data!C410^6+constants!$H$4*data!C410^7)</f>
        <v>814.06975465504547</v>
      </c>
      <c r="J410" s="4">
        <f>D410/(constants!$A$4+constants!$B$4*data!D410+constants!$C$4*data!D410^2+constants!$D$4*data!D410^3+constants!$E$4*data!D410^4+constants!$F$4*data!D410^5+constants!$G$4*data!D410^6+constants!$H$4*data!D410^7)</f>
        <v>8076.057110390434</v>
      </c>
      <c r="K410" s="4">
        <f>E410/(constants!$A$4+constants!$B$4*data!E410+constants!$C$4*data!E410^2+constants!$D$4*data!E410^3+constants!$E$4*data!E410^4+constants!$F$4*data!E410^5+constants!$G$4*data!E410^6+constants!$H$4*data!E410^7)</f>
        <v>1021.7479046770884</v>
      </c>
      <c r="L410" s="4">
        <f>F410/(constants!$A$4+constants!$B$4*data!F410+constants!$C$4*data!F410^2+constants!$D$4*data!F410^3+constants!$E$4*data!F410^4+constants!$F$4*data!F410^5+constants!$G$4*data!F410^6+constants!$H$4*data!F410^7)</f>
        <v>5692.7336647622069</v>
      </c>
      <c r="M410" s="4">
        <f>G410/(constants!$A$4+constants!$B$4*data!G410+constants!$C$4*data!G410^2+constants!$D$4*data!G410^3+constants!$E$4*data!G410^4+constants!$F$4*data!G410^5+constants!$G$4*data!G410^6+constants!$H$4*data!G410^7)</f>
        <v>29.929166830874582</v>
      </c>
      <c r="N410" s="4"/>
      <c r="O410" s="4">
        <f t="shared" si="131"/>
        <v>2035.1743866376137</v>
      </c>
      <c r="P410" s="4">
        <f t="shared" si="132"/>
        <v>2019.0142775976085</v>
      </c>
      <c r="Q410" s="4">
        <f t="shared" si="133"/>
        <v>255.4369761692721</v>
      </c>
      <c r="R410" s="4">
        <f t="shared" si="134"/>
        <v>1423.1834161905517</v>
      </c>
      <c r="S410" s="4">
        <f t="shared" si="135"/>
        <v>7.4822917077186455</v>
      </c>
      <c r="T410" s="4">
        <f t="shared" si="136"/>
        <v>1.0080039597635901</v>
      </c>
      <c r="U410" s="4">
        <f t="shared" si="137"/>
        <v>0.1265156858985724</v>
      </c>
      <c r="V410" s="4">
        <f t="shared" si="138"/>
        <v>5.2574331759335461E-3</v>
      </c>
      <c r="W410" s="4"/>
      <c r="X410">
        <f>IF(front!E410&gt;$X$2,O410,P410)</f>
        <v>2019.0142775976085</v>
      </c>
      <c r="Y410">
        <f t="shared" si="147"/>
        <v>1785.0334892965459</v>
      </c>
      <c r="Z410">
        <f>SUMPRODUCT($B$7:$B$456,Y$7:Y$456,EXP(constants!$B$32+constants!$A$32*ABS($A$7:$A$456-$A410)))</f>
        <v>34.934996484792009</v>
      </c>
      <c r="AA410">
        <f t="shared" si="127"/>
        <v>1750.0984928117539</v>
      </c>
      <c r="AB410">
        <f t="shared" si="140"/>
        <v>1744.6525342521511</v>
      </c>
      <c r="AD410" s="4">
        <f t="shared" si="128"/>
        <v>1414.9457971812042</v>
      </c>
      <c r="AE410">
        <f>SUMPRODUCT($B$7:$B$456,AD$7:AD$456,EXP(constants!$B$32+constants!$A$32*ABS($A$7:$A$456-$A410)))</f>
        <v>29.141370819175112</v>
      </c>
      <c r="AF410" s="4">
        <f t="shared" si="129"/>
        <v>1385.8044263620291</v>
      </c>
      <c r="AG410">
        <f t="shared" si="141"/>
        <v>1385.8044263620291</v>
      </c>
      <c r="AH410" s="4"/>
      <c r="AI410" s="5">
        <f>SUMPRODUCT(constants!$B$13:$B$20,A410^constants!$A$13:$A$20)*constants!$C$10/((A410/1000000000)^5*(EXP(0.014388/(A410/1000000000)/constants!$B$9)-1))</f>
        <v>1.599342048911523E-6</v>
      </c>
      <c r="AJ410">
        <f>SUMPRODUCT(A410^constants!$E$28:$J$28,constants!$E$27:$J$27)</f>
        <v>6.3682095869803433E-7</v>
      </c>
      <c r="AL410" s="17">
        <f t="shared" si="130"/>
        <v>9.1671093098035382E-10</v>
      </c>
      <c r="AM410">
        <f t="shared" si="142"/>
        <v>4.5953162407613104E-10</v>
      </c>
      <c r="AN410">
        <f t="shared" si="143"/>
        <v>1.9948810548639879</v>
      </c>
      <c r="AO410">
        <f t="shared" si="144"/>
        <v>8.9169673361338521E-10</v>
      </c>
      <c r="AQ410">
        <f t="shared" si="125"/>
        <v>9.1671093098035382E-10</v>
      </c>
      <c r="AS410" s="4">
        <f t="shared" si="145"/>
        <v>1.0280523595343953</v>
      </c>
    </row>
    <row r="411" spans="1:45" x14ac:dyDescent="0.2">
      <c r="A411">
        <f>front!A411</f>
        <v>378.98</v>
      </c>
      <c r="B411" s="1">
        <f t="shared" si="146"/>
        <v>0.47000000000002728</v>
      </c>
      <c r="C411">
        <f>front!D411-front!B411</f>
        <v>831</v>
      </c>
      <c r="D411" s="2">
        <f>front!E411-front!C411</f>
        <v>8165.7999999999993</v>
      </c>
      <c r="E411" s="2">
        <f>IF(front!F411-front!C411&gt;0,front!F411-front!C411,0)</f>
        <v>1037</v>
      </c>
      <c r="F411" s="2">
        <f>front!I411-front!H411</f>
        <v>5743</v>
      </c>
      <c r="G411" s="2">
        <f>IF(front!J411-front!H411&gt;0,front!J411-front!H411,0)</f>
        <v>16.5</v>
      </c>
      <c r="H411" s="2"/>
      <c r="I411" s="4">
        <f>C411/(constants!$A$4+constants!$B$4*data!C411+constants!$C$4*data!C411^2+constants!$D$4*data!C411^3+constants!$E$4*data!C411^4+constants!$F$4*data!C411^5+constants!$G$4*data!C411^6+constants!$H$4*data!C411^7)</f>
        <v>829.08559990263586</v>
      </c>
      <c r="J411" s="4">
        <f>D411/(constants!$A$4+constants!$B$4*data!D411+constants!$C$4*data!D411^2+constants!$D$4*data!D411^3+constants!$E$4*data!D411^4+constants!$F$4*data!D411^5+constants!$G$4*data!D411^6+constants!$H$4*data!D411^7)</f>
        <v>8156.2632852299939</v>
      </c>
      <c r="K411" s="4">
        <f>E411/(constants!$A$4+constants!$B$4*data!E411+constants!$C$4*data!E411^2+constants!$D$4*data!E411^3+constants!$E$4*data!E411^4+constants!$F$4*data!E411^5+constants!$G$4*data!E411^6+constants!$H$4*data!E411^7)</f>
        <v>1034.6186884755416</v>
      </c>
      <c r="L411" s="4">
        <f>F411/(constants!$A$4+constants!$B$4*data!F411+constants!$C$4*data!F411^2+constants!$D$4*data!F411^3+constants!$E$4*data!F411^4+constants!$F$4*data!F411^5+constants!$G$4*data!F411^6+constants!$H$4*data!F411^7)</f>
        <v>5731.6032936519914</v>
      </c>
      <c r="M411" s="4">
        <f>G411/(constants!$A$4+constants!$B$4*data!G411+constants!$C$4*data!G411^2+constants!$D$4*data!G411^3+constants!$E$4*data!G411^4+constants!$F$4*data!G411^5+constants!$G$4*data!G411^6+constants!$H$4*data!G411^7)</f>
        <v>16.461017522771488</v>
      </c>
      <c r="N411" s="4"/>
      <c r="O411" s="4">
        <f t="shared" si="131"/>
        <v>2072.7139997565896</v>
      </c>
      <c r="P411" s="4">
        <f t="shared" si="132"/>
        <v>2039.0658213074985</v>
      </c>
      <c r="Q411" s="4">
        <f t="shared" si="133"/>
        <v>258.6546721188854</v>
      </c>
      <c r="R411" s="4">
        <f t="shared" si="134"/>
        <v>1432.9008234129979</v>
      </c>
      <c r="S411" s="4">
        <f t="shared" si="135"/>
        <v>4.1152543806928721</v>
      </c>
      <c r="T411" s="4">
        <f t="shared" si="136"/>
        <v>1.0165017617859511</v>
      </c>
      <c r="U411" s="4">
        <f t="shared" si="137"/>
        <v>0.1268495942681388</v>
      </c>
      <c r="V411" s="4">
        <f t="shared" si="138"/>
        <v>2.8719743288937679E-3</v>
      </c>
      <c r="W411" s="4"/>
      <c r="X411">
        <f>IF(front!E411&gt;$X$2,O411,P411)</f>
        <v>2039.0658213074985</v>
      </c>
      <c r="Y411">
        <f t="shared" si="147"/>
        <v>1805.0850330064359</v>
      </c>
      <c r="Z411">
        <f>SUMPRODUCT($B$7:$B$456,Y$7:Y$456,EXP(constants!$B$32+constants!$A$32*ABS($A$7:$A$456-$A411)))</f>
        <v>35.117549906678349</v>
      </c>
      <c r="AA411">
        <f t="shared" si="127"/>
        <v>1769.9674830997576</v>
      </c>
      <c r="AB411">
        <f t="shared" si="140"/>
        <v>1764.5215245401548</v>
      </c>
      <c r="AD411" s="4">
        <f t="shared" si="128"/>
        <v>1428.3701396280119</v>
      </c>
      <c r="AE411">
        <f>SUMPRODUCT($B$7:$B$456,AD$7:AD$456,EXP(constants!$B$32+constants!$A$32*ABS($A$7:$A$456-$A411)))</f>
        <v>29.027607159465358</v>
      </c>
      <c r="AF411" s="4">
        <f t="shared" si="129"/>
        <v>1399.3425324685466</v>
      </c>
      <c r="AG411">
        <f t="shared" si="141"/>
        <v>1399.3425324685466</v>
      </c>
      <c r="AH411" s="4"/>
      <c r="AI411" s="5">
        <f>SUMPRODUCT(constants!$B$13:$B$20,A411^constants!$A$13:$A$20)*constants!$C$10/((A411/1000000000)^5*(EXP(0.014388/(A411/1000000000)/constants!$B$9)-1))</f>
        <v>1.6134765564301796E-6</v>
      </c>
      <c r="AJ411">
        <f>SUMPRODUCT(A411^constants!$E$28:$J$28,constants!$E$27:$J$27)</f>
        <v>6.3450429323939081E-7</v>
      </c>
      <c r="AL411" s="17">
        <f t="shared" si="130"/>
        <v>9.1439890870736844E-10</v>
      </c>
      <c r="AM411">
        <f t="shared" si="142"/>
        <v>4.5343029209587235E-10</v>
      </c>
      <c r="AN411">
        <f t="shared" si="143"/>
        <v>2.0166251012493666</v>
      </c>
      <c r="AO411">
        <f t="shared" si="144"/>
        <v>8.7985742264447086E-10</v>
      </c>
      <c r="AQ411">
        <f t="shared" si="125"/>
        <v>9.1439890870736844E-10</v>
      </c>
      <c r="AS411" s="4">
        <f t="shared" si="145"/>
        <v>1.0392580492860772</v>
      </c>
    </row>
    <row r="412" spans="1:45" x14ac:dyDescent="0.2">
      <c r="A412">
        <f>front!A412</f>
        <v>379.45</v>
      </c>
      <c r="B412" s="1">
        <f t="shared" si="146"/>
        <v>0.46999999999997044</v>
      </c>
      <c r="C412">
        <f>front!D412-front!B412</f>
        <v>842.80000000000018</v>
      </c>
      <c r="D412" s="2">
        <f>front!E412-front!C412</f>
        <v>8285.0999999999985</v>
      </c>
      <c r="E412" s="2">
        <f>IF(front!F412-front!C412&gt;0,front!F412-front!C412,0)</f>
        <v>1050.7999999999993</v>
      </c>
      <c r="F412" s="2">
        <f>front!I412-front!H412</f>
        <v>5807.0999999999985</v>
      </c>
      <c r="G412" s="2">
        <f>IF(front!J412-front!H412&gt;0,front!J412-front!H412,0)</f>
        <v>4.7999999999992724</v>
      </c>
      <c r="H412" s="2"/>
      <c r="I412" s="4">
        <f>C412/(constants!$A$4+constants!$B$4*data!C412+constants!$C$4*data!C412^2+constants!$D$4*data!C412^3+constants!$E$4*data!C412^4+constants!$F$4*data!C412^5+constants!$G$4*data!C412^6+constants!$H$4*data!C412^7)</f>
        <v>840.85882611507191</v>
      </c>
      <c r="J412" s="4">
        <f>D412/(constants!$A$4+constants!$B$4*data!D412+constants!$C$4*data!D412^2+constants!$D$4*data!D412^3+constants!$E$4*data!D412^4+constants!$F$4*data!D412^5+constants!$G$4*data!D412^6+constants!$H$4*data!D412^7)</f>
        <v>8275.8926782854905</v>
      </c>
      <c r="K412" s="4">
        <f>E412/(constants!$A$4+constants!$B$4*data!E412+constants!$C$4*data!E412^2+constants!$D$4*data!E412^3+constants!$E$4*data!E412^4+constants!$F$4*data!E412^5+constants!$G$4*data!E412^6+constants!$H$4*data!E412^7)</f>
        <v>1048.3874358846654</v>
      </c>
      <c r="L412" s="4">
        <f>F412/(constants!$A$4+constants!$B$4*data!F412+constants!$C$4*data!F412^2+constants!$D$4*data!F412^3+constants!$E$4*data!F412^4+constants!$F$4*data!F412^5+constants!$G$4*data!F412^6+constants!$H$4*data!F412^7)</f>
        <v>5795.6564608177596</v>
      </c>
      <c r="M412" s="4">
        <f>G412/(constants!$A$4+constants!$B$4*data!G412+constants!$C$4*data!G412^2+constants!$D$4*data!G412^3+constants!$E$4*data!G412^4+constants!$F$4*data!G412^5+constants!$G$4*data!G412^6+constants!$H$4*data!G412^7)</f>
        <v>4.7886534562615974</v>
      </c>
      <c r="N412" s="4"/>
      <c r="O412" s="4">
        <f t="shared" si="131"/>
        <v>2102.1470652876797</v>
      </c>
      <c r="P412" s="4">
        <f t="shared" si="132"/>
        <v>2068.9731695713726</v>
      </c>
      <c r="Q412" s="4">
        <f t="shared" si="133"/>
        <v>262.09685897116634</v>
      </c>
      <c r="R412" s="4">
        <f t="shared" si="134"/>
        <v>1448.9141152044399</v>
      </c>
      <c r="S412" s="4">
        <f t="shared" si="135"/>
        <v>1.1971633640653994</v>
      </c>
      <c r="T412" s="4">
        <f t="shared" si="136"/>
        <v>1.0160339902924791</v>
      </c>
      <c r="U412" s="4">
        <f t="shared" si="137"/>
        <v>0.1266796799619517</v>
      </c>
      <c r="V412" s="4">
        <f t="shared" si="138"/>
        <v>8.2624867236970854E-4</v>
      </c>
      <c r="W412" s="4"/>
      <c r="X412">
        <f>IF(front!E412&gt;$X$2,O412,P412)</f>
        <v>2068.9731695713726</v>
      </c>
      <c r="Y412">
        <f t="shared" si="147"/>
        <v>1834.99238127031</v>
      </c>
      <c r="Z412">
        <f>SUMPRODUCT($B$7:$B$456,Y$7:Y$456,EXP(constants!$B$32+constants!$A$32*ABS($A$7:$A$456-$A412)))</f>
        <v>35.293721391215499</v>
      </c>
      <c r="AA412">
        <f t="shared" si="127"/>
        <v>1799.6986598790945</v>
      </c>
      <c r="AB412">
        <f t="shared" si="140"/>
        <v>1794.2527013194917</v>
      </c>
      <c r="AD412" s="4">
        <f t="shared" si="128"/>
        <v>1447.5960998061701</v>
      </c>
      <c r="AE412">
        <f>SUMPRODUCT($B$7:$B$456,AD$7:AD$456,EXP(constants!$B$32+constants!$A$32*ABS($A$7:$A$456-$A412)))</f>
        <v>28.909678974110186</v>
      </c>
      <c r="AF412" s="4">
        <f t="shared" si="129"/>
        <v>1418.6864208320599</v>
      </c>
      <c r="AG412">
        <f t="shared" si="141"/>
        <v>1418.6864208320599</v>
      </c>
      <c r="AH412" s="4"/>
      <c r="AI412" s="5">
        <f>SUMPRODUCT(constants!$B$13:$B$20,A412^constants!$A$13:$A$20)*constants!$C$10/((A412/1000000000)^5*(EXP(0.014388/(A412/1000000000)/constants!$B$9)-1))</f>
        <v>1.6276873171931499E-6</v>
      </c>
      <c r="AJ412">
        <f>SUMPRODUCT(A412^constants!$E$28:$J$28,constants!$E$27:$J$27)</f>
        <v>6.3222213247975849E-7</v>
      </c>
      <c r="AL412" s="17">
        <f t="shared" si="130"/>
        <v>9.0716726579045989E-10</v>
      </c>
      <c r="AM412">
        <f t="shared" si="142"/>
        <v>4.4563909486703912E-10</v>
      </c>
      <c r="AN412">
        <f t="shared" si="143"/>
        <v>2.0356545829111385</v>
      </c>
      <c r="AO412">
        <f t="shared" si="144"/>
        <v>8.6473901782553018E-10</v>
      </c>
      <c r="AQ412">
        <f t="shared" si="125"/>
        <v>9.0716726579045989E-10</v>
      </c>
      <c r="AS412" s="4">
        <f t="shared" si="145"/>
        <v>1.0490648011600305</v>
      </c>
    </row>
    <row r="413" spans="1:45" x14ac:dyDescent="0.2">
      <c r="A413">
        <f>front!A413</f>
        <v>379.92</v>
      </c>
      <c r="B413" s="1">
        <f t="shared" si="146"/>
        <v>0.47000000000002728</v>
      </c>
      <c r="C413">
        <f>front!D413-front!B413</f>
        <v>853.40000000000009</v>
      </c>
      <c r="D413" s="2">
        <f>front!E413-front!C413</f>
        <v>8384</v>
      </c>
      <c r="E413" s="2">
        <f>IF(front!F413-front!C413&gt;0,front!F413-front!C413,0)</f>
        <v>999.30000000000109</v>
      </c>
      <c r="F413" s="2">
        <f>front!I413-front!H413</f>
        <v>5766.6</v>
      </c>
      <c r="G413" s="2">
        <f>IF(front!J413-front!H413&gt;0,front!J413-front!H413,0)</f>
        <v>13.399999999999636</v>
      </c>
      <c r="H413" s="2"/>
      <c r="I413" s="4">
        <f>C413/(constants!$A$4+constants!$B$4*data!C413+constants!$C$4*data!C413^2+constants!$D$4*data!C413^3+constants!$E$4*data!C413^4+constants!$F$4*data!C413^5+constants!$G$4*data!C413^6+constants!$H$4*data!C413^7)</f>
        <v>851.43477890208624</v>
      </c>
      <c r="J413" s="4">
        <f>D413/(constants!$A$4+constants!$B$4*data!D413+constants!$C$4*data!D413^2+constants!$D$4*data!D413^3+constants!$E$4*data!D413^4+constants!$F$4*data!D413^5+constants!$G$4*data!D413^6+constants!$H$4*data!D413^7)</f>
        <v>8375.086021498646</v>
      </c>
      <c r="K413" s="4">
        <f>E413/(constants!$A$4+constants!$B$4*data!E413+constants!$C$4*data!E413^2+constants!$D$4*data!E413^3+constants!$E$4*data!E413^4+constants!$F$4*data!E413^5+constants!$G$4*data!E413^6+constants!$H$4*data!E413^7)</f>
        <v>997.00407795190824</v>
      </c>
      <c r="L413" s="4">
        <f>F413/(constants!$A$4+constants!$B$4*data!F413+constants!$C$4*data!F413^2+constants!$D$4*data!F413^3+constants!$E$4*data!F413^4+constants!$F$4*data!F413^5+constants!$G$4*data!F413^6+constants!$H$4*data!F413^7)</f>
        <v>5755.1855822655089</v>
      </c>
      <c r="M413" s="4">
        <f>G413/(constants!$A$4+constants!$B$4*data!G413+constants!$C$4*data!G413^2+constants!$D$4*data!G413^3+constants!$E$4*data!G413^4+constants!$F$4*data!G413^5+constants!$G$4*data!G413^6+constants!$H$4*data!G413^7)</f>
        <v>13.368336946633898</v>
      </c>
      <c r="N413" s="4"/>
      <c r="O413" s="4">
        <f t="shared" si="131"/>
        <v>2128.5869472552154</v>
      </c>
      <c r="P413" s="4">
        <f t="shared" si="132"/>
        <v>2093.7715053746615</v>
      </c>
      <c r="Q413" s="4">
        <f t="shared" si="133"/>
        <v>249.25101948797706</v>
      </c>
      <c r="R413" s="4">
        <f t="shared" si="134"/>
        <v>1438.7963955663772</v>
      </c>
      <c r="S413" s="4">
        <f t="shared" si="135"/>
        <v>3.3420842366584744</v>
      </c>
      <c r="T413" s="4">
        <f t="shared" si="136"/>
        <v>1.0166280999579866</v>
      </c>
      <c r="U413" s="4">
        <f t="shared" si="137"/>
        <v>0.11904404031106339</v>
      </c>
      <c r="V413" s="4">
        <f t="shared" si="138"/>
        <v>2.3228333396977095E-3</v>
      </c>
      <c r="W413" s="4"/>
      <c r="X413">
        <f>IF(front!E413&gt;$X$2,O413,P413)</f>
        <v>2093.7715053746615</v>
      </c>
      <c r="Y413">
        <f t="shared" si="147"/>
        <v>1859.7907170735989</v>
      </c>
      <c r="Z413">
        <f>SUMPRODUCT($B$7:$B$456,Y$7:Y$456,EXP(constants!$B$32+constants!$A$32*ABS($A$7:$A$456-$A413)))</f>
        <v>35.463115256533214</v>
      </c>
      <c r="AA413">
        <f t="shared" si="127"/>
        <v>1824.3276018170657</v>
      </c>
      <c r="AB413">
        <f t="shared" si="140"/>
        <v>1818.8816432574629</v>
      </c>
      <c r="AD413" s="4">
        <f t="shared" si="128"/>
        <v>1435.1169324133518</v>
      </c>
      <c r="AE413">
        <f>SUMPRODUCT($B$7:$B$456,AD$7:AD$456,EXP(constants!$B$32+constants!$A$32*ABS($A$7:$A$456-$A413)))</f>
        <v>28.787166667825687</v>
      </c>
      <c r="AF413" s="4">
        <f t="shared" si="129"/>
        <v>1406.3297657455262</v>
      </c>
      <c r="AG413">
        <f t="shared" si="141"/>
        <v>1406.3297657455262</v>
      </c>
      <c r="AH413" s="4"/>
      <c r="AI413" s="5">
        <f>SUMPRODUCT(constants!$B$13:$B$20,A413^constants!$A$13:$A$20)*constants!$C$10/((A413/1000000000)^5*(EXP(0.014388/(A413/1000000000)/constants!$B$9)-1))</f>
        <v>1.6419743637657497E-6</v>
      </c>
      <c r="AJ413">
        <f>SUMPRODUCT(A413^constants!$E$28:$J$28,constants!$E$27:$J$27)</f>
        <v>6.2997468802417642E-7</v>
      </c>
      <c r="AL413" s="17">
        <f t="shared" si="130"/>
        <v>9.0273843262561753E-10</v>
      </c>
      <c r="AM413">
        <f t="shared" si="142"/>
        <v>4.4795659124104015E-10</v>
      </c>
      <c r="AN413">
        <f t="shared" si="143"/>
        <v>2.0152364096811888</v>
      </c>
      <c r="AO413">
        <f t="shared" si="144"/>
        <v>8.6923599657212286E-10</v>
      </c>
      <c r="AQ413">
        <f t="shared" si="125"/>
        <v>9.0273843262561753E-10</v>
      </c>
      <c r="AS413" s="4">
        <f t="shared" si="145"/>
        <v>1.0385423937637341</v>
      </c>
    </row>
    <row r="414" spans="1:45" x14ac:dyDescent="0.2">
      <c r="A414">
        <f>front!A414</f>
        <v>380.39</v>
      </c>
      <c r="B414" s="1">
        <f t="shared" si="146"/>
        <v>0.46999999999997044</v>
      </c>
      <c r="C414">
        <f>front!D414-front!B414</f>
        <v>860.29999999999973</v>
      </c>
      <c r="D414" s="2">
        <f>front!E414-front!C414</f>
        <v>8418.1999999999989</v>
      </c>
      <c r="E414" s="2">
        <f>IF(front!F414-front!C414&gt;0,front!F414-front!C414,0)</f>
        <v>962</v>
      </c>
      <c r="F414" s="2">
        <f>front!I414-front!H414</f>
        <v>5667.5999999999985</v>
      </c>
      <c r="G414" s="2">
        <f>IF(front!J414-front!H414&gt;0,front!J414-front!H414,0)</f>
        <v>48.299999999999272</v>
      </c>
      <c r="H414" s="2"/>
      <c r="I414" s="4">
        <f>C414/(constants!$A$4+constants!$B$4*data!C414+constants!$C$4*data!C414^2+constants!$D$4*data!C414^3+constants!$E$4*data!C414^4+constants!$F$4*data!C414^5+constants!$G$4*data!C414^6+constants!$H$4*data!C414^7)</f>
        <v>858.31912739195843</v>
      </c>
      <c r="J414" s="4">
        <f>D414/(constants!$A$4+constants!$B$4*data!D414+constants!$C$4*data!D414^2+constants!$D$4*data!D414^3+constants!$E$4*data!D414^4+constants!$F$4*data!D414^5+constants!$G$4*data!D414^6+constants!$H$4*data!D414^7)</f>
        <v>8409.3918027064556</v>
      </c>
      <c r="K414" s="4">
        <f>E414/(constants!$A$4+constants!$B$4*data!E414+constants!$C$4*data!E414^2+constants!$D$4*data!E414^3+constants!$E$4*data!E414^4+constants!$F$4*data!E414^5+constants!$G$4*data!E414^6+constants!$H$4*data!E414^7)</f>
        <v>959.78858129017362</v>
      </c>
      <c r="L414" s="4">
        <f>F414/(constants!$A$4+constants!$B$4*data!F414+constants!$C$4*data!F414^2+constants!$D$4*data!F414^3+constants!$E$4*data!F414^4+constants!$F$4*data!F414^5+constants!$G$4*data!F414^6+constants!$H$4*data!F414^7)</f>
        <v>5656.2634785713308</v>
      </c>
      <c r="M414" s="4">
        <f>G414/(constants!$A$4+constants!$B$4*data!G414+constants!$C$4*data!G414^2+constants!$D$4*data!G414^3+constants!$E$4*data!G414^4+constants!$F$4*data!G414^5+constants!$G$4*data!G414^6+constants!$H$4*data!G414^7)</f>
        <v>48.186053249594181</v>
      </c>
      <c r="N414" s="4"/>
      <c r="O414" s="4">
        <f t="shared" si="131"/>
        <v>2145.7978184798958</v>
      </c>
      <c r="P414" s="4">
        <f t="shared" si="132"/>
        <v>2102.3479506766139</v>
      </c>
      <c r="Q414" s="4">
        <f t="shared" si="133"/>
        <v>239.94714532254341</v>
      </c>
      <c r="R414" s="4">
        <f t="shared" si="134"/>
        <v>1414.0658696428327</v>
      </c>
      <c r="S414" s="4">
        <f t="shared" si="135"/>
        <v>12.046513312398545</v>
      </c>
      <c r="T414" s="4">
        <f t="shared" si="136"/>
        <v>1.0206673057089803</v>
      </c>
      <c r="U414" s="4">
        <f t="shared" si="137"/>
        <v>0.11413293657946558</v>
      </c>
      <c r="V414" s="4">
        <f t="shared" si="138"/>
        <v>8.5190609369854009E-3</v>
      </c>
      <c r="W414" s="4"/>
      <c r="X414">
        <f>IF(front!E414&gt;$X$2,O414,P414)</f>
        <v>2102.3479506766139</v>
      </c>
      <c r="Y414">
        <f t="shared" si="147"/>
        <v>1868.3671623755513</v>
      </c>
      <c r="Z414">
        <f>SUMPRODUCT($B$7:$B$456,Y$7:Y$456,EXP(constants!$B$32+constants!$A$32*ABS($A$7:$A$456-$A414)))</f>
        <v>35.625420079902511</v>
      </c>
      <c r="AA414">
        <f t="shared" si="127"/>
        <v>1832.7417422956487</v>
      </c>
      <c r="AB414">
        <f t="shared" si="140"/>
        <v>1827.2957837360459</v>
      </c>
      <c r="AD414" s="4">
        <f t="shared" si="128"/>
        <v>1400.8032769860663</v>
      </c>
      <c r="AE414">
        <f>SUMPRODUCT($B$7:$B$456,AD$7:AD$456,EXP(constants!$B$32+constants!$A$32*ABS($A$7:$A$456-$A414)))</f>
        <v>28.660200319496781</v>
      </c>
      <c r="AF414" s="4">
        <f t="shared" si="129"/>
        <v>1372.1430766665694</v>
      </c>
      <c r="AG414">
        <f t="shared" si="141"/>
        <v>1372.1430766665694</v>
      </c>
      <c r="AH414" s="4"/>
      <c r="AI414" s="5">
        <f>SUMPRODUCT(constants!$B$13:$B$20,A414^constants!$A$13:$A$20)*constants!$C$10/((A414/1000000000)^5*(EXP(0.014388/(A414/1000000000)/constants!$B$9)-1))</f>
        <v>1.6563377264925244E-6</v>
      </c>
      <c r="AJ414">
        <f>SUMPRODUCT(A414^constants!$E$28:$J$28,constants!$E$27:$J$27)</f>
        <v>6.2776216953869647E-7</v>
      </c>
      <c r="AL414" s="17">
        <f t="shared" si="130"/>
        <v>9.0644204470609315E-10</v>
      </c>
      <c r="AM414">
        <f t="shared" si="142"/>
        <v>4.5750489159174075E-10</v>
      </c>
      <c r="AN414">
        <f t="shared" si="143"/>
        <v>1.981272903011857</v>
      </c>
      <c r="AO414">
        <f t="shared" si="144"/>
        <v>8.8776396676655E-10</v>
      </c>
      <c r="AQ414">
        <f t="shared" ref="AQ414:AQ460" si="148">AL414</f>
        <v>9.0644204470609315E-10</v>
      </c>
      <c r="AS414" s="4">
        <f t="shared" si="145"/>
        <v>1.0210394639101801</v>
      </c>
    </row>
    <row r="415" spans="1:45" x14ac:dyDescent="0.2">
      <c r="A415">
        <f>front!A415</f>
        <v>380.86</v>
      </c>
      <c r="B415" s="1">
        <f t="shared" si="146"/>
        <v>0.47000000000002728</v>
      </c>
      <c r="C415">
        <f>front!D415-front!B415</f>
        <v>873.09999999999991</v>
      </c>
      <c r="D415" s="2">
        <f>front!E415-front!C415</f>
        <v>8600.4</v>
      </c>
      <c r="E415" s="2">
        <f>IF(front!F415-front!C415&gt;0,front!F415-front!C415,0)</f>
        <v>991.79999999999927</v>
      </c>
      <c r="F415" s="2">
        <f>front!I415-front!H415</f>
        <v>5730.7000000000007</v>
      </c>
      <c r="G415" s="2">
        <f>IF(front!J415-front!H415&gt;0,front!J415-front!H415,0)</f>
        <v>5.7000000000007276</v>
      </c>
      <c r="H415" s="2"/>
      <c r="I415" s="4">
        <f>C415/(constants!$A$4+constants!$B$4*data!C415+constants!$C$4*data!C415^2+constants!$D$4*data!C415^3+constants!$E$4*data!C415^4+constants!$F$4*data!C415^5+constants!$G$4*data!C415^6+constants!$H$4*data!C415^7)</f>
        <v>871.09009643735931</v>
      </c>
      <c r="J415" s="4">
        <f>D415/(constants!$A$4+constants!$B$4*data!D415+constants!$C$4*data!D415^2+constants!$D$4*data!D415^3+constants!$E$4*data!D415^4+constants!$F$4*data!D415^5+constants!$G$4*data!D415^6+constants!$H$4*data!D415^7)</f>
        <v>8592.1936581860209</v>
      </c>
      <c r="K415" s="4">
        <f>E415/(constants!$A$4+constants!$B$4*data!E415+constants!$C$4*data!E415^2+constants!$D$4*data!E415^3+constants!$E$4*data!E415^4+constants!$F$4*data!E415^5+constants!$G$4*data!E415^6+constants!$H$4*data!E415^7)</f>
        <v>989.52106748736514</v>
      </c>
      <c r="L415" s="4">
        <f>F415/(constants!$A$4+constants!$B$4*data!F415+constants!$C$4*data!F415^2+constants!$D$4*data!F415^3+constants!$E$4*data!F415^4+constants!$F$4*data!F415^5+constants!$G$4*data!F415^6+constants!$H$4*data!F415^7)</f>
        <v>5719.312739118177</v>
      </c>
      <c r="M415" s="4">
        <f>G415/(constants!$A$4+constants!$B$4*data!G415+constants!$C$4*data!G415^2+constants!$D$4*data!G415^3+constants!$E$4*data!G415^4+constants!$F$4*data!G415^5+constants!$G$4*data!G415^6+constants!$H$4*data!G415^7)</f>
        <v>5.6865265474657791</v>
      </c>
      <c r="N415" s="4"/>
      <c r="O415" s="4">
        <f t="shared" si="131"/>
        <v>2177.7252410933984</v>
      </c>
      <c r="P415" s="4">
        <f t="shared" si="132"/>
        <v>2148.0484145465052</v>
      </c>
      <c r="Q415" s="4">
        <f t="shared" si="133"/>
        <v>247.38026687184129</v>
      </c>
      <c r="R415" s="4">
        <f t="shared" si="134"/>
        <v>1429.8281847795445</v>
      </c>
      <c r="S415" s="4">
        <f t="shared" si="135"/>
        <v>1.4216316368664448</v>
      </c>
      <c r="T415" s="4">
        <f t="shared" si="136"/>
        <v>1.0138157158590666</v>
      </c>
      <c r="U415" s="4">
        <f t="shared" si="137"/>
        <v>0.11516512625906901</v>
      </c>
      <c r="V415" s="4">
        <f t="shared" si="138"/>
        <v>9.9426745954489396E-4</v>
      </c>
      <c r="W415" s="4"/>
      <c r="X415">
        <f>IF(front!E415&gt;$X$2,O415,P415)</f>
        <v>2148.0484145465052</v>
      </c>
      <c r="Y415">
        <f t="shared" si="147"/>
        <v>1914.0676262454426</v>
      </c>
      <c r="Z415">
        <f>SUMPRODUCT($B$7:$B$456,Y$7:Y$456,EXP(constants!$B$32+constants!$A$32*ABS($A$7:$A$456-$A415)))</f>
        <v>35.780602288353265</v>
      </c>
      <c r="AA415">
        <f t="shared" si="127"/>
        <v>1878.2870239570893</v>
      </c>
      <c r="AB415">
        <f t="shared" si="140"/>
        <v>1872.8410653974865</v>
      </c>
      <c r="AD415" s="4">
        <f t="shared" si="128"/>
        <v>1428.2630413377217</v>
      </c>
      <c r="AE415">
        <f>SUMPRODUCT($B$7:$B$456,AD$7:AD$456,EXP(constants!$B$32+constants!$A$32*ABS($A$7:$A$456-$A415)))</f>
        <v>28.529287627102661</v>
      </c>
      <c r="AF415" s="4">
        <f t="shared" si="129"/>
        <v>1399.7337537106191</v>
      </c>
      <c r="AG415">
        <f t="shared" si="141"/>
        <v>1399.7337537106191</v>
      </c>
      <c r="AH415" s="4"/>
      <c r="AI415" s="5">
        <f>SUMPRODUCT(constants!$B$13:$B$20,A415^constants!$A$13:$A$20)*constants!$C$10/((A415/1000000000)^5*(EXP(0.014388/(A415/1000000000)/constants!$B$9)-1))</f>
        <v>1.6707774334975928E-6</v>
      </c>
      <c r="AJ415">
        <f>SUMPRODUCT(A415^constants!$E$28:$J$28,constants!$E$27:$J$27)</f>
        <v>6.2558478464152948E-7</v>
      </c>
      <c r="AL415" s="17">
        <f t="shared" si="130"/>
        <v>8.9210849995057738E-10</v>
      </c>
      <c r="AM415">
        <f t="shared" si="142"/>
        <v>4.4693127030989841E-10</v>
      </c>
      <c r="AN415">
        <f t="shared" si="143"/>
        <v>1.9960753682148864</v>
      </c>
      <c r="AO415">
        <f t="shared" si="144"/>
        <v>8.6724641570912429E-10</v>
      </c>
      <c r="AQ415">
        <f t="shared" si="148"/>
        <v>8.9210849995057738E-10</v>
      </c>
      <c r="AS415" s="4">
        <f t="shared" si="145"/>
        <v>1.0286678431771021</v>
      </c>
    </row>
    <row r="416" spans="1:45" x14ac:dyDescent="0.2">
      <c r="A416">
        <f>front!A416</f>
        <v>381.33</v>
      </c>
      <c r="B416" s="1">
        <f t="shared" si="146"/>
        <v>0.46999999999997044</v>
      </c>
      <c r="C416">
        <f>front!D416-front!B416</f>
        <v>884.55000000000018</v>
      </c>
      <c r="D416" s="2">
        <f>front!E416-front!C416</f>
        <v>8736.2000000000007</v>
      </c>
      <c r="E416" s="2">
        <f>IF(front!F416-front!C416&gt;0,front!F416-front!C416,0)</f>
        <v>1003.9000000000015</v>
      </c>
      <c r="F416" s="2">
        <f>front!I416-front!H416</f>
        <v>5682.1</v>
      </c>
      <c r="G416" s="2">
        <f>IF(front!J416-front!H416&gt;0,front!J416-front!H416,0)</f>
        <v>45.600000000000364</v>
      </c>
      <c r="H416" s="2"/>
      <c r="I416" s="4">
        <f>C416/(constants!$A$4+constants!$B$4*data!C416+constants!$C$4*data!C416^2+constants!$D$4*data!C416^3+constants!$E$4*data!C416^4+constants!$F$4*data!C416^5+constants!$G$4*data!C416^6+constants!$H$4*data!C416^7)</f>
        <v>882.51413126866328</v>
      </c>
      <c r="J416" s="4">
        <f>D416/(constants!$A$4+constants!$B$4*data!D416+constants!$C$4*data!D416^2+constants!$D$4*data!D416^3+constants!$E$4*data!D416^4+constants!$F$4*data!D416^5+constants!$G$4*data!D416^6+constants!$H$4*data!D416^7)</f>
        <v>8728.4850460383204</v>
      </c>
      <c r="K416" s="4">
        <f>E416/(constants!$A$4+constants!$B$4*data!E416+constants!$C$4*data!E416^2+constants!$D$4*data!E416^3+constants!$E$4*data!E416^4+constants!$F$4*data!E416^5+constants!$G$4*data!E416^6+constants!$H$4*data!E416^7)</f>
        <v>1001.593658100837</v>
      </c>
      <c r="L416" s="4">
        <f>F416/(constants!$A$4+constants!$B$4*data!F416+constants!$C$4*data!F416^2+constants!$D$4*data!F416^3+constants!$E$4*data!F416^4+constants!$F$4*data!F416^5+constants!$G$4*data!F416^6+constants!$H$4*data!F416^7)</f>
        <v>5670.7514832877314</v>
      </c>
      <c r="M416" s="4">
        <f>G416/(constants!$A$4+constants!$B$4*data!G416+constants!$C$4*data!G416^2+constants!$D$4*data!G416^3+constants!$E$4*data!G416^4+constants!$F$4*data!G416^5+constants!$G$4*data!G416^6+constants!$H$4*data!G416^7)</f>
        <v>45.492409862013147</v>
      </c>
      <c r="N416" s="4"/>
      <c r="O416" s="4">
        <f t="shared" si="131"/>
        <v>2206.2853281716584</v>
      </c>
      <c r="P416" s="4">
        <f t="shared" si="132"/>
        <v>2182.1212615095801</v>
      </c>
      <c r="Q416" s="4">
        <f t="shared" si="133"/>
        <v>250.39841452520926</v>
      </c>
      <c r="R416" s="4">
        <f t="shared" si="134"/>
        <v>1417.6878708219328</v>
      </c>
      <c r="S416" s="4">
        <f t="shared" si="135"/>
        <v>11.373102465503287</v>
      </c>
      <c r="T416" s="4">
        <f t="shared" si="136"/>
        <v>1.011073658961263</v>
      </c>
      <c r="U416" s="4">
        <f t="shared" si="137"/>
        <v>0.11474999989321627</v>
      </c>
      <c r="V416" s="4">
        <f t="shared" si="138"/>
        <v>8.0222894612969383E-3</v>
      </c>
      <c r="W416" s="4"/>
      <c r="X416">
        <f>IF(front!E416&gt;$X$2,O416,P416)</f>
        <v>2182.1212615095801</v>
      </c>
      <c r="Y416">
        <f t="shared" si="147"/>
        <v>1948.1404732085175</v>
      </c>
      <c r="Z416">
        <f>SUMPRODUCT($B$7:$B$456,Y$7:Y$456,EXP(constants!$B$32+constants!$A$32*ABS($A$7:$A$456-$A416)))</f>
        <v>35.927975759910019</v>
      </c>
      <c r="AA416">
        <f t="shared" si="127"/>
        <v>1912.2124974486076</v>
      </c>
      <c r="AB416">
        <f t="shared" si="140"/>
        <v>1906.7665388890048</v>
      </c>
      <c r="AD416" s="4">
        <f t="shared" si="128"/>
        <v>1405.1666689328858</v>
      </c>
      <c r="AE416">
        <f>SUMPRODUCT($B$7:$B$456,AD$7:AD$456,EXP(constants!$B$32+constants!$A$32*ABS($A$7:$A$456-$A416)))</f>
        <v>28.393856114011559</v>
      </c>
      <c r="AF416" s="4">
        <f t="shared" si="129"/>
        <v>1376.7728128188742</v>
      </c>
      <c r="AG416">
        <f t="shared" si="141"/>
        <v>1376.7728128188742</v>
      </c>
      <c r="AH416" s="4"/>
      <c r="AI416" s="5">
        <f>SUMPRODUCT(constants!$B$13:$B$20,A416^constants!$A$13:$A$20)*constants!$C$10/((A416/1000000000)^5*(EXP(0.014388/(A416/1000000000)/constants!$B$9)-1))</f>
        <v>1.6852935106857453E-6</v>
      </c>
      <c r="AJ416">
        <f>SUMPRODUCT(A416^constants!$E$28:$J$28,constants!$E$27:$J$27)</f>
        <v>6.2344273878920395E-7</v>
      </c>
      <c r="AL416" s="17">
        <f t="shared" si="130"/>
        <v>8.83848901432735E-10</v>
      </c>
      <c r="AM416">
        <f t="shared" si="142"/>
        <v>4.528290600921555E-10</v>
      </c>
      <c r="AN416">
        <f t="shared" si="143"/>
        <v>1.9518378552225919</v>
      </c>
      <c r="AO416">
        <f t="shared" si="144"/>
        <v>8.7869076384283563E-10</v>
      </c>
      <c r="AQ416">
        <f t="shared" si="148"/>
        <v>8.83848901432735E-10</v>
      </c>
      <c r="AS416" s="4">
        <f t="shared" si="145"/>
        <v>1.0058702535660451</v>
      </c>
    </row>
    <row r="417" spans="1:45" x14ac:dyDescent="0.2">
      <c r="A417">
        <f>front!A417</f>
        <v>381.79</v>
      </c>
      <c r="B417" s="1">
        <f t="shared" si="146"/>
        <v>0.46000000000003638</v>
      </c>
      <c r="C417">
        <f>front!D417-front!B417</f>
        <v>900.79999999999973</v>
      </c>
      <c r="D417" s="2">
        <f>front!E417-front!C417</f>
        <v>8818.7999999999993</v>
      </c>
      <c r="E417" s="2">
        <f>IF(front!F417-front!C417&gt;0,front!F417-front!C417,0)</f>
        <v>988.70000000000073</v>
      </c>
      <c r="F417" s="2">
        <f>front!I417-front!H417</f>
        <v>5624.0999999999985</v>
      </c>
      <c r="G417" s="2">
        <f>IF(front!J417-front!H417&gt;0,front!J417-front!H417,0)</f>
        <v>32.399999999999636</v>
      </c>
      <c r="H417" s="2"/>
      <c r="I417" s="4">
        <f>C417/(constants!$A$4+constants!$B$4*data!C417+constants!$C$4*data!C417^2+constants!$D$4*data!C417^3+constants!$E$4*data!C417^4+constants!$F$4*data!C417^5+constants!$G$4*data!C417^6+constants!$H$4*data!C417^7)</f>
        <v>898.72728713171239</v>
      </c>
      <c r="J417" s="4">
        <f>D417/(constants!$A$4+constants!$B$4*data!D417+constants!$C$4*data!D417^2+constants!$D$4*data!D417^3+constants!$E$4*data!D417^4+constants!$F$4*data!D417^5+constants!$G$4*data!D417^6+constants!$H$4*data!D417^7)</f>
        <v>8811.4022109033176</v>
      </c>
      <c r="K417" s="4">
        <f>E417/(constants!$A$4+constants!$B$4*data!E417+constants!$C$4*data!E417^2+constants!$D$4*data!E417^3+constants!$E$4*data!E417^4+constants!$F$4*data!E417^5+constants!$G$4*data!E417^6+constants!$H$4*data!E417^7)</f>
        <v>986.42809007152403</v>
      </c>
      <c r="L417" s="4">
        <f>F417/(constants!$A$4+constants!$B$4*data!F417+constants!$C$4*data!F417^2+constants!$D$4*data!F417^3+constants!$E$4*data!F417^4+constants!$F$4*data!F417^5+constants!$G$4*data!F417^6+constants!$H$4*data!F417^7)</f>
        <v>5612.8006502039825</v>
      </c>
      <c r="M417" s="4">
        <f>G417/(constants!$A$4+constants!$B$4*data!G417+constants!$C$4*data!G417^2+constants!$D$4*data!G417^3+constants!$E$4*data!G417^4+constants!$F$4*data!G417^5+constants!$G$4*data!G417^6+constants!$H$4*data!G417^7)</f>
        <v>32.323508570590469</v>
      </c>
      <c r="N417" s="4"/>
      <c r="O417" s="4">
        <f t="shared" si="131"/>
        <v>2246.8182178292809</v>
      </c>
      <c r="P417" s="4">
        <f t="shared" si="132"/>
        <v>2202.8505527258294</v>
      </c>
      <c r="Q417" s="4">
        <f t="shared" si="133"/>
        <v>246.60702251788101</v>
      </c>
      <c r="R417" s="4">
        <f t="shared" si="134"/>
        <v>1403.2001625509956</v>
      </c>
      <c r="S417" s="4">
        <f t="shared" si="135"/>
        <v>8.0808771426476174</v>
      </c>
      <c r="T417" s="4">
        <f t="shared" si="136"/>
        <v>1.0199594407569073</v>
      </c>
      <c r="U417" s="4">
        <f t="shared" si="137"/>
        <v>0.11194904811528272</v>
      </c>
      <c r="V417" s="4">
        <f t="shared" si="138"/>
        <v>5.7588912532312644E-3</v>
      </c>
      <c r="W417" s="4"/>
      <c r="X417">
        <f>IF(front!E417&gt;$X$2,O417,P417)</f>
        <v>2202.8505527258294</v>
      </c>
      <c r="Y417">
        <f t="shared" si="147"/>
        <v>1968.8697644247668</v>
      </c>
      <c r="Z417">
        <f>SUMPRODUCT($B$7:$B$456,Y$7:Y$456,EXP(constants!$B$32+constants!$A$32*ABS($A$7:$A$456-$A417)))</f>
        <v>36.063824505846988</v>
      </c>
      <c r="AA417">
        <f t="shared" si="127"/>
        <v>1932.8059399189199</v>
      </c>
      <c r="AB417">
        <f t="shared" si="140"/>
        <v>1927.3599813593171</v>
      </c>
      <c r="AD417" s="4">
        <f t="shared" si="128"/>
        <v>1394.3035317107669</v>
      </c>
      <c r="AE417">
        <f>SUMPRODUCT($B$7:$B$456,AD$7:AD$456,EXP(constants!$B$32+constants!$A$32*ABS($A$7:$A$456-$A417)))</f>
        <v>28.256972361465792</v>
      </c>
      <c r="AF417" s="4">
        <f t="shared" si="129"/>
        <v>1366.0465593493011</v>
      </c>
      <c r="AG417">
        <f t="shared" si="141"/>
        <v>1366.0465593493011</v>
      </c>
      <c r="AH417" s="4"/>
      <c r="AI417" s="5">
        <f>SUMPRODUCT(constants!$B$13:$B$20,A417^constants!$A$13:$A$20)*constants!$C$10/((A417/1000000000)^5*(EXP(0.014388/(A417/1000000000)/constants!$B$9)-1))</f>
        <v>1.6995747080752883E-6</v>
      </c>
      <c r="AJ417">
        <f>SUMPRODUCT(A417^constants!$E$28:$J$28,constants!$E$27:$J$27)</f>
        <v>6.2138068293934737E-7</v>
      </c>
      <c r="AL417" s="17">
        <f t="shared" si="130"/>
        <v>8.8181487864899124E-10</v>
      </c>
      <c r="AM417">
        <f t="shared" si="142"/>
        <v>4.5487518612494008E-10</v>
      </c>
      <c r="AN417">
        <f t="shared" si="143"/>
        <v>1.9385864640389157</v>
      </c>
      <c r="AO417">
        <f t="shared" si="144"/>
        <v>8.8266116284130174E-10</v>
      </c>
      <c r="AQ417">
        <f t="shared" si="148"/>
        <v>8.8181487864899124E-10</v>
      </c>
      <c r="AS417" s="4">
        <f t="shared" si="145"/>
        <v>0.99904121283688718</v>
      </c>
    </row>
    <row r="418" spans="1:45" x14ac:dyDescent="0.2">
      <c r="A418">
        <f>front!A418</f>
        <v>382.26</v>
      </c>
      <c r="B418" s="1">
        <f t="shared" si="146"/>
        <v>0.46999999999997044</v>
      </c>
      <c r="C418">
        <f>front!D418-front!B418</f>
        <v>909.5</v>
      </c>
      <c r="D418" s="2">
        <f>front!E418-front!C418</f>
        <v>8996.7999999999993</v>
      </c>
      <c r="E418" s="2">
        <f>IF(front!F418-front!C418&gt;0,front!F418-front!C418,0)</f>
        <v>1014.6000000000004</v>
      </c>
      <c r="F418" s="2">
        <f>front!I418-front!H418</f>
        <v>5677.3000000000011</v>
      </c>
      <c r="G418" s="2">
        <f>IF(front!J418-front!H418&gt;0,front!J418-front!H418,0)</f>
        <v>10.700000000000728</v>
      </c>
      <c r="H418" s="2"/>
      <c r="I418" s="4">
        <f>C418/(constants!$A$4+constants!$B$4*data!C418+constants!$C$4*data!C418^2+constants!$D$4*data!C418^3+constants!$E$4*data!C418^4+constants!$F$4*data!C418^5+constants!$G$4*data!C418^6+constants!$H$4*data!C418^7)</f>
        <v>907.40756407925608</v>
      </c>
      <c r="J418" s="4">
        <f>D418/(constants!$A$4+constants!$B$4*data!D418+constants!$C$4*data!D418^2+constants!$D$4*data!D418^3+constants!$E$4*data!D418^4+constants!$F$4*data!D418^5+constants!$G$4*data!D418^6+constants!$H$4*data!D418^7)</f>
        <v>8990.1336931506139</v>
      </c>
      <c r="K418" s="4">
        <f>E418/(constants!$A$4+constants!$B$4*data!E418+constants!$C$4*data!E418^2+constants!$D$4*data!E418^3+constants!$E$4*data!E418^4+constants!$F$4*data!E418^5+constants!$G$4*data!E418^6+constants!$H$4*data!E418^7)</f>
        <v>1012.2694217289675</v>
      </c>
      <c r="L418" s="4">
        <f>F418/(constants!$A$4+constants!$B$4*data!F418+constants!$C$4*data!F418^2+constants!$D$4*data!F418^3+constants!$E$4*data!F418^4+constants!$F$4*data!F418^5+constants!$G$4*data!F418^6+constants!$H$4*data!F418^7)</f>
        <v>5665.9554321105443</v>
      </c>
      <c r="M418" s="4">
        <f>G418/(constants!$A$4+constants!$B$4*data!G418+constants!$C$4*data!G418^2+constants!$D$4*data!G418^3+constants!$E$4*data!G418^4+constants!$F$4*data!G418^5+constants!$G$4*data!G418^6+constants!$H$4*data!G418^7)</f>
        <v>10.674713637415454</v>
      </c>
      <c r="N418" s="4"/>
      <c r="O418" s="4">
        <f t="shared" si="131"/>
        <v>2268.51891019814</v>
      </c>
      <c r="P418" s="4">
        <f t="shared" si="132"/>
        <v>2247.5334232876535</v>
      </c>
      <c r="Q418" s="4">
        <f t="shared" si="133"/>
        <v>253.06735543224187</v>
      </c>
      <c r="R418" s="4">
        <f t="shared" si="134"/>
        <v>1416.4888580276361</v>
      </c>
      <c r="S418" s="4">
        <f t="shared" si="135"/>
        <v>2.6686784093538636</v>
      </c>
      <c r="T418" s="4">
        <f t="shared" si="136"/>
        <v>1.0093371189469518</v>
      </c>
      <c r="U418" s="4">
        <f t="shared" si="137"/>
        <v>0.11259781625941707</v>
      </c>
      <c r="V418" s="4">
        <f t="shared" si="138"/>
        <v>1.884009460596687E-3</v>
      </c>
      <c r="W418" s="4"/>
      <c r="X418">
        <f>IF(front!E418&gt;$X$2,O418,P418)</f>
        <v>2247.5334232876535</v>
      </c>
      <c r="Y418">
        <f t="shared" si="147"/>
        <v>2013.5526349865909</v>
      </c>
      <c r="Z418">
        <f>SUMPRODUCT($B$7:$B$456,Y$7:Y$456,EXP(constants!$B$32+constants!$A$32*ABS($A$7:$A$456-$A418)))</f>
        <v>36.194521513813854</v>
      </c>
      <c r="AA418">
        <f t="shared" si="127"/>
        <v>1977.3581134727769</v>
      </c>
      <c r="AB418">
        <f t="shared" si="140"/>
        <v>1971.9121549131742</v>
      </c>
      <c r="AD418" s="4">
        <f t="shared" si="128"/>
        <v>1413.5507801160184</v>
      </c>
      <c r="AE418">
        <f>SUMPRODUCT($B$7:$B$456,AD$7:AD$456,EXP(constants!$B$32+constants!$A$32*ABS($A$7:$A$456-$A418)))</f>
        <v>28.113293550854351</v>
      </c>
      <c r="AF418" s="4">
        <f t="shared" si="129"/>
        <v>1385.4374865651639</v>
      </c>
      <c r="AG418">
        <f t="shared" si="141"/>
        <v>1385.4374865651639</v>
      </c>
      <c r="AH418" s="4"/>
      <c r="AI418" s="5">
        <f>SUMPRODUCT(constants!$B$13:$B$20,A418^constants!$A$13:$A$20)*constants!$C$10/((A418/1000000000)^5*(EXP(0.014388/(A418/1000000000)/constants!$B$9)-1))</f>
        <v>1.714241968405051E-6</v>
      </c>
      <c r="AJ418">
        <f>SUMPRODUCT(A418^constants!$E$28:$J$28,constants!$E$27:$J$27)</f>
        <v>6.1930915976217806E-7</v>
      </c>
      <c r="AL418" s="17">
        <f t="shared" si="130"/>
        <v>8.6932978435874147E-10</v>
      </c>
      <c r="AM418">
        <f t="shared" si="142"/>
        <v>4.4701342772065157E-10</v>
      </c>
      <c r="AN418">
        <f t="shared" si="143"/>
        <v>1.9447509413565192</v>
      </c>
      <c r="AO418">
        <f t="shared" si="144"/>
        <v>8.6740583780539025E-10</v>
      </c>
      <c r="AQ418">
        <f t="shared" si="148"/>
        <v>8.6932978435874147E-10</v>
      </c>
      <c r="AS418" s="4">
        <f t="shared" si="145"/>
        <v>1.0022180465815389</v>
      </c>
    </row>
    <row r="419" spans="1:45" x14ac:dyDescent="0.2">
      <c r="A419">
        <f>front!A419</f>
        <v>382.73</v>
      </c>
      <c r="B419" s="1">
        <f t="shared" si="146"/>
        <v>0.47000000000002728</v>
      </c>
      <c r="C419">
        <f>front!D419-front!B419</f>
        <v>924.84999999999991</v>
      </c>
      <c r="D419" s="2">
        <f>front!E419-front!C419</f>
        <v>9162.2999999999993</v>
      </c>
      <c r="E419" s="2">
        <f>IF(front!F419-front!C419&gt;0,front!F419-front!C419,0)</f>
        <v>1031.6999999999989</v>
      </c>
      <c r="F419" s="2">
        <f>front!I419-front!H419</f>
        <v>5682</v>
      </c>
      <c r="G419" s="2">
        <f>IF(front!J419-front!H419&gt;0,front!J419-front!H419,0)</f>
        <v>13.600000000000364</v>
      </c>
      <c r="H419" s="2"/>
      <c r="I419" s="4">
        <f>C419/(constants!$A$4+constants!$B$4*data!C419+constants!$C$4*data!C419^2+constants!$D$4*data!C419^3+constants!$E$4*data!C419^4+constants!$F$4*data!C419^5+constants!$G$4*data!C419^6+constants!$H$4*data!C419^7)</f>
        <v>922.72276971414726</v>
      </c>
      <c r="J419" s="4">
        <f>D419/(constants!$A$4+constants!$B$4*data!D419+constants!$C$4*data!D419^2+constants!$D$4*data!D419^3+constants!$E$4*data!D419^4+constants!$F$4*data!D419^5+constants!$G$4*data!D419^6+constants!$H$4*data!D419^7)</f>
        <v>9156.3739377698421</v>
      </c>
      <c r="K419" s="4">
        <f>E419/(constants!$A$4+constants!$B$4*data!E419+constants!$C$4*data!E419^2+constants!$D$4*data!E419^3+constants!$E$4*data!E419^4+constants!$F$4*data!E419^5+constants!$G$4*data!E419^6+constants!$H$4*data!E419^7)</f>
        <v>1029.3306918063151</v>
      </c>
      <c r="L419" s="4">
        <f>F419/(constants!$A$4+constants!$B$4*data!F419+constants!$C$4*data!F419^2+constants!$D$4*data!F419^3+constants!$E$4*data!F419^4+constants!$F$4*data!F419^5+constants!$G$4*data!F419^6+constants!$H$4*data!F419^7)</f>
        <v>5670.6515653320912</v>
      </c>
      <c r="M419" s="4">
        <f>G419/(constants!$A$4+constants!$B$4*data!G419+constants!$C$4*data!G419^2+constants!$D$4*data!G419^3+constants!$E$4*data!G419^4+constants!$F$4*data!G419^5+constants!$G$4*data!G419^6+constants!$H$4*data!G419^7)</f>
        <v>13.567864662546016</v>
      </c>
      <c r="N419" s="4"/>
      <c r="O419" s="4">
        <f t="shared" si="131"/>
        <v>2306.8069242853685</v>
      </c>
      <c r="P419" s="4">
        <f t="shared" si="132"/>
        <v>2289.0934844424605</v>
      </c>
      <c r="Q419" s="4">
        <f t="shared" si="133"/>
        <v>257.33267295157879</v>
      </c>
      <c r="R419" s="4">
        <f t="shared" si="134"/>
        <v>1417.6628913330228</v>
      </c>
      <c r="S419" s="4">
        <f t="shared" si="135"/>
        <v>3.3919661656365041</v>
      </c>
      <c r="T419" s="4">
        <f t="shared" si="136"/>
        <v>1.0077381897957838</v>
      </c>
      <c r="U419" s="4">
        <f t="shared" si="137"/>
        <v>0.11241684741165371</v>
      </c>
      <c r="V419" s="4">
        <f t="shared" si="138"/>
        <v>2.3926465074126696E-3</v>
      </c>
      <c r="W419" s="4"/>
      <c r="X419">
        <f>IF(front!E419&gt;$X$2,O419,P419)</f>
        <v>2289.0934844424605</v>
      </c>
      <c r="Y419">
        <f t="shared" si="147"/>
        <v>2055.1126961413979</v>
      </c>
      <c r="Z419">
        <f>SUMPRODUCT($B$7:$B$456,Y$7:Y$456,EXP(constants!$B$32+constants!$A$32*ABS($A$7:$A$456-$A419)))</f>
        <v>36.315970564726605</v>
      </c>
      <c r="AA419">
        <f t="shared" si="127"/>
        <v>2018.7967255766714</v>
      </c>
      <c r="AB419">
        <f t="shared" si="140"/>
        <v>2013.3507670170686</v>
      </c>
      <c r="AD419" s="4">
        <f t="shared" si="128"/>
        <v>1413.9285107372641</v>
      </c>
      <c r="AE419">
        <f>SUMPRODUCT($B$7:$B$456,AD$7:AD$456,EXP(constants!$B$32+constants!$A$32*ABS($A$7:$A$456-$A419)))</f>
        <v>27.965055184893558</v>
      </c>
      <c r="AF419" s="4">
        <f t="shared" si="129"/>
        <v>1385.9634555523705</v>
      </c>
      <c r="AG419">
        <f t="shared" si="141"/>
        <v>1385.9634555523705</v>
      </c>
      <c r="AH419" s="4"/>
      <c r="AI419" s="5">
        <f>SUMPRODUCT(constants!$B$13:$B$20,A419^constants!$A$13:$A$20)*constants!$C$10/((A419/1000000000)^5*(EXP(0.014388/(A419/1000000000)/constants!$B$9)-1))</f>
        <v>1.728985662939725E-6</v>
      </c>
      <c r="AJ419">
        <f>SUMPRODUCT(A419^constants!$E$28:$J$28,constants!$E$27:$J$27)</f>
        <v>6.1727357369875365E-7</v>
      </c>
      <c r="AL419" s="17">
        <f t="shared" si="130"/>
        <v>8.5876027727714233E-10</v>
      </c>
      <c r="AM419">
        <f t="shared" si="142"/>
        <v>4.4537507192261546E-10</v>
      </c>
      <c r="AN419">
        <f t="shared" si="143"/>
        <v>1.9281731992093916</v>
      </c>
      <c r="AO419">
        <f t="shared" si="144"/>
        <v>8.6422669531102444E-10</v>
      </c>
      <c r="AQ419">
        <f t="shared" si="148"/>
        <v>8.5876027727714233E-10</v>
      </c>
      <c r="AS419" s="4">
        <f t="shared" si="145"/>
        <v>0.99367478687763189</v>
      </c>
    </row>
    <row r="420" spans="1:45" x14ac:dyDescent="0.2">
      <c r="A420">
        <f>front!A420</f>
        <v>383.2</v>
      </c>
      <c r="B420" s="1">
        <f t="shared" si="146"/>
        <v>0.46999999999997044</v>
      </c>
      <c r="C420">
        <f>front!D420-front!B420</f>
        <v>933.75</v>
      </c>
      <c r="D420" s="2">
        <f>front!E420-front!C420</f>
        <v>9259.5</v>
      </c>
      <c r="E420" s="2">
        <f>IF(front!F420-front!C420&gt;0,front!F420-front!C420,0)</f>
        <v>1014.6999999999989</v>
      </c>
      <c r="F420" s="2">
        <f>front!I420-front!H420</f>
        <v>5704.1</v>
      </c>
      <c r="G420" s="2">
        <f>IF(front!J420-front!H420&gt;0,front!J420-front!H420,0)</f>
        <v>41.299999999999272</v>
      </c>
      <c r="H420" s="2"/>
      <c r="I420" s="4">
        <f>C420/(constants!$A$4+constants!$B$4*data!C420+constants!$C$4*data!C420^2+constants!$D$4*data!C420^3+constants!$E$4*data!C420^4+constants!$F$4*data!C420^5+constants!$G$4*data!C420^6+constants!$H$4*data!C420^7)</f>
        <v>931.60259819146609</v>
      </c>
      <c r="J420" s="4">
        <f>D420/(constants!$A$4+constants!$B$4*data!D420+constants!$C$4*data!D420^2+constants!$D$4*data!D420^3+constants!$E$4*data!D420^4+constants!$F$4*data!D420^5+constants!$G$4*data!D420^6+constants!$H$4*data!D420^7)</f>
        <v>9254.0362957136222</v>
      </c>
      <c r="K420" s="4">
        <f>E420/(constants!$A$4+constants!$B$4*data!E420+constants!$C$4*data!E420^2+constants!$D$4*data!E420^3+constants!$E$4*data!E420^4+constants!$F$4*data!E420^5+constants!$G$4*data!E420^6+constants!$H$4*data!E420^7)</f>
        <v>1012.3691952278577</v>
      </c>
      <c r="L420" s="4">
        <f>F420/(constants!$A$4+constants!$B$4*data!F420+constants!$C$4*data!F420^2+constants!$D$4*data!F420^3+constants!$E$4*data!F420^4+constants!$F$4*data!F420^5+constants!$G$4*data!F420^6+constants!$H$4*data!F420^7)</f>
        <v>5692.7336647622069</v>
      </c>
      <c r="M420" s="4">
        <f>G420/(constants!$A$4+constants!$B$4*data!G420+constants!$C$4*data!G420^2+constants!$D$4*data!G420^3+constants!$E$4*data!G420^4+constants!$F$4*data!G420^5+constants!$G$4*data!G420^6+constants!$H$4*data!G420^7)</f>
        <v>41.202536487734776</v>
      </c>
      <c r="N420" s="4"/>
      <c r="O420" s="4">
        <f t="shared" si="131"/>
        <v>2329.0064954786653</v>
      </c>
      <c r="P420" s="4">
        <f t="shared" si="132"/>
        <v>2313.5090739284055</v>
      </c>
      <c r="Q420" s="4">
        <f t="shared" si="133"/>
        <v>253.09229880696444</v>
      </c>
      <c r="R420" s="4">
        <f t="shared" si="134"/>
        <v>1423.1834161905517</v>
      </c>
      <c r="S420" s="4">
        <f t="shared" si="135"/>
        <v>10.300634121933694</v>
      </c>
      <c r="T420" s="4">
        <f t="shared" si="136"/>
        <v>1.0066986646929137</v>
      </c>
      <c r="U420" s="4">
        <f t="shared" si="137"/>
        <v>0.10939758207959235</v>
      </c>
      <c r="V420" s="4">
        <f t="shared" si="138"/>
        <v>7.2377418151101684E-3</v>
      </c>
      <c r="W420" s="4"/>
      <c r="X420">
        <f>IF(front!E420&gt;$X$2,O420,P420)</f>
        <v>2313.5090739284055</v>
      </c>
      <c r="Y420">
        <f t="shared" si="147"/>
        <v>2079.5282856273429</v>
      </c>
      <c r="Z420">
        <f>SUMPRODUCT($B$7:$B$456,Y$7:Y$456,EXP(constants!$B$32+constants!$A$32*ABS($A$7:$A$456-$A420)))</f>
        <v>36.427533636919563</v>
      </c>
      <c r="AA420">
        <f t="shared" si="127"/>
        <v>2043.1007519904233</v>
      </c>
      <c r="AB420">
        <f t="shared" si="140"/>
        <v>2037.6547934308205</v>
      </c>
      <c r="AD420" s="4">
        <f t="shared" si="128"/>
        <v>1411.8429468843842</v>
      </c>
      <c r="AE420">
        <f>SUMPRODUCT($B$7:$B$456,AD$7:AD$456,EXP(constants!$B$32+constants!$A$32*ABS($A$7:$A$456-$A420)))</f>
        <v>27.812144725703718</v>
      </c>
      <c r="AF420" s="4">
        <f t="shared" si="129"/>
        <v>1384.0308021586804</v>
      </c>
      <c r="AG420">
        <f t="shared" si="141"/>
        <v>1384.0308021586804</v>
      </c>
      <c r="AH420" s="4"/>
      <c r="AI420" s="5">
        <f>SUMPRODUCT(constants!$B$13:$B$20,A420^constants!$A$13:$A$20)*constants!$C$10/((A420/1000000000)^5*(EXP(0.014388/(A420/1000000000)/constants!$B$9)-1))</f>
        <v>1.7438058087642613E-6</v>
      </c>
      <c r="AJ420">
        <f>SUMPRODUCT(A420^constants!$E$28:$J$28,constants!$E$27:$J$27)</f>
        <v>6.1527412047922498E-7</v>
      </c>
      <c r="AL420" s="17">
        <f t="shared" si="130"/>
        <v>8.5579059533837794E-10</v>
      </c>
      <c r="AM420">
        <f t="shared" si="142"/>
        <v>4.4455233186976657E-10</v>
      </c>
      <c r="AN420">
        <f t="shared" si="143"/>
        <v>1.9250615371624804</v>
      </c>
      <c r="AO420">
        <f t="shared" si="144"/>
        <v>8.6263021189334193E-10</v>
      </c>
      <c r="AQ420">
        <f t="shared" si="148"/>
        <v>8.5579059533837794E-10</v>
      </c>
      <c r="AS420" s="4">
        <f t="shared" si="145"/>
        <v>0.99207120680372174</v>
      </c>
    </row>
    <row r="421" spans="1:45" x14ac:dyDescent="0.2">
      <c r="A421">
        <f>front!A421</f>
        <v>383.67</v>
      </c>
      <c r="B421" s="1">
        <f t="shared" si="146"/>
        <v>0.47000000000002728</v>
      </c>
      <c r="C421">
        <f>front!D421-front!B421</f>
        <v>952.44999999999982</v>
      </c>
      <c r="D421" s="2">
        <f>front!E421-front!C421</f>
        <v>9404.5000000000018</v>
      </c>
      <c r="E421" s="2">
        <f>IF(front!F421-front!C421&gt;0,front!F421-front!C421,0)</f>
        <v>984.5</v>
      </c>
      <c r="F421" s="2">
        <f>front!I421-front!H421</f>
        <v>5649.1</v>
      </c>
      <c r="G421" s="2">
        <f>IF(front!J421-front!H421&gt;0,front!J421-front!H421,0)</f>
        <v>0</v>
      </c>
      <c r="H421" s="2"/>
      <c r="I421" s="4">
        <f>C421/(constants!$A$4+constants!$B$4*data!C421+constants!$C$4*data!C421^2+constants!$D$4*data!C421^3+constants!$E$4*data!C421^4+constants!$F$4*data!C421^5+constants!$G$4*data!C421^6+constants!$H$4*data!C421^7)</f>
        <v>950.26022067401391</v>
      </c>
      <c r="J421" s="4">
        <f>D421/(constants!$A$4+constants!$B$4*data!D421+constants!$C$4*data!D421^2+constants!$D$4*data!D421^3+constants!$E$4*data!D421^4+constants!$F$4*data!D421^5+constants!$G$4*data!D421^6+constants!$H$4*data!D421^7)</f>
        <v>9399.7647386314693</v>
      </c>
      <c r="K421" s="4">
        <f>E421/(constants!$A$4+constants!$B$4*data!E421+constants!$C$4*data!E421^2+constants!$D$4*data!E421^3+constants!$E$4*data!E421^4+constants!$F$4*data!E421^5+constants!$G$4*data!E421^6+constants!$H$4*data!E421^7)</f>
        <v>982.23760477453379</v>
      </c>
      <c r="L421" s="4">
        <f>F421/(constants!$A$4+constants!$B$4*data!F421+constants!$C$4*data!F421^2+constants!$D$4*data!F421^3+constants!$E$4*data!F421^4+constants!$F$4*data!F421^5+constants!$G$4*data!F421^6+constants!$H$4*data!F421^7)</f>
        <v>5637.7790707323638</v>
      </c>
      <c r="M421" s="4">
        <f>G421/(constants!$A$4+constants!$B$4*data!G421+constants!$C$4*data!G421^2+constants!$D$4*data!G421^3+constants!$E$4*data!G421^4+constants!$F$4*data!G421^5+constants!$G$4*data!G421^6+constants!$H$4*data!G421^7)</f>
        <v>0</v>
      </c>
      <c r="N421" s="4"/>
      <c r="O421" s="4">
        <f t="shared" si="131"/>
        <v>2375.6505516850348</v>
      </c>
      <c r="P421" s="4">
        <f t="shared" si="132"/>
        <v>2349.9411846578673</v>
      </c>
      <c r="Q421" s="4">
        <f t="shared" si="133"/>
        <v>245.55940119363345</v>
      </c>
      <c r="R421" s="4">
        <f t="shared" si="134"/>
        <v>1409.444767683091</v>
      </c>
      <c r="S421" s="4">
        <f t="shared" si="135"/>
        <v>0</v>
      </c>
      <c r="T421" s="4">
        <f t="shared" si="136"/>
        <v>1.0109404299967237</v>
      </c>
      <c r="U421" s="4">
        <f t="shared" si="137"/>
        <v>0.10449597751502233</v>
      </c>
      <c r="V421" s="4">
        <f t="shared" si="138"/>
        <v>0</v>
      </c>
      <c r="W421" s="4"/>
      <c r="X421">
        <f>IF(front!E421&gt;$X$2,O421,P421)</f>
        <v>2349.9411846578673</v>
      </c>
      <c r="Y421">
        <f t="shared" si="147"/>
        <v>2115.9603963568047</v>
      </c>
      <c r="Z421">
        <f>SUMPRODUCT($B$7:$B$456,Y$7:Y$456,EXP(constants!$B$32+constants!$A$32*ABS($A$7:$A$456-$A421)))</f>
        <v>36.528864649634961</v>
      </c>
      <c r="AA421">
        <f t="shared" si="127"/>
        <v>2079.4315317071696</v>
      </c>
      <c r="AB421">
        <f t="shared" si="140"/>
        <v>2073.9855731475668</v>
      </c>
      <c r="AD421" s="4">
        <f t="shared" si="128"/>
        <v>1409.444767683091</v>
      </c>
      <c r="AE421">
        <f>SUMPRODUCT($B$7:$B$456,AD$7:AD$456,EXP(constants!$B$32+constants!$A$32*ABS($A$7:$A$456-$A421)))</f>
        <v>27.654489257006244</v>
      </c>
      <c r="AF421" s="4">
        <f t="shared" si="129"/>
        <v>1381.7902784260848</v>
      </c>
      <c r="AG421">
        <f t="shared" si="141"/>
        <v>1381.7902784260848</v>
      </c>
      <c r="AH421" s="4"/>
      <c r="AI421" s="5">
        <f>SUMPRODUCT(constants!$B$13:$B$20,A421^constants!$A$13:$A$20)*constants!$C$10/((A421/1000000000)^5*(EXP(0.014388/(A421/1000000000)/constants!$B$9)-1))</f>
        <v>1.7587024207500999E-6</v>
      </c>
      <c r="AJ421">
        <f>SUMPRODUCT(A421^constants!$E$28:$J$28,constants!$E$27:$J$27)</f>
        <v>6.1331099310979334E-7</v>
      </c>
      <c r="AL421" s="17">
        <f t="shared" si="130"/>
        <v>8.479819934721242E-10</v>
      </c>
      <c r="AM421">
        <f t="shared" si="142"/>
        <v>4.4385244467661147E-10</v>
      </c>
      <c r="AN421">
        <f t="shared" si="143"/>
        <v>1.9105042760099233</v>
      </c>
      <c r="AO421">
        <f t="shared" si="144"/>
        <v>8.6127211793128012E-10</v>
      </c>
      <c r="AQ421">
        <f t="shared" si="148"/>
        <v>8.479819934721242E-10</v>
      </c>
      <c r="AS421" s="4">
        <f t="shared" si="145"/>
        <v>0.98456919226518336</v>
      </c>
    </row>
    <row r="422" spans="1:45" x14ac:dyDescent="0.2">
      <c r="A422">
        <f>front!A422</f>
        <v>384.14</v>
      </c>
      <c r="B422" s="1">
        <f t="shared" si="146"/>
        <v>0.46999999999997044</v>
      </c>
      <c r="C422">
        <f>front!D422-front!B422</f>
        <v>973.09999999999991</v>
      </c>
      <c r="D422" s="2">
        <f>front!E422-front!C422</f>
        <v>9498.9999999999982</v>
      </c>
      <c r="E422" s="2">
        <f>IF(front!F422-front!C422&gt;0,front!F422-front!C422,0)</f>
        <v>987.29999999999927</v>
      </c>
      <c r="F422" s="2">
        <f>front!I422-front!H422</f>
        <v>5738.6</v>
      </c>
      <c r="G422" s="2">
        <f>IF(front!J422-front!H422&gt;0,front!J422-front!H422,0)</f>
        <v>30.5</v>
      </c>
      <c r="H422" s="2"/>
      <c r="I422" s="4">
        <f>C422/(constants!$A$4+constants!$B$4*data!C422+constants!$C$4*data!C422^2+constants!$D$4*data!C422^3+constants!$E$4*data!C422^4+constants!$F$4*data!C422^5+constants!$G$4*data!C422^6+constants!$H$4*data!C422^7)</f>
        <v>970.86343181139944</v>
      </c>
      <c r="J422" s="4">
        <f>D422/(constants!$A$4+constants!$B$4*data!D422+constants!$C$4*data!D422^2+constants!$D$4*data!D422^3+constants!$E$4*data!D422^4+constants!$F$4*data!D422^5+constants!$G$4*data!D422^6+constants!$H$4*data!D422^7)</f>
        <v>9494.764821780087</v>
      </c>
      <c r="K422" s="4">
        <f>E422/(constants!$A$4+constants!$B$4*data!E422+constants!$C$4*data!E422^2+constants!$D$4*data!E422^3+constants!$E$4*data!E422^4+constants!$F$4*data!E422^5+constants!$G$4*data!E422^6+constants!$H$4*data!E422^7)</f>
        <v>985.03126160895965</v>
      </c>
      <c r="L422" s="4">
        <f>F422/(constants!$A$4+constants!$B$4*data!F422+constants!$C$4*data!F422^2+constants!$D$4*data!F422^3+constants!$E$4*data!F422^4+constants!$F$4*data!F422^5+constants!$G$4*data!F422^6+constants!$H$4*data!F422^7)</f>
        <v>5727.2066556882082</v>
      </c>
      <c r="M422" s="4">
        <f>G422/(constants!$A$4+constants!$B$4*data!G422+constants!$C$4*data!G422^2+constants!$D$4*data!G422^3+constants!$E$4*data!G422^4+constants!$F$4*data!G422^5+constants!$G$4*data!G422^6+constants!$H$4*data!G422^7)</f>
        <v>30.427987925666507</v>
      </c>
      <c r="N422" s="4"/>
      <c r="O422" s="4">
        <f t="shared" si="131"/>
        <v>2427.1585795284986</v>
      </c>
      <c r="P422" s="4">
        <f t="shared" si="132"/>
        <v>2373.6912054450218</v>
      </c>
      <c r="Q422" s="4">
        <f t="shared" si="133"/>
        <v>246.25781540223991</v>
      </c>
      <c r="R422" s="4">
        <f t="shared" si="134"/>
        <v>1431.8016639220521</v>
      </c>
      <c r="S422" s="4">
        <f t="shared" si="135"/>
        <v>7.6069969814166267</v>
      </c>
      <c r="T422" s="4">
        <f t="shared" si="136"/>
        <v>1.0225249914398418</v>
      </c>
      <c r="U422" s="4">
        <f t="shared" si="137"/>
        <v>0.10374467194273118</v>
      </c>
      <c r="V422" s="4">
        <f t="shared" si="138"/>
        <v>5.3128845796834856E-3</v>
      </c>
      <c r="W422" s="4"/>
      <c r="X422">
        <f>IF(front!E422&gt;$X$2,O422,P422)</f>
        <v>2373.6912054450218</v>
      </c>
      <c r="Y422">
        <f t="shared" si="147"/>
        <v>2139.7104171439591</v>
      </c>
      <c r="Z422">
        <f>SUMPRODUCT($B$7:$B$456,Y$7:Y$456,EXP(constants!$B$32+constants!$A$32*ABS($A$7:$A$456-$A422)))</f>
        <v>36.619400635864388</v>
      </c>
      <c r="AA422">
        <f t="shared" si="127"/>
        <v>2103.091016508095</v>
      </c>
      <c r="AB422">
        <f t="shared" si="140"/>
        <v>2097.6450579484922</v>
      </c>
      <c r="AD422" s="4">
        <f t="shared" si="128"/>
        <v>1423.426750809065</v>
      </c>
      <c r="AE422">
        <f>SUMPRODUCT($B$7:$B$456,AD$7:AD$456,EXP(constants!$B$32+constants!$A$32*ABS($A$7:$A$456-$A422)))</f>
        <v>27.492017923273128</v>
      </c>
      <c r="AF422" s="4">
        <f t="shared" si="129"/>
        <v>1395.9347328857918</v>
      </c>
      <c r="AG422">
        <f t="shared" si="141"/>
        <v>1395.9347328857918</v>
      </c>
      <c r="AH422" s="4"/>
      <c r="AI422" s="5">
        <f>SUMPRODUCT(constants!$B$13:$B$20,A422^constants!$A$13:$A$20)*constants!$C$10/((A422/1000000000)^5*(EXP(0.014388/(A422/1000000000)/constants!$B$9)-1))</f>
        <v>1.773675511556215E-6</v>
      </c>
      <c r="AJ422">
        <f>SUMPRODUCT(A422^constants!$E$28:$J$28,constants!$E$27:$J$27)</f>
        <v>6.1138438175930296E-7</v>
      </c>
      <c r="AL422" s="17">
        <f t="shared" si="130"/>
        <v>8.4555559332372412E-10</v>
      </c>
      <c r="AM422">
        <f t="shared" si="142"/>
        <v>4.3797490481191662E-10</v>
      </c>
      <c r="AN422">
        <f t="shared" si="143"/>
        <v>1.9306028359931682</v>
      </c>
      <c r="AO422">
        <f t="shared" si="144"/>
        <v>8.4986706368813067E-10</v>
      </c>
      <c r="AQ422">
        <f t="shared" si="148"/>
        <v>8.4555559332372412E-10</v>
      </c>
      <c r="AS422" s="4">
        <f t="shared" si="145"/>
        <v>0.99492688851160294</v>
      </c>
    </row>
    <row r="423" spans="1:45" x14ac:dyDescent="0.2">
      <c r="A423">
        <f>front!A423</f>
        <v>384.6</v>
      </c>
      <c r="B423" s="1">
        <f t="shared" si="146"/>
        <v>0.46000000000003638</v>
      </c>
      <c r="C423">
        <f>front!D423-front!B423</f>
        <v>977.15000000000009</v>
      </c>
      <c r="D423" s="2">
        <f>front!E423-front!C423</f>
        <v>9587.6000000000022</v>
      </c>
      <c r="E423" s="2">
        <f>IF(front!F423-front!C423&gt;0,front!F423-front!C423,0)</f>
        <v>1013.2000000000007</v>
      </c>
      <c r="F423" s="2">
        <f>front!I423-front!H423</f>
        <v>5637.2999999999993</v>
      </c>
      <c r="G423" s="2">
        <f>IF(front!J423-front!H423&gt;0,front!J423-front!H423,0)</f>
        <v>23</v>
      </c>
      <c r="H423" s="2"/>
      <c r="I423" s="4">
        <f>C423/(constants!$A$4+constants!$B$4*data!C423+constants!$C$4*data!C423^2+constants!$D$4*data!C423^3+constants!$E$4*data!C423^4+constants!$F$4*data!C423^5+constants!$G$4*data!C423^6+constants!$H$4*data!C423^7)</f>
        <v>974.90425617411779</v>
      </c>
      <c r="J423" s="4">
        <f>D423/(constants!$A$4+constants!$B$4*data!D423+constants!$C$4*data!D423^2+constants!$D$4*data!D423^3+constants!$E$4*data!D423^4+constants!$F$4*data!D423^5+constants!$G$4*data!D423^6+constants!$H$4*data!D423^7)</f>
        <v>9583.8521154218834</v>
      </c>
      <c r="K423" s="4">
        <f>E423/(constants!$A$4+constants!$B$4*data!E423+constants!$C$4*data!E423^2+constants!$D$4*data!E423^3+constants!$E$4*data!E423^4+constants!$F$4*data!E423^5+constants!$G$4*data!E423^6+constants!$H$4*data!E423^7)</f>
        <v>1010.8725927578595</v>
      </c>
      <c r="L423" s="4">
        <f>F423/(constants!$A$4+constants!$B$4*data!F423+constants!$C$4*data!F423^2+constants!$D$4*data!F423^3+constants!$E$4*data!F423^4+constants!$F$4*data!F423^5+constants!$G$4*data!F423^6+constants!$H$4*data!F423^7)</f>
        <v>5625.9891836222778</v>
      </c>
      <c r="M423" s="4">
        <f>G423/(constants!$A$4+constants!$B$4*data!G423+constants!$C$4*data!G423^2+constants!$D$4*data!G423^3+constants!$E$4*data!G423^4+constants!$F$4*data!G423^5+constants!$G$4*data!G423^6+constants!$H$4*data!G423^7)</f>
        <v>22.945677110812454</v>
      </c>
      <c r="N423" s="4"/>
      <c r="O423" s="4">
        <f t="shared" si="131"/>
        <v>2437.2606404352946</v>
      </c>
      <c r="P423" s="4">
        <f t="shared" si="132"/>
        <v>2395.9630288554708</v>
      </c>
      <c r="Q423" s="4">
        <f t="shared" si="133"/>
        <v>252.71814818946487</v>
      </c>
      <c r="R423" s="4">
        <f t="shared" si="134"/>
        <v>1406.4972959055694</v>
      </c>
      <c r="S423" s="4">
        <f t="shared" si="135"/>
        <v>5.7364192777031136</v>
      </c>
      <c r="T423" s="4">
        <f t="shared" si="136"/>
        <v>1.0172363308959536</v>
      </c>
      <c r="U423" s="4">
        <f t="shared" si="137"/>
        <v>0.10547664765519607</v>
      </c>
      <c r="V423" s="4">
        <f t="shared" si="138"/>
        <v>4.0785142597872795E-3</v>
      </c>
      <c r="W423" s="4"/>
      <c r="X423">
        <f>IF(front!E423&gt;$X$2,O423,P423)</f>
        <v>2395.9630288554708</v>
      </c>
      <c r="Y423">
        <f t="shared" si="147"/>
        <v>2161.9822405544082</v>
      </c>
      <c r="Z423">
        <f>SUMPRODUCT($B$7:$B$456,Y$7:Y$456,EXP(constants!$B$32+constants!$A$32*ABS($A$7:$A$456-$A423)))</f>
        <v>36.696830046148918</v>
      </c>
      <c r="AA423">
        <f t="shared" si="127"/>
        <v>2125.2854105082592</v>
      </c>
      <c r="AB423">
        <f t="shared" si="140"/>
        <v>2119.8394519486565</v>
      </c>
      <c r="AD423" s="4">
        <f t="shared" si="128"/>
        <v>1400.1817928039129</v>
      </c>
      <c r="AE423">
        <f>SUMPRODUCT($B$7:$B$456,AD$7:AD$456,EXP(constants!$B$32+constants!$A$32*ABS($A$7:$A$456-$A423)))</f>
        <v>27.327733970969057</v>
      </c>
      <c r="AF423" s="4">
        <f t="shared" si="129"/>
        <v>1372.8540588329438</v>
      </c>
      <c r="AG423">
        <f t="shared" si="141"/>
        <v>1372.8540588329438</v>
      </c>
      <c r="AH423" s="4"/>
      <c r="AI423" s="5">
        <f>SUMPRODUCT(constants!$B$13:$B$20,A423^constants!$A$13:$A$20)*constants!$C$10/((A423/1000000000)^5*(EXP(0.014388/(A423/1000000000)/constants!$B$9)-1))</f>
        <v>1.7884040913365586E-6</v>
      </c>
      <c r="AJ423">
        <f>SUMPRODUCT(A423^constants!$E$28:$J$28,constants!$E$27:$J$27)</f>
        <v>6.0953430103114674E-7</v>
      </c>
      <c r="AL423" s="17">
        <f t="shared" si="130"/>
        <v>8.4365072538515742E-10</v>
      </c>
      <c r="AM423">
        <f t="shared" si="142"/>
        <v>4.439906027224108E-10</v>
      </c>
      <c r="AN423">
        <f t="shared" si="143"/>
        <v>1.9001544632074561</v>
      </c>
      <c r="AO423">
        <f t="shared" si="144"/>
        <v>8.6154020628844019E-10</v>
      </c>
      <c r="AQ423">
        <f t="shared" si="148"/>
        <v>8.4365072538515742E-10</v>
      </c>
      <c r="AS423" s="4">
        <f t="shared" si="145"/>
        <v>0.97923546600297207</v>
      </c>
    </row>
    <row r="424" spans="1:45" x14ac:dyDescent="0.2">
      <c r="A424">
        <f>front!A424</f>
        <v>385.07</v>
      </c>
      <c r="B424" s="1">
        <f t="shared" si="146"/>
        <v>0.46999999999997044</v>
      </c>
      <c r="C424">
        <f>front!D424-front!B424</f>
        <v>1001.4000000000001</v>
      </c>
      <c r="D424" s="2">
        <f>front!E424-front!C424</f>
        <v>9856.9</v>
      </c>
      <c r="E424" s="2">
        <f>IF(front!F424-front!C424&gt;0,front!F424-front!C424,0)</f>
        <v>1028.3000000000011</v>
      </c>
      <c r="F424" s="2">
        <f>front!I424-front!H424</f>
        <v>5737</v>
      </c>
      <c r="G424" s="2">
        <f>IF(front!J424-front!H424&gt;0,front!J424-front!H424,0)</f>
        <v>44.799999999999272</v>
      </c>
      <c r="H424" s="2"/>
      <c r="I424" s="4">
        <f>C424/(constants!$A$4+constants!$B$4*data!C424+constants!$C$4*data!C424^2+constants!$D$4*data!C424^3+constants!$E$4*data!C424^4+constants!$F$4*data!C424^5+constants!$G$4*data!C424^6+constants!$H$4*data!C424^7)</f>
        <v>999.09932102672371</v>
      </c>
      <c r="J424" s="4">
        <f>D424/(constants!$A$4+constants!$B$4*data!D424+constants!$C$4*data!D424^2+constants!$D$4*data!D424^3+constants!$E$4*data!D424^4+constants!$F$4*data!D424^5+constants!$G$4*data!D424^6+constants!$H$4*data!D424^7)</f>
        <v>9854.7449292034471</v>
      </c>
      <c r="K424" s="4">
        <f>E424/(constants!$A$4+constants!$B$4*data!E424+constants!$C$4*data!E424^2+constants!$D$4*data!E424^3+constants!$E$4*data!E424^4+constants!$F$4*data!E424^5+constants!$G$4*data!E424^6+constants!$H$4*data!E424^7)</f>
        <v>1025.9383922194943</v>
      </c>
      <c r="L424" s="4">
        <f>F424/(constants!$A$4+constants!$B$4*data!F424+constants!$C$4*data!F424^2+constants!$D$4*data!F424^3+constants!$E$4*data!F424^4+constants!$F$4*data!F424^5+constants!$G$4*data!F424^6+constants!$H$4*data!F424^7)</f>
        <v>5725.6078828984664</v>
      </c>
      <c r="M424" s="4">
        <f>G424/(constants!$A$4+constants!$B$4*data!G424+constants!$C$4*data!G424^2+constants!$D$4*data!G424^3+constants!$E$4*data!G424^4+constants!$F$4*data!G424^5+constants!$G$4*data!G424^6+constants!$H$4*data!G424^7)</f>
        <v>44.694293593547464</v>
      </c>
      <c r="N424" s="4"/>
      <c r="O424" s="4">
        <f t="shared" si="131"/>
        <v>2497.7483025668093</v>
      </c>
      <c r="P424" s="4">
        <f t="shared" si="132"/>
        <v>2463.6862323008618</v>
      </c>
      <c r="Q424" s="4">
        <f t="shared" si="133"/>
        <v>256.48459805487357</v>
      </c>
      <c r="R424" s="4">
        <f t="shared" si="134"/>
        <v>1431.4019707246166</v>
      </c>
      <c r="S424" s="4">
        <f t="shared" si="135"/>
        <v>11.173573398386866</v>
      </c>
      <c r="T424" s="4">
        <f t="shared" si="136"/>
        <v>1.0138256527228862</v>
      </c>
      <c r="U424" s="4">
        <f t="shared" si="137"/>
        <v>0.10410603212866923</v>
      </c>
      <c r="V424" s="4">
        <f t="shared" si="138"/>
        <v>7.8060346617592567E-3</v>
      </c>
      <c r="W424" s="4"/>
      <c r="X424">
        <f>IF(front!E424&gt;$X$2,O424,P424)</f>
        <v>2463.6862323008618</v>
      </c>
      <c r="Y424">
        <f t="shared" si="147"/>
        <v>2229.7054439997992</v>
      </c>
      <c r="Z424">
        <f>SUMPRODUCT($B$7:$B$456,Y$7:Y$456,EXP(constants!$B$32+constants!$A$32*ABS($A$7:$A$456-$A424)))</f>
        <v>36.764988744958956</v>
      </c>
      <c r="AA424">
        <f t="shared" si="127"/>
        <v>2192.9404552548403</v>
      </c>
      <c r="AB424">
        <f t="shared" si="140"/>
        <v>2187.4944966952376</v>
      </c>
      <c r="AD424" s="4">
        <f t="shared" si="128"/>
        <v>1419.1004400941092</v>
      </c>
      <c r="AE424">
        <f>SUMPRODUCT($B$7:$B$456,AD$7:AD$456,EXP(constants!$B$32+constants!$A$32*ABS($A$7:$A$456-$A424)))</f>
        <v>27.155301737651111</v>
      </c>
      <c r="AF424" s="4">
        <f t="shared" si="129"/>
        <v>1391.9451383564581</v>
      </c>
      <c r="AG424">
        <f t="shared" si="141"/>
        <v>1391.9451383564581</v>
      </c>
      <c r="AH424" s="4"/>
      <c r="AI424" s="5">
        <f>SUMPRODUCT(constants!$B$13:$B$20,A424^constants!$A$13:$A$20)*constants!$C$10/((A424/1000000000)^5*(EXP(0.014388/(A424/1000000000)/constants!$B$9)-1))</f>
        <v>1.8035285412416236E-6</v>
      </c>
      <c r="AJ424">
        <f>SUMPRODUCT(A424^constants!$E$28:$J$28,constants!$E$27:$J$27)</f>
        <v>6.0768049356597258E-7</v>
      </c>
      <c r="AL424" s="17">
        <f t="shared" si="130"/>
        <v>8.2447226448629179E-10</v>
      </c>
      <c r="AM424">
        <f t="shared" si="142"/>
        <v>4.3656928482360481E-10</v>
      </c>
      <c r="AN424">
        <f t="shared" si="143"/>
        <v>1.8885255860806118</v>
      </c>
      <c r="AO424">
        <f t="shared" si="144"/>
        <v>8.4713953268349262E-10</v>
      </c>
      <c r="AQ424">
        <f t="shared" si="148"/>
        <v>8.2447226448629179E-10</v>
      </c>
      <c r="AS424" s="4">
        <f t="shared" si="145"/>
        <v>0.97324258009138409</v>
      </c>
    </row>
    <row r="425" spans="1:45" x14ac:dyDescent="0.2">
      <c r="A425">
        <f>front!A425</f>
        <v>385.54</v>
      </c>
      <c r="B425" s="1">
        <f t="shared" si="146"/>
        <v>0.47000000000002728</v>
      </c>
      <c r="C425">
        <f>front!D425-front!B425</f>
        <v>1014.9499999999998</v>
      </c>
      <c r="D425" s="2">
        <f>front!E425-front!C425</f>
        <v>9993.5000000000018</v>
      </c>
      <c r="E425" s="2">
        <f>IF(front!F425-front!C425&gt;0,front!F425-front!C425,0)</f>
        <v>1034.2000000000007</v>
      </c>
      <c r="F425" s="2">
        <f>front!I425-front!H425</f>
        <v>5685.5</v>
      </c>
      <c r="G425" s="2">
        <f>IF(front!J425-front!H425&gt;0,front!J425-front!H425,0)</f>
        <v>0</v>
      </c>
      <c r="H425" s="2"/>
      <c r="I425" s="4">
        <f>C425/(constants!$A$4+constants!$B$4*data!C425+constants!$C$4*data!C425^2+constants!$D$4*data!C425^3+constants!$E$4*data!C425^4+constants!$F$4*data!C425^5+constants!$G$4*data!C425^6+constants!$H$4*data!C425^7)</f>
        <v>1012.6186289756433</v>
      </c>
      <c r="J425" s="4">
        <f>D425/(constants!$A$4+constants!$B$4*data!D425+constants!$C$4*data!D425^2+constants!$D$4*data!D425^3+constants!$E$4*data!D425^4+constants!$F$4*data!D425^5+constants!$G$4*data!D425^6+constants!$H$4*data!D425^7)</f>
        <v>9992.2184567039203</v>
      </c>
      <c r="K425" s="4">
        <f>E425/(constants!$A$4+constants!$B$4*data!E425+constants!$C$4*data!E425^2+constants!$D$4*data!E425^3+constants!$E$4*data!E425^4+constants!$F$4*data!E425^5+constants!$G$4*data!E425^6+constants!$H$4*data!E425^7)</f>
        <v>1031.8250298198388</v>
      </c>
      <c r="L425" s="4">
        <f>F425/(constants!$A$4+constants!$B$4*data!F425+constants!$C$4*data!F425^2+constants!$D$4*data!F425^3+constants!$E$4*data!F425^4+constants!$F$4*data!F425^5+constants!$G$4*data!F425^6+constants!$H$4*data!F425^7)</f>
        <v>5674.1486994258667</v>
      </c>
      <c r="M425" s="4">
        <f>G425/(constants!$A$4+constants!$B$4*data!G425+constants!$C$4*data!G425^2+constants!$D$4*data!G425^3+constants!$E$4*data!G425^4+constants!$F$4*data!G425^5+constants!$G$4*data!G425^6+constants!$H$4*data!G425^7)</f>
        <v>0</v>
      </c>
      <c r="N425" s="4"/>
      <c r="O425" s="4">
        <f t="shared" si="131"/>
        <v>2531.5465724391083</v>
      </c>
      <c r="P425" s="4">
        <f t="shared" si="132"/>
        <v>2498.0546141759801</v>
      </c>
      <c r="Q425" s="4">
        <f t="shared" si="133"/>
        <v>257.95625745495971</v>
      </c>
      <c r="R425" s="4">
        <f t="shared" si="134"/>
        <v>1418.5371748564667</v>
      </c>
      <c r="S425" s="4">
        <f t="shared" si="135"/>
        <v>0</v>
      </c>
      <c r="T425" s="4">
        <f t="shared" si="136"/>
        <v>1.0134072161885765</v>
      </c>
      <c r="U425" s="4">
        <f t="shared" si="137"/>
        <v>0.10326285742157418</v>
      </c>
      <c r="V425" s="4">
        <f t="shared" si="138"/>
        <v>0</v>
      </c>
      <c r="W425" s="4"/>
      <c r="X425">
        <f>IF(front!E425&gt;$X$2,O425,P425)</f>
        <v>2498.0546141759801</v>
      </c>
      <c r="Y425">
        <f t="shared" si="147"/>
        <v>2264.0738258749175</v>
      </c>
      <c r="Z425">
        <f>SUMPRODUCT($B$7:$B$456,Y$7:Y$456,EXP(constants!$B$32+constants!$A$32*ABS($A$7:$A$456-$A425)))</f>
        <v>36.820537420986859</v>
      </c>
      <c r="AA425">
        <f t="shared" si="127"/>
        <v>2227.2532884539305</v>
      </c>
      <c r="AB425">
        <f t="shared" si="140"/>
        <v>2221.8073298943277</v>
      </c>
      <c r="AD425" s="4">
        <f t="shared" si="128"/>
        <v>1418.5371748564667</v>
      </c>
      <c r="AE425">
        <f>SUMPRODUCT($B$7:$B$456,AD$7:AD$456,EXP(constants!$B$32+constants!$A$32*ABS($A$7:$A$456-$A425)))</f>
        <v>26.977528457103229</v>
      </c>
      <c r="AF425" s="4">
        <f t="shared" si="129"/>
        <v>1391.5596463993634</v>
      </c>
      <c r="AG425">
        <f t="shared" si="141"/>
        <v>1391.5596463993634</v>
      </c>
      <c r="AH425" s="4"/>
      <c r="AI425" s="5">
        <f>SUMPRODUCT(constants!$B$13:$B$20,A425^constants!$A$13:$A$20)*constants!$C$10/((A425/1000000000)^5*(EXP(0.014388/(A425/1000000000)/constants!$B$9)-1))</f>
        <v>1.8187294945803151E-6</v>
      </c>
      <c r="AJ425">
        <f>SUMPRODUCT(A425^constants!$E$28:$J$28,constants!$E$27:$J$27)</f>
        <v>6.0586375064342274E-7</v>
      </c>
      <c r="AL425" s="17">
        <f t="shared" si="130"/>
        <v>8.1858110291985421E-10</v>
      </c>
      <c r="AM425">
        <f t="shared" si="142"/>
        <v>4.353846794933187E-10</v>
      </c>
      <c r="AN425">
        <f t="shared" si="143"/>
        <v>1.8801329984152921</v>
      </c>
      <c r="AO425">
        <f t="shared" si="144"/>
        <v>8.4484086889563954E-10</v>
      </c>
      <c r="AQ425">
        <f t="shared" si="148"/>
        <v>8.1858110291985421E-10</v>
      </c>
      <c r="AS425" s="4">
        <f t="shared" si="145"/>
        <v>0.96891750039257496</v>
      </c>
    </row>
    <row r="426" spans="1:45" x14ac:dyDescent="0.2">
      <c r="A426">
        <f>front!A426</f>
        <v>386.01</v>
      </c>
      <c r="B426" s="1">
        <f t="shared" si="146"/>
        <v>0.46999999999997044</v>
      </c>
      <c r="C426">
        <f>front!D426-front!B426</f>
        <v>1038.9499999999998</v>
      </c>
      <c r="D426" s="2">
        <f>front!E426-front!C426</f>
        <v>10127.9</v>
      </c>
      <c r="E426" s="2">
        <f>IF(front!F426-front!C426&gt;0,front!F426-front!C426,0)</f>
        <v>1029.3999999999996</v>
      </c>
      <c r="F426" s="2">
        <f>front!I426-front!H426</f>
        <v>5702</v>
      </c>
      <c r="G426" s="2">
        <f>IF(front!J426-front!H426&gt;0,front!J426-front!H426,0)</f>
        <v>11</v>
      </c>
      <c r="H426" s="2"/>
      <c r="I426" s="4">
        <f>C426/(constants!$A$4+constants!$B$4*data!C426+constants!$C$4*data!C426^2+constants!$D$4*data!C426^3+constants!$E$4*data!C426^4+constants!$F$4*data!C426^5+constants!$G$4*data!C426^6+constants!$H$4*data!C426^7)</f>
        <v>1036.5642722314522</v>
      </c>
      <c r="J426" s="4">
        <f>D426/(constants!$A$4+constants!$B$4*data!D426+constants!$C$4*data!D426^2+constants!$D$4*data!D426^3+constants!$E$4*data!D426^4+constants!$F$4*data!D426^5+constants!$G$4*data!D426^6+constants!$H$4*data!D426^7)</f>
        <v>10127.521940575256</v>
      </c>
      <c r="K426" s="4">
        <f>E426/(constants!$A$4+constants!$B$4*data!E426+constants!$C$4*data!E426^2+constants!$D$4*data!E426^3+constants!$E$4*data!E426^4+constants!$F$4*data!E426^5+constants!$G$4*data!E426^6+constants!$H$4*data!E426^7)</f>
        <v>1027.0359008950895</v>
      </c>
      <c r="L426" s="4">
        <f>F426/(constants!$A$4+constants!$B$4*data!F426+constants!$C$4*data!F426^2+constants!$D$4*data!F426^3+constants!$E$4*data!F426^4+constants!$F$4*data!F426^5+constants!$G$4*data!F426^6+constants!$H$4*data!F426^7)</f>
        <v>5690.6353456966926</v>
      </c>
      <c r="M426" s="4">
        <f>G426/(constants!$A$4+constants!$B$4*data!G426+constants!$C$4*data!G426^2+constants!$D$4*data!G426^3+constants!$E$4*data!G426^4+constants!$F$4*data!G426^5+constants!$G$4*data!G426^6+constants!$H$4*data!G426^7)</f>
        <v>10.974005037440891</v>
      </c>
      <c r="N426" s="4"/>
      <c r="O426" s="4">
        <f t="shared" si="131"/>
        <v>2591.4106805786305</v>
      </c>
      <c r="P426" s="4">
        <f t="shared" si="132"/>
        <v>2531.880485143814</v>
      </c>
      <c r="Q426" s="4">
        <f t="shared" si="133"/>
        <v>256.75897522377238</v>
      </c>
      <c r="R426" s="4">
        <f t="shared" si="134"/>
        <v>1422.6588364241732</v>
      </c>
      <c r="S426" s="4">
        <f t="shared" si="135"/>
        <v>2.7435012593602228</v>
      </c>
      <c r="T426" s="4">
        <f t="shared" si="136"/>
        <v>1.023512245457129</v>
      </c>
      <c r="U426" s="4">
        <f t="shared" si="137"/>
        <v>0.10141038517826727</v>
      </c>
      <c r="V426" s="4">
        <f t="shared" si="138"/>
        <v>1.9284323051448954E-3</v>
      </c>
      <c r="W426" s="4"/>
      <c r="X426">
        <f>IF(front!E426&gt;$X$2,O426,P426)</f>
        <v>2531.880485143814</v>
      </c>
      <c r="Y426">
        <f t="shared" si="147"/>
        <v>2297.8996968427514</v>
      </c>
      <c r="Z426">
        <f>SUMPRODUCT($B$7:$B$456,Y$7:Y$456,EXP(constants!$B$32+constants!$A$32*ABS($A$7:$A$456-$A426)))</f>
        <v>36.862916377596079</v>
      </c>
      <c r="AA426">
        <f t="shared" si="127"/>
        <v>2261.0367804651555</v>
      </c>
      <c r="AB426">
        <f t="shared" si="140"/>
        <v>2255.5908219055527</v>
      </c>
      <c r="AD426" s="4">
        <f t="shared" si="128"/>
        <v>1419.6383823963035</v>
      </c>
      <c r="AE426">
        <f>SUMPRODUCT($B$7:$B$456,AD$7:AD$456,EXP(constants!$B$32+constants!$A$32*ABS($A$7:$A$456-$A426)))</f>
        <v>26.79429689337509</v>
      </c>
      <c r="AF426" s="4">
        <f t="shared" si="129"/>
        <v>1392.8440855029285</v>
      </c>
      <c r="AG426">
        <f t="shared" si="141"/>
        <v>1392.8440855029285</v>
      </c>
      <c r="AH426" s="4"/>
      <c r="AI426" s="5">
        <f>SUMPRODUCT(constants!$B$13:$B$20,A426^constants!$A$13:$A$20)*constants!$C$10/((A426/1000000000)^5*(EXP(0.014388/(A426/1000000000)/constants!$B$9)-1))</f>
        <v>1.8340069552252342E-6</v>
      </c>
      <c r="AJ426">
        <f>SUMPRODUCT(A426^constants!$E$28:$J$28,constants!$E$27:$J$27)</f>
        <v>6.0408425001584132E-7</v>
      </c>
      <c r="AL426" s="17">
        <f t="shared" si="130"/>
        <v>8.1309381888504097E-10</v>
      </c>
      <c r="AM426">
        <f t="shared" si="142"/>
        <v>4.3370557860948122E-10</v>
      </c>
      <c r="AN426">
        <f t="shared" si="143"/>
        <v>1.8747598808664849</v>
      </c>
      <c r="AO426">
        <f t="shared" si="144"/>
        <v>8.4158266272422449E-10</v>
      </c>
      <c r="AQ426">
        <f t="shared" si="148"/>
        <v>8.1309381888504097E-10</v>
      </c>
      <c r="AS426" s="4">
        <f t="shared" si="145"/>
        <v>0.96614849009963633</v>
      </c>
    </row>
    <row r="427" spans="1:45" x14ac:dyDescent="0.2">
      <c r="A427">
        <f>front!A427</f>
        <v>386.48</v>
      </c>
      <c r="B427" s="1">
        <f t="shared" si="146"/>
        <v>0.47000000000002728</v>
      </c>
      <c r="C427">
        <f>front!D427-front!B427</f>
        <v>1040.6000000000004</v>
      </c>
      <c r="D427" s="2">
        <f>front!E427-front!C427</f>
        <v>10240.300000000001</v>
      </c>
      <c r="E427" s="2">
        <f>IF(front!F427-front!C427&gt;0,front!F427-front!C427,0)</f>
        <v>1018.8999999999996</v>
      </c>
      <c r="F427" s="2">
        <f>front!I427-front!H427</f>
        <v>5746.4</v>
      </c>
      <c r="G427" s="2">
        <f>IF(front!J427-front!H427&gt;0,front!J427-front!H427,0)</f>
        <v>28.300000000001091</v>
      </c>
      <c r="H427" s="2"/>
      <c r="I427" s="4">
        <f>C427/(constants!$A$4+constants!$B$4*data!C427+constants!$C$4*data!C427^2+constants!$D$4*data!C427^3+constants!$E$4*data!C427^4+constants!$F$4*data!C427^5+constants!$G$4*data!C427^6+constants!$H$4*data!C427^7)</f>
        <v>1038.2105354405462</v>
      </c>
      <c r="J427" s="4">
        <f>D427/(constants!$A$4+constants!$B$4*data!D427+constants!$C$4*data!D427^2+constants!$D$4*data!D427^3+constants!$E$4*data!D427^4+constants!$F$4*data!D427^5+constants!$G$4*data!D427^6+constants!$H$4*data!D427^7)</f>
        <v>10240.711560129965</v>
      </c>
      <c r="K427" s="4">
        <f>E427/(constants!$A$4+constants!$B$4*data!E427+constants!$C$4*data!E427^2+constants!$D$4*data!E427^3+constants!$E$4*data!E427^4+constants!$F$4*data!E427^5+constants!$G$4*data!E427^6+constants!$H$4*data!E427^7)</f>
        <v>1016.5596822947155</v>
      </c>
      <c r="L427" s="4">
        <f>F427/(constants!$A$4+constants!$B$4*data!F427+constants!$C$4*data!F427^2+constants!$D$4*data!F427^3+constants!$E$4*data!F427^4+constants!$F$4*data!F427^5+constants!$G$4*data!F427^6+constants!$H$4*data!F427^7)</f>
        <v>5735.0007085799016</v>
      </c>
      <c r="M427" s="4">
        <f>G427/(constants!$A$4+constants!$B$4*data!G427+constants!$C$4*data!G427^2+constants!$D$4*data!G427^3+constants!$E$4*data!G427^4+constants!$F$4*data!G427^5+constants!$G$4*data!G427^6+constants!$H$4*data!G427^7)</f>
        <v>28.233175506954684</v>
      </c>
      <c r="N427" s="4"/>
      <c r="O427" s="4">
        <f t="shared" si="131"/>
        <v>2595.5263386013658</v>
      </c>
      <c r="P427" s="4">
        <f t="shared" si="132"/>
        <v>2560.1778900324912</v>
      </c>
      <c r="Q427" s="4">
        <f t="shared" si="133"/>
        <v>254.13992057367886</v>
      </c>
      <c r="R427" s="4">
        <f t="shared" si="134"/>
        <v>1433.7501771449754</v>
      </c>
      <c r="S427" s="4">
        <f t="shared" si="135"/>
        <v>7.0582938767386709</v>
      </c>
      <c r="T427" s="4">
        <f t="shared" si="136"/>
        <v>1.0138070282953759</v>
      </c>
      <c r="U427" s="4">
        <f t="shared" si="137"/>
        <v>9.9266508613764168E-2</v>
      </c>
      <c r="V427" s="4">
        <f t="shared" si="138"/>
        <v>4.9229593755265241E-3</v>
      </c>
      <c r="W427" s="4"/>
      <c r="X427">
        <f>IF(front!E427&gt;$X$2,O427,P427)</f>
        <v>2560.1778900324912</v>
      </c>
      <c r="Y427">
        <f t="shared" si="147"/>
        <v>2326.1971017314286</v>
      </c>
      <c r="Z427">
        <f>SUMPRODUCT($B$7:$B$456,Y$7:Y$456,EXP(constants!$B$32+constants!$A$32*ABS($A$7:$A$456-$A427)))</f>
        <v>36.891565966998741</v>
      </c>
      <c r="AA427">
        <f t="shared" si="127"/>
        <v>2289.3055357644298</v>
      </c>
      <c r="AB427">
        <f t="shared" si="140"/>
        <v>2283.859577204827</v>
      </c>
      <c r="AD427" s="4">
        <f t="shared" si="128"/>
        <v>1425.979357978355</v>
      </c>
      <c r="AE427">
        <f>SUMPRODUCT($B$7:$B$456,AD$7:AD$456,EXP(constants!$B$32+constants!$A$32*ABS($A$7:$A$456-$A427)))</f>
        <v>26.605456880233557</v>
      </c>
      <c r="AF427" s="4">
        <f t="shared" si="129"/>
        <v>1399.3739010981215</v>
      </c>
      <c r="AG427">
        <f t="shared" si="141"/>
        <v>1399.3739010981215</v>
      </c>
      <c r="AH427" s="4"/>
      <c r="AI427" s="5">
        <f>SUMPRODUCT(constants!$B$13:$B$20,A427^constants!$A$13:$A$20)*constants!$C$10/((A427/1000000000)^5*(EXP(0.014388/(A427/1000000000)/constants!$B$9)-1))</f>
        <v>1.8493609248446851E-6</v>
      </c>
      <c r="AJ427">
        <f>SUMPRODUCT(A427^constants!$E$28:$J$28,constants!$E$27:$J$27)</f>
        <v>6.0234216603573124E-7</v>
      </c>
      <c r="AL427" s="17">
        <f t="shared" si="130"/>
        <v>8.0975246608991752E-10</v>
      </c>
      <c r="AM427">
        <f t="shared" si="142"/>
        <v>4.3043690150506542E-10</v>
      </c>
      <c r="AN427">
        <f t="shared" si="143"/>
        <v>1.8812338423089134</v>
      </c>
      <c r="AO427">
        <f t="shared" si="144"/>
        <v>8.3523996824023929E-10</v>
      </c>
      <c r="AQ427">
        <f t="shared" si="148"/>
        <v>8.0975246608991752E-10</v>
      </c>
      <c r="AS427" s="4">
        <f t="shared" si="145"/>
        <v>0.96948481499990813</v>
      </c>
    </row>
    <row r="428" spans="1:45" x14ac:dyDescent="0.2">
      <c r="A428">
        <f>front!A428</f>
        <v>386.94</v>
      </c>
      <c r="B428" s="1">
        <f t="shared" si="146"/>
        <v>0.45999999999997954</v>
      </c>
      <c r="C428">
        <f>front!D428-front!B428</f>
        <v>1062.3499999999999</v>
      </c>
      <c r="D428" s="2">
        <f>front!E428-front!C428</f>
        <v>10461.699999999999</v>
      </c>
      <c r="E428" s="2">
        <f>IF(front!F428-front!C428&gt;0,front!F428-front!C428,0)</f>
        <v>1077.5</v>
      </c>
      <c r="F428" s="2">
        <f>front!I428-front!H428</f>
        <v>5838.1999999999989</v>
      </c>
      <c r="G428" s="2">
        <f>IF(front!J428-front!H428&gt;0,front!J428-front!H428,0)</f>
        <v>2.2999999999992724</v>
      </c>
      <c r="H428" s="2"/>
      <c r="I428" s="4">
        <f>C428/(constants!$A$4+constants!$B$4*data!C428+constants!$C$4*data!C428^2+constants!$D$4*data!C428^3+constants!$E$4*data!C428^4+constants!$F$4*data!C428^5+constants!$G$4*data!C428^6+constants!$H$4*data!C428^7)</f>
        <v>1059.9112802073575</v>
      </c>
      <c r="J428" s="4">
        <f>D428/(constants!$A$4+constants!$B$4*data!D428+constants!$C$4*data!D428^2+constants!$D$4*data!D428^3+constants!$E$4*data!D428^4+constants!$F$4*data!D428^5+constants!$G$4*data!D428^6+constants!$H$4*data!D428^7)</f>
        <v>10463.759146930684</v>
      </c>
      <c r="K428" s="4">
        <f>E428/(constants!$A$4+constants!$B$4*data!E428+constants!$C$4*data!E428^2+constants!$D$4*data!E428^3+constants!$E$4*data!E428^4+constants!$F$4*data!E428^5+constants!$G$4*data!E428^6+constants!$H$4*data!E428^7)</f>
        <v>1075.0269737834742</v>
      </c>
      <c r="L428" s="4">
        <f>F428/(constants!$A$4+constants!$B$4*data!F428+constants!$C$4*data!F428^2+constants!$D$4*data!F428^3+constants!$E$4*data!F428^4+constants!$F$4*data!F428^5+constants!$G$4*data!F428^6+constants!$H$4*data!F428^7)</f>
        <v>5826.7352030781667</v>
      </c>
      <c r="M428" s="4">
        <f>G428/(constants!$A$4+constants!$B$4*data!G428+constants!$C$4*data!G428^2+constants!$D$4*data!G428^3+constants!$E$4*data!G428^4+constants!$F$4*data!G428^5+constants!$G$4*data!G428^6+constants!$H$4*data!G428^7)</f>
        <v>2.2945624765703849</v>
      </c>
      <c r="N428" s="4"/>
      <c r="O428" s="4">
        <f t="shared" si="131"/>
        <v>2649.778200518394</v>
      </c>
      <c r="P428" s="4">
        <f t="shared" si="132"/>
        <v>2615.9397867326711</v>
      </c>
      <c r="Q428" s="4">
        <f t="shared" si="133"/>
        <v>268.75674344586855</v>
      </c>
      <c r="R428" s="4">
        <f t="shared" si="134"/>
        <v>1456.6838007695417</v>
      </c>
      <c r="S428" s="4">
        <f t="shared" si="135"/>
        <v>0.57364061914259623</v>
      </c>
      <c r="T428" s="4">
        <f t="shared" si="136"/>
        <v>1.0129354712051639</v>
      </c>
      <c r="U428" s="4">
        <f t="shared" si="137"/>
        <v>0.10273812295257292</v>
      </c>
      <c r="V428" s="4">
        <f t="shared" si="138"/>
        <v>3.9379899662476611E-4</v>
      </c>
      <c r="W428" s="4"/>
      <c r="X428">
        <f>IF(front!E428&gt;$X$2,O428,P428)</f>
        <v>2615.9397867326711</v>
      </c>
      <c r="Y428">
        <f t="shared" si="147"/>
        <v>2381.9589984316085</v>
      </c>
      <c r="Z428">
        <f>SUMPRODUCT($B$7:$B$456,Y$7:Y$456,EXP(constants!$B$32+constants!$A$32*ABS($A$7:$A$456-$A428)))</f>
        <v>36.9054311862822</v>
      </c>
      <c r="AA428">
        <f t="shared" si="127"/>
        <v>2345.0535672453261</v>
      </c>
      <c r="AB428">
        <f t="shared" si="140"/>
        <v>2339.6076086857233</v>
      </c>
      <c r="AD428" s="4">
        <f t="shared" si="128"/>
        <v>1456.0522519001079</v>
      </c>
      <c r="AE428">
        <f>SUMPRODUCT($B$7:$B$456,AD$7:AD$456,EXP(constants!$B$32+constants!$A$32*ABS($A$7:$A$456-$A428)))</f>
        <v>26.414708274378832</v>
      </c>
      <c r="AF428" s="4">
        <f t="shared" si="129"/>
        <v>1429.637543625729</v>
      </c>
      <c r="AG428">
        <f t="shared" si="141"/>
        <v>1429.637543625729</v>
      </c>
      <c r="AH428" s="4"/>
      <c r="AI428" s="5">
        <f>SUMPRODUCT(constants!$B$13:$B$20,A428^constants!$A$13:$A$20)*constants!$C$10/((A428/1000000000)^5*(EXP(0.014388/(A428/1000000000)/constants!$B$9)-1))</f>
        <v>1.8644622982739467E-6</v>
      </c>
      <c r="AJ428">
        <f>SUMPRODUCT(A428^constants!$E$28:$J$28,constants!$E$27:$J$27)</f>
        <v>6.0067354290977435E-7</v>
      </c>
      <c r="AL428" s="17">
        <f t="shared" si="130"/>
        <v>7.9691239306633567E-10</v>
      </c>
      <c r="AM428">
        <f t="shared" si="142"/>
        <v>4.2015792435500507E-10</v>
      </c>
      <c r="AN428">
        <f t="shared" si="143"/>
        <v>1.8966972818368135</v>
      </c>
      <c r="AO428">
        <f t="shared" si="144"/>
        <v>8.1529415848661734E-10</v>
      </c>
      <c r="AQ428">
        <f t="shared" si="148"/>
        <v>7.9691239306633567E-10</v>
      </c>
      <c r="AS428" s="4">
        <f t="shared" si="145"/>
        <v>0.97745382420695537</v>
      </c>
    </row>
    <row r="429" spans="1:45" x14ac:dyDescent="0.2">
      <c r="A429">
        <f>front!A429</f>
        <v>387.41</v>
      </c>
      <c r="B429" s="1">
        <f t="shared" si="146"/>
        <v>0.47000000000002728</v>
      </c>
      <c r="C429">
        <f>front!D429-front!B429</f>
        <v>1073.7999999999997</v>
      </c>
      <c r="D429" s="2">
        <f>front!E429-front!C429</f>
        <v>10559.300000000001</v>
      </c>
      <c r="E429" s="2">
        <f>IF(front!F429-front!C429&gt;0,front!F429-front!C429,0)</f>
        <v>1031.8000000000011</v>
      </c>
      <c r="F429" s="2">
        <f>front!I429-front!H429</f>
        <v>5941.7999999999993</v>
      </c>
      <c r="G429" s="2">
        <f>IF(front!J429-front!H429&gt;0,front!J429-front!H429,0)</f>
        <v>30.700000000000728</v>
      </c>
      <c r="H429" s="2"/>
      <c r="I429" s="4">
        <f>C429/(constants!$A$4+constants!$B$4*data!C429+constants!$C$4*data!C429^2+constants!$D$4*data!C429^3+constants!$E$4*data!C429^4+constants!$F$4*data!C429^5+constants!$G$4*data!C429^6+constants!$H$4*data!C429^7)</f>
        <v>1071.3353520887206</v>
      </c>
      <c r="J429" s="4">
        <f>D429/(constants!$A$4+constants!$B$4*data!D429+constants!$C$4*data!D429^2+constants!$D$4*data!D429^3+constants!$E$4*data!D429^4+constants!$F$4*data!D429^5+constants!$G$4*data!D429^6+constants!$H$4*data!D429^7)</f>
        <v>10562.124910882982</v>
      </c>
      <c r="K429" s="4">
        <f>E429/(constants!$A$4+constants!$B$4*data!E429+constants!$C$4*data!E429^2+constants!$D$4*data!E429^3+constants!$E$4*data!E429^4+constants!$F$4*data!E429^5+constants!$G$4*data!E429^6+constants!$H$4*data!E429^7)</f>
        <v>1029.430465325536</v>
      </c>
      <c r="L429" s="4">
        <f>F429/(constants!$A$4+constants!$B$4*data!F429+constants!$C$4*data!F429^2+constants!$D$4*data!F429^3+constants!$E$4*data!F429^4+constants!$F$4*data!F429^5+constants!$G$4*data!F429^6+constants!$H$4*data!F429^7)</f>
        <v>5930.2714586558577</v>
      </c>
      <c r="M429" s="4">
        <f>G429/(constants!$A$4+constants!$B$4*data!G429+constants!$C$4*data!G429^2+constants!$D$4*data!G429^3+constants!$E$4*data!G429^4+constants!$F$4*data!G429^5+constants!$G$4*data!G429^6+constants!$H$4*data!G429^7)</f>
        <v>30.627516378478326</v>
      </c>
      <c r="N429" s="4"/>
      <c r="O429" s="4">
        <f t="shared" si="131"/>
        <v>2678.3383802218013</v>
      </c>
      <c r="P429" s="4">
        <f t="shared" si="132"/>
        <v>2640.5312277207454</v>
      </c>
      <c r="Q429" s="4">
        <f t="shared" si="133"/>
        <v>257.35761633138401</v>
      </c>
      <c r="R429" s="4">
        <f t="shared" si="134"/>
        <v>1482.5678646639644</v>
      </c>
      <c r="S429" s="4">
        <f t="shared" si="135"/>
        <v>7.6568790946195815</v>
      </c>
      <c r="T429" s="4">
        <f t="shared" si="136"/>
        <v>1.0143180099913798</v>
      </c>
      <c r="U429" s="4">
        <f t="shared" si="137"/>
        <v>9.7464333551370283E-2</v>
      </c>
      <c r="V429" s="4">
        <f t="shared" si="138"/>
        <v>5.1646061385224162E-3</v>
      </c>
      <c r="W429" s="4"/>
      <c r="X429">
        <f>IF(front!E429&gt;$X$2,O429,P429)</f>
        <v>2640.5312277207454</v>
      </c>
      <c r="Y429">
        <f t="shared" si="147"/>
        <v>2406.5504394196828</v>
      </c>
      <c r="Z429">
        <f>SUMPRODUCT($B$7:$B$456,Y$7:Y$456,EXP(constants!$B$32+constants!$A$32*ABS($A$7:$A$456-$A429)))</f>
        <v>36.905036186836917</v>
      </c>
      <c r="AA429">
        <f t="shared" si="127"/>
        <v>2369.6454032328461</v>
      </c>
      <c r="AB429">
        <f t="shared" si="140"/>
        <v>2364.1994446732433</v>
      </c>
      <c r="AD429" s="4">
        <f t="shared" si="128"/>
        <v>1474.1380339054219</v>
      </c>
      <c r="AE429">
        <f>SUMPRODUCT($B$7:$B$456,AD$7:AD$456,EXP(constants!$B$32+constants!$A$32*ABS($A$7:$A$456-$A429)))</f>
        <v>26.213636637803031</v>
      </c>
      <c r="AF429" s="4">
        <f t="shared" si="129"/>
        <v>1447.9243972676188</v>
      </c>
      <c r="AG429">
        <f t="shared" si="141"/>
        <v>1447.9243972676188</v>
      </c>
      <c r="AH429" s="4"/>
      <c r="AI429" s="5">
        <f>SUMPRODUCT(constants!$B$13:$B$20,A429^constants!$A$13:$A$20)*constants!$C$10/((A429/1000000000)^5*(EXP(0.014388/(A429/1000000000)/constants!$B$9)-1))</f>
        <v>1.8799676543036414E-6</v>
      </c>
      <c r="AJ429">
        <f>SUMPRODUCT(A429^constants!$E$28:$J$28,constants!$E$27:$J$27)</f>
        <v>5.990059961025391E-7</v>
      </c>
      <c r="AL429" s="17">
        <f t="shared" si="130"/>
        <v>7.9518149728838646E-10</v>
      </c>
      <c r="AM429">
        <f t="shared" si="142"/>
        <v>4.1369977412696728E-10</v>
      </c>
      <c r="AN429">
        <f t="shared" si="143"/>
        <v>1.9221221451388557</v>
      </c>
      <c r="AO429">
        <f t="shared" si="144"/>
        <v>8.0276246064078686E-10</v>
      </c>
      <c r="AQ429">
        <f t="shared" si="148"/>
        <v>7.9518149728838646E-10</v>
      </c>
      <c r="AS429" s="4">
        <f t="shared" si="145"/>
        <v>0.9905564052579775</v>
      </c>
    </row>
    <row r="430" spans="1:45" x14ac:dyDescent="0.2">
      <c r="A430">
        <f>front!A430</f>
        <v>387.88</v>
      </c>
      <c r="B430" s="1">
        <f t="shared" si="146"/>
        <v>0.46999999999997044</v>
      </c>
      <c r="C430">
        <f>front!D430-front!B430</f>
        <v>1082.6999999999998</v>
      </c>
      <c r="D430" s="2">
        <f>front!E430-front!C430</f>
        <v>10625.000000000002</v>
      </c>
      <c r="E430" s="2">
        <f>IF(front!F430-front!C430&gt;0,front!F430-front!C430,0)</f>
        <v>1006.2000000000007</v>
      </c>
      <c r="F430" s="2">
        <f>front!I430-front!H430</f>
        <v>5956.1</v>
      </c>
      <c r="G430" s="2">
        <f>IF(front!J430-front!H430&gt;0,front!J430-front!H430,0)</f>
        <v>0</v>
      </c>
      <c r="H430" s="2"/>
      <c r="I430" s="4">
        <f>C430/(constants!$A$4+constants!$B$4*data!C430+constants!$C$4*data!C430^2+constants!$D$4*data!C430^3+constants!$E$4*data!C430^4+constants!$F$4*data!C430^5+constants!$G$4*data!C430^6+constants!$H$4*data!C430^7)</f>
        <v>1080.2151990310842</v>
      </c>
      <c r="J430" s="4">
        <f>D430/(constants!$A$4+constants!$B$4*data!D430+constants!$C$4*data!D430^2+constants!$D$4*data!D430^3+constants!$E$4*data!D430^4+constants!$F$4*data!D430^5+constants!$G$4*data!D430^6+constants!$H$4*data!D430^7)</f>
        <v>10628.354166604737</v>
      </c>
      <c r="K430" s="4">
        <f>E430/(constants!$A$4+constants!$B$4*data!E430+constants!$C$4*data!E430^2+constants!$D$4*data!E430^3+constants!$E$4*data!E430^4+constants!$F$4*data!E430^5+constants!$G$4*data!E430^6+constants!$H$4*data!E430^7)</f>
        <v>1003.8884482848484</v>
      </c>
      <c r="L430" s="4">
        <f>F430/(constants!$A$4+constants!$B$4*data!F430+constants!$C$4*data!F430^2+constants!$D$4*data!F430^3+constants!$E$4*data!F430^4+constants!$F$4*data!F430^5+constants!$G$4*data!F430^6+constants!$H$4*data!F430^7)</f>
        <v>5944.563529085237</v>
      </c>
      <c r="M430" s="4">
        <f>G430/(constants!$A$4+constants!$B$4*data!G430+constants!$C$4*data!G430^2+constants!$D$4*data!G430^3+constants!$E$4*data!G430^4+constants!$F$4*data!G430^5+constants!$G$4*data!G430^6+constants!$H$4*data!G430^7)</f>
        <v>0</v>
      </c>
      <c r="N430" s="4"/>
      <c r="O430" s="4">
        <f t="shared" si="131"/>
        <v>2700.5379975777109</v>
      </c>
      <c r="P430" s="4">
        <f t="shared" si="132"/>
        <v>2657.0885416511842</v>
      </c>
      <c r="Q430" s="4">
        <f t="shared" si="133"/>
        <v>250.97211207121211</v>
      </c>
      <c r="R430" s="4">
        <f t="shared" si="134"/>
        <v>1486.1408822713092</v>
      </c>
      <c r="S430" s="4">
        <f t="shared" si="135"/>
        <v>0</v>
      </c>
      <c r="T430" s="4">
        <f t="shared" si="136"/>
        <v>1.0163522800408924</v>
      </c>
      <c r="U430" s="4">
        <f t="shared" si="137"/>
        <v>9.4453800894136367E-2</v>
      </c>
      <c r="V430" s="4">
        <f t="shared" si="138"/>
        <v>0</v>
      </c>
      <c r="W430" s="4"/>
      <c r="X430">
        <f>IF(front!E430&gt;$X$2,O430,P430)</f>
        <v>2657.0885416511842</v>
      </c>
      <c r="Y430">
        <f t="shared" si="147"/>
        <v>2423.1077533501216</v>
      </c>
      <c r="Z430">
        <f>SUMPRODUCT($B$7:$B$456,Y$7:Y$456,EXP(constants!$B$32+constants!$A$32*ABS($A$7:$A$456-$A430)))</f>
        <v>36.889047010398414</v>
      </c>
      <c r="AA430">
        <f t="shared" si="127"/>
        <v>2386.2187063397232</v>
      </c>
      <c r="AB430">
        <f t="shared" si="140"/>
        <v>2380.7727477801204</v>
      </c>
      <c r="AD430" s="4">
        <f t="shared" si="128"/>
        <v>1486.1408822713092</v>
      </c>
      <c r="AE430">
        <f>SUMPRODUCT($B$7:$B$456,AD$7:AD$456,EXP(constants!$B$32+constants!$A$32*ABS($A$7:$A$456-$A430)))</f>
        <v>26.005591041193966</v>
      </c>
      <c r="AF430" s="4">
        <f t="shared" si="129"/>
        <v>1460.1352912301152</v>
      </c>
      <c r="AG430">
        <f t="shared" si="141"/>
        <v>1460.1352912301152</v>
      </c>
      <c r="AH430" s="4"/>
      <c r="AI430" s="5">
        <f>SUMPRODUCT(constants!$B$13:$B$20,A430^constants!$A$13:$A$20)*constants!$C$10/((A430/1000000000)^5*(EXP(0.014388/(A430/1000000000)/constants!$B$9)-1))</f>
        <v>1.8955495112358621E-6</v>
      </c>
      <c r="AJ430">
        <f>SUMPRODUCT(A430^constants!$E$28:$J$28,constants!$E$27:$J$27)</f>
        <v>5.9737636402113327E-7</v>
      </c>
      <c r="AL430" s="17">
        <f t="shared" si="130"/>
        <v>7.9619086408113081E-10</v>
      </c>
      <c r="AM430">
        <f t="shared" si="142"/>
        <v>4.0912398159889941E-10</v>
      </c>
      <c r="AN430">
        <f t="shared" si="143"/>
        <v>1.9460870051409194</v>
      </c>
      <c r="AO430">
        <f t="shared" si="144"/>
        <v>7.9388337803319964E-10</v>
      </c>
      <c r="AQ430">
        <f t="shared" si="148"/>
        <v>7.9619086408113081E-10</v>
      </c>
      <c r="AS430" s="4">
        <f t="shared" si="145"/>
        <v>1.0029065806285651</v>
      </c>
    </row>
    <row r="431" spans="1:45" x14ac:dyDescent="0.2">
      <c r="A431">
        <f>front!A431</f>
        <v>388.35</v>
      </c>
      <c r="B431" s="1">
        <f t="shared" si="146"/>
        <v>0.47000000000002728</v>
      </c>
      <c r="C431">
        <f>front!D431-front!B431</f>
        <v>1092.5500000000002</v>
      </c>
      <c r="D431" s="2">
        <f>front!E431-front!C431</f>
        <v>10840.599999999999</v>
      </c>
      <c r="E431" s="2">
        <f>IF(front!F431-front!C431&gt;0,front!F431-front!C431,0)</f>
        <v>1027.3999999999996</v>
      </c>
      <c r="F431" s="2">
        <f>front!I431-front!H431</f>
        <v>6042.2999999999993</v>
      </c>
      <c r="G431" s="2">
        <f>IF(front!J431-front!H431&gt;0,front!J431-front!H431,0)</f>
        <v>12.899999999999636</v>
      </c>
      <c r="H431" s="2"/>
      <c r="I431" s="4">
        <f>C431/(constants!$A$4+constants!$B$4*data!C431+constants!$C$4*data!C431^2+constants!$D$4*data!C431^3+constants!$E$4*data!C431^4+constants!$F$4*data!C431^5+constants!$G$4*data!C431^6+constants!$H$4*data!C431^7)</f>
        <v>1090.0428954171698</v>
      </c>
      <c r="J431" s="4">
        <f>D431/(constants!$A$4+constants!$B$4*data!D431+constants!$C$4*data!D431^2+constants!$D$4*data!D431^3+constants!$E$4*data!D431^4+constants!$F$4*data!D431^5+constants!$G$4*data!D431^6+constants!$H$4*data!D431^7)</f>
        <v>10845.7698256444</v>
      </c>
      <c r="K431" s="4">
        <f>E431/(constants!$A$4+constants!$B$4*data!E431+constants!$C$4*data!E431^2+constants!$D$4*data!E431^3+constants!$E$4*data!E431^4+constants!$F$4*data!E431^5+constants!$G$4*data!E431^6+constants!$H$4*data!E431^7)</f>
        <v>1025.0404305860854</v>
      </c>
      <c r="L431" s="4">
        <f>F431/(constants!$A$4+constants!$B$4*data!F431+constants!$C$4*data!F431^2+constants!$D$4*data!F431^3+constants!$E$4*data!F431^4+constants!$F$4*data!F431^5+constants!$G$4*data!F431^6+constants!$H$4*data!F431^7)</f>
        <v>6030.7203020268189</v>
      </c>
      <c r="M431" s="4">
        <f>G431/(constants!$A$4+constants!$B$4*data!G431+constants!$C$4*data!G431^2+constants!$D$4*data!G431^3+constants!$E$4*data!G431^4+constants!$F$4*data!G431^5+constants!$G$4*data!G431^6+constants!$H$4*data!G431^7)</f>
        <v>12.86951769505816</v>
      </c>
      <c r="N431" s="4"/>
      <c r="O431" s="4">
        <f t="shared" si="131"/>
        <v>2725.1072385429247</v>
      </c>
      <c r="P431" s="4">
        <f t="shared" si="132"/>
        <v>2711.4424564111</v>
      </c>
      <c r="Q431" s="4">
        <f t="shared" si="133"/>
        <v>256.26010764652136</v>
      </c>
      <c r="R431" s="4">
        <f t="shared" si="134"/>
        <v>1507.6800755067047</v>
      </c>
      <c r="S431" s="4">
        <f t="shared" si="135"/>
        <v>3.2173794237645401</v>
      </c>
      <c r="T431" s="4">
        <f t="shared" si="136"/>
        <v>1.0050396725549218</v>
      </c>
      <c r="U431" s="4">
        <f t="shared" si="137"/>
        <v>9.451061999881441E-2</v>
      </c>
      <c r="V431" s="4">
        <f t="shared" si="138"/>
        <v>2.1339934618975682E-3</v>
      </c>
      <c r="W431" s="4"/>
      <c r="X431">
        <f>IF(front!E431&gt;$X$2,O431,P431)</f>
        <v>2711.4424564111</v>
      </c>
      <c r="Y431">
        <f t="shared" si="147"/>
        <v>2477.4616681100374</v>
      </c>
      <c r="Z431">
        <f>SUMPRODUCT($B$7:$B$456,Y$7:Y$456,EXP(constants!$B$32+constants!$A$32*ABS($A$7:$A$456-$A431)))</f>
        <v>36.857163462636933</v>
      </c>
      <c r="AA431">
        <f t="shared" si="127"/>
        <v>2440.6045046474005</v>
      </c>
      <c r="AB431">
        <f t="shared" si="140"/>
        <v>2435.1585460877977</v>
      </c>
      <c r="AD431" s="4">
        <f t="shared" si="128"/>
        <v>1504.137905949997</v>
      </c>
      <c r="AE431">
        <f>SUMPRODUCT($B$7:$B$456,AD$7:AD$456,EXP(constants!$B$32+constants!$A$32*ABS($A$7:$A$456-$A431)))</f>
        <v>25.790213453900797</v>
      </c>
      <c r="AF431" s="4">
        <f t="shared" si="129"/>
        <v>1478.3476924960962</v>
      </c>
      <c r="AG431">
        <f t="shared" si="141"/>
        <v>1478.3476924960962</v>
      </c>
      <c r="AH431" s="4"/>
      <c r="AI431" s="5">
        <f>SUMPRODUCT(constants!$B$13:$B$20,A431^constants!$A$13:$A$20)*constants!$C$10/((A431/1000000000)^5*(EXP(0.014388/(A431/1000000000)/constants!$B$9)-1))</f>
        <v>1.9112078619891689E-6</v>
      </c>
      <c r="AJ431">
        <f>SUMPRODUCT(A431^constants!$E$28:$J$28,constants!$E$27:$J$27)</f>
        <v>5.957848063618148E-7</v>
      </c>
      <c r="AL431" s="17">
        <f t="shared" si="130"/>
        <v>7.8483919047473049E-10</v>
      </c>
      <c r="AM431">
        <f t="shared" si="142"/>
        <v>4.0300722853354609E-10</v>
      </c>
      <c r="AN431">
        <f t="shared" si="143"/>
        <v>1.9474568566191386</v>
      </c>
      <c r="AO431">
        <f t="shared" si="144"/>
        <v>7.8201414326690724E-10</v>
      </c>
      <c r="AQ431">
        <f t="shared" si="148"/>
        <v>7.8483919047473049E-10</v>
      </c>
      <c r="AS431" s="4">
        <f t="shared" si="145"/>
        <v>1.0036125270011378</v>
      </c>
    </row>
    <row r="432" spans="1:45" x14ac:dyDescent="0.2">
      <c r="A432">
        <f>front!A432</f>
        <v>388.82</v>
      </c>
      <c r="B432" s="1">
        <f t="shared" si="146"/>
        <v>0.46999999999997044</v>
      </c>
      <c r="C432">
        <f>front!D432-front!B432</f>
        <v>1098.1500000000001</v>
      </c>
      <c r="D432" s="2">
        <f>front!E432-front!C432</f>
        <v>10931.199999999999</v>
      </c>
      <c r="E432" s="2">
        <f>IF(front!F432-front!C432&gt;0,front!F432-front!C432,0)</f>
        <v>1009.8999999999996</v>
      </c>
      <c r="F432" s="2">
        <f>front!I432-front!H432</f>
        <v>6064.5</v>
      </c>
      <c r="G432" s="2">
        <f>IF(front!J432-front!H432&gt;0,front!J432-front!H432,0)</f>
        <v>10.899999999999636</v>
      </c>
      <c r="H432" s="2"/>
      <c r="I432" s="4">
        <f>C432/(constants!$A$4+constants!$B$4*data!C432+constants!$C$4*data!C432^2+constants!$D$4*data!C432^3+constants!$E$4*data!C432^4+constants!$F$4*data!C432^5+constants!$G$4*data!C432^6+constants!$H$4*data!C432^7)</f>
        <v>1095.630215448557</v>
      </c>
      <c r="J432" s="4">
        <f>D432/(constants!$A$4+constants!$B$4*data!D432+constants!$C$4*data!D432^2+constants!$D$4*data!D432^3+constants!$E$4*data!D432^4+constants!$F$4*data!D432^5+constants!$G$4*data!D432^6+constants!$H$4*data!D432^7)</f>
        <v>10937.169311702279</v>
      </c>
      <c r="K432" s="4">
        <f>E432/(constants!$A$4+constants!$B$4*data!E432+constants!$C$4*data!E432^2+constants!$D$4*data!E432^3+constants!$E$4*data!E432^4+constants!$F$4*data!E432^5+constants!$G$4*data!E432^6+constants!$H$4*data!E432^7)</f>
        <v>1007.5800674259428</v>
      </c>
      <c r="L432" s="4">
        <f>F432/(constants!$A$4+constants!$B$4*data!F432+constants!$C$4*data!F432^2+constants!$D$4*data!F432^3+constants!$E$4*data!F432^4+constants!$F$4*data!F432^5+constants!$G$4*data!F432^6+constants!$H$4*data!F432^7)</f>
        <v>6052.9104571696716</v>
      </c>
      <c r="M432" s="4">
        <f>G432/(constants!$A$4+constants!$B$4*data!G432+constants!$C$4*data!G432^2+constants!$D$4*data!G432^3+constants!$E$4*data!G432^4+constants!$F$4*data!G432^5+constants!$G$4*data!G432^6+constants!$H$4*data!G432^7)</f>
        <v>10.87424123524087</v>
      </c>
      <c r="N432" s="4"/>
      <c r="O432" s="4">
        <f t="shared" si="131"/>
        <v>2739.0755386213923</v>
      </c>
      <c r="P432" s="4">
        <f t="shared" si="132"/>
        <v>2734.2923279255697</v>
      </c>
      <c r="Q432" s="4">
        <f t="shared" si="133"/>
        <v>251.89501685648571</v>
      </c>
      <c r="R432" s="4">
        <f t="shared" si="134"/>
        <v>1513.2276142924179</v>
      </c>
      <c r="S432" s="4">
        <f t="shared" si="135"/>
        <v>2.7185603088102175</v>
      </c>
      <c r="T432" s="4">
        <f t="shared" si="136"/>
        <v>1.0017493413732581</v>
      </c>
      <c r="U432" s="4">
        <f t="shared" si="137"/>
        <v>9.2124391486550133E-2</v>
      </c>
      <c r="V432" s="4">
        <f t="shared" si="138"/>
        <v>1.7965309931787165E-3</v>
      </c>
      <c r="W432" s="4"/>
      <c r="X432">
        <f>IF(front!E432&gt;$X$2,O432,P432)</f>
        <v>2734.2923279255697</v>
      </c>
      <c r="Y432">
        <f t="shared" si="147"/>
        <v>2500.3115396245071</v>
      </c>
      <c r="Z432">
        <f>SUMPRODUCT($B$7:$B$456,Y$7:Y$456,EXP(constants!$B$32+constants!$A$32*ABS($A$7:$A$456-$A432)))</f>
        <v>36.808414800684801</v>
      </c>
      <c r="AA432">
        <f t="shared" si="127"/>
        <v>2463.5031248238224</v>
      </c>
      <c r="AB432">
        <f t="shared" si="140"/>
        <v>2458.0571662642196</v>
      </c>
      <c r="AD432" s="4">
        <f t="shared" si="128"/>
        <v>1510.2346189705688</v>
      </c>
      <c r="AE432">
        <f>SUMPRODUCT($B$7:$B$456,AD$7:AD$456,EXP(constants!$B$32+constants!$A$32*ABS($A$7:$A$456-$A432)))</f>
        <v>25.567036063991974</v>
      </c>
      <c r="AF432" s="4">
        <f t="shared" si="129"/>
        <v>1484.6675829065769</v>
      </c>
      <c r="AG432">
        <f t="shared" si="141"/>
        <v>1484.6675829065769</v>
      </c>
      <c r="AH432" s="4"/>
      <c r="AI432" s="5">
        <f>SUMPRODUCT(constants!$B$13:$B$20,A432^constants!$A$13:$A$20)*constants!$C$10/((A432/1000000000)^5*(EXP(0.014388/(A432/1000000000)/constants!$B$9)-1))</f>
        <v>1.9269426972881783E-6</v>
      </c>
      <c r="AJ432">
        <f>SUMPRODUCT(A432^constants!$E$28:$J$28,constants!$E$27:$J$27)</f>
        <v>5.9423147885938376E-7</v>
      </c>
      <c r="AL432" s="17">
        <f t="shared" si="130"/>
        <v>7.8392916313527631E-10</v>
      </c>
      <c r="AM432">
        <f t="shared" si="142"/>
        <v>4.0024547292670022E-10</v>
      </c>
      <c r="AN432">
        <f t="shared" si="143"/>
        <v>1.9586209368040568</v>
      </c>
      <c r="AO432">
        <f t="shared" si="144"/>
        <v>7.7665510305152715E-10</v>
      </c>
      <c r="AQ432">
        <f t="shared" si="148"/>
        <v>7.8392916313527631E-10</v>
      </c>
      <c r="AS432" s="4">
        <f t="shared" si="145"/>
        <v>1.0093658820436111</v>
      </c>
    </row>
    <row r="433" spans="1:45" x14ac:dyDescent="0.2">
      <c r="A433">
        <f>front!A433</f>
        <v>389.28</v>
      </c>
      <c r="B433" s="1">
        <f t="shared" si="146"/>
        <v>0.45999999999997954</v>
      </c>
      <c r="C433">
        <f>front!D433-front!B433</f>
        <v>1122.3499999999999</v>
      </c>
      <c r="D433" s="2">
        <f>front!E433-front!C433</f>
        <v>11124.1</v>
      </c>
      <c r="E433" s="2">
        <f>IF(front!F433-front!C433&gt;0,front!F433-front!C433,0)</f>
        <v>987</v>
      </c>
      <c r="F433" s="2">
        <f>front!I433-front!H433</f>
        <v>5981.6</v>
      </c>
      <c r="G433" s="2">
        <f>IF(front!J433-front!H433&gt;0,front!J433-front!H433,0)</f>
        <v>39.600000000000364</v>
      </c>
      <c r="H433" s="2"/>
      <c r="I433" s="4">
        <f>C433/(constants!$A$4+constants!$B$4*data!C433+constants!$C$4*data!C433^2+constants!$D$4*data!C433^3+constants!$E$4*data!C433^4+constants!$F$4*data!C433^5+constants!$G$4*data!C433^6+constants!$H$4*data!C433^7)</f>
        <v>1119.7754216499757</v>
      </c>
      <c r="J433" s="4">
        <f>D433/(constants!$A$4+constants!$B$4*data!D433+constants!$C$4*data!D433^2+constants!$D$4*data!D433^3+constants!$E$4*data!D433^4+constants!$F$4*data!D433^5+constants!$G$4*data!D433^6+constants!$H$4*data!D433^7)</f>
        <v>11131.844604709704</v>
      </c>
      <c r="K433" s="4">
        <f>E433/(constants!$A$4+constants!$B$4*data!E433+constants!$C$4*data!E433^2+constants!$D$4*data!E433^3+constants!$E$4*data!E433^4+constants!$F$4*data!E433^5+constants!$G$4*data!E433^6+constants!$H$4*data!E433^7)</f>
        <v>984.73194122803716</v>
      </c>
      <c r="L433" s="4">
        <f>F433/(constants!$A$4+constants!$B$4*data!F433+constants!$C$4*data!F433^2+constants!$D$4*data!F433^3+constants!$E$4*data!F433^4+constants!$F$4*data!F433^5+constants!$G$4*data!F433^6+constants!$H$4*data!F433^7)</f>
        <v>5970.0499208732017</v>
      </c>
      <c r="M433" s="4">
        <f>G433/(constants!$A$4+constants!$B$4*data!G433+constants!$C$4*data!G433^2+constants!$D$4*data!G433^3+constants!$E$4*data!G433^4+constants!$F$4*data!G433^5+constants!$G$4*data!G433^6+constants!$H$4*data!G433^7)</f>
        <v>39.506541103434074</v>
      </c>
      <c r="N433" s="4"/>
      <c r="O433" s="4">
        <f t="shared" si="131"/>
        <v>2799.4385541249394</v>
      </c>
      <c r="P433" s="4">
        <f t="shared" si="132"/>
        <v>2782.961151177426</v>
      </c>
      <c r="Q433" s="4">
        <f t="shared" si="133"/>
        <v>246.18298530700929</v>
      </c>
      <c r="R433" s="4">
        <f t="shared" si="134"/>
        <v>1492.5124802183004</v>
      </c>
      <c r="S433" s="4">
        <f t="shared" si="135"/>
        <v>9.8766352758585185</v>
      </c>
      <c r="T433" s="4">
        <f t="shared" si="136"/>
        <v>1.0059208167316824</v>
      </c>
      <c r="U433" s="4">
        <f t="shared" si="137"/>
        <v>8.8460805571379697E-2</v>
      </c>
      <c r="V433" s="4">
        <f t="shared" si="138"/>
        <v>6.6174557377328769E-3</v>
      </c>
      <c r="W433" s="4"/>
      <c r="X433">
        <f>IF(front!E433&gt;$X$2,O433,P433)</f>
        <v>2782.961151177426</v>
      </c>
      <c r="Y433">
        <f t="shared" si="147"/>
        <v>2548.9803628763634</v>
      </c>
      <c r="Z433">
        <f>SUMPRODUCT($B$7:$B$456,Y$7:Y$456,EXP(constants!$B$32+constants!$A$32*ABS($A$7:$A$456-$A433)))</f>
        <v>36.743499368831465</v>
      </c>
      <c r="AA433">
        <f t="shared" si="127"/>
        <v>2512.2368635075318</v>
      </c>
      <c r="AB433">
        <f t="shared" si="140"/>
        <v>2506.790904947929</v>
      </c>
      <c r="AD433" s="4">
        <f t="shared" si="128"/>
        <v>1481.6388118724278</v>
      </c>
      <c r="AE433">
        <f>SUMPRODUCT($B$7:$B$456,AD$7:AD$456,EXP(constants!$B$32+constants!$A$32*ABS($A$7:$A$456-$A433)))</f>
        <v>25.340523990950093</v>
      </c>
      <c r="AF433" s="4">
        <f t="shared" si="129"/>
        <v>1456.2982878814778</v>
      </c>
      <c r="AG433">
        <f t="shared" si="141"/>
        <v>1456.2982878814778</v>
      </c>
      <c r="AH433" s="4"/>
      <c r="AI433" s="5">
        <f>SUMPRODUCT(constants!$B$13:$B$20,A433^constants!$A$13:$A$20)*constants!$C$10/((A433/1000000000)^5*(EXP(0.014388/(A433/1000000000)/constants!$B$9)-1))</f>
        <v>1.9424167987054725E-6</v>
      </c>
      <c r="AJ433">
        <f>SUMPRODUCT(A433^constants!$E$28:$J$28,constants!$E$27:$J$27)</f>
        <v>5.9274836540593743E-7</v>
      </c>
      <c r="AL433" s="17">
        <f t="shared" si="130"/>
        <v>7.7486191403978321E-10</v>
      </c>
      <c r="AM433">
        <f t="shared" si="142"/>
        <v>4.0702400760782793E-10</v>
      </c>
      <c r="AN433">
        <f t="shared" si="143"/>
        <v>1.9037253320604399</v>
      </c>
      <c r="AO433">
        <f t="shared" si="144"/>
        <v>7.8980848992886917E-10</v>
      </c>
      <c r="AQ433">
        <f t="shared" si="148"/>
        <v>7.7486191403978321E-10</v>
      </c>
      <c r="AS433" s="4">
        <f t="shared" si="145"/>
        <v>0.98107569609636369</v>
      </c>
    </row>
    <row r="434" spans="1:45" x14ac:dyDescent="0.2">
      <c r="A434">
        <f>front!A434</f>
        <v>389.75</v>
      </c>
      <c r="B434" s="1">
        <f t="shared" si="146"/>
        <v>0.47000000000002728</v>
      </c>
      <c r="C434">
        <f>front!D434-front!B434</f>
        <v>1141.0499999999997</v>
      </c>
      <c r="D434" s="2">
        <f>front!E434-front!C434</f>
        <v>11213.399999999998</v>
      </c>
      <c r="E434" s="2">
        <f>IF(front!F434-front!C434&gt;0,front!F434-front!C434,0)</f>
        <v>1002.2999999999993</v>
      </c>
      <c r="F434" s="2">
        <f>front!I434-front!H434</f>
        <v>5901.3000000000011</v>
      </c>
      <c r="G434" s="2">
        <f>IF(front!J434-front!H434&gt;0,front!J434-front!H434,0)</f>
        <v>55.5</v>
      </c>
      <c r="H434" s="2"/>
      <c r="I434" s="4">
        <f>C434/(constants!$A$4+constants!$B$4*data!C434+constants!$C$4*data!C434^2+constants!$D$4*data!C434^3+constants!$E$4*data!C434^4+constants!$F$4*data!C434^5+constants!$G$4*data!C434^6+constants!$H$4*data!C434^7)</f>
        <v>1138.4330824753524</v>
      </c>
      <c r="J434" s="4">
        <f>D434/(constants!$A$4+constants!$B$4*data!D434+constants!$C$4*data!D434^2+constants!$D$4*data!D434^3+constants!$E$4*data!D434^4+constants!$F$4*data!D434^5+constants!$G$4*data!D434^6+constants!$H$4*data!D434^7)</f>
        <v>11222.000495777813</v>
      </c>
      <c r="K434" s="4">
        <f>E434/(constants!$A$4+constants!$B$4*data!E434+constants!$C$4*data!E434^2+constants!$D$4*data!E434^3+constants!$E$4*data!E434^4+constants!$F$4*data!E434^5+constants!$G$4*data!E434^6+constants!$H$4*data!E434^7)</f>
        <v>999.99728236342071</v>
      </c>
      <c r="L434" s="4">
        <f>F434/(constants!$A$4+constants!$B$4*data!F434+constants!$C$4*data!F434^2+constants!$D$4*data!F434^3+constants!$E$4*data!F434^4+constants!$F$4*data!F434^5+constants!$G$4*data!F434^6+constants!$H$4*data!F434^7)</f>
        <v>5889.795069053419</v>
      </c>
      <c r="M434" s="4">
        <f>G434/(constants!$A$4+constants!$B$4*data!G434+constants!$C$4*data!G434^2+constants!$D$4*data!G434^3+constants!$E$4*data!G434^4+constants!$F$4*data!G434^5+constants!$G$4*data!G434^6+constants!$H$4*data!G434^7)</f>
        <v>55.369109646374369</v>
      </c>
      <c r="N434" s="4"/>
      <c r="O434" s="4">
        <f t="shared" si="131"/>
        <v>2846.0827061883811</v>
      </c>
      <c r="P434" s="4">
        <f t="shared" si="132"/>
        <v>2805.5001239444532</v>
      </c>
      <c r="Q434" s="4">
        <f t="shared" si="133"/>
        <v>249.99932059085518</v>
      </c>
      <c r="R434" s="4">
        <f t="shared" si="134"/>
        <v>1472.4487672633547</v>
      </c>
      <c r="S434" s="4">
        <f t="shared" si="135"/>
        <v>13.842277411593592</v>
      </c>
      <c r="T434" s="4">
        <f t="shared" si="136"/>
        <v>1.0144653646234276</v>
      </c>
      <c r="U434" s="4">
        <f t="shared" si="137"/>
        <v>8.9110429351670559E-2</v>
      </c>
      <c r="V434" s="4">
        <f t="shared" si="138"/>
        <v>9.400855037775201E-3</v>
      </c>
      <c r="W434" s="4"/>
      <c r="X434">
        <f>IF(front!E434&gt;$X$2,O434,P434)</f>
        <v>2805.5001239444532</v>
      </c>
      <c r="Y434">
        <f t="shared" si="147"/>
        <v>2571.5193356433906</v>
      </c>
      <c r="Z434">
        <f>SUMPRODUCT($B$7:$B$456,Y$7:Y$456,EXP(constants!$B$32+constants!$A$32*ABS($A$7:$A$456-$A434)))</f>
        <v>36.659645240899408</v>
      </c>
      <c r="AA434">
        <f t="shared" si="127"/>
        <v>2534.8596904024912</v>
      </c>
      <c r="AB434">
        <f t="shared" si="140"/>
        <v>2529.4137318428884</v>
      </c>
      <c r="AD434" s="4">
        <f t="shared" si="128"/>
        <v>1457.2091305327021</v>
      </c>
      <c r="AE434">
        <f>SUMPRODUCT($B$7:$B$456,AD$7:AD$456,EXP(constants!$B$32+constants!$A$32*ABS($A$7:$A$456-$A434)))</f>
        <v>25.101714908624714</v>
      </c>
      <c r="AF434" s="4">
        <f t="shared" si="129"/>
        <v>1432.1074156240775</v>
      </c>
      <c r="AG434">
        <f t="shared" si="141"/>
        <v>1432.1074156240775</v>
      </c>
      <c r="AH434" s="4"/>
      <c r="AI434" s="5">
        <f>SUMPRODUCT(constants!$B$13:$B$20,A434^constants!$A$13:$A$20)*constants!$C$10/((A434/1000000000)^5*(EXP(0.014388/(A434/1000000000)/constants!$B$9)-1))</f>
        <v>1.958302939866904E-6</v>
      </c>
      <c r="AJ434">
        <f>SUMPRODUCT(A434^constants!$E$28:$J$28,constants!$E$27:$J$27)</f>
        <v>5.9127112771460754E-7</v>
      </c>
      <c r="AL434" s="17">
        <f t="shared" si="130"/>
        <v>7.7421218807099516E-10</v>
      </c>
      <c r="AM434">
        <f t="shared" si="142"/>
        <v>4.1286786260857814E-10</v>
      </c>
      <c r="AN434">
        <f t="shared" si="143"/>
        <v>1.8752057454396533</v>
      </c>
      <c r="AO434">
        <f t="shared" si="144"/>
        <v>8.0114818048086452E-10</v>
      </c>
      <c r="AQ434">
        <f t="shared" si="148"/>
        <v>7.7421218807099516E-10</v>
      </c>
      <c r="AS434" s="4">
        <f t="shared" si="145"/>
        <v>0.96637826426354501</v>
      </c>
    </row>
    <row r="435" spans="1:45" x14ac:dyDescent="0.2">
      <c r="A435">
        <f>front!A435</f>
        <v>390.22</v>
      </c>
      <c r="B435" s="1">
        <f t="shared" si="146"/>
        <v>0.47000000000002728</v>
      </c>
      <c r="C435">
        <f>front!D435-front!B435</f>
        <v>1151.3999999999996</v>
      </c>
      <c r="D435" s="2">
        <f>front!E435-front!C435</f>
        <v>11377.5</v>
      </c>
      <c r="E435" s="2">
        <f>IF(front!F435-front!C435&gt;0,front!F435-front!C435,0)</f>
        <v>1036.4000000000015</v>
      </c>
      <c r="F435" s="2">
        <f>front!I435-front!H435</f>
        <v>5968.6999999999989</v>
      </c>
      <c r="G435" s="2">
        <f>IF(front!J435-front!H435&gt;0,front!J435-front!H435,0)</f>
        <v>27.299999999999272</v>
      </c>
      <c r="H435" s="2"/>
      <c r="I435" s="4">
        <f>C435/(constants!$A$4+constants!$B$4*data!C435+constants!$C$4*data!C435^2+constants!$D$4*data!C435^3+constants!$E$4*data!C435^4+constants!$F$4*data!C435^5+constants!$G$4*data!C435^6+constants!$H$4*data!C435^7)</f>
        <v>1148.7596491237725</v>
      </c>
      <c r="J435" s="4">
        <f>D435/(constants!$A$4+constants!$B$4*data!D435+constants!$C$4*data!D435^2+constants!$D$4*data!D435^3+constants!$E$4*data!D435^4+constants!$F$4*data!D435^5+constants!$G$4*data!D435^6+constants!$H$4*data!D435^7)</f>
        <v>11387.730202500732</v>
      </c>
      <c r="K435" s="4">
        <f>E435/(constants!$A$4+constants!$B$4*data!E435+constants!$C$4*data!E435^2+constants!$D$4*data!E435^3+constants!$E$4*data!E435^4+constants!$F$4*data!E435^5+constants!$G$4*data!E435^6+constants!$H$4*data!E435^7)</f>
        <v>1034.0200473279638</v>
      </c>
      <c r="L435" s="4">
        <f>F435/(constants!$A$4+constants!$B$4*data!F435+constants!$C$4*data!F435^2+constants!$D$4*data!F435^3+constants!$E$4*data!F435^4+constants!$F$4*data!F435^5+constants!$G$4*data!F435^6+constants!$H$4*data!F435^7)</f>
        <v>5957.1567195737371</v>
      </c>
      <c r="M435" s="4">
        <f>G435/(constants!$A$4+constants!$B$4*data!G435+constants!$C$4*data!G435^2+constants!$D$4*data!G435^3+constants!$E$4*data!G435^4+constants!$F$4*data!G435^5+constants!$G$4*data!G435^6+constants!$H$4*data!G435^7)</f>
        <v>27.235533839762269</v>
      </c>
      <c r="N435" s="4"/>
      <c r="O435" s="4">
        <f t="shared" si="131"/>
        <v>2871.8991228094314</v>
      </c>
      <c r="P435" s="4">
        <f t="shared" si="132"/>
        <v>2846.932550625183</v>
      </c>
      <c r="Q435" s="4">
        <f t="shared" si="133"/>
        <v>258.50501183199094</v>
      </c>
      <c r="R435" s="4">
        <f t="shared" si="134"/>
        <v>1489.2891798934343</v>
      </c>
      <c r="S435" s="4">
        <f t="shared" si="135"/>
        <v>6.8088834599405672</v>
      </c>
      <c r="T435" s="4">
        <f t="shared" si="136"/>
        <v>1.0087696395121009</v>
      </c>
      <c r="U435" s="4">
        <f t="shared" si="137"/>
        <v>9.0801242121181819E-2</v>
      </c>
      <c r="V435" s="4">
        <f t="shared" si="138"/>
        <v>4.5719015164185743E-3</v>
      </c>
      <c r="W435" s="4"/>
      <c r="X435">
        <f>IF(front!E435&gt;$X$2,O435,P435)</f>
        <v>2846.932550625183</v>
      </c>
      <c r="Y435">
        <f t="shared" si="147"/>
        <v>2612.9517623241204</v>
      </c>
      <c r="Z435">
        <f>SUMPRODUCT($B$7:$B$456,Y$7:Y$456,EXP(constants!$B$32+constants!$A$32*ABS($A$7:$A$456-$A435)))</f>
        <v>36.557144422273282</v>
      </c>
      <c r="AA435">
        <f t="shared" si="127"/>
        <v>2576.3946179018471</v>
      </c>
      <c r="AB435">
        <f t="shared" si="140"/>
        <v>2570.9486593422444</v>
      </c>
      <c r="AD435" s="4">
        <f t="shared" si="128"/>
        <v>1481.7929487903114</v>
      </c>
      <c r="AE435">
        <f>SUMPRODUCT($B$7:$B$456,AD$7:AD$456,EXP(constants!$B$32+constants!$A$32*ABS($A$7:$A$456-$A435)))</f>
        <v>24.855432391837695</v>
      </c>
      <c r="AF435" s="4">
        <f t="shared" si="129"/>
        <v>1456.9375163984737</v>
      </c>
      <c r="AG435">
        <f t="shared" si="141"/>
        <v>1456.9375163984737</v>
      </c>
      <c r="AH435" s="4"/>
      <c r="AI435" s="5">
        <f>SUMPRODUCT(constants!$B$13:$B$20,A435^constants!$A$13:$A$20)*constants!$C$10/((A435/1000000000)^5*(EXP(0.014388/(A435/1000000000)/constants!$B$9)-1))</f>
        <v>1.9742655249679149E-6</v>
      </c>
      <c r="AJ435">
        <f>SUMPRODUCT(A435^constants!$E$28:$J$28,constants!$E$27:$J$27)</f>
        <v>5.898325594605046E-7</v>
      </c>
      <c r="AL435" s="17">
        <f t="shared" si="130"/>
        <v>7.6791324392802704E-10</v>
      </c>
      <c r="AM435">
        <f t="shared" si="142"/>
        <v>4.0484410128895665E-10</v>
      </c>
      <c r="AN435">
        <f t="shared" si="143"/>
        <v>1.8968122333587627</v>
      </c>
      <c r="AO435">
        <f t="shared" si="144"/>
        <v>7.8557849738367997E-10</v>
      </c>
      <c r="AQ435">
        <f t="shared" si="148"/>
        <v>7.6791324392802704E-10</v>
      </c>
      <c r="AS435" s="4">
        <f t="shared" si="145"/>
        <v>0.97751306392106463</v>
      </c>
    </row>
    <row r="436" spans="1:45" x14ac:dyDescent="0.2">
      <c r="A436">
        <f>front!A436</f>
        <v>390.69</v>
      </c>
      <c r="B436" s="1">
        <f t="shared" si="146"/>
        <v>0.46999999999997044</v>
      </c>
      <c r="C436">
        <f>front!D436-front!B436</f>
        <v>1173.6500000000001</v>
      </c>
      <c r="D436" s="2">
        <f>front!E436-front!C436</f>
        <v>11536.3</v>
      </c>
      <c r="E436" s="2">
        <f>IF(front!F436-front!C436&gt;0,front!F436-front!C436,0)</f>
        <v>1035.6999999999989</v>
      </c>
      <c r="F436" s="2">
        <f>front!I436-front!H436</f>
        <v>6061.4</v>
      </c>
      <c r="G436" s="2">
        <f>IF(front!J436-front!H436&gt;0,front!J436-front!H436,0)</f>
        <v>74.299999999999272</v>
      </c>
      <c r="H436" s="2"/>
      <c r="I436" s="4">
        <f>C436/(constants!$A$4+constants!$B$4*data!C436+constants!$C$4*data!C436^2+constants!$D$4*data!C436^3+constants!$E$4*data!C436^4+constants!$F$4*data!C436^5+constants!$G$4*data!C436^6+constants!$H$4*data!C436^7)</f>
        <v>1170.9592735226993</v>
      </c>
      <c r="J436" s="4">
        <f>D436/(constants!$A$4+constants!$B$4*data!D436+constants!$C$4*data!D436^2+constants!$D$4*data!D436^3+constants!$E$4*data!D436^4+constants!$F$4*data!D436^5+constants!$G$4*data!D436^6+constants!$H$4*data!D436^7)</f>
        <v>11548.178230513124</v>
      </c>
      <c r="K436" s="4">
        <f>E436/(constants!$A$4+constants!$B$4*data!E436+constants!$C$4*data!E436^2+constants!$D$4*data!E436^3+constants!$E$4*data!E436^4+constants!$F$4*data!E436^5+constants!$G$4*data!E436^6+constants!$H$4*data!E436^7)</f>
        <v>1033.3216326606396</v>
      </c>
      <c r="L436" s="4">
        <f>F436/(constants!$A$4+constants!$B$4*data!F436+constants!$C$4*data!F436^2+constants!$D$4*data!F436^3+constants!$E$4*data!F436^4+constants!$F$4*data!F436^5+constants!$G$4*data!F436^6+constants!$H$4*data!F436^7)</f>
        <v>6049.8117998389307</v>
      </c>
      <c r="M436" s="4">
        <f>G436/(constants!$A$4+constants!$B$4*data!G436+constants!$C$4*data!G436^2+constants!$D$4*data!G436^3+constants!$E$4*data!G436^4+constants!$F$4*data!G436^5+constants!$G$4*data!G436^6+constants!$H$4*data!G436^7)</f>
        <v>74.124917773961187</v>
      </c>
      <c r="N436" s="4"/>
      <c r="O436" s="4">
        <f t="shared" si="131"/>
        <v>2927.398183806748</v>
      </c>
      <c r="P436" s="4">
        <f t="shared" si="132"/>
        <v>2887.0445576282809</v>
      </c>
      <c r="Q436" s="4">
        <f t="shared" si="133"/>
        <v>258.33040816515989</v>
      </c>
      <c r="R436" s="4">
        <f t="shared" si="134"/>
        <v>1512.4529499597327</v>
      </c>
      <c r="S436" s="4">
        <f t="shared" si="135"/>
        <v>18.531229443490297</v>
      </c>
      <c r="T436" s="4">
        <f t="shared" si="136"/>
        <v>1.0139774864478079</v>
      </c>
      <c r="U436" s="4">
        <f t="shared" si="137"/>
        <v>8.9479189880387361E-2</v>
      </c>
      <c r="V436" s="4">
        <f t="shared" si="138"/>
        <v>1.2252433666768722E-2</v>
      </c>
      <c r="W436" s="4"/>
      <c r="X436">
        <f>IF(front!E436&gt;$X$2,O436,P436)</f>
        <v>2887.0445576282809</v>
      </c>
      <c r="Y436">
        <f t="shared" si="147"/>
        <v>2653.0637693272183</v>
      </c>
      <c r="Z436">
        <f>SUMPRODUCT($B$7:$B$456,Y$7:Y$456,EXP(constants!$B$32+constants!$A$32*ABS($A$7:$A$456-$A436)))</f>
        <v>36.435201054057906</v>
      </c>
      <c r="AA436">
        <f t="shared" si="127"/>
        <v>2616.6285682731605</v>
      </c>
      <c r="AB436">
        <f t="shared" si="140"/>
        <v>2611.1826097135577</v>
      </c>
      <c r="AD436" s="4">
        <f t="shared" si="128"/>
        <v>1492.0510177852891</v>
      </c>
      <c r="AE436">
        <f>SUMPRODUCT($B$7:$B$456,AD$7:AD$456,EXP(constants!$B$32+constants!$A$32*ABS($A$7:$A$456-$A436)))</f>
        <v>24.601071663613101</v>
      </c>
      <c r="AF436" s="4">
        <f t="shared" si="129"/>
        <v>1467.449946121676</v>
      </c>
      <c r="AG436">
        <f t="shared" si="141"/>
        <v>1467.449946121676</v>
      </c>
      <c r="AH436" s="4"/>
      <c r="AI436" s="5">
        <f>SUMPRODUCT(constants!$B$13:$B$20,A436^constants!$A$13:$A$20)*constants!$C$10/((A436/1000000000)^5*(EXP(0.014388/(A436/1000000000)/constants!$B$9)-1))</f>
        <v>1.9903045360275999E-6</v>
      </c>
      <c r="AJ436">
        <f>SUMPRODUCT(A436^constants!$E$28:$J$28,constants!$E$27:$J$27)</f>
        <v>5.8843279948308938E-7</v>
      </c>
      <c r="AL436" s="17">
        <f t="shared" si="130"/>
        <v>7.6222341885385525E-10</v>
      </c>
      <c r="AM436">
        <f t="shared" si="142"/>
        <v>4.0099003106597169E-10</v>
      </c>
      <c r="AN436">
        <f t="shared" si="143"/>
        <v>1.9008537863836639</v>
      </c>
      <c r="AO436">
        <f t="shared" si="144"/>
        <v>7.78099878614272E-10</v>
      </c>
      <c r="AQ436">
        <f t="shared" si="148"/>
        <v>7.6222341885385525E-10</v>
      </c>
      <c r="AS436" s="4">
        <f t="shared" si="145"/>
        <v>0.97959585883923883</v>
      </c>
    </row>
    <row r="437" spans="1:45" x14ac:dyDescent="0.2">
      <c r="A437">
        <f>front!A437</f>
        <v>391.16</v>
      </c>
      <c r="B437" s="1">
        <f t="shared" si="146"/>
        <v>0.47000000000002728</v>
      </c>
      <c r="C437">
        <f>front!D437-front!B437</f>
        <v>1205.9499999999998</v>
      </c>
      <c r="D437" s="2">
        <f>front!E437-front!C437</f>
        <v>11747.8</v>
      </c>
      <c r="E437" s="2">
        <f>IF(front!F437-front!C437&gt;0,front!F437-front!C437,0)</f>
        <v>1110.5999999999985</v>
      </c>
      <c r="F437" s="2">
        <f>front!I437-front!H437</f>
        <v>6107.6999999999989</v>
      </c>
      <c r="G437" s="2">
        <f>IF(front!J437-front!H437&gt;0,front!J437-front!H437,0)</f>
        <v>20.5</v>
      </c>
      <c r="H437" s="2"/>
      <c r="I437" s="4">
        <f>C437/(constants!$A$4+constants!$B$4*data!C437+constants!$C$4*data!C437^2+constants!$D$4*data!C437^3+constants!$E$4*data!C437^4+constants!$F$4*data!C437^5+constants!$G$4*data!C437^6+constants!$H$4*data!C437^7)</f>
        <v>1203.186143832115</v>
      </c>
      <c r="J437" s="4">
        <f>D437/(constants!$A$4+constants!$B$4*data!D437+constants!$C$4*data!D437^2+constants!$D$4*data!D437^3+constants!$E$4*data!D437^4+constants!$F$4*data!D437^5+constants!$G$4*data!D437^6+constants!$H$4*data!D437^7)</f>
        <v>11761.983078070758</v>
      </c>
      <c r="K437" s="4">
        <f>E437/(constants!$A$4+constants!$B$4*data!E437+constants!$C$4*data!E437^2+constants!$D$4*data!E437^3+constants!$E$4*data!E437^4+constants!$F$4*data!E437^5+constants!$G$4*data!E437^6+constants!$H$4*data!E437^7)</f>
        <v>1108.0520257499434</v>
      </c>
      <c r="L437" s="4">
        <f>F437/(constants!$A$4+constants!$B$4*data!F437+constants!$C$4*data!F437^2+constants!$D$4*data!F437^3+constants!$E$4*data!F437^4+constants!$F$4*data!F437^5+constants!$G$4*data!F437^6+constants!$H$4*data!F437^7)</f>
        <v>6096.0928374336791</v>
      </c>
      <c r="M437" s="4">
        <f>G437/(constants!$A$4+constants!$B$4*data!G437+constants!$C$4*data!G437^2+constants!$D$4*data!G437^3+constants!$E$4*data!G437^4+constants!$F$4*data!G437^5+constants!$G$4*data!G437^6+constants!$H$4*data!G437^7)</f>
        <v>20.451576188620059</v>
      </c>
      <c r="N437" s="4"/>
      <c r="O437" s="4">
        <f t="shared" si="131"/>
        <v>3007.9653595802874</v>
      </c>
      <c r="P437" s="4">
        <f t="shared" si="132"/>
        <v>2940.4957695176895</v>
      </c>
      <c r="Q437" s="4">
        <f t="shared" si="133"/>
        <v>277.01300643748584</v>
      </c>
      <c r="R437" s="4">
        <f t="shared" si="134"/>
        <v>1524.0232093584198</v>
      </c>
      <c r="S437" s="4">
        <f t="shared" si="135"/>
        <v>5.1128940471550148</v>
      </c>
      <c r="T437" s="4">
        <f t="shared" si="136"/>
        <v>1.0229449709678258</v>
      </c>
      <c r="U437" s="4">
        <f t="shared" si="137"/>
        <v>9.4206225123364989E-2</v>
      </c>
      <c r="V437" s="4">
        <f t="shared" si="138"/>
        <v>3.3548662617201418E-3</v>
      </c>
      <c r="W437" s="4"/>
      <c r="X437">
        <f>IF(front!E437&gt;$X$2,O437,P437)</f>
        <v>2940.4957695176895</v>
      </c>
      <c r="Y437">
        <f t="shared" ref="Y437:Y500" si="149">X437-$U$4</f>
        <v>2706.5149812166269</v>
      </c>
      <c r="Z437">
        <f>SUMPRODUCT($B$7:$B$456,Y$7:Y$456,EXP(constants!$B$32+constants!$A$32*ABS($A$7:$A$456-$A437)))</f>
        <v>36.293028409891228</v>
      </c>
      <c r="AA437">
        <f t="shared" si="127"/>
        <v>2670.2219528067358</v>
      </c>
      <c r="AB437">
        <f t="shared" si="140"/>
        <v>2664.775994247133</v>
      </c>
      <c r="AD437" s="4">
        <f t="shared" si="128"/>
        <v>1518.3941755221454</v>
      </c>
      <c r="AE437">
        <f>SUMPRODUCT($B$7:$B$456,AD$7:AD$456,EXP(constants!$B$32+constants!$A$32*ABS($A$7:$A$456-$A437)))</f>
        <v>24.338272020257214</v>
      </c>
      <c r="AF437" s="4">
        <f t="shared" si="129"/>
        <v>1494.0559035018882</v>
      </c>
      <c r="AG437">
        <f t="shared" si="141"/>
        <v>1494.0559035018882</v>
      </c>
      <c r="AH437" s="4"/>
      <c r="AI437" s="5">
        <f>SUMPRODUCT(constants!$B$13:$B$20,A437^constants!$A$13:$A$20)*constants!$C$10/((A437/1000000000)^5*(EXP(0.014388/(A437/1000000000)/constants!$B$9)-1))</f>
        <v>2.0064199528834447E-6</v>
      </c>
      <c r="AJ437">
        <f>SUMPRODUCT(A437^constants!$E$28:$J$28,constants!$E$27:$J$27)</f>
        <v>5.8707198209267649E-7</v>
      </c>
      <c r="AL437" s="17">
        <f t="shared" si="130"/>
        <v>7.5294131935105093E-10</v>
      </c>
      <c r="AM437">
        <f t="shared" si="142"/>
        <v>3.9293843069502954E-10</v>
      </c>
      <c r="AN437">
        <f t="shared" si="143"/>
        <v>1.9161814180894656</v>
      </c>
      <c r="AO437">
        <f t="shared" si="144"/>
        <v>7.6247617531514936E-10</v>
      </c>
      <c r="AQ437">
        <f t="shared" si="148"/>
        <v>7.5294131935105093E-10</v>
      </c>
      <c r="AS437" s="4">
        <f t="shared" si="145"/>
        <v>0.98749488013817943</v>
      </c>
    </row>
    <row r="438" spans="1:45" x14ac:dyDescent="0.2">
      <c r="A438">
        <f>front!A438</f>
        <v>391.62</v>
      </c>
      <c r="B438" s="1">
        <f t="shared" si="146"/>
        <v>0.45999999999997954</v>
      </c>
      <c r="C438">
        <f>front!D438-front!B438</f>
        <v>1212.8000000000002</v>
      </c>
      <c r="D438" s="2">
        <f>front!E438-front!C438</f>
        <v>11929.800000000001</v>
      </c>
      <c r="E438" s="2">
        <f>IF(front!F438-front!C438&gt;0,front!F438-front!C438,0)</f>
        <v>1124.1000000000004</v>
      </c>
      <c r="F438" s="2">
        <f>front!I438-front!H438</f>
        <v>6206.4</v>
      </c>
      <c r="G438" s="2">
        <f>IF(front!J438-front!H438&gt;0,front!J438-front!H438,0)</f>
        <v>81.199999999998909</v>
      </c>
      <c r="H438" s="2"/>
      <c r="I438" s="4">
        <f>C438/(constants!$A$4+constants!$B$4*data!C438+constants!$C$4*data!C438^2+constants!$D$4*data!C438^3+constants!$E$4*data!C438^4+constants!$F$4*data!C438^5+constants!$G$4*data!C438^6+constants!$H$4*data!C438^7)</f>
        <v>1210.0206347085525</v>
      </c>
      <c r="J438" s="4">
        <f>D438/(constants!$A$4+constants!$B$4*data!D438+constants!$C$4*data!D438^2+constants!$D$4*data!D438^3+constants!$E$4*data!D438^4+constants!$F$4*data!D438^5+constants!$G$4*data!D438^6+constants!$H$4*data!D438^7)</f>
        <v>11946.06832336859</v>
      </c>
      <c r="K438" s="4">
        <f>E438/(constants!$A$4+constants!$B$4*data!E438+constants!$C$4*data!E438^2+constants!$D$4*data!E438^3+constants!$E$4*data!E438^4+constants!$F$4*data!E438^5+constants!$G$4*data!E438^6+constants!$H$4*data!E438^7)</f>
        <v>1121.5214593822777</v>
      </c>
      <c r="L438" s="4">
        <f>F438/(constants!$A$4+constants!$B$4*data!F438+constants!$C$4*data!F438^2+constants!$D$4*data!F438^3+constants!$E$4*data!F438^4+constants!$F$4*data!F438^5+constants!$G$4*data!F438^6+constants!$H$4*data!F438^7)</f>
        <v>6194.7603434122029</v>
      </c>
      <c r="M438" s="4">
        <f>G438/(constants!$A$4+constants!$B$4*data!G438+constants!$C$4*data!G438^2+constants!$D$4*data!G438^3+constants!$E$4*data!G438^4+constants!$F$4*data!G438^5+constants!$G$4*data!G438^6+constants!$H$4*data!G438^7)</f>
        <v>81.008716164762703</v>
      </c>
      <c r="N438" s="4"/>
      <c r="O438" s="4">
        <f t="shared" si="131"/>
        <v>3025.0515867713816</v>
      </c>
      <c r="P438" s="4">
        <f t="shared" si="132"/>
        <v>2986.5170808421476</v>
      </c>
      <c r="Q438" s="4">
        <f t="shared" si="133"/>
        <v>280.38036484556943</v>
      </c>
      <c r="R438" s="4">
        <f t="shared" si="134"/>
        <v>1548.6900858530507</v>
      </c>
      <c r="S438" s="4">
        <f t="shared" si="135"/>
        <v>20.252179041190676</v>
      </c>
      <c r="T438" s="4">
        <f t="shared" si="136"/>
        <v>1.0129028245565459</v>
      </c>
      <c r="U438" s="4">
        <f t="shared" si="137"/>
        <v>9.3882056340527237E-2</v>
      </c>
      <c r="V438" s="4">
        <f t="shared" si="138"/>
        <v>1.3076973389440505E-2</v>
      </c>
      <c r="W438" s="4"/>
      <c r="X438">
        <f>IF(front!E438&gt;$X$2,O438,P438)</f>
        <v>2986.5170808421476</v>
      </c>
      <c r="Y438">
        <f t="shared" si="149"/>
        <v>2752.536292541085</v>
      </c>
      <c r="Z438">
        <f>SUMPRODUCT($B$7:$B$456,Y$7:Y$456,EXP(constants!$B$32+constants!$A$32*ABS($A$7:$A$456-$A438)))</f>
        <v>36.132800772362728</v>
      </c>
      <c r="AA438">
        <f t="shared" si="127"/>
        <v>2716.4034917687222</v>
      </c>
      <c r="AB438">
        <f t="shared" si="140"/>
        <v>2710.9575332091194</v>
      </c>
      <c r="AD438" s="4">
        <f t="shared" si="128"/>
        <v>1526.3934765296901</v>
      </c>
      <c r="AE438">
        <f>SUMPRODUCT($B$7:$B$456,AD$7:AD$456,EXP(constants!$B$32+constants!$A$32*ABS($A$7:$A$456-$A438)))</f>
        <v>24.071991238452814</v>
      </c>
      <c r="AF438" s="4">
        <f t="shared" si="129"/>
        <v>1502.3214852912374</v>
      </c>
      <c r="AG438">
        <f t="shared" si="141"/>
        <v>1502.3214852912374</v>
      </c>
      <c r="AH438" s="4"/>
      <c r="AI438" s="5">
        <f>SUMPRODUCT(constants!$B$13:$B$20,A438^constants!$A$13:$A$20)*constants!$C$10/((A438/1000000000)^5*(EXP(0.014388/(A438/1000000000)/constants!$B$9)-1))</f>
        <v>2.0222664516679779E-6</v>
      </c>
      <c r="AJ438">
        <f>SUMPRODUCT(A438^constants!$E$28:$J$28,constants!$E$27:$J$27)</f>
        <v>5.8577795151423849E-7</v>
      </c>
      <c r="AL438" s="17">
        <f t="shared" si="130"/>
        <v>7.4596021032985438E-10</v>
      </c>
      <c r="AM438">
        <f t="shared" si="142"/>
        <v>3.8991517944022518E-10</v>
      </c>
      <c r="AN438">
        <f t="shared" si="143"/>
        <v>1.9131345730134921</v>
      </c>
      <c r="AO438">
        <f t="shared" si="144"/>
        <v>7.5660971666995504E-10</v>
      </c>
      <c r="AQ438">
        <f t="shared" si="148"/>
        <v>7.4596021032985438E-10</v>
      </c>
      <c r="AS438" s="4">
        <f t="shared" si="145"/>
        <v>0.98592470317857928</v>
      </c>
    </row>
    <row r="439" spans="1:45" x14ac:dyDescent="0.2">
      <c r="A439">
        <f>front!A439</f>
        <v>392.09</v>
      </c>
      <c r="B439" s="1">
        <f t="shared" si="146"/>
        <v>0.46999999999997044</v>
      </c>
      <c r="C439">
        <f>front!D439-front!B439</f>
        <v>1237.8000000000002</v>
      </c>
      <c r="D439" s="2">
        <f>front!E439-front!C439</f>
        <v>12060.6</v>
      </c>
      <c r="E439" s="2">
        <f>IF(front!F439-front!C439&gt;0,front!F439-front!C439,0)</f>
        <v>1157.6000000000004</v>
      </c>
      <c r="F439" s="2">
        <f>front!I439-front!H439</f>
        <v>6386.9</v>
      </c>
      <c r="G439" s="2">
        <f>IF(front!J439-front!H439&gt;0,front!J439-front!H439,0)</f>
        <v>105.39999999999964</v>
      </c>
      <c r="H439" s="2"/>
      <c r="I439" s="4">
        <f>C439/(constants!$A$4+constants!$B$4*data!C439+constants!$C$4*data!C439^2+constants!$D$4*data!C439^3+constants!$E$4*data!C439^4+constants!$F$4*data!C439^5+constants!$G$4*data!C439^6+constants!$H$4*data!C439^7)</f>
        <v>1234.964030995129</v>
      </c>
      <c r="J439" s="4">
        <f>D439/(constants!$A$4+constants!$B$4*data!D439+constants!$C$4*data!D439^2+constants!$D$4*data!D439^3+constants!$E$4*data!D439^4+constants!$F$4*data!D439^5+constants!$G$4*data!D439^6+constants!$H$4*data!D439^7)</f>
        <v>12078.425873649987</v>
      </c>
      <c r="K439" s="4">
        <f>E439/(constants!$A$4+constants!$B$4*data!E439+constants!$C$4*data!E439^2+constants!$D$4*data!E439^3+constants!$E$4*data!E439^4+constants!$F$4*data!E439^5+constants!$G$4*data!E439^6+constants!$H$4*data!E439^7)</f>
        <v>1154.945611835223</v>
      </c>
      <c r="L439" s="4">
        <f>F439/(constants!$A$4+constants!$B$4*data!F439+constants!$C$4*data!F439^2+constants!$D$4*data!F439^3+constants!$E$4*data!F439^4+constants!$F$4*data!F439^5+constants!$G$4*data!F439^6+constants!$H$4*data!F439^7)</f>
        <v>6375.2298331131869</v>
      </c>
      <c r="M439" s="4">
        <f>G439/(constants!$A$4+constants!$B$4*data!G439+constants!$C$4*data!G439^2+constants!$D$4*data!G439^3+constants!$E$4*data!G439^4+constants!$F$4*data!G439^5+constants!$G$4*data!G439^6+constants!$H$4*data!G439^7)</f>
        <v>105.15196652628278</v>
      </c>
      <c r="N439" s="4"/>
      <c r="O439" s="4">
        <f t="shared" si="131"/>
        <v>3087.4100774878225</v>
      </c>
      <c r="P439" s="4">
        <f t="shared" si="132"/>
        <v>3019.6064684124967</v>
      </c>
      <c r="Q439" s="4">
        <f t="shared" si="133"/>
        <v>288.73640295880574</v>
      </c>
      <c r="R439" s="4">
        <f t="shared" si="134"/>
        <v>1593.8074582782967</v>
      </c>
      <c r="S439" s="4">
        <f t="shared" si="135"/>
        <v>26.287991631570694</v>
      </c>
      <c r="T439" s="4">
        <f t="shared" si="136"/>
        <v>1.0224544521892525</v>
      </c>
      <c r="U439" s="4">
        <f t="shared" si="137"/>
        <v>9.5620540616540559E-2</v>
      </c>
      <c r="V439" s="4">
        <f t="shared" si="138"/>
        <v>1.6493831481983513E-2</v>
      </c>
      <c r="W439" s="4"/>
      <c r="X439">
        <f>IF(front!E439&gt;$X$2,O439,P439)</f>
        <v>3019.6064684124967</v>
      </c>
      <c r="Y439">
        <f t="shared" si="149"/>
        <v>2785.6256801114341</v>
      </c>
      <c r="Z439">
        <f>SUMPRODUCT($B$7:$B$456,Y$7:Y$456,EXP(constants!$B$32+constants!$A$32*ABS($A$7:$A$456-$A439)))</f>
        <v>35.947655539746556</v>
      </c>
      <c r="AA439">
        <f t="shared" si="127"/>
        <v>2749.6780245716877</v>
      </c>
      <c r="AB439">
        <f t="shared" si="140"/>
        <v>2744.2320660120849</v>
      </c>
      <c r="AD439" s="4">
        <f t="shared" si="128"/>
        <v>1564.865729187675</v>
      </c>
      <c r="AE439">
        <f>SUMPRODUCT($B$7:$B$456,AD$7:AD$456,EXP(constants!$B$32+constants!$A$32*ABS($A$7:$A$456-$A439)))</f>
        <v>23.790887762156114</v>
      </c>
      <c r="AF439" s="4">
        <f t="shared" si="129"/>
        <v>1541.0748414255188</v>
      </c>
      <c r="AG439">
        <f t="shared" si="141"/>
        <v>1541.0748414255188</v>
      </c>
      <c r="AH439" s="4"/>
      <c r="AI439" s="5">
        <f>SUMPRODUCT(constants!$B$13:$B$20,A439^constants!$A$13:$A$20)*constants!$C$10/((A439/1000000000)^5*(EXP(0.014388/(A439/1000000000)/constants!$B$9)-1))</f>
        <v>2.0385329865267864E-6</v>
      </c>
      <c r="AJ439">
        <f>SUMPRODUCT(A439^constants!$E$28:$J$28,constants!$E$27:$J$27)</f>
        <v>5.8449456830854092E-7</v>
      </c>
      <c r="AL439" s="17">
        <f t="shared" si="130"/>
        <v>7.4284278351472668E-10</v>
      </c>
      <c r="AM439">
        <f t="shared" si="142"/>
        <v>3.7927721133119927E-10</v>
      </c>
      <c r="AN439">
        <f t="shared" si="143"/>
        <v>1.9585747873105093</v>
      </c>
      <c r="AO439">
        <f t="shared" si="144"/>
        <v>7.3596730400864439E-10</v>
      </c>
      <c r="AQ439">
        <f t="shared" si="148"/>
        <v>7.4284278351472668E-10</v>
      </c>
      <c r="AS439" s="4">
        <f t="shared" si="145"/>
        <v>1.0093420991240143</v>
      </c>
    </row>
    <row r="440" spans="1:45" x14ac:dyDescent="0.2">
      <c r="A440">
        <f>front!A440</f>
        <v>392.56</v>
      </c>
      <c r="B440" s="1">
        <f t="shared" si="146"/>
        <v>0.47000000000002728</v>
      </c>
      <c r="C440">
        <f>front!D440-front!B440</f>
        <v>1243.4500000000003</v>
      </c>
      <c r="D440" s="2">
        <f>front!E440-front!C440</f>
        <v>12267.400000000001</v>
      </c>
      <c r="E440" s="2">
        <f>IF(front!F440-front!C440&gt;0,front!F440-front!C440,0)</f>
        <v>1234.5</v>
      </c>
      <c r="F440" s="2">
        <f>front!I440-front!H440</f>
        <v>6551.8000000000011</v>
      </c>
      <c r="G440" s="2">
        <f>IF(front!J440-front!H440&gt;0,front!J440-front!H440,0)</f>
        <v>155.30000000000109</v>
      </c>
      <c r="H440" s="2"/>
      <c r="I440" s="4">
        <f>C440/(constants!$A$4+constants!$B$4*data!C440+constants!$C$4*data!C440^2+constants!$D$4*data!C440^3+constants!$E$4*data!C440^4+constants!$F$4*data!C440^5+constants!$G$4*data!C440^6+constants!$H$4*data!C440^7)</f>
        <v>1240.6012382635445</v>
      </c>
      <c r="J440" s="4">
        <f>D440/(constants!$A$4+constants!$B$4*data!D440+constants!$C$4*data!D440^2+constants!$D$4*data!D440^3+constants!$E$4*data!D440^4+constants!$F$4*data!D440^5+constants!$G$4*data!D440^6+constants!$H$4*data!D440^7)</f>
        <v>12287.790137386932</v>
      </c>
      <c r="K440" s="4">
        <f>E440/(constants!$A$4+constants!$B$4*data!E440+constants!$C$4*data!E440^2+constants!$D$4*data!E440^3+constants!$E$4*data!E440^4+constants!$F$4*data!E440^5+constants!$G$4*data!E440^6+constants!$H$4*data!E440^7)</f>
        <v>1231.6715028005078</v>
      </c>
      <c r="L440" s="4">
        <f>F440/(constants!$A$4+constants!$B$4*data!F440+constants!$C$4*data!F440^2+constants!$D$4*data!F440^3+constants!$E$4*data!F440^4+constants!$F$4*data!F440^5+constants!$G$4*data!F440^6+constants!$H$4*data!F440^7)</f>
        <v>6540.1361722676538</v>
      </c>
      <c r="M440" s="4">
        <f>G440/(constants!$A$4+constants!$B$4*data!G440+constants!$C$4*data!G440^2+constants!$D$4*data!G440^3+constants!$E$4*data!G440^4+constants!$F$4*data!G440^5+constants!$G$4*data!G440^6+constants!$H$4*data!G440^7)</f>
        <v>154.93529523119184</v>
      </c>
      <c r="N440" s="4"/>
      <c r="O440" s="4">
        <f t="shared" si="131"/>
        <v>3101.5030956588612</v>
      </c>
      <c r="P440" s="4">
        <f t="shared" si="132"/>
        <v>3071.9475343467329</v>
      </c>
      <c r="Q440" s="4">
        <f t="shared" si="133"/>
        <v>307.91787570012696</v>
      </c>
      <c r="R440" s="4">
        <f t="shared" si="134"/>
        <v>1635.0340430669135</v>
      </c>
      <c r="S440" s="4">
        <f t="shared" si="135"/>
        <v>38.733823807797961</v>
      </c>
      <c r="T440" s="4">
        <f t="shared" si="136"/>
        <v>1.0096211152637453</v>
      </c>
      <c r="U440" s="4">
        <f t="shared" si="137"/>
        <v>0.10023539538269081</v>
      </c>
      <c r="V440" s="4">
        <f t="shared" si="138"/>
        <v>2.3689918856455754E-2</v>
      </c>
      <c r="W440" s="4"/>
      <c r="X440">
        <f>IF(front!E440&gt;$X$2,O440,P440)</f>
        <v>3071.9475343467329</v>
      </c>
      <c r="Y440">
        <f t="shared" si="149"/>
        <v>2837.9667460456703</v>
      </c>
      <c r="Z440">
        <f>SUMPRODUCT($B$7:$B$456,Y$7:Y$456,EXP(constants!$B$32+constants!$A$32*ABS($A$7:$A$456-$A440)))</f>
        <v>35.739620634103964</v>
      </c>
      <c r="AA440">
        <f t="shared" si="127"/>
        <v>2802.2271254115662</v>
      </c>
      <c r="AB440">
        <f t="shared" si="140"/>
        <v>2796.7811668519635</v>
      </c>
      <c r="AD440" s="4">
        <f t="shared" si="128"/>
        <v>1592.3900917525475</v>
      </c>
      <c r="AE440">
        <f>SUMPRODUCT($B$7:$B$456,AD$7:AD$456,EXP(constants!$B$32+constants!$A$32*ABS($A$7:$A$456-$A440)))</f>
        <v>23.499496390909954</v>
      </c>
      <c r="AF440" s="4">
        <f t="shared" si="129"/>
        <v>1568.8905953616375</v>
      </c>
      <c r="AG440">
        <f t="shared" si="141"/>
        <v>1568.8905953616375</v>
      </c>
      <c r="AH440" s="4"/>
      <c r="AI440" s="5">
        <f>SUMPRODUCT(constants!$B$13:$B$20,A440^constants!$A$13:$A$20)*constants!$C$10/((A440/1000000000)^5*(EXP(0.014388/(A440/1000000000)/constants!$B$9)-1))</f>
        <v>2.0548758542208824E-6</v>
      </c>
      <c r="AJ440">
        <f>SUMPRODUCT(A440^constants!$E$28:$J$28,constants!$E$27:$J$27)</f>
        <v>5.8325049982684571E-7</v>
      </c>
      <c r="AL440" s="17">
        <f t="shared" si="130"/>
        <v>7.3472886566017452E-10</v>
      </c>
      <c r="AM440">
        <f t="shared" si="142"/>
        <v>3.7175982923933803E-10</v>
      </c>
      <c r="AN440">
        <f t="shared" si="143"/>
        <v>1.9763535698935291</v>
      </c>
      <c r="AO440">
        <f t="shared" si="144"/>
        <v>7.2138022293427225E-10</v>
      </c>
      <c r="AQ440">
        <f t="shared" si="148"/>
        <v>7.3472886566017452E-10</v>
      </c>
      <c r="AS440" s="4">
        <f t="shared" si="145"/>
        <v>1.0185043092415336</v>
      </c>
    </row>
    <row r="441" spans="1:45" x14ac:dyDescent="0.2">
      <c r="A441">
        <f>front!A441</f>
        <v>393.03</v>
      </c>
      <c r="B441" s="1">
        <f t="shared" si="146"/>
        <v>0.46999999999997044</v>
      </c>
      <c r="C441">
        <f>front!D441-front!B441</f>
        <v>1266.6000000000004</v>
      </c>
      <c r="D441" s="2">
        <f>front!E441-front!C441</f>
        <v>12387.2</v>
      </c>
      <c r="E441" s="2">
        <f>IF(front!F441-front!C441&gt;0,front!F441-front!C441,0)</f>
        <v>1297.9000000000015</v>
      </c>
      <c r="F441" s="2">
        <f>front!I441-front!H441</f>
        <v>6607.5</v>
      </c>
      <c r="G441" s="2">
        <f>IF(front!J441-front!H441&gt;0,front!J441-front!H441,0)</f>
        <v>182.30000000000109</v>
      </c>
      <c r="H441" s="2"/>
      <c r="I441" s="4">
        <f>C441/(constants!$A$4+constants!$B$4*data!C441+constants!$C$4*data!C441^2+constants!$D$4*data!C441^3+constants!$E$4*data!C441^4+constants!$F$4*data!C441^5+constants!$G$4*data!C441^6+constants!$H$4*data!C441^7)</f>
        <v>1263.6988205923292</v>
      </c>
      <c r="J441" s="4">
        <f>D441/(constants!$A$4+constants!$B$4*data!D441+constants!$C$4*data!D441^2+constants!$D$4*data!D441^3+constants!$E$4*data!D441^4+constants!$F$4*data!D441^5+constants!$G$4*data!D441^6+constants!$H$4*data!D441^7)</f>
        <v>12409.133182681759</v>
      </c>
      <c r="K441" s="4">
        <f>E441/(constants!$A$4+constants!$B$4*data!E441+constants!$C$4*data!E441^2+constants!$D$4*data!E441^3+constants!$E$4*data!E441^4+constants!$F$4*data!E441^5+constants!$G$4*data!E441^6+constants!$H$4*data!E441^7)</f>
        <v>1294.9279447013255</v>
      </c>
      <c r="L441" s="4">
        <f>F441/(constants!$A$4+constants!$B$4*data!F441+constants!$C$4*data!F441^2+constants!$D$4*data!F441^3+constants!$E$4*data!F441^4+constants!$F$4*data!F441^5+constants!$G$4*data!F441^6+constants!$H$4*data!F441^7)</f>
        <v>6595.8459936933687</v>
      </c>
      <c r="M441" s="4">
        <f>G441/(constants!$A$4+constants!$B$4*data!G441+constants!$C$4*data!G441^2+constants!$D$4*data!G441^3+constants!$E$4*data!G441^4+constants!$F$4*data!G441^5+constants!$G$4*data!G441^6+constants!$H$4*data!G441^7)</f>
        <v>181.87235016950461</v>
      </c>
      <c r="N441" s="4"/>
      <c r="O441" s="4">
        <f t="shared" si="131"/>
        <v>3159.2470514808228</v>
      </c>
      <c r="P441" s="4">
        <f t="shared" si="132"/>
        <v>3102.2832956704397</v>
      </c>
      <c r="Q441" s="4">
        <f t="shared" si="133"/>
        <v>323.73198617533137</v>
      </c>
      <c r="R441" s="4">
        <f t="shared" si="134"/>
        <v>1648.9614984233422</v>
      </c>
      <c r="S441" s="4">
        <f t="shared" si="135"/>
        <v>45.468087542376153</v>
      </c>
      <c r="T441" s="4">
        <f t="shared" si="136"/>
        <v>1.0183618807121457</v>
      </c>
      <c r="U441" s="4">
        <f t="shared" si="137"/>
        <v>0.10435281221000453</v>
      </c>
      <c r="V441" s="4">
        <f t="shared" si="138"/>
        <v>2.7573771483355165E-2</v>
      </c>
      <c r="W441" s="4"/>
      <c r="X441">
        <f>IF(front!E441&gt;$X$2,O441,P441)</f>
        <v>3102.2832956704397</v>
      </c>
      <c r="Y441">
        <f t="shared" si="149"/>
        <v>2868.3025073693771</v>
      </c>
      <c r="Z441">
        <f>SUMPRODUCT($B$7:$B$456,Y$7:Y$456,EXP(constants!$B$32+constants!$A$32*ABS($A$7:$A$456-$A441)))</f>
        <v>35.507634517189032</v>
      </c>
      <c r="AA441">
        <f t="shared" si="127"/>
        <v>2832.7948728521878</v>
      </c>
      <c r="AB441">
        <f t="shared" si="140"/>
        <v>2827.3489142925851</v>
      </c>
      <c r="AD441" s="4">
        <f t="shared" si="128"/>
        <v>1598.9034684923013</v>
      </c>
      <c r="AE441">
        <f>SUMPRODUCT($B$7:$B$456,AD$7:AD$456,EXP(constants!$B$32+constants!$A$32*ABS($A$7:$A$456-$A441)))</f>
        <v>23.197128822868276</v>
      </c>
      <c r="AF441" s="4">
        <f t="shared" si="129"/>
        <v>1575.706339669433</v>
      </c>
      <c r="AG441">
        <f t="shared" si="141"/>
        <v>1575.706339669433</v>
      </c>
      <c r="AH441" s="4"/>
      <c r="AI441" s="5">
        <f>SUMPRODUCT(constants!$B$13:$B$20,A441^constants!$A$13:$A$20)*constants!$C$10/((A441/1000000000)^5*(EXP(0.014388/(A441/1000000000)/constants!$B$9)-1))</f>
        <v>2.0712950259341152E-6</v>
      </c>
      <c r="AJ441">
        <f>SUMPRODUCT(A441^constants!$E$28:$J$28,constants!$E$27:$J$27)</f>
        <v>5.8204586124525068E-7</v>
      </c>
      <c r="AL441" s="17">
        <f t="shared" si="130"/>
        <v>7.3259264729000108E-10</v>
      </c>
      <c r="AM441">
        <f t="shared" si="142"/>
        <v>3.6938726880248379E-10</v>
      </c>
      <c r="AN441">
        <f t="shared" si="143"/>
        <v>1.9832644738000647</v>
      </c>
      <c r="AO441">
        <f t="shared" si="144"/>
        <v>7.1677639529543102E-10</v>
      </c>
      <c r="AQ441">
        <f t="shared" si="148"/>
        <v>7.3259264729000108E-10</v>
      </c>
      <c r="AS441" s="4">
        <f t="shared" si="145"/>
        <v>1.02206581033971</v>
      </c>
    </row>
    <row r="442" spans="1:45" x14ac:dyDescent="0.2">
      <c r="A442">
        <f>front!A442</f>
        <v>393.5</v>
      </c>
      <c r="B442" s="1">
        <f t="shared" si="146"/>
        <v>0.47000000000002728</v>
      </c>
      <c r="C442">
        <f>front!D442-front!B442</f>
        <v>1281.1499999999996</v>
      </c>
      <c r="D442" s="2">
        <f>front!E442-front!C442</f>
        <v>12523.3</v>
      </c>
      <c r="E442" s="2">
        <f>IF(front!F442-front!C442&gt;0,front!F442-front!C442,0)</f>
        <v>1366.6999999999989</v>
      </c>
      <c r="F442" s="2">
        <f>front!I442-front!H442</f>
        <v>6569.1</v>
      </c>
      <c r="G442" s="2">
        <f>IF(front!J442-front!H442&gt;0,front!J442-front!H442,0)</f>
        <v>242.5</v>
      </c>
      <c r="H442" s="2"/>
      <c r="I442" s="4">
        <f>C442/(constants!$A$4+constants!$B$4*data!C442+constants!$C$4*data!C442^2+constants!$D$4*data!C442^3+constants!$E$4*data!C442^4+constants!$F$4*data!C442^5+constants!$G$4*data!C442^6+constants!$H$4*data!C442^7)</f>
        <v>1278.2158742038305</v>
      </c>
      <c r="J442" s="4">
        <f>D442/(constants!$A$4+constants!$B$4*data!D442+constants!$C$4*data!D442^2+constants!$D$4*data!D442^3+constants!$E$4*data!D442^4+constants!$F$4*data!D442^5+constants!$G$4*data!D442^6+constants!$H$4*data!D442^7)</f>
        <v>12547.037889235908</v>
      </c>
      <c r="K442" s="4">
        <f>E442/(constants!$A$4+constants!$B$4*data!E442+constants!$C$4*data!E442^2+constants!$D$4*data!E442^3+constants!$E$4*data!E442^4+constants!$F$4*data!E442^5+constants!$G$4*data!E442^6+constants!$H$4*data!E442^7)</f>
        <v>1363.5721295838639</v>
      </c>
      <c r="L442" s="4">
        <f>F442/(constants!$A$4+constants!$B$4*data!F442+constants!$C$4*data!F442^2+constants!$D$4*data!F442^3+constants!$E$4*data!F442^4+constants!$F$4*data!F442^5+constants!$G$4*data!F442^6+constants!$H$4*data!F442^7)</f>
        <v>6557.4388001421821</v>
      </c>
      <c r="M442" s="4">
        <f>G442/(constants!$A$4+constants!$B$4*data!G442+constants!$C$4*data!G442^2+constants!$D$4*data!G442^3+constants!$E$4*data!G442^4+constants!$F$4*data!G442^5+constants!$G$4*data!G442^6+constants!$H$4*data!G442^7)</f>
        <v>241.93243624338217</v>
      </c>
      <c r="N442" s="4"/>
      <c r="O442" s="4">
        <f t="shared" si="131"/>
        <v>3195.5396855095764</v>
      </c>
      <c r="P442" s="4">
        <f t="shared" si="132"/>
        <v>3136.7594723089769</v>
      </c>
      <c r="Q442" s="4">
        <f t="shared" si="133"/>
        <v>340.89303239596597</v>
      </c>
      <c r="R442" s="4">
        <f t="shared" si="134"/>
        <v>1639.3597000355455</v>
      </c>
      <c r="S442" s="4">
        <f t="shared" si="135"/>
        <v>60.483109060845543</v>
      </c>
      <c r="T442" s="4">
        <f t="shared" si="136"/>
        <v>1.0187391522109062</v>
      </c>
      <c r="U442" s="4">
        <f t="shared" si="137"/>
        <v>0.10867681612356261</v>
      </c>
      <c r="V442" s="4">
        <f t="shared" si="138"/>
        <v>3.6894349092230411E-2</v>
      </c>
      <c r="W442" s="4"/>
      <c r="X442">
        <f>IF(front!E442&gt;$X$2,O442,P442)</f>
        <v>3136.7594723089769</v>
      </c>
      <c r="Y442">
        <f t="shared" si="149"/>
        <v>2902.7786840079143</v>
      </c>
      <c r="Z442">
        <f>SUMPRODUCT($B$7:$B$456,Y$7:Y$456,EXP(constants!$B$32+constants!$A$32*ABS($A$7:$A$456-$A442)))</f>
        <v>35.251002313790515</v>
      </c>
      <c r="AA442">
        <f t="shared" si="127"/>
        <v>2867.5276816941237</v>
      </c>
      <c r="AB442">
        <f t="shared" si="140"/>
        <v>2862.0817231345209</v>
      </c>
      <c r="AD442" s="4">
        <f t="shared" si="128"/>
        <v>1572.7709023239979</v>
      </c>
      <c r="AE442">
        <f>SUMPRODUCT($B$7:$B$456,AD$7:AD$456,EXP(constants!$B$32+constants!$A$32*ABS($A$7:$A$456-$A442)))</f>
        <v>22.883455351493236</v>
      </c>
      <c r="AF442" s="4">
        <f t="shared" si="129"/>
        <v>1549.8874469725047</v>
      </c>
      <c r="AG442">
        <f t="shared" si="141"/>
        <v>1549.8874469725047</v>
      </c>
      <c r="AH442" s="4"/>
      <c r="AI442" s="5">
        <f>SUMPRODUCT(constants!$B$13:$B$20,A442^constants!$A$13:$A$20)*constants!$C$10/((A442/1000000000)^5*(EXP(0.014388/(A442/1000000000)/constants!$B$9)-1))</f>
        <v>2.0877904706825634E-6</v>
      </c>
      <c r="AJ442">
        <f>SUMPRODUCT(A442^constants!$E$28:$J$28,constants!$E$27:$J$27)</f>
        <v>5.8088076265017498E-7</v>
      </c>
      <c r="AL442" s="17">
        <f t="shared" si="130"/>
        <v>7.2946570805673497E-10</v>
      </c>
      <c r="AM442">
        <f t="shared" si="142"/>
        <v>3.7478899760421115E-10</v>
      </c>
      <c r="AN442">
        <f t="shared" si="143"/>
        <v>1.9463370395602526</v>
      </c>
      <c r="AO442">
        <f t="shared" si="144"/>
        <v>7.272581634175911E-10</v>
      </c>
      <c r="AQ442">
        <f t="shared" si="148"/>
        <v>7.2946570805673497E-10</v>
      </c>
      <c r="AS442" s="4">
        <f t="shared" si="145"/>
        <v>1.0030354346643151</v>
      </c>
    </row>
    <row r="443" spans="1:45" x14ac:dyDescent="0.2">
      <c r="A443">
        <f>front!A443</f>
        <v>393.96</v>
      </c>
      <c r="B443" s="1">
        <f t="shared" si="146"/>
        <v>0.45999999999997954</v>
      </c>
      <c r="C443">
        <f>front!D443-front!B443</f>
        <v>1308.0500000000002</v>
      </c>
      <c r="D443" s="2">
        <f>front!E443-front!C443</f>
        <v>12811.4</v>
      </c>
      <c r="E443" s="2">
        <f>IF(front!F443-front!C443&gt;0,front!F443-front!C443,0)</f>
        <v>1491.7999999999993</v>
      </c>
      <c r="F443" s="2">
        <f>front!I443-front!H443</f>
        <v>6380.5</v>
      </c>
      <c r="G443" s="2">
        <f>IF(front!J443-front!H443&gt;0,front!J443-front!H443,0)</f>
        <v>302.20000000000073</v>
      </c>
      <c r="H443" s="2"/>
      <c r="I443" s="4">
        <f>C443/(constants!$A$4+constants!$B$4*data!C443+constants!$C$4*data!C443^2+constants!$D$4*data!C443^3+constants!$E$4*data!C443^4+constants!$F$4*data!C443^5+constants!$G$4*data!C443^6+constants!$H$4*data!C443^7)</f>
        <v>1305.0549596779049</v>
      </c>
      <c r="J443" s="4">
        <f>D443/(constants!$A$4+constants!$B$4*data!D443+constants!$C$4*data!D443^2+constants!$D$4*data!D443^3+constants!$E$4*data!D443^4+constants!$F$4*data!D443^5+constants!$G$4*data!D443^6+constants!$H$4*data!D443^7)</f>
        <v>12839.14148824455</v>
      </c>
      <c r="K443" s="4">
        <f>E443/(constants!$A$4+constants!$B$4*data!E443+constants!$C$4*data!E443^2+constants!$D$4*data!E443^3+constants!$E$4*data!E443^4+constants!$F$4*data!E443^5+constants!$G$4*data!E443^6+constants!$H$4*data!E443^7)</f>
        <v>1488.3886964679841</v>
      </c>
      <c r="L443" s="4">
        <f>F443/(constants!$A$4+constants!$B$4*data!F443+constants!$C$4*data!F443^2+constants!$D$4*data!F443^3+constants!$E$4*data!F443^4+constants!$F$4*data!F443^5+constants!$G$4*data!F443^6+constants!$H$4*data!F443^7)</f>
        <v>6368.8302572074444</v>
      </c>
      <c r="M443" s="4">
        <f>G443/(constants!$A$4+constants!$B$4*data!G443+constants!$C$4*data!G443^2+constants!$D$4*data!G443^3+constants!$E$4*data!G443^4+constants!$F$4*data!G443^5+constants!$G$4*data!G443^6+constants!$H$4*data!G443^7)</f>
        <v>301.49422327485587</v>
      </c>
      <c r="N443" s="4"/>
      <c r="O443" s="4">
        <f t="shared" si="131"/>
        <v>3262.6373991947621</v>
      </c>
      <c r="P443" s="4">
        <f t="shared" si="132"/>
        <v>3209.7853720611374</v>
      </c>
      <c r="Q443" s="4">
        <f t="shared" si="133"/>
        <v>372.09717411699597</v>
      </c>
      <c r="R443" s="4">
        <f t="shared" si="134"/>
        <v>1592.2075643018611</v>
      </c>
      <c r="S443" s="4">
        <f t="shared" si="135"/>
        <v>75.373555818713967</v>
      </c>
      <c r="T443" s="4">
        <f t="shared" si="136"/>
        <v>1.0164659069088118</v>
      </c>
      <c r="U443" s="4">
        <f t="shared" si="137"/>
        <v>0.11592587384684129</v>
      </c>
      <c r="V443" s="4">
        <f t="shared" si="138"/>
        <v>4.7339026335905636E-2</v>
      </c>
      <c r="W443" s="4"/>
      <c r="X443">
        <f>IF(front!E443&gt;$X$2,O443,P443)</f>
        <v>3209.7853720611374</v>
      </c>
      <c r="Y443">
        <f t="shared" si="149"/>
        <v>2975.8045837600748</v>
      </c>
      <c r="Z443">
        <f>SUMPRODUCT($B$7:$B$456,Y$7:Y$456,EXP(constants!$B$32+constants!$A$32*ABS($A$7:$A$456-$A443)))</f>
        <v>34.974679751192241</v>
      </c>
      <c r="AA443">
        <f t="shared" si="127"/>
        <v>2940.8299040088827</v>
      </c>
      <c r="AB443">
        <f t="shared" si="140"/>
        <v>2935.38394544928</v>
      </c>
      <c r="AD443" s="4">
        <f t="shared" si="128"/>
        <v>1509.2251492252276</v>
      </c>
      <c r="AE443">
        <f>SUMPRODUCT($B$7:$B$456,AD$7:AD$456,EXP(constants!$B$32+constants!$A$32*ABS($A$7:$A$456-$A443)))</f>
        <v>22.56544839831469</v>
      </c>
      <c r="AF443" s="4">
        <f t="shared" si="129"/>
        <v>1486.659700826913</v>
      </c>
      <c r="AG443">
        <f t="shared" si="141"/>
        <v>1486.659700826913</v>
      </c>
      <c r="AH443" s="4"/>
      <c r="AI443" s="5">
        <f>SUMPRODUCT(constants!$B$13:$B$20,A443^constants!$A$13:$A$20)*constants!$C$10/((A443/1000000000)^5*(EXP(0.014388/(A443/1000000000)/constants!$B$9)-1))</f>
        <v>2.1040087727152267E-6</v>
      </c>
      <c r="AJ443">
        <f>SUMPRODUCT(A443^constants!$E$28:$J$28,constants!$E$27:$J$27)</f>
        <v>5.7977884127506521E-7</v>
      </c>
      <c r="AL443" s="17">
        <f t="shared" si="130"/>
        <v>7.1677464066568444E-10</v>
      </c>
      <c r="AM443">
        <f t="shared" si="142"/>
        <v>3.8998759497723615E-10</v>
      </c>
      <c r="AN443">
        <f t="shared" si="143"/>
        <v>1.837942154820394</v>
      </c>
      <c r="AO443">
        <f t="shared" si="144"/>
        <v>7.5675023517713143E-10</v>
      </c>
      <c r="AQ443">
        <f t="shared" si="148"/>
        <v>7.1677464066568444E-10</v>
      </c>
      <c r="AS443" s="4">
        <f t="shared" si="145"/>
        <v>0.9471746520143598</v>
      </c>
    </row>
    <row r="444" spans="1:45" x14ac:dyDescent="0.2">
      <c r="A444">
        <f>front!A444</f>
        <v>394.43</v>
      </c>
      <c r="B444" s="1">
        <f t="shared" si="146"/>
        <v>0.47000000000002728</v>
      </c>
      <c r="C444">
        <f>front!D444-front!B444</f>
        <v>1308.7499999999995</v>
      </c>
      <c r="D444" s="2">
        <f>front!E444-front!C444</f>
        <v>12911.3</v>
      </c>
      <c r="E444" s="2">
        <f>IF(front!F444-front!C444&gt;0,front!F444-front!C444,0)</f>
        <v>1602.1000000000004</v>
      </c>
      <c r="F444" s="2">
        <f>front!I444-front!H444</f>
        <v>6282.2000000000007</v>
      </c>
      <c r="G444" s="2">
        <f>IF(front!J444-front!H444&gt;0,front!J444-front!H444,0)</f>
        <v>342.89999999999964</v>
      </c>
      <c r="H444" s="2"/>
      <c r="I444" s="4">
        <f>C444/(constants!$A$4+constants!$B$4*data!C444+constants!$C$4*data!C444^2+constants!$D$4*data!C444^3+constants!$E$4*data!C444^4+constants!$F$4*data!C444^5+constants!$G$4*data!C444^6+constants!$H$4*data!C444^7)</f>
        <v>1305.7533744780519</v>
      </c>
      <c r="J444" s="4">
        <f>D444/(constants!$A$4+constants!$B$4*data!D444+constants!$C$4*data!D444^2+constants!$D$4*data!D444^3+constants!$E$4*data!D444^4+constants!$F$4*data!D444^5+constants!$G$4*data!D444^6+constants!$H$4*data!D444^7)</f>
        <v>12940.48845610392</v>
      </c>
      <c r="K444" s="4">
        <f>E444/(constants!$A$4+constants!$B$4*data!E444+constants!$C$4*data!E444^2+constants!$D$4*data!E444^3+constants!$E$4*data!E444^4+constants!$F$4*data!E444^5+constants!$G$4*data!E444^6+constants!$H$4*data!E444^7)</f>
        <v>1598.4386544647193</v>
      </c>
      <c r="L444" s="4">
        <f>F444/(constants!$A$4+constants!$B$4*data!F444+constants!$C$4*data!F444^2+constants!$D$4*data!F444^3+constants!$E$4*data!F444^4+constants!$F$4*data!F444^5+constants!$G$4*data!F444^6+constants!$H$4*data!F444^7)</f>
        <v>6270.5428935084665</v>
      </c>
      <c r="M444" s="4">
        <f>G444/(constants!$A$4+constants!$B$4*data!G444+constants!$C$4*data!G444^2+constants!$D$4*data!G444^3+constants!$E$4*data!G444^4+constants!$F$4*data!G444^5+constants!$G$4*data!G444^6+constants!$H$4*data!G444^7)</f>
        <v>342.10027674384111</v>
      </c>
      <c r="N444" s="4"/>
      <c r="O444" s="4">
        <f t="shared" si="131"/>
        <v>3264.3834361951299</v>
      </c>
      <c r="P444" s="4">
        <f t="shared" si="132"/>
        <v>3235.12211402598</v>
      </c>
      <c r="Q444" s="4">
        <f t="shared" si="133"/>
        <v>399.60966361617983</v>
      </c>
      <c r="R444" s="4">
        <f t="shared" si="134"/>
        <v>1567.6357233771166</v>
      </c>
      <c r="S444" s="4">
        <f t="shared" si="135"/>
        <v>85.525069185960277</v>
      </c>
      <c r="T444" s="4">
        <f t="shared" si="136"/>
        <v>1.0090448895398063</v>
      </c>
      <c r="U444" s="4">
        <f t="shared" si="137"/>
        <v>0.12352228124053148</v>
      </c>
      <c r="V444" s="4">
        <f t="shared" si="138"/>
        <v>5.4556723804249536E-2</v>
      </c>
      <c r="W444" s="4"/>
      <c r="X444">
        <f>IF(front!E444&gt;$X$2,O444,P444)</f>
        <v>3235.12211402598</v>
      </c>
      <c r="Y444">
        <f t="shared" si="149"/>
        <v>3001.1413257249174</v>
      </c>
      <c r="Z444">
        <f>SUMPRODUCT($B$7:$B$456,Y$7:Y$456,EXP(constants!$B$32+constants!$A$32*ABS($A$7:$A$456-$A444)))</f>
        <v>34.666285216470506</v>
      </c>
      <c r="AA444">
        <f t="shared" si="127"/>
        <v>2966.4750405084469</v>
      </c>
      <c r="AB444">
        <f t="shared" si="140"/>
        <v>2961.0290819488441</v>
      </c>
      <c r="AD444" s="4">
        <f t="shared" si="128"/>
        <v>1473.4770132889682</v>
      </c>
      <c r="AE444">
        <f>SUMPRODUCT($B$7:$B$456,AD$7:AD$456,EXP(constants!$B$32+constants!$A$32*ABS($A$7:$A$456-$A444)))</f>
        <v>22.230721741091639</v>
      </c>
      <c r="AF444" s="4">
        <f t="shared" si="129"/>
        <v>1451.2462915478766</v>
      </c>
      <c r="AG444">
        <f t="shared" si="141"/>
        <v>1451.2462915478766</v>
      </c>
      <c r="AH444" s="4"/>
      <c r="AI444" s="5">
        <f>SUMPRODUCT(constants!$B$13:$B$20,A444^constants!$A$13:$A$20)*constants!$C$10/((A444/1000000000)^5*(EXP(0.014388/(A444/1000000000)/constants!$B$9)-1))</f>
        <v>2.1206550409342463E-6</v>
      </c>
      <c r="AJ444">
        <f>SUMPRODUCT(A444^constants!$E$28:$J$28,constants!$E$27:$J$27)</f>
        <v>5.7869228535929436E-7</v>
      </c>
      <c r="AL444" s="17">
        <f t="shared" si="130"/>
        <v>7.1618852170763094E-10</v>
      </c>
      <c r="AM444">
        <f t="shared" si="142"/>
        <v>3.9875539302296527E-10</v>
      </c>
      <c r="AN444">
        <f t="shared" si="143"/>
        <v>1.7960597755887504</v>
      </c>
      <c r="AO444">
        <f t="shared" si="144"/>
        <v>7.7376368206248271E-10</v>
      </c>
      <c r="AQ444">
        <f t="shared" si="148"/>
        <v>7.1618852170763094E-10</v>
      </c>
      <c r="AS444" s="4">
        <f t="shared" si="145"/>
        <v>0.9255907692625428</v>
      </c>
    </row>
    <row r="445" spans="1:45" x14ac:dyDescent="0.2">
      <c r="A445">
        <f>front!A445</f>
        <v>394.9</v>
      </c>
      <c r="B445" s="1">
        <f t="shared" si="146"/>
        <v>0.46999999999997044</v>
      </c>
      <c r="C445">
        <f>front!D445-front!B445</f>
        <v>1339.15</v>
      </c>
      <c r="D445" s="2">
        <f>front!E445-front!C445</f>
        <v>13188.8</v>
      </c>
      <c r="E445" s="2">
        <f>IF(front!F445-front!C445&gt;0,front!F445-front!C445,0)</f>
        <v>1814.7999999999993</v>
      </c>
      <c r="F445" s="2">
        <f>front!I445-front!H445</f>
        <v>6297.4</v>
      </c>
      <c r="G445" s="2">
        <f>IF(front!J445-front!H445&gt;0,front!J445-front!H445,0)</f>
        <v>430.5</v>
      </c>
      <c r="H445" s="2"/>
      <c r="I445" s="4">
        <f>C445/(constants!$A$4+constants!$B$4*data!C445+constants!$C$4*data!C445^2+constants!$D$4*data!C445^3+constants!$E$4*data!C445^4+constants!$F$4*data!C445^5+constants!$G$4*data!C445^6+constants!$H$4*data!C445^7)</f>
        <v>1336.0845280507647</v>
      </c>
      <c r="J445" s="4">
        <f>D445/(constants!$A$4+constants!$B$4*data!D445+constants!$C$4*data!D445^2+constants!$D$4*data!D445^3+constants!$E$4*data!D445^4+constants!$F$4*data!D445^5+constants!$G$4*data!D445^6+constants!$H$4*data!D445^7)</f>
        <v>13222.168192956842</v>
      </c>
      <c r="K445" s="4">
        <f>E445/(constants!$A$4+constants!$B$4*data!E445+constants!$C$4*data!E445^2+constants!$D$4*data!E445^3+constants!$E$4*data!E445^4+constants!$F$4*data!E445^5+constants!$G$4*data!E445^6+constants!$H$4*data!E445^7)</f>
        <v>1810.6561427973897</v>
      </c>
      <c r="L445" s="4">
        <f>F445/(constants!$A$4+constants!$B$4*data!F445+constants!$C$4*data!F445^2+constants!$D$4*data!F445^3+constants!$E$4*data!F445^4+constants!$F$4*data!F445^5+constants!$G$4*data!F445^6+constants!$H$4*data!F445^7)</f>
        <v>6285.7401950340236</v>
      </c>
      <c r="M445" s="4">
        <f>G445/(constants!$A$4+constants!$B$4*data!G445+constants!$C$4*data!G445^2+constants!$D$4*data!G445^3+constants!$E$4*data!G445^4+constants!$F$4*data!G445^5+constants!$G$4*data!G445^6+constants!$H$4*data!G445^7)</f>
        <v>429.49875326962848</v>
      </c>
      <c r="N445" s="4"/>
      <c r="O445" s="4">
        <f t="shared" si="131"/>
        <v>3340.2113201269117</v>
      </c>
      <c r="P445" s="4">
        <f t="shared" si="132"/>
        <v>3305.5420482392105</v>
      </c>
      <c r="Q445" s="4">
        <f t="shared" si="133"/>
        <v>452.66403569934744</v>
      </c>
      <c r="R445" s="4">
        <f t="shared" si="134"/>
        <v>1571.4350487585059</v>
      </c>
      <c r="S445" s="4">
        <f t="shared" si="135"/>
        <v>107.37468831740712</v>
      </c>
      <c r="T445" s="4">
        <f t="shared" si="136"/>
        <v>1.0104882259495591</v>
      </c>
      <c r="U445" s="4">
        <f t="shared" si="137"/>
        <v>0.13694094012220223</v>
      </c>
      <c r="V445" s="4">
        <f t="shared" si="138"/>
        <v>6.832906546295836E-2</v>
      </c>
      <c r="W445" s="4"/>
      <c r="X445">
        <f>IF(front!E445&gt;$X$2,O445,P445)</f>
        <v>3305.5420482392105</v>
      </c>
      <c r="Y445">
        <f t="shared" si="149"/>
        <v>3071.5612599381479</v>
      </c>
      <c r="Z445">
        <f>SUMPRODUCT($B$7:$B$456,Y$7:Y$456,EXP(constants!$B$32+constants!$A$32*ABS($A$7:$A$456-$A445)))</f>
        <v>34.330326495357752</v>
      </c>
      <c r="AA445">
        <f t="shared" si="127"/>
        <v>3037.23093344279</v>
      </c>
      <c r="AB445">
        <f t="shared" si="140"/>
        <v>3031.7849748831873</v>
      </c>
      <c r="AD445" s="4">
        <f t="shared" si="128"/>
        <v>1453.2210298244677</v>
      </c>
      <c r="AE445">
        <f>SUMPRODUCT($B$7:$B$456,AD$7:AD$456,EXP(constants!$B$32+constants!$A$32*ABS($A$7:$A$456-$A445)))</f>
        <v>21.886185951771214</v>
      </c>
      <c r="AF445" s="4">
        <f t="shared" si="129"/>
        <v>1431.3348438726964</v>
      </c>
      <c r="AG445">
        <f t="shared" si="141"/>
        <v>1431.3348438726964</v>
      </c>
      <c r="AH445" s="4"/>
      <c r="AI445" s="5">
        <f>SUMPRODUCT(constants!$B$13:$B$20,A445^constants!$A$13:$A$20)*constants!$C$10/((A445/1000000000)^5*(EXP(0.014388/(A445/1000000000)/constants!$B$9)-1))</f>
        <v>2.1373774770796321E-6</v>
      </c>
      <c r="AJ445">
        <f>SUMPRODUCT(A445^constants!$E$28:$J$28,constants!$E$27:$J$27)</f>
        <v>5.7764556606905828E-7</v>
      </c>
      <c r="AL445" s="17">
        <f t="shared" si="130"/>
        <v>7.0498979801889933E-10</v>
      </c>
      <c r="AM445">
        <f t="shared" si="142"/>
        <v>4.0357123180635316E-10</v>
      </c>
      <c r="AN445">
        <f t="shared" si="143"/>
        <v>1.7468782273290897</v>
      </c>
      <c r="AO445">
        <f t="shared" si="144"/>
        <v>7.8310856169158135E-10</v>
      </c>
      <c r="AQ445">
        <f t="shared" si="148"/>
        <v>7.0498979801889933E-10</v>
      </c>
      <c r="AS445" s="4">
        <f t="shared" si="145"/>
        <v>0.90024529484910898</v>
      </c>
    </row>
    <row r="446" spans="1:45" x14ac:dyDescent="0.2">
      <c r="A446">
        <f>front!A446</f>
        <v>395.37</v>
      </c>
      <c r="B446" s="1">
        <f t="shared" si="146"/>
        <v>0.47000000000002728</v>
      </c>
      <c r="C446">
        <f>front!D446-front!B446</f>
        <v>1361.4</v>
      </c>
      <c r="D446" s="2">
        <f>front!E446-front!C446</f>
        <v>13296.1</v>
      </c>
      <c r="E446" s="2">
        <f>IF(front!F446-front!C446&gt;0,front!F446-front!C446,0)</f>
        <v>1927.1999999999989</v>
      </c>
      <c r="F446" s="2">
        <f>front!I446-front!H446</f>
        <v>6323.7000000000007</v>
      </c>
      <c r="G446" s="2">
        <f>IF(front!J446-front!H446&gt;0,front!J446-front!H446,0)</f>
        <v>455.60000000000036</v>
      </c>
      <c r="H446" s="2"/>
      <c r="I446" s="4">
        <f>C446/(constants!$A$4+constants!$B$4*data!C446+constants!$C$4*data!C446^2+constants!$D$4*data!C446^3+constants!$E$4*data!C446^4+constants!$F$4*data!C446^5+constants!$G$4*data!C446^6+constants!$H$4*data!C446^7)</f>
        <v>1358.284134150457</v>
      </c>
      <c r="J446" s="4">
        <f>D446/(constants!$A$4+constants!$B$4*data!D446+constants!$C$4*data!D446^2+constants!$D$4*data!D446^3+constants!$E$4*data!D446^4+constants!$F$4*data!D446^5+constants!$G$4*data!D446^6+constants!$H$4*data!D446^7)</f>
        <v>13331.148068116519</v>
      </c>
      <c r="K446" s="4">
        <f>E446/(constants!$A$4+constants!$B$4*data!E446+constants!$C$4*data!E446^2+constants!$D$4*data!E446^3+constants!$E$4*data!E446^4+constants!$F$4*data!E446^5+constants!$G$4*data!E446^6+constants!$H$4*data!E446^7)</f>
        <v>1922.8010637858474</v>
      </c>
      <c r="L446" s="4">
        <f>F446/(constants!$A$4+constants!$B$4*data!F446+constants!$C$4*data!F446^2+constants!$D$4*data!F446^3+constants!$E$4*data!F446^4+constants!$F$4*data!F446^5+constants!$G$4*data!F446^6+constants!$H$4*data!F446^7)</f>
        <v>6312.0361655511988</v>
      </c>
      <c r="M446" s="4">
        <f>G446/(constants!$A$4+constants!$B$4*data!G446+constants!$C$4*data!G446^2+constants!$D$4*data!G446^3+constants!$E$4*data!G446^4+constants!$F$4*data!G446^5+constants!$G$4*data!G446^6+constants!$H$4*data!G446^7)</f>
        <v>454.5411652951878</v>
      </c>
      <c r="N446" s="4"/>
      <c r="O446" s="4">
        <f t="shared" si="131"/>
        <v>3395.7103353761427</v>
      </c>
      <c r="P446" s="4">
        <f t="shared" si="132"/>
        <v>3332.7870170291299</v>
      </c>
      <c r="Q446" s="4">
        <f t="shared" si="133"/>
        <v>480.70026594646185</v>
      </c>
      <c r="R446" s="4">
        <f t="shared" si="134"/>
        <v>1578.0090413877997</v>
      </c>
      <c r="S446" s="4">
        <f t="shared" si="135"/>
        <v>113.63529132379695</v>
      </c>
      <c r="T446" s="4">
        <f t="shared" si="136"/>
        <v>1.0188800898543775</v>
      </c>
      <c r="U446" s="4">
        <f t="shared" si="137"/>
        <v>0.14423371895362264</v>
      </c>
      <c r="V446" s="4">
        <f t="shared" si="138"/>
        <v>7.2011812571022391E-2</v>
      </c>
      <c r="W446" s="4"/>
      <c r="X446">
        <f>IF(front!E446&gt;$X$2,O446,P446)</f>
        <v>3332.7870170291299</v>
      </c>
      <c r="Y446">
        <f t="shared" si="149"/>
        <v>3098.8062287280673</v>
      </c>
      <c r="Z446">
        <f>SUMPRODUCT($B$7:$B$456,Y$7:Y$456,EXP(constants!$B$32+constants!$A$32*ABS($A$7:$A$456-$A446)))</f>
        <v>33.965335315926353</v>
      </c>
      <c r="AA446">
        <f t="shared" si="127"/>
        <v>3064.8408934121408</v>
      </c>
      <c r="AB446">
        <f t="shared" si="140"/>
        <v>3059.394934852538</v>
      </c>
      <c r="AD446" s="4">
        <f t="shared" si="128"/>
        <v>1452.9024199798143</v>
      </c>
      <c r="AE446">
        <f>SUMPRODUCT($B$7:$B$456,AD$7:AD$456,EXP(constants!$B$32+constants!$A$32*ABS($A$7:$A$456-$A446)))</f>
        <v>21.531948053748817</v>
      </c>
      <c r="AF446" s="4">
        <f t="shared" si="129"/>
        <v>1431.3704719260654</v>
      </c>
      <c r="AG446">
        <f t="shared" si="141"/>
        <v>1431.3704719260654</v>
      </c>
      <c r="AH446" s="4"/>
      <c r="AI446" s="5">
        <f>SUMPRODUCT(constants!$B$13:$B$20,A446^constants!$A$13:$A$20)*constants!$C$10/((A446/1000000000)^5*(EXP(0.014388/(A446/1000000000)/constants!$B$9)-1))</f>
        <v>2.1541760415726458E-6</v>
      </c>
      <c r="AJ446">
        <f>SUMPRODUCT(A446^constants!$E$28:$J$28,constants!$E$27:$J$27)</f>
        <v>5.7663877211638079E-7</v>
      </c>
      <c r="AL446" s="17">
        <f t="shared" si="130"/>
        <v>7.0411832648094398E-10</v>
      </c>
      <c r="AM446">
        <f t="shared" si="142"/>
        <v>4.028578089503623E-10</v>
      </c>
      <c r="AN446">
        <f t="shared" si="143"/>
        <v>1.7478085588448931</v>
      </c>
      <c r="AO446">
        <f t="shared" si="144"/>
        <v>7.8172420249399376E-10</v>
      </c>
      <c r="AQ446">
        <f t="shared" si="148"/>
        <v>7.0411832648094398E-10</v>
      </c>
      <c r="AS446" s="4">
        <f t="shared" si="145"/>
        <v>0.90072473672241704</v>
      </c>
    </row>
    <row r="447" spans="1:45" x14ac:dyDescent="0.2">
      <c r="A447">
        <f>front!A447</f>
        <v>395.83</v>
      </c>
      <c r="B447" s="1">
        <f t="shared" si="146"/>
        <v>0.45999999999997954</v>
      </c>
      <c r="C447">
        <f>front!D447-front!B447</f>
        <v>1371.3500000000004</v>
      </c>
      <c r="D447" s="2">
        <f>front!E447-front!C447</f>
        <v>13374.300000000001</v>
      </c>
      <c r="E447" s="2">
        <f>IF(front!F447-front!C447&gt;0,front!F447-front!C447,0)</f>
        <v>2157.8999999999996</v>
      </c>
      <c r="F447" s="2">
        <f>front!I447-front!H447</f>
        <v>6285.9</v>
      </c>
      <c r="G447" s="2">
        <f>IF(front!J447-front!H447&gt;0,front!J447-front!H447,0)</f>
        <v>559.20000000000073</v>
      </c>
      <c r="H447" s="2"/>
      <c r="I447" s="4">
        <f>C447/(constants!$A$4+constants!$B$4*data!C447+constants!$C$4*data!C447^2+constants!$D$4*data!C447^3+constants!$E$4*data!C447^4+constants!$F$4*data!C447^5+constants!$G$4*data!C447^6+constants!$H$4*data!C447^7)</f>
        <v>1368.2115970696179</v>
      </c>
      <c r="J447" s="4">
        <f>D447/(constants!$A$4+constants!$B$4*data!D447+constants!$C$4*data!D447^2+constants!$D$4*data!D447^3+constants!$E$4*data!D447^4+constants!$F$4*data!D447^5+constants!$G$4*data!D447^6+constants!$H$4*data!D447^7)</f>
        <v>13410.594894487984</v>
      </c>
      <c r="K447" s="4">
        <f>E447/(constants!$A$4+constants!$B$4*data!E447+constants!$C$4*data!E447^2+constants!$D$4*data!E447^3+constants!$E$4*data!E447^4+constants!$F$4*data!E447^5+constants!$G$4*data!E447^6+constants!$H$4*data!E447^7)</f>
        <v>2152.9777179200655</v>
      </c>
      <c r="L447" s="4">
        <f>F447/(constants!$A$4+constants!$B$4*data!F447+constants!$C$4*data!F447^2+constants!$D$4*data!F447^3+constants!$E$4*data!F447^4+constants!$F$4*data!F447^5+constants!$G$4*data!F447^6+constants!$H$4*data!F447^7)</f>
        <v>6274.2422118063005</v>
      </c>
      <c r="M447" s="4">
        <f>G447/(constants!$A$4+constants!$B$4*data!G447+constants!$C$4*data!G447^2+constants!$D$4*data!G447^3+constants!$E$4*data!G447^4+constants!$F$4*data!G447^5+constants!$G$4*data!G447^6+constants!$H$4*data!G447^7)</f>
        <v>557.90409471092039</v>
      </c>
      <c r="N447" s="4"/>
      <c r="O447" s="4">
        <f t="shared" si="131"/>
        <v>3420.5289926740447</v>
      </c>
      <c r="P447" s="4">
        <f t="shared" si="132"/>
        <v>3352.6487236219959</v>
      </c>
      <c r="Q447" s="4">
        <f t="shared" si="133"/>
        <v>538.24442948001638</v>
      </c>
      <c r="R447" s="4">
        <f t="shared" si="134"/>
        <v>1568.5605529515751</v>
      </c>
      <c r="S447" s="4">
        <f t="shared" si="135"/>
        <v>139.4760236777301</v>
      </c>
      <c r="T447" s="4">
        <f t="shared" si="136"/>
        <v>1.0202467585028459</v>
      </c>
      <c r="U447" s="4">
        <f t="shared" si="137"/>
        <v>0.16054304338169079</v>
      </c>
      <c r="V447" s="4">
        <f t="shared" si="138"/>
        <v>8.8919757299312896E-2</v>
      </c>
      <c r="W447" s="4"/>
      <c r="X447">
        <f>IF(front!E447&gt;$X$2,O447,P447)</f>
        <v>3352.6487236219959</v>
      </c>
      <c r="Y447">
        <f t="shared" si="149"/>
        <v>3118.6679353209333</v>
      </c>
      <c r="Z447">
        <f>SUMPRODUCT($B$7:$B$456,Y$7:Y$456,EXP(constants!$B$32+constants!$A$32*ABS($A$7:$A$456-$A447)))</f>
        <v>33.578723994741836</v>
      </c>
      <c r="AA447">
        <f t="shared" si="127"/>
        <v>3085.0892113261916</v>
      </c>
      <c r="AB447">
        <f t="shared" si="140"/>
        <v>3079.6432527665888</v>
      </c>
      <c r="AD447" s="4">
        <f t="shared" si="128"/>
        <v>1415.0046119541607</v>
      </c>
      <c r="AE447">
        <f>SUMPRODUCT($B$7:$B$456,AD$7:AD$456,EXP(constants!$B$32+constants!$A$32*ABS($A$7:$A$456-$A447)))</f>
        <v>21.175350665141149</v>
      </c>
      <c r="AF447" s="4">
        <f t="shared" si="129"/>
        <v>1393.8292612890195</v>
      </c>
      <c r="AG447">
        <f t="shared" si="141"/>
        <v>1393.8292612890195</v>
      </c>
      <c r="AH447" s="4"/>
      <c r="AI447" s="5">
        <f>SUMPRODUCT(constants!$B$13:$B$20,A447^constants!$A$13:$A$20)*constants!$C$10/((A447/1000000000)^5*(EXP(0.014388/(A447/1000000000)/constants!$B$9)-1))</f>
        <v>2.1706908656400567E-6</v>
      </c>
      <c r="AJ447">
        <f>SUMPRODUCT(A447^constants!$E$28:$J$28,constants!$E$27:$J$27)</f>
        <v>5.7569213935895628E-7</v>
      </c>
      <c r="AL447" s="17">
        <f t="shared" si="130"/>
        <v>7.0485140241163405E-10</v>
      </c>
      <c r="AM447">
        <f t="shared" si="142"/>
        <v>4.1302916745093556E-10</v>
      </c>
      <c r="AN447">
        <f t="shared" si="143"/>
        <v>1.7065414696054475</v>
      </c>
      <c r="AO447">
        <f t="shared" si="144"/>
        <v>8.0146118396856859E-10</v>
      </c>
      <c r="AQ447">
        <f t="shared" si="148"/>
        <v>7.0485140241163405E-10</v>
      </c>
      <c r="AS447" s="4">
        <f t="shared" si="145"/>
        <v>0.87945794070954864</v>
      </c>
    </row>
    <row r="448" spans="1:45" x14ac:dyDescent="0.2">
      <c r="A448">
        <f>front!A448</f>
        <v>396.3</v>
      </c>
      <c r="B448" s="1">
        <f t="shared" si="146"/>
        <v>0.47000000000002728</v>
      </c>
      <c r="C448">
        <f>front!D448-front!B448</f>
        <v>1400.2000000000003</v>
      </c>
      <c r="D448" s="2">
        <f>front!E448-front!C448</f>
        <v>13693.7</v>
      </c>
      <c r="E448" s="2">
        <f>IF(front!F448-front!C448&gt;0,front!F448-front!C448,0)</f>
        <v>2354</v>
      </c>
      <c r="F448" s="2">
        <f>front!I448-front!H448</f>
        <v>6411.1</v>
      </c>
      <c r="G448" s="2">
        <f>IF(front!J448-front!H448&gt;0,front!J448-front!H448,0)</f>
        <v>678.40000000000146</v>
      </c>
      <c r="H448" s="2"/>
      <c r="I448" s="4">
        <f>C448/(constants!$A$4+constants!$B$4*data!C448+constants!$C$4*data!C448^2+constants!$D$4*data!C448^3+constants!$E$4*data!C448^4+constants!$F$4*data!C448^5+constants!$G$4*data!C448^6+constants!$H$4*data!C448^7)</f>
        <v>1396.9962457124498</v>
      </c>
      <c r="J448" s="4">
        <f>D448/(constants!$A$4+constants!$B$4*data!D448+constants!$C$4*data!D448^2+constants!$D$4*data!D448^3+constants!$E$4*data!D448^4+constants!$F$4*data!D448^5+constants!$G$4*data!D448^6+constants!$H$4*data!D448^7)</f>
        <v>13735.286102748447</v>
      </c>
      <c r="K448" s="4">
        <f>E448/(constants!$A$4+constants!$B$4*data!E448+constants!$C$4*data!E448^2+constants!$D$4*data!E448^3+constants!$E$4*data!E448^4+constants!$F$4*data!E448^5+constants!$G$4*data!E448^6+constants!$H$4*data!E448^7)</f>
        <v>2348.6337138925428</v>
      </c>
      <c r="L448" s="4">
        <f>F448/(constants!$A$4+constants!$B$4*data!F448+constants!$C$4*data!F448^2+constants!$D$4*data!F448^3+constants!$E$4*data!F448^4+constants!$F$4*data!F448^5+constants!$G$4*data!F448^6+constants!$H$4*data!F448^7)</f>
        <v>6399.4286758200724</v>
      </c>
      <c r="M448" s="4">
        <f>G448/(constants!$A$4+constants!$B$4*data!G448+constants!$C$4*data!G448^2+constants!$D$4*data!G448^3+constants!$E$4*data!G448^4+constants!$F$4*data!G448^5+constants!$G$4*data!G448^6+constants!$H$4*data!G448^7)</f>
        <v>676.83234921849589</v>
      </c>
      <c r="N448" s="4"/>
      <c r="O448" s="4">
        <f t="shared" si="131"/>
        <v>3492.4906142811246</v>
      </c>
      <c r="P448" s="4">
        <f t="shared" si="132"/>
        <v>3433.8215256871117</v>
      </c>
      <c r="Q448" s="4">
        <f t="shared" si="133"/>
        <v>587.1584284731357</v>
      </c>
      <c r="R448" s="4">
        <f t="shared" si="134"/>
        <v>1599.8571689550181</v>
      </c>
      <c r="S448" s="4">
        <f t="shared" si="135"/>
        <v>169.20808730462397</v>
      </c>
      <c r="T448" s="4">
        <f t="shared" si="136"/>
        <v>1.0170856546140012</v>
      </c>
      <c r="U448" s="4">
        <f t="shared" si="137"/>
        <v>0.17099270421622878</v>
      </c>
      <c r="V448" s="4">
        <f t="shared" si="138"/>
        <v>0.10576449609882735</v>
      </c>
      <c r="W448" s="4"/>
      <c r="X448">
        <f>IF(front!E448&gt;$X$2,O448,P448)</f>
        <v>3433.8215256871117</v>
      </c>
      <c r="Y448">
        <f t="shared" si="149"/>
        <v>3199.8407373860491</v>
      </c>
      <c r="Z448">
        <f>SUMPRODUCT($B$7:$B$456,Y$7:Y$456,EXP(constants!$B$32+constants!$A$32*ABS($A$7:$A$456-$A448)))</f>
        <v>33.154216855597753</v>
      </c>
      <c r="AA448">
        <f t="shared" si="127"/>
        <v>3166.6865205304512</v>
      </c>
      <c r="AB448">
        <f t="shared" si="140"/>
        <v>3161.2405619708484</v>
      </c>
      <c r="AD448" s="4">
        <f t="shared" si="128"/>
        <v>1413.5677524279909</v>
      </c>
      <c r="AE448">
        <f>SUMPRODUCT($B$7:$B$456,AD$7:AD$456,EXP(constants!$B$32+constants!$A$32*ABS($A$7:$A$456-$A448)))</f>
        <v>20.80181976151502</v>
      </c>
      <c r="AF448" s="4">
        <f t="shared" si="129"/>
        <v>1392.7659326664759</v>
      </c>
      <c r="AG448">
        <f t="shared" si="141"/>
        <v>1392.7659326664759</v>
      </c>
      <c r="AH448" s="4"/>
      <c r="AI448" s="5">
        <f>SUMPRODUCT(constants!$B$13:$B$20,A448^constants!$A$13:$A$20)*constants!$C$10/((A448/1000000000)^5*(EXP(0.014388/(A448/1000000000)/constants!$B$9)-1))</f>
        <v>2.1876399420284055E-6</v>
      </c>
      <c r="AJ448">
        <f>SUMPRODUCT(A448^constants!$E$28:$J$28,constants!$E$27:$J$27)</f>
        <v>5.7476458583907057E-7</v>
      </c>
      <c r="AL448" s="17">
        <f t="shared" si="130"/>
        <v>6.9201944589264034E-10</v>
      </c>
      <c r="AM448">
        <f t="shared" si="142"/>
        <v>4.1267852146460335E-10</v>
      </c>
      <c r="AN448">
        <f t="shared" si="143"/>
        <v>1.6768971727354531</v>
      </c>
      <c r="AO448">
        <f t="shared" si="144"/>
        <v>8.0078077403748782E-10</v>
      </c>
      <c r="AQ448">
        <f t="shared" si="148"/>
        <v>6.9201944589264034E-10</v>
      </c>
      <c r="AS448" s="4">
        <f t="shared" si="145"/>
        <v>0.86418089485780292</v>
      </c>
    </row>
    <row r="449" spans="1:45" x14ac:dyDescent="0.2">
      <c r="A449">
        <f>front!A449</f>
        <v>396.77</v>
      </c>
      <c r="B449" s="1">
        <f t="shared" si="146"/>
        <v>0.46999999999997044</v>
      </c>
      <c r="C449">
        <f>front!D449-front!B449</f>
        <v>1408.4999999999995</v>
      </c>
      <c r="D449" s="2">
        <f>front!E449-front!C449</f>
        <v>13819.699999999999</v>
      </c>
      <c r="E449" s="2">
        <f>IF(front!F449-front!C449&gt;0,front!F449-front!C449,0)</f>
        <v>2581.8999999999996</v>
      </c>
      <c r="F449" s="2">
        <f>front!I449-front!H449</f>
        <v>6599.6</v>
      </c>
      <c r="G449" s="2">
        <f>IF(front!J449-front!H449&gt;0,front!J449-front!H449,0)</f>
        <v>850.40000000000146</v>
      </c>
      <c r="H449" s="2"/>
      <c r="I449" s="4">
        <f>C449/(constants!$A$4+constants!$B$4*data!C449+constants!$C$4*data!C449^2+constants!$D$4*data!C449^3+constants!$E$4*data!C449^4+constants!$F$4*data!C449^5+constants!$G$4*data!C449^6+constants!$H$4*data!C449^7)</f>
        <v>1405.2774429767828</v>
      </c>
      <c r="J449" s="4">
        <f>D449/(constants!$A$4+constants!$B$4*data!D449+constants!$C$4*data!D449^2+constants!$D$4*data!D449^3+constants!$E$4*data!D449^4+constants!$F$4*data!D449^5+constants!$G$4*data!D449^6+constants!$H$4*data!D449^7)</f>
        <v>13863.461818792955</v>
      </c>
      <c r="K449" s="4">
        <f>E449/(constants!$A$4+constants!$B$4*data!E449+constants!$C$4*data!E449^2+constants!$D$4*data!E449^3+constants!$E$4*data!E449^4+constants!$F$4*data!E449^5+constants!$G$4*data!E449^6+constants!$H$4*data!E449^7)</f>
        <v>2576.0198712223737</v>
      </c>
      <c r="L449" s="4">
        <f>F449/(constants!$A$4+constants!$B$4*data!F449+constants!$C$4*data!F449^2+constants!$D$4*data!F449^3+constants!$E$4*data!F449^4+constants!$F$4*data!F449^5+constants!$G$4*data!F449^6+constants!$H$4*data!F449^7)</f>
        <v>6587.9443597972277</v>
      </c>
      <c r="M449" s="4">
        <f>G449/(constants!$A$4+constants!$B$4*data!G449+constants!$C$4*data!G449^2+constants!$D$4*data!G449^3+constants!$E$4*data!G449^4+constants!$F$4*data!G449^5+constants!$G$4*data!G449^6+constants!$H$4*data!G449^7)</f>
        <v>848.44158436021075</v>
      </c>
      <c r="N449" s="4"/>
      <c r="O449" s="4">
        <f t="shared" si="131"/>
        <v>3513.1936074419568</v>
      </c>
      <c r="P449" s="4">
        <f t="shared" si="132"/>
        <v>3465.8654546982389</v>
      </c>
      <c r="Q449" s="4">
        <f t="shared" si="133"/>
        <v>644.00496780559342</v>
      </c>
      <c r="R449" s="4">
        <f t="shared" si="134"/>
        <v>1646.9860899493071</v>
      </c>
      <c r="S449" s="4">
        <f t="shared" si="135"/>
        <v>212.11039609005269</v>
      </c>
      <c r="T449" s="4">
        <f t="shared" si="136"/>
        <v>1.0136555077980771</v>
      </c>
      <c r="U449" s="4">
        <f t="shared" si="137"/>
        <v>0.18581360881525183</v>
      </c>
      <c r="V449" s="4">
        <f t="shared" si="138"/>
        <v>0.12878699910366653</v>
      </c>
      <c r="W449" s="4"/>
      <c r="X449">
        <f>IF(front!E449&gt;$X$2,O449,P449)</f>
        <v>3465.8654546982389</v>
      </c>
      <c r="Y449">
        <f t="shared" si="149"/>
        <v>3231.8846663971763</v>
      </c>
      <c r="Z449">
        <f>SUMPRODUCT($B$7:$B$456,Y$7:Y$456,EXP(constants!$B$32+constants!$A$32*ABS($A$7:$A$456-$A449)))</f>
        <v>32.697599412457365</v>
      </c>
      <c r="AA449">
        <f t="shared" si="127"/>
        <v>3199.187066984719</v>
      </c>
      <c r="AB449">
        <f t="shared" si="140"/>
        <v>3193.7411084251162</v>
      </c>
      <c r="AD449" s="4">
        <f t="shared" si="128"/>
        <v>1413.4634341687001</v>
      </c>
      <c r="AE449">
        <f>SUMPRODUCT($B$7:$B$456,AD$7:AD$456,EXP(constants!$B$32+constants!$A$32*ABS($A$7:$A$456-$A449)))</f>
        <v>20.418503291975316</v>
      </c>
      <c r="AF449" s="4">
        <f t="shared" si="129"/>
        <v>1393.0449308767247</v>
      </c>
      <c r="AG449">
        <f t="shared" si="141"/>
        <v>1393.0449308767247</v>
      </c>
      <c r="AH449" s="4"/>
      <c r="AI449" s="5">
        <f>SUMPRODUCT(constants!$B$13:$B$20,A449^constants!$A$13:$A$20)*constants!$C$10/((A449/1000000000)^5*(EXP(0.014388/(A449/1000000000)/constants!$B$9)-1))</f>
        <v>2.204665016130673E-6</v>
      </c>
      <c r="AJ449">
        <f>SUMPRODUCT(A449^constants!$E$28:$J$28,constants!$E$27:$J$27)</f>
        <v>5.7387718796123423E-7</v>
      </c>
      <c r="AL449" s="17">
        <f t="shared" si="130"/>
        <v>6.9030799344215724E-10</v>
      </c>
      <c r="AM449">
        <f t="shared" si="142"/>
        <v>4.1195885017151578E-10</v>
      </c>
      <c r="AN449">
        <f t="shared" si="143"/>
        <v>1.6756722016161396</v>
      </c>
      <c r="AO449">
        <f t="shared" si="144"/>
        <v>7.9938429007925824E-10</v>
      </c>
      <c r="AQ449">
        <f t="shared" si="148"/>
        <v>6.9030799344215724E-10</v>
      </c>
      <c r="AS449" s="4">
        <f t="shared" si="145"/>
        <v>0.86354961188155677</v>
      </c>
    </row>
    <row r="450" spans="1:45" x14ac:dyDescent="0.2">
      <c r="A450">
        <f>front!A450</f>
        <v>397.24</v>
      </c>
      <c r="B450" s="1">
        <f t="shared" si="146"/>
        <v>0.47000000000002728</v>
      </c>
      <c r="C450">
        <f>front!D450-front!B450</f>
        <v>1425.1</v>
      </c>
      <c r="D450" s="2">
        <f>front!E450-front!C450</f>
        <v>13977.1</v>
      </c>
      <c r="E450" s="2">
        <f>IF(front!F450-front!C450&gt;0,front!F450-front!C450,0)</f>
        <v>2810.3000000000011</v>
      </c>
      <c r="F450" s="2">
        <f>front!I450-front!H450</f>
        <v>6626</v>
      </c>
      <c r="G450" s="2">
        <f>IF(front!J450-front!H450&gt;0,front!J450-front!H450,0)</f>
        <v>928.10000000000036</v>
      </c>
      <c r="H450" s="2"/>
      <c r="I450" s="4">
        <f>C450/(constants!$A$4+constants!$B$4*data!C450+constants!$C$4*data!C450^2+constants!$D$4*data!C450^3+constants!$E$4*data!C450^4+constants!$F$4*data!C450^5+constants!$G$4*data!C450^6+constants!$H$4*data!C450^7)</f>
        <v>1421.8398354411192</v>
      </c>
      <c r="J450" s="4">
        <f>D450/(constants!$A$4+constants!$B$4*data!D450+constants!$C$4*data!D450^2+constants!$D$4*data!D450^3+constants!$E$4*data!D450^4+constants!$F$4*data!D450^5+constants!$G$4*data!D450^6+constants!$H$4*data!D450^7)</f>
        <v>14023.650500526372</v>
      </c>
      <c r="K450" s="4">
        <f>E450/(constants!$A$4+constants!$B$4*data!E450+constants!$C$4*data!E450^2+constants!$D$4*data!E450^3+constants!$E$4*data!E450^4+constants!$F$4*data!E450^5+constants!$G$4*data!E450^6+constants!$H$4*data!E450^7)</f>
        <v>2803.9088293288842</v>
      </c>
      <c r="L450" s="4">
        <f>F450/(constants!$A$4+constants!$B$4*data!F450+constants!$C$4*data!F450^2+constants!$D$4*data!F450^3+constants!$E$4*data!F450^4+constants!$F$4*data!F450^5+constants!$G$4*data!F450^6+constants!$H$4*data!F450^7)</f>
        <v>6614.350133694431</v>
      </c>
      <c r="M450" s="4">
        <f>G450/(constants!$A$4+constants!$B$4*data!G450+constants!$C$4*data!G450^2+constants!$D$4*data!G450^3+constants!$E$4*data!G450^4+constants!$F$4*data!G450^5+constants!$G$4*data!G450^6+constants!$H$4*data!G450^7)</f>
        <v>925.96540351020167</v>
      </c>
      <c r="N450" s="4"/>
      <c r="O450" s="4">
        <f t="shared" si="131"/>
        <v>3554.5995886027981</v>
      </c>
      <c r="P450" s="4">
        <f t="shared" si="132"/>
        <v>3505.9126251315929</v>
      </c>
      <c r="Q450" s="4">
        <f t="shared" si="133"/>
        <v>700.97720733222104</v>
      </c>
      <c r="R450" s="4">
        <f t="shared" si="134"/>
        <v>1653.5875334236077</v>
      </c>
      <c r="S450" s="4">
        <f t="shared" si="135"/>
        <v>231.49135087755042</v>
      </c>
      <c r="T450" s="4">
        <f t="shared" si="136"/>
        <v>1.0138871012135899</v>
      </c>
      <c r="U450" s="4">
        <f t="shared" si="137"/>
        <v>0.19994143673386902</v>
      </c>
      <c r="V450" s="4">
        <f t="shared" si="138"/>
        <v>0.13999340597244822</v>
      </c>
      <c r="W450" s="4"/>
      <c r="X450">
        <f>IF(front!E450&gt;$X$2,O450,P450)</f>
        <v>3505.9126251315929</v>
      </c>
      <c r="Y450">
        <f t="shared" si="149"/>
        <v>3271.9318368305303</v>
      </c>
      <c r="Z450">
        <f>SUMPRODUCT($B$7:$B$456,Y$7:Y$456,EXP(constants!$B$32+constants!$A$32*ABS($A$7:$A$456-$A450)))</f>
        <v>32.207986448672997</v>
      </c>
      <c r="AA450">
        <f t="shared" si="127"/>
        <v>3239.7238503818571</v>
      </c>
      <c r="AB450">
        <f t="shared" si="140"/>
        <v>3234.2778918222543</v>
      </c>
      <c r="AD450" s="4">
        <f t="shared" si="128"/>
        <v>1398.7274414919748</v>
      </c>
      <c r="AE450">
        <f>SUMPRODUCT($B$7:$B$456,AD$7:AD$456,EXP(constants!$B$32+constants!$A$32*ABS($A$7:$A$456-$A450)))</f>
        <v>20.025129108887057</v>
      </c>
      <c r="AF450" s="4">
        <f t="shared" si="129"/>
        <v>1378.7023123830877</v>
      </c>
      <c r="AG450">
        <f t="shared" si="141"/>
        <v>1378.7023123830877</v>
      </c>
      <c r="AH450" s="4"/>
      <c r="AI450" s="5">
        <f>SUMPRODUCT(constants!$B$13:$B$20,A450^constants!$A$13:$A$20)*constants!$C$10/((A450/1000000000)^5*(EXP(0.014388/(A450/1000000000)/constants!$B$9)-1))</f>
        <v>2.2217660398257819E-6</v>
      </c>
      <c r="AJ450">
        <f>SUMPRODUCT(A450^constants!$E$28:$J$28,constants!$E$27:$J$27)</f>
        <v>5.7303001127240747E-7</v>
      </c>
      <c r="AL450" s="17">
        <f t="shared" si="130"/>
        <v>6.8694345821162457E-10</v>
      </c>
      <c r="AM450">
        <f t="shared" si="142"/>
        <v>4.1562997764319752E-10</v>
      </c>
      <c r="AN450">
        <f t="shared" si="143"/>
        <v>1.6527764963126392</v>
      </c>
      <c r="AO450">
        <f t="shared" si="144"/>
        <v>8.0650791814676778E-10</v>
      </c>
      <c r="AQ450">
        <f t="shared" si="148"/>
        <v>6.8694345821162457E-10</v>
      </c>
      <c r="AS450" s="4">
        <f t="shared" si="145"/>
        <v>0.85175042024400194</v>
      </c>
    </row>
    <row r="451" spans="1:45" x14ac:dyDescent="0.2">
      <c r="A451">
        <f>front!A451</f>
        <v>397.7</v>
      </c>
      <c r="B451" s="1">
        <f t="shared" si="146"/>
        <v>0.45999999999997954</v>
      </c>
      <c r="C451">
        <f>front!D451-front!B451</f>
        <v>1443.2500000000005</v>
      </c>
      <c r="D451" s="2">
        <f>front!E451-front!C451</f>
        <v>14232.4</v>
      </c>
      <c r="E451" s="2">
        <f>IF(front!F451-front!C451&gt;0,front!F451-front!C451,0)</f>
        <v>3097.1000000000004</v>
      </c>
      <c r="F451" s="2">
        <f>front!I451-front!H451</f>
        <v>6863.7000000000007</v>
      </c>
      <c r="G451" s="2">
        <f>IF(front!J451-front!H451&gt;0,front!J451-front!H451,0)</f>
        <v>1115.3000000000011</v>
      </c>
      <c r="H451" s="2"/>
      <c r="I451" s="4">
        <f>C451/(constants!$A$4+constants!$B$4*data!C451+constants!$C$4*data!C451^2+constants!$D$4*data!C451^3+constants!$E$4*data!C451^4+constants!$F$4*data!C451^5+constants!$G$4*data!C451^6+constants!$H$4*data!C451^7)</f>
        <v>1439.9487131226126</v>
      </c>
      <c r="J451" s="4">
        <f>D451/(constants!$A$4+constants!$B$4*data!D451+constants!$C$4*data!D451^2+constants!$D$4*data!D451^3+constants!$E$4*data!D451^4+constants!$F$4*data!D451^5+constants!$G$4*data!D451^6+constants!$H$4*data!D451^7)</f>
        <v>14283.64181591745</v>
      </c>
      <c r="K451" s="4">
        <f>E451/(constants!$A$4+constants!$B$4*data!E451+constants!$C$4*data!E451^2+constants!$D$4*data!E451^3+constants!$E$4*data!E451^4+constants!$F$4*data!E451^5+constants!$G$4*data!E451^6+constants!$H$4*data!E451^7)</f>
        <v>3090.0757855939246</v>
      </c>
      <c r="L451" s="4">
        <f>F451/(constants!$A$4+constants!$B$4*data!F451+constants!$C$4*data!F451^2+constants!$D$4*data!F451^3+constants!$E$4*data!F451^4+constants!$F$4*data!F451^5+constants!$G$4*data!F451^6+constants!$H$4*data!F451^7)</f>
        <v>6852.1434308620073</v>
      </c>
      <c r="M451" s="4">
        <f>G451/(constants!$A$4+constants!$B$4*data!G451+constants!$C$4*data!G451^2+constants!$D$4*data!G451^3+constants!$E$4*data!G451^4+constants!$F$4*data!G451^5+constants!$G$4*data!G451^6+constants!$H$4*data!G451^7)</f>
        <v>1112.7413840431093</v>
      </c>
      <c r="N451" s="4"/>
      <c r="O451" s="4">
        <f t="shared" si="131"/>
        <v>3599.8717828065314</v>
      </c>
      <c r="P451" s="4">
        <f t="shared" si="132"/>
        <v>3570.910453979363</v>
      </c>
      <c r="Q451" s="4">
        <f t="shared" si="133"/>
        <v>772.51894639848115</v>
      </c>
      <c r="R451" s="4">
        <f t="shared" si="134"/>
        <v>1713.0358577155018</v>
      </c>
      <c r="S451" s="4">
        <f t="shared" si="135"/>
        <v>278.18534601077732</v>
      </c>
      <c r="T451" s="4">
        <f t="shared" si="136"/>
        <v>1.0081103486632925</v>
      </c>
      <c r="U451" s="4">
        <f t="shared" si="137"/>
        <v>0.21633668957943175</v>
      </c>
      <c r="V451" s="4">
        <f t="shared" si="138"/>
        <v>0.1623931832820851</v>
      </c>
      <c r="W451" s="4"/>
      <c r="X451">
        <f>IF(front!E451&gt;$X$2,O451,P451)</f>
        <v>3570.910453979363</v>
      </c>
      <c r="Y451">
        <f t="shared" si="149"/>
        <v>3336.9296656783004</v>
      </c>
      <c r="Z451">
        <f>SUMPRODUCT($B$7:$B$456,Y$7:Y$456,EXP(constants!$B$32+constants!$A$32*ABS($A$7:$A$456-$A451)))</f>
        <v>31.695234136621558</v>
      </c>
      <c r="AA451">
        <f t="shared" si="127"/>
        <v>3305.234431541679</v>
      </c>
      <c r="AB451">
        <f t="shared" si="140"/>
        <v>3299.7884729820762</v>
      </c>
      <c r="AD451" s="4">
        <f t="shared" si="128"/>
        <v>1406.7680745366729</v>
      </c>
      <c r="AE451">
        <f>SUMPRODUCT($B$7:$B$456,AD$7:AD$456,EXP(constants!$B$32+constants!$A$32*ABS($A$7:$A$456-$A451)))</f>
        <v>19.63011020661536</v>
      </c>
      <c r="AF451" s="4">
        <f t="shared" si="129"/>
        <v>1387.1379643300575</v>
      </c>
      <c r="AG451">
        <f t="shared" si="141"/>
        <v>1387.1379643300575</v>
      </c>
      <c r="AH451" s="4"/>
      <c r="AI451" s="5">
        <f>SUMPRODUCT(constants!$B$13:$B$20,A451^constants!$A$13:$A$20)*constants!$C$10/((A451/1000000000)^5*(EXP(0.014388/(A451/1000000000)/constants!$B$9)-1))</f>
        <v>2.2385767065024701E-6</v>
      </c>
      <c r="AJ451">
        <f>SUMPRODUCT(A451^constants!$E$28:$J$28,constants!$E$27:$J$27)</f>
        <v>5.7223986344177901E-7</v>
      </c>
      <c r="AL451" s="17">
        <f t="shared" si="130"/>
        <v>6.784000625589887E-10</v>
      </c>
      <c r="AM451">
        <f t="shared" si="142"/>
        <v>4.1253276758101872E-10</v>
      </c>
      <c r="AN451">
        <f t="shared" si="143"/>
        <v>1.6444755807809992</v>
      </c>
      <c r="AO451">
        <f t="shared" si="144"/>
        <v>8.0049794636014313E-10</v>
      </c>
      <c r="AQ451">
        <f t="shared" si="148"/>
        <v>6.784000625589887E-10</v>
      </c>
      <c r="AS451" s="4">
        <f t="shared" si="145"/>
        <v>0.84747258333849274</v>
      </c>
    </row>
    <row r="452" spans="1:45" x14ac:dyDescent="0.2">
      <c r="A452">
        <f>front!A452</f>
        <v>398.17</v>
      </c>
      <c r="B452" s="1">
        <f t="shared" si="146"/>
        <v>0.47000000000002728</v>
      </c>
      <c r="C452">
        <f>front!D452-front!B452</f>
        <v>1481.1999999999998</v>
      </c>
      <c r="D452" s="2">
        <f>front!E452-front!C452</f>
        <v>14361.3</v>
      </c>
      <c r="E452" s="2">
        <f>IF(front!F452-front!C452&gt;0,front!F452-front!C452,0)</f>
        <v>3419.7000000000007</v>
      </c>
      <c r="F452" s="2">
        <f>front!I452-front!H452</f>
        <v>6982.3000000000011</v>
      </c>
      <c r="G452" s="2">
        <f>IF(front!J452-front!H452&gt;0,front!J452-front!H452,0)</f>
        <v>1278.3999999999996</v>
      </c>
      <c r="H452" s="2"/>
      <c r="I452" s="4">
        <f>C452/(constants!$A$4+constants!$B$4*data!C452+constants!$C$4*data!C452^2+constants!$D$4*data!C452^3+constants!$E$4*data!C452^4+constants!$F$4*data!C452^5+constants!$G$4*data!C452^6+constants!$H$4*data!C452^7)</f>
        <v>1477.8127187733076</v>
      </c>
      <c r="J452" s="4">
        <f>D452/(constants!$A$4+constants!$B$4*data!D452+constants!$C$4*data!D452^2+constants!$D$4*data!D452^3+constants!$E$4*data!D452^4+constants!$F$4*data!D452^5+constants!$G$4*data!D452^6+constants!$H$4*data!D452^7)</f>
        <v>14414.98989566325</v>
      </c>
      <c r="K452" s="4">
        <f>E452/(constants!$A$4+constants!$B$4*data!E452+constants!$C$4*data!E452^2+constants!$D$4*data!E452^3+constants!$E$4*data!E452^4+constants!$F$4*data!E452^5+constants!$G$4*data!E452^6+constants!$H$4*data!E452^7)</f>
        <v>3411.9807079059215</v>
      </c>
      <c r="L452" s="4">
        <f>F452/(constants!$A$4+constants!$B$4*data!F452+constants!$C$4*data!F452^2+constants!$D$4*data!F452^3+constants!$E$4*data!F452^4+constants!$F$4*data!F452^5+constants!$G$4*data!F452^6+constants!$H$4*data!F452^7)</f>
        <v>6970.8187707255283</v>
      </c>
      <c r="M452" s="4">
        <f>G452/(constants!$A$4+constants!$B$4*data!G452+constants!$C$4*data!G452^2+constants!$D$4*data!G452^3+constants!$E$4*data!G452^4+constants!$F$4*data!G452^5+constants!$G$4*data!G452^6+constants!$H$4*data!G452^7)</f>
        <v>1275.4721012744915</v>
      </c>
      <c r="N452" s="4"/>
      <c r="O452" s="4">
        <f t="shared" si="131"/>
        <v>3694.5317969332687</v>
      </c>
      <c r="P452" s="4">
        <f t="shared" si="132"/>
        <v>3603.7474739158124</v>
      </c>
      <c r="Q452" s="4">
        <f t="shared" si="133"/>
        <v>852.99517697648037</v>
      </c>
      <c r="R452" s="4">
        <f t="shared" si="134"/>
        <v>1742.7046926813821</v>
      </c>
      <c r="S452" s="4">
        <f t="shared" si="135"/>
        <v>318.86802531862287</v>
      </c>
      <c r="T452" s="4">
        <f t="shared" si="136"/>
        <v>1.0251916438858604</v>
      </c>
      <c r="U452" s="4">
        <f t="shared" si="137"/>
        <v>0.23669671172869958</v>
      </c>
      <c r="V452" s="4">
        <f t="shared" si="138"/>
        <v>0.18297306862013563</v>
      </c>
      <c r="W452" s="4"/>
      <c r="X452">
        <f>IF(front!E452&gt;$X$2,O452,P452)</f>
        <v>3603.7474739158124</v>
      </c>
      <c r="Y452">
        <f t="shared" si="149"/>
        <v>3369.7666856147498</v>
      </c>
      <c r="Z452">
        <f>SUMPRODUCT($B$7:$B$456,Y$7:Y$456,EXP(constants!$B$32+constants!$A$32*ABS($A$7:$A$456-$A452)))</f>
        <v>31.136785717394485</v>
      </c>
      <c r="AA452">
        <f t="shared" si="127"/>
        <v>3338.6298998973552</v>
      </c>
      <c r="AB452">
        <f t="shared" si="140"/>
        <v>3333.1839413377525</v>
      </c>
      <c r="AD452" s="4">
        <f t="shared" si="128"/>
        <v>1391.6473683420841</v>
      </c>
      <c r="AE452">
        <f>SUMPRODUCT($B$7:$B$456,AD$7:AD$456,EXP(constants!$B$32+constants!$A$32*ABS($A$7:$A$456-$A452)))</f>
        <v>19.21637025578838</v>
      </c>
      <c r="AF452" s="4">
        <f t="shared" si="129"/>
        <v>1372.4309980862956</v>
      </c>
      <c r="AG452">
        <f t="shared" si="141"/>
        <v>1372.4309980862956</v>
      </c>
      <c r="AH452" s="4"/>
      <c r="AI452" s="5">
        <f>SUMPRODUCT(constants!$B$13:$B$20,A452^constants!$A$13:$A$20)*constants!$C$10/((A452/1000000000)^5*(EXP(0.014388/(A452/1000000000)/constants!$B$9)-1))</f>
        <v>2.2558278632649405E-6</v>
      </c>
      <c r="AJ452">
        <f>SUMPRODUCT(A452^constants!$E$28:$J$28,constants!$E$27:$J$27)</f>
        <v>5.7147244256948665E-7</v>
      </c>
      <c r="AL452" s="17">
        <f t="shared" si="130"/>
        <v>6.7677869057522767E-10</v>
      </c>
      <c r="AM452">
        <f t="shared" si="142"/>
        <v>4.163942984137944E-10</v>
      </c>
      <c r="AN452">
        <f t="shared" si="143"/>
        <v>1.6253313101388212</v>
      </c>
      <c r="AO452">
        <f t="shared" si="144"/>
        <v>8.0799104204698757E-10</v>
      </c>
      <c r="AQ452">
        <f t="shared" si="148"/>
        <v>6.7677869057522767E-10</v>
      </c>
      <c r="AS452" s="4">
        <f t="shared" si="145"/>
        <v>0.837606675515433</v>
      </c>
    </row>
    <row r="453" spans="1:45" x14ac:dyDescent="0.2">
      <c r="A453">
        <f>front!A453</f>
        <v>398.64</v>
      </c>
      <c r="B453" s="1">
        <f t="shared" si="146"/>
        <v>0.46999999999997044</v>
      </c>
      <c r="C453">
        <f>front!D453-front!B453</f>
        <v>1477.6999999999998</v>
      </c>
      <c r="D453" s="2">
        <f>front!E453-front!C453</f>
        <v>14516.500000000002</v>
      </c>
      <c r="E453" s="2">
        <f>IF(front!F453-front!C453&gt;0,front!F453-front!C453,0)</f>
        <v>3743.5</v>
      </c>
      <c r="F453" s="2">
        <f>front!I453-front!H453</f>
        <v>7062.5</v>
      </c>
      <c r="G453" s="2">
        <f>IF(front!J453-front!H453&gt;0,front!J453-front!H453,0)</f>
        <v>1408.3000000000011</v>
      </c>
      <c r="H453" s="2"/>
      <c r="I453" s="4">
        <f>C453/(constants!$A$4+constants!$B$4*data!C453+constants!$C$4*data!C453^2+constants!$D$4*data!C453^3+constants!$E$4*data!C453^4+constants!$F$4*data!C453^5+constants!$G$4*data!C453^6+constants!$H$4*data!C453^7)</f>
        <v>1474.3206503950914</v>
      </c>
      <c r="J453" s="4">
        <f>D453/(constants!$A$4+constants!$B$4*data!D453+constants!$C$4*data!D453^2+constants!$D$4*data!D453^3+constants!$E$4*data!D453^4+constants!$F$4*data!D453^5+constants!$G$4*data!D453^6+constants!$H$4*data!D453^7)</f>
        <v>14573.208556734024</v>
      </c>
      <c r="K453" s="4">
        <f>E453/(constants!$A$4+constants!$B$4*data!E453+constants!$C$4*data!E453^2+constants!$D$4*data!E453^3+constants!$E$4*data!E453^4+constants!$F$4*data!E453^5+constants!$G$4*data!E453^6+constants!$H$4*data!E453^7)</f>
        <v>3735.1085335139828</v>
      </c>
      <c r="L453" s="4">
        <f>F453/(constants!$A$4+constants!$B$4*data!F453+constants!$C$4*data!F453^2+constants!$D$4*data!F453^3+constants!$E$4*data!F453^4+constants!$F$4*data!F453^5+constants!$G$4*data!F453^6+constants!$H$4*data!F453^7)</f>
        <v>7051.0810015602647</v>
      </c>
      <c r="M453" s="4">
        <f>G453/(constants!$A$4+constants!$B$4*data!G453+constants!$C$4*data!G453^2+constants!$D$4*data!G453^3+constants!$E$4*data!G453^4+constants!$F$4*data!G453^5+constants!$G$4*data!G453^6+constants!$H$4*data!G453^7)</f>
        <v>1405.0778960627497</v>
      </c>
      <c r="N453" s="4"/>
      <c r="O453" s="4">
        <f t="shared" si="131"/>
        <v>3685.8016259877286</v>
      </c>
      <c r="P453" s="4">
        <f t="shared" si="132"/>
        <v>3643.3021391835059</v>
      </c>
      <c r="Q453" s="4">
        <f t="shared" si="133"/>
        <v>933.77713337849571</v>
      </c>
      <c r="R453" s="4">
        <f t="shared" si="134"/>
        <v>1762.7702503900662</v>
      </c>
      <c r="S453" s="4">
        <f t="shared" si="135"/>
        <v>351.26947401568742</v>
      </c>
      <c r="T453" s="4">
        <f t="shared" si="136"/>
        <v>1.0116651008290372</v>
      </c>
      <c r="U453" s="4">
        <f t="shared" si="137"/>
        <v>0.25629966928511805</v>
      </c>
      <c r="V453" s="4">
        <f t="shared" si="138"/>
        <v>0.19927127425593802</v>
      </c>
      <c r="W453" s="4"/>
      <c r="X453">
        <f>IF(front!E453&gt;$X$2,O453,P453)</f>
        <v>3643.3021391835059</v>
      </c>
      <c r="Y453">
        <f t="shared" si="149"/>
        <v>3409.3213508824433</v>
      </c>
      <c r="Z453">
        <f>SUMPRODUCT($B$7:$B$456,Y$7:Y$456,EXP(constants!$B$32+constants!$A$32*ABS($A$7:$A$456-$A453)))</f>
        <v>30.541821500801834</v>
      </c>
      <c r="AA453">
        <f t="shared" si="127"/>
        <v>3378.7795293816416</v>
      </c>
      <c r="AB453">
        <f t="shared" si="140"/>
        <v>3373.3335708220388</v>
      </c>
      <c r="AD453" s="4">
        <f t="shared" si="128"/>
        <v>1376.0405946122601</v>
      </c>
      <c r="AE453">
        <f>SUMPRODUCT($B$7:$B$456,AD$7:AD$456,EXP(constants!$B$32+constants!$A$32*ABS($A$7:$A$456-$A453)))</f>
        <v>18.792093874582637</v>
      </c>
      <c r="AF453" s="4">
        <f t="shared" si="129"/>
        <v>1357.2485007376774</v>
      </c>
      <c r="AG453">
        <f t="shared" si="141"/>
        <v>1357.2485007376774</v>
      </c>
      <c r="AH453" s="4"/>
      <c r="AI453" s="5">
        <f>SUMPRODUCT(constants!$B$13:$B$20,A453^constants!$A$13:$A$20)*constants!$C$10/((A453/1000000000)^5*(EXP(0.014388/(A453/1000000000)/constants!$B$9)-1))</f>
        <v>2.2731548136229876E-6</v>
      </c>
      <c r="AJ453">
        <f>SUMPRODUCT(A453^constants!$E$28:$J$28,constants!$E$27:$J$27)</f>
        <v>5.7074540152232895E-7</v>
      </c>
      <c r="AL453" s="17">
        <f t="shared" si="130"/>
        <v>6.7386007517455456E-10</v>
      </c>
      <c r="AM453">
        <f t="shared" si="142"/>
        <v>4.2051650910803985E-10</v>
      </c>
      <c r="AN453">
        <f t="shared" si="143"/>
        <v>1.6024580737719032</v>
      </c>
      <c r="AO453">
        <f t="shared" si="144"/>
        <v>8.159899731732507E-10</v>
      </c>
      <c r="AQ453">
        <f t="shared" si="148"/>
        <v>6.7386007517455456E-10</v>
      </c>
      <c r="AS453" s="4">
        <f t="shared" si="145"/>
        <v>0.82581906313630749</v>
      </c>
    </row>
    <row r="454" spans="1:45" x14ac:dyDescent="0.2">
      <c r="A454">
        <f>front!A454</f>
        <v>399.11</v>
      </c>
      <c r="B454" s="1">
        <f t="shared" si="146"/>
        <v>0.47000000000002728</v>
      </c>
      <c r="C454">
        <f>front!D454-front!B454</f>
        <v>1501.1</v>
      </c>
      <c r="D454" s="2">
        <f>front!E454-front!C454</f>
        <v>14743.3</v>
      </c>
      <c r="E454" s="2">
        <f>IF(front!F454-front!C454&gt;0,front!F454-front!C454,0)</f>
        <v>4073.2000000000007</v>
      </c>
      <c r="F454" s="2">
        <f>front!I454-front!H454</f>
        <v>7003.7000000000007</v>
      </c>
      <c r="G454" s="2">
        <f>IF(front!J454-front!H454&gt;0,front!J454-front!H454,0)</f>
        <v>1552.2999999999993</v>
      </c>
      <c r="H454" s="2"/>
      <c r="I454" s="4">
        <f>C454/(constants!$A$4+constants!$B$4*data!C454+constants!$C$4*data!C454^2+constants!$D$4*data!C454^3+constants!$E$4*data!C454^4+constants!$F$4*data!C454^5+constants!$G$4*data!C454^6+constants!$H$4*data!C454^7)</f>
        <v>1497.6676192713774</v>
      </c>
      <c r="J454" s="4">
        <f>D454/(constants!$A$4+constants!$B$4*data!D454+constants!$C$4*data!D454^2+constants!$D$4*data!D454^3+constants!$E$4*data!D454^4+constants!$F$4*data!D454^5+constants!$G$4*data!D454^6+constants!$H$4*data!D454^7)</f>
        <v>14804.560122485129</v>
      </c>
      <c r="K454" s="4">
        <f>E454/(constants!$A$4+constants!$B$4*data!E454+constants!$C$4*data!E454^2+constants!$D$4*data!E454^3+constants!$E$4*data!E454^4+constants!$F$4*data!E454^5+constants!$G$4*data!E454^6+constants!$H$4*data!E454^7)</f>
        <v>4064.1592904422782</v>
      </c>
      <c r="L454" s="4">
        <f>F454/(constants!$A$4+constants!$B$4*data!F454+constants!$C$4*data!F454^2+constants!$D$4*data!F454^3+constants!$E$4*data!F454^4+constants!$F$4*data!F454^5+constants!$G$4*data!F454^6+constants!$H$4*data!F454^7)</f>
        <v>6992.2344747099969</v>
      </c>
      <c r="M454" s="4">
        <f>G454/(constants!$A$4+constants!$B$4*data!G454+constants!$C$4*data!G454^2+constants!$D$4*data!G454^3+constants!$E$4*data!G454^4+constants!$F$4*data!G454^5+constants!$G$4*data!G454^6+constants!$H$4*data!G454^7)</f>
        <v>1548.751564114631</v>
      </c>
      <c r="N454" s="4"/>
      <c r="O454" s="4">
        <f t="shared" si="131"/>
        <v>3744.1690481784435</v>
      </c>
      <c r="P454" s="4">
        <f t="shared" si="132"/>
        <v>3701.1400306212822</v>
      </c>
      <c r="Q454" s="4">
        <f t="shared" si="133"/>
        <v>1016.0398226105696</v>
      </c>
      <c r="R454" s="4">
        <f t="shared" si="134"/>
        <v>1748.0586186774992</v>
      </c>
      <c r="S454" s="4">
        <f t="shared" si="135"/>
        <v>387.18789102865782</v>
      </c>
      <c r="T454" s="4">
        <f t="shared" si="136"/>
        <v>1.0116258820798893</v>
      </c>
      <c r="U454" s="4">
        <f t="shared" si="137"/>
        <v>0.27452077311433543</v>
      </c>
      <c r="V454" s="4">
        <f t="shared" si="138"/>
        <v>0.2214959423509415</v>
      </c>
      <c r="W454" s="4"/>
      <c r="X454">
        <f>IF(front!E454&gt;$X$2,O454,P454)</f>
        <v>3701.1400306212822</v>
      </c>
      <c r="Y454">
        <f t="shared" si="149"/>
        <v>3467.1592423202196</v>
      </c>
      <c r="Z454">
        <f>SUMPRODUCT($B$7:$B$456,Y$7:Y$456,EXP(constants!$B$32+constants!$A$32*ABS($A$7:$A$456-$A454)))</f>
        <v>29.909226399538415</v>
      </c>
      <c r="AA454">
        <f t="shared" si="127"/>
        <v>3437.2500159206811</v>
      </c>
      <c r="AB454">
        <f t="shared" si="140"/>
        <v>3431.8040573610783</v>
      </c>
      <c r="AD454" s="4">
        <f t="shared" si="128"/>
        <v>1321.7846299159241</v>
      </c>
      <c r="AE454">
        <f>SUMPRODUCT($B$7:$B$456,AD$7:AD$456,EXP(constants!$B$32+constants!$A$32*ABS($A$7:$A$456-$A454)))</f>
        <v>18.357250009419925</v>
      </c>
      <c r="AF454" s="4">
        <f t="shared" si="129"/>
        <v>1303.4273799065043</v>
      </c>
      <c r="AG454">
        <f t="shared" si="141"/>
        <v>1303.4273799065043</v>
      </c>
      <c r="AH454" s="4"/>
      <c r="AI454" s="5">
        <f>SUMPRODUCT(constants!$B$13:$B$20,A454^constants!$A$13:$A$20)*constants!$C$10/((A454/1000000000)^5*(EXP(0.014388/(A454/1000000000)/constants!$B$9)-1))</f>
        <v>2.2905575009690757E-6</v>
      </c>
      <c r="AJ454">
        <f>SUMPRODUCT(A454^constants!$E$28:$J$28,constants!$E$27:$J$27)</f>
        <v>5.7005878089500363E-7</v>
      </c>
      <c r="AL454" s="17">
        <f t="shared" si="130"/>
        <v>6.6744996587317512E-10</v>
      </c>
      <c r="AM454">
        <f t="shared" si="142"/>
        <v>4.3735369509875902E-10</v>
      </c>
      <c r="AN454">
        <f t="shared" si="143"/>
        <v>1.5261102703670035</v>
      </c>
      <c r="AO454">
        <f t="shared" si="144"/>
        <v>8.4866163920134979E-10</v>
      </c>
      <c r="AQ454">
        <f t="shared" si="148"/>
        <v>6.6744996587317512E-10</v>
      </c>
      <c r="AS454" s="4">
        <f t="shared" si="145"/>
        <v>0.78647358975868453</v>
      </c>
    </row>
    <row r="455" spans="1:45" x14ac:dyDescent="0.2">
      <c r="A455">
        <f>front!A455</f>
        <v>399.57</v>
      </c>
      <c r="B455" s="1">
        <f t="shared" si="146"/>
        <v>0.45999999999997954</v>
      </c>
      <c r="C455">
        <f>front!D455-front!B455</f>
        <v>1515.4499999999998</v>
      </c>
      <c r="D455" s="2">
        <f>front!E455-front!C455</f>
        <v>14876.5</v>
      </c>
      <c r="E455" s="2">
        <f>IF(front!F455-front!C455&gt;0,front!F455-front!C455,0)</f>
        <v>4445.0999999999985</v>
      </c>
      <c r="F455" s="2">
        <f>front!I455-front!H455</f>
        <v>6708.2000000000007</v>
      </c>
      <c r="G455" s="2">
        <f>IF(front!J455-front!H455&gt;0,front!J455-front!H455,0)</f>
        <v>1630.8000000000011</v>
      </c>
      <c r="H455" s="2"/>
      <c r="I455" s="4">
        <f>C455/(constants!$A$4+constants!$B$4*data!C455+constants!$C$4*data!C455^2+constants!$D$4*data!C455^3+constants!$E$4*data!C455^4+constants!$F$4*data!C455^5+constants!$G$4*data!C455^6+constants!$H$4*data!C455^7)</f>
        <v>1511.9850950441494</v>
      </c>
      <c r="J455" s="4">
        <f>D455/(constants!$A$4+constants!$B$4*data!D455+constants!$C$4*data!D455^2+constants!$D$4*data!D455^3+constants!$E$4*data!D455^4+constants!$F$4*data!D455^5+constants!$G$4*data!D455^6+constants!$H$4*data!D455^7)</f>
        <v>14940.511204223163</v>
      </c>
      <c r="K455" s="4">
        <f>E455/(constants!$A$4+constants!$B$4*data!E455+constants!$C$4*data!E455^2+constants!$D$4*data!E455^3+constants!$E$4*data!E455^4+constants!$F$4*data!E455^5+constants!$G$4*data!E455^6+constants!$H$4*data!E455^7)</f>
        <v>4435.3820599755027</v>
      </c>
      <c r="L455" s="4">
        <f>F455/(constants!$A$4+constants!$B$4*data!F455+constants!$C$4*data!F455^2+constants!$D$4*data!F455^3+constants!$E$4*data!F455^4+constants!$F$4*data!F455^5+constants!$G$4*data!F455^6+constants!$H$4*data!F455^7)</f>
        <v>6696.5739015411045</v>
      </c>
      <c r="M455" s="4">
        <f>G455/(constants!$A$4+constants!$B$4*data!G455+constants!$C$4*data!G455^2+constants!$D$4*data!G455^3+constants!$E$4*data!G455^4+constants!$F$4*data!G455^5+constants!$G$4*data!G455^6+constants!$H$4*data!G455^7)</f>
        <v>1627.073571923275</v>
      </c>
      <c r="N455" s="4"/>
      <c r="O455" s="4">
        <f t="shared" si="131"/>
        <v>3779.9627376103731</v>
      </c>
      <c r="P455" s="4">
        <f t="shared" si="132"/>
        <v>3735.1278010557908</v>
      </c>
      <c r="Q455" s="4">
        <f t="shared" si="133"/>
        <v>1108.8455149938757</v>
      </c>
      <c r="R455" s="4">
        <f t="shared" si="134"/>
        <v>1674.1434753852761</v>
      </c>
      <c r="S455" s="4">
        <f t="shared" si="135"/>
        <v>406.76839298081876</v>
      </c>
      <c r="T455" s="4">
        <f t="shared" si="136"/>
        <v>1.0120035883489473</v>
      </c>
      <c r="U455" s="4">
        <f t="shared" si="137"/>
        <v>0.2968694979273383</v>
      </c>
      <c r="V455" s="4">
        <f t="shared" si="138"/>
        <v>0.2429710469631092</v>
      </c>
      <c r="W455" s="4"/>
      <c r="X455">
        <f>IF(front!E455&gt;$X$2,O455,P455)</f>
        <v>3735.1278010557908</v>
      </c>
      <c r="Y455">
        <f t="shared" si="149"/>
        <v>3501.1470127547282</v>
      </c>
      <c r="Z455">
        <f>SUMPRODUCT($B$7:$B$456,Y$7:Y$456,EXP(constants!$B$32+constants!$A$32*ABS($A$7:$A$456-$A455)))</f>
        <v>29.251611520142706</v>
      </c>
      <c r="AA455">
        <f t="shared" ref="AA455:AA518" si="150">Y455-Z455</f>
        <v>3471.8954012345853</v>
      </c>
      <c r="AB455">
        <f t="shared" si="140"/>
        <v>3466.4494426749825</v>
      </c>
      <c r="AD455" s="4">
        <f t="shared" ref="AD455:AD518" si="151">R455-(S455/$V$2)</f>
        <v>1226.3123592896654</v>
      </c>
      <c r="AE455">
        <f>SUMPRODUCT($B$7:$B$456,AD$7:AD$456,EXP(constants!$B$32+constants!$A$32*ABS($A$7:$A$456-$A455)))</f>
        <v>17.921803018681246</v>
      </c>
      <c r="AF455" s="4">
        <f t="shared" ref="AF455:AF518" si="152">AD455-AE455</f>
        <v>1208.3905562709842</v>
      </c>
      <c r="AG455">
        <f t="shared" si="141"/>
        <v>1208.3905562709842</v>
      </c>
      <c r="AH455" s="4"/>
      <c r="AI455" s="5">
        <f>SUMPRODUCT(constants!$B$13:$B$20,A455^constants!$A$13:$A$20)*constants!$C$10/((A455/1000000000)^5*(EXP(0.014388/(A455/1000000000)/constants!$B$9)-1))</f>
        <v>2.3076631989087961E-6</v>
      </c>
      <c r="AJ455">
        <f>SUMPRODUCT(A455^constants!$E$28:$J$28,constants!$E$27:$J$27)</f>
        <v>5.6942594153162581E-7</v>
      </c>
      <c r="AL455" s="17">
        <f t="shared" ref="AL455:AL518" si="153">IF(AB455=0,0,AI455/AB455)</f>
        <v>6.6571379074492525E-10</v>
      </c>
      <c r="AM455">
        <f t="shared" si="142"/>
        <v>4.7122673921653091E-10</v>
      </c>
      <c r="AN455">
        <f t="shared" si="143"/>
        <v>1.4127249906313712</v>
      </c>
      <c r="AO455">
        <f t="shared" si="144"/>
        <v>9.1439048399649123E-10</v>
      </c>
      <c r="AQ455">
        <f t="shared" si="148"/>
        <v>6.6571379074492525E-10</v>
      </c>
      <c r="AS455" s="4">
        <f t="shared" si="145"/>
        <v>0.72804103104323181</v>
      </c>
    </row>
    <row r="456" spans="1:45" x14ac:dyDescent="0.2">
      <c r="A456">
        <f>front!A456</f>
        <v>400.04</v>
      </c>
      <c r="B456" s="1">
        <f t="shared" si="146"/>
        <v>0.47000000000002728</v>
      </c>
      <c r="C456">
        <f>front!D456-front!B456</f>
        <v>1561.4</v>
      </c>
      <c r="D456" s="2">
        <f>front!E456-front!C456</f>
        <v>15152.8</v>
      </c>
      <c r="E456" s="2">
        <f>IF(front!F456-front!C456&gt;0,front!F456-front!C456,0)</f>
        <v>4785.0999999999985</v>
      </c>
      <c r="F456" s="2">
        <f>front!I456-front!H456</f>
        <v>6603.6</v>
      </c>
      <c r="G456" s="2">
        <f>IF(front!J456-front!H456&gt;0,front!J456-front!H456,0)</f>
        <v>1799.6000000000004</v>
      </c>
      <c r="H456" s="2"/>
      <c r="I456" s="4">
        <f>C456/(constants!$A$4+constants!$B$4*data!C456+constants!$C$4*data!C456^2+constants!$D$4*data!C456^3+constants!$E$4*data!C456^4+constants!$F$4*data!C456^5+constants!$G$4*data!C456^6+constants!$H$4*data!C456^7)</f>
        <v>1557.8309340657272</v>
      </c>
      <c r="J456" s="4">
        <f>D456/(constants!$A$4+constants!$B$4*data!D456+constants!$C$4*data!D456^2+constants!$D$4*data!D456^3+constants!$E$4*data!D456^4+constants!$F$4*data!D456^5+constants!$G$4*data!D456^6+constants!$H$4*data!D456^7)</f>
        <v>15222.70251862724</v>
      </c>
      <c r="K456" s="4">
        <f>E456/(constants!$A$4+constants!$B$4*data!E456+constants!$C$4*data!E456^2+constants!$D$4*data!E456^3+constants!$E$4*data!E456^4+constants!$F$4*data!E456^5+constants!$G$4*data!E456^6+constants!$H$4*data!E456^7)</f>
        <v>4774.8267507660821</v>
      </c>
      <c r="L456" s="4">
        <f>F456/(constants!$A$4+constants!$B$4*data!F456+constants!$C$4*data!F456^2+constants!$D$4*data!F456^3+constants!$E$4*data!F456^4+constants!$F$4*data!F456^5+constants!$G$4*data!F456^6+constants!$H$4*data!F456^7)</f>
        <v>6591.9451770849237</v>
      </c>
      <c r="M456" s="4">
        <f>G456/(constants!$A$4+constants!$B$4*data!G456+constants!$C$4*data!G456^2+constants!$D$4*data!G456^3+constants!$E$4*data!G456^4+constants!$F$4*data!G456^5+constants!$G$4*data!G456^6+constants!$H$4*data!G456^7)</f>
        <v>1795.4906349564928</v>
      </c>
      <c r="N456" s="4"/>
      <c r="O456" s="4">
        <f t="shared" ref="O456:O519" si="154">I456*1000/O$4</f>
        <v>3894.5773351643184</v>
      </c>
      <c r="P456" s="4">
        <f t="shared" ref="P456:P519" si="155">J456*1000/P$4</f>
        <v>3805.6756296568101</v>
      </c>
      <c r="Q456" s="4">
        <f t="shared" ref="Q456:Q519" si="156">K456*1000/Q$4</f>
        <v>1193.7066876915205</v>
      </c>
      <c r="R456" s="4">
        <f t="shared" ref="R456:R519" si="157">L456*1000/R$4</f>
        <v>1647.9862942712309</v>
      </c>
      <c r="S456" s="4">
        <f t="shared" ref="S456:S519" si="158">M456*1000/S$4</f>
        <v>448.87265873912321</v>
      </c>
      <c r="T456" s="4">
        <f t="shared" ref="T456:T519" si="159">O456/P456</f>
        <v>1.0233602950326919</v>
      </c>
      <c r="U456" s="4">
        <f t="shared" ref="U456:U519" si="160">Q456/P456</f>
        <v>0.31366485319695181</v>
      </c>
      <c r="V456" s="4">
        <f t="shared" ref="V456:V519" si="161">S456/R456</f>
        <v>0.27237645136947136</v>
      </c>
      <c r="W456" s="4"/>
      <c r="X456">
        <f>IF(front!E456&gt;$X$2,O456,P456)</f>
        <v>3805.6756296568101</v>
      </c>
      <c r="Y456">
        <f t="shared" si="149"/>
        <v>3571.6948413557475</v>
      </c>
      <c r="Z456">
        <f>SUMPRODUCT($B$7:$B$456,Y$7:Y$456,EXP(constants!$B$32+constants!$A$32*ABS($A$7:$A$456-$A456)))</f>
        <v>28.540619575639269</v>
      </c>
      <c r="AA456">
        <f t="shared" si="150"/>
        <v>3543.1542217801084</v>
      </c>
      <c r="AB456">
        <f t="shared" ref="AB456:AB519" si="162">IF((AA456-$AA$3)&gt;0,AA456-$AA$3,0)</f>
        <v>3537.7082632205056</v>
      </c>
      <c r="AD456" s="4">
        <f t="shared" si="151"/>
        <v>1153.8005433212429</v>
      </c>
      <c r="AE456">
        <f>SUMPRODUCT($B$7:$B$456,AD$7:AD$456,EXP(constants!$B$32+constants!$A$32*ABS($A$7:$A$456-$A456)))</f>
        <v>17.468628173791554</v>
      </c>
      <c r="AF456" s="4">
        <f t="shared" si="152"/>
        <v>1136.3319151474514</v>
      </c>
      <c r="AG456">
        <f t="shared" ref="AG456:AG519" si="163">IF((AF456)&gt;0,AF456,0)</f>
        <v>1136.3319151474514</v>
      </c>
      <c r="AH456" s="4"/>
      <c r="AI456" s="5">
        <f>SUMPRODUCT(constants!$B$13:$B$20,A456^constants!$A$13:$A$20)*constants!$C$10/((A456/1000000000)^5*(EXP(0.014388/(A456/1000000000)/constants!$B$9)-1))</f>
        <v>2.3252155736850627E-6</v>
      </c>
      <c r="AJ456">
        <f>SUMPRODUCT(A456^constants!$E$28:$J$28,constants!$E$27:$J$27)</f>
        <v>5.6881939563847026E-7</v>
      </c>
      <c r="AL456" s="17">
        <f t="shared" si="153"/>
        <v>6.5726606059040427E-10</v>
      </c>
      <c r="AM456">
        <f t="shared" ref="AM456:AM519" si="164">IF(AG456=0,0,AJ456/AG456)</f>
        <v>5.0057504154907041E-10</v>
      </c>
      <c r="AN456">
        <f t="shared" ref="AN456:AN519" si="165">AL456/AM456</f>
        <v>1.3130220367288803</v>
      </c>
      <c r="AO456">
        <f t="shared" ref="AO456:AO519" si="166">AM456*$AN$2</f>
        <v>9.7133930744174782E-10</v>
      </c>
      <c r="AQ456">
        <f t="shared" si="148"/>
        <v>6.5726606059040427E-10</v>
      </c>
      <c r="AS456" s="4">
        <f t="shared" ref="AS456:AS519" si="167">AL456/AO456</f>
        <v>0.67665959315645341</v>
      </c>
    </row>
    <row r="457" spans="1:45" x14ac:dyDescent="0.2">
      <c r="A457">
        <f>front!A457</f>
        <v>400.51</v>
      </c>
      <c r="B457" s="1">
        <f t="shared" ref="B457:B520" si="168">A457-A456</f>
        <v>0.46999999999997044</v>
      </c>
      <c r="C457">
        <f>front!D457-front!B457</f>
        <v>1572.0499999999997</v>
      </c>
      <c r="D457" s="2">
        <f>front!E457-front!C457</f>
        <v>15260.900000000001</v>
      </c>
      <c r="E457" s="2">
        <f>IF(front!F457-front!C457&gt;0,front!F457-front!C457,0)</f>
        <v>5173.4000000000015</v>
      </c>
      <c r="F457" s="2">
        <f>front!I457-front!H457</f>
        <v>6492.1</v>
      </c>
      <c r="G457" s="2">
        <f>IF(front!J457-front!H457&gt;0,front!J457-front!H457,0)</f>
        <v>1901.3000000000011</v>
      </c>
      <c r="H457" s="2"/>
      <c r="I457" s="4">
        <f>C457/(constants!$A$4+constants!$B$4*data!C457+constants!$C$4*data!C457^2+constants!$D$4*data!C457^3+constants!$E$4*data!C457^4+constants!$F$4*data!C457^5+constants!$G$4*data!C457^6+constants!$H$4*data!C457^7)</f>
        <v>1568.4567889432938</v>
      </c>
      <c r="J457" s="4">
        <f>D457/(constants!$A$4+constants!$B$4*data!D457+constants!$C$4*data!D457^2+constants!$D$4*data!D457^3+constants!$E$4*data!D457^4+constants!$F$4*data!D457^5+constants!$G$4*data!D457^6+constants!$H$4*data!D457^7)</f>
        <v>15333.175473845882</v>
      </c>
      <c r="K457" s="4">
        <f>E457/(constants!$A$4+constants!$B$4*data!E457+constants!$C$4*data!E457^2+constants!$D$4*data!E457^3+constants!$E$4*data!E457^4+constants!$F$4*data!E457^5+constants!$G$4*data!E457^6+constants!$H$4*data!E457^7)</f>
        <v>5162.5837931804226</v>
      </c>
      <c r="L457" s="4">
        <f>F457/(constants!$A$4+constants!$B$4*data!F457+constants!$C$4*data!F457^2+constants!$D$4*data!F457^3+constants!$E$4*data!F457^4+constants!$F$4*data!F457^5+constants!$G$4*data!F457^6+constants!$H$4*data!F457^7)</f>
        <v>6480.4299957499397</v>
      </c>
      <c r="M457" s="4">
        <f>G457/(constants!$A$4+constants!$B$4*data!G457+constants!$C$4*data!G457^2+constants!$D$4*data!G457^3+constants!$E$4*data!G457^4+constants!$F$4*data!G457^5+constants!$G$4*data!G457^6+constants!$H$4*data!G457^7)</f>
        <v>1896.9598417190377</v>
      </c>
      <c r="N457" s="4"/>
      <c r="O457" s="4">
        <f t="shared" si="154"/>
        <v>3921.1419723582344</v>
      </c>
      <c r="P457" s="4">
        <f t="shared" si="155"/>
        <v>3833.2938684614705</v>
      </c>
      <c r="Q457" s="4">
        <f t="shared" si="156"/>
        <v>1290.6459482951057</v>
      </c>
      <c r="R457" s="4">
        <f t="shared" si="157"/>
        <v>1620.1074989374849</v>
      </c>
      <c r="S457" s="4">
        <f t="shared" si="158"/>
        <v>474.23996042975944</v>
      </c>
      <c r="T457" s="4">
        <f t="shared" si="159"/>
        <v>1.0229171326048172</v>
      </c>
      <c r="U457" s="4">
        <f t="shared" si="160"/>
        <v>0.33669371370505408</v>
      </c>
      <c r="V457" s="4">
        <f t="shared" si="161"/>
        <v>0.29272129209992559</v>
      </c>
      <c r="W457" s="4"/>
      <c r="X457">
        <f>IF(front!E457&gt;$X$2,O457,P457)</f>
        <v>3833.2938684614705</v>
      </c>
      <c r="Y457">
        <f t="shared" si="149"/>
        <v>3599.3130801604079</v>
      </c>
      <c r="Z457">
        <f>SUMPRODUCT($B$7:$B$456,Y$7:Y$456,EXP(constants!$B$32+constants!$A$32*ABS($A$7:$A$456-$A457)))</f>
        <v>27.78773457056192</v>
      </c>
      <c r="AA457">
        <f t="shared" si="150"/>
        <v>3571.525345589846</v>
      </c>
      <c r="AB457">
        <f t="shared" si="162"/>
        <v>3566.0793870302432</v>
      </c>
      <c r="AD457" s="4">
        <f t="shared" si="151"/>
        <v>1097.9936512511622</v>
      </c>
      <c r="AE457">
        <f>SUMPRODUCT($B$7:$B$456,AD$7:AD$456,EXP(constants!$B$32+constants!$A$32*ABS($A$7:$A$456-$A457)))</f>
        <v>17.007815885660808</v>
      </c>
      <c r="AF457" s="4">
        <f t="shared" si="152"/>
        <v>1080.9858353655013</v>
      </c>
      <c r="AG457">
        <f t="shared" si="163"/>
        <v>1080.9858353655013</v>
      </c>
      <c r="AH457" s="4"/>
      <c r="AI457" s="5">
        <f>SUMPRODUCT(constants!$B$13:$B$20,A457^constants!$A$13:$A$20)*constants!$C$10/((A457/1000000000)^5*(EXP(0.014388/(A457/1000000000)/constants!$B$9)-1))</f>
        <v>2.3428435042625947E-6</v>
      </c>
      <c r="AJ457">
        <f>SUMPRODUCT(A457^constants!$E$28:$J$28,constants!$E$27:$J$27)</f>
        <v>5.6825335180166756E-7</v>
      </c>
      <c r="AL457" s="17">
        <f t="shared" si="153"/>
        <v>6.5698018748081375E-10</v>
      </c>
      <c r="AM457">
        <f t="shared" si="164"/>
        <v>5.2568066408523342E-10</v>
      </c>
      <c r="AN457">
        <f t="shared" si="165"/>
        <v>1.2497705020671857</v>
      </c>
      <c r="AO457">
        <f t="shared" si="166"/>
        <v>1.0200554358601879E-9</v>
      </c>
      <c r="AQ457">
        <f t="shared" si="148"/>
        <v>6.5698018748081375E-10</v>
      </c>
      <c r="AS457" s="4">
        <f t="shared" si="167"/>
        <v>0.64406321890417484</v>
      </c>
    </row>
    <row r="458" spans="1:45" x14ac:dyDescent="0.2">
      <c r="A458">
        <f>front!A458</f>
        <v>400.98</v>
      </c>
      <c r="B458" s="1">
        <f t="shared" si="168"/>
        <v>0.47000000000002728</v>
      </c>
      <c r="C458">
        <f>front!D458-front!B458</f>
        <v>1591</v>
      </c>
      <c r="D458" s="2">
        <f>front!E458-front!C458</f>
        <v>15442.899999999998</v>
      </c>
      <c r="E458" s="2">
        <f>IF(front!F458-front!C458&gt;0,front!F458-front!C458,0)</f>
        <v>5531</v>
      </c>
      <c r="F458" s="2">
        <f>front!I458-front!H458</f>
        <v>6485.5</v>
      </c>
      <c r="G458" s="2">
        <f>IF(front!J458-front!H458&gt;0,front!J458-front!H458,0)</f>
        <v>2000.8999999999996</v>
      </c>
      <c r="H458" s="2"/>
      <c r="I458" s="4">
        <f>C458/(constants!$A$4+constants!$B$4*data!C458+constants!$C$4*data!C458^2+constants!$D$4*data!C458^3+constants!$E$4*data!C458^4+constants!$F$4*data!C458^5+constants!$G$4*data!C458^6+constants!$H$4*data!C458^7)</f>
        <v>1587.3638234167611</v>
      </c>
      <c r="J458" s="4">
        <f>D458/(constants!$A$4+constants!$B$4*data!D458+constants!$C$4*data!D458^2+constants!$D$4*data!D458^3+constants!$E$4*data!D458^4+constants!$F$4*data!D458^5+constants!$G$4*data!D458^6+constants!$H$4*data!D458^7)</f>
        <v>15519.257329336813</v>
      </c>
      <c r="K458" s="4">
        <f>E458/(constants!$A$4+constants!$B$4*data!E458+constants!$C$4*data!E458^2+constants!$D$4*data!E458^3+constants!$E$4*data!E458^4+constants!$F$4*data!E458^5+constants!$G$4*data!E458^6+constants!$H$4*data!E458^7)</f>
        <v>5519.786069294486</v>
      </c>
      <c r="L458" s="4">
        <f>F458/(constants!$A$4+constants!$B$4*data!F458+constants!$C$4*data!F458^2+constants!$D$4*data!F458^3+constants!$E$4*data!F458^4+constants!$F$4*data!F458^5+constants!$G$4*data!F458^6+constants!$H$4*data!F458^7)</f>
        <v>6473.8295859786667</v>
      </c>
      <c r="M458" s="4">
        <f>G458/(constants!$A$4+constants!$B$4*data!G458+constants!$C$4*data!G458^2+constants!$D$4*data!G458^3+constants!$E$4*data!G458^4+constants!$F$4*data!G458^5+constants!$G$4*data!G458^6+constants!$H$4*data!G458^7)</f>
        <v>1996.3338191220289</v>
      </c>
      <c r="N458" s="4"/>
      <c r="O458" s="4">
        <f t="shared" si="154"/>
        <v>3968.4095585419027</v>
      </c>
      <c r="P458" s="4">
        <f t="shared" si="155"/>
        <v>3879.8143323342033</v>
      </c>
      <c r="Q458" s="4">
        <f t="shared" si="156"/>
        <v>1379.9465173236215</v>
      </c>
      <c r="R458" s="4">
        <f t="shared" si="157"/>
        <v>1618.4573964946667</v>
      </c>
      <c r="S458" s="4">
        <f t="shared" si="158"/>
        <v>499.08345478050722</v>
      </c>
      <c r="T458" s="4">
        <f t="shared" si="159"/>
        <v>1.0228349138950672</v>
      </c>
      <c r="U458" s="4">
        <f t="shared" si="160"/>
        <v>0.35567333875314794</v>
      </c>
      <c r="V458" s="4">
        <f t="shared" si="161"/>
        <v>0.30836984393994327</v>
      </c>
      <c r="W458" s="4"/>
      <c r="X458">
        <f>IF(front!E458&gt;$X$2,O458,P458)</f>
        <v>3879.8143323342033</v>
      </c>
      <c r="Y458">
        <f t="shared" si="149"/>
        <v>3645.8335440331407</v>
      </c>
      <c r="Z458">
        <f>SUMPRODUCT($B$7:$B$456,Y$7:Y$456,EXP(constants!$B$32+constants!$A$32*ABS($A$7:$A$456-$A458)))</f>
        <v>27.054710235620529</v>
      </c>
      <c r="AA458">
        <f t="shared" si="150"/>
        <v>3618.7788337975203</v>
      </c>
      <c r="AB458">
        <f t="shared" si="162"/>
        <v>3613.3328752379175</v>
      </c>
      <c r="AD458" s="4">
        <f t="shared" si="151"/>
        <v>1068.992137059558</v>
      </c>
      <c r="AE458">
        <f>SUMPRODUCT($B$7:$B$456,AD$7:AD$456,EXP(constants!$B$32+constants!$A$32*ABS($A$7:$A$456-$A458)))</f>
        <v>16.559159558649547</v>
      </c>
      <c r="AF458" s="4">
        <f t="shared" si="152"/>
        <v>1052.4329775009085</v>
      </c>
      <c r="AG458">
        <f t="shared" si="163"/>
        <v>1052.4329775009085</v>
      </c>
      <c r="AH458" s="4"/>
      <c r="AI458" s="5">
        <f>SUMPRODUCT(constants!$B$13:$B$20,A458^constants!$A$13:$A$20)*constants!$C$10/((A458/1000000000)^5*(EXP(0.014388/(A458/1000000000)/constants!$B$9)-1))</f>
        <v>2.3605469256079477E-6</v>
      </c>
      <c r="AJ458">
        <f>SUMPRODUCT(A458^constants!$E$28:$J$28,constants!$E$27:$J$27)</f>
        <v>5.6772782386864786E-7</v>
      </c>
      <c r="AL458" s="17">
        <f t="shared" si="153"/>
        <v>6.5328797736425518E-10</v>
      </c>
      <c r="AM458">
        <f t="shared" si="164"/>
        <v>5.3944321016694653E-10</v>
      </c>
      <c r="AN458">
        <f t="shared" si="165"/>
        <v>1.2110412459581723</v>
      </c>
      <c r="AO458">
        <f t="shared" si="166"/>
        <v>1.0467609262863139E-9</v>
      </c>
      <c r="AQ458">
        <f t="shared" si="148"/>
        <v>6.5328797736425518E-10</v>
      </c>
      <c r="AS458" s="4">
        <f t="shared" si="167"/>
        <v>0.62410428299228038</v>
      </c>
    </row>
    <row r="459" spans="1:45" x14ac:dyDescent="0.2">
      <c r="A459">
        <f>front!A459</f>
        <v>401.44</v>
      </c>
      <c r="B459" s="1">
        <f t="shared" si="168"/>
        <v>0.45999999999997954</v>
      </c>
      <c r="C459">
        <f>front!D459-front!B459</f>
        <v>1603.6999999999998</v>
      </c>
      <c r="D459" s="2">
        <f>front!E459-front!C459</f>
        <v>15635.300000000001</v>
      </c>
      <c r="E459" s="2">
        <f>IF(front!F459-front!C459&gt;0,front!F459-front!C459,0)</f>
        <v>5933.1</v>
      </c>
      <c r="F459" s="2">
        <f>front!I459-front!H459</f>
        <v>6490.9</v>
      </c>
      <c r="G459" s="2">
        <f>IF(front!J459-front!H459&gt;0,front!J459-front!H459,0)</f>
        <v>2183.5</v>
      </c>
      <c r="H459" s="2"/>
      <c r="I459" s="4">
        <f>C459/(constants!$A$4+constants!$B$4*data!C459+constants!$C$4*data!C459^2+constants!$D$4*data!C459^3+constants!$E$4*data!C459^4+constants!$F$4*data!C459^5+constants!$G$4*data!C459^6+constants!$H$4*data!C459^7)</f>
        <v>1600.0350263985929</v>
      </c>
      <c r="J459" s="4">
        <f>D459/(constants!$A$4+constants!$B$4*data!D459+constants!$C$4*data!D459^2+constants!$D$4*data!D459^3+constants!$E$4*data!D459^4+constants!$F$4*data!D459^5+constants!$G$4*data!D459^6+constants!$H$4*data!D459^7)</f>
        <v>15716.09094592608</v>
      </c>
      <c r="K459" s="4">
        <f>E459/(constants!$A$4+constants!$B$4*data!E459+constants!$C$4*data!E459^2+constants!$D$4*data!E459^3+constants!$E$4*data!E459^4+constants!$F$4*data!E459^5+constants!$G$4*data!E459^6+constants!$H$4*data!E459^7)</f>
        <v>5921.5763872333127</v>
      </c>
      <c r="L459" s="4">
        <f>F459/(constants!$A$4+constants!$B$4*data!F459+constants!$C$4*data!F459^2+constants!$D$4*data!F459^3+constants!$E$4*data!F459^4+constants!$F$4*data!F459^5+constants!$G$4*data!F459^6+constants!$H$4*data!F459^7)</f>
        <v>6479.2299172263911</v>
      </c>
      <c r="M459" s="4">
        <f>G459/(constants!$A$4+constants!$B$4*data!G459+constants!$C$4*data!G459^2+constants!$D$4*data!G459^3+constants!$E$4*data!G459^4+constants!$F$4*data!G459^5+constants!$G$4*data!G459^6+constants!$H$4*data!G459^7)</f>
        <v>2178.5196924312881</v>
      </c>
      <c r="N459" s="4"/>
      <c r="O459" s="4">
        <f t="shared" si="154"/>
        <v>4000.0875659964822</v>
      </c>
      <c r="P459" s="4">
        <f t="shared" si="155"/>
        <v>3929.02273648152</v>
      </c>
      <c r="Q459" s="4">
        <f t="shared" si="156"/>
        <v>1480.3940968083282</v>
      </c>
      <c r="R459" s="4">
        <f t="shared" si="157"/>
        <v>1619.8074793065978</v>
      </c>
      <c r="S459" s="4">
        <f t="shared" si="158"/>
        <v>544.62992310782204</v>
      </c>
      <c r="T459" s="4">
        <f t="shared" si="159"/>
        <v>1.0180871515084693</v>
      </c>
      <c r="U459" s="4">
        <f t="shared" si="160"/>
        <v>0.37678430390912837</v>
      </c>
      <c r="V459" s="4">
        <f t="shared" si="161"/>
        <v>0.33623126826217986</v>
      </c>
      <c r="W459" s="4"/>
      <c r="X459">
        <f>IF(front!E459&gt;$X$2,O459,P459)</f>
        <v>3929.02273648152</v>
      </c>
      <c r="Y459">
        <f t="shared" si="149"/>
        <v>3695.0419481804574</v>
      </c>
      <c r="Z459">
        <f>SUMPRODUCT($B$7:$B$456,Y$7:Y$456,EXP(constants!$B$32+constants!$A$32*ABS($A$7:$A$456-$A459)))</f>
        <v>26.356009693442996</v>
      </c>
      <c r="AA459">
        <f t="shared" si="150"/>
        <v>3668.6859384870145</v>
      </c>
      <c r="AB459">
        <f t="shared" si="162"/>
        <v>3663.2399799274117</v>
      </c>
      <c r="AD459" s="4">
        <f t="shared" si="151"/>
        <v>1020.1978967205096</v>
      </c>
      <c r="AE459">
        <f>SUMPRODUCT($B$7:$B$456,AD$7:AD$456,EXP(constants!$B$32+constants!$A$32*ABS($A$7:$A$456-$A459)))</f>
        <v>16.131511520253653</v>
      </c>
      <c r="AF459" s="4">
        <f t="shared" si="152"/>
        <v>1004.0663852002559</v>
      </c>
      <c r="AG459">
        <f t="shared" si="163"/>
        <v>1004.0663852002559</v>
      </c>
      <c r="AH459" s="4"/>
      <c r="AI459" s="5">
        <f>SUMPRODUCT(constants!$B$13:$B$20,A459^constants!$A$13:$A$20)*constants!$C$10/((A459/1000000000)^5*(EXP(0.014388/(A459/1000000000)/constants!$B$9)-1))</f>
        <v>2.3779467124472641E-6</v>
      </c>
      <c r="AJ459">
        <f>SUMPRODUCT(A459^constants!$E$28:$J$28,constants!$E$27:$J$27)</f>
        <v>5.6725271601086114E-7</v>
      </c>
      <c r="AL459" s="17">
        <f t="shared" si="153"/>
        <v>6.4913757369900294E-10</v>
      </c>
      <c r="AM459">
        <f t="shared" si="164"/>
        <v>5.6495538977507493E-10</v>
      </c>
      <c r="AN459">
        <f t="shared" si="165"/>
        <v>1.1490067807963447</v>
      </c>
      <c r="AO459">
        <f t="shared" si="166"/>
        <v>1.0962659571308444E-9</v>
      </c>
      <c r="AQ459">
        <f t="shared" si="148"/>
        <v>6.4913757369900294E-10</v>
      </c>
      <c r="AS459" s="4">
        <f t="shared" si="167"/>
        <v>0.59213511965466004</v>
      </c>
    </row>
    <row r="460" spans="1:45" x14ac:dyDescent="0.2">
      <c r="A460">
        <f>front!A460</f>
        <v>401.91</v>
      </c>
      <c r="B460" s="1">
        <f t="shared" si="168"/>
        <v>0.47000000000002728</v>
      </c>
      <c r="C460">
        <f>front!D460-front!B460</f>
        <v>1632.2000000000003</v>
      </c>
      <c r="D460" s="2">
        <f>front!E460-front!C460</f>
        <v>15827</v>
      </c>
      <c r="E460" s="2">
        <f>IF(front!F460-front!C460&gt;0,front!F460-front!C460,0)</f>
        <v>6319.9000000000015</v>
      </c>
      <c r="F460" s="2">
        <f>front!I460-front!H460</f>
        <v>6389.2999999999993</v>
      </c>
      <c r="G460" s="2">
        <f>IF(front!J460-front!H460&gt;0,front!J460-front!H460,0)</f>
        <v>2271.6999999999989</v>
      </c>
      <c r="H460" s="2"/>
      <c r="I460" s="4">
        <f>C460/(constants!$A$4+constants!$B$4*data!C460+constants!$C$4*data!C460^2+constants!$D$4*data!C460^3+constants!$E$4*data!C460^4+constants!$F$4*data!C460^5+constants!$G$4*data!C460^6+constants!$H$4*data!C460^7)</f>
        <v>1628.4703969457737</v>
      </c>
      <c r="J460" s="4">
        <f>D460/(constants!$A$4+constants!$B$4*data!D460+constants!$C$4*data!D460^2+constants!$D$4*data!D460^3+constants!$E$4*data!D460^4+constants!$F$4*data!D460^5+constants!$G$4*data!D460^6+constants!$H$4*data!D460^7)</f>
        <v>15912.329818085722</v>
      </c>
      <c r="K460" s="4">
        <f>E460/(constants!$A$4+constants!$B$4*data!E460+constants!$C$4*data!E460^2+constants!$D$4*data!E460^3+constants!$E$4*data!E460^4+constants!$F$4*data!E460^5+constants!$G$4*data!E460^6+constants!$H$4*data!E460^7)</f>
        <v>6308.2366974594242</v>
      </c>
      <c r="L460" s="4">
        <f>F460/(constants!$A$4+constants!$B$4*data!F460+constants!$C$4*data!F460^2+constants!$D$4*data!F460^3+constants!$E$4*data!F460^4+constants!$F$4*data!F460^5+constants!$G$4*data!F460^6+constants!$H$4*data!F460^7)</f>
        <v>6377.6296867789551</v>
      </c>
      <c r="M460" s="4">
        <f>G460/(constants!$A$4+constants!$B$4*data!G460+constants!$C$4*data!G460^2+constants!$D$4*data!G460^3+constants!$E$4*data!G460^4+constants!$F$4*data!G460^5+constants!$G$4*data!G460^6+constants!$H$4*data!G460^7)</f>
        <v>2266.5199054936197</v>
      </c>
      <c r="N460" s="4"/>
      <c r="O460" s="4">
        <f t="shared" si="154"/>
        <v>4071.175992364434</v>
      </c>
      <c r="P460" s="4">
        <f t="shared" si="155"/>
        <v>3978.0824545214305</v>
      </c>
      <c r="Q460" s="4">
        <f t="shared" si="156"/>
        <v>1577.0591743648561</v>
      </c>
      <c r="R460" s="4">
        <f t="shared" si="157"/>
        <v>1594.4074216947388</v>
      </c>
      <c r="S460" s="4">
        <f t="shared" si="158"/>
        <v>566.62997637340493</v>
      </c>
      <c r="T460" s="4">
        <f t="shared" si="159"/>
        <v>1.0234016109287012</v>
      </c>
      <c r="U460" s="4">
        <f t="shared" si="160"/>
        <v>0.39643702522364604</v>
      </c>
      <c r="V460" s="4">
        <f t="shared" si="161"/>
        <v>0.35538593753603992</v>
      </c>
      <c r="W460" s="4"/>
      <c r="X460">
        <f>IF(front!E460&gt;$X$2,O460,P460)</f>
        <v>3978.0824545214305</v>
      </c>
      <c r="Y460">
        <f t="shared" si="149"/>
        <v>3744.1016662203679</v>
      </c>
      <c r="Z460">
        <f>SUMPRODUCT($B$7:$B$456,Y$7:Y$456,EXP(constants!$B$32+constants!$A$32*ABS($A$7:$A$456-$A460)))</f>
        <v>25.660753431073495</v>
      </c>
      <c r="AA460">
        <f t="shared" si="150"/>
        <v>3718.4409127892945</v>
      </c>
      <c r="AB460">
        <f t="shared" si="162"/>
        <v>3712.9949542296918</v>
      </c>
      <c r="AD460" s="4">
        <f t="shared" si="151"/>
        <v>970.57691000476746</v>
      </c>
      <c r="AE460">
        <f>SUMPRODUCT($B$7:$B$456,AD$7:AD$456,EXP(constants!$B$32+constants!$A$32*ABS($A$7:$A$456-$A460)))</f>
        <v>15.705971594582262</v>
      </c>
      <c r="AF460" s="4">
        <f t="shared" si="152"/>
        <v>954.8709384101852</v>
      </c>
      <c r="AG460">
        <f t="shared" si="163"/>
        <v>954.8709384101852</v>
      </c>
      <c r="AH460" s="4"/>
      <c r="AI460" s="5">
        <f>SUMPRODUCT(constants!$B$13:$B$20,A460^constants!$A$13:$A$20)*constants!$C$10/((A460/1000000000)^5*(EXP(0.014388/(A460/1000000000)/constants!$B$9)-1))</f>
        <v>2.3957993092516589E-6</v>
      </c>
      <c r="AJ460">
        <f>SUMPRODUCT(A460^constants!$E$28:$J$28,constants!$E$27:$J$27)</f>
        <v>5.6680737117324785E-7</v>
      </c>
      <c r="AL460" s="17">
        <f t="shared" si="153"/>
        <v>6.4524712227859681E-10</v>
      </c>
      <c r="AM460">
        <f t="shared" si="164"/>
        <v>5.9359579224073484E-10</v>
      </c>
      <c r="AN460">
        <f t="shared" si="165"/>
        <v>1.0870143129601475</v>
      </c>
      <c r="AO460">
        <f t="shared" si="166"/>
        <v>1.151841138445832E-9</v>
      </c>
      <c r="AQ460">
        <f t="shared" si="148"/>
        <v>6.4524712227859681E-10</v>
      </c>
      <c r="AS460" s="4">
        <f t="shared" si="167"/>
        <v>0.56018759943686547</v>
      </c>
    </row>
    <row r="461" spans="1:45" x14ac:dyDescent="0.2">
      <c r="A461">
        <f>front!A461</f>
        <v>402.38</v>
      </c>
      <c r="B461" s="1">
        <f t="shared" si="168"/>
        <v>0.46999999999997044</v>
      </c>
      <c r="C461">
        <f>front!D461-front!B461</f>
        <v>1648.35</v>
      </c>
      <c r="D461" s="2">
        <f>front!E461-front!C461</f>
        <v>16035.199999999999</v>
      </c>
      <c r="E461" s="2">
        <f>IF(front!F461-front!C461&gt;0,front!F461-front!C461,0)</f>
        <v>6746.1999999999989</v>
      </c>
      <c r="F461" s="2">
        <f>front!I461-front!H461</f>
        <v>6383.4</v>
      </c>
      <c r="G461" s="2">
        <f>IF(front!J461-front!H461&gt;0,front!J461-front!H461,0)</f>
        <v>2432.8000000000011</v>
      </c>
      <c r="H461" s="2"/>
      <c r="I461" s="4">
        <f>C461/(constants!$A$4+constants!$B$4*data!C461+constants!$C$4*data!C461^2+constants!$D$4*data!C461^3+constants!$E$4*data!C461^4+constants!$F$4*data!C461^5+constants!$G$4*data!C461^6+constants!$H$4*data!C461^7)</f>
        <v>1644.5837698742559</v>
      </c>
      <c r="J461" s="4">
        <f>D461/(constants!$A$4+constants!$B$4*data!D461+constants!$C$4*data!D461^2+constants!$D$4*data!D461^3+constants!$E$4*data!D461^4+constants!$F$4*data!D461^5+constants!$G$4*data!D461^6+constants!$H$4*data!D461^7)</f>
        <v>16125.596846478344</v>
      </c>
      <c r="K461" s="4">
        <f>E461/(constants!$A$4+constants!$B$4*data!E461+constants!$C$4*data!E461^2+constants!$D$4*data!E461^3+constants!$E$4*data!E461^4+constants!$F$4*data!E461^5+constants!$G$4*data!E461^6+constants!$H$4*data!E461^7)</f>
        <v>6734.5878923644968</v>
      </c>
      <c r="L461" s="4">
        <f>F461/(constants!$A$4+constants!$B$4*data!F461+constants!$C$4*data!F461^2+constants!$D$4*data!F461^3+constants!$E$4*data!F461^4+constants!$F$4*data!F461^5+constants!$G$4*data!F461^6+constants!$H$4*data!F461^7)</f>
        <v>6371.7300589393753</v>
      </c>
      <c r="M461" s="4">
        <f>G461/(constants!$A$4+constants!$B$4*data!G461+constants!$C$4*data!G461^2+constants!$D$4*data!G461^3+constants!$E$4*data!G461^4+constants!$F$4*data!G461^5+constants!$G$4*data!G461^6+constants!$H$4*data!G461^7)</f>
        <v>2427.2557124717014</v>
      </c>
      <c r="N461" s="4"/>
      <c r="O461" s="4">
        <f t="shared" si="154"/>
        <v>4111.4594246856395</v>
      </c>
      <c r="P461" s="4">
        <f t="shared" si="155"/>
        <v>4031.3992116195859</v>
      </c>
      <c r="Q461" s="4">
        <f t="shared" si="156"/>
        <v>1683.6469730911244</v>
      </c>
      <c r="R461" s="4">
        <f t="shared" si="157"/>
        <v>1592.9325147348438</v>
      </c>
      <c r="S461" s="4">
        <f t="shared" si="158"/>
        <v>606.81392811792534</v>
      </c>
      <c r="T461" s="4">
        <f t="shared" si="159"/>
        <v>1.0198591627530458</v>
      </c>
      <c r="U461" s="4">
        <f t="shared" si="160"/>
        <v>0.41763340336982685</v>
      </c>
      <c r="V461" s="4">
        <f t="shared" si="161"/>
        <v>0.38094139111658115</v>
      </c>
      <c r="W461" s="4"/>
      <c r="X461">
        <f>IF(front!E461&gt;$X$2,O461,P461)</f>
        <v>4031.3992116195859</v>
      </c>
      <c r="Y461">
        <f t="shared" si="149"/>
        <v>3797.4184233185233</v>
      </c>
      <c r="Z461">
        <f>SUMPRODUCT($B$7:$B$456,Y$7:Y$456,EXP(constants!$B$32+constants!$A$32*ABS($A$7:$A$456-$A461)))</f>
        <v>24.983837626003425</v>
      </c>
      <c r="AA461">
        <f t="shared" si="150"/>
        <v>3772.4345856925197</v>
      </c>
      <c r="AB461">
        <f t="shared" si="162"/>
        <v>3766.9886271329169</v>
      </c>
      <c r="AD461" s="4">
        <f t="shared" si="151"/>
        <v>924.86153532561855</v>
      </c>
      <c r="AE461">
        <f>SUMPRODUCT($B$7:$B$456,AD$7:AD$456,EXP(constants!$B$32+constants!$A$32*ABS($A$7:$A$456-$A461)))</f>
        <v>15.291657165549159</v>
      </c>
      <c r="AF461" s="4">
        <f t="shared" si="152"/>
        <v>909.56987816006938</v>
      </c>
      <c r="AG461">
        <f t="shared" si="163"/>
        <v>909.56987816006938</v>
      </c>
      <c r="AH461" s="4"/>
      <c r="AI461" s="5">
        <f>SUMPRODUCT(constants!$B$13:$B$20,A461^constants!$A$13:$A$20)*constants!$C$10/((A461/1000000000)^5*(EXP(0.014388/(A461/1000000000)/constants!$B$9)-1))</f>
        <v>2.4137271906333346E-6</v>
      </c>
      <c r="AJ461">
        <f>SUMPRODUCT(A461^constants!$E$28:$J$28,constants!$E$27:$J$27)</f>
        <v>5.6640254154422713E-7</v>
      </c>
      <c r="AL461" s="17">
        <f t="shared" si="153"/>
        <v>6.4075775892916364E-10</v>
      </c>
      <c r="AM461">
        <f t="shared" si="164"/>
        <v>6.2271470850593584E-10</v>
      </c>
      <c r="AN461">
        <f t="shared" si="165"/>
        <v>1.0289748261551714</v>
      </c>
      <c r="AO461">
        <f t="shared" si="166"/>
        <v>1.208344850398722E-9</v>
      </c>
      <c r="AQ461">
        <f t="shared" ref="AQ461:AQ524" si="169">AL461</f>
        <v>6.4075775892916364E-10</v>
      </c>
      <c r="AS461" s="4">
        <f t="shared" si="167"/>
        <v>0.53027722898618757</v>
      </c>
    </row>
    <row r="462" spans="1:45" x14ac:dyDescent="0.2">
      <c r="A462">
        <f>front!A462</f>
        <v>402.84</v>
      </c>
      <c r="B462" s="1">
        <f t="shared" si="168"/>
        <v>0.45999999999997954</v>
      </c>
      <c r="C462">
        <f>front!D462-front!B462</f>
        <v>1661.7499999999995</v>
      </c>
      <c r="D462" s="2">
        <f>front!E462-front!C462</f>
        <v>16269.099999999999</v>
      </c>
      <c r="E462" s="2">
        <f>IF(front!F462-front!C462&gt;0,front!F462-front!C462,0)</f>
        <v>7253.2999999999993</v>
      </c>
      <c r="F462" s="2">
        <f>front!I462-front!H462</f>
        <v>6355.4</v>
      </c>
      <c r="G462" s="2">
        <f>IF(front!J462-front!H462&gt;0,front!J462-front!H462,0)</f>
        <v>2573.6999999999989</v>
      </c>
      <c r="H462" s="2"/>
      <c r="I462" s="4">
        <f>C462/(constants!$A$4+constants!$B$4*data!C462+constants!$C$4*data!C462^2+constants!$D$4*data!C462^3+constants!$E$4*data!C462^4+constants!$F$4*data!C462^5+constants!$G$4*data!C462^6+constants!$H$4*data!C462^7)</f>
        <v>1657.9533776413168</v>
      </c>
      <c r="J462" s="4">
        <f>D462/(constants!$A$4+constants!$B$4*data!D462+constants!$C$4*data!D462^2+constants!$D$4*data!D462^3+constants!$E$4*data!D462^4+constants!$F$4*data!D462^5+constants!$G$4*data!D462^6+constants!$H$4*data!D462^7)</f>
        <v>16365.360320400758</v>
      </c>
      <c r="K462" s="4">
        <f>E462/(constants!$A$4+constants!$B$4*data!E462+constants!$C$4*data!E462^2+constants!$D$4*data!E462^3+constants!$E$4*data!E462^4+constants!$F$4*data!E462^5+constants!$G$4*data!E462^6+constants!$H$4*data!E462^7)</f>
        <v>7242.0668657548167</v>
      </c>
      <c r="L462" s="4">
        <f>F462/(constants!$A$4+constants!$B$4*data!F462+constants!$C$4*data!F462^2+constants!$D$4*data!F462^3+constants!$E$4*data!F462^4+constants!$F$4*data!F462^5+constants!$G$4*data!F462^6+constants!$H$4*data!F462^7)</f>
        <v>6343.7323943046349</v>
      </c>
      <c r="M462" s="4">
        <f>G462/(constants!$A$4+constants!$B$4*data!G462+constants!$C$4*data!G462^2+constants!$D$4*data!G462^3+constants!$E$4*data!G462^4+constants!$F$4*data!G462^5+constants!$G$4*data!G462^6+constants!$H$4*data!G462^7)</f>
        <v>2567.8383026712036</v>
      </c>
      <c r="N462" s="4"/>
      <c r="O462" s="4">
        <f t="shared" si="154"/>
        <v>4144.8834441032923</v>
      </c>
      <c r="P462" s="4">
        <f t="shared" si="155"/>
        <v>4091.3400801001894</v>
      </c>
      <c r="Q462" s="4">
        <f t="shared" si="156"/>
        <v>1810.5167164387042</v>
      </c>
      <c r="R462" s="4">
        <f t="shared" si="157"/>
        <v>1585.9330985761587</v>
      </c>
      <c r="S462" s="4">
        <f t="shared" si="158"/>
        <v>641.95957566780089</v>
      </c>
      <c r="T462" s="4">
        <f t="shared" si="159"/>
        <v>1.0130869991139411</v>
      </c>
      <c r="U462" s="4">
        <f t="shared" si="160"/>
        <v>0.44252413170072336</v>
      </c>
      <c r="V462" s="4">
        <f t="shared" si="161"/>
        <v>0.40478351592771999</v>
      </c>
      <c r="W462" s="4"/>
      <c r="X462">
        <f>IF(front!E462&gt;$X$2,O462,P462)</f>
        <v>4091.3400801001894</v>
      </c>
      <c r="Y462">
        <f t="shared" si="149"/>
        <v>3857.3592917991268</v>
      </c>
      <c r="Z462">
        <f>SUMPRODUCT($B$7:$B$456,Y$7:Y$456,EXP(constants!$B$32+constants!$A$32*ABS($A$7:$A$456-$A462)))</f>
        <v>24.338618337275634</v>
      </c>
      <c r="AA462">
        <f t="shared" si="150"/>
        <v>3833.0206734618514</v>
      </c>
      <c r="AB462">
        <f t="shared" si="162"/>
        <v>3827.5747149022486</v>
      </c>
      <c r="AD462" s="4">
        <f t="shared" si="151"/>
        <v>879.16856568598257</v>
      </c>
      <c r="AE462">
        <f>SUMPRODUCT($B$7:$B$456,AD$7:AD$456,EXP(constants!$B$32+constants!$A$32*ABS($A$7:$A$456-$A462)))</f>
        <v>14.896742969118588</v>
      </c>
      <c r="AF462" s="4">
        <f t="shared" si="152"/>
        <v>864.27182271686399</v>
      </c>
      <c r="AG462">
        <f t="shared" si="163"/>
        <v>864.27182271686399</v>
      </c>
      <c r="AH462" s="4"/>
      <c r="AI462" s="5">
        <f>SUMPRODUCT(constants!$B$13:$B$20,A462^constants!$A$13:$A$20)*constants!$C$10/((A462/1000000000)^5*(EXP(0.014388/(A462/1000000000)/constants!$B$9)-1))</f>
        <v>2.431346456094248E-6</v>
      </c>
      <c r="AJ462">
        <f>SUMPRODUCT(A462^constants!$E$28:$J$28,constants!$E$27:$J$27)</f>
        <v>5.6604554256892365E-7</v>
      </c>
      <c r="AL462" s="17">
        <f t="shared" si="153"/>
        <v>6.3521854887066298E-10</v>
      </c>
      <c r="AM462">
        <f t="shared" si="164"/>
        <v>6.5493925370555613E-10</v>
      </c>
      <c r="AN462">
        <f t="shared" si="165"/>
        <v>0.96988926114396701</v>
      </c>
      <c r="AO462">
        <f t="shared" si="166"/>
        <v>1.2708748705131111E-9</v>
      </c>
      <c r="AQ462">
        <f t="shared" si="169"/>
        <v>6.3521854887066298E-10</v>
      </c>
      <c r="AS462" s="4">
        <f t="shared" si="167"/>
        <v>0.49982776716184169</v>
      </c>
    </row>
    <row r="463" spans="1:45" x14ac:dyDescent="0.2">
      <c r="A463">
        <f>front!A463</f>
        <v>403.31</v>
      </c>
      <c r="B463" s="1">
        <f t="shared" si="168"/>
        <v>0.47000000000002728</v>
      </c>
      <c r="C463">
        <f>front!D463-front!B463</f>
        <v>1685.4499999999998</v>
      </c>
      <c r="D463" s="2">
        <f>front!E463-front!C463</f>
        <v>16429.5</v>
      </c>
      <c r="E463" s="2">
        <f>IF(front!F463-front!C463&gt;0,front!F463-front!C463,0)</f>
        <v>7597.5</v>
      </c>
      <c r="F463" s="2">
        <f>front!I463-front!H463</f>
        <v>6411.9000000000015</v>
      </c>
      <c r="G463" s="2">
        <f>IF(front!J463-front!H463&gt;0,front!J463-front!H463,0)</f>
        <v>2718.2000000000007</v>
      </c>
      <c r="H463" s="2"/>
      <c r="I463" s="4">
        <f>C463/(constants!$A$4+constants!$B$4*data!C463+constants!$C$4*data!C463^2+constants!$D$4*data!C463^3+constants!$E$4*data!C463^4+constants!$F$4*data!C463^5+constants!$G$4*data!C463^6+constants!$H$4*data!C463^7)</f>
        <v>1681.5996200120271</v>
      </c>
      <c r="J463" s="4">
        <f>D463/(constants!$A$4+constants!$B$4*data!D463+constants!$C$4*data!D463^2+constants!$D$4*data!D463^3+constants!$E$4*data!D463^4+constants!$F$4*data!D463^5+constants!$G$4*data!D463^6+constants!$H$4*data!D463^7)</f>
        <v>16529.885928371492</v>
      </c>
      <c r="K463" s="4">
        <f>E463/(constants!$A$4+constants!$B$4*data!E463+constants!$C$4*data!E463^2+constants!$D$4*data!E463^3+constants!$E$4*data!E463^4+constants!$F$4*data!E463^5+constants!$G$4*data!E463^6+constants!$H$4*data!E463^7)</f>
        <v>7586.7436445668609</v>
      </c>
      <c r="L463" s="4">
        <f>F463/(constants!$A$4+constants!$B$4*data!F463+constants!$C$4*data!F463^2+constants!$D$4*data!F463^3+constants!$E$4*data!F463^4+constants!$F$4*data!F463^5+constants!$G$4*data!F463^6+constants!$H$4*data!F463^7)</f>
        <v>6400.2286496546394</v>
      </c>
      <c r="M463" s="4">
        <f>G463/(constants!$A$4+constants!$B$4*data!G463+constants!$C$4*data!G463^2+constants!$D$4*data!G463^3+constants!$E$4*data!G463^4+constants!$F$4*data!G463^5+constants!$G$4*data!G463^6+constants!$H$4*data!G463^7)</f>
        <v>2712.0143080680832</v>
      </c>
      <c r="N463" s="4"/>
      <c r="O463" s="4">
        <f t="shared" si="154"/>
        <v>4203.9990500300682</v>
      </c>
      <c r="P463" s="4">
        <f t="shared" si="155"/>
        <v>4132.471482092873</v>
      </c>
      <c r="Q463" s="4">
        <f t="shared" si="156"/>
        <v>1896.6859111417152</v>
      </c>
      <c r="R463" s="4">
        <f t="shared" si="157"/>
        <v>1600.0571624136596</v>
      </c>
      <c r="S463" s="4">
        <f t="shared" si="158"/>
        <v>678.0035770170208</v>
      </c>
      <c r="T463" s="4">
        <f t="shared" si="159"/>
        <v>1.017308665830398</v>
      </c>
      <c r="U463" s="4">
        <f t="shared" si="160"/>
        <v>0.45897132487436948</v>
      </c>
      <c r="V463" s="4">
        <f t="shared" si="161"/>
        <v>0.42373709698862488</v>
      </c>
      <c r="W463" s="4"/>
      <c r="X463">
        <f>IF(front!E463&gt;$X$2,O463,P463)</f>
        <v>4132.471482092873</v>
      </c>
      <c r="Y463">
        <f t="shared" si="149"/>
        <v>3898.4906937918104</v>
      </c>
      <c r="Z463">
        <f>SUMPRODUCT($B$7:$B$456,Y$7:Y$456,EXP(constants!$B$32+constants!$A$32*ABS($A$7:$A$456-$A463)))</f>
        <v>23.69657968980076</v>
      </c>
      <c r="AA463">
        <f t="shared" si="150"/>
        <v>3874.7941141020096</v>
      </c>
      <c r="AB463">
        <f t="shared" si="162"/>
        <v>3869.3481555424069</v>
      </c>
      <c r="AD463" s="4">
        <f t="shared" si="151"/>
        <v>853.61003463333918</v>
      </c>
      <c r="AE463">
        <f>SUMPRODUCT($B$7:$B$456,AD$7:AD$456,EXP(constants!$B$32+constants!$A$32*ABS($A$7:$A$456-$A463)))</f>
        <v>14.503775522276081</v>
      </c>
      <c r="AF463" s="4">
        <f t="shared" si="152"/>
        <v>839.10625911106308</v>
      </c>
      <c r="AG463">
        <f t="shared" si="163"/>
        <v>839.10625911106308</v>
      </c>
      <c r="AH463" s="4"/>
      <c r="AI463" s="5">
        <f>SUMPRODUCT(constants!$B$13:$B$20,A463^constants!$A$13:$A$20)*constants!$C$10/((A463/1000000000)^5*(EXP(0.014388/(A463/1000000000)/constants!$B$9)-1))</f>
        <v>2.4494230865231071E-6</v>
      </c>
      <c r="AJ463">
        <f>SUMPRODUCT(A463^constants!$E$28:$J$28,constants!$E$27:$J$27)</f>
        <v>5.6572083088169767E-7</v>
      </c>
      <c r="AL463" s="17">
        <f t="shared" si="153"/>
        <v>6.3303248714246183E-10</v>
      </c>
      <c r="AM463">
        <f t="shared" si="164"/>
        <v>6.7419450723799157E-10</v>
      </c>
      <c r="AN463">
        <f t="shared" si="165"/>
        <v>0.93894637281433757</v>
      </c>
      <c r="AO463">
        <f t="shared" si="166"/>
        <v>1.3082386683024133E-9</v>
      </c>
      <c r="AQ463">
        <f t="shared" si="169"/>
        <v>6.3303248714246183E-10</v>
      </c>
      <c r="AS463" s="4">
        <f t="shared" si="167"/>
        <v>0.48388149844545769</v>
      </c>
    </row>
    <row r="464" spans="1:45" x14ac:dyDescent="0.2">
      <c r="A464">
        <f>front!A464</f>
        <v>403.78</v>
      </c>
      <c r="B464" s="1">
        <f t="shared" si="168"/>
        <v>0.46999999999997044</v>
      </c>
      <c r="C464">
        <f>front!D464-front!B464</f>
        <v>1708.4500000000003</v>
      </c>
      <c r="D464" s="2">
        <f>front!E464-front!C464</f>
        <v>16680.899999999998</v>
      </c>
      <c r="E464" s="2">
        <f>IF(front!F464-front!C464&gt;0,front!F464-front!C464,0)</f>
        <v>8113.5999999999985</v>
      </c>
      <c r="F464" s="2">
        <f>front!I464-front!H464</f>
        <v>6426.6</v>
      </c>
      <c r="G464" s="2">
        <f>IF(front!J464-front!H464&gt;0,front!J464-front!H464,0)</f>
        <v>2919.8000000000011</v>
      </c>
      <c r="H464" s="2"/>
      <c r="I464" s="4">
        <f>C464/(constants!$A$4+constants!$B$4*data!C464+constants!$C$4*data!C464^2+constants!$D$4*data!C464^3+constants!$E$4*data!C464^4+constants!$F$4*data!C464^5+constants!$G$4*data!C464^6+constants!$H$4*data!C464^7)</f>
        <v>1704.547445296163</v>
      </c>
      <c r="J464" s="4">
        <f>D464/(constants!$A$4+constants!$B$4*data!D464+constants!$C$4*data!D464^2+constants!$D$4*data!D464^3+constants!$E$4*data!D464^4+constants!$F$4*data!D464^5+constants!$G$4*data!D464^6+constants!$H$4*data!D464^7)</f>
        <v>16787.92348873624</v>
      </c>
      <c r="K464" s="4">
        <f>E464/(constants!$A$4+constants!$B$4*data!E464+constants!$C$4*data!E464^2+constants!$D$4*data!E464^3+constants!$E$4*data!E464^4+constants!$F$4*data!E464^5+constants!$G$4*data!E464^6+constants!$H$4*data!E464^7)</f>
        <v>8103.9274316569717</v>
      </c>
      <c r="L464" s="4">
        <f>F464/(constants!$A$4+constants!$B$4*data!F464+constants!$C$4*data!F464^2+constants!$D$4*data!F464^3+constants!$E$4*data!F464^4+constants!$F$4*data!F464^5+constants!$G$4*data!F464^6+constants!$H$4*data!F464^7)</f>
        <v>6414.9283071745485</v>
      </c>
      <c r="M464" s="4">
        <f>G464/(constants!$A$4+constants!$B$4*data!G464+constants!$C$4*data!G464^2+constants!$D$4*data!G464^3+constants!$E$4*data!G464^4+constants!$F$4*data!G464^5+constants!$G$4*data!G464^6+constants!$H$4*data!G464^7)</f>
        <v>2913.1657921304663</v>
      </c>
      <c r="N464" s="4"/>
      <c r="O464" s="4">
        <f t="shared" si="154"/>
        <v>4261.3686132404073</v>
      </c>
      <c r="P464" s="4">
        <f t="shared" si="155"/>
        <v>4196.98087218406</v>
      </c>
      <c r="Q464" s="4">
        <f t="shared" si="156"/>
        <v>2025.9818579142429</v>
      </c>
      <c r="R464" s="4">
        <f t="shared" si="157"/>
        <v>1603.7320767936371</v>
      </c>
      <c r="S464" s="4">
        <f t="shared" si="158"/>
        <v>728.29144803261659</v>
      </c>
      <c r="T464" s="4">
        <f t="shared" si="159"/>
        <v>1.0153414425791367</v>
      </c>
      <c r="U464" s="4">
        <f t="shared" si="160"/>
        <v>0.48272363387254263</v>
      </c>
      <c r="V464" s="4">
        <f t="shared" si="161"/>
        <v>0.45412289157968289</v>
      </c>
      <c r="W464" s="4"/>
      <c r="X464">
        <f>IF(front!E464&gt;$X$2,O464,P464)</f>
        <v>4196.98087218406</v>
      </c>
      <c r="Y464">
        <f t="shared" si="149"/>
        <v>3963.0000838829974</v>
      </c>
      <c r="Z464">
        <f>SUMPRODUCT($B$7:$B$456,Y$7:Y$456,EXP(constants!$B$32+constants!$A$32*ABS($A$7:$A$456-$A464)))</f>
        <v>23.071477649784111</v>
      </c>
      <c r="AA464">
        <f t="shared" si="150"/>
        <v>3939.9286062332135</v>
      </c>
      <c r="AB464">
        <f t="shared" si="162"/>
        <v>3934.4826476736107</v>
      </c>
      <c r="AD464" s="4">
        <f t="shared" si="151"/>
        <v>801.92058493882394</v>
      </c>
      <c r="AE464">
        <f>SUMPRODUCT($B$7:$B$456,AD$7:AD$456,EXP(constants!$B$32+constants!$A$32*ABS($A$7:$A$456-$A464)))</f>
        <v>14.121174328956158</v>
      </c>
      <c r="AF464" s="4">
        <f t="shared" si="152"/>
        <v>787.79941060986778</v>
      </c>
      <c r="AG464">
        <f t="shared" si="163"/>
        <v>787.79941060986778</v>
      </c>
      <c r="AH464" s="4"/>
      <c r="AI464" s="5">
        <f>SUMPRODUCT(constants!$B$13:$B$20,A464^constants!$A$13:$A$20)*constants!$C$10/((A464/1000000000)^5*(EXP(0.014388/(A464/1000000000)/constants!$B$9)-1))</f>
        <v>2.4675747767480756E-6</v>
      </c>
      <c r="AJ464">
        <f>SUMPRODUCT(A464^constants!$E$28:$J$28,constants!$E$27:$J$27)</f>
        <v>5.654365685791988E-7</v>
      </c>
      <c r="AL464" s="17">
        <f t="shared" si="153"/>
        <v>6.2716626243277717E-10</v>
      </c>
      <c r="AM464">
        <f t="shared" si="164"/>
        <v>7.1774180199179281E-10</v>
      </c>
      <c r="AN464">
        <f t="shared" si="165"/>
        <v>0.8738048427614763</v>
      </c>
      <c r="AO464">
        <f t="shared" si="166"/>
        <v>1.3927398831376968E-9</v>
      </c>
      <c r="AQ464">
        <f t="shared" si="169"/>
        <v>6.2716626243277717E-10</v>
      </c>
      <c r="AS464" s="4">
        <f t="shared" si="167"/>
        <v>0.45031112415610397</v>
      </c>
    </row>
    <row r="465" spans="1:45" x14ac:dyDescent="0.2">
      <c r="A465">
        <f>front!A465</f>
        <v>404.25</v>
      </c>
      <c r="B465" s="1">
        <f t="shared" si="168"/>
        <v>0.47000000000002728</v>
      </c>
      <c r="C465">
        <f>front!D465-front!B465</f>
        <v>1737.4</v>
      </c>
      <c r="D465" s="2">
        <f>front!E465-front!C465</f>
        <v>16807.099999999999</v>
      </c>
      <c r="E465" s="2">
        <f>IF(front!F465-front!C465&gt;0,front!F465-front!C465,0)</f>
        <v>8464.2000000000007</v>
      </c>
      <c r="F465" s="2">
        <f>front!I465-front!H465</f>
        <v>6485.5</v>
      </c>
      <c r="G465" s="2">
        <f>IF(front!J465-front!H465&gt;0,front!J465-front!H465,0)</f>
        <v>3052.1000000000004</v>
      </c>
      <c r="H465" s="2"/>
      <c r="I465" s="4">
        <f>C465/(constants!$A$4+constants!$B$4*data!C465+constants!$C$4*data!C465^2+constants!$D$4*data!C465^3+constants!$E$4*data!C465^4+constants!$F$4*data!C465^5+constants!$G$4*data!C465^6+constants!$H$4*data!C465^7)</f>
        <v>1733.431766939837</v>
      </c>
      <c r="J465" s="4">
        <f>D465/(constants!$A$4+constants!$B$4*data!D465+constants!$C$4*data!D465^2+constants!$D$4*data!D465^3+constants!$E$4*data!D465^4+constants!$F$4*data!D465^5+constants!$G$4*data!D465^6+constants!$H$4*data!D465^7)</f>
        <v>16917.534342256102</v>
      </c>
      <c r="K465" s="4">
        <f>E465/(constants!$A$4+constants!$B$4*data!E465+constants!$C$4*data!E465^2+constants!$D$4*data!E465^3+constants!$E$4*data!E465^4+constants!$F$4*data!E465^5+constants!$G$4*data!E465^6+constants!$H$4*data!E465^7)</f>
        <v>8455.5376377494649</v>
      </c>
      <c r="L465" s="4">
        <f>F465/(constants!$A$4+constants!$B$4*data!F465+constants!$C$4*data!F465^2+constants!$D$4*data!F465^3+constants!$E$4*data!F465^4+constants!$F$4*data!F465^5+constants!$G$4*data!F465^6+constants!$H$4*data!F465^7)</f>
        <v>6473.8295859786667</v>
      </c>
      <c r="M465" s="4">
        <f>G465/(constants!$A$4+constants!$B$4*data!G465+constants!$C$4*data!G465^2+constants!$D$4*data!G465^3+constants!$E$4*data!G465^4+constants!$F$4*data!G465^5+constants!$G$4*data!G465^6+constants!$H$4*data!G465^7)</f>
        <v>3045.1743130391806</v>
      </c>
      <c r="N465" s="4"/>
      <c r="O465" s="4">
        <f t="shared" si="154"/>
        <v>4333.5794173495924</v>
      </c>
      <c r="P465" s="4">
        <f t="shared" si="155"/>
        <v>4229.3835855640255</v>
      </c>
      <c r="Q465" s="4">
        <f t="shared" si="156"/>
        <v>2113.8844094373662</v>
      </c>
      <c r="R465" s="4">
        <f t="shared" si="157"/>
        <v>1618.4573964946667</v>
      </c>
      <c r="S465" s="4">
        <f t="shared" si="158"/>
        <v>761.29357825979514</v>
      </c>
      <c r="T465" s="4">
        <f t="shared" si="159"/>
        <v>1.0246361744395127</v>
      </c>
      <c r="U465" s="4">
        <f t="shared" si="160"/>
        <v>0.49980910141435214</v>
      </c>
      <c r="V465" s="4">
        <f t="shared" si="161"/>
        <v>0.47038221698553301</v>
      </c>
      <c r="W465" s="4"/>
      <c r="X465">
        <f>IF(front!E465&gt;$X$2,O465,P465)</f>
        <v>4229.3835855640255</v>
      </c>
      <c r="Y465">
        <f t="shared" si="149"/>
        <v>3995.4027972629628</v>
      </c>
      <c r="Z465">
        <f>SUMPRODUCT($B$7:$B$456,Y$7:Y$456,EXP(constants!$B$32+constants!$A$32*ABS($A$7:$A$456-$A465)))</f>
        <v>22.462865439335534</v>
      </c>
      <c r="AA465">
        <f t="shared" si="150"/>
        <v>3972.9399318236274</v>
      </c>
      <c r="AB465">
        <f t="shared" si="162"/>
        <v>3967.4939732640246</v>
      </c>
      <c r="AD465" s="4">
        <f t="shared" si="151"/>
        <v>780.31225367728484</v>
      </c>
      <c r="AE465">
        <f>SUMPRODUCT($B$7:$B$456,AD$7:AD$456,EXP(constants!$B$32+constants!$A$32*ABS($A$7:$A$456-$A465)))</f>
        <v>13.748665933398057</v>
      </c>
      <c r="AF465" s="4">
        <f t="shared" si="152"/>
        <v>766.56358774388684</v>
      </c>
      <c r="AG465">
        <f t="shared" si="163"/>
        <v>766.56358774388684</v>
      </c>
      <c r="AH465" s="4"/>
      <c r="AI465" s="5">
        <f>SUMPRODUCT(constants!$B$13:$B$20,A465^constants!$A$13:$A$20)*constants!$C$10/((A465/1000000000)^5*(EXP(0.014388/(A465/1000000000)/constants!$B$9)-1))</f>
        <v>2.4858014471589138E-6</v>
      </c>
      <c r="AJ465">
        <f>SUMPRODUCT(A465^constants!$E$28:$J$28,constants!$E$27:$J$27)</f>
        <v>5.6519271843751386E-7</v>
      </c>
      <c r="AL465" s="17">
        <f t="shared" si="153"/>
        <v>6.2654195920904332E-10</v>
      </c>
      <c r="AM465">
        <f t="shared" si="164"/>
        <v>7.3730702511054813E-10</v>
      </c>
      <c r="AN465">
        <f t="shared" si="165"/>
        <v>0.84977077102324194</v>
      </c>
      <c r="AO465">
        <f t="shared" si="166"/>
        <v>1.4307051604621599E-9</v>
      </c>
      <c r="AQ465">
        <f t="shared" si="169"/>
        <v>6.2654195920904332E-10</v>
      </c>
      <c r="AS465" s="4">
        <f t="shared" si="167"/>
        <v>0.4379252808500752</v>
      </c>
    </row>
    <row r="466" spans="1:45" x14ac:dyDescent="0.2">
      <c r="A466">
        <f>front!A466</f>
        <v>404.71</v>
      </c>
      <c r="B466" s="1">
        <f t="shared" si="168"/>
        <v>0.45999999999997954</v>
      </c>
      <c r="C466">
        <f>front!D466-front!B466</f>
        <v>1758.6000000000004</v>
      </c>
      <c r="D466" s="2">
        <f>front!E466-front!C466</f>
        <v>17014.7</v>
      </c>
      <c r="E466" s="2">
        <f>IF(front!F466-front!C466&gt;0,front!F466-front!C466,0)</f>
        <v>8940.2999999999993</v>
      </c>
      <c r="F466" s="2">
        <f>front!I466-front!H466</f>
        <v>6543.1</v>
      </c>
      <c r="G466" s="2">
        <f>IF(front!J466-front!H466&gt;0,front!J466-front!H466,0)</f>
        <v>3238.8999999999996</v>
      </c>
      <c r="H466" s="2"/>
      <c r="I466" s="4">
        <f>C466/(constants!$A$4+constants!$B$4*data!C466+constants!$C$4*data!C466^2+constants!$D$4*data!C466^3+constants!$E$4*data!C466^4+constants!$F$4*data!C466^5+constants!$G$4*data!C466^6+constants!$H$4*data!C466^7)</f>
        <v>1754.5836668635352</v>
      </c>
      <c r="J466" s="4">
        <f>D466/(constants!$A$4+constants!$B$4*data!D466+constants!$C$4*data!D466^2+constants!$D$4*data!D466^3+constants!$E$4*data!D466^4+constants!$F$4*data!D466^5+constants!$G$4*data!D466^6+constants!$H$4*data!D466^7)</f>
        <v>17130.859865742965</v>
      </c>
      <c r="K466" s="4">
        <f>E466/(constants!$A$4+constants!$B$4*data!E466+constants!$C$4*data!E466^2+constants!$D$4*data!E466^3+constants!$E$4*data!E466^4+constants!$F$4*data!E466^5+constants!$G$4*data!E466^6+constants!$H$4*data!E466^7)</f>
        <v>8933.3943295662648</v>
      </c>
      <c r="L466" s="4">
        <f>F466/(constants!$A$4+constants!$B$4*data!F466+constants!$C$4*data!F466^2+constants!$D$4*data!F466^3+constants!$E$4*data!F466^4+constants!$F$4*data!F466^5+constants!$G$4*data!F466^6+constants!$H$4*data!F466^7)</f>
        <v>6531.4349937398983</v>
      </c>
      <c r="M466" s="4">
        <f>G466/(constants!$A$4+constants!$B$4*data!G466+constants!$C$4*data!G466^2+constants!$D$4*data!G466^3+constants!$E$4*data!G466^4+constants!$F$4*data!G466^5+constants!$G$4*data!G466^6+constants!$H$4*data!G466^7)</f>
        <v>3231.5676516574786</v>
      </c>
      <c r="N466" s="4"/>
      <c r="O466" s="4">
        <f t="shared" si="154"/>
        <v>4386.4591671588387</v>
      </c>
      <c r="P466" s="4">
        <f t="shared" si="155"/>
        <v>4282.7149664357412</v>
      </c>
      <c r="Q466" s="4">
        <f t="shared" si="156"/>
        <v>2233.3485823915662</v>
      </c>
      <c r="R466" s="4">
        <f t="shared" si="157"/>
        <v>1632.8587484349746</v>
      </c>
      <c r="S466" s="4">
        <f t="shared" si="158"/>
        <v>807.89191291436964</v>
      </c>
      <c r="T466" s="4">
        <f t="shared" si="159"/>
        <v>1.0242239330742662</v>
      </c>
      <c r="U466" s="4">
        <f t="shared" si="160"/>
        <v>0.52147962213097143</v>
      </c>
      <c r="V466" s="4">
        <f t="shared" si="161"/>
        <v>0.49477146366071134</v>
      </c>
      <c r="W466" s="4"/>
      <c r="X466">
        <f>IF(front!E466&gt;$X$2,O466,P466)</f>
        <v>4282.7149664357412</v>
      </c>
      <c r="Y466">
        <f t="shared" si="149"/>
        <v>4048.7341781346786</v>
      </c>
      <c r="Z466">
        <f>SUMPRODUCT($B$7:$B$456,Y$7:Y$456,EXP(constants!$B$32+constants!$A$32*ABS($A$7:$A$456-$A466)))</f>
        <v>21.882751436094026</v>
      </c>
      <c r="AA466">
        <f t="shared" si="150"/>
        <v>4026.8514266985844</v>
      </c>
      <c r="AB466">
        <f t="shared" si="162"/>
        <v>4021.4054681389816</v>
      </c>
      <c r="AD466" s="4">
        <f t="shared" si="151"/>
        <v>743.41123164592841</v>
      </c>
      <c r="AE466">
        <f>SUMPRODUCT($B$7:$B$456,AD$7:AD$456,EXP(constants!$B$32+constants!$A$32*ABS($A$7:$A$456-$A466)))</f>
        <v>13.393600207015394</v>
      </c>
      <c r="AF466" s="4">
        <f t="shared" si="152"/>
        <v>730.01763143891299</v>
      </c>
      <c r="AG466">
        <f t="shared" si="163"/>
        <v>730.01763143891299</v>
      </c>
      <c r="AH466" s="4"/>
      <c r="AI466" s="5">
        <f>SUMPRODUCT(constants!$B$13:$B$20,A466^constants!$A$13:$A$20)*constants!$C$10/((A466/1000000000)^5*(EXP(0.014388/(A466/1000000000)/constants!$B$9)-1))</f>
        <v>2.5037128417162707E-6</v>
      </c>
      <c r="AJ466">
        <f>SUMPRODUCT(A466^constants!$E$28:$J$28,constants!$E$27:$J$27)</f>
        <v>5.6499314491899539E-7</v>
      </c>
      <c r="AL466" s="17">
        <f t="shared" si="153"/>
        <v>6.2259646821312309E-10</v>
      </c>
      <c r="AM466">
        <f t="shared" si="164"/>
        <v>7.7394451940202668E-10</v>
      </c>
      <c r="AN466">
        <f t="shared" si="165"/>
        <v>0.80444586479423652</v>
      </c>
      <c r="AO466">
        <f t="shared" si="166"/>
        <v>1.5017982741367001E-9</v>
      </c>
      <c r="AQ466">
        <f t="shared" si="169"/>
        <v>6.2259646821312309E-10</v>
      </c>
      <c r="AS466" s="4">
        <f t="shared" si="167"/>
        <v>0.41456730836304828</v>
      </c>
    </row>
    <row r="467" spans="1:45" x14ac:dyDescent="0.2">
      <c r="A467">
        <f>front!A467</f>
        <v>405.18</v>
      </c>
      <c r="B467" s="1">
        <f t="shared" si="168"/>
        <v>0.47000000000002728</v>
      </c>
      <c r="C467">
        <f>front!D467-front!B467</f>
        <v>1781.1</v>
      </c>
      <c r="D467" s="2">
        <f>front!E467-front!C467</f>
        <v>17228.8</v>
      </c>
      <c r="E467" s="2">
        <f>IF(front!F467-front!C467&gt;0,front!F467-front!C467,0)</f>
        <v>9393.3999999999978</v>
      </c>
      <c r="F467" s="2">
        <f>front!I467-front!H467</f>
        <v>6575.5999999999985</v>
      </c>
      <c r="G467" s="2">
        <f>IF(front!J467-front!H467&gt;0,front!J467-front!H467,0)</f>
        <v>3394.0999999999985</v>
      </c>
      <c r="H467" s="2"/>
      <c r="I467" s="4">
        <f>C467/(constants!$A$4+constants!$B$4*data!C467+constants!$C$4*data!C467^2+constants!$D$4*data!C467^3+constants!$E$4*data!C467^4+constants!$F$4*data!C467^5+constants!$G$4*data!C467^6+constants!$H$4*data!C467^7)</f>
        <v>1777.0326139808635</v>
      </c>
      <c r="J467" s="4">
        <f>D467/(constants!$A$4+constants!$B$4*data!D467+constants!$C$4*data!D467^2+constants!$D$4*data!D467^3+constants!$E$4*data!D467^4+constants!$F$4*data!D467^5+constants!$G$4*data!D467^6+constants!$H$4*data!D467^7)</f>
        <v>17351.013904171126</v>
      </c>
      <c r="K467" s="4">
        <f>E467/(constants!$A$4+constants!$B$4*data!E467+constants!$C$4*data!E467^2+constants!$D$4*data!E467^3+constants!$E$4*data!E467^4+constants!$F$4*data!E467^5+constants!$G$4*data!E467^6+constants!$H$4*data!E467^7)</f>
        <v>9388.6073190471179</v>
      </c>
      <c r="L467" s="4">
        <f>F467/(constants!$A$4+constants!$B$4*data!F467+constants!$C$4*data!F467^2+constants!$D$4*data!F467^3+constants!$E$4*data!F467^4+constants!$F$4*data!F467^5+constants!$G$4*data!F467^6+constants!$H$4*data!F467^7)</f>
        <v>6563.9398856014377</v>
      </c>
      <c r="M467" s="4">
        <f>G467/(constants!$A$4+constants!$B$4*data!G467+constants!$C$4*data!G467^2+constants!$D$4*data!G467^3+constants!$E$4*data!G467^4+constants!$F$4*data!G467^5+constants!$G$4*data!G467^6+constants!$H$4*data!G467^7)</f>
        <v>3386.4350467433428</v>
      </c>
      <c r="N467" s="4"/>
      <c r="O467" s="4">
        <f t="shared" si="154"/>
        <v>4442.581534952159</v>
      </c>
      <c r="P467" s="4">
        <f t="shared" si="155"/>
        <v>4337.7534760427816</v>
      </c>
      <c r="Q467" s="4">
        <f t="shared" si="156"/>
        <v>2347.1518297617795</v>
      </c>
      <c r="R467" s="4">
        <f t="shared" si="157"/>
        <v>1640.9849714003594</v>
      </c>
      <c r="S467" s="4">
        <f t="shared" si="158"/>
        <v>846.6087616858357</v>
      </c>
      <c r="T467" s="4">
        <f t="shared" si="159"/>
        <v>1.0241664399529244</v>
      </c>
      <c r="U467" s="4">
        <f t="shared" si="160"/>
        <v>0.54109848397909055</v>
      </c>
      <c r="V467" s="4">
        <f t="shared" si="161"/>
        <v>0.51591500010104863</v>
      </c>
      <c r="W467" s="4"/>
      <c r="X467">
        <f>IF(front!E467&gt;$X$2,O467,P467)</f>
        <v>4337.7534760427816</v>
      </c>
      <c r="Y467">
        <f t="shared" si="149"/>
        <v>4103.772687741719</v>
      </c>
      <c r="Z467">
        <f>SUMPRODUCT($B$7:$B$456,Y$7:Y$456,EXP(constants!$B$32+constants!$A$32*ABS($A$7:$A$456-$A467)))</f>
        <v>21.305497134294136</v>
      </c>
      <c r="AA467">
        <f t="shared" si="150"/>
        <v>4082.467190607425</v>
      </c>
      <c r="AB467">
        <f t="shared" si="162"/>
        <v>4077.0212320478222</v>
      </c>
      <c r="AD467" s="4">
        <f t="shared" si="151"/>
        <v>708.91219194040502</v>
      </c>
      <c r="AE467">
        <f>SUMPRODUCT($B$7:$B$456,AD$7:AD$456,EXP(constants!$B$32+constants!$A$32*ABS($A$7:$A$456-$A467)))</f>
        <v>13.040284795163892</v>
      </c>
      <c r="AF467" s="4">
        <f t="shared" si="152"/>
        <v>695.87190714524115</v>
      </c>
      <c r="AG467">
        <f t="shared" si="163"/>
        <v>695.87190714524115</v>
      </c>
      <c r="AH467" s="4"/>
      <c r="AI467" s="5">
        <f>SUMPRODUCT(constants!$B$13:$B$20,A467^constants!$A$13:$A$20)*constants!$C$10/((A467/1000000000)^5*(EXP(0.014388/(A467/1000000000)/constants!$B$9)-1))</f>
        <v>2.5220876344444121E-6</v>
      </c>
      <c r="AJ467">
        <f>SUMPRODUCT(A467^constants!$E$28:$J$28,constants!$E$27:$J$27)</f>
        <v>5.6482911901524187E-7</v>
      </c>
      <c r="AL467" s="17">
        <f t="shared" si="153"/>
        <v>6.1861037529539872E-10</v>
      </c>
      <c r="AM467">
        <f t="shared" si="164"/>
        <v>8.1168547431726076E-10</v>
      </c>
      <c r="AN467">
        <f t="shared" si="165"/>
        <v>0.76213064649916917</v>
      </c>
      <c r="AO467">
        <f t="shared" si="166"/>
        <v>1.575032594601637E-9</v>
      </c>
      <c r="AQ467">
        <f t="shared" si="169"/>
        <v>6.1861037529539872E-10</v>
      </c>
      <c r="AS467" s="4">
        <f t="shared" si="167"/>
        <v>0.39276036408113824</v>
      </c>
    </row>
    <row r="468" spans="1:45" x14ac:dyDescent="0.2">
      <c r="A468">
        <f>front!A468</f>
        <v>405.65</v>
      </c>
      <c r="B468" s="1">
        <f t="shared" si="168"/>
        <v>0.46999999999997044</v>
      </c>
      <c r="C468">
        <f>front!D468-front!B468</f>
        <v>1804.1999999999998</v>
      </c>
      <c r="D468" s="2">
        <f>front!E468-front!C468</f>
        <v>17513.5</v>
      </c>
      <c r="E468" s="2">
        <f>IF(front!F468-front!C468&gt;0,front!F468-front!C468,0)</f>
        <v>9853.7000000000007</v>
      </c>
      <c r="F468" s="2">
        <f>front!I468-front!H468</f>
        <v>6651</v>
      </c>
      <c r="G468" s="2">
        <f>IF(front!J468-front!H468&gt;0,front!J468-front!H468,0)</f>
        <v>3527</v>
      </c>
      <c r="H468" s="2"/>
      <c r="I468" s="4">
        <f>C468/(constants!$A$4+constants!$B$4*data!C468+constants!$C$4*data!C468^2+constants!$D$4*data!C468^3+constants!$E$4*data!C468^4+constants!$F$4*data!C468^5+constants!$G$4*data!C468^6+constants!$H$4*data!C468^7)</f>
        <v>1800.0801966537929</v>
      </c>
      <c r="J468" s="4">
        <f>D468/(constants!$A$4+constants!$B$4*data!D468+constants!$C$4*data!D468^2+constants!$D$4*data!D468^3+constants!$E$4*data!D468^4+constants!$F$4*data!D468^5+constants!$G$4*data!D468^6+constants!$H$4*data!D468^7)</f>
        <v>17643.998674274801</v>
      </c>
      <c r="K468" s="4">
        <f>E468/(constants!$A$4+constants!$B$4*data!E468+constants!$C$4*data!E468^2+constants!$D$4*data!E468^3+constants!$E$4*data!E468^4+constants!$F$4*data!E468^5+constants!$G$4*data!E468^6+constants!$H$4*data!E468^7)</f>
        <v>9851.525000822423</v>
      </c>
      <c r="L468" s="4">
        <f>F468/(constants!$A$4+constants!$B$4*data!F468+constants!$C$4*data!F468^2+constants!$D$4*data!F468^3+constants!$E$4*data!F468^4+constants!$F$4*data!F468^5+constants!$G$4*data!F468^6+constants!$H$4*data!F468^7)</f>
        <v>6639.3564303880967</v>
      </c>
      <c r="M468" s="4">
        <f>G468/(constants!$A$4+constants!$B$4*data!G468+constants!$C$4*data!G468^2+constants!$D$4*data!G468^3+constants!$E$4*data!G468^4+constants!$F$4*data!G468^5+constants!$G$4*data!G468^6+constants!$H$4*data!G468^7)</f>
        <v>3519.0547296341811</v>
      </c>
      <c r="N468" s="4"/>
      <c r="O468" s="4">
        <f t="shared" si="154"/>
        <v>4500.2004916344822</v>
      </c>
      <c r="P468" s="4">
        <f t="shared" si="155"/>
        <v>4410.9996685687001</v>
      </c>
      <c r="Q468" s="4">
        <f t="shared" si="156"/>
        <v>2462.8812502056057</v>
      </c>
      <c r="R468" s="4">
        <f t="shared" si="157"/>
        <v>1659.8391075970242</v>
      </c>
      <c r="S468" s="4">
        <f t="shared" si="158"/>
        <v>879.76368240854526</v>
      </c>
      <c r="T468" s="4">
        <f t="shared" si="159"/>
        <v>1.0202223599564963</v>
      </c>
      <c r="U468" s="4">
        <f t="shared" si="160"/>
        <v>0.55834990597602374</v>
      </c>
      <c r="V468" s="4">
        <f t="shared" si="161"/>
        <v>0.53002949405270572</v>
      </c>
      <c r="W468" s="4"/>
      <c r="X468">
        <f>IF(front!E468&gt;$X$2,O468,P468)</f>
        <v>4410.9996685687001</v>
      </c>
      <c r="Y468">
        <f t="shared" si="149"/>
        <v>4177.0188802676375</v>
      </c>
      <c r="Z468">
        <f>SUMPRODUCT($B$7:$B$456,Y$7:Y$456,EXP(constants!$B$32+constants!$A$32*ABS($A$7:$A$456-$A468)))</f>
        <v>20.743470466456138</v>
      </c>
      <c r="AA468">
        <f t="shared" si="150"/>
        <v>4156.275409801181</v>
      </c>
      <c r="AB468">
        <f t="shared" si="162"/>
        <v>4150.8294512415787</v>
      </c>
      <c r="AD468" s="4">
        <f t="shared" si="151"/>
        <v>691.26446268359371</v>
      </c>
      <c r="AE468">
        <f>SUMPRODUCT($B$7:$B$456,AD$7:AD$456,EXP(constants!$B$32+constants!$A$32*ABS($A$7:$A$456-$A468)))</f>
        <v>12.696289639130313</v>
      </c>
      <c r="AF468" s="4">
        <f t="shared" si="152"/>
        <v>678.56817304446338</v>
      </c>
      <c r="AG468">
        <f t="shared" si="163"/>
        <v>678.56817304446338</v>
      </c>
      <c r="AH468" s="4"/>
      <c r="AI468" s="5">
        <f>SUMPRODUCT(constants!$B$13:$B$20,A468^constants!$A$13:$A$20)*constants!$C$10/((A468/1000000000)^5*(EXP(0.014388/(A468/1000000000)/constants!$B$9)-1))</f>
        <v>2.5405371579266681E-6</v>
      </c>
      <c r="AJ468">
        <f>SUMPRODUCT(A468^constants!$E$28:$J$28,constants!$E$27:$J$27)</f>
        <v>5.6470534779106936E-7</v>
      </c>
      <c r="AL468" s="17">
        <f t="shared" si="153"/>
        <v>6.1205529828905725E-10</v>
      </c>
      <c r="AM468">
        <f t="shared" si="164"/>
        <v>8.3220134722420427E-10</v>
      </c>
      <c r="AN468">
        <f t="shared" si="165"/>
        <v>0.73546540188928911</v>
      </c>
      <c r="AO468">
        <f t="shared" si="166"/>
        <v>1.6148425573982738E-9</v>
      </c>
      <c r="AQ468">
        <f t="shared" si="169"/>
        <v>6.1205529828905725E-10</v>
      </c>
      <c r="AS468" s="4">
        <f t="shared" si="167"/>
        <v>0.37901855848731147</v>
      </c>
    </row>
    <row r="469" spans="1:45" x14ac:dyDescent="0.2">
      <c r="A469">
        <f>front!A469</f>
        <v>406.12</v>
      </c>
      <c r="B469" s="1">
        <f t="shared" si="168"/>
        <v>0.47000000000002728</v>
      </c>
      <c r="C469">
        <f>front!D469-front!B469</f>
        <v>1817.1499999999996</v>
      </c>
      <c r="D469" s="2">
        <f>front!E469-front!C469</f>
        <v>17634.100000000002</v>
      </c>
      <c r="E469" s="2">
        <f>IF(front!F469-front!C469&gt;0,front!F469-front!C469,0)</f>
        <v>10277.200000000001</v>
      </c>
      <c r="F469" s="2">
        <f>front!I469-front!H469</f>
        <v>6485.8000000000011</v>
      </c>
      <c r="G469" s="2">
        <f>IF(front!J469-front!H469&gt;0,front!J469-front!H469,0)</f>
        <v>3612.5</v>
      </c>
      <c r="H469" s="2"/>
      <c r="I469" s="4">
        <f>C469/(constants!$A$4+constants!$B$4*data!C469+constants!$C$4*data!C469^2+constants!$D$4*data!C469^3+constants!$E$4*data!C469^4+constants!$F$4*data!C469^5+constants!$G$4*data!C469^6+constants!$H$4*data!C469^7)</f>
        <v>1813.0008100358746</v>
      </c>
      <c r="J469" s="4">
        <f>D469/(constants!$A$4+constants!$B$4*data!D469+constants!$C$4*data!D469^2+constants!$D$4*data!D469^3+constants!$E$4*data!D469^4+constants!$F$4*data!D469^5+constants!$G$4*data!D469^6+constants!$H$4*data!D469^7)</f>
        <v>17768.18867651873</v>
      </c>
      <c r="K469" s="4">
        <f>E469/(constants!$A$4+constants!$B$4*data!E469+constants!$C$4*data!E469^2+constants!$D$4*data!E469^3+constants!$E$4*data!E469^4+constants!$F$4*data!E469^5+constants!$G$4*data!E469^6+constants!$H$4*data!E469^7)</f>
        <v>10277.877615415457</v>
      </c>
      <c r="L469" s="4">
        <f>F469/(constants!$A$4+constants!$B$4*data!F469+constants!$C$4*data!F469^2+constants!$D$4*data!F469^3+constants!$E$4*data!F469^4+constants!$F$4*data!F469^5+constants!$G$4*data!F469^6+constants!$H$4*data!F469^7)</f>
        <v>6474.1296034328143</v>
      </c>
      <c r="M469" s="4">
        <f>G469/(constants!$A$4+constants!$B$4*data!G469+constants!$C$4*data!G469^2+constants!$D$4*data!G469^3+constants!$E$4*data!G469^4+constants!$F$4*data!G469^5+constants!$G$4*data!G469^6+constants!$H$4*data!G469^7)</f>
        <v>3604.3768668150892</v>
      </c>
      <c r="N469" s="4"/>
      <c r="O469" s="4">
        <f t="shared" si="154"/>
        <v>4532.5020250896869</v>
      </c>
      <c r="P469" s="4">
        <f t="shared" si="155"/>
        <v>4442.0471691296825</v>
      </c>
      <c r="Q469" s="4">
        <f t="shared" si="156"/>
        <v>2569.4694038538642</v>
      </c>
      <c r="R469" s="4">
        <f t="shared" si="157"/>
        <v>1618.5324008582036</v>
      </c>
      <c r="S469" s="4">
        <f t="shared" si="158"/>
        <v>901.0942167037723</v>
      </c>
      <c r="T469" s="4">
        <f t="shared" si="159"/>
        <v>1.0203633263033824</v>
      </c>
      <c r="U469" s="4">
        <f t="shared" si="160"/>
        <v>0.57844262026539739</v>
      </c>
      <c r="V469" s="4">
        <f t="shared" si="161"/>
        <v>0.55673535866565294</v>
      </c>
      <c r="W469" s="4"/>
      <c r="X469">
        <f>IF(front!E469&gt;$X$2,O469,P469)</f>
        <v>4442.0471691296825</v>
      </c>
      <c r="Y469">
        <f t="shared" si="149"/>
        <v>4208.0663808286199</v>
      </c>
      <c r="Z469">
        <f>SUMPRODUCT($B$7:$B$456,Y$7:Y$456,EXP(constants!$B$32+constants!$A$32*ABS($A$7:$A$456-$A469)))</f>
        <v>20.196269736420412</v>
      </c>
      <c r="AA469">
        <f t="shared" si="150"/>
        <v>4187.8701110921993</v>
      </c>
      <c r="AB469">
        <f t="shared" si="162"/>
        <v>4182.424152532597</v>
      </c>
      <c r="AD469" s="4">
        <f t="shared" si="151"/>
        <v>626.47393285235876</v>
      </c>
      <c r="AE469">
        <f>SUMPRODUCT($B$7:$B$456,AD$7:AD$456,EXP(constants!$B$32+constants!$A$32*ABS($A$7:$A$456-$A469)))</f>
        <v>12.361368875967198</v>
      </c>
      <c r="AF469" s="4">
        <f t="shared" si="152"/>
        <v>614.11256397639158</v>
      </c>
      <c r="AG469">
        <f t="shared" si="163"/>
        <v>614.11256397639158</v>
      </c>
      <c r="AH469" s="4"/>
      <c r="AI469" s="5">
        <f>SUMPRODUCT(constants!$B$13:$B$20,A469^constants!$A$13:$A$20)*constants!$C$10/((A469/1000000000)^5*(EXP(0.014388/(A469/1000000000)/constants!$B$9)-1))</f>
        <v>2.5590613243130817E-6</v>
      </c>
      <c r="AJ469">
        <f>SUMPRODUCT(A469^constants!$E$28:$J$28,constants!$E$27:$J$27)</f>
        <v>5.6462176235930759E-7</v>
      </c>
      <c r="AL469" s="17">
        <f t="shared" si="153"/>
        <v>6.1186078479474276E-10</v>
      </c>
      <c r="AM469">
        <f t="shared" si="164"/>
        <v>9.1941086289355485E-10</v>
      </c>
      <c r="AN469">
        <f t="shared" si="165"/>
        <v>0.6654922293055191</v>
      </c>
      <c r="AO469">
        <f t="shared" si="166"/>
        <v>1.7840679951876911E-9</v>
      </c>
      <c r="AQ469">
        <f t="shared" si="169"/>
        <v>6.1186078479474276E-10</v>
      </c>
      <c r="AS469" s="4">
        <f t="shared" si="167"/>
        <v>0.34295822045189067</v>
      </c>
    </row>
    <row r="470" spans="1:45" x14ac:dyDescent="0.2">
      <c r="A470">
        <f>front!A470</f>
        <v>406.58</v>
      </c>
      <c r="B470" s="1">
        <f t="shared" si="168"/>
        <v>0.45999999999997954</v>
      </c>
      <c r="C470">
        <f>front!D470-front!B470</f>
        <v>1843</v>
      </c>
      <c r="D470" s="2">
        <f>front!E470-front!C470</f>
        <v>17868.3</v>
      </c>
      <c r="E470" s="2">
        <f>IF(front!F470-front!C470&gt;0,front!F470-front!C470,0)</f>
        <v>10716.8</v>
      </c>
      <c r="F470" s="2">
        <f>front!I470-front!H470</f>
        <v>6304.9</v>
      </c>
      <c r="G470" s="2">
        <f>IF(front!J470-front!H470&gt;0,front!J470-front!H470,0)</f>
        <v>3646.1000000000004</v>
      </c>
      <c r="H470" s="2"/>
      <c r="I470" s="4">
        <f>C470/(constants!$A$4+constants!$B$4*data!C470+constants!$C$4*data!C470^2+constants!$D$4*data!C470^3+constants!$E$4*data!C470^4+constants!$F$4*data!C470^5+constants!$G$4*data!C470^6+constants!$H$4*data!C470^7)</f>
        <v>1838.7921482828001</v>
      </c>
      <c r="J470" s="4">
        <f>D470/(constants!$A$4+constants!$B$4*data!D470+constants!$C$4*data!D470^2+constants!$D$4*data!D470^3+constants!$E$4*data!D470^4+constants!$F$4*data!D470^5+constants!$G$4*data!D470^6+constants!$H$4*data!D470^7)</f>
        <v>18009.496930896748</v>
      </c>
      <c r="K470" s="4">
        <f>E470/(constants!$A$4+constants!$B$4*data!E470+constants!$C$4*data!E470^2+constants!$D$4*data!E470^3+constants!$E$4*data!E470^4+constants!$F$4*data!E470^5+constants!$G$4*data!E470^6+constants!$H$4*data!E470^7)</f>
        <v>10720.91239973556</v>
      </c>
      <c r="L470" s="4">
        <f>F470/(constants!$A$4+constants!$B$4*data!F470+constants!$C$4*data!F470^2+constants!$D$4*data!F470^3+constants!$E$4*data!F470^4+constants!$F$4*data!F470^5+constants!$G$4*data!F470^6+constants!$H$4*data!F470^7)</f>
        <v>6293.2389631220121</v>
      </c>
      <c r="M470" s="4">
        <f>G470/(constants!$A$4+constants!$B$4*data!G470+constants!$C$4*data!G470^2+constants!$D$4*data!G470^3+constants!$E$4*data!G470^4+constants!$F$4*data!G470^5+constants!$G$4*data!G470^6+constants!$H$4*data!G470^7)</f>
        <v>3637.9075430163707</v>
      </c>
      <c r="N470" s="4"/>
      <c r="O470" s="4">
        <f t="shared" si="154"/>
        <v>4596.9803707070005</v>
      </c>
      <c r="P470" s="4">
        <f t="shared" si="155"/>
        <v>4502.3742327241871</v>
      </c>
      <c r="Q470" s="4">
        <f t="shared" si="156"/>
        <v>2680.22809993389</v>
      </c>
      <c r="R470" s="4">
        <f t="shared" si="157"/>
        <v>1573.309740780503</v>
      </c>
      <c r="S470" s="4">
        <f t="shared" si="158"/>
        <v>909.47688575409268</v>
      </c>
      <c r="T470" s="4">
        <f t="shared" si="159"/>
        <v>1.0210124998706673</v>
      </c>
      <c r="U470" s="4">
        <f t="shared" si="160"/>
        <v>0.59529216395506124</v>
      </c>
      <c r="V470" s="4">
        <f t="shared" si="161"/>
        <v>0.57806601089427589</v>
      </c>
      <c r="W470" s="4"/>
      <c r="X470">
        <f>IF(front!E470&gt;$X$2,O470,P470)</f>
        <v>4502.3742327241871</v>
      </c>
      <c r="Y470">
        <f t="shared" si="149"/>
        <v>4268.3934444231245</v>
      </c>
      <c r="Z470">
        <f>SUMPRODUCT($B$7:$B$456,Y$7:Y$456,EXP(constants!$B$32+constants!$A$32*ABS($A$7:$A$456-$A470)))</f>
        <v>19.674691627029997</v>
      </c>
      <c r="AA470">
        <f t="shared" si="150"/>
        <v>4248.7187527960941</v>
      </c>
      <c r="AB470">
        <f t="shared" si="162"/>
        <v>4243.2727942364918</v>
      </c>
      <c r="AD470" s="4">
        <f t="shared" si="151"/>
        <v>572.02238453888492</v>
      </c>
      <c r="AE470">
        <f>SUMPRODUCT($B$7:$B$456,AD$7:AD$456,EXP(constants!$B$32+constants!$A$32*ABS($A$7:$A$456-$A470)))</f>
        <v>12.042130744770242</v>
      </c>
      <c r="AF470" s="4">
        <f t="shared" si="152"/>
        <v>559.98025379411467</v>
      </c>
      <c r="AG470">
        <f t="shared" si="163"/>
        <v>559.98025379411467</v>
      </c>
      <c r="AH470" s="4"/>
      <c r="AI470" s="5">
        <f>SUMPRODUCT(constants!$B$13:$B$20,A470^constants!$A$13:$A$20)*constants!$C$10/((A470/1000000000)^5*(EXP(0.014388/(A470/1000000000)/constants!$B$9)-1))</f>
        <v>2.577263550646619E-6</v>
      </c>
      <c r="AJ470">
        <f>SUMPRODUCT(A470^constants!$E$28:$J$28,constants!$E$27:$J$27)</f>
        <v>5.6457879359035667E-7</v>
      </c>
      <c r="AL470" s="17">
        <f t="shared" si="153"/>
        <v>6.0737635208069528E-10</v>
      </c>
      <c r="AM470">
        <f t="shared" si="164"/>
        <v>1.0082119677704435E-9</v>
      </c>
      <c r="AN470">
        <f t="shared" si="165"/>
        <v>0.60242922271974741</v>
      </c>
      <c r="AO470">
        <f t="shared" si="166"/>
        <v>1.9563818273840644E-9</v>
      </c>
      <c r="AQ470">
        <f t="shared" si="169"/>
        <v>6.0737635208069528E-10</v>
      </c>
      <c r="AS470" s="4">
        <f t="shared" si="167"/>
        <v>0.31045900323702968</v>
      </c>
    </row>
    <row r="471" spans="1:45" x14ac:dyDescent="0.2">
      <c r="A471">
        <f>front!A471</f>
        <v>407.05</v>
      </c>
      <c r="B471" s="1">
        <f t="shared" si="168"/>
        <v>0.47000000000002728</v>
      </c>
      <c r="C471">
        <f>front!D471-front!B471</f>
        <v>1859.65</v>
      </c>
      <c r="D471" s="2">
        <f>front!E471-front!C471</f>
        <v>18029.100000000002</v>
      </c>
      <c r="E471" s="2">
        <f>IF(front!F471-front!C471&gt;0,front!F471-front!C471,0)</f>
        <v>11146.2</v>
      </c>
      <c r="F471" s="2">
        <f>front!I471-front!H471</f>
        <v>6231.6</v>
      </c>
      <c r="G471" s="2">
        <f>IF(front!J471-front!H471&gt;0,front!J471-front!H471,0)</f>
        <v>3760.8999999999996</v>
      </c>
      <c r="H471" s="2"/>
      <c r="I471" s="4">
        <f>C471/(constants!$A$4+constants!$B$4*data!C471+constants!$C$4*data!C471^2+constants!$D$4*data!C471^3+constants!$E$4*data!C471^4+constants!$F$4*data!C471^5+constants!$G$4*data!C471^6+constants!$H$4*data!C471^7)</f>
        <v>1855.4043631437085</v>
      </c>
      <c r="J471" s="4">
        <f>D471/(constants!$A$4+constants!$B$4*data!D471+constants!$C$4*data!D471^2+constants!$D$4*data!D471^3+constants!$E$4*data!D471^4+constants!$F$4*data!D471^5+constants!$G$4*data!D471^6+constants!$H$4*data!D471^7)</f>
        <v>18175.281627083226</v>
      </c>
      <c r="K471" s="4">
        <f>E471/(constants!$A$4+constants!$B$4*data!E471+constants!$C$4*data!E471^2+constants!$D$4*data!E471^3+constants!$E$4*data!E471^4+constants!$F$4*data!E471^5+constants!$G$4*data!E471^6+constants!$H$4*data!E471^7)</f>
        <v>11154.154401998088</v>
      </c>
      <c r="L471" s="4">
        <f>F471/(constants!$A$4+constants!$B$4*data!F471+constants!$C$4*data!F471^2+constants!$D$4*data!F471^3+constants!$E$4*data!F471^4+constants!$F$4*data!F471^5+constants!$G$4*data!F471^6+constants!$H$4*data!F471^7)</f>
        <v>6219.9538090619217</v>
      </c>
      <c r="M471" s="4">
        <f>G471/(constants!$A$4+constants!$B$4*data!G471+constants!$C$4*data!G471^2+constants!$D$4*data!G471^3+constants!$E$4*data!G471^4+constants!$F$4*data!G471^5+constants!$G$4*data!G471^6+constants!$H$4*data!G471^7)</f>
        <v>3752.4732993624839</v>
      </c>
      <c r="N471" s="4"/>
      <c r="O471" s="4">
        <f t="shared" si="154"/>
        <v>4638.5109078592714</v>
      </c>
      <c r="P471" s="4">
        <f t="shared" si="155"/>
        <v>4543.8204067708066</v>
      </c>
      <c r="Q471" s="4">
        <f t="shared" si="156"/>
        <v>2788.5386004995221</v>
      </c>
      <c r="R471" s="4">
        <f t="shared" si="157"/>
        <v>1554.9884522654806</v>
      </c>
      <c r="S471" s="4">
        <f t="shared" si="158"/>
        <v>938.11832484062097</v>
      </c>
      <c r="T471" s="4">
        <f t="shared" si="159"/>
        <v>1.0208394022235925</v>
      </c>
      <c r="U471" s="4">
        <f t="shared" si="160"/>
        <v>0.61369912339499244</v>
      </c>
      <c r="V471" s="4">
        <f t="shared" si="161"/>
        <v>0.60329600742299117</v>
      </c>
      <c r="W471" s="4"/>
      <c r="X471">
        <f>IF(front!E471&gt;$X$2,O471,P471)</f>
        <v>4543.8204067708066</v>
      </c>
      <c r="Y471">
        <f t="shared" si="149"/>
        <v>4309.839618469744</v>
      </c>
      <c r="Z471">
        <f>SUMPRODUCT($B$7:$B$456,Y$7:Y$456,EXP(constants!$B$32+constants!$A$32*ABS($A$7:$A$456-$A471)))</f>
        <v>19.155684663419549</v>
      </c>
      <c r="AA471">
        <f t="shared" si="150"/>
        <v>4290.6839338063246</v>
      </c>
      <c r="AB471">
        <f t="shared" si="162"/>
        <v>4285.2379752467223</v>
      </c>
      <c r="AD471" s="4">
        <f t="shared" si="151"/>
        <v>522.16834211761375</v>
      </c>
      <c r="AE471">
        <f>SUMPRODUCT($B$7:$B$456,AD$7:AD$456,EXP(constants!$B$32+constants!$A$32*ABS($A$7:$A$456-$A471)))</f>
        <v>11.72446631415437</v>
      </c>
      <c r="AF471" s="4">
        <f t="shared" si="152"/>
        <v>510.44387580345938</v>
      </c>
      <c r="AG471">
        <f t="shared" si="163"/>
        <v>510.44387580345938</v>
      </c>
      <c r="AH471" s="4"/>
      <c r="AI471" s="5">
        <f>SUMPRODUCT(constants!$B$13:$B$20,A471^constants!$A$13:$A$20)*constants!$C$10/((A471/1000000000)^5*(EXP(0.014388/(A471/1000000000)/constants!$B$9)-1))</f>
        <v>2.5959351477535935E-6</v>
      </c>
      <c r="AJ471">
        <f>SUMPRODUCT(A471^constants!$E$28:$J$28,constants!$E$27:$J$27)</f>
        <v>5.6457448939381755E-7</v>
      </c>
      <c r="AL471" s="17">
        <f t="shared" si="153"/>
        <v>6.0578552760634784E-10</v>
      </c>
      <c r="AM471">
        <f t="shared" si="164"/>
        <v>1.1060461613045203E-9</v>
      </c>
      <c r="AN471">
        <f t="shared" si="165"/>
        <v>0.54770365722517167</v>
      </c>
      <c r="AO471">
        <f t="shared" si="166"/>
        <v>2.1462238888209134E-9</v>
      </c>
      <c r="AQ471">
        <f t="shared" si="169"/>
        <v>6.0578552760634784E-10</v>
      </c>
      <c r="AS471" s="4">
        <f t="shared" si="167"/>
        <v>0.28225644619916734</v>
      </c>
    </row>
    <row r="472" spans="1:45" x14ac:dyDescent="0.2">
      <c r="A472">
        <f>front!A472</f>
        <v>407.52</v>
      </c>
      <c r="B472" s="1">
        <f t="shared" si="168"/>
        <v>0.46999999999997044</v>
      </c>
      <c r="C472">
        <f>front!D472-front!B472</f>
        <v>1881.1999999999998</v>
      </c>
      <c r="D472" s="2">
        <f>front!E472-front!C472</f>
        <v>18223</v>
      </c>
      <c r="E472" s="2">
        <f>IF(front!F472-front!C472&gt;0,front!F472-front!C472,0)</f>
        <v>11621.900000000001</v>
      </c>
      <c r="F472" s="2">
        <f>front!I472-front!H472</f>
        <v>6176.8000000000011</v>
      </c>
      <c r="G472" s="2">
        <f>IF(front!J472-front!H472&gt;0,front!J472-front!H472,0)</f>
        <v>3792.5</v>
      </c>
      <c r="H472" s="2"/>
      <c r="I472" s="4">
        <f>C472/(constants!$A$4+constants!$B$4*data!C472+constants!$C$4*data!C472^2+constants!$D$4*data!C472^3+constants!$E$4*data!C472^4+constants!$F$4*data!C472^5+constants!$G$4*data!C472^6+constants!$H$4*data!C472^7)</f>
        <v>1876.9054572741695</v>
      </c>
      <c r="J472" s="4">
        <f>D472/(constants!$A$4+constants!$B$4*data!D472+constants!$C$4*data!D472^2+constants!$D$4*data!D472^3+constants!$E$4*data!D472^4+constants!$F$4*data!D472^5+constants!$G$4*data!D472^6+constants!$H$4*data!D472^7)</f>
        <v>18375.304958556309</v>
      </c>
      <c r="K472" s="4">
        <f>E472/(constants!$A$4+constants!$B$4*data!E472+constants!$C$4*data!E472^2+constants!$D$4*data!E472^3+constants!$E$4*data!E472^4+constants!$F$4*data!E472^5+constants!$G$4*data!E472^6+constants!$H$4*data!E472^7)</f>
        <v>11634.695850890212</v>
      </c>
      <c r="L472" s="4">
        <f>F472/(constants!$A$4+constants!$B$4*data!F472+constants!$C$4*data!F472^2+constants!$D$4*data!F472^3+constants!$E$4*data!F472^4+constants!$F$4*data!F472^5+constants!$G$4*data!F472^6+constants!$H$4*data!F472^7)</f>
        <v>6165.1689408529146</v>
      </c>
      <c r="M472" s="4">
        <f>G472/(constants!$A$4+constants!$B$4*data!G472+constants!$C$4*data!G472^2+constants!$D$4*data!G472^3+constants!$E$4*data!G472^4+constants!$F$4*data!G472^5+constants!$G$4*data!G472^6+constants!$H$4*data!G472^7)</f>
        <v>3784.0095674005283</v>
      </c>
      <c r="N472" s="4"/>
      <c r="O472" s="4">
        <f t="shared" si="154"/>
        <v>4692.2636431854235</v>
      </c>
      <c r="P472" s="4">
        <f t="shared" si="155"/>
        <v>4593.8262396390774</v>
      </c>
      <c r="Q472" s="4">
        <f t="shared" si="156"/>
        <v>2908.6739627225529</v>
      </c>
      <c r="R472" s="4">
        <f t="shared" si="157"/>
        <v>1541.2922352132287</v>
      </c>
      <c r="S472" s="4">
        <f t="shared" si="158"/>
        <v>946.00239185013208</v>
      </c>
      <c r="T472" s="4">
        <f t="shared" si="159"/>
        <v>1.021428194801308</v>
      </c>
      <c r="U472" s="4">
        <f t="shared" si="160"/>
        <v>0.63317021824296915</v>
      </c>
      <c r="V472" s="4">
        <f t="shared" si="161"/>
        <v>0.61377224269170361</v>
      </c>
      <c r="W472" s="4"/>
      <c r="X472">
        <f>IF(front!E472&gt;$X$2,O472,P472)</f>
        <v>4593.8262396390774</v>
      </c>
      <c r="Y472">
        <f t="shared" si="149"/>
        <v>4359.8454513380148</v>
      </c>
      <c r="Z472">
        <f>SUMPRODUCT($B$7:$B$456,Y$7:Y$456,EXP(constants!$B$32+constants!$A$32*ABS($A$7:$A$456-$A472)))</f>
        <v>18.650368802743959</v>
      </c>
      <c r="AA472">
        <f t="shared" si="150"/>
        <v>4341.1950825352706</v>
      </c>
      <c r="AB472">
        <f t="shared" si="162"/>
        <v>4335.7491239756682</v>
      </c>
      <c r="AD472" s="4">
        <f t="shared" si="151"/>
        <v>499.7921720769582</v>
      </c>
      <c r="AE472">
        <f>SUMPRODUCT($B$7:$B$456,AD$7:AD$456,EXP(constants!$B$32+constants!$A$32*ABS($A$7:$A$456-$A472)))</f>
        <v>11.415181687131213</v>
      </c>
      <c r="AF472" s="4">
        <f t="shared" si="152"/>
        <v>488.37699038982697</v>
      </c>
      <c r="AG472">
        <f t="shared" si="163"/>
        <v>488.37699038982697</v>
      </c>
      <c r="AH472" s="4"/>
      <c r="AI472" s="5">
        <f>SUMPRODUCT(constants!$B$13:$B$20,A472^constants!$A$13:$A$20)*constants!$C$10/((A472/1000000000)^5*(EXP(0.014388/(A472/1000000000)/constants!$B$9)-1))</f>
        <v>2.6146811138999582E-6</v>
      </c>
      <c r="AJ472">
        <f>SUMPRODUCT(A472^constants!$E$28:$J$28,constants!$E$27:$J$27)</f>
        <v>5.6461011651789831E-7</v>
      </c>
      <c r="AL472" s="17">
        <f t="shared" si="153"/>
        <v>6.0305175394982831E-10</v>
      </c>
      <c r="AM472">
        <f t="shared" si="164"/>
        <v>1.1560948358095687E-9</v>
      </c>
      <c r="AN472">
        <f t="shared" si="165"/>
        <v>0.52162827414373347</v>
      </c>
      <c r="AO472">
        <f t="shared" si="166"/>
        <v>2.243340686098042E-9</v>
      </c>
      <c r="AQ472">
        <f t="shared" si="169"/>
        <v>6.0305175394982831E-10</v>
      </c>
      <c r="AS472" s="4">
        <f t="shared" si="167"/>
        <v>0.26881862290776143</v>
      </c>
    </row>
    <row r="473" spans="1:45" x14ac:dyDescent="0.2">
      <c r="A473">
        <f>front!A473</f>
        <v>407.98</v>
      </c>
      <c r="B473" s="1">
        <f t="shared" si="168"/>
        <v>0.46000000000003638</v>
      </c>
      <c r="C473">
        <f>front!D473-front!B473</f>
        <v>1899.6</v>
      </c>
      <c r="D473" s="2">
        <f>front!E473-front!C473</f>
        <v>18459.699999999997</v>
      </c>
      <c r="E473" s="2">
        <f>IF(front!F473-front!C473&gt;0,front!F473-front!C473,0)</f>
        <v>12059.1</v>
      </c>
      <c r="F473" s="2">
        <f>front!I473-front!H473</f>
        <v>6268.2000000000007</v>
      </c>
      <c r="G473" s="2">
        <f>IF(front!J473-front!H473&gt;0,front!J473-front!H473,0)</f>
        <v>3983.1000000000004</v>
      </c>
      <c r="H473" s="2"/>
      <c r="I473" s="4">
        <f>C473/(constants!$A$4+constants!$B$4*data!C473+constants!$C$4*data!C473^2+constants!$D$4*data!C473^3+constants!$E$4*data!C473^4+constants!$F$4*data!C473^5+constants!$G$4*data!C473^6+constants!$H$4*data!C473^7)</f>
        <v>1895.2636997514487</v>
      </c>
      <c r="J473" s="4">
        <f>D473/(constants!$A$4+constants!$B$4*data!D473+constants!$C$4*data!D473^2+constants!$D$4*data!D473^3+constants!$E$4*data!D473^4+constants!$F$4*data!D473^5+constants!$G$4*data!D473^6+constants!$H$4*data!D473^7)</f>
        <v>18619.646217043119</v>
      </c>
      <c r="K473" s="4">
        <f>E473/(constants!$A$4+constants!$B$4*data!E473+constants!$C$4*data!E473^2+constants!$D$4*data!E473^3+constants!$E$4*data!E473^4+constants!$F$4*data!E473^5+constants!$G$4*data!E473^6+constants!$H$4*data!E473^7)</f>
        <v>12076.907730544715</v>
      </c>
      <c r="L473" s="4">
        <f>F473/(constants!$A$4+constants!$B$4*data!F473+constants!$C$4*data!F473^2+constants!$D$4*data!F473^3+constants!$E$4*data!F473^4+constants!$F$4*data!F473^5+constants!$G$4*data!F473^6+constants!$H$4*data!F473^7)</f>
        <v>6256.5456171255209</v>
      </c>
      <c r="M473" s="4">
        <f>G473/(constants!$A$4+constants!$B$4*data!G473+constants!$C$4*data!G473^2+constants!$D$4*data!G473^3+constants!$E$4*data!G473^4+constants!$F$4*data!G473^5+constants!$G$4*data!G473^6+constants!$H$4*data!G473^7)</f>
        <v>3974.2326375380553</v>
      </c>
      <c r="N473" s="4"/>
      <c r="O473" s="4">
        <f t="shared" si="154"/>
        <v>4738.159249378622</v>
      </c>
      <c r="P473" s="4">
        <f t="shared" si="155"/>
        <v>4654.9115542607797</v>
      </c>
      <c r="Q473" s="4">
        <f t="shared" si="156"/>
        <v>3019.2269326361788</v>
      </c>
      <c r="R473" s="4">
        <f t="shared" si="157"/>
        <v>1564.13640428138</v>
      </c>
      <c r="S473" s="4">
        <f t="shared" si="158"/>
        <v>993.55815938451383</v>
      </c>
      <c r="T473" s="4">
        <f t="shared" si="159"/>
        <v>1.0178838403581789</v>
      </c>
      <c r="U473" s="4">
        <f t="shared" si="160"/>
        <v>0.64861102030447604</v>
      </c>
      <c r="V473" s="4">
        <f t="shared" si="161"/>
        <v>0.63521196531512858</v>
      </c>
      <c r="W473" s="4"/>
      <c r="X473">
        <f>IF(front!E473&gt;$X$2,O473,P473)</f>
        <v>4654.9115542607797</v>
      </c>
      <c r="Y473">
        <f t="shared" si="149"/>
        <v>4420.9307659597171</v>
      </c>
      <c r="Z473">
        <f>SUMPRODUCT($B$7:$B$456,Y$7:Y$456,EXP(constants!$B$32+constants!$A$32*ABS($A$7:$A$456-$A473)))</f>
        <v>18.168714307803818</v>
      </c>
      <c r="AA473">
        <f t="shared" si="150"/>
        <v>4402.7620516519137</v>
      </c>
      <c r="AB473">
        <f t="shared" si="162"/>
        <v>4397.3160930923113</v>
      </c>
      <c r="AD473" s="4">
        <f t="shared" si="151"/>
        <v>470.27988272994003</v>
      </c>
      <c r="AE473">
        <f>SUMPRODUCT($B$7:$B$456,AD$7:AD$456,EXP(constants!$B$32+constants!$A$32*ABS($A$7:$A$456-$A473)))</f>
        <v>11.12037928250766</v>
      </c>
      <c r="AF473" s="4">
        <f t="shared" si="152"/>
        <v>459.15950344743237</v>
      </c>
      <c r="AG473">
        <f t="shared" si="163"/>
        <v>459.15950344743237</v>
      </c>
      <c r="AH473" s="4"/>
      <c r="AI473" s="5">
        <f>SUMPRODUCT(constants!$B$13:$B$20,A473^constants!$A$13:$A$20)*constants!$C$10/((A473/1000000000)^5*(EXP(0.014388/(A473/1000000000)/constants!$B$9)-1))</f>
        <v>2.6331001497933881E-6</v>
      </c>
      <c r="AJ473">
        <f>SUMPRODUCT(A473^constants!$E$28:$J$28,constants!$E$27:$J$27)</f>
        <v>5.6468355321971338E-7</v>
      </c>
      <c r="AL473" s="17">
        <f t="shared" si="153"/>
        <v>5.987971057913467E-10</v>
      </c>
      <c r="AM473">
        <f t="shared" si="164"/>
        <v>1.2298200276374375E-9</v>
      </c>
      <c r="AN473">
        <f t="shared" si="165"/>
        <v>0.48689815772611383</v>
      </c>
      <c r="AO473">
        <f t="shared" si="166"/>
        <v>2.3864005089559342E-9</v>
      </c>
      <c r="AQ473">
        <f t="shared" si="169"/>
        <v>5.987971057913467E-10</v>
      </c>
      <c r="AS473" s="4">
        <f t="shared" si="167"/>
        <v>0.25092062440655627</v>
      </c>
    </row>
    <row r="474" spans="1:45" x14ac:dyDescent="0.2">
      <c r="A474">
        <f>front!A474</f>
        <v>408.45</v>
      </c>
      <c r="B474" s="1">
        <f t="shared" si="168"/>
        <v>0.46999999999997044</v>
      </c>
      <c r="C474">
        <f>front!D474-front!B474</f>
        <v>1935.85</v>
      </c>
      <c r="D474" s="2">
        <f>front!E474-front!C474</f>
        <v>18637</v>
      </c>
      <c r="E474" s="2">
        <f>IF(front!F474-front!C474&gt;0,front!F474-front!C474,0)</f>
        <v>12478.9</v>
      </c>
      <c r="F474" s="2">
        <f>front!I474-front!H474</f>
        <v>6356.7999999999993</v>
      </c>
      <c r="G474" s="2">
        <f>IF(front!J474-front!H474&gt;0,front!J474-front!H474,0)</f>
        <v>4111.2000000000007</v>
      </c>
      <c r="H474" s="2"/>
      <c r="I474" s="4">
        <f>C474/(constants!$A$4+constants!$B$4*data!C474+constants!$C$4*data!C474^2+constants!$D$4*data!C474^3+constants!$E$4*data!C474^4+constants!$F$4*data!C474^5+constants!$G$4*data!C474^6+constants!$H$4*data!C474^7)</f>
        <v>1931.4314335676984</v>
      </c>
      <c r="J474" s="4">
        <f>D474/(constants!$A$4+constants!$B$4*data!D474+constants!$C$4*data!D474^2+constants!$D$4*data!D474^3+constants!$E$4*data!D474^4+constants!$F$4*data!D474^5+constants!$G$4*data!D474^6+constants!$H$4*data!D474^7)</f>
        <v>18802.789268787248</v>
      </c>
      <c r="K474" s="4">
        <f>E474/(constants!$A$4+constants!$B$4*data!E474+constants!$C$4*data!E474^2+constants!$D$4*data!E474^3+constants!$E$4*data!E474^4+constants!$F$4*data!E474^5+constants!$G$4*data!E474^6+constants!$H$4*data!E474^7)</f>
        <v>12502.043068041379</v>
      </c>
      <c r="L474" s="4">
        <f>F474/(constants!$A$4+constants!$B$4*data!F474+constants!$C$4*data!F474^2+constants!$D$4*data!F474^3+constants!$E$4*data!F474^4+constants!$F$4*data!F474^5+constants!$G$4*data!F474^6+constants!$H$4*data!F474^7)</f>
        <v>6345.1322552791862</v>
      </c>
      <c r="M474" s="4">
        <f>G474/(constants!$A$4+constants!$B$4*data!G474+constants!$C$4*data!G474^2+constants!$D$4*data!G474^3+constants!$E$4*data!G474^4+constants!$F$4*data!G474^5+constants!$G$4*data!G474^6+constants!$H$4*data!G474^7)</f>
        <v>4102.0871850354479</v>
      </c>
      <c r="N474" s="4"/>
      <c r="O474" s="4">
        <f t="shared" si="154"/>
        <v>4828.5785839192458</v>
      </c>
      <c r="P474" s="4">
        <f t="shared" si="155"/>
        <v>4700.697317196812</v>
      </c>
      <c r="Q474" s="4">
        <f t="shared" si="156"/>
        <v>3125.5107670103448</v>
      </c>
      <c r="R474" s="4">
        <f t="shared" si="157"/>
        <v>1586.2830638197966</v>
      </c>
      <c r="S474" s="4">
        <f t="shared" si="158"/>
        <v>1025.521796258862</v>
      </c>
      <c r="T474" s="4">
        <f t="shared" si="159"/>
        <v>1.0272047439120573</v>
      </c>
      <c r="U474" s="4">
        <f t="shared" si="160"/>
        <v>0.66490364218434606</v>
      </c>
      <c r="V474" s="4">
        <f t="shared" si="161"/>
        <v>0.64649356703676086</v>
      </c>
      <c r="W474" s="4"/>
      <c r="X474">
        <f>IF(front!E474&gt;$X$2,O474,P474)</f>
        <v>4700.697317196812</v>
      </c>
      <c r="Y474">
        <f t="shared" si="149"/>
        <v>4466.7165288957494</v>
      </c>
      <c r="Z474">
        <f>SUMPRODUCT($B$7:$B$456,Y$7:Y$456,EXP(constants!$B$32+constants!$A$32*ABS($A$7:$A$456-$A474)))</f>
        <v>17.689434153158693</v>
      </c>
      <c r="AA474">
        <f t="shared" si="150"/>
        <v>4449.0270947425906</v>
      </c>
      <c r="AB474">
        <f t="shared" si="162"/>
        <v>4443.5811361829883</v>
      </c>
      <c r="AD474" s="4">
        <f t="shared" si="151"/>
        <v>457.23621916823026</v>
      </c>
      <c r="AE474">
        <f>SUMPRODUCT($B$7:$B$456,AD$7:AD$456,EXP(constants!$B$32+constants!$A$32*ABS($A$7:$A$456-$A474)))</f>
        <v>10.827030121310081</v>
      </c>
      <c r="AF474" s="4">
        <f t="shared" si="152"/>
        <v>446.40918904692018</v>
      </c>
      <c r="AG474">
        <f t="shared" si="163"/>
        <v>446.40918904692018</v>
      </c>
      <c r="AH474" s="4"/>
      <c r="AI474" s="5">
        <f>SUMPRODUCT(constants!$B$13:$B$20,A474^constants!$A$13:$A$20)*constants!$C$10/((A474/1000000000)^5*(EXP(0.014388/(A474/1000000000)/constants!$B$9)-1))</f>
        <v>2.6519929867791415E-6</v>
      </c>
      <c r="AJ474">
        <f>SUMPRODUCT(A474^constants!$E$28:$J$28,constants!$E$27:$J$27)</f>
        <v>5.647978834173663E-7</v>
      </c>
      <c r="AL474" s="17">
        <f t="shared" si="153"/>
        <v>5.9681434984603178E-10</v>
      </c>
      <c r="AM474">
        <f t="shared" si="164"/>
        <v>1.2652021895499171E-9</v>
      </c>
      <c r="AN474">
        <f t="shared" si="165"/>
        <v>0.47171460401783089</v>
      </c>
      <c r="AO474">
        <f t="shared" si="166"/>
        <v>2.4550577167573959E-9</v>
      </c>
      <c r="AQ474">
        <f t="shared" si="169"/>
        <v>5.9681434984603178E-10</v>
      </c>
      <c r="AS474" s="4">
        <f t="shared" si="167"/>
        <v>0.24309585301085931</v>
      </c>
    </row>
    <row r="475" spans="1:45" x14ac:dyDescent="0.2">
      <c r="A475">
        <f>front!A475</f>
        <v>408.92</v>
      </c>
      <c r="B475" s="1">
        <f t="shared" si="168"/>
        <v>0.47000000000002728</v>
      </c>
      <c r="C475">
        <f>front!D475-front!B475</f>
        <v>1955.6</v>
      </c>
      <c r="D475" s="2">
        <f>front!E475-front!C475</f>
        <v>18929.699999999997</v>
      </c>
      <c r="E475" s="2">
        <f>IF(front!F475-front!C475&gt;0,front!F475-front!C475,0)</f>
        <v>12956.699999999999</v>
      </c>
      <c r="F475" s="2">
        <f>front!I475-front!H475</f>
        <v>6508.4</v>
      </c>
      <c r="G475" s="2">
        <f>IF(front!J475-front!H475&gt;0,front!J475-front!H475,0)</f>
        <v>4359</v>
      </c>
      <c r="H475" s="2"/>
      <c r="I475" s="4">
        <f>C475/(constants!$A$4+constants!$B$4*data!C475+constants!$C$4*data!C475^2+constants!$D$4*data!C475^3+constants!$E$4*data!C475^4+constants!$F$4*data!C475^5+constants!$G$4*data!C475^6+constants!$H$4*data!C475^7)</f>
        <v>1951.1366139273546</v>
      </c>
      <c r="J475" s="4">
        <f>D475/(constants!$A$4+constants!$B$4*data!D475+constants!$C$4*data!D475^2+constants!$D$4*data!D475^3+constants!$E$4*data!D475^4+constants!$F$4*data!D475^5+constants!$G$4*data!D475^6+constants!$H$4*data!D475^7)</f>
        <v>19105.358178930044</v>
      </c>
      <c r="K475" s="4">
        <f>E475/(constants!$A$4+constants!$B$4*data!E475+constants!$C$4*data!E475^2+constants!$D$4*data!E475^3+constants!$E$4*data!E475^4+constants!$F$4*data!E475^5+constants!$G$4*data!E475^6+constants!$H$4*data!E475^7)</f>
        <v>12986.556101451035</v>
      </c>
      <c r="L475" s="4">
        <f>F475/(constants!$A$4+constants!$B$4*data!F475+constants!$C$4*data!F475^2+constants!$D$4*data!F475^3+constants!$E$4*data!F475^4+constants!$F$4*data!F475^5+constants!$G$4*data!F475^6+constants!$H$4*data!F475^7)</f>
        <v>6496.7312397051428</v>
      </c>
      <c r="M475" s="4">
        <f>G475/(constants!$A$4+constants!$B$4*data!G475+constants!$C$4*data!G475^2+constants!$D$4*data!G475^3+constants!$E$4*data!G475^4+constants!$F$4*data!G475^5+constants!$G$4*data!G475^6+constants!$H$4*data!G475^7)</f>
        <v>4349.4329028558532</v>
      </c>
      <c r="N475" s="4"/>
      <c r="O475" s="4">
        <f t="shared" si="154"/>
        <v>4877.8415348183862</v>
      </c>
      <c r="P475" s="4">
        <f t="shared" si="155"/>
        <v>4776.3395447325111</v>
      </c>
      <c r="Q475" s="4">
        <f t="shared" si="156"/>
        <v>3246.6390253627587</v>
      </c>
      <c r="R475" s="4">
        <f t="shared" si="157"/>
        <v>1624.1828099262857</v>
      </c>
      <c r="S475" s="4">
        <f t="shared" si="158"/>
        <v>1087.3582257139633</v>
      </c>
      <c r="T475" s="4">
        <f t="shared" si="159"/>
        <v>1.0212509996693628</v>
      </c>
      <c r="U475" s="4">
        <f t="shared" si="160"/>
        <v>0.6797337155276677</v>
      </c>
      <c r="V475" s="4">
        <f t="shared" si="161"/>
        <v>0.66948019586743046</v>
      </c>
      <c r="W475" s="4"/>
      <c r="X475">
        <f>IF(front!E475&gt;$X$2,O475,P475)</f>
        <v>4776.3395447325111</v>
      </c>
      <c r="Y475">
        <f t="shared" si="149"/>
        <v>4542.3587564314485</v>
      </c>
      <c r="Z475">
        <f>SUMPRODUCT($B$7:$B$456,Y$7:Y$456,EXP(constants!$B$32+constants!$A$32*ABS($A$7:$A$456-$A475)))</f>
        <v>17.222797131249557</v>
      </c>
      <c r="AA475">
        <f t="shared" si="150"/>
        <v>4525.1359593001989</v>
      </c>
      <c r="AB475">
        <f t="shared" si="162"/>
        <v>4519.6900007405966</v>
      </c>
      <c r="AD475" s="4">
        <f t="shared" si="151"/>
        <v>427.05723129218177</v>
      </c>
      <c r="AE475">
        <f>SUMPRODUCT($B$7:$B$456,AD$7:AD$456,EXP(constants!$B$32+constants!$A$32*ABS($A$7:$A$456-$A475)))</f>
        <v>10.541419340988625</v>
      </c>
      <c r="AF475" s="4">
        <f t="shared" si="152"/>
        <v>416.51581195119314</v>
      </c>
      <c r="AG475">
        <f t="shared" si="163"/>
        <v>416.51581195119314</v>
      </c>
      <c r="AH475" s="4"/>
      <c r="AI475" s="5">
        <f>SUMPRODUCT(constants!$B$13:$B$20,A475^constants!$A$13:$A$20)*constants!$C$10/((A475/1000000000)^5*(EXP(0.014388/(A475/1000000000)/constants!$B$9)-1))</f>
        <v>2.6709599007967337E-6</v>
      </c>
      <c r="AJ475">
        <f>SUMPRODUCT(A475^constants!$E$28:$J$28,constants!$E$27:$J$27)</f>
        <v>5.649518143623967E-7</v>
      </c>
      <c r="AL475" s="17">
        <f t="shared" si="153"/>
        <v>5.9096086243947484E-10</v>
      </c>
      <c r="AM475">
        <f t="shared" si="164"/>
        <v>1.3563754319814325E-9</v>
      </c>
      <c r="AN475">
        <f t="shared" si="165"/>
        <v>0.43569121683086082</v>
      </c>
      <c r="AO475">
        <f t="shared" si="166"/>
        <v>2.6319745560120858E-9</v>
      </c>
      <c r="AQ475">
        <f t="shared" si="169"/>
        <v>5.9096086243947484E-10</v>
      </c>
      <c r="AS475" s="4">
        <f t="shared" si="167"/>
        <v>0.22453137363717024</v>
      </c>
    </row>
    <row r="476" spans="1:45" x14ac:dyDescent="0.2">
      <c r="A476">
        <f>front!A476</f>
        <v>409.38</v>
      </c>
      <c r="B476" s="1">
        <f t="shared" si="168"/>
        <v>0.45999999999997954</v>
      </c>
      <c r="C476">
        <f>front!D476-front!B476</f>
        <v>1975.4000000000005</v>
      </c>
      <c r="D476" s="2">
        <f>front!E476-front!C476</f>
        <v>19010.7</v>
      </c>
      <c r="E476" s="2">
        <f>IF(front!F476-front!C476&gt;0,front!F476-front!C476,0)</f>
        <v>13321.099999999999</v>
      </c>
      <c r="F476" s="2">
        <f>front!I476-front!H476</f>
        <v>6432.7999999999993</v>
      </c>
      <c r="G476" s="2">
        <f>IF(front!J476-front!H476&gt;0,front!J476-front!H476,0)</f>
        <v>4382.5</v>
      </c>
      <c r="H476" s="2"/>
      <c r="I476" s="4">
        <f>C476/(constants!$A$4+constants!$B$4*data!C476+constants!$C$4*data!C476^2+constants!$D$4*data!C476^3+constants!$E$4*data!C476^4+constants!$F$4*data!C476^5+constants!$G$4*data!C476^6+constants!$H$4*data!C476^7)</f>
        <v>1970.8916823641939</v>
      </c>
      <c r="J476" s="4">
        <f>D476/(constants!$A$4+constants!$B$4*data!D476+constants!$C$4*data!D476^2+constants!$D$4*data!D476^3+constants!$E$4*data!D476^4+constants!$F$4*data!D476^5+constants!$G$4*data!D476^6+constants!$H$4*data!D476^7)</f>
        <v>19189.138080230088</v>
      </c>
      <c r="K476" s="4">
        <f>E476/(constants!$A$4+constants!$B$4*data!E476+constants!$C$4*data!E476^2+constants!$D$4*data!E476^3+constants!$E$4*data!E476^4+constants!$F$4*data!E476^5+constants!$G$4*data!E476^6+constants!$H$4*data!E476^7)</f>
        <v>13356.544599680967</v>
      </c>
      <c r="L476" s="4">
        <f>F476/(constants!$A$4+constants!$B$4*data!F476+constants!$C$4*data!F476^2+constants!$D$4*data!F476^3+constants!$E$4*data!F476^4+constants!$F$4*data!F476^5+constants!$G$4*data!F476^6+constants!$H$4*data!F476^7)</f>
        <v>6421.1282415557471</v>
      </c>
      <c r="M476" s="4">
        <f>G476/(constants!$A$4+constants!$B$4*data!G476+constants!$C$4*data!G476^2+constants!$D$4*data!G476^3+constants!$E$4*data!G476^4+constants!$F$4*data!G476^5+constants!$G$4*data!G476^6+constants!$H$4*data!G476^7)</f>
        <v>4372.8913534080129</v>
      </c>
      <c r="N476" s="4"/>
      <c r="O476" s="4">
        <f t="shared" si="154"/>
        <v>4927.2292059104848</v>
      </c>
      <c r="P476" s="4">
        <f t="shared" si="155"/>
        <v>4797.2845200575221</v>
      </c>
      <c r="Q476" s="4">
        <f t="shared" si="156"/>
        <v>3339.1361499202421</v>
      </c>
      <c r="R476" s="4">
        <f t="shared" si="157"/>
        <v>1605.2820603889368</v>
      </c>
      <c r="S476" s="4">
        <f t="shared" si="158"/>
        <v>1093.2228383520032</v>
      </c>
      <c r="T476" s="4">
        <f t="shared" si="159"/>
        <v>1.0270871334209306</v>
      </c>
      <c r="U476" s="4">
        <f t="shared" si="160"/>
        <v>0.69604713582429001</v>
      </c>
      <c r="V476" s="4">
        <f t="shared" si="161"/>
        <v>0.68101604405093208</v>
      </c>
      <c r="W476" s="4"/>
      <c r="X476">
        <f>IF(front!E476&gt;$X$2,O476,P476)</f>
        <v>4797.2845200575221</v>
      </c>
      <c r="Y476">
        <f t="shared" si="149"/>
        <v>4563.3037317564595</v>
      </c>
      <c r="Z476">
        <f>SUMPRODUCT($B$7:$B$456,Y$7:Y$456,EXP(constants!$B$32+constants!$A$32*ABS($A$7:$A$456-$A476)))</f>
        <v>16.778010342235127</v>
      </c>
      <c r="AA476">
        <f t="shared" si="150"/>
        <v>4546.5257214142239</v>
      </c>
      <c r="AB476">
        <f t="shared" si="162"/>
        <v>4541.0797628546215</v>
      </c>
      <c r="AD476" s="4">
        <f t="shared" si="151"/>
        <v>401.69984434523531</v>
      </c>
      <c r="AE476">
        <f>SUMPRODUCT($B$7:$B$456,AD$7:AD$456,EXP(constants!$B$32+constants!$A$32*ABS($A$7:$A$456-$A476)))</f>
        <v>10.269182257511302</v>
      </c>
      <c r="AF476" s="4">
        <f t="shared" si="152"/>
        <v>391.43066208772399</v>
      </c>
      <c r="AG476">
        <f t="shared" si="163"/>
        <v>391.43066208772399</v>
      </c>
      <c r="AH476" s="4"/>
      <c r="AI476" s="5">
        <f>SUMPRODUCT(constants!$B$13:$B$20,A476^constants!$A$13:$A$20)*constants!$C$10/((A476/1000000000)^5*(EXP(0.014388/(A476/1000000000)/constants!$B$9)-1))</f>
        <v>2.6895948949606234E-6</v>
      </c>
      <c r="AJ476">
        <f>SUMPRODUCT(A476^constants!$E$28:$J$28,constants!$E$27:$J$27)</f>
        <v>5.6514069247758482E-7</v>
      </c>
      <c r="AL476" s="17">
        <f t="shared" si="153"/>
        <v>5.9228091894820305E-10</v>
      </c>
      <c r="AM476">
        <f t="shared" si="164"/>
        <v>1.4437823788851024E-9</v>
      </c>
      <c r="AN476">
        <f t="shared" si="165"/>
        <v>0.41022866576718164</v>
      </c>
      <c r="AO476">
        <f t="shared" si="166"/>
        <v>2.8015830986359307E-9</v>
      </c>
      <c r="AQ476">
        <f t="shared" si="169"/>
        <v>5.9228091894820305E-10</v>
      </c>
      <c r="AS476" s="4">
        <f t="shared" si="167"/>
        <v>0.21140937037940444</v>
      </c>
    </row>
    <row r="477" spans="1:45" x14ac:dyDescent="0.2">
      <c r="A477">
        <f>front!A477</f>
        <v>409.85</v>
      </c>
      <c r="B477" s="1">
        <f t="shared" si="168"/>
        <v>0.47000000000002728</v>
      </c>
      <c r="C477">
        <f>front!D477-front!B477</f>
        <v>1984</v>
      </c>
      <c r="D477" s="2">
        <f>front!E477-front!C477</f>
        <v>19341.5</v>
      </c>
      <c r="E477" s="2">
        <f>IF(front!F477-front!C477&gt;0,front!F477-front!C477,0)</f>
        <v>13768.3</v>
      </c>
      <c r="F477" s="2">
        <f>front!I477-front!H477</f>
        <v>6374.6</v>
      </c>
      <c r="G477" s="2">
        <f>IF(front!J477-front!H477&gt;0,front!J477-front!H477,0)</f>
        <v>4463</v>
      </c>
      <c r="H477" s="2"/>
      <c r="I477" s="4">
        <f>C477/(constants!$A$4+constants!$B$4*data!C477+constants!$C$4*data!C477^2+constants!$D$4*data!C477^3+constants!$E$4*data!C477^4+constants!$F$4*data!C477^5+constants!$G$4*data!C477^6+constants!$H$4*data!C477^7)</f>
        <v>1979.4721672539858</v>
      </c>
      <c r="J477" s="4">
        <f>D477/(constants!$A$4+constants!$B$4*data!D477+constants!$C$4*data!D477^2+constants!$D$4*data!D477^3+constants!$E$4*data!D477^4+constants!$F$4*data!D477^5+constants!$G$4*data!D477^6+constants!$H$4*data!D477^7)</f>
        <v>19531.509767427353</v>
      </c>
      <c r="K477" s="4">
        <f>E477/(constants!$A$4+constants!$B$4*data!E477+constants!$C$4*data!E477^2+constants!$D$4*data!E477^3+constants!$E$4*data!E477^4+constants!$F$4*data!E477^5+constants!$G$4*data!E477^6+constants!$H$4*data!E477^7)</f>
        <v>13811.168196465722</v>
      </c>
      <c r="L477" s="4">
        <f>F477/(constants!$A$4+constants!$B$4*data!F477+constants!$C$4*data!F477^2+constants!$D$4*data!F477^3+constants!$E$4*data!F477^4+constants!$F$4*data!F477^5+constants!$G$4*data!F477^6+constants!$H$4*data!F477^7)</f>
        <v>6362.9306917466083</v>
      </c>
      <c r="M477" s="4">
        <f>G477/(constants!$A$4+constants!$B$4*data!G477+constants!$C$4*data!G477^2+constants!$D$4*data!G477^3+constants!$E$4*data!G477^4+constants!$F$4*data!G477^5+constants!$G$4*data!G477^6+constants!$H$4*data!G477^7)</f>
        <v>4453.2511869816144</v>
      </c>
      <c r="N477" s="4"/>
      <c r="O477" s="4">
        <f t="shared" si="154"/>
        <v>4948.6804181349644</v>
      </c>
      <c r="P477" s="4">
        <f t="shared" si="155"/>
        <v>4882.8774418568382</v>
      </c>
      <c r="Q477" s="4">
        <f t="shared" si="156"/>
        <v>3452.7920491164305</v>
      </c>
      <c r="R477" s="4">
        <f t="shared" si="157"/>
        <v>1590.7326729366521</v>
      </c>
      <c r="S477" s="4">
        <f t="shared" si="158"/>
        <v>1113.3127967454036</v>
      </c>
      <c r="T477" s="4">
        <f t="shared" si="159"/>
        <v>1.0134762703061215</v>
      </c>
      <c r="U477" s="4">
        <f t="shared" si="160"/>
        <v>0.7071224068657801</v>
      </c>
      <c r="V477" s="4">
        <f t="shared" si="161"/>
        <v>0.69987422505763741</v>
      </c>
      <c r="W477" s="4"/>
      <c r="X477">
        <f>IF(front!E477&gt;$X$2,O477,P477)</f>
        <v>4882.8774418568382</v>
      </c>
      <c r="Y477">
        <f t="shared" si="149"/>
        <v>4648.8966535557756</v>
      </c>
      <c r="Z477">
        <f>SUMPRODUCT($B$7:$B$456,Y$7:Y$456,EXP(constants!$B$32+constants!$A$32*ABS($A$7:$A$456-$A477)))</f>
        <v>16.335416152286811</v>
      </c>
      <c r="AA477">
        <f t="shared" si="150"/>
        <v>4632.561237403489</v>
      </c>
      <c r="AB477">
        <f t="shared" si="162"/>
        <v>4627.1152788438867</v>
      </c>
      <c r="AD477" s="4">
        <f t="shared" si="151"/>
        <v>365.03244417396559</v>
      </c>
      <c r="AE477">
        <f>SUMPRODUCT($B$7:$B$456,AD$7:AD$456,EXP(constants!$B$32+constants!$A$32*ABS($A$7:$A$456-$A477)))</f>
        <v>9.998287180563258</v>
      </c>
      <c r="AF477" s="4">
        <f t="shared" si="152"/>
        <v>355.03415699340235</v>
      </c>
      <c r="AG477">
        <f t="shared" si="163"/>
        <v>355.03415699340235</v>
      </c>
      <c r="AH477" s="4"/>
      <c r="AI477" s="5">
        <f>SUMPRODUCT(constants!$B$13:$B$20,A477^constants!$A$13:$A$20)*constants!$C$10/((A477/1000000000)^5*(EXP(0.014388/(A477/1000000000)/constants!$B$9)-1))</f>
        <v>2.7087080841665979E-6</v>
      </c>
      <c r="AJ477">
        <f>SUMPRODUCT(A477^constants!$E$28:$J$28,constants!$E$27:$J$27)</f>
        <v>5.6537259478939153E-7</v>
      </c>
      <c r="AL477" s="17">
        <f t="shared" si="153"/>
        <v>5.8539887617483037E-10</v>
      </c>
      <c r="AM477">
        <f t="shared" si="164"/>
        <v>1.592445638406273E-9</v>
      </c>
      <c r="AN477">
        <f t="shared" si="165"/>
        <v>0.36760995920758732</v>
      </c>
      <c r="AO477">
        <f t="shared" si="166"/>
        <v>3.0900562656129766E-9</v>
      </c>
      <c r="AQ477">
        <f t="shared" si="169"/>
        <v>5.8539887617483037E-10</v>
      </c>
      <c r="AS477" s="4">
        <f t="shared" si="167"/>
        <v>0.18944602487964871</v>
      </c>
    </row>
    <row r="478" spans="1:45" x14ac:dyDescent="0.2">
      <c r="A478">
        <f>front!A478</f>
        <v>410.32</v>
      </c>
      <c r="B478" s="1">
        <f t="shared" si="168"/>
        <v>0.46999999999997044</v>
      </c>
      <c r="C478">
        <f>front!D478-front!B478</f>
        <v>2016.7000000000003</v>
      </c>
      <c r="D478" s="2">
        <f>front!E478-front!C478</f>
        <v>19481.900000000001</v>
      </c>
      <c r="E478" s="2">
        <f>IF(front!F478-front!C478&gt;0,front!F478-front!C478,0)</f>
        <v>14163</v>
      </c>
      <c r="F478" s="2">
        <f>front!I478-front!H478</f>
        <v>6339.7999999999993</v>
      </c>
      <c r="G478" s="2">
        <f>IF(front!J478-front!H478&gt;0,front!J478-front!H478,0)</f>
        <v>4521.0999999999985</v>
      </c>
      <c r="H478" s="2"/>
      <c r="I478" s="4">
        <f>C478/(constants!$A$4+constants!$B$4*data!C478+constants!$C$4*data!C478^2+constants!$D$4*data!C478^3+constants!$E$4*data!C478^4+constants!$F$4*data!C478^5+constants!$G$4*data!C478^6+constants!$H$4*data!C478^7)</f>
        <v>2012.0979688816606</v>
      </c>
      <c r="J478" s="4">
        <f>D478/(constants!$A$4+constants!$B$4*data!D478+constants!$C$4*data!D478^2+constants!$D$4*data!D478^3+constants!$E$4*data!D478^4+constants!$F$4*data!D478^5+constants!$G$4*data!D478^6+constants!$H$4*data!D478^7)</f>
        <v>19676.926863995537</v>
      </c>
      <c r="K478" s="4">
        <f>E478/(constants!$A$4+constants!$B$4*data!E478+constants!$C$4*data!E478^2+constants!$D$4*data!E478^3+constants!$E$4*data!E478^4+constants!$F$4*data!E478^5+constants!$G$4*data!E478^6+constants!$H$4*data!E478^7)</f>
        <v>14212.945883554787</v>
      </c>
      <c r="L478" s="4">
        <f>F478/(constants!$A$4+constants!$B$4*data!F478+constants!$C$4*data!F478^2+constants!$D$4*data!F478^3+constants!$E$4*data!F478^4+constants!$F$4*data!F478^5+constants!$G$4*data!F478^6+constants!$H$4*data!F478^7)</f>
        <v>6328.1341012451257</v>
      </c>
      <c r="M478" s="4">
        <f>G478/(constants!$A$4+constants!$B$4*data!G478+constants!$C$4*data!G478^2+constants!$D$4*data!G478^3+constants!$E$4*data!G478^4+constants!$F$4*data!G478^5+constants!$G$4*data!G478^6+constants!$H$4*data!G478^7)</f>
        <v>4511.2521713809983</v>
      </c>
      <c r="N478" s="4"/>
      <c r="O478" s="4">
        <f t="shared" si="154"/>
        <v>5030.2449222041514</v>
      </c>
      <c r="P478" s="4">
        <f t="shared" si="155"/>
        <v>4919.2317159988843</v>
      </c>
      <c r="Q478" s="4">
        <f t="shared" si="156"/>
        <v>3553.2364708886967</v>
      </c>
      <c r="R478" s="4">
        <f t="shared" si="157"/>
        <v>1582.0335253112814</v>
      </c>
      <c r="S478" s="4">
        <f t="shared" si="158"/>
        <v>1127.8130428452496</v>
      </c>
      <c r="T478" s="4">
        <f t="shared" si="159"/>
        <v>1.0225671837828287</v>
      </c>
      <c r="U478" s="4">
        <f t="shared" si="160"/>
        <v>0.72231532808923338</v>
      </c>
      <c r="V478" s="4">
        <f t="shared" si="161"/>
        <v>0.71288820672958919</v>
      </c>
      <c r="W478" s="4"/>
      <c r="X478">
        <f>IF(front!E478&gt;$X$2,O478,P478)</f>
        <v>4919.2317159988843</v>
      </c>
      <c r="Y478">
        <f t="shared" si="149"/>
        <v>4685.2509276978217</v>
      </c>
      <c r="Z478">
        <f>SUMPRODUCT($B$7:$B$456,Y$7:Y$456,EXP(constants!$B$32+constants!$A$32*ABS($A$7:$A$456-$A478)))</f>
        <v>15.904497340585444</v>
      </c>
      <c r="AA478">
        <f t="shared" si="150"/>
        <v>4669.3464303572364</v>
      </c>
      <c r="AB478">
        <f t="shared" si="162"/>
        <v>4663.9004717976341</v>
      </c>
      <c r="AD478" s="4">
        <f t="shared" si="151"/>
        <v>340.36927007404711</v>
      </c>
      <c r="AE478">
        <f>SUMPRODUCT($B$7:$B$456,AD$7:AD$456,EXP(constants!$B$32+constants!$A$32*ABS($A$7:$A$456-$A478)))</f>
        <v>9.734538158761076</v>
      </c>
      <c r="AF478" s="4">
        <f t="shared" si="152"/>
        <v>330.63473191528601</v>
      </c>
      <c r="AG478">
        <f t="shared" si="163"/>
        <v>330.63473191528601</v>
      </c>
      <c r="AH478" s="4"/>
      <c r="AI478" s="5">
        <f>SUMPRODUCT(constants!$B$13:$B$20,A478^constants!$A$13:$A$20)*constants!$C$10/((A478/1000000000)^5*(EXP(0.014388/(A478/1000000000)/constants!$B$9)-1))</f>
        <v>2.7278950403862474E-6</v>
      </c>
      <c r="AJ478">
        <f>SUMPRODUCT(A478^constants!$E$28:$J$28,constants!$E$27:$J$27)</f>
        <v>5.6564368818235117E-7</v>
      </c>
      <c r="AL478" s="17">
        <f t="shared" si="153"/>
        <v>5.8489563764957852E-10</v>
      </c>
      <c r="AM478">
        <f t="shared" si="164"/>
        <v>1.7107812143803401E-9</v>
      </c>
      <c r="AN478">
        <f t="shared" si="165"/>
        <v>0.34188804081615592</v>
      </c>
      <c r="AO478">
        <f t="shared" si="166"/>
        <v>3.3196801718642091E-9</v>
      </c>
      <c r="AQ478">
        <f t="shared" si="169"/>
        <v>5.8489563764957852E-10</v>
      </c>
      <c r="AS478" s="4">
        <f t="shared" si="167"/>
        <v>0.17619035791665522</v>
      </c>
    </row>
    <row r="479" spans="1:45" x14ac:dyDescent="0.2">
      <c r="A479">
        <f>front!A479</f>
        <v>410.78</v>
      </c>
      <c r="B479" s="1">
        <f t="shared" si="168"/>
        <v>0.45999999999997954</v>
      </c>
      <c r="C479">
        <f>front!D479-front!B479</f>
        <v>2045.4000000000005</v>
      </c>
      <c r="D479" s="2">
        <f>front!E479-front!C479</f>
        <v>19693.699999999997</v>
      </c>
      <c r="E479" s="2">
        <f>IF(front!F479-front!C479&gt;0,front!F479-front!C479,0)</f>
        <v>14632.6</v>
      </c>
      <c r="F479" s="2">
        <f>front!I479-front!H479</f>
        <v>6196.0999999999985</v>
      </c>
      <c r="G479" s="2">
        <f>IF(front!J479-front!H479&gt;0,front!J479-front!H479,0)</f>
        <v>4512.5</v>
      </c>
      <c r="H479" s="2"/>
      <c r="I479" s="4">
        <f>C479/(constants!$A$4+constants!$B$4*data!C479+constants!$C$4*data!C479^2+constants!$D$4*data!C479^3+constants!$E$4*data!C479^4+constants!$F$4*data!C479^5+constants!$G$4*data!C479^6+constants!$H$4*data!C479^7)</f>
        <v>2040.7328541168722</v>
      </c>
      <c r="J479" s="4">
        <f>D479/(constants!$A$4+constants!$B$4*data!D479+constants!$C$4*data!D479^2+constants!$D$4*data!D479^3+constants!$E$4*data!D479^4+constants!$F$4*data!D479^5+constants!$G$4*data!D479^6+constants!$H$4*data!D479^7)</f>
        <v>19896.414018275565</v>
      </c>
      <c r="K479" s="4">
        <f>E479/(constants!$A$4+constants!$B$4*data!E479+constants!$C$4*data!E479^2+constants!$D$4*data!E479^3+constants!$E$4*data!E479^4+constants!$F$4*data!E479^5+constants!$G$4*data!E479^6+constants!$H$4*data!E479^7)</f>
        <v>14691.617671822465</v>
      </c>
      <c r="L479" s="4">
        <f>F479/(constants!$A$4+constants!$B$4*data!F479+constants!$C$4*data!F479^2+constants!$D$4*data!F479^3+constants!$E$4*data!F479^4+constants!$F$4*data!F479^5+constants!$G$4*data!F479^6+constants!$H$4*data!F479^7)</f>
        <v>6184.4632225020205</v>
      </c>
      <c r="M479" s="4">
        <f>G479/(constants!$A$4+constants!$B$4*data!G479+constants!$C$4*data!G479^2+constants!$D$4*data!G479^3+constants!$E$4*data!G479^4+constants!$F$4*data!G479^5+constants!$G$4*data!G479^6+constants!$H$4*data!G479^7)</f>
        <v>4502.6667112829573</v>
      </c>
      <c r="N479" s="4"/>
      <c r="O479" s="4">
        <f t="shared" si="154"/>
        <v>5101.8321352921803</v>
      </c>
      <c r="P479" s="4">
        <f t="shared" si="155"/>
        <v>4974.1035045688914</v>
      </c>
      <c r="Q479" s="4">
        <f t="shared" si="156"/>
        <v>3672.9044179556163</v>
      </c>
      <c r="R479" s="4">
        <f t="shared" si="157"/>
        <v>1546.1158056255051</v>
      </c>
      <c r="S479" s="4">
        <f t="shared" si="158"/>
        <v>1125.6666778207393</v>
      </c>
      <c r="T479" s="4">
        <f t="shared" si="159"/>
        <v>1.0256787239360752</v>
      </c>
      <c r="U479" s="4">
        <f t="shared" si="160"/>
        <v>0.73840530551523964</v>
      </c>
      <c r="V479" s="4">
        <f t="shared" si="161"/>
        <v>0.72806103768231867</v>
      </c>
      <c r="W479" s="4"/>
      <c r="X479">
        <f>IF(front!E479&gt;$X$2,O479,P479)</f>
        <v>4974.1035045688914</v>
      </c>
      <c r="Y479">
        <f t="shared" si="149"/>
        <v>4740.1227162678288</v>
      </c>
      <c r="Z479">
        <f>SUMPRODUCT($B$7:$B$456,Y$7:Y$456,EXP(constants!$B$32+constants!$A$32*ABS($A$7:$A$456-$A479)))</f>
        <v>15.493756260080463</v>
      </c>
      <c r="AA479">
        <f t="shared" si="150"/>
        <v>4724.628960007748</v>
      </c>
      <c r="AB479">
        <f t="shared" si="162"/>
        <v>4719.1830014481457</v>
      </c>
      <c r="AD479" s="4">
        <f t="shared" si="151"/>
        <v>306.81458808014054</v>
      </c>
      <c r="AE479">
        <f>SUMPRODUCT($B$7:$B$456,AD$7:AD$456,EXP(constants!$B$32+constants!$A$32*ABS($A$7:$A$456-$A479)))</f>
        <v>9.4831391590993039</v>
      </c>
      <c r="AF479" s="4">
        <f t="shared" si="152"/>
        <v>297.33144892104121</v>
      </c>
      <c r="AG479">
        <f t="shared" si="163"/>
        <v>297.33144892104121</v>
      </c>
      <c r="AH479" s="4"/>
      <c r="AI479" s="5">
        <f>SUMPRODUCT(constants!$B$13:$B$20,A479^constants!$A$13:$A$20)*constants!$C$10/((A479/1000000000)^5*(EXP(0.014388/(A479/1000000000)/constants!$B$9)-1))</f>
        <v>2.7467450890251305E-6</v>
      </c>
      <c r="AJ479">
        <f>SUMPRODUCT(A479^constants!$E$28:$J$28,constants!$E$27:$J$27)</f>
        <v>5.6594681307429182E-7</v>
      </c>
      <c r="AL479" s="17">
        <f t="shared" si="153"/>
        <v>5.8203826556042739E-10</v>
      </c>
      <c r="AM479">
        <f t="shared" si="164"/>
        <v>1.903420627478204E-9</v>
      </c>
      <c r="AN479">
        <f t="shared" si="165"/>
        <v>0.3057854145100633</v>
      </c>
      <c r="AO479">
        <f t="shared" si="166"/>
        <v>3.6934867314669634E-9</v>
      </c>
      <c r="AQ479">
        <f t="shared" si="169"/>
        <v>5.8203826556042739E-10</v>
      </c>
      <c r="AS479" s="4">
        <f t="shared" si="167"/>
        <v>0.15758504304393586</v>
      </c>
    </row>
    <row r="480" spans="1:45" x14ac:dyDescent="0.2">
      <c r="A480">
        <f>front!A480</f>
        <v>411.25</v>
      </c>
      <c r="B480" s="1">
        <f t="shared" si="168"/>
        <v>0.47000000000002728</v>
      </c>
      <c r="C480">
        <f>front!D480-front!B480</f>
        <v>2051.6999999999998</v>
      </c>
      <c r="D480" s="2">
        <f>front!E480-front!C480</f>
        <v>19859.2</v>
      </c>
      <c r="E480" s="2">
        <f>IF(front!F480-front!C480&gt;0,front!F480-front!C480,0)</f>
        <v>14946</v>
      </c>
      <c r="F480" s="2">
        <f>front!I480-front!H480</f>
        <v>6214.1999999999989</v>
      </c>
      <c r="G480" s="2">
        <f>IF(front!J480-front!H480&gt;0,front!J480-front!H480,0)</f>
        <v>4625.5999999999985</v>
      </c>
      <c r="H480" s="2"/>
      <c r="I480" s="4">
        <f>C480/(constants!$A$4+constants!$B$4*data!C480+constants!$C$4*data!C480^2+constants!$D$4*data!C480^3+constants!$E$4*data!C480^4+constants!$F$4*data!C480^5+constants!$G$4*data!C480^6+constants!$H$4*data!C480^7)</f>
        <v>2047.0185617495122</v>
      </c>
      <c r="J480" s="4">
        <f>D480/(constants!$A$4+constants!$B$4*data!D480+constants!$C$4*data!D480^2+constants!$D$4*data!D480^3+constants!$E$4*data!D480^4+constants!$F$4*data!D480^5+constants!$G$4*data!D480^6+constants!$H$4*data!D480^7)</f>
        <v>20068.019617385202</v>
      </c>
      <c r="K480" s="4">
        <f>E480/(constants!$A$4+constants!$B$4*data!E480+constants!$C$4*data!E480^2+constants!$D$4*data!E480^3+constants!$E$4*data!E480^4+constants!$F$4*data!E480^5+constants!$G$4*data!E480^6+constants!$H$4*data!E480^7)</f>
        <v>15011.469606121636</v>
      </c>
      <c r="L480" s="4">
        <f>F480/(constants!$A$4+constants!$B$4*data!F480+constants!$C$4*data!F480^2+constants!$D$4*data!F480^3+constants!$E$4*data!F480^4+constants!$F$4*data!F480^5+constants!$G$4*data!F480^6+constants!$H$4*data!F480^7)</f>
        <v>6202.5582434093467</v>
      </c>
      <c r="M480" s="4">
        <f>G480/(constants!$A$4+constants!$B$4*data!G480+constants!$C$4*data!G480^2+constants!$D$4*data!G480^3+constants!$E$4*data!G480^4+constants!$F$4*data!G480^5+constants!$G$4*data!G480^6+constants!$H$4*data!G480^7)</f>
        <v>4615.5788294611457</v>
      </c>
      <c r="N480" s="4"/>
      <c r="O480" s="4">
        <f t="shared" si="154"/>
        <v>5117.5464043737802</v>
      </c>
      <c r="P480" s="4">
        <f t="shared" si="155"/>
        <v>5017.0049043463005</v>
      </c>
      <c r="Q480" s="4">
        <f t="shared" si="156"/>
        <v>3752.8674015304091</v>
      </c>
      <c r="R480" s="4">
        <f t="shared" si="157"/>
        <v>1550.6395608523367</v>
      </c>
      <c r="S480" s="4">
        <f t="shared" si="158"/>
        <v>1153.8947073652866</v>
      </c>
      <c r="T480" s="4">
        <f t="shared" si="159"/>
        <v>1.0200401438596123</v>
      </c>
      <c r="U480" s="4">
        <f t="shared" si="160"/>
        <v>0.74802944646899749</v>
      </c>
      <c r="V480" s="4">
        <f t="shared" si="161"/>
        <v>0.74414115084941335</v>
      </c>
      <c r="W480" s="4"/>
      <c r="X480">
        <f>IF(front!E480&gt;$X$2,O480,P480)</f>
        <v>5017.0049043463005</v>
      </c>
      <c r="Y480">
        <f t="shared" si="149"/>
        <v>4783.0241160452379</v>
      </c>
      <c r="Z480">
        <f>SUMPRODUCT($B$7:$B$456,Y$7:Y$456,EXP(constants!$B$32+constants!$A$32*ABS($A$7:$A$456-$A480)))</f>
        <v>15.085039948592394</v>
      </c>
      <c r="AA480">
        <f t="shared" si="150"/>
        <v>4767.9390760966453</v>
      </c>
      <c r="AB480">
        <f t="shared" si="162"/>
        <v>4762.493117537043</v>
      </c>
      <c r="AD480" s="4">
        <f t="shared" si="151"/>
        <v>280.26073208089383</v>
      </c>
      <c r="AE480">
        <f>SUMPRODUCT($B$7:$B$456,AD$7:AD$456,EXP(constants!$B$32+constants!$A$32*ABS($A$7:$A$456-$A480)))</f>
        <v>9.2329794435743207</v>
      </c>
      <c r="AF480" s="4">
        <f t="shared" si="152"/>
        <v>271.02775263731951</v>
      </c>
      <c r="AG480">
        <f t="shared" si="163"/>
        <v>271.02775263731951</v>
      </c>
      <c r="AH480" s="4"/>
      <c r="AI480" s="5">
        <f>SUMPRODUCT(constants!$B$13:$B$20,A480^constants!$A$13:$A$20)*constants!$C$10/((A480/1000000000)^5*(EXP(0.014388/(A480/1000000000)/constants!$B$9)-1))</f>
        <v>2.7660776892794065E-6</v>
      </c>
      <c r="AJ480">
        <f>SUMPRODUCT(A480^constants!$E$28:$J$28,constants!$E$27:$J$27)</f>
        <v>5.6629498667036581E-7</v>
      </c>
      <c r="AL480" s="17">
        <f t="shared" si="153"/>
        <v>5.808045536262955E-10</v>
      </c>
      <c r="AM480">
        <f t="shared" si="164"/>
        <v>2.08943542187048E-9</v>
      </c>
      <c r="AN480">
        <f t="shared" si="165"/>
        <v>0.27797200504352243</v>
      </c>
      <c r="AO480">
        <f t="shared" si="166"/>
        <v>4.0544385699760762E-9</v>
      </c>
      <c r="AQ480">
        <f t="shared" si="169"/>
        <v>5.808045536262955E-10</v>
      </c>
      <c r="AS480" s="4">
        <f t="shared" si="167"/>
        <v>0.14325153621200939</v>
      </c>
    </row>
    <row r="481" spans="1:45" x14ac:dyDescent="0.2">
      <c r="A481">
        <f>front!A481</f>
        <v>411.72</v>
      </c>
      <c r="B481" s="1">
        <f t="shared" si="168"/>
        <v>0.47000000000002728</v>
      </c>
      <c r="C481">
        <f>front!D481-front!B481</f>
        <v>2074.25</v>
      </c>
      <c r="D481" s="2">
        <f>front!E481-front!C481</f>
        <v>20076.600000000002</v>
      </c>
      <c r="E481" s="2">
        <f>IF(front!F481-front!C481&gt;0,front!F481-front!C481,0)</f>
        <v>15399.2</v>
      </c>
      <c r="F481" s="2">
        <f>front!I481-front!H481</f>
        <v>6169.3000000000011</v>
      </c>
      <c r="G481" s="2">
        <f>IF(front!J481-front!H481&gt;0,front!J481-front!H481,0)</f>
        <v>4704.5</v>
      </c>
      <c r="H481" s="2"/>
      <c r="I481" s="4">
        <f>C481/(constants!$A$4+constants!$B$4*data!C481+constants!$C$4*data!C481^2+constants!$D$4*data!C481^3+constants!$E$4*data!C481^4+constants!$F$4*data!C481^5+constants!$G$4*data!C481^6+constants!$H$4*data!C481^7)</f>
        <v>2069.5174079620238</v>
      </c>
      <c r="J481" s="4">
        <f>D481/(constants!$A$4+constants!$B$4*data!D481+constants!$C$4*data!D481^2+constants!$D$4*data!D481^3+constants!$E$4*data!D481^4+constants!$F$4*data!D481^5+constants!$G$4*data!D481^6+constants!$H$4*data!D481^7)</f>
        <v>20293.57103659309</v>
      </c>
      <c r="K481" s="4">
        <f>E481/(constants!$A$4+constants!$B$4*data!E481+constants!$C$4*data!E481^2+constants!$D$4*data!E481^3+constants!$E$4*data!E481^4+constants!$F$4*data!E481^5+constants!$G$4*data!E481^6+constants!$H$4*data!E481^7)</f>
        <v>15474.567301688687</v>
      </c>
      <c r="L481" s="4">
        <f>F481/(constants!$A$4+constants!$B$4*data!F481+constants!$C$4*data!F481^2+constants!$D$4*data!F481^3+constants!$E$4*data!F481^4+constants!$F$4*data!F481^5+constants!$G$4*data!F481^6+constants!$H$4*data!F481^7)</f>
        <v>6157.6712763974265</v>
      </c>
      <c r="M481" s="4">
        <f>G481/(constants!$A$4+constants!$B$4*data!G481+constants!$C$4*data!G481^2+constants!$D$4*data!G481^3+constants!$E$4*data!G481^4+constants!$F$4*data!G481^5+constants!$G$4*data!G481^6+constants!$H$4*data!G481^7)</f>
        <v>4694.3521834029725</v>
      </c>
      <c r="N481" s="4"/>
      <c r="O481" s="4">
        <f t="shared" si="154"/>
        <v>5173.7935199050589</v>
      </c>
      <c r="P481" s="4">
        <f t="shared" si="155"/>
        <v>5073.3927591482725</v>
      </c>
      <c r="Q481" s="4">
        <f t="shared" si="156"/>
        <v>3868.6418254221717</v>
      </c>
      <c r="R481" s="4">
        <f t="shared" si="157"/>
        <v>1539.4178190993566</v>
      </c>
      <c r="S481" s="4">
        <f t="shared" si="158"/>
        <v>1173.5880458507431</v>
      </c>
      <c r="T481" s="4">
        <f t="shared" si="159"/>
        <v>1.019789668476927</v>
      </c>
      <c r="U481" s="4">
        <f t="shared" si="160"/>
        <v>0.76253544897471015</v>
      </c>
      <c r="V481" s="4">
        <f t="shared" si="161"/>
        <v>0.76235836125201939</v>
      </c>
      <c r="W481" s="4"/>
      <c r="X481">
        <f>IF(front!E481&gt;$X$2,O481,P481)</f>
        <v>5073.3927591482725</v>
      </c>
      <c r="Y481">
        <f t="shared" si="149"/>
        <v>4839.4119708472099</v>
      </c>
      <c r="Z481">
        <f>SUMPRODUCT($B$7:$B$456,Y$7:Y$456,EXP(constants!$B$32+constants!$A$32*ABS($A$7:$A$456-$A481)))</f>
        <v>14.687105336549731</v>
      </c>
      <c r="AA481">
        <f t="shared" si="150"/>
        <v>4824.7248655106605</v>
      </c>
      <c r="AB481">
        <f t="shared" si="162"/>
        <v>4819.2789069510582</v>
      </c>
      <c r="AD481" s="4">
        <f t="shared" si="151"/>
        <v>247.35763576404906</v>
      </c>
      <c r="AE481">
        <f>SUMPRODUCT($B$7:$B$456,AD$7:AD$456,EXP(constants!$B$32+constants!$A$32*ABS($A$7:$A$456-$A481)))</f>
        <v>8.9894187963769934</v>
      </c>
      <c r="AF481" s="4">
        <f t="shared" si="152"/>
        <v>238.36821696767208</v>
      </c>
      <c r="AG481">
        <f t="shared" si="163"/>
        <v>238.36821696767208</v>
      </c>
      <c r="AH481" s="4"/>
      <c r="AI481" s="5">
        <f>SUMPRODUCT(constants!$B$13:$B$20,A481^constants!$A$13:$A$20)*constants!$C$10/((A481/1000000000)^5*(EXP(0.014388/(A481/1000000000)/constants!$B$9)-1))</f>
        <v>2.7854837286559479E-6</v>
      </c>
      <c r="AJ481">
        <f>SUMPRODUCT(A481^constants!$E$28:$J$28,constants!$E$27:$J$27)</f>
        <v>5.6668185960227638E-7</v>
      </c>
      <c r="AL481" s="17">
        <f t="shared" si="153"/>
        <v>5.7798765799553996E-10</v>
      </c>
      <c r="AM481">
        <f t="shared" si="164"/>
        <v>2.377338165344127E-9</v>
      </c>
      <c r="AN481">
        <f t="shared" si="165"/>
        <v>0.2431238712359941</v>
      </c>
      <c r="AO481">
        <f t="shared" si="166"/>
        <v>4.6130985674678961E-9</v>
      </c>
      <c r="AQ481">
        <f t="shared" si="169"/>
        <v>5.7798765799553996E-10</v>
      </c>
      <c r="AS481" s="4">
        <f t="shared" si="167"/>
        <v>0.12529271801638397</v>
      </c>
    </row>
    <row r="482" spans="1:45" x14ac:dyDescent="0.2">
      <c r="A482">
        <f>front!A482</f>
        <v>412.18</v>
      </c>
      <c r="B482" s="1">
        <f t="shared" si="168"/>
        <v>0.45999999999997954</v>
      </c>
      <c r="C482">
        <f>front!D482-front!B482</f>
        <v>2101.25</v>
      </c>
      <c r="D482" s="2">
        <f>front!E482-front!C482</f>
        <v>20446.900000000001</v>
      </c>
      <c r="E482" s="2">
        <f>IF(front!F482-front!C482&gt;0,front!F482-front!C482,0)</f>
        <v>15841.1</v>
      </c>
      <c r="F482" s="2">
        <f>front!I482-front!H482</f>
        <v>6236.9000000000005</v>
      </c>
      <c r="G482" s="2">
        <f>IF(front!J482-front!H482&gt;0,front!J482-front!H482,0)</f>
        <v>4812.8</v>
      </c>
      <c r="H482" s="2"/>
      <c r="I482" s="4">
        <f>C482/(constants!$A$4+constants!$B$4*data!C482+constants!$C$4*data!C482^2+constants!$D$4*data!C482^3+constants!$E$4*data!C482^4+constants!$F$4*data!C482^5+constants!$G$4*data!C482^6+constants!$H$4*data!C482^7)</f>
        <v>2096.4561684338196</v>
      </c>
      <c r="J482" s="4">
        <f>D482/(constants!$A$4+constants!$B$4*data!D482+constants!$C$4*data!D482^2+constants!$D$4*data!D482^3+constants!$E$4*data!D482^4+constants!$F$4*data!D482^5+constants!$G$4*data!D482^6+constants!$H$4*data!D482^7)</f>
        <v>20678.095941149877</v>
      </c>
      <c r="K482" s="4">
        <f>E482/(constants!$A$4+constants!$B$4*data!E482+constants!$C$4*data!E482^2+constants!$D$4*data!E482^3+constants!$E$4*data!E482^4+constants!$F$4*data!E482^5+constants!$G$4*data!E482^6+constants!$H$4*data!E482^7)</f>
        <v>15926.768452610635</v>
      </c>
      <c r="L482" s="4">
        <f>F482/(constants!$A$4+constants!$B$4*data!F482+constants!$C$4*data!F482^2+constants!$D$4*data!F482^3+constants!$E$4*data!F482^4+constants!$F$4*data!F482^5+constants!$G$4*data!F482^6+constants!$H$4*data!F482^7)</f>
        <v>6225.2525272623707</v>
      </c>
      <c r="M482" s="4">
        <f>G482/(constants!$A$4+constants!$B$4*data!G482+constants!$C$4*data!G482^2+constants!$D$4*data!G482^3+constants!$E$4*data!G482^4+constants!$F$4*data!G482^5+constants!$G$4*data!G482^6+constants!$H$4*data!G482^7)</f>
        <v>4802.4845935360545</v>
      </c>
      <c r="N482" s="4"/>
      <c r="O482" s="4">
        <f t="shared" si="154"/>
        <v>5241.1404210845494</v>
      </c>
      <c r="P482" s="4">
        <f t="shared" si="155"/>
        <v>5169.5239852874693</v>
      </c>
      <c r="Q482" s="4">
        <f t="shared" si="156"/>
        <v>3981.6921131526587</v>
      </c>
      <c r="R482" s="4">
        <f t="shared" si="157"/>
        <v>1556.3131318155927</v>
      </c>
      <c r="S482" s="4">
        <f t="shared" si="158"/>
        <v>1200.6211483840136</v>
      </c>
      <c r="T482" s="4">
        <f t="shared" si="159"/>
        <v>1.0138535841986422</v>
      </c>
      <c r="U482" s="4">
        <f t="shared" si="160"/>
        <v>0.77022412982019328</v>
      </c>
      <c r="V482" s="4">
        <f t="shared" si="161"/>
        <v>0.77145217362740537</v>
      </c>
      <c r="W482" s="4"/>
      <c r="X482">
        <f>IF(front!E482&gt;$X$2,O482,P482)</f>
        <v>5169.5239852874693</v>
      </c>
      <c r="Y482">
        <f t="shared" si="149"/>
        <v>4935.5431969864067</v>
      </c>
      <c r="Z482">
        <f>SUMPRODUCT($B$7:$B$456,Y$7:Y$456,EXP(constants!$B$32+constants!$A$32*ABS($A$7:$A$456-$A482)))</f>
        <v>14.307803973781681</v>
      </c>
      <c r="AA482">
        <f t="shared" si="150"/>
        <v>4921.2353930126246</v>
      </c>
      <c r="AB482">
        <f t="shared" si="162"/>
        <v>4915.7894344530223</v>
      </c>
      <c r="AD482" s="4">
        <f t="shared" si="151"/>
        <v>234.49089054287674</v>
      </c>
      <c r="AE482">
        <f>SUMPRODUCT($B$7:$B$456,AD$7:AD$456,EXP(constants!$B$32+constants!$A$32*ABS($A$7:$A$456-$A482)))</f>
        <v>8.7572628526544918</v>
      </c>
      <c r="AF482" s="4">
        <f t="shared" si="152"/>
        <v>225.73362769022225</v>
      </c>
      <c r="AG482">
        <f t="shared" si="163"/>
        <v>225.73362769022225</v>
      </c>
      <c r="AH482" s="4"/>
      <c r="AI482" s="5">
        <f>SUMPRODUCT(constants!$B$13:$B$20,A482^constants!$A$13:$A$20)*constants!$C$10/((A482/1000000000)^5*(EXP(0.014388/(A482/1000000000)/constants!$B$9)-1))</f>
        <v>2.8045478758682513E-6</v>
      </c>
      <c r="AJ482">
        <f>SUMPRODUCT(A482^constants!$E$28:$J$28,constants!$E$27:$J$27)</f>
        <v>5.6709779733856965E-7</v>
      </c>
      <c r="AL482" s="17">
        <f t="shared" si="153"/>
        <v>5.7051830906591956E-10</v>
      </c>
      <c r="AM482">
        <f t="shared" si="164"/>
        <v>2.5122433158997769E-9</v>
      </c>
      <c r="AN482">
        <f t="shared" si="165"/>
        <v>0.22709516449109732</v>
      </c>
      <c r="AO482">
        <f t="shared" si="166"/>
        <v>4.874874854007353E-9</v>
      </c>
      <c r="AQ482">
        <f t="shared" si="169"/>
        <v>5.7051830906591956E-10</v>
      </c>
      <c r="AS482" s="4">
        <f t="shared" si="167"/>
        <v>0.11703240106706111</v>
      </c>
    </row>
    <row r="483" spans="1:45" x14ac:dyDescent="0.2">
      <c r="A483">
        <f>front!A483</f>
        <v>412.65</v>
      </c>
      <c r="B483" s="1">
        <f t="shared" si="168"/>
        <v>0.46999999999997044</v>
      </c>
      <c r="C483">
        <f>front!D483-front!B483</f>
        <v>2125.0000000000005</v>
      </c>
      <c r="D483" s="2">
        <f>front!E483-front!C483</f>
        <v>20581.7</v>
      </c>
      <c r="E483" s="2">
        <f>IF(front!F483-front!C483&gt;0,front!F483-front!C483,0)</f>
        <v>16141.899999999998</v>
      </c>
      <c r="F483" s="2">
        <f>front!I483-front!H483</f>
        <v>6335.5</v>
      </c>
      <c r="G483" s="2">
        <f>IF(front!J483-front!H483&gt;0,front!J483-front!H483,0)</f>
        <v>4960</v>
      </c>
      <c r="H483" s="2"/>
      <c r="I483" s="4">
        <f>C483/(constants!$A$4+constants!$B$4*data!C483+constants!$C$4*data!C483^2+constants!$D$4*data!C483^3+constants!$E$4*data!C483^4+constants!$F$4*data!C483^5+constants!$G$4*data!C483^6+constants!$H$4*data!C483^7)</f>
        <v>2120.1523096617248</v>
      </c>
      <c r="J483" s="4">
        <f>D483/(constants!$A$4+constants!$B$4*data!D483+constants!$C$4*data!D483^2+constants!$D$4*data!D483^3+constants!$E$4*data!D483^4+constants!$F$4*data!D483^5+constants!$G$4*data!D483^6+constants!$H$4*data!D483^7)</f>
        <v>20818.180026347796</v>
      </c>
      <c r="K483" s="4">
        <f>E483/(constants!$A$4+constants!$B$4*data!E483+constants!$C$4*data!E483^2+constants!$D$4*data!E483^3+constants!$E$4*data!E483^4+constants!$F$4*data!E483^5+constants!$G$4*data!E483^6+constants!$H$4*data!E483^7)</f>
        <v>16234.949181700276</v>
      </c>
      <c r="L483" s="4">
        <f>F483/(constants!$A$4+constants!$B$4*data!F483+constants!$C$4*data!F483^2+constants!$D$4*data!F483^3+constants!$E$4*data!F483^4+constants!$F$4*data!F483^5+constants!$G$4*data!F483^6+constants!$H$4*data!F483^7)</f>
        <v>6323.8346225533451</v>
      </c>
      <c r="M483" s="4">
        <f>G483/(constants!$A$4+constants!$B$4*data!G483+constants!$C$4*data!G483^2+constants!$D$4*data!G483^3+constants!$E$4*data!G483^4+constants!$F$4*data!G483^5+constants!$G$4*data!G483^6+constants!$H$4*data!G483^7)</f>
        <v>4949.4690862857406</v>
      </c>
      <c r="N483" s="4"/>
      <c r="O483" s="4">
        <f t="shared" si="154"/>
        <v>5300.3807741543114</v>
      </c>
      <c r="P483" s="4">
        <f t="shared" si="155"/>
        <v>5204.5450065869491</v>
      </c>
      <c r="Q483" s="4">
        <f t="shared" si="156"/>
        <v>4058.7372954250691</v>
      </c>
      <c r="R483" s="4">
        <f t="shared" si="157"/>
        <v>1580.9586556383363</v>
      </c>
      <c r="S483" s="4">
        <f t="shared" si="158"/>
        <v>1237.3672715714351</v>
      </c>
      <c r="T483" s="4">
        <f t="shared" si="159"/>
        <v>1.0184138608554776</v>
      </c>
      <c r="U483" s="4">
        <f t="shared" si="160"/>
        <v>0.77984478764008591</v>
      </c>
      <c r="V483" s="4">
        <f t="shared" si="161"/>
        <v>0.78266896301081901</v>
      </c>
      <c r="W483" s="4"/>
      <c r="X483">
        <f>IF(front!E483&gt;$X$2,O483,P483)</f>
        <v>5204.5450065869491</v>
      </c>
      <c r="Y483">
        <f t="shared" si="149"/>
        <v>4970.5642182858865</v>
      </c>
      <c r="Z483">
        <f>SUMPRODUCT($B$7:$B$456,Y$7:Y$456,EXP(constants!$B$32+constants!$A$32*ABS($A$7:$A$456-$A483)))</f>
        <v>13.930372396345252</v>
      </c>
      <c r="AA483">
        <f t="shared" si="150"/>
        <v>4956.6338458895416</v>
      </c>
      <c r="AB483">
        <f t="shared" si="162"/>
        <v>4951.1878873299393</v>
      </c>
      <c r="AD483" s="4">
        <f t="shared" si="151"/>
        <v>218.68081938042747</v>
      </c>
      <c r="AE483">
        <f>SUMPRODUCT($B$7:$B$456,AD$7:AD$456,EXP(constants!$B$32+constants!$A$32*ABS($A$7:$A$456-$A483)))</f>
        <v>8.5262513334472487</v>
      </c>
      <c r="AF483" s="4">
        <f t="shared" si="152"/>
        <v>210.15456804698022</v>
      </c>
      <c r="AG483">
        <f t="shared" si="163"/>
        <v>210.15456804698022</v>
      </c>
      <c r="AH483" s="4"/>
      <c r="AI483" s="5">
        <f>SUMPRODUCT(constants!$B$13:$B$20,A483^constants!$A$13:$A$20)*constants!$C$10/((A483/1000000000)^5*(EXP(0.014388/(A483/1000000000)/constants!$B$9)-1))</f>
        <v>2.824098892898203E-6</v>
      </c>
      <c r="AJ483">
        <f>SUMPRODUCT(A483^constants!$E$28:$J$28,constants!$E$27:$J$27)</f>
        <v>5.6756069393939417E-7</v>
      </c>
      <c r="AL483" s="17">
        <f t="shared" si="153"/>
        <v>5.7038814869560003E-10</v>
      </c>
      <c r="AM483">
        <f t="shared" si="164"/>
        <v>2.7006821655787922E-9</v>
      </c>
      <c r="AN483">
        <f t="shared" si="165"/>
        <v>0.21120150899850826</v>
      </c>
      <c r="AO483">
        <f t="shared" si="166"/>
        <v>5.2405304431791742E-9</v>
      </c>
      <c r="AQ483">
        <f t="shared" si="169"/>
        <v>5.7038814869560003E-10</v>
      </c>
      <c r="AS483" s="4">
        <f t="shared" si="167"/>
        <v>0.10884168213124117</v>
      </c>
    </row>
    <row r="484" spans="1:45" x14ac:dyDescent="0.2">
      <c r="A484">
        <f>front!A484</f>
        <v>413.12</v>
      </c>
      <c r="B484" s="1">
        <f t="shared" si="168"/>
        <v>0.47000000000002728</v>
      </c>
      <c r="C484">
        <f>front!D484-front!B484</f>
        <v>2157.6999999999998</v>
      </c>
      <c r="D484" s="2">
        <f>front!E484-front!C484</f>
        <v>20764.8</v>
      </c>
      <c r="E484" s="2">
        <f>IF(front!F484-front!C484&gt;0,front!F484-front!C484,0)</f>
        <v>16556.5</v>
      </c>
      <c r="F484" s="2">
        <f>front!I484-front!H484</f>
        <v>6379.5</v>
      </c>
      <c r="G484" s="2">
        <f>IF(front!J484-front!H484&gt;0,front!J484-front!H484,0)</f>
        <v>5070</v>
      </c>
      <c r="H484" s="2"/>
      <c r="I484" s="4">
        <f>C484/(constants!$A$4+constants!$B$4*data!C484+constants!$C$4*data!C484^2+constants!$D$4*data!C484^3+constants!$E$4*data!C484^4+constants!$F$4*data!C484^5+constants!$G$4*data!C484^6+constants!$H$4*data!C484^7)</f>
        <v>2152.7781713003737</v>
      </c>
      <c r="J484" s="4">
        <f>D484/(constants!$A$4+constants!$B$4*data!D484+constants!$C$4*data!D484^2+constants!$D$4*data!D484^3+constants!$E$4*data!D484^4+constants!$F$4*data!D484^5+constants!$G$4*data!D484^6+constants!$H$4*data!D484^7)</f>
        <v>21008.547289270806</v>
      </c>
      <c r="K484" s="4">
        <f>E484/(constants!$A$4+constants!$B$4*data!E484+constants!$C$4*data!E484^2+constants!$D$4*data!E484^3+constants!$E$4*data!E484^4+constants!$F$4*data!E484^5+constants!$G$4*data!E484^6+constants!$H$4*data!E484^7)</f>
        <v>16660.212879932787</v>
      </c>
      <c r="L484" s="4">
        <f>F484/(constants!$A$4+constants!$B$4*data!F484+constants!$C$4*data!F484^2+constants!$D$4*data!F484^3+constants!$E$4*data!F484^4+constants!$F$4*data!F484^5+constants!$G$4*data!F484^6+constants!$H$4*data!F484^7)</f>
        <v>6367.8303279179718</v>
      </c>
      <c r="M484" s="4">
        <f>G484/(constants!$A$4+constants!$B$4*data!G484+constants!$C$4*data!G484^2+constants!$D$4*data!G484^3+constants!$E$4*data!G484^4+constants!$F$4*data!G484^5+constants!$G$4*data!G484^6+constants!$H$4*data!G484^7)</f>
        <v>5059.3178527336395</v>
      </c>
      <c r="N484" s="4"/>
      <c r="O484" s="4">
        <f t="shared" si="154"/>
        <v>5381.945428250935</v>
      </c>
      <c r="P484" s="4">
        <f t="shared" si="155"/>
        <v>5252.1368223177014</v>
      </c>
      <c r="Q484" s="4">
        <f t="shared" si="156"/>
        <v>4165.0532199831969</v>
      </c>
      <c r="R484" s="4">
        <f t="shared" si="157"/>
        <v>1591.9575819794929</v>
      </c>
      <c r="S484" s="4">
        <f t="shared" si="158"/>
        <v>1264.8294631834099</v>
      </c>
      <c r="T484" s="4">
        <f t="shared" si="159"/>
        <v>1.0247153892453149</v>
      </c>
      <c r="U484" s="4">
        <f t="shared" si="160"/>
        <v>0.79302070012433756</v>
      </c>
      <c r="V484" s="4">
        <f t="shared" si="161"/>
        <v>0.79451203819807747</v>
      </c>
      <c r="W484" s="4"/>
      <c r="X484">
        <f>IF(front!E484&gt;$X$2,O484,P484)</f>
        <v>5252.1368223177014</v>
      </c>
      <c r="Y484">
        <f t="shared" si="149"/>
        <v>5018.1560340166388</v>
      </c>
      <c r="Z484">
        <f>SUMPRODUCT($B$7:$B$456,Y$7:Y$456,EXP(constants!$B$32+constants!$A$32*ABS($A$7:$A$456-$A484)))</f>
        <v>13.562897245199443</v>
      </c>
      <c r="AA484">
        <f t="shared" si="150"/>
        <v>5004.5931367714393</v>
      </c>
      <c r="AB484">
        <f t="shared" si="162"/>
        <v>4999.1471782118369</v>
      </c>
      <c r="AD484" s="4">
        <f t="shared" si="151"/>
        <v>199.44528273910237</v>
      </c>
      <c r="AE484">
        <f>SUMPRODUCT($B$7:$B$456,AD$7:AD$456,EXP(constants!$B$32+constants!$A$32*ABS($A$7:$A$456-$A484)))</f>
        <v>8.3013337642451663</v>
      </c>
      <c r="AF484" s="4">
        <f t="shared" si="152"/>
        <v>191.14394897485721</v>
      </c>
      <c r="AG484">
        <f t="shared" si="163"/>
        <v>191.14394897485721</v>
      </c>
      <c r="AH484" s="4"/>
      <c r="AI484" s="5">
        <f>SUMPRODUCT(constants!$B$13:$B$20,A484^constants!$A$13:$A$20)*constants!$C$10/((A484/1000000000)^5*(EXP(0.014388/(A484/1000000000)/constants!$B$9)-1))</f>
        <v>2.8437230034275074E-6</v>
      </c>
      <c r="AJ484">
        <f>SUMPRODUCT(A484^constants!$E$28:$J$28,constants!$E$27:$J$27)</f>
        <v>5.6806171305946599E-7</v>
      </c>
      <c r="AL484" s="17">
        <f t="shared" si="153"/>
        <v>5.688416247918288E-10</v>
      </c>
      <c r="AM484">
        <f t="shared" si="164"/>
        <v>2.9719052897363128E-9</v>
      </c>
      <c r="AN484">
        <f t="shared" si="165"/>
        <v>0.19140637716698577</v>
      </c>
      <c r="AO484">
        <f t="shared" si="166"/>
        <v>5.7668245244144003E-9</v>
      </c>
      <c r="AQ484">
        <f t="shared" si="169"/>
        <v>5.688416247918288E-10</v>
      </c>
      <c r="AS484" s="4">
        <f t="shared" si="167"/>
        <v>9.8640356123822326E-2</v>
      </c>
    </row>
    <row r="485" spans="1:45" x14ac:dyDescent="0.2">
      <c r="A485">
        <f>front!A485</f>
        <v>413.59</v>
      </c>
      <c r="B485" s="1">
        <f t="shared" si="168"/>
        <v>0.46999999999997044</v>
      </c>
      <c r="C485">
        <f>front!D485-front!B485</f>
        <v>2166.1</v>
      </c>
      <c r="D485" s="2">
        <f>front!E485-front!C485</f>
        <v>20977</v>
      </c>
      <c r="E485" s="2">
        <f>IF(front!F485-front!C485&gt;0,front!F485-front!C485,0)</f>
        <v>16832.900000000001</v>
      </c>
      <c r="F485" s="2">
        <f>front!I485-front!H485</f>
        <v>6354.4</v>
      </c>
      <c r="G485" s="2">
        <f>IF(front!J485-front!H485&gt;0,front!J485-front!H485,0)</f>
        <v>5100.2999999999993</v>
      </c>
      <c r="H485" s="2"/>
      <c r="I485" s="4">
        <f>C485/(constants!$A$4+constants!$B$4*data!C485+constants!$C$4*data!C485^2+constants!$D$4*data!C485^3+constants!$E$4*data!C485^4+constants!$F$4*data!C485^5+constants!$G$4*data!C485^6+constants!$H$4*data!C485^7)</f>
        <v>2161.159130057421</v>
      </c>
      <c r="J485" s="4">
        <f>D485/(constants!$A$4+constants!$B$4*data!D485+constants!$C$4*data!D485^2+constants!$D$4*data!D485^3+constants!$E$4*data!D485^4+constants!$F$4*data!D485^5+constants!$G$4*data!D485^6+constants!$H$4*data!D485^7)</f>
        <v>21229.298318150668</v>
      </c>
      <c r="K485" s="4">
        <f>E485/(constants!$A$4+constants!$B$4*data!E485+constants!$C$4*data!E485^2+constants!$D$4*data!E485^3+constants!$E$4*data!E485^4+constants!$F$4*data!E485^5+constants!$G$4*data!E485^6+constants!$H$4*data!E485^7)</f>
        <v>16944.038137375661</v>
      </c>
      <c r="L485" s="4">
        <f>F485/(constants!$A$4+constants!$B$4*data!F485+constants!$C$4*data!F485^2+constants!$D$4*data!F485^3+constants!$E$4*data!F485^4+constants!$F$4*data!F485^5+constants!$G$4*data!F485^6+constants!$H$4*data!F485^7)</f>
        <v>6342.7324950387047</v>
      </c>
      <c r="M485" s="4">
        <f>G485/(constants!$A$4+constants!$B$4*data!G485+constants!$C$4*data!G485^2+constants!$D$4*data!G485^3+constants!$E$4*data!G485^4+constants!$F$4*data!G485^5+constants!$G$4*data!G485^6+constants!$H$4*data!G485^7)</f>
        <v>5089.5777376567758</v>
      </c>
      <c r="N485" s="4"/>
      <c r="O485" s="4">
        <f t="shared" si="154"/>
        <v>5402.8978251435528</v>
      </c>
      <c r="P485" s="4">
        <f t="shared" si="155"/>
        <v>5307.324579537667</v>
      </c>
      <c r="Q485" s="4">
        <f t="shared" si="156"/>
        <v>4236.0095343439152</v>
      </c>
      <c r="R485" s="4">
        <f t="shared" si="157"/>
        <v>1585.6831237596762</v>
      </c>
      <c r="S485" s="4">
        <f t="shared" si="158"/>
        <v>1272.3944344141939</v>
      </c>
      <c r="T485" s="4">
        <f t="shared" si="159"/>
        <v>1.0180078011385185</v>
      </c>
      <c r="U485" s="4">
        <f t="shared" si="160"/>
        <v>0.79814404995613131</v>
      </c>
      <c r="V485" s="4">
        <f t="shared" si="161"/>
        <v>0.80242667362021836</v>
      </c>
      <c r="W485" s="4"/>
      <c r="X485">
        <f>IF(front!E485&gt;$X$2,O485,P485)</f>
        <v>5307.324579537667</v>
      </c>
      <c r="Y485">
        <f t="shared" si="149"/>
        <v>5073.3437912366044</v>
      </c>
      <c r="Z485">
        <f>SUMPRODUCT($B$7:$B$456,Y$7:Y$456,EXP(constants!$B$32+constants!$A$32*ABS($A$7:$A$456-$A485)))</f>
        <v>13.205115875588552</v>
      </c>
      <c r="AA485">
        <f t="shared" si="150"/>
        <v>5060.1386753610159</v>
      </c>
      <c r="AB485">
        <f t="shared" si="162"/>
        <v>5054.6927168014136</v>
      </c>
      <c r="AD485" s="4">
        <f t="shared" si="151"/>
        <v>184.8421796000307</v>
      </c>
      <c r="AE485">
        <f>SUMPRODUCT($B$7:$B$456,AD$7:AD$456,EXP(constants!$B$32+constants!$A$32*ABS($A$7:$A$456-$A485)))</f>
        <v>8.0823493901786296</v>
      </c>
      <c r="AF485" s="4">
        <f t="shared" si="152"/>
        <v>176.75983020985208</v>
      </c>
      <c r="AG485">
        <f t="shared" si="163"/>
        <v>176.75983020985208</v>
      </c>
      <c r="AH485" s="4"/>
      <c r="AI485" s="5">
        <f>SUMPRODUCT(constants!$B$13:$B$20,A485^constants!$A$13:$A$20)*constants!$C$10/((A485/1000000000)^5*(EXP(0.014388/(A485/1000000000)/constants!$B$9)-1))</f>
        <v>2.8634200874750679E-6</v>
      </c>
      <c r="AJ485">
        <f>SUMPRODUCT(A485^constants!$E$28:$J$28,constants!$E$27:$J$27)</f>
        <v>5.6860064145963654E-7</v>
      </c>
      <c r="AL485" s="17">
        <f t="shared" si="153"/>
        <v>5.6648746974416025E-10</v>
      </c>
      <c r="AM485">
        <f t="shared" si="164"/>
        <v>3.2167978481569304E-9</v>
      </c>
      <c r="AN485">
        <f t="shared" si="165"/>
        <v>0.17610291242538917</v>
      </c>
      <c r="AO485">
        <f t="shared" si="166"/>
        <v>6.2420255399460593E-9</v>
      </c>
      <c r="AQ485">
        <f t="shared" si="169"/>
        <v>5.6648746974416025E-10</v>
      </c>
      <c r="AS485" s="4">
        <f t="shared" si="167"/>
        <v>9.075378915368161E-2</v>
      </c>
    </row>
    <row r="486" spans="1:45" x14ac:dyDescent="0.2">
      <c r="A486">
        <f>front!A486</f>
        <v>414.05</v>
      </c>
      <c r="B486" s="1">
        <f t="shared" si="168"/>
        <v>0.46000000000003638</v>
      </c>
      <c r="C486">
        <f>front!D486-front!B486</f>
        <v>2189.2500000000005</v>
      </c>
      <c r="D486" s="2">
        <f>front!E486-front!C486</f>
        <v>21255.5</v>
      </c>
      <c r="E486" s="2">
        <f>IF(front!F486-front!C486&gt;0,front!F486-front!C486,0)</f>
        <v>17253.199999999997</v>
      </c>
      <c r="F486" s="2">
        <f>front!I486-front!H486</f>
        <v>6393.4</v>
      </c>
      <c r="G486" s="2">
        <f>IF(front!J486-front!H486&gt;0,front!J486-front!H486,0)</f>
        <v>5104.1999999999989</v>
      </c>
      <c r="H486" s="2"/>
      <c r="I486" s="4">
        <f>C486/(constants!$A$4+constants!$B$4*data!C486+constants!$C$4*data!C486^2+constants!$D$4*data!C486^3+constants!$E$4*data!C486^4+constants!$F$4*data!C486^5+constants!$G$4*data!C486^6+constants!$H$4*data!C486^7)</f>
        <v>2184.2566614203615</v>
      </c>
      <c r="J486" s="4">
        <f>D486/(constants!$A$4+constants!$B$4*data!D486+constants!$C$4*data!D486^2+constants!$D$4*data!D486^3+constants!$E$4*data!D486^4+constants!$F$4*data!D486^5+constants!$G$4*data!D486^6+constants!$H$4*data!D486^7)</f>
        <v>21519.229390912627</v>
      </c>
      <c r="K486" s="4">
        <f>E486/(constants!$A$4+constants!$B$4*data!E486+constants!$C$4*data!E486^2+constants!$D$4*data!E486^3+constants!$E$4*data!E486^4+constants!$F$4*data!E486^5+constants!$G$4*data!E486^6+constants!$H$4*data!E486^7)</f>
        <v>17376.113466902349</v>
      </c>
      <c r="L486" s="4">
        <f>F486/(constants!$A$4+constants!$B$4*data!F486+constants!$C$4*data!F486^2+constants!$D$4*data!F486^3+constants!$E$4*data!F486^4+constants!$F$4*data!F486^5+constants!$G$4*data!F486^6+constants!$H$4*data!F486^7)</f>
        <v>6381.7294528389293</v>
      </c>
      <c r="M486" s="4">
        <f>G486/(constants!$A$4+constants!$B$4*data!G486+constants!$C$4*data!G486^2+constants!$D$4*data!G486^3+constants!$E$4*data!G486^4+constants!$F$4*data!G486^5+constants!$G$4*data!G486^6+constants!$H$4*data!G486^7)</f>
        <v>5093.4726238282192</v>
      </c>
      <c r="N486" s="4"/>
      <c r="O486" s="4">
        <f t="shared" si="154"/>
        <v>5460.6416535509043</v>
      </c>
      <c r="P486" s="4">
        <f t="shared" si="155"/>
        <v>5379.8073477281569</v>
      </c>
      <c r="Q486" s="4">
        <f t="shared" si="156"/>
        <v>4344.0283667255871</v>
      </c>
      <c r="R486" s="4">
        <f t="shared" si="157"/>
        <v>1595.4323632097323</v>
      </c>
      <c r="S486" s="4">
        <f t="shared" si="158"/>
        <v>1273.3681559570548</v>
      </c>
      <c r="T486" s="4">
        <f t="shared" si="159"/>
        <v>1.0150255019553596</v>
      </c>
      <c r="U486" s="4">
        <f t="shared" si="160"/>
        <v>0.80746913150338562</v>
      </c>
      <c r="V486" s="4">
        <f t="shared" si="161"/>
        <v>0.79813358768482023</v>
      </c>
      <c r="W486" s="4"/>
      <c r="X486">
        <f>IF(front!E486&gt;$X$2,O486,P486)</f>
        <v>5379.8073477281569</v>
      </c>
      <c r="Y486">
        <f t="shared" si="149"/>
        <v>5145.8265594270943</v>
      </c>
      <c r="Z486">
        <f>SUMPRODUCT($B$7:$B$456,Y$7:Y$456,EXP(constants!$B$32+constants!$A$32*ABS($A$7:$A$456-$A486)))</f>
        <v>12.864087583603956</v>
      </c>
      <c r="AA486">
        <f t="shared" si="150"/>
        <v>5132.9624718434907</v>
      </c>
      <c r="AB486">
        <f t="shared" si="162"/>
        <v>5127.5165132838883</v>
      </c>
      <c r="AD486" s="4">
        <f t="shared" si="151"/>
        <v>193.51940162486289</v>
      </c>
      <c r="AE486">
        <f>SUMPRODUCT($B$7:$B$456,AD$7:AD$456,EXP(constants!$B$32+constants!$A$32*ABS($A$7:$A$456-$A486)))</f>
        <v>7.8736189380020765</v>
      </c>
      <c r="AF486" s="4">
        <f t="shared" si="152"/>
        <v>185.64578268686083</v>
      </c>
      <c r="AG486">
        <f t="shared" si="163"/>
        <v>185.64578268686083</v>
      </c>
      <c r="AH486" s="4"/>
      <c r="AI486" s="5">
        <f>SUMPRODUCT(constants!$B$13:$B$20,A486^constants!$A$13:$A$20)*constants!$C$10/((A486/1000000000)^5*(EXP(0.014388/(A486/1000000000)/constants!$B$9)-1))</f>
        <v>2.8827686284767274E-6</v>
      </c>
      <c r="AJ486">
        <f>SUMPRODUCT(A486^constants!$E$28:$J$28,constants!$E$27:$J$27)</f>
        <v>5.6916459667072589E-7</v>
      </c>
      <c r="AL486" s="17">
        <f t="shared" si="153"/>
        <v>5.6221537678295547E-10</v>
      </c>
      <c r="AM486">
        <f t="shared" si="164"/>
        <v>3.0658633254856524E-9</v>
      </c>
      <c r="AN486">
        <f t="shared" si="165"/>
        <v>0.18337913895554914</v>
      </c>
      <c r="AO486">
        <f t="shared" si="166"/>
        <v>5.9491451073402353E-9</v>
      </c>
      <c r="AQ486">
        <f t="shared" si="169"/>
        <v>5.6221537678295547E-10</v>
      </c>
      <c r="AS486" s="4">
        <f t="shared" si="167"/>
        <v>9.4503557509343167E-2</v>
      </c>
    </row>
    <row r="487" spans="1:45" x14ac:dyDescent="0.2">
      <c r="A487">
        <f>front!A487</f>
        <v>414.52</v>
      </c>
      <c r="B487" s="1">
        <f t="shared" si="168"/>
        <v>0.46999999999997044</v>
      </c>
      <c r="C487">
        <f>front!D487-front!B487</f>
        <v>2207.4500000000003</v>
      </c>
      <c r="D487" s="2">
        <f>front!E487-front!C487</f>
        <v>21391.599999999999</v>
      </c>
      <c r="E487" s="2">
        <f>IF(front!F487-front!C487&gt;0,front!F487-front!C487,0)</f>
        <v>17530.399999999998</v>
      </c>
      <c r="F487" s="2">
        <f>front!I487-front!H487</f>
        <v>6295.3000000000011</v>
      </c>
      <c r="G487" s="2">
        <f>IF(front!J487-front!H487&gt;0,front!J487-front!H487,0)</f>
        <v>5061</v>
      </c>
      <c r="H487" s="2"/>
      <c r="I487" s="4">
        <f>C487/(constants!$A$4+constants!$B$4*data!C487+constants!$C$4*data!C487^2+constants!$D$4*data!C487^3+constants!$E$4*data!C487^4+constants!$F$4*data!C487^5+constants!$G$4*data!C487^6+constants!$H$4*data!C487^7)</f>
        <v>2202.4154207823381</v>
      </c>
      <c r="J487" s="4">
        <f>D487/(constants!$A$4+constants!$B$4*data!D487+constants!$C$4*data!D487^2+constants!$D$4*data!D487^3+constants!$E$4*data!D487^4+constants!$F$4*data!D487^5+constants!$G$4*data!D487^6+constants!$H$4*data!D487^7)</f>
        <v>21661.001093397284</v>
      </c>
      <c r="K487" s="4">
        <f>E487/(constants!$A$4+constants!$B$4*data!E487+constants!$C$4*data!E487^2+constants!$D$4*data!E487^3+constants!$E$4*data!E487^4+constants!$F$4*data!E487^5+constants!$G$4*data!E487^6+constants!$H$4*data!E487^7)</f>
        <v>17661.398865821597</v>
      </c>
      <c r="L487" s="4">
        <f>F487/(constants!$A$4+constants!$B$4*data!F487+constants!$C$4*data!F487^2+constants!$D$4*data!F487^3+constants!$E$4*data!F487^4+constants!$F$4*data!F487^5+constants!$G$4*data!F487^6+constants!$H$4*data!F487^7)</f>
        <v>6283.6405517761477</v>
      </c>
      <c r="M487" s="4">
        <f>G487/(constants!$A$4+constants!$B$4*data!G487+constants!$C$4*data!G487^2+constants!$D$4*data!G487^3+constants!$E$4*data!G487^4+constants!$F$4*data!G487^5+constants!$G$4*data!G487^6+constants!$H$4*data!G487^7)</f>
        <v>5050.3298984958001</v>
      </c>
      <c r="N487" s="4"/>
      <c r="O487" s="4">
        <f t="shared" si="154"/>
        <v>5506.0385519558449</v>
      </c>
      <c r="P487" s="4">
        <f t="shared" si="155"/>
        <v>5415.2502733493211</v>
      </c>
      <c r="Q487" s="4">
        <f t="shared" si="156"/>
        <v>4415.3497164553992</v>
      </c>
      <c r="R487" s="4">
        <f t="shared" si="157"/>
        <v>1570.9101379440369</v>
      </c>
      <c r="S487" s="4">
        <f t="shared" si="158"/>
        <v>1262.58247462395</v>
      </c>
      <c r="T487" s="4">
        <f t="shared" si="159"/>
        <v>1.0167652968974177</v>
      </c>
      <c r="U487" s="4">
        <f t="shared" si="160"/>
        <v>0.81535469158002816</v>
      </c>
      <c r="V487" s="4">
        <f t="shared" si="161"/>
        <v>0.80372673402972783</v>
      </c>
      <c r="W487" s="4"/>
      <c r="X487">
        <f>IF(front!E487&gt;$X$2,O487,P487)</f>
        <v>5415.2502733493211</v>
      </c>
      <c r="Y487">
        <f t="shared" si="149"/>
        <v>5181.2694850482585</v>
      </c>
      <c r="Z487">
        <f>SUMPRODUCT($B$7:$B$456,Y$7:Y$456,EXP(constants!$B$32+constants!$A$32*ABS($A$7:$A$456-$A487)))</f>
        <v>12.524740407904797</v>
      </c>
      <c r="AA487">
        <f t="shared" si="150"/>
        <v>5168.7447446403539</v>
      </c>
      <c r="AB487">
        <f t="shared" si="162"/>
        <v>5163.2987860807516</v>
      </c>
      <c r="AD487" s="4">
        <f t="shared" si="151"/>
        <v>180.87165774121468</v>
      </c>
      <c r="AE487">
        <f>SUMPRODUCT($B$7:$B$456,AD$7:AD$456,EXP(constants!$B$32+constants!$A$32*ABS($A$7:$A$456-$A487)))</f>
        <v>7.6659174331905078</v>
      </c>
      <c r="AF487" s="4">
        <f t="shared" si="152"/>
        <v>173.20574030802416</v>
      </c>
      <c r="AG487">
        <f t="shared" si="163"/>
        <v>173.20574030802416</v>
      </c>
      <c r="AH487" s="4"/>
      <c r="AI487" s="5">
        <f>SUMPRODUCT(constants!$B$13:$B$20,A487^constants!$A$13:$A$20)*constants!$C$10/((A487/1000000000)^5*(EXP(0.014388/(A487/1000000000)/constants!$B$9)-1))</f>
        <v>2.9026097456257884E-6</v>
      </c>
      <c r="AJ487">
        <f>SUMPRODUCT(A487^constants!$E$28:$J$28,constants!$E$27:$J$27)</f>
        <v>5.69777869283757E-7</v>
      </c>
      <c r="AL487" s="17">
        <f t="shared" si="153"/>
        <v>5.6216187865220178E-10</v>
      </c>
      <c r="AM487">
        <f t="shared" si="164"/>
        <v>3.2896015355523451E-9</v>
      </c>
      <c r="AN487">
        <f t="shared" si="165"/>
        <v>0.17089056913934447</v>
      </c>
      <c r="AO487">
        <f t="shared" si="166"/>
        <v>6.3832972323481167E-9</v>
      </c>
      <c r="AQ487">
        <f t="shared" si="169"/>
        <v>5.6216187865220178E-10</v>
      </c>
      <c r="AS487" s="4">
        <f t="shared" si="167"/>
        <v>8.8067633103998302E-2</v>
      </c>
    </row>
    <row r="488" spans="1:45" x14ac:dyDescent="0.2">
      <c r="A488">
        <f>front!A488</f>
        <v>414.98</v>
      </c>
      <c r="B488" s="1">
        <f t="shared" si="168"/>
        <v>0.46000000000003638</v>
      </c>
      <c r="C488">
        <f>front!D488-front!B488</f>
        <v>2234.2500000000005</v>
      </c>
      <c r="D488" s="2">
        <f>front!E488-front!C488</f>
        <v>21685.1</v>
      </c>
      <c r="E488" s="2">
        <f>IF(front!F488-front!C488&gt;0,front!F488-front!C488,0)</f>
        <v>17918.900000000001</v>
      </c>
      <c r="F488" s="2">
        <f>front!I488-front!H488</f>
        <v>6227.1</v>
      </c>
      <c r="G488" s="2">
        <f>IF(front!J488-front!H488&gt;0,front!J488-front!H488,0)</f>
        <v>5153.9000000000015</v>
      </c>
      <c r="H488" s="2"/>
      <c r="I488" s="4">
        <f>C488/(constants!$A$4+constants!$B$4*data!C488+constants!$C$4*data!C488^2+constants!$D$4*data!C488^3+constants!$E$4*data!C488^4+constants!$F$4*data!C488^5+constants!$G$4*data!C488^6+constants!$H$4*data!C488^7)</f>
        <v>2229.1547086674336</v>
      </c>
      <c r="J488" s="4">
        <f>D488/(constants!$A$4+constants!$B$4*data!D488+constants!$C$4*data!D488^2+constants!$D$4*data!D488^3+constants!$E$4*data!D488^4+constants!$F$4*data!D488^5+constants!$G$4*data!D488^6+constants!$H$4*data!D488^7)</f>
        <v>21966.921631361631</v>
      </c>
      <c r="K488" s="4">
        <f>E488/(constants!$A$4+constants!$B$4*data!E488+constants!$C$4*data!E488^2+constants!$D$4*data!E488^3+constants!$E$4*data!E488^4+constants!$F$4*data!E488^5+constants!$G$4*data!E488^6+constants!$H$4*data!E488^7)</f>
        <v>18061.656359656179</v>
      </c>
      <c r="L488" s="4">
        <f>F488/(constants!$A$4+constants!$B$4*data!F488+constants!$C$4*data!F488^2+constants!$D$4*data!F488^3+constants!$E$4*data!F488^4+constants!$F$4*data!F488^5+constants!$G$4*data!F488^6+constants!$H$4*data!F488^7)</f>
        <v>6215.4549226695126</v>
      </c>
      <c r="M488" s="4">
        <f>G488/(constants!$A$4+constants!$B$4*data!G488+constants!$C$4*data!G488^2+constants!$D$4*data!G488^3+constants!$E$4*data!G488^4+constants!$F$4*data!G488^5+constants!$G$4*data!G488^6+constants!$H$4*data!G488^7)</f>
        <v>5143.1084566115296</v>
      </c>
      <c r="N488" s="4"/>
      <c r="O488" s="4">
        <f t="shared" si="154"/>
        <v>5572.8867716685845</v>
      </c>
      <c r="P488" s="4">
        <f t="shared" si="155"/>
        <v>5491.7304078404077</v>
      </c>
      <c r="Q488" s="4">
        <f t="shared" si="156"/>
        <v>4515.4140899140448</v>
      </c>
      <c r="R488" s="4">
        <f t="shared" si="157"/>
        <v>1553.8637306673781</v>
      </c>
      <c r="S488" s="4">
        <f t="shared" si="158"/>
        <v>1285.7771141528824</v>
      </c>
      <c r="T488" s="4">
        <f t="shared" si="159"/>
        <v>1.0147779220393469</v>
      </c>
      <c r="U488" s="4">
        <f t="shared" si="160"/>
        <v>0.82222063986744498</v>
      </c>
      <c r="V488" s="4">
        <f t="shared" si="161"/>
        <v>0.8274709607905234</v>
      </c>
      <c r="W488" s="4"/>
      <c r="X488">
        <f>IF(front!E488&gt;$X$2,O488,P488)</f>
        <v>5491.7304078404077</v>
      </c>
      <c r="Y488">
        <f t="shared" si="149"/>
        <v>5257.7496195393451</v>
      </c>
      <c r="Z488">
        <f>SUMPRODUCT($B$7:$B$456,Y$7:Y$456,EXP(constants!$B$32+constants!$A$32*ABS($A$7:$A$456-$A488)))</f>
        <v>12.201283130505649</v>
      </c>
      <c r="AA488">
        <f t="shared" si="150"/>
        <v>5245.5483364088395</v>
      </c>
      <c r="AB488">
        <f t="shared" si="162"/>
        <v>5240.1023778492372</v>
      </c>
      <c r="AD488" s="4">
        <f t="shared" si="151"/>
        <v>138.28914321797583</v>
      </c>
      <c r="AE488">
        <f>SUMPRODUCT($B$7:$B$456,AD$7:AD$456,EXP(constants!$B$32+constants!$A$32*ABS($A$7:$A$456-$A488)))</f>
        <v>7.4679415310199868</v>
      </c>
      <c r="AF488" s="4">
        <f t="shared" si="152"/>
        <v>130.82120168695585</v>
      </c>
      <c r="AG488">
        <f t="shared" si="163"/>
        <v>130.82120168695585</v>
      </c>
      <c r="AH488" s="4"/>
      <c r="AI488" s="5">
        <f>SUMPRODUCT(constants!$B$13:$B$20,A488^constants!$A$13:$A$20)*constants!$C$10/((A488/1000000000)^5*(EXP(0.014388/(A488/1000000000)/constants!$B$9)-1))</f>
        <v>2.9220990159304728E-6</v>
      </c>
      <c r="AJ488">
        <f>SUMPRODUCT(A488^constants!$E$28:$J$28,constants!$E$27:$J$27)</f>
        <v>5.7041413017885597E-7</v>
      </c>
      <c r="AL488" s="17">
        <f t="shared" si="153"/>
        <v>5.5764158889006817E-10</v>
      </c>
      <c r="AM488">
        <f t="shared" si="164"/>
        <v>4.360257533360755E-9</v>
      </c>
      <c r="AN488">
        <f t="shared" si="165"/>
        <v>0.1278918927663098</v>
      </c>
      <c r="AO488">
        <f t="shared" si="166"/>
        <v>8.4608483867191009E-9</v>
      </c>
      <c r="AQ488">
        <f t="shared" si="169"/>
        <v>5.5764158889006817E-10</v>
      </c>
      <c r="AS488" s="4">
        <f t="shared" si="167"/>
        <v>6.590847198791458E-2</v>
      </c>
    </row>
    <row r="489" spans="1:45" x14ac:dyDescent="0.2">
      <c r="A489">
        <f>front!A489</f>
        <v>415.45</v>
      </c>
      <c r="B489" s="1">
        <f t="shared" si="168"/>
        <v>0.46999999999997044</v>
      </c>
      <c r="C489">
        <f>front!D489-front!B489</f>
        <v>2266.7999999999997</v>
      </c>
      <c r="D489" s="2">
        <f>front!E489-front!C489</f>
        <v>21843.599999999999</v>
      </c>
      <c r="E489" s="2">
        <f>IF(front!F489-front!C489&gt;0,front!F489-front!C489,0)</f>
        <v>18186.5</v>
      </c>
      <c r="F489" s="2">
        <f>front!I489-front!H489</f>
        <v>6197.9</v>
      </c>
      <c r="G489" s="2">
        <f>IF(front!J489-front!H489&gt;0,front!J489-front!H489,0)</f>
        <v>5109.5</v>
      </c>
      <c r="H489" s="2"/>
      <c r="I489" s="4">
        <f>C489/(constants!$A$4+constants!$B$4*data!C489+constants!$C$4*data!C489^2+constants!$D$4*data!C489^3+constants!$E$4*data!C489^4+constants!$F$4*data!C489^5+constants!$G$4*data!C489^6+constants!$H$4*data!C489^7)</f>
        <v>2261.6309987273589</v>
      </c>
      <c r="J489" s="4">
        <f>D489/(constants!$A$4+constants!$B$4*data!D489+constants!$C$4*data!D489^2+constants!$D$4*data!D489^3+constants!$E$4*data!D489^4+constants!$F$4*data!D489^5+constants!$G$4*data!D489^6+constants!$H$4*data!D489^7)</f>
        <v>22132.236117882418</v>
      </c>
      <c r="K489" s="4">
        <f>E489/(constants!$A$4+constants!$B$4*data!E489+constants!$C$4*data!E489^2+constants!$D$4*data!E489^3+constants!$E$4*data!E489^4+constants!$F$4*data!E489^5+constants!$G$4*data!E489^6+constants!$H$4*data!E489^7)</f>
        <v>18337.642906541245</v>
      </c>
      <c r="L489" s="4">
        <f>F489/(constants!$A$4+constants!$B$4*data!F489+constants!$C$4*data!F489^2+constants!$D$4*data!F489^3+constants!$E$4*data!F489^4+constants!$F$4*data!F489^5+constants!$G$4*data!F489^6+constants!$H$4*data!F489^7)</f>
        <v>6186.2627106752198</v>
      </c>
      <c r="M489" s="4">
        <f>G489/(constants!$A$4+constants!$B$4*data!G489+constants!$C$4*data!G489^2+constants!$D$4*data!G489^3+constants!$E$4*data!G489^4+constants!$F$4*data!G489^5+constants!$G$4*data!G489^6+constants!$H$4*data!G489^7)</f>
        <v>5098.7656924709654</v>
      </c>
      <c r="N489" s="4"/>
      <c r="O489" s="4">
        <f t="shared" si="154"/>
        <v>5654.0774968183969</v>
      </c>
      <c r="P489" s="4">
        <f t="shared" si="155"/>
        <v>5533.0590294706044</v>
      </c>
      <c r="Q489" s="4">
        <f t="shared" si="156"/>
        <v>4584.4107266353112</v>
      </c>
      <c r="R489" s="4">
        <f t="shared" si="157"/>
        <v>1546.5656776688049</v>
      </c>
      <c r="S489" s="4">
        <f t="shared" si="158"/>
        <v>1274.6914231177414</v>
      </c>
      <c r="T489" s="4">
        <f t="shared" si="159"/>
        <v>1.0218718916070142</v>
      </c>
      <c r="U489" s="4">
        <f t="shared" si="160"/>
        <v>0.82854903629573995</v>
      </c>
      <c r="V489" s="4">
        <f t="shared" si="161"/>
        <v>0.82420775368501031</v>
      </c>
      <c r="W489" s="4"/>
      <c r="X489">
        <f>IF(front!E489&gt;$X$2,O489,P489)</f>
        <v>5533.0590294706044</v>
      </c>
      <c r="Y489">
        <f t="shared" si="149"/>
        <v>5299.0782411695418</v>
      </c>
      <c r="Z489">
        <f>SUMPRODUCT($B$7:$B$456,Y$7:Y$456,EXP(constants!$B$32+constants!$A$32*ABS($A$7:$A$456-$A489)))</f>
        <v>11.879420352183139</v>
      </c>
      <c r="AA489">
        <f t="shared" si="150"/>
        <v>5287.1988208173589</v>
      </c>
      <c r="AB489">
        <f t="shared" si="162"/>
        <v>5281.7528622577565</v>
      </c>
      <c r="AD489" s="4">
        <f t="shared" si="151"/>
        <v>143.1958668800919</v>
      </c>
      <c r="AE489">
        <f>SUMPRODUCT($B$7:$B$456,AD$7:AD$456,EXP(constants!$B$32+constants!$A$32*ABS($A$7:$A$456-$A489)))</f>
        <v>7.2709415611139958</v>
      </c>
      <c r="AF489" s="4">
        <f t="shared" si="152"/>
        <v>135.9249253189779</v>
      </c>
      <c r="AG489">
        <f t="shared" si="163"/>
        <v>135.9249253189779</v>
      </c>
      <c r="AH489" s="4"/>
      <c r="AI489" s="5">
        <f>SUMPRODUCT(constants!$B$13:$B$20,A489^constants!$A$13:$A$20)*constants!$C$10/((A489/1000000000)^5*(EXP(0.014388/(A489/1000000000)/constants!$B$9)-1))</f>
        <v>2.9420836734354293E-6</v>
      </c>
      <c r="AJ489">
        <f>SUMPRODUCT(A489^constants!$E$28:$J$28,constants!$E$27:$J$27)</f>
        <v>5.7110079361720511E-7</v>
      </c>
      <c r="AL489" s="17">
        <f t="shared" si="153"/>
        <v>5.5702789398930639E-10</v>
      </c>
      <c r="AM489">
        <f t="shared" si="164"/>
        <v>4.201589901756361E-9</v>
      </c>
      <c r="AN489">
        <f t="shared" si="165"/>
        <v>0.13257550284868497</v>
      </c>
      <c r="AO489">
        <f t="shared" si="166"/>
        <v>8.1529622665499905E-9</v>
      </c>
      <c r="AQ489">
        <f t="shared" si="169"/>
        <v>5.5702789398930639E-10</v>
      </c>
      <c r="AS489" s="4">
        <f t="shared" si="167"/>
        <v>6.8322147923422005E-2</v>
      </c>
    </row>
    <row r="490" spans="1:45" x14ac:dyDescent="0.2">
      <c r="A490">
        <f>front!A490</f>
        <v>415.92</v>
      </c>
      <c r="B490" s="1">
        <f t="shared" si="168"/>
        <v>0.47000000000002728</v>
      </c>
      <c r="C490">
        <f>front!D490-front!B490</f>
        <v>2294.75</v>
      </c>
      <c r="D490" s="2">
        <f>front!E490-front!C490</f>
        <v>22064.2</v>
      </c>
      <c r="E490" s="2">
        <f>IF(front!F490-front!C490&gt;0,front!F490-front!C490,0)</f>
        <v>18466.5</v>
      </c>
      <c r="F490" s="2">
        <f>front!I490-front!H490</f>
        <v>6178.5</v>
      </c>
      <c r="G490" s="2">
        <f>IF(front!J490-front!H490&gt;0,front!J490-front!H490,0)</f>
        <v>5145.7999999999993</v>
      </c>
      <c r="H490" s="2"/>
      <c r="I490" s="4">
        <f>C490/(constants!$A$4+constants!$B$4*data!C490+constants!$C$4*data!C490^2+constants!$D$4*data!C490^3+constants!$E$4*data!C490^4+constants!$F$4*data!C490^5+constants!$G$4*data!C490^6+constants!$H$4*data!C490^7)</f>
        <v>2289.5177328881541</v>
      </c>
      <c r="J490" s="4">
        <f>D490/(constants!$A$4+constants!$B$4*data!D490+constants!$C$4*data!D490^2+constants!$D$4*data!D490^3+constants!$E$4*data!D490^4+constants!$F$4*data!D490^5+constants!$G$4*data!D490^6+constants!$H$4*data!D490^7)</f>
        <v>22362.444439805182</v>
      </c>
      <c r="K490" s="4">
        <f>E490/(constants!$A$4+constants!$B$4*data!E490+constants!$C$4*data!E490^2+constants!$D$4*data!E490^3+constants!$E$4*data!E490^4+constants!$F$4*data!E490^5+constants!$G$4*data!E490^6+constants!$H$4*data!E490^7)</f>
        <v>18626.668433202081</v>
      </c>
      <c r="L490" s="4">
        <f>F490/(constants!$A$4+constants!$B$4*data!F490+constants!$C$4*data!F490^2+constants!$D$4*data!F490^3+constants!$E$4*data!F490^4+constants!$F$4*data!F490^5+constants!$G$4*data!F490^6+constants!$H$4*data!F490^7)</f>
        <v>6166.8684202689446</v>
      </c>
      <c r="M490" s="4">
        <f>G490/(constants!$A$4+constants!$B$4*data!G490+constants!$C$4*data!G490^2+constants!$D$4*data!G490^3+constants!$E$4*data!G490^4+constants!$F$4*data!G490^5+constants!$G$4*data!G490^6+constants!$H$4*data!G490^7)</f>
        <v>5135.018786916753</v>
      </c>
      <c r="N490" s="4"/>
      <c r="O490" s="4">
        <f t="shared" si="154"/>
        <v>5723.7943322203855</v>
      </c>
      <c r="P490" s="4">
        <f t="shared" si="155"/>
        <v>5590.6111099512955</v>
      </c>
      <c r="Q490" s="4">
        <f t="shared" si="156"/>
        <v>4656.6671083005203</v>
      </c>
      <c r="R490" s="4">
        <f t="shared" si="157"/>
        <v>1541.7171050672362</v>
      </c>
      <c r="S490" s="4">
        <f t="shared" si="158"/>
        <v>1283.7546967291883</v>
      </c>
      <c r="T490" s="4">
        <f t="shared" si="159"/>
        <v>1.0238226590348993</v>
      </c>
      <c r="U490" s="4">
        <f t="shared" si="160"/>
        <v>0.83294420175491124</v>
      </c>
      <c r="V490" s="4">
        <f t="shared" si="161"/>
        <v>0.8326785066532697</v>
      </c>
      <c r="W490" s="4"/>
      <c r="X490">
        <f>IF(front!E490&gt;$X$2,O490,P490)</f>
        <v>5590.6111099512955</v>
      </c>
      <c r="Y490">
        <f t="shared" si="149"/>
        <v>5356.6303216502329</v>
      </c>
      <c r="Z490">
        <f>SUMPRODUCT($B$7:$B$456,Y$7:Y$456,EXP(constants!$B$32+constants!$A$32*ABS($A$7:$A$456-$A490)))</f>
        <v>11.566048127432826</v>
      </c>
      <c r="AA490">
        <f t="shared" si="150"/>
        <v>5345.0642735228002</v>
      </c>
      <c r="AB490">
        <f t="shared" si="162"/>
        <v>5339.6183149631979</v>
      </c>
      <c r="AD490" s="4">
        <f t="shared" si="151"/>
        <v>128.36909536500616</v>
      </c>
      <c r="AE490">
        <f>SUMPRODUCT($B$7:$B$456,AD$7:AD$456,EXP(constants!$B$32+constants!$A$32*ABS($A$7:$A$456-$A490)))</f>
        <v>7.0791383362523463</v>
      </c>
      <c r="AF490" s="4">
        <f t="shared" si="152"/>
        <v>121.28995702875382</v>
      </c>
      <c r="AG490">
        <f t="shared" si="163"/>
        <v>121.28995702875382</v>
      </c>
      <c r="AH490" s="4"/>
      <c r="AI490" s="5">
        <f>SUMPRODUCT(constants!$B$13:$B$20,A490^constants!$A$13:$A$20)*constants!$C$10/((A490/1000000000)^5*(EXP(0.014388/(A490/1000000000)/constants!$B$9)-1))</f>
        <v>2.962140680586144E-6</v>
      </c>
      <c r="AJ490">
        <f>SUMPRODUCT(A490^constants!$E$28:$J$28,constants!$E$27:$J$27)</f>
        <v>5.7182415878163093E-7</v>
      </c>
      <c r="AL490" s="17">
        <f t="shared" si="153"/>
        <v>5.5474764409383814E-10</v>
      </c>
      <c r="AM490">
        <f t="shared" si="164"/>
        <v>4.7145219009853427E-9</v>
      </c>
      <c r="AN490">
        <f t="shared" si="165"/>
        <v>0.11766784750281784</v>
      </c>
      <c r="AO490">
        <f t="shared" si="166"/>
        <v>9.1482795947051723E-9</v>
      </c>
      <c r="AQ490">
        <f t="shared" si="169"/>
        <v>5.5474764409383814E-10</v>
      </c>
      <c r="AS490" s="4">
        <f t="shared" si="167"/>
        <v>6.0639559422179683E-2</v>
      </c>
    </row>
    <row r="491" spans="1:45" x14ac:dyDescent="0.2">
      <c r="A491">
        <f>front!A491</f>
        <v>416.38</v>
      </c>
      <c r="B491" s="1">
        <f t="shared" si="168"/>
        <v>0.45999999999997954</v>
      </c>
      <c r="C491">
        <f>front!D491-front!B491</f>
        <v>2312.2000000000003</v>
      </c>
      <c r="D491" s="2">
        <f>front!E491-front!C491</f>
        <v>22356.400000000001</v>
      </c>
      <c r="E491" s="2">
        <f>IF(front!F491-front!C491&gt;0,front!F491-front!C491,0)</f>
        <v>18781.199999999997</v>
      </c>
      <c r="F491" s="2">
        <f>front!I491-front!H491</f>
        <v>6230.2000000000007</v>
      </c>
      <c r="G491" s="2">
        <f>IF(front!J491-front!H491&gt;0,front!J491-front!H491,0)</f>
        <v>5228.8000000000011</v>
      </c>
      <c r="H491" s="2"/>
      <c r="I491" s="4">
        <f>C491/(constants!$A$4+constants!$B$4*data!C491+constants!$C$4*data!C491^2+constants!$D$4*data!C491^3+constants!$E$4*data!C491^4+constants!$F$4*data!C491^5+constants!$G$4*data!C491^6+constants!$H$4*data!C491^7)</f>
        <v>2306.928248170821</v>
      </c>
      <c r="J491" s="4">
        <f>D491/(constants!$A$4+constants!$B$4*data!D491+constants!$C$4*data!D491^2+constants!$D$4*data!D491^3+constants!$E$4*data!D491^4+constants!$F$4*data!D491^5+constants!$G$4*data!D491^6+constants!$H$4*data!D491^7)</f>
        <v>22667.591688381246</v>
      </c>
      <c r="K491" s="4">
        <f>E491/(constants!$A$4+constants!$B$4*data!E491+constants!$C$4*data!E491^2+constants!$D$4*data!E491^3+constants!$E$4*data!E491^4+constants!$F$4*data!E491^5+constants!$G$4*data!E491^6+constants!$H$4*data!E491^7)</f>
        <v>18951.81662868007</v>
      </c>
      <c r="L491" s="4">
        <f>F491/(constants!$A$4+constants!$B$4*data!F491+constants!$C$4*data!F491^2+constants!$D$4*data!F491^3+constants!$E$4*data!F491^4+constants!$F$4*data!F491^5+constants!$G$4*data!F491^6+constants!$H$4*data!F491^7)</f>
        <v>6218.5541530307983</v>
      </c>
      <c r="M491" s="4">
        <f>G491/(constants!$A$4+constants!$B$4*data!G491+constants!$C$4*data!G491^2+constants!$D$4*data!G491^3+constants!$E$4*data!G491^4+constants!$F$4*data!G491^5+constants!$G$4*data!G491^6+constants!$H$4*data!G491^7)</f>
        <v>5217.9153303328494</v>
      </c>
      <c r="N491" s="4"/>
      <c r="O491" s="4">
        <f t="shared" si="154"/>
        <v>5767.3206204270527</v>
      </c>
      <c r="P491" s="4">
        <f t="shared" si="155"/>
        <v>5666.8979220953115</v>
      </c>
      <c r="Q491" s="4">
        <f t="shared" si="156"/>
        <v>4737.9541571700174</v>
      </c>
      <c r="R491" s="4">
        <f t="shared" si="157"/>
        <v>1554.6385382576996</v>
      </c>
      <c r="S491" s="4">
        <f t="shared" si="158"/>
        <v>1304.4788325832124</v>
      </c>
      <c r="T491" s="4">
        <f t="shared" si="159"/>
        <v>1.0177209294595182</v>
      </c>
      <c r="U491" s="4">
        <f t="shared" si="160"/>
        <v>0.83607543709172349</v>
      </c>
      <c r="V491" s="4">
        <f t="shared" si="161"/>
        <v>0.83908818704903332</v>
      </c>
      <c r="W491" s="4"/>
      <c r="X491">
        <f>IF(front!E491&gt;$X$2,O491,P491)</f>
        <v>5666.8979220953115</v>
      </c>
      <c r="Y491">
        <f t="shared" si="149"/>
        <v>5432.9171337942489</v>
      </c>
      <c r="Z491">
        <f>SUMPRODUCT($B$7:$B$456,Y$7:Y$456,EXP(constants!$B$32+constants!$A$32*ABS($A$7:$A$456-$A491)))</f>
        <v>11.267349526445821</v>
      </c>
      <c r="AA491">
        <f t="shared" si="150"/>
        <v>5421.6497842678027</v>
      </c>
      <c r="AB491">
        <f t="shared" si="162"/>
        <v>5416.2038257082004</v>
      </c>
      <c r="AD491" s="4">
        <f t="shared" si="151"/>
        <v>118.47431901270329</v>
      </c>
      <c r="AE491">
        <f>SUMPRODUCT($B$7:$B$456,AD$7:AD$456,EXP(constants!$B$32+constants!$A$32*ABS($A$7:$A$456-$A491)))</f>
        <v>6.8963162786286398</v>
      </c>
      <c r="AF491" s="4">
        <f t="shared" si="152"/>
        <v>111.57800273407464</v>
      </c>
      <c r="AG491">
        <f t="shared" si="163"/>
        <v>111.57800273407464</v>
      </c>
      <c r="AH491" s="4"/>
      <c r="AI491" s="5">
        <f>SUMPRODUCT(constants!$B$13:$B$20,A491^constants!$A$13:$A$20)*constants!$C$10/((A491/1000000000)^5*(EXP(0.014388/(A491/1000000000)/constants!$B$9)-1))</f>
        <v>2.9818408733108386E-6</v>
      </c>
      <c r="AJ491">
        <f>SUMPRODUCT(A491^constants!$E$28:$J$28,constants!$E$27:$J$27)</f>
        <v>5.7256740783746514E-7</v>
      </c>
      <c r="AL491" s="17">
        <f t="shared" si="153"/>
        <v>5.5054074205210423E-10</v>
      </c>
      <c r="AM491">
        <f t="shared" si="164"/>
        <v>5.1315437972310073E-9</v>
      </c>
      <c r="AN491">
        <f t="shared" si="165"/>
        <v>0.10728559743544959</v>
      </c>
      <c r="AO491">
        <f t="shared" si="166"/>
        <v>9.9574884570443466E-9</v>
      </c>
      <c r="AQ491">
        <f t="shared" si="169"/>
        <v>5.5054074205210423E-10</v>
      </c>
      <c r="AS491" s="4">
        <f t="shared" si="167"/>
        <v>5.5289116771471476E-2</v>
      </c>
    </row>
    <row r="492" spans="1:45" x14ac:dyDescent="0.2">
      <c r="A492">
        <f>front!A492</f>
        <v>416.85</v>
      </c>
      <c r="B492" s="1">
        <f t="shared" si="168"/>
        <v>0.47000000000002728</v>
      </c>
      <c r="C492">
        <f>front!D492-front!B492</f>
        <v>2342.6</v>
      </c>
      <c r="D492" s="2">
        <f>front!E492-front!C492</f>
        <v>22492.1</v>
      </c>
      <c r="E492" s="2">
        <f>IF(front!F492-front!C492&gt;0,front!F492-front!C492,0)</f>
        <v>19070.5</v>
      </c>
      <c r="F492" s="2">
        <f>front!I492-front!H492</f>
        <v>6208.2999999999993</v>
      </c>
      <c r="G492" s="2">
        <f>IF(front!J492-front!H492&gt;0,front!J492-front!H492,0)</f>
        <v>5262.9</v>
      </c>
      <c r="H492" s="2"/>
      <c r="I492" s="4">
        <f>C492/(constants!$A$4+constants!$B$4*data!C492+constants!$C$4*data!C492^2+constants!$D$4*data!C492^3+constants!$E$4*data!C492^4+constants!$F$4*data!C492^5+constants!$G$4*data!C492^6+constants!$H$4*data!C492^7)</f>
        <v>2337.2594889121519</v>
      </c>
      <c r="J492" s="4">
        <f>D492/(constants!$A$4+constants!$B$4*data!D492+constants!$C$4*data!D492^2+constants!$D$4*data!D492^3+constants!$E$4*data!D492^4+constants!$F$4*data!D492^5+constants!$G$4*data!D492^6+constants!$H$4*data!D492^7)</f>
        <v>22809.389251637102</v>
      </c>
      <c r="K492" s="4">
        <f>E492/(constants!$A$4+constants!$B$4*data!E492+constants!$C$4*data!E492^2+constants!$D$4*data!E492^3+constants!$E$4*data!E492^4+constants!$F$4*data!E492^5+constants!$G$4*data!E492^6+constants!$H$4*data!E492^7)</f>
        <v>19251.003947195033</v>
      </c>
      <c r="L492" s="4">
        <f>F492/(constants!$A$4+constants!$B$4*data!F492+constants!$C$4*data!F492^2+constants!$D$4*data!F492^3+constants!$E$4*data!F492^4+constants!$F$4*data!F492^5+constants!$G$4*data!F492^6+constants!$H$4*data!F492^7)</f>
        <v>6196.6598254904548</v>
      </c>
      <c r="M492" s="4">
        <f>G492/(constants!$A$4+constants!$B$4*data!G492+constants!$C$4*data!G492^2+constants!$D$4*data!G492^3+constants!$E$4*data!G492^4+constants!$F$4*data!G492^5+constants!$G$4*data!G492^6+constants!$H$4*data!G492^7)</f>
        <v>5251.9743906062395</v>
      </c>
      <c r="N492" s="4"/>
      <c r="O492" s="4">
        <f t="shared" si="154"/>
        <v>5843.1487222803808</v>
      </c>
      <c r="P492" s="4">
        <f t="shared" si="155"/>
        <v>5702.3473129092754</v>
      </c>
      <c r="Q492" s="4">
        <f t="shared" si="156"/>
        <v>4812.7509867987583</v>
      </c>
      <c r="R492" s="4">
        <f t="shared" si="157"/>
        <v>1549.1649563726137</v>
      </c>
      <c r="S492" s="4">
        <f t="shared" si="158"/>
        <v>1312.9935976515599</v>
      </c>
      <c r="T492" s="4">
        <f t="shared" si="159"/>
        <v>1.0246918333178956</v>
      </c>
      <c r="U492" s="4">
        <f t="shared" si="160"/>
        <v>0.84399471352847943</v>
      </c>
      <c r="V492" s="4">
        <f t="shared" si="161"/>
        <v>0.84754925048520879</v>
      </c>
      <c r="W492" s="4"/>
      <c r="X492">
        <f>IF(front!E492&gt;$X$2,O492,P492)</f>
        <v>5702.3473129092754</v>
      </c>
      <c r="Y492">
        <f t="shared" si="149"/>
        <v>5468.3665246082128</v>
      </c>
      <c r="Z492">
        <f>SUMPRODUCT($B$7:$B$456,Y$7:Y$456,EXP(constants!$B$32+constants!$A$32*ABS($A$7:$A$456-$A492)))</f>
        <v>10.970123375382574</v>
      </c>
      <c r="AA492">
        <f t="shared" si="150"/>
        <v>5457.3964012328306</v>
      </c>
      <c r="AB492">
        <f t="shared" si="162"/>
        <v>5451.9504426732283</v>
      </c>
      <c r="AD492" s="4">
        <f t="shared" si="151"/>
        <v>103.62641795815875</v>
      </c>
      <c r="AE492">
        <f>SUMPRODUCT($B$7:$B$456,AD$7:AD$456,EXP(constants!$B$32+constants!$A$32*ABS($A$7:$A$456-$A492)))</f>
        <v>6.7143954516230986</v>
      </c>
      <c r="AF492" s="4">
        <f t="shared" si="152"/>
        <v>96.912022506535649</v>
      </c>
      <c r="AG492">
        <f t="shared" si="163"/>
        <v>96.912022506535649</v>
      </c>
      <c r="AH492" s="4"/>
      <c r="AI492" s="5">
        <f>SUMPRODUCT(constants!$B$13:$B$20,A492^constants!$A$13:$A$20)*constants!$C$10/((A492/1000000000)^5*(EXP(0.014388/(A492/1000000000)/constants!$B$9)-1))</f>
        <v>3.0020406504952514E-6</v>
      </c>
      <c r="AJ492">
        <f>SUMPRODUCT(A492^constants!$E$28:$J$28,constants!$E$27:$J$27)</f>
        <v>5.7336257569025198E-7</v>
      </c>
      <c r="AL492" s="17">
        <f t="shared" si="153"/>
        <v>5.5063608557367509E-10</v>
      </c>
      <c r="AM492">
        <f t="shared" si="164"/>
        <v>5.9163203992733204E-9</v>
      </c>
      <c r="AN492">
        <f t="shared" si="165"/>
        <v>9.3070700775655699E-2</v>
      </c>
      <c r="AO492">
        <f t="shared" si="166"/>
        <v>1.1480305812790484E-8</v>
      </c>
      <c r="AQ492">
        <f t="shared" si="169"/>
        <v>5.5063608557367509E-10</v>
      </c>
      <c r="AS492" s="4">
        <f t="shared" si="167"/>
        <v>4.7963538128069569E-2</v>
      </c>
    </row>
    <row r="493" spans="1:45" x14ac:dyDescent="0.2">
      <c r="A493">
        <f>front!A493</f>
        <v>417.32</v>
      </c>
      <c r="B493" s="1">
        <f t="shared" si="168"/>
        <v>0.46999999999997044</v>
      </c>
      <c r="C493">
        <f>front!D493-front!B493</f>
        <v>2360</v>
      </c>
      <c r="D493" s="2">
        <f>front!E493-front!C493</f>
        <v>22771.399999999998</v>
      </c>
      <c r="E493" s="2">
        <f>IF(front!F493-front!C493&gt;0,front!F493-front!C493,0)</f>
        <v>19378.2</v>
      </c>
      <c r="F493" s="2">
        <f>front!I493-front!H493</f>
        <v>6181.9000000000015</v>
      </c>
      <c r="G493" s="2">
        <f>IF(front!J493-front!H493&gt;0,front!J493-front!H493,0)</f>
        <v>5256.9000000000015</v>
      </c>
      <c r="H493" s="2"/>
      <c r="I493" s="4">
        <f>C493/(constants!$A$4+constants!$B$4*data!C493+constants!$C$4*data!C493^2+constants!$D$4*data!C493^3+constants!$E$4*data!C493^4+constants!$F$4*data!C493^5+constants!$G$4*data!C493^6+constants!$H$4*data!C493^7)</f>
        <v>2354.620150321397</v>
      </c>
      <c r="J493" s="4">
        <f>D493/(constants!$A$4+constants!$B$4*data!D493+constants!$C$4*data!D493^2+constants!$D$4*data!D493^3+constants!$E$4*data!D493^4+constants!$F$4*data!D493^5+constants!$G$4*data!D493^6+constants!$H$4*data!D493^7)</f>
        <v>23101.407164063319</v>
      </c>
      <c r="K493" s="4">
        <f>E493/(constants!$A$4+constants!$B$4*data!E493+constants!$C$4*data!E493^2+constants!$D$4*data!E493^3+constants!$E$4*data!E493^4+constants!$F$4*data!E493^5+constants!$G$4*data!E493^6+constants!$H$4*data!E493^7)</f>
        <v>19569.515148761322</v>
      </c>
      <c r="L493" s="4">
        <f>F493/(constants!$A$4+constants!$B$4*data!F493+constants!$C$4*data!F493^2+constants!$D$4*data!F493^3+constants!$E$4*data!F493^4+constants!$F$4*data!F493^5+constants!$G$4*data!F493^6+constants!$H$4*data!F493^7)</f>
        <v>6170.2673888775444</v>
      </c>
      <c r="M493" s="4">
        <f>G493/(constants!$A$4+constants!$B$4*data!G493+constants!$C$4*data!G493^2+constants!$D$4*data!G493^3+constants!$E$4*data!G493^4+constants!$F$4*data!G493^5+constants!$G$4*data!G493^6+constants!$H$4*data!G493^7)</f>
        <v>5245.9815269326527</v>
      </c>
      <c r="N493" s="4"/>
      <c r="O493" s="4">
        <f t="shared" si="154"/>
        <v>5886.5503758034929</v>
      </c>
      <c r="P493" s="4">
        <f t="shared" si="155"/>
        <v>5775.3517910158298</v>
      </c>
      <c r="Q493" s="4">
        <f t="shared" si="156"/>
        <v>4892.3787871903305</v>
      </c>
      <c r="R493" s="4">
        <f t="shared" si="157"/>
        <v>1542.5668472193861</v>
      </c>
      <c r="S493" s="4">
        <f t="shared" si="158"/>
        <v>1311.4953817331632</v>
      </c>
      <c r="T493" s="4">
        <f t="shared" si="159"/>
        <v>1.0192539933170208</v>
      </c>
      <c r="U493" s="4">
        <f t="shared" si="160"/>
        <v>0.84711355502204089</v>
      </c>
      <c r="V493" s="4">
        <f t="shared" si="161"/>
        <v>0.85020327261489526</v>
      </c>
      <c r="W493" s="4"/>
      <c r="X493">
        <f>IF(front!E493&gt;$X$2,O493,P493)</f>
        <v>5775.3517910158298</v>
      </c>
      <c r="Y493">
        <f t="shared" si="149"/>
        <v>5541.3710027147672</v>
      </c>
      <c r="Z493">
        <f>SUMPRODUCT($B$7:$B$456,Y$7:Y$456,EXP(constants!$B$32+constants!$A$32*ABS($A$7:$A$456-$A493)))</f>
        <v>10.680737877941461</v>
      </c>
      <c r="AA493">
        <f t="shared" si="150"/>
        <v>5530.6902648368259</v>
      </c>
      <c r="AB493">
        <f t="shared" si="162"/>
        <v>5525.2443062772236</v>
      </c>
      <c r="AD493" s="4">
        <f t="shared" si="151"/>
        <v>98.677767608677186</v>
      </c>
      <c r="AE493">
        <f>SUMPRODUCT($B$7:$B$456,AD$7:AD$456,EXP(constants!$B$32+constants!$A$32*ABS($A$7:$A$456-$A493)))</f>
        <v>6.537273590610611</v>
      </c>
      <c r="AF493" s="4">
        <f t="shared" si="152"/>
        <v>92.140494018066576</v>
      </c>
      <c r="AG493">
        <f t="shared" si="163"/>
        <v>92.140494018066576</v>
      </c>
      <c r="AH493" s="4"/>
      <c r="AI493" s="5">
        <f>SUMPRODUCT(constants!$B$13:$B$20,A493^constants!$A$13:$A$20)*constants!$C$10/((A493/1000000000)^5*(EXP(0.014388/(A493/1000000000)/constants!$B$9)-1))</f>
        <v>3.0223123793994565E-6</v>
      </c>
      <c r="AJ493">
        <f>SUMPRODUCT(A493^constants!$E$28:$J$28,constants!$E$27:$J$27)</f>
        <v>5.7419359531489392E-7</v>
      </c>
      <c r="AL493" s="17">
        <f t="shared" si="153"/>
        <v>5.4700067759280991E-10</v>
      </c>
      <c r="AM493">
        <f t="shared" si="164"/>
        <v>6.2317182193782042E-9</v>
      </c>
      <c r="AN493">
        <f t="shared" si="165"/>
        <v>8.7776863191896565E-2</v>
      </c>
      <c r="AO493">
        <f t="shared" si="166"/>
        <v>1.2092318547586978E-8</v>
      </c>
      <c r="AQ493">
        <f t="shared" si="169"/>
        <v>5.4700067759280991E-10</v>
      </c>
      <c r="AS493" s="4">
        <f t="shared" si="167"/>
        <v>4.5235384383912371E-2</v>
      </c>
    </row>
    <row r="494" spans="1:45" x14ac:dyDescent="0.2">
      <c r="A494">
        <f>front!A494</f>
        <v>417.78</v>
      </c>
      <c r="B494" s="1">
        <f t="shared" si="168"/>
        <v>0.45999999999997954</v>
      </c>
      <c r="C494">
        <f>front!D494-front!B494</f>
        <v>2376.3000000000002</v>
      </c>
      <c r="D494" s="2">
        <f>front!E494-front!C494</f>
        <v>22941.899999999998</v>
      </c>
      <c r="E494" s="2">
        <f>IF(front!F494-front!C494&gt;0,front!F494-front!C494,0)</f>
        <v>19647.599999999999</v>
      </c>
      <c r="F494" s="2">
        <f>front!I494-front!H494</f>
        <v>6201.4</v>
      </c>
      <c r="G494" s="2">
        <f>IF(front!J494-front!H494&gt;0,front!J494-front!H494,0)</f>
        <v>5331.6999999999989</v>
      </c>
      <c r="H494" s="2"/>
      <c r="I494" s="4">
        <f>C494/(constants!$A$4+constants!$B$4*data!C494+constants!$C$4*data!C494^2+constants!$D$4*data!C494^3+constants!$E$4*data!C494^4+constants!$F$4*data!C494^5+constants!$G$4*data!C494^6+constants!$H$4*data!C494^7)</f>
        <v>2370.8833106363509</v>
      </c>
      <c r="J494" s="4">
        <f>D494/(constants!$A$4+constants!$B$4*data!D494+constants!$C$4*data!D494^2+constants!$D$4*data!D494^3+constants!$E$4*data!D494^4+constants!$F$4*data!D494^5+constants!$G$4*data!D494^6+constants!$H$4*data!D494^7)</f>
        <v>23279.781143643446</v>
      </c>
      <c r="K494" s="4">
        <f>E494/(constants!$A$4+constants!$B$4*data!E494+constants!$C$4*data!E494^2+constants!$D$4*data!E494^3+constants!$E$4*data!E494^4+constants!$F$4*data!E494^5+constants!$G$4*data!E494^6+constants!$H$4*data!E494^7)</f>
        <v>19848.628729095228</v>
      </c>
      <c r="L494" s="4">
        <f>F494/(constants!$A$4+constants!$B$4*data!F494+constants!$C$4*data!F494^2+constants!$D$4*data!F494^3+constants!$E$4*data!F494^4+constants!$F$4*data!F494^5+constants!$G$4*data!F494^6+constants!$H$4*data!F494^7)</f>
        <v>6189.7617259805456</v>
      </c>
      <c r="M494" s="4">
        <f>G494/(constants!$A$4+constants!$B$4*data!G494+constants!$C$4*data!G494^2+constants!$D$4*data!G494^3+constants!$E$4*data!G494^4+constants!$F$4*data!G494^5+constants!$G$4*data!G494^6+constants!$H$4*data!G494^7)</f>
        <v>5320.6946407939704</v>
      </c>
      <c r="N494" s="4"/>
      <c r="O494" s="4">
        <f t="shared" si="154"/>
        <v>5927.2082765908772</v>
      </c>
      <c r="P494" s="4">
        <f t="shared" si="155"/>
        <v>5819.9452859108615</v>
      </c>
      <c r="Q494" s="4">
        <f t="shared" si="156"/>
        <v>4962.1571822738069</v>
      </c>
      <c r="R494" s="4">
        <f t="shared" si="157"/>
        <v>1547.4404314951364</v>
      </c>
      <c r="S494" s="4">
        <f t="shared" si="158"/>
        <v>1330.1736601984926</v>
      </c>
      <c r="T494" s="4">
        <f t="shared" si="159"/>
        <v>1.0184302403906926</v>
      </c>
      <c r="U494" s="4">
        <f t="shared" si="160"/>
        <v>0.85261234229922755</v>
      </c>
      <c r="V494" s="4">
        <f t="shared" si="161"/>
        <v>0.85959603557293596</v>
      </c>
      <c r="W494" s="4"/>
      <c r="X494">
        <f>IF(front!E494&gt;$X$2,O494,P494)</f>
        <v>5819.9452859108615</v>
      </c>
      <c r="Y494">
        <f t="shared" si="149"/>
        <v>5585.9644976097989</v>
      </c>
      <c r="Z494">
        <f>SUMPRODUCT($B$7:$B$456,Y$7:Y$456,EXP(constants!$B$32+constants!$A$32*ABS($A$7:$A$456-$A494)))</f>
        <v>10.404902828104243</v>
      </c>
      <c r="AA494">
        <f t="shared" si="150"/>
        <v>5575.5595947816946</v>
      </c>
      <c r="AB494">
        <f t="shared" si="162"/>
        <v>5570.1136362220923</v>
      </c>
      <c r="AD494" s="4">
        <f t="shared" si="151"/>
        <v>82.987526286828597</v>
      </c>
      <c r="AE494">
        <f>SUMPRODUCT($B$7:$B$456,AD$7:AD$456,EXP(constants!$B$32+constants!$A$32*ABS($A$7:$A$456-$A494)))</f>
        <v>6.3684454434102467</v>
      </c>
      <c r="AF494" s="4">
        <f t="shared" si="152"/>
        <v>76.619080843418345</v>
      </c>
      <c r="AG494">
        <f t="shared" si="163"/>
        <v>76.619080843418345</v>
      </c>
      <c r="AH494" s="4"/>
      <c r="AI494" s="5">
        <f>SUMPRODUCT(constants!$B$13:$B$20,A494^constants!$A$13:$A$20)*constants!$C$10/((A494/1000000000)^5*(EXP(0.014388/(A494/1000000000)/constants!$B$9)-1))</f>
        <v>3.0422223344696258E-6</v>
      </c>
      <c r="AJ494">
        <f>SUMPRODUCT(A494^constants!$E$28:$J$28,constants!$E$27:$J$27)</f>
        <v>5.7504135429162781E-7</v>
      </c>
      <c r="AL494" s="17">
        <f t="shared" si="153"/>
        <v>5.4616880967854031E-10</v>
      </c>
      <c r="AM494">
        <f t="shared" si="164"/>
        <v>7.5051977648596969E-9</v>
      </c>
      <c r="AN494">
        <f t="shared" si="165"/>
        <v>7.2772074339702689E-2</v>
      </c>
      <c r="AO494">
        <f t="shared" si="166"/>
        <v>1.4563438034330237E-8</v>
      </c>
      <c r="AQ494">
        <f t="shared" si="169"/>
        <v>5.4616880967854031E-10</v>
      </c>
      <c r="AS494" s="4">
        <f t="shared" si="167"/>
        <v>3.7502738597236615E-2</v>
      </c>
    </row>
    <row r="495" spans="1:45" x14ac:dyDescent="0.2">
      <c r="A495">
        <f>front!A495</f>
        <v>418.25</v>
      </c>
      <c r="B495" s="1">
        <f t="shared" si="168"/>
        <v>0.47000000000002728</v>
      </c>
      <c r="C495">
        <f>front!D495-front!B495</f>
        <v>2414.8999999999996</v>
      </c>
      <c r="D495" s="2">
        <f>front!E495-front!C495</f>
        <v>23132.3</v>
      </c>
      <c r="E495" s="2">
        <f>IF(front!F495-front!C495&gt;0,front!F495-front!C495,0)</f>
        <v>19896</v>
      </c>
      <c r="F495" s="2">
        <f>front!I495-front!H495</f>
        <v>6193.5999999999985</v>
      </c>
      <c r="G495" s="2">
        <f>IF(front!J495-front!H495&gt;0,front!J495-front!H495,0)</f>
        <v>5334.2999999999993</v>
      </c>
      <c r="H495" s="2"/>
      <c r="I495" s="4">
        <f>C495/(constants!$A$4+constants!$B$4*data!C495+constants!$C$4*data!C495^2+constants!$D$4*data!C495^3+constants!$E$4*data!C495^4+constants!$F$4*data!C495^5+constants!$G$4*data!C495^6+constants!$H$4*data!C495^7)</f>
        <v>2409.3961201418902</v>
      </c>
      <c r="J495" s="4">
        <f>D495/(constants!$A$4+constants!$B$4*data!D495+constants!$C$4*data!D495^2+constants!$D$4*data!D495^3+constants!$E$4*data!D495^4+constants!$F$4*data!D495^5+constants!$G$4*data!D495^6+constants!$H$4*data!D495^7)</f>
        <v>23479.072201120995</v>
      </c>
      <c r="K495" s="4">
        <f>E495/(constants!$A$4+constants!$B$4*data!E495+constants!$C$4*data!E495^2+constants!$D$4*data!E495^3+constants!$E$4*data!E495^4+constants!$F$4*data!E495^5+constants!$G$4*data!E495^6+constants!$H$4*data!E495^7)</f>
        <v>20106.188983438788</v>
      </c>
      <c r="L495" s="4">
        <f>F495/(constants!$A$4+constants!$B$4*data!F495+constants!$C$4*data!F495^2+constants!$D$4*data!F495^3+constants!$E$4*data!F495^4+constants!$F$4*data!F495^5+constants!$G$4*data!F495^6+constants!$H$4*data!F495^7)</f>
        <v>6181.9639394663718</v>
      </c>
      <c r="M495" s="4">
        <f>G495/(constants!$A$4+constants!$B$4*data!G495+constants!$C$4*data!G495^2+constants!$D$4*data!G495^3+constants!$E$4*data!G495^4+constants!$F$4*data!G495^5+constants!$G$4*data!G495^6+constants!$H$4*data!G495^7)</f>
        <v>5323.2917028586826</v>
      </c>
      <c r="N495" s="4"/>
      <c r="O495" s="4">
        <f t="shared" si="154"/>
        <v>6023.4903003547261</v>
      </c>
      <c r="P495" s="4">
        <f t="shared" si="155"/>
        <v>5869.7680502802486</v>
      </c>
      <c r="Q495" s="4">
        <f t="shared" si="156"/>
        <v>5026.5472458596969</v>
      </c>
      <c r="R495" s="4">
        <f t="shared" si="157"/>
        <v>1545.490984866593</v>
      </c>
      <c r="S495" s="4">
        <f t="shared" si="158"/>
        <v>1330.8229257146706</v>
      </c>
      <c r="T495" s="4">
        <f t="shared" si="159"/>
        <v>1.0261888116800695</v>
      </c>
      <c r="U495" s="4">
        <f t="shared" si="160"/>
        <v>0.85634512348741065</v>
      </c>
      <c r="V495" s="4">
        <f t="shared" si="161"/>
        <v>0.86110041323181674</v>
      </c>
      <c r="W495" s="4"/>
      <c r="X495">
        <f>IF(front!E495&gt;$X$2,O495,P495)</f>
        <v>5869.7680502802486</v>
      </c>
      <c r="Y495">
        <f t="shared" si="149"/>
        <v>5635.787261979186</v>
      </c>
      <c r="Z495">
        <f>SUMPRODUCT($B$7:$B$456,Y$7:Y$456,EXP(constants!$B$32+constants!$A$32*ABS($A$7:$A$456-$A495)))</f>
        <v>10.130427521154219</v>
      </c>
      <c r="AA495">
        <f t="shared" si="150"/>
        <v>5625.6568344580319</v>
      </c>
      <c r="AB495">
        <f t="shared" si="162"/>
        <v>5620.2108758984295</v>
      </c>
      <c r="AD495" s="4">
        <f t="shared" si="151"/>
        <v>80.323271659999818</v>
      </c>
      <c r="AE495">
        <f>SUMPRODUCT($B$7:$B$456,AD$7:AD$456,EXP(constants!$B$32+constants!$A$32*ABS($A$7:$A$456-$A495)))</f>
        <v>6.2004495431358935</v>
      </c>
      <c r="AF495" s="4">
        <f t="shared" si="152"/>
        <v>74.122822116863929</v>
      </c>
      <c r="AG495">
        <f t="shared" si="163"/>
        <v>74.122822116863929</v>
      </c>
      <c r="AH495" s="4"/>
      <c r="AI495" s="5">
        <f>SUMPRODUCT(constants!$B$13:$B$20,A495^constants!$A$13:$A$20)*constants!$C$10/((A495/1000000000)^5*(EXP(0.014388/(A495/1000000000)/constants!$B$9)-1))</f>
        <v>3.0626360290466684E-6</v>
      </c>
      <c r="AJ495">
        <f>SUMPRODUCT(A495^constants!$E$28:$J$28,constants!$E$27:$J$27)</f>
        <v>5.7594239944136179E-7</v>
      </c>
      <c r="AL495" s="17">
        <f t="shared" si="153"/>
        <v>5.4493258290011851E-10</v>
      </c>
      <c r="AM495">
        <f t="shared" si="164"/>
        <v>7.7701088948463995E-9</v>
      </c>
      <c r="AN495">
        <f t="shared" si="165"/>
        <v>7.0131910668787462E-2</v>
      </c>
      <c r="AO495">
        <f t="shared" si="166"/>
        <v>1.5077484025793578E-8</v>
      </c>
      <c r="AQ495">
        <f t="shared" si="169"/>
        <v>5.4493258290011851E-10</v>
      </c>
      <c r="AS495" s="4">
        <f t="shared" si="167"/>
        <v>3.6142142944265987E-2</v>
      </c>
    </row>
    <row r="496" spans="1:45" x14ac:dyDescent="0.2">
      <c r="A496">
        <f>front!A496</f>
        <v>418.72</v>
      </c>
      <c r="B496" s="1">
        <f t="shared" si="168"/>
        <v>0.47000000000002728</v>
      </c>
      <c r="C496">
        <f>front!D496-front!B496</f>
        <v>2427.5000000000005</v>
      </c>
      <c r="D496" s="2">
        <f>front!E496-front!C496</f>
        <v>23431.7</v>
      </c>
      <c r="E496" s="2">
        <f>IF(front!F496-front!C496&gt;0,front!F496-front!C496,0)</f>
        <v>20209.600000000002</v>
      </c>
      <c r="F496" s="2">
        <f>front!I496-front!H496</f>
        <v>6264.4</v>
      </c>
      <c r="G496" s="2">
        <f>IF(front!J496-front!H496&gt;0,front!J496-front!H496,0)</f>
        <v>5404.7999999999993</v>
      </c>
      <c r="H496" s="2"/>
      <c r="I496" s="4">
        <f>C496/(constants!$A$4+constants!$B$4*data!C496+constants!$C$4*data!C496^2+constants!$D$4*data!C496^3+constants!$E$4*data!C496^4+constants!$F$4*data!C496^5+constants!$G$4*data!C496^6+constants!$H$4*data!C496^7)</f>
        <v>2421.9676750123285</v>
      </c>
      <c r="J496" s="4">
        <f>D496/(constants!$A$4+constants!$B$4*data!D496+constants!$C$4*data!D496^2+constants!$D$4*data!D496^3+constants!$E$4*data!D496^4+constants!$F$4*data!D496^5+constants!$G$4*data!D496^6+constants!$H$4*data!D496^7)</f>
        <v>23792.660858042644</v>
      </c>
      <c r="K496" s="4">
        <f>E496/(constants!$A$4+constants!$B$4*data!E496+constants!$C$4*data!E496^2+constants!$D$4*data!E496^3+constants!$E$4*data!E496^4+constants!$F$4*data!E496^5+constants!$G$4*data!E496^6+constants!$H$4*data!E496^7)</f>
        <v>20431.630951229035</v>
      </c>
      <c r="L496" s="4">
        <f>F496/(constants!$A$4+constants!$B$4*data!F496+constants!$C$4*data!F496^2+constants!$D$4*data!F496^3+constants!$E$4*data!F496^4+constants!$F$4*data!F496^5+constants!$G$4*data!F496^6+constants!$H$4*data!F496^7)</f>
        <v>6252.7463956668962</v>
      </c>
      <c r="M496" s="4">
        <f>G496/(constants!$A$4+constants!$B$4*data!G496+constants!$C$4*data!G496^2+constants!$D$4*data!G496^3+constants!$E$4*data!G496^4+constants!$F$4*data!G496^5+constants!$G$4*data!G496^6+constants!$H$4*data!G496^7)</f>
        <v>5393.7141881795842</v>
      </c>
      <c r="N496" s="4"/>
      <c r="O496" s="4">
        <f t="shared" si="154"/>
        <v>6054.9191875308215</v>
      </c>
      <c r="P496" s="4">
        <f t="shared" si="155"/>
        <v>5948.1652145106609</v>
      </c>
      <c r="Q496" s="4">
        <f t="shared" si="156"/>
        <v>5107.9077378072589</v>
      </c>
      <c r="R496" s="4">
        <f t="shared" si="157"/>
        <v>1563.1865989167241</v>
      </c>
      <c r="S496" s="4">
        <f t="shared" si="158"/>
        <v>1348.428547044896</v>
      </c>
      <c r="T496" s="4">
        <f t="shared" si="159"/>
        <v>1.0179473785899107</v>
      </c>
      <c r="U496" s="4">
        <f t="shared" si="160"/>
        <v>0.85873669503100247</v>
      </c>
      <c r="V496" s="4">
        <f t="shared" si="161"/>
        <v>0.86261521687772036</v>
      </c>
      <c r="W496" s="4"/>
      <c r="X496">
        <f>IF(front!E496&gt;$X$2,O496,P496)</f>
        <v>5948.1652145106609</v>
      </c>
      <c r="Y496">
        <f t="shared" si="149"/>
        <v>5714.1844262095983</v>
      </c>
      <c r="Z496">
        <f>SUMPRODUCT($B$7:$B$456,Y$7:Y$456,EXP(constants!$B$32+constants!$A$32*ABS($A$7:$A$456-$A496)))</f>
        <v>9.8631927137427198</v>
      </c>
      <c r="AA496">
        <f t="shared" si="150"/>
        <v>5704.3212334958553</v>
      </c>
      <c r="AB496">
        <f t="shared" si="162"/>
        <v>5698.8752749362529</v>
      </c>
      <c r="AD496" s="4">
        <f t="shared" si="151"/>
        <v>78.63600054519793</v>
      </c>
      <c r="AE496">
        <f>SUMPRODUCT($B$7:$B$456,AD$7:AD$456,EXP(constants!$B$32+constants!$A$32*ABS($A$7:$A$456-$A496)))</f>
        <v>6.0368852773569266</v>
      </c>
      <c r="AF496" s="4">
        <f t="shared" si="152"/>
        <v>72.599115267841</v>
      </c>
      <c r="AG496">
        <f t="shared" si="163"/>
        <v>72.599115267841</v>
      </c>
      <c r="AH496" s="4"/>
      <c r="AI496" s="5">
        <f>SUMPRODUCT(constants!$B$13:$B$20,A496^constants!$A$13:$A$20)*constants!$C$10/((A496/1000000000)^5*(EXP(0.014388/(A496/1000000000)/constants!$B$9)-1))</f>
        <v>3.0831212602952043E-6</v>
      </c>
      <c r="AJ496">
        <f>SUMPRODUCT(A496^constants!$E$28:$J$28,constants!$E$27:$J$27)</f>
        <v>5.7687834937979058E-7</v>
      </c>
      <c r="AL496" s="17">
        <f t="shared" si="153"/>
        <v>5.4100521796903014E-10</v>
      </c>
      <c r="AM496">
        <f t="shared" si="164"/>
        <v>7.9460796078782048E-9</v>
      </c>
      <c r="AN496">
        <f t="shared" si="165"/>
        <v>6.8084545419435039E-2</v>
      </c>
      <c r="AO496">
        <f t="shared" si="166"/>
        <v>1.5418945857365114E-8</v>
      </c>
      <c r="AQ496">
        <f t="shared" si="169"/>
        <v>5.4100521796903014E-10</v>
      </c>
      <c r="AS496" s="4">
        <f t="shared" si="167"/>
        <v>3.5087043107464445E-2</v>
      </c>
    </row>
    <row r="497" spans="1:45" x14ac:dyDescent="0.2">
      <c r="A497">
        <f>front!A497</f>
        <v>419.18</v>
      </c>
      <c r="B497" s="1">
        <f t="shared" si="168"/>
        <v>0.45999999999997954</v>
      </c>
      <c r="C497">
        <f>front!D497-front!B497</f>
        <v>2454.4</v>
      </c>
      <c r="D497" s="2">
        <f>front!E497-front!C497</f>
        <v>23614.100000000002</v>
      </c>
      <c r="E497" s="2">
        <f>IF(front!F497-front!C497&gt;0,front!F497-front!C497,0)</f>
        <v>20413.5</v>
      </c>
      <c r="F497" s="2">
        <f>front!I497-front!H497</f>
        <v>6311.3000000000011</v>
      </c>
      <c r="G497" s="2">
        <f>IF(front!J497-front!H497&gt;0,front!J497-front!H497,0)</f>
        <v>5443.9000000000015</v>
      </c>
      <c r="H497" s="2"/>
      <c r="I497" s="4">
        <f>C497/(constants!$A$4+constants!$B$4*data!C497+constants!$C$4*data!C497^2+constants!$D$4*data!C497^3+constants!$E$4*data!C497^4+constants!$F$4*data!C497^5+constants!$G$4*data!C497^6+constants!$H$4*data!C497^7)</f>
        <v>2448.8069751478979</v>
      </c>
      <c r="J497" s="4">
        <f>D497/(constants!$A$4+constants!$B$4*data!D497+constants!$C$4*data!D497^2+constants!$D$4*data!D497^3+constants!$E$4*data!D497^4+constants!$F$4*data!D497^5+constants!$G$4*data!D497^6+constants!$H$4*data!D497^7)</f>
        <v>23983.828310653113</v>
      </c>
      <c r="K497" s="4">
        <f>E497/(constants!$A$4+constants!$B$4*data!E497+constants!$C$4*data!E497^2+constants!$D$4*data!E497^3+constants!$E$4*data!E497^4+constants!$F$4*data!E497^5+constants!$G$4*data!E497^6+constants!$H$4*data!E497^7)</f>
        <v>20643.395381236551</v>
      </c>
      <c r="L497" s="4">
        <f>F497/(constants!$A$4+constants!$B$4*data!F497+constants!$C$4*data!F497^2+constants!$D$4*data!F497^3+constants!$E$4*data!F497^4+constants!$F$4*data!F497^5+constants!$G$4*data!F497^6+constants!$H$4*data!F497^7)</f>
        <v>6299.6379640764344</v>
      </c>
      <c r="M497" s="4">
        <f>G497/(constants!$A$4+constants!$B$4*data!G497+constants!$C$4*data!G497^2+constants!$D$4*data!G497^3+constants!$E$4*data!G497^4+constants!$F$4*data!G497^5+constants!$G$4*data!G497^6+constants!$H$4*data!G497^7)</f>
        <v>5432.7730123918927</v>
      </c>
      <c r="N497" s="4"/>
      <c r="O497" s="4">
        <f t="shared" si="154"/>
        <v>6122.0174378697448</v>
      </c>
      <c r="P497" s="4">
        <f t="shared" si="155"/>
        <v>5995.9570776632781</v>
      </c>
      <c r="Q497" s="4">
        <f t="shared" si="156"/>
        <v>5160.8488453091377</v>
      </c>
      <c r="R497" s="4">
        <f t="shared" si="157"/>
        <v>1574.9094910191086</v>
      </c>
      <c r="S497" s="4">
        <f t="shared" si="158"/>
        <v>1358.1932530979734</v>
      </c>
      <c r="T497" s="4">
        <f t="shared" si="159"/>
        <v>1.0210242265869578</v>
      </c>
      <c r="U497" s="4">
        <f t="shared" si="160"/>
        <v>0.86072144587806232</v>
      </c>
      <c r="V497" s="4">
        <f t="shared" si="161"/>
        <v>0.86239448098004656</v>
      </c>
      <c r="W497" s="4"/>
      <c r="X497">
        <f>IF(front!E497&gt;$X$2,O497,P497)</f>
        <v>5995.9570776632781</v>
      </c>
      <c r="Y497">
        <f t="shared" si="149"/>
        <v>5761.9762893622155</v>
      </c>
      <c r="Z497">
        <f>SUMPRODUCT($B$7:$B$456,Y$7:Y$456,EXP(constants!$B$32+constants!$A$32*ABS($A$7:$A$456-$A497)))</f>
        <v>9.6084711500417619</v>
      </c>
      <c r="AA497">
        <f t="shared" si="150"/>
        <v>5752.3678182121739</v>
      </c>
      <c r="AB497">
        <f t="shared" si="162"/>
        <v>5746.9218596525716</v>
      </c>
      <c r="AD497" s="4">
        <f t="shared" si="151"/>
        <v>79.608452629246585</v>
      </c>
      <c r="AE497">
        <f>SUMPRODUCT($B$7:$B$456,AD$7:AD$456,EXP(constants!$B$32+constants!$A$32*ABS($A$7:$A$456-$A497)))</f>
        <v>5.8809798923197798</v>
      </c>
      <c r="AF497" s="4">
        <f t="shared" si="152"/>
        <v>73.727472736926799</v>
      </c>
      <c r="AG497">
        <f t="shared" si="163"/>
        <v>73.727472736926799</v>
      </c>
      <c r="AH497" s="4"/>
      <c r="AI497" s="5">
        <f>SUMPRODUCT(constants!$B$13:$B$20,A497^constants!$A$13:$A$20)*constants!$C$10/((A497/1000000000)^5*(EXP(0.014388/(A497/1000000000)/constants!$B$9)-1))</f>
        <v>3.1032397677186589E-6</v>
      </c>
      <c r="AJ497">
        <f>SUMPRODUCT(A497^constants!$E$28:$J$28,constants!$E$27:$J$27)</f>
        <v>5.7782785717921644E-7</v>
      </c>
      <c r="AL497" s="17">
        <f t="shared" si="153"/>
        <v>5.3998294104285317E-10</v>
      </c>
      <c r="AM497">
        <f t="shared" si="164"/>
        <v>7.8373479481795428E-9</v>
      </c>
      <c r="AN497">
        <f t="shared" si="165"/>
        <v>6.8898681622050512E-2</v>
      </c>
      <c r="AO497">
        <f t="shared" si="166"/>
        <v>1.52079578410592E-8</v>
      </c>
      <c r="AQ497">
        <f t="shared" si="169"/>
        <v>5.3998294104285317E-10</v>
      </c>
      <c r="AS497" s="4">
        <f t="shared" si="167"/>
        <v>3.5506604284829116E-2</v>
      </c>
    </row>
    <row r="498" spans="1:45" x14ac:dyDescent="0.2">
      <c r="A498">
        <f>front!A498</f>
        <v>419.65</v>
      </c>
      <c r="B498" s="1">
        <f t="shared" si="168"/>
        <v>0.46999999999997044</v>
      </c>
      <c r="C498">
        <f>front!D498-front!B498</f>
        <v>2487.3000000000002</v>
      </c>
      <c r="D498" s="2">
        <f>front!E498-front!C498</f>
        <v>23920.600000000002</v>
      </c>
      <c r="E498" s="2">
        <f>IF(front!F498-front!C498&gt;0,front!F498-front!C498,0)</f>
        <v>20718.8</v>
      </c>
      <c r="F498" s="2">
        <f>front!I498-front!H498</f>
        <v>6504.1999999999989</v>
      </c>
      <c r="G498" s="2">
        <f>IF(front!J498-front!H498&gt;0,front!J498-front!H498,0)</f>
        <v>5692.2999999999993</v>
      </c>
      <c r="H498" s="2"/>
      <c r="I498" s="4">
        <f>C498/(constants!$A$4+constants!$B$4*data!C498+constants!$C$4*data!C498^2+constants!$D$4*data!C498^3+constants!$E$4*data!C498^4+constants!$F$4*data!C498^5+constants!$G$4*data!C498^6+constants!$H$4*data!C498^7)</f>
        <v>2481.6327918101538</v>
      </c>
      <c r="J498" s="4">
        <f>D498/(constants!$A$4+constants!$B$4*data!D498+constants!$C$4*data!D498^2+constants!$D$4*data!D498^3+constants!$E$4*data!D498^4+constants!$F$4*data!D498^5+constants!$G$4*data!D498^6+constants!$H$4*data!D498^7)</f>
        <v>24305.269480502961</v>
      </c>
      <c r="K498" s="4">
        <f>E498/(constants!$A$4+constants!$B$4*data!E498+constants!$C$4*data!E498^2+constants!$D$4*data!E498^3+constants!$E$4*data!E498^4+constants!$F$4*data!E498^5+constants!$G$4*data!E498^6+constants!$H$4*data!E498^7)</f>
        <v>20960.711835378184</v>
      </c>
      <c r="L498" s="4">
        <f>F498/(constants!$A$4+constants!$B$4*data!F498+constants!$C$4*data!F498^2+constants!$D$4*data!F498^3+constants!$E$4*data!F498^4+constants!$F$4*data!F498^5+constants!$G$4*data!F498^6+constants!$H$4*data!F498^7)</f>
        <v>6492.5308875402734</v>
      </c>
      <c r="M498" s="4">
        <f>G498/(constants!$A$4+constants!$B$4*data!G498+constants!$C$4*data!G498^2+constants!$D$4*data!G498^3+constants!$E$4*data!G498^4+constants!$F$4*data!G498^5+constants!$G$4*data!G498^6+constants!$H$4*data!G498^7)</f>
        <v>5680.9431646551384</v>
      </c>
      <c r="N498" s="4"/>
      <c r="O498" s="4">
        <f t="shared" si="154"/>
        <v>6204.0819795253847</v>
      </c>
      <c r="P498" s="4">
        <f t="shared" si="155"/>
        <v>6076.3173701257401</v>
      </c>
      <c r="Q498" s="4">
        <f t="shared" si="156"/>
        <v>5240.1779588445461</v>
      </c>
      <c r="R498" s="4">
        <f t="shared" si="157"/>
        <v>1623.1327218850683</v>
      </c>
      <c r="S498" s="4">
        <f t="shared" si="158"/>
        <v>1420.2357911637846</v>
      </c>
      <c r="T498" s="4">
        <f t="shared" si="159"/>
        <v>1.0210266517723054</v>
      </c>
      <c r="U498" s="4">
        <f t="shared" si="160"/>
        <v>0.86239372298226558</v>
      </c>
      <c r="V498" s="4">
        <f t="shared" si="161"/>
        <v>0.8749967097665039</v>
      </c>
      <c r="W498" s="4"/>
      <c r="X498">
        <f>IF(front!E498&gt;$X$2,O498,P498)</f>
        <v>6076.3173701257401</v>
      </c>
      <c r="Y498">
        <f t="shared" si="149"/>
        <v>5842.3365818246775</v>
      </c>
      <c r="Z498">
        <f>SUMPRODUCT($B$7:$B$456,Y$7:Y$456,EXP(constants!$B$32+constants!$A$32*ABS($A$7:$A$456-$A498)))</f>
        <v>9.3550052492258118</v>
      </c>
      <c r="AA498">
        <f t="shared" si="150"/>
        <v>5832.981576575452</v>
      </c>
      <c r="AB498">
        <f t="shared" si="162"/>
        <v>5827.5356180158496</v>
      </c>
      <c r="AD498" s="4">
        <f t="shared" si="151"/>
        <v>59.526034514443836</v>
      </c>
      <c r="AE498">
        <f>SUMPRODUCT($B$7:$B$456,AD$7:AD$456,EXP(constants!$B$32+constants!$A$32*ABS($A$7:$A$456-$A498)))</f>
        <v>5.7258430507962617</v>
      </c>
      <c r="AF498" s="4">
        <f t="shared" si="152"/>
        <v>53.800191463647572</v>
      </c>
      <c r="AG498">
        <f t="shared" si="163"/>
        <v>53.800191463647572</v>
      </c>
      <c r="AH498" s="4"/>
      <c r="AI498" s="5">
        <f>SUMPRODUCT(constants!$B$13:$B$20,A498^constants!$A$13:$A$20)*constants!$C$10/((A498/1000000000)^5*(EXP(0.014388/(A498/1000000000)/constants!$B$9)-1))</f>
        <v>3.1238661265584764E-6</v>
      </c>
      <c r="AJ498">
        <f>SUMPRODUCT(A498^constants!$E$28:$J$28,constants!$E$27:$J$27)</f>
        <v>5.7883186053839979E-7</v>
      </c>
      <c r="AL498" s="17">
        <f t="shared" si="153"/>
        <v>5.3605268698848128E-10</v>
      </c>
      <c r="AM498">
        <f t="shared" si="164"/>
        <v>1.0758918226703944E-8</v>
      </c>
      <c r="AN498">
        <f t="shared" si="165"/>
        <v>4.9824032090696919E-2</v>
      </c>
      <c r="AO498">
        <f t="shared" si="166"/>
        <v>2.0877109947009927E-8</v>
      </c>
      <c r="AQ498">
        <f t="shared" si="169"/>
        <v>5.3605268698848128E-10</v>
      </c>
      <c r="AS498" s="4">
        <f t="shared" si="167"/>
        <v>2.5676575366470018E-2</v>
      </c>
    </row>
    <row r="499" spans="1:45" x14ac:dyDescent="0.2">
      <c r="A499">
        <f>front!A499</f>
        <v>420.12</v>
      </c>
      <c r="B499" s="1">
        <f t="shared" si="168"/>
        <v>0.47000000000002728</v>
      </c>
      <c r="C499">
        <f>front!D499-front!B499</f>
        <v>2506.9</v>
      </c>
      <c r="D499" s="2">
        <f>front!E499-front!C499</f>
        <v>24121.100000000002</v>
      </c>
      <c r="E499" s="2">
        <f>IF(front!F499-front!C499&gt;0,front!F499-front!C499,0)</f>
        <v>20986.3</v>
      </c>
      <c r="F499" s="2">
        <f>front!I499-front!H499</f>
        <v>6571.1</v>
      </c>
      <c r="G499" s="2">
        <f>IF(front!J499-front!H499&gt;0,front!J499-front!H499,0)</f>
        <v>5731.7999999999993</v>
      </c>
      <c r="H499" s="2"/>
      <c r="I499" s="4">
        <f>C499/(constants!$A$4+constants!$B$4*data!C499+constants!$C$4*data!C499^2+constants!$D$4*data!C499^3+constants!$E$4*data!C499^4+constants!$F$4*data!C499^5+constants!$G$4*data!C499^6+constants!$H$4*data!C499^7)</f>
        <v>2501.1886284342218</v>
      </c>
      <c r="J499" s="4">
        <f>D499/(constants!$A$4+constants!$B$4*data!D499+constants!$C$4*data!D499^2+constants!$D$4*data!D499^3+constants!$E$4*data!D499^4+constants!$F$4*data!D499^5+constants!$G$4*data!D499^6+constants!$H$4*data!D499^7)</f>
        <v>24515.683758403029</v>
      </c>
      <c r="K499" s="4">
        <f>E499/(constants!$A$4+constants!$B$4*data!E499+constants!$C$4*data!E499^2+constants!$D$4*data!E499^3+constants!$E$4*data!E499^4+constants!$F$4*data!E499^5+constants!$G$4*data!E499^6+constants!$H$4*data!E499^7)</f>
        <v>21238.976229949687</v>
      </c>
      <c r="L499" s="4">
        <f>F499/(constants!$A$4+constants!$B$4*data!F499+constants!$C$4*data!F499^2+constants!$D$4*data!F499^3+constants!$E$4*data!F499^4+constants!$F$4*data!F499^5+constants!$G$4*data!F499^6+constants!$H$4*data!F499^7)</f>
        <v>6559.4391284114727</v>
      </c>
      <c r="M499" s="4">
        <f>G499/(constants!$A$4+constants!$B$4*data!G499+constants!$C$4*data!G499^2+constants!$D$4*data!G499^3+constants!$E$4*data!G499^4+constants!$F$4*data!G499^5+constants!$G$4*data!G499^6+constants!$H$4*data!G499^7)</f>
        <v>5720.4118884417076</v>
      </c>
      <c r="N499" s="4"/>
      <c r="O499" s="4">
        <f t="shared" si="154"/>
        <v>6252.9715710855544</v>
      </c>
      <c r="P499" s="4">
        <f t="shared" si="155"/>
        <v>6128.9209396007573</v>
      </c>
      <c r="Q499" s="4">
        <f t="shared" si="156"/>
        <v>5309.7440574874217</v>
      </c>
      <c r="R499" s="4">
        <f t="shared" si="157"/>
        <v>1639.8597821028682</v>
      </c>
      <c r="S499" s="4">
        <f t="shared" si="158"/>
        <v>1430.1029721104269</v>
      </c>
      <c r="T499" s="4">
        <f t="shared" si="159"/>
        <v>1.0202402074863244</v>
      </c>
      <c r="U499" s="4">
        <f t="shared" si="160"/>
        <v>0.86634239694292792</v>
      </c>
      <c r="V499" s="4">
        <f t="shared" si="161"/>
        <v>0.87208856983890393</v>
      </c>
      <c r="W499" s="4"/>
      <c r="X499">
        <f>IF(front!E499&gt;$X$2,O499,P499)</f>
        <v>6128.9209396007573</v>
      </c>
      <c r="Y499">
        <f t="shared" si="149"/>
        <v>5894.9401512996947</v>
      </c>
      <c r="Z499">
        <f>SUMPRODUCT($B$7:$B$456,Y$7:Y$456,EXP(constants!$B$32+constants!$A$32*ABS($A$7:$A$456-$A499)))</f>
        <v>9.1082256319895176</v>
      </c>
      <c r="AA499">
        <f t="shared" si="150"/>
        <v>5885.831925667705</v>
      </c>
      <c r="AB499">
        <f t="shared" si="162"/>
        <v>5880.3859671081027</v>
      </c>
      <c r="AD499" s="4">
        <f t="shared" si="151"/>
        <v>65.389835117427538</v>
      </c>
      <c r="AE499">
        <f>SUMPRODUCT($B$7:$B$456,AD$7:AD$456,EXP(constants!$B$32+constants!$A$32*ABS($A$7:$A$456-$A499)))</f>
        <v>5.5747986292501039</v>
      </c>
      <c r="AF499" s="4">
        <f t="shared" si="152"/>
        <v>59.815036488177434</v>
      </c>
      <c r="AG499">
        <f t="shared" si="163"/>
        <v>59.815036488177434</v>
      </c>
      <c r="AH499" s="4"/>
      <c r="AI499" s="5">
        <f>SUMPRODUCT(constants!$B$13:$B$20,A499^constants!$A$13:$A$20)*constants!$C$10/((A499/1000000000)^5*(EXP(0.014388/(A499/1000000000)/constants!$B$9)-1))</f>
        <v>3.1445635900614707E-6</v>
      </c>
      <c r="AJ499">
        <f>SUMPRODUCT(A499^constants!$E$28:$J$28,constants!$E$27:$J$27)</f>
        <v>5.7986972169067142E-7</v>
      </c>
      <c r="AL499" s="17">
        <f t="shared" si="153"/>
        <v>5.3475462455195366E-10</v>
      </c>
      <c r="AM499">
        <f t="shared" si="164"/>
        <v>9.694380472463372E-9</v>
      </c>
      <c r="AN499">
        <f t="shared" si="165"/>
        <v>5.5161299483851477E-2</v>
      </c>
      <c r="AO499">
        <f t="shared" si="166"/>
        <v>1.881143091964622E-8</v>
      </c>
      <c r="AQ499">
        <f t="shared" si="169"/>
        <v>5.3475462455195366E-10</v>
      </c>
      <c r="AS499" s="4">
        <f t="shared" si="167"/>
        <v>2.8427110454073347E-2</v>
      </c>
    </row>
    <row r="500" spans="1:45" x14ac:dyDescent="0.2">
      <c r="A500">
        <f>front!A500</f>
        <v>420.58</v>
      </c>
      <c r="B500" s="1">
        <f t="shared" si="168"/>
        <v>0.45999999999997954</v>
      </c>
      <c r="C500">
        <f>front!D500-front!B500</f>
        <v>2527.85</v>
      </c>
      <c r="D500" s="2">
        <f>front!E500-front!C500</f>
        <v>24389</v>
      </c>
      <c r="E500" s="2">
        <f>IF(front!F500-front!C500&gt;0,front!F500-front!C500,0)</f>
        <v>21297.7</v>
      </c>
      <c r="F500" s="2">
        <f>front!I500-front!H500</f>
        <v>6795.1</v>
      </c>
      <c r="G500" s="2">
        <f>IF(front!J500-front!H500&gt;0,front!J500-front!H500,0)</f>
        <v>5942.1</v>
      </c>
      <c r="H500" s="2"/>
      <c r="I500" s="4">
        <f>C500/(constants!$A$4+constants!$B$4*data!C500+constants!$C$4*data!C500^2+constants!$D$4*data!C500^3+constants!$E$4*data!C500^4+constants!$F$4*data!C500^5+constants!$G$4*data!C500^6+constants!$H$4*data!C500^7)</f>
        <v>2522.0914502386581</v>
      </c>
      <c r="J500" s="4">
        <f>D500/(constants!$A$4+constants!$B$4*data!D500+constants!$C$4*data!D500^2+constants!$D$4*data!D500^3+constants!$E$4*data!D500^4+constants!$F$4*data!D500^5+constants!$G$4*data!D500^6+constants!$H$4*data!D500^7)</f>
        <v>24797.002541263584</v>
      </c>
      <c r="K500" s="4">
        <f>E500/(constants!$A$4+constants!$B$4*data!E500+constants!$C$4*data!E500^2+constants!$D$4*data!E500^3+constants!$E$4*data!E500^4+constants!$F$4*data!E500^5+constants!$G$4*data!E500^6+constants!$H$4*data!E500^7)</f>
        <v>21563.182013128087</v>
      </c>
      <c r="L500" s="4">
        <f>F500/(constants!$A$4+constants!$B$4*data!F500+constants!$C$4*data!F500^2+constants!$D$4*data!F500^3+constants!$E$4*data!F500^4+constants!$F$4*data!F500^5+constants!$G$4*data!F500^6+constants!$H$4*data!F500^7)</f>
        <v>6783.5087340422533</v>
      </c>
      <c r="M500" s="4">
        <f>G500/(constants!$A$4+constants!$B$4*data!G500+constants!$C$4*data!G500^2+constants!$D$4*data!G500^3+constants!$E$4*data!G500^4+constants!$F$4*data!G500^5+constants!$G$4*data!G500^6+constants!$H$4*data!G500^7)</f>
        <v>5930.571290109895</v>
      </c>
      <c r="N500" s="4"/>
      <c r="O500" s="4">
        <f t="shared" si="154"/>
        <v>6305.2286255966455</v>
      </c>
      <c r="P500" s="4">
        <f t="shared" si="155"/>
        <v>6199.250635315896</v>
      </c>
      <c r="Q500" s="4">
        <f t="shared" si="156"/>
        <v>5390.7955032820219</v>
      </c>
      <c r="R500" s="4">
        <f t="shared" si="157"/>
        <v>1695.8771835105633</v>
      </c>
      <c r="S500" s="4">
        <f t="shared" si="158"/>
        <v>1482.6428225274738</v>
      </c>
      <c r="T500" s="4">
        <f t="shared" si="159"/>
        <v>1.0170952904657562</v>
      </c>
      <c r="U500" s="4">
        <f t="shared" si="160"/>
        <v>0.86958824871053508</v>
      </c>
      <c r="V500" s="4">
        <f t="shared" si="161"/>
        <v>0.87426308752991055</v>
      </c>
      <c r="W500" s="4"/>
      <c r="X500">
        <f>IF(front!E500&gt;$X$2,O500,P500)</f>
        <v>6199.250635315896</v>
      </c>
      <c r="Y500">
        <f t="shared" si="149"/>
        <v>5965.2698470148334</v>
      </c>
      <c r="Z500">
        <f>SUMPRODUCT($B$7:$B$456,Y$7:Y$456,EXP(constants!$B$32+constants!$A$32*ABS($A$7:$A$456-$A500)))</f>
        <v>8.8730014461851763</v>
      </c>
      <c r="AA500">
        <f t="shared" si="150"/>
        <v>5956.3968455686481</v>
      </c>
      <c r="AB500">
        <f t="shared" si="162"/>
        <v>5950.9508870090458</v>
      </c>
      <c r="AD500" s="4">
        <f t="shared" si="151"/>
        <v>63.563558752272684</v>
      </c>
      <c r="AE500">
        <f>SUMPRODUCT($B$7:$B$456,AD$7:AD$456,EXP(constants!$B$32+constants!$A$32*ABS($A$7:$A$456-$A500)))</f>
        <v>5.4308268479645196</v>
      </c>
      <c r="AF500" s="4">
        <f t="shared" si="152"/>
        <v>58.132731904308166</v>
      </c>
      <c r="AG500">
        <f t="shared" si="163"/>
        <v>58.132731904308166</v>
      </c>
      <c r="AH500" s="4"/>
      <c r="AI500" s="5">
        <f>SUMPRODUCT(constants!$B$13:$B$20,A500^constants!$A$13:$A$20)*constants!$C$10/((A500/1000000000)^5*(EXP(0.014388/(A500/1000000000)/constants!$B$9)-1))</f>
        <v>3.1648893904026814E-6</v>
      </c>
      <c r="AJ500">
        <f>SUMPRODUCT(A500^constants!$E$28:$J$28,constants!$E$27:$J$27)</f>
        <v>5.8091792564074181E-7</v>
      </c>
      <c r="AL500" s="17">
        <f t="shared" si="153"/>
        <v>5.3182919007307719E-10</v>
      </c>
      <c r="AM500">
        <f t="shared" si="164"/>
        <v>9.9929576094408607E-9</v>
      </c>
      <c r="AN500">
        <f t="shared" si="165"/>
        <v>5.3220398890777926E-2</v>
      </c>
      <c r="AO500">
        <f t="shared" si="166"/>
        <v>1.9390804011345247E-8</v>
      </c>
      <c r="AQ500">
        <f t="shared" si="169"/>
        <v>5.3182919007307719E-10</v>
      </c>
      <c r="AS500" s="4">
        <f t="shared" si="167"/>
        <v>2.7426876665965605E-2</v>
      </c>
    </row>
    <row r="501" spans="1:45" x14ac:dyDescent="0.2">
      <c r="A501">
        <f>front!A501</f>
        <v>421.05</v>
      </c>
      <c r="B501" s="1">
        <f t="shared" si="168"/>
        <v>0.47000000000002728</v>
      </c>
      <c r="C501">
        <f>front!D501-front!B501</f>
        <v>2546.8500000000004</v>
      </c>
      <c r="D501" s="2">
        <f>front!E501-front!C501</f>
        <v>24624.9</v>
      </c>
      <c r="E501" s="2">
        <f>IF(front!F501-front!C501&gt;0,front!F501-front!C501,0)</f>
        <v>21556.300000000003</v>
      </c>
      <c r="F501" s="2">
        <f>front!I501-front!H501</f>
        <v>6950.4</v>
      </c>
      <c r="G501" s="2">
        <f>IF(front!J501-front!H501&gt;0,front!J501-front!H501,0)</f>
        <v>6099.5</v>
      </c>
      <c r="H501" s="2"/>
      <c r="I501" s="4">
        <f>C501/(constants!$A$4+constants!$B$4*data!C501+constants!$C$4*data!C501^2+constants!$D$4*data!C501^3+constants!$E$4*data!C501^4+constants!$F$4*data!C501^5+constants!$G$4*data!C501^6+constants!$H$4*data!C501^7)</f>
        <v>2541.0486885984333</v>
      </c>
      <c r="J501" s="4">
        <f>D501/(constants!$A$4+constants!$B$4*data!D501+constants!$C$4*data!D501^2+constants!$D$4*data!D501^3+constants!$E$4*data!D501^4+constants!$F$4*data!D501^5+constants!$G$4*data!D501^6+constants!$H$4*data!D501^7)</f>
        <v>25044.879822314022</v>
      </c>
      <c r="K501" s="4">
        <f>E501/(constants!$A$4+constants!$B$4*data!E501+constants!$C$4*data!E501^2+constants!$D$4*data!E501^3+constants!$E$4*data!E501^4+constants!$F$4*data!E501^5+constants!$G$4*data!E501^6+constants!$H$4*data!E501^7)</f>
        <v>21832.639206805725</v>
      </c>
      <c r="L501" s="4">
        <f>F501/(constants!$A$4+constants!$B$4*data!F501+constants!$C$4*data!F501^2+constants!$D$4*data!F501^3+constants!$E$4*data!F501^4+constants!$F$4*data!F501^5+constants!$G$4*data!F501^6+constants!$H$4*data!F501^7)</f>
        <v>6938.8965677707938</v>
      </c>
      <c r="M501" s="4">
        <f>G501/(constants!$A$4+constants!$B$4*data!G501+constants!$C$4*data!G501^2+constants!$D$4*data!G501^3+constants!$E$4*data!G501^4+constants!$F$4*data!G501^5+constants!$G$4*data!G501^6+constants!$H$4*data!G501^7)</f>
        <v>6087.8960247129735</v>
      </c>
      <c r="N501" s="4"/>
      <c r="O501" s="4">
        <f t="shared" si="154"/>
        <v>6352.6217214960825</v>
      </c>
      <c r="P501" s="4">
        <f t="shared" si="155"/>
        <v>6261.2199555785055</v>
      </c>
      <c r="Q501" s="4">
        <f t="shared" si="156"/>
        <v>5458.1598017014312</v>
      </c>
      <c r="R501" s="4">
        <f t="shared" si="157"/>
        <v>1734.7241419426985</v>
      </c>
      <c r="S501" s="4">
        <f t="shared" si="158"/>
        <v>1521.9740061782434</v>
      </c>
      <c r="T501" s="4">
        <f t="shared" si="159"/>
        <v>1.0145980761842013</v>
      </c>
      <c r="U501" s="4">
        <f t="shared" si="160"/>
        <v>0.87174062569682154</v>
      </c>
      <c r="V501" s="4">
        <f t="shared" si="161"/>
        <v>0.87735794376724441</v>
      </c>
      <c r="W501" s="4"/>
      <c r="X501">
        <f>IF(front!E501&gt;$X$2,O501,P501)</f>
        <v>6261.2199555785055</v>
      </c>
      <c r="Y501">
        <f t="shared" ref="Y501:Y564" si="170">X501-$U$4</f>
        <v>6027.2391672774429</v>
      </c>
      <c r="Z501">
        <f>SUMPRODUCT($B$7:$B$456,Y$7:Y$456,EXP(constants!$B$32+constants!$A$32*ABS($A$7:$A$456-$A501)))</f>
        <v>8.6389368099512325</v>
      </c>
      <c r="AA501">
        <f t="shared" si="150"/>
        <v>6018.6002304674921</v>
      </c>
      <c r="AB501">
        <f t="shared" si="162"/>
        <v>6013.1542719078898</v>
      </c>
      <c r="AD501" s="4">
        <f t="shared" si="151"/>
        <v>59.108903352980633</v>
      </c>
      <c r="AE501">
        <f>SUMPRODUCT($B$7:$B$456,AD$7:AD$456,EXP(constants!$B$32+constants!$A$32*ABS($A$7:$A$456-$A501)))</f>
        <v>5.2875647828867729</v>
      </c>
      <c r="AF501" s="4">
        <f t="shared" si="152"/>
        <v>53.821338570093857</v>
      </c>
      <c r="AG501">
        <f t="shared" si="163"/>
        <v>53.821338570093857</v>
      </c>
      <c r="AH501" s="4"/>
      <c r="AI501" s="5">
        <f>SUMPRODUCT(constants!$B$13:$B$20,A501^constants!$A$13:$A$20)*constants!$C$10/((A501/1000000000)^5*(EXP(0.014388/(A501/1000000000)/constants!$B$9)-1))</f>
        <v>3.1857271100209375E-6</v>
      </c>
      <c r="AJ501">
        <f>SUMPRODUCT(A501^constants!$E$28:$J$28,constants!$E$27:$J$27)</f>
        <v>5.8202166725295499E-7</v>
      </c>
      <c r="AL501" s="17">
        <f t="shared" si="153"/>
        <v>5.2979301144890647E-10</v>
      </c>
      <c r="AM501">
        <f t="shared" si="164"/>
        <v>1.0813957488161745E-8</v>
      </c>
      <c r="AN501">
        <f t="shared" si="165"/>
        <v>4.8991593690735462E-2</v>
      </c>
      <c r="AO501">
        <f t="shared" si="166"/>
        <v>2.0983910713466607E-8</v>
      </c>
      <c r="AQ501">
        <f t="shared" si="169"/>
        <v>5.2979301144890647E-10</v>
      </c>
      <c r="AS501" s="4">
        <f t="shared" si="167"/>
        <v>2.5247582239706502E-2</v>
      </c>
    </row>
    <row r="502" spans="1:45" x14ac:dyDescent="0.2">
      <c r="A502">
        <f>front!A502</f>
        <v>421.51</v>
      </c>
      <c r="B502" s="1">
        <f t="shared" si="168"/>
        <v>0.45999999999997954</v>
      </c>
      <c r="C502">
        <f>front!D502-front!B502</f>
        <v>2592.65</v>
      </c>
      <c r="D502" s="2">
        <f>front!E502-front!C502</f>
        <v>24967.000000000004</v>
      </c>
      <c r="E502" s="2">
        <f>IF(front!F502-front!C502&gt;0,front!F502-front!C502,0)</f>
        <v>21818</v>
      </c>
      <c r="F502" s="2">
        <f>front!I502-front!H502</f>
        <v>7250.8000000000011</v>
      </c>
      <c r="G502" s="2">
        <f>IF(front!J502-front!H502&gt;0,front!J502-front!H502,0)</f>
        <v>6355.3000000000011</v>
      </c>
      <c r="H502" s="2"/>
      <c r="I502" s="4">
        <f>C502/(constants!$A$4+constants!$B$4*data!C502+constants!$C$4*data!C502^2+constants!$D$4*data!C502^3+constants!$E$4*data!C502^4+constants!$F$4*data!C502^5+constants!$G$4*data!C502^6+constants!$H$4*data!C502^7)</f>
        <v>2586.7457156776477</v>
      </c>
      <c r="J502" s="4">
        <f>D502/(constants!$A$4+constants!$B$4*data!D502+constants!$C$4*data!D502^2+constants!$D$4*data!D502^3+constants!$E$4*data!D502^4+constants!$F$4*data!D502^5+constants!$G$4*data!D502^6+constants!$H$4*data!D502^7)</f>
        <v>25404.615058753974</v>
      </c>
      <c r="K502" s="4">
        <f>E502/(constants!$A$4+constants!$B$4*data!E502+constants!$C$4*data!E502^2+constants!$D$4*data!E502^3+constants!$E$4*data!E502^4+constants!$F$4*data!E502^5+constants!$G$4*data!E502^6+constants!$H$4*data!E502^7)</f>
        <v>22105.530425670502</v>
      </c>
      <c r="L502" s="4">
        <f>F502/(constants!$A$4+constants!$B$4*data!F502+constants!$C$4*data!F502^2+constants!$D$4*data!F502^3+constants!$E$4*data!F502^4+constants!$F$4*data!F502^5+constants!$G$4*data!F502^6+constants!$H$4*data!F502^7)</f>
        <v>7239.5640785391279</v>
      </c>
      <c r="M502" s="4">
        <f>G502/(constants!$A$4+constants!$B$4*data!G502+constants!$C$4*data!G502^2+constants!$D$4*data!G502^3+constants!$E$4*data!G502^4+constants!$F$4*data!G502^5+constants!$G$4*data!G502^6+constants!$H$4*data!G502^7)</f>
        <v>6343.6324043244194</v>
      </c>
      <c r="N502" s="4"/>
      <c r="O502" s="4">
        <f t="shared" si="154"/>
        <v>6466.8642891941199</v>
      </c>
      <c r="P502" s="4">
        <f t="shared" si="155"/>
        <v>6351.1537646884935</v>
      </c>
      <c r="Q502" s="4">
        <f t="shared" si="156"/>
        <v>5526.3826064176255</v>
      </c>
      <c r="R502" s="4">
        <f t="shared" si="157"/>
        <v>1809.891019634782</v>
      </c>
      <c r="S502" s="4">
        <f t="shared" si="158"/>
        <v>1585.9081010811049</v>
      </c>
      <c r="T502" s="4">
        <f t="shared" si="159"/>
        <v>1.0182188195708566</v>
      </c>
      <c r="U502" s="4">
        <f t="shared" si="160"/>
        <v>0.87013837346271194</v>
      </c>
      <c r="V502" s="4">
        <f t="shared" si="161"/>
        <v>0.87624507988393985</v>
      </c>
      <c r="W502" s="4"/>
      <c r="X502">
        <f>IF(front!E502&gt;$X$2,O502,P502)</f>
        <v>6351.1537646884935</v>
      </c>
      <c r="Y502">
        <f t="shared" si="170"/>
        <v>6117.1729763874309</v>
      </c>
      <c r="Z502">
        <f>SUMPRODUCT($B$7:$B$456,Y$7:Y$456,EXP(constants!$B$32+constants!$A$32*ABS($A$7:$A$456-$A502)))</f>
        <v>8.4158322274078543</v>
      </c>
      <c r="AA502">
        <f t="shared" si="150"/>
        <v>6108.757144160023</v>
      </c>
      <c r="AB502">
        <f t="shared" si="162"/>
        <v>6103.3111856004207</v>
      </c>
      <c r="AD502" s="4">
        <f t="shared" si="151"/>
        <v>63.887625104292056</v>
      </c>
      <c r="AE502">
        <f>SUMPRODUCT($B$7:$B$456,AD$7:AD$456,EXP(constants!$B$32+constants!$A$32*ABS($A$7:$A$456-$A502)))</f>
        <v>5.1510109499894003</v>
      </c>
      <c r="AF502" s="4">
        <f t="shared" si="152"/>
        <v>58.736614154302657</v>
      </c>
      <c r="AG502">
        <f t="shared" si="163"/>
        <v>58.736614154302657</v>
      </c>
      <c r="AH502" s="4"/>
      <c r="AI502" s="5">
        <f>SUMPRODUCT(constants!$B$13:$B$20,A502^constants!$A$13:$A$20)*constants!$C$10/((A502/1000000000)^5*(EXP(0.014388/(A502/1000000000)/constants!$B$9)-1))</f>
        <v>3.206189891840314E-6</v>
      </c>
      <c r="AJ502">
        <f>SUMPRODUCT(A502^constants!$E$28:$J$28,constants!$E$27:$J$27)</f>
        <v>5.8313359912895652E-7</v>
      </c>
      <c r="AL502" s="17">
        <f t="shared" si="153"/>
        <v>5.2531974764857101E-10</v>
      </c>
      <c r="AM502">
        <f t="shared" si="164"/>
        <v>9.9279403064849625E-9</v>
      </c>
      <c r="AN502">
        <f t="shared" si="165"/>
        <v>5.2913266138942282E-2</v>
      </c>
      <c r="AO502">
        <f t="shared" si="166"/>
        <v>1.9264641384799831E-8</v>
      </c>
      <c r="AQ502">
        <f t="shared" si="169"/>
        <v>5.2531974764857101E-10</v>
      </c>
      <c r="AS502" s="4">
        <f t="shared" si="167"/>
        <v>2.7268597279109401E-2</v>
      </c>
    </row>
    <row r="503" spans="1:45" x14ac:dyDescent="0.2">
      <c r="A503">
        <f>front!A503</f>
        <v>421.98</v>
      </c>
      <c r="B503" s="1">
        <f t="shared" si="168"/>
        <v>0.47000000000002728</v>
      </c>
      <c r="C503">
        <f>front!D503-front!B503</f>
        <v>2618.8500000000004</v>
      </c>
      <c r="D503" s="2">
        <f>front!E503-front!C503</f>
        <v>25149.200000000001</v>
      </c>
      <c r="E503" s="2">
        <f>IF(front!F503-front!C503&gt;0,front!F503-front!C503,0)</f>
        <v>22010.400000000001</v>
      </c>
      <c r="F503" s="2">
        <f>front!I503-front!H503</f>
        <v>7296.3000000000011</v>
      </c>
      <c r="G503" s="2">
        <f>IF(front!J503-front!H503&gt;0,front!J503-front!H503,0)</f>
        <v>6422.5</v>
      </c>
      <c r="H503" s="2"/>
      <c r="I503" s="4">
        <f>C503/(constants!$A$4+constants!$B$4*data!C503+constants!$C$4*data!C503^2+constants!$D$4*data!C503^3+constants!$E$4*data!C503^4+constants!$F$4*data!C503^5+constants!$G$4*data!C503^6+constants!$H$4*data!C503^7)</f>
        <v>2612.8868809759811</v>
      </c>
      <c r="J503" s="4">
        <f>D503/(constants!$A$4+constants!$B$4*data!D503+constants!$C$4*data!D503^2+constants!$D$4*data!D503^3+constants!$E$4*data!D503^4+constants!$F$4*data!D503^5+constants!$G$4*data!D503^6+constants!$H$4*data!D503^7)</f>
        <v>25596.334843795677</v>
      </c>
      <c r="K503" s="4">
        <f>E503/(constants!$A$4+constants!$B$4*data!E503+constants!$C$4*data!E503^2+constants!$D$4*data!E503^3+constants!$E$4*data!E503^4+constants!$F$4*data!E503^5+constants!$G$4*data!E503^6+constants!$H$4*data!E503^7)</f>
        <v>22306.287909578936</v>
      </c>
      <c r="L503" s="4">
        <f>F503/(constants!$A$4+constants!$B$4*data!F503+constants!$C$4*data!F503^2+constants!$D$4*data!F503^3+constants!$E$4*data!F503^4+constants!$F$4*data!F503^5+constants!$G$4*data!F503^6+constants!$H$4*data!F503^7)</f>
        <v>7285.1162958858058</v>
      </c>
      <c r="M503" s="4">
        <f>G503/(constants!$A$4+constants!$B$4*data!G503+constants!$C$4*data!G503^2+constants!$D$4*data!G503^3+constants!$E$4*data!G503^4+constants!$F$4*data!G503^5+constants!$G$4*data!G503^6+constants!$H$4*data!G503^7)</f>
        <v>6410.8283762849805</v>
      </c>
      <c r="N503" s="4"/>
      <c r="O503" s="4">
        <f t="shared" si="154"/>
        <v>6532.2172024399533</v>
      </c>
      <c r="P503" s="4">
        <f t="shared" si="155"/>
        <v>6399.0837109489194</v>
      </c>
      <c r="Q503" s="4">
        <f t="shared" si="156"/>
        <v>5576.5719773947339</v>
      </c>
      <c r="R503" s="4">
        <f t="shared" si="157"/>
        <v>1821.2790739714515</v>
      </c>
      <c r="S503" s="4">
        <f t="shared" si="158"/>
        <v>1602.7070940712451</v>
      </c>
      <c r="T503" s="4">
        <f t="shared" si="159"/>
        <v>1.0208050867131557</v>
      </c>
      <c r="U503" s="4">
        <f t="shared" si="160"/>
        <v>0.87146413913184839</v>
      </c>
      <c r="V503" s="4">
        <f t="shared" si="161"/>
        <v>0.87998984723214779</v>
      </c>
      <c r="W503" s="4"/>
      <c r="X503">
        <f>IF(front!E503&gt;$X$2,O503,P503)</f>
        <v>6399.0837109489194</v>
      </c>
      <c r="Y503">
        <f t="shared" si="170"/>
        <v>6165.1029226478568</v>
      </c>
      <c r="Z503">
        <f>SUMPRODUCT($B$7:$B$456,Y$7:Y$456,EXP(constants!$B$32+constants!$A$32*ABS($A$7:$A$456-$A503)))</f>
        <v>8.1938274502350712</v>
      </c>
      <c r="AA503">
        <f t="shared" si="150"/>
        <v>6156.9090951976214</v>
      </c>
      <c r="AB503">
        <f t="shared" si="162"/>
        <v>6151.463136638019</v>
      </c>
      <c r="AD503" s="4">
        <f t="shared" si="151"/>
        <v>56.780850664007858</v>
      </c>
      <c r="AE503">
        <f>SUMPRODUCT($B$7:$B$456,AD$7:AD$456,EXP(constants!$B$32+constants!$A$32*ABS($A$7:$A$456-$A503)))</f>
        <v>5.0151302661465422</v>
      </c>
      <c r="AF503" s="4">
        <f t="shared" si="152"/>
        <v>51.765720397861315</v>
      </c>
      <c r="AG503">
        <f t="shared" si="163"/>
        <v>51.765720397861315</v>
      </c>
      <c r="AH503" s="4"/>
      <c r="AI503" s="5">
        <f>SUMPRODUCT(constants!$B$13:$B$20,A503^constants!$A$13:$A$20)*constants!$C$10/((A503/1000000000)^5*(EXP(0.014388/(A503/1000000000)/constants!$B$9)-1))</f>
        <v>3.2271672703685896E-6</v>
      </c>
      <c r="AJ503">
        <f>SUMPRODUCT(A503^constants!$E$28:$J$28,constants!$E$27:$J$27)</f>
        <v>5.8430166380020162E-7</v>
      </c>
      <c r="AL503" s="17">
        <f t="shared" si="153"/>
        <v>5.2461783460062228E-10</v>
      </c>
      <c r="AM503">
        <f t="shared" si="164"/>
        <v>1.1287424560295347E-8</v>
      </c>
      <c r="AN503">
        <f t="shared" si="165"/>
        <v>4.64780811422668E-2</v>
      </c>
      <c r="AO503">
        <f t="shared" si="166"/>
        <v>2.1902648444615841E-8</v>
      </c>
      <c r="AQ503">
        <f t="shared" si="169"/>
        <v>5.2461783460062228E-10</v>
      </c>
      <c r="AS503" s="4">
        <f t="shared" si="167"/>
        <v>2.3952255633705569E-2</v>
      </c>
    </row>
    <row r="504" spans="1:45" x14ac:dyDescent="0.2">
      <c r="A504">
        <f>front!A504</f>
        <v>422.45</v>
      </c>
      <c r="B504" s="1">
        <f t="shared" si="168"/>
        <v>0.46999999999997044</v>
      </c>
      <c r="C504">
        <f>front!D504-front!B504</f>
        <v>2643.5499999999997</v>
      </c>
      <c r="D504" s="2">
        <f>front!E504-front!C504</f>
        <v>25433.7</v>
      </c>
      <c r="E504" s="2">
        <f>IF(front!F504-front!C504&gt;0,front!F504-front!C504,0)</f>
        <v>22296</v>
      </c>
      <c r="F504" s="2">
        <f>front!I504-front!H504</f>
        <v>7087.5</v>
      </c>
      <c r="G504" s="2">
        <f>IF(front!J504-front!H504&gt;0,front!J504-front!H504,0)</f>
        <v>6269.9</v>
      </c>
      <c r="H504" s="2"/>
      <c r="I504" s="4">
        <f>C504/(constants!$A$4+constants!$B$4*data!C504+constants!$C$4*data!C504^2+constants!$D$4*data!C504^3+constants!$E$4*data!C504^4+constants!$F$4*data!C504^5+constants!$G$4*data!C504^6+constants!$H$4*data!C504^7)</f>
        <v>2637.5314653009009</v>
      </c>
      <c r="J504" s="4">
        <f>D504/(constants!$A$4+constants!$B$4*data!D504+constants!$C$4*data!D504^2+constants!$D$4*data!D504^3+constants!$E$4*data!D504^4+constants!$F$4*data!D504^5+constants!$G$4*data!D504^6+constants!$H$4*data!D504^7)</f>
        <v>25895.87523183482</v>
      </c>
      <c r="K504" s="4">
        <f>E504/(constants!$A$4+constants!$B$4*data!E504+constants!$C$4*data!E504^2+constants!$D$4*data!E504^3+constants!$E$4*data!E504^4+constants!$F$4*data!E504^5+constants!$G$4*data!E504^6+constants!$H$4*data!E504^7)</f>
        <v>22604.494908898549</v>
      </c>
      <c r="L504" s="4">
        <f>F504/(constants!$A$4+constants!$B$4*data!F504+constants!$C$4*data!F504^2+constants!$D$4*data!F504^3+constants!$E$4*data!F504^4+constants!$F$4*data!F504^5+constants!$G$4*data!F504^6+constants!$H$4*data!F504^7)</f>
        <v>7076.1022972206083</v>
      </c>
      <c r="M504" s="4">
        <f>G504/(constants!$A$4+constants!$B$4*data!G504+constants!$C$4*data!G504^2+constants!$D$4*data!G504^3+constants!$E$4*data!G504^4+constants!$F$4*data!G504^5+constants!$G$4*data!G504^6+constants!$H$4*data!G504^7)</f>
        <v>6258.2452742526202</v>
      </c>
      <c r="N504" s="4"/>
      <c r="O504" s="4">
        <f t="shared" si="154"/>
        <v>6593.8286632522522</v>
      </c>
      <c r="P504" s="4">
        <f t="shared" si="155"/>
        <v>6473.9688079587049</v>
      </c>
      <c r="Q504" s="4">
        <f t="shared" si="156"/>
        <v>5651.1237272246372</v>
      </c>
      <c r="R504" s="4">
        <f t="shared" si="157"/>
        <v>1769.0255743051521</v>
      </c>
      <c r="S504" s="4">
        <f t="shared" si="158"/>
        <v>1564.5613185631551</v>
      </c>
      <c r="T504" s="4">
        <f t="shared" si="159"/>
        <v>1.0185141230748902</v>
      </c>
      <c r="U504" s="4">
        <f t="shared" si="160"/>
        <v>0.87289943693851102</v>
      </c>
      <c r="V504" s="4">
        <f t="shared" si="161"/>
        <v>0.88441984179776056</v>
      </c>
      <c r="W504" s="4"/>
      <c r="X504">
        <f>IF(front!E504&gt;$X$2,O504,P504)</f>
        <v>6473.9688079587049</v>
      </c>
      <c r="Y504">
        <f t="shared" si="170"/>
        <v>6239.9880196576423</v>
      </c>
      <c r="Z504">
        <f>SUMPRODUCT($B$7:$B$456,Y$7:Y$456,EXP(constants!$B$32+constants!$A$32*ABS($A$7:$A$456-$A504)))</f>
        <v>7.9776790304320659</v>
      </c>
      <c r="AA504">
        <f t="shared" si="150"/>
        <v>6232.0103406272101</v>
      </c>
      <c r="AB504">
        <f t="shared" si="162"/>
        <v>6226.5643820676078</v>
      </c>
      <c r="AD504" s="4">
        <f t="shared" si="151"/>
        <v>46.523891326067087</v>
      </c>
      <c r="AE504">
        <f>SUMPRODUCT($B$7:$B$456,AD$7:AD$456,EXP(constants!$B$32+constants!$A$32*ABS($A$7:$A$456-$A504)))</f>
        <v>4.8828340360004336</v>
      </c>
      <c r="AF504" s="4">
        <f t="shared" si="152"/>
        <v>41.641057290066655</v>
      </c>
      <c r="AG504">
        <f t="shared" si="163"/>
        <v>41.641057290066655</v>
      </c>
      <c r="AH504" s="4"/>
      <c r="AI504" s="5">
        <f>SUMPRODUCT(constants!$B$13:$B$20,A504^constants!$A$13:$A$20)*constants!$C$10/((A504/1000000000)^5*(EXP(0.014388/(A504/1000000000)/constants!$B$9)-1))</f>
        <v>3.2482149974280567E-6</v>
      </c>
      <c r="AJ504">
        <f>SUMPRODUCT(A504^constants!$E$28:$J$28,constants!$E$27:$J$27)</f>
        <v>5.8550161393815291E-7</v>
      </c>
      <c r="AL504" s="17">
        <f t="shared" si="153"/>
        <v>5.2167050689829161E-10</v>
      </c>
      <c r="AM504">
        <f t="shared" si="164"/>
        <v>1.4060680780980615E-8</v>
      </c>
      <c r="AN504">
        <f t="shared" si="165"/>
        <v>3.7101369060588932E-2</v>
      </c>
      <c r="AO504">
        <f t="shared" si="166"/>
        <v>2.7284004990924753E-8</v>
      </c>
      <c r="AQ504">
        <f t="shared" si="169"/>
        <v>5.2167050689829161E-10</v>
      </c>
      <c r="AS504" s="4">
        <f t="shared" si="167"/>
        <v>1.9120012148942593E-2</v>
      </c>
    </row>
    <row r="505" spans="1:45" x14ac:dyDescent="0.2">
      <c r="A505">
        <f>front!A505</f>
        <v>422.91</v>
      </c>
      <c r="B505" s="1">
        <f t="shared" si="168"/>
        <v>0.46000000000003638</v>
      </c>
      <c r="C505">
        <f>front!D505-front!B505</f>
        <v>2660.3</v>
      </c>
      <c r="D505" s="2">
        <f>front!E505-front!C505</f>
        <v>25640.3</v>
      </c>
      <c r="E505" s="2">
        <f>IF(front!F505-front!C505&gt;0,front!F505-front!C505,0)</f>
        <v>22498.3</v>
      </c>
      <c r="F505" s="2">
        <f>front!I505-front!H505</f>
        <v>6849.4000000000015</v>
      </c>
      <c r="G505" s="2">
        <f>IF(front!J505-front!H505&gt;0,front!J505-front!H505,0)</f>
        <v>6051.9000000000015</v>
      </c>
      <c r="H505" s="2"/>
      <c r="I505" s="4">
        <f>C505/(constants!$A$4+constants!$B$4*data!C505+constants!$C$4*data!C505^2+constants!$D$4*data!C505^3+constants!$E$4*data!C505^4+constants!$F$4*data!C505^5+constants!$G$4*data!C505^6+constants!$H$4*data!C505^7)</f>
        <v>2654.2439150555892</v>
      </c>
      <c r="J505" s="4">
        <f>D505/(constants!$A$4+constants!$B$4*data!D505+constants!$C$4*data!D505^2+constants!$D$4*data!D505^3+constants!$E$4*data!D505^4+constants!$F$4*data!D505^5+constants!$G$4*data!D505^6+constants!$H$4*data!D505^7)</f>
        <v>26113.530536409286</v>
      </c>
      <c r="K505" s="4">
        <f>E505/(constants!$A$4+constants!$B$4*data!E505+constants!$C$4*data!E505^2+constants!$D$4*data!E505^3+constants!$E$4*data!E505^4+constants!$F$4*data!E505^5+constants!$G$4*data!E505^6+constants!$H$4*data!E505^7)</f>
        <v>22815.869121074229</v>
      </c>
      <c r="L505" s="4">
        <f>F505/(constants!$A$4+constants!$B$4*data!F505+constants!$C$4*data!F505^2+constants!$D$4*data!F505^3+constants!$E$4*data!F505^4+constants!$F$4*data!F505^5+constants!$G$4*data!F505^6+constants!$H$4*data!F505^7)</f>
        <v>6837.8356674176139</v>
      </c>
      <c r="M505" s="4">
        <f>G505/(constants!$A$4+constants!$B$4*data!G505+constants!$C$4*data!G505^2+constants!$D$4*data!G505^3+constants!$E$4*data!G505^4+constants!$F$4*data!G505^5+constants!$G$4*data!G505^6+constants!$H$4*data!G505^7)</f>
        <v>6040.315979359093</v>
      </c>
      <c r="N505" s="4"/>
      <c r="O505" s="4">
        <f t="shared" si="154"/>
        <v>6635.6097876389731</v>
      </c>
      <c r="P505" s="4">
        <f t="shared" si="155"/>
        <v>6528.3826341023214</v>
      </c>
      <c r="Q505" s="4">
        <f t="shared" si="156"/>
        <v>5703.9672802685573</v>
      </c>
      <c r="R505" s="4">
        <f t="shared" si="157"/>
        <v>1709.4589168544035</v>
      </c>
      <c r="S505" s="4">
        <f t="shared" si="158"/>
        <v>1510.0789948397733</v>
      </c>
      <c r="T505" s="4">
        <f t="shared" si="159"/>
        <v>1.0164247654505618</v>
      </c>
      <c r="U505" s="4">
        <f t="shared" si="160"/>
        <v>0.873718285210909</v>
      </c>
      <c r="V505" s="4">
        <f t="shared" si="161"/>
        <v>0.8833666489151365</v>
      </c>
      <c r="W505" s="4"/>
      <c r="X505">
        <f>IF(front!E505&gt;$X$2,O505,P505)</f>
        <v>6528.3826341023214</v>
      </c>
      <c r="Y505">
        <f t="shared" si="170"/>
        <v>6294.4018458012588</v>
      </c>
      <c r="Z505">
        <f>SUMPRODUCT($B$7:$B$456,Y$7:Y$456,EXP(constants!$B$32+constants!$A$32*ABS($A$7:$A$456-$A505)))</f>
        <v>7.7716517392381252</v>
      </c>
      <c r="AA505">
        <f t="shared" si="150"/>
        <v>6286.6301940620206</v>
      </c>
      <c r="AB505">
        <f t="shared" si="162"/>
        <v>6281.1842355024182</v>
      </c>
      <c r="AD505" s="4">
        <f t="shared" si="151"/>
        <v>46.939475026673108</v>
      </c>
      <c r="AE505">
        <f>SUMPRODUCT($B$7:$B$456,AD$7:AD$456,EXP(constants!$B$32+constants!$A$32*ABS($A$7:$A$456-$A505)))</f>
        <v>4.7567325638869002</v>
      </c>
      <c r="AF505" s="4">
        <f t="shared" si="152"/>
        <v>42.182742462786209</v>
      </c>
      <c r="AG505">
        <f t="shared" si="163"/>
        <v>42.182742462786209</v>
      </c>
      <c r="AH505" s="4"/>
      <c r="AI505" s="5">
        <f>SUMPRODUCT(constants!$B$13:$B$20,A505^constants!$A$13:$A$20)*constants!$C$10/((A505/1000000000)^5*(EXP(0.014388/(A505/1000000000)/constants!$B$9)-1))</f>
        <v>3.2688828678094369E-6</v>
      </c>
      <c r="AJ505">
        <f>SUMPRODUCT(A505^constants!$E$28:$J$28,constants!$E$27:$J$27)</f>
        <v>5.8670649140721677E-7</v>
      </c>
      <c r="AL505" s="17">
        <f t="shared" si="153"/>
        <v>5.2042461186428902E-10</v>
      </c>
      <c r="AM505">
        <f t="shared" si="164"/>
        <v>1.3908685333221558E-8</v>
      </c>
      <c r="AN505">
        <f t="shared" si="165"/>
        <v>3.741723961654593E-2</v>
      </c>
      <c r="AO505">
        <f t="shared" si="166"/>
        <v>2.6989065889479147E-8</v>
      </c>
      <c r="AQ505">
        <f t="shared" si="169"/>
        <v>5.2042461186428902E-10</v>
      </c>
      <c r="AS505" s="4">
        <f t="shared" si="167"/>
        <v>1.9282794521138298E-2</v>
      </c>
    </row>
    <row r="506" spans="1:45" x14ac:dyDescent="0.2">
      <c r="A506">
        <f>front!A506</f>
        <v>423.38</v>
      </c>
      <c r="B506" s="1">
        <f t="shared" si="168"/>
        <v>0.46999999999997044</v>
      </c>
      <c r="C506">
        <f>front!D506-front!B506</f>
        <v>2692.45</v>
      </c>
      <c r="D506" s="2">
        <f>front!E506-front!C506</f>
        <v>25833.600000000002</v>
      </c>
      <c r="E506" s="2">
        <f>IF(front!F506-front!C506&gt;0,front!F506-front!C506,0)</f>
        <v>22721.200000000001</v>
      </c>
      <c r="F506" s="2">
        <f>front!I506-front!H506</f>
        <v>6716.1</v>
      </c>
      <c r="G506" s="2">
        <f>IF(front!J506-front!H506&gt;0,front!J506-front!H506,0)</f>
        <v>5951.5</v>
      </c>
      <c r="H506" s="2"/>
      <c r="I506" s="4">
        <f>C506/(constants!$A$4+constants!$B$4*data!C506+constants!$C$4*data!C506^2+constants!$D$4*data!C506^3+constants!$E$4*data!C506^4+constants!$F$4*data!C506^5+constants!$G$4*data!C506^6+constants!$H$4*data!C506^7)</f>
        <v>2686.3219102882881</v>
      </c>
      <c r="J506" s="4">
        <f>D506/(constants!$A$4+constants!$B$4*data!D506+constants!$C$4*data!D506^2+constants!$D$4*data!D506^3+constants!$E$4*data!D506^4+constants!$F$4*data!D506^5+constants!$G$4*data!D506^6+constants!$H$4*data!D506^7)</f>
        <v>26317.274908470023</v>
      </c>
      <c r="K506" s="4">
        <f>E506/(constants!$A$4+constants!$B$4*data!E506+constants!$C$4*data!E506^2+constants!$D$4*data!E506^3+constants!$E$4*data!E506^4+constants!$F$4*data!E506^5+constants!$G$4*data!E506^6+constants!$H$4*data!E506^7)</f>
        <v>23048.9047301502</v>
      </c>
      <c r="L506" s="4">
        <f>F506/(constants!$A$4+constants!$B$4*data!F506+constants!$C$4*data!F506^2+constants!$D$4*data!F506^3+constants!$E$4*data!F506^4+constants!$F$4*data!F506^5+constants!$G$4*data!F506^6+constants!$H$4*data!F506^7)</f>
        <v>6704.4766525079012</v>
      </c>
      <c r="M506" s="4">
        <f>G506/(constants!$A$4+constants!$B$4*data!G506+constants!$C$4*data!G506^2+constants!$D$4*data!G506^3+constants!$E$4*data!G506^4+constants!$F$4*data!G506^5+constants!$G$4*data!G506^6+constants!$H$4*data!G506^7)</f>
        <v>5939.9660565506583</v>
      </c>
      <c r="N506" s="4"/>
      <c r="O506" s="4">
        <f t="shared" si="154"/>
        <v>6715.8047757207205</v>
      </c>
      <c r="P506" s="4">
        <f t="shared" si="155"/>
        <v>6579.3187271175057</v>
      </c>
      <c r="Q506" s="4">
        <f t="shared" si="156"/>
        <v>5762.2261825375499</v>
      </c>
      <c r="R506" s="4">
        <f t="shared" si="157"/>
        <v>1676.1191631269753</v>
      </c>
      <c r="S506" s="4">
        <f t="shared" si="158"/>
        <v>1484.9915141376646</v>
      </c>
      <c r="T506" s="4">
        <f t="shared" si="159"/>
        <v>1.0207447084210513</v>
      </c>
      <c r="U506" s="4">
        <f t="shared" si="160"/>
        <v>0.8758089433770393</v>
      </c>
      <c r="V506" s="4">
        <f t="shared" si="161"/>
        <v>0.88597013076758691</v>
      </c>
      <c r="W506" s="4"/>
      <c r="X506">
        <f>IF(front!E506&gt;$X$2,O506,P506)</f>
        <v>6579.3187271175057</v>
      </c>
      <c r="Y506">
        <f t="shared" si="170"/>
        <v>6345.3379388164431</v>
      </c>
      <c r="Z506">
        <f>SUMPRODUCT($B$7:$B$456,Y$7:Y$456,EXP(constants!$B$32+constants!$A$32*ABS($A$7:$A$456-$A506)))</f>
        <v>7.566640070039818</v>
      </c>
      <c r="AA506">
        <f t="shared" si="150"/>
        <v>6337.7712987464029</v>
      </c>
      <c r="AB506">
        <f t="shared" si="162"/>
        <v>6332.3253401868005</v>
      </c>
      <c r="AD506" s="4">
        <f t="shared" si="151"/>
        <v>41.219749493968038</v>
      </c>
      <c r="AE506">
        <f>SUMPRODUCT($B$7:$B$456,AD$7:AD$456,EXP(constants!$B$32+constants!$A$32*ABS($A$7:$A$456-$A506)))</f>
        <v>4.6312527153845808</v>
      </c>
      <c r="AF506" s="4">
        <f t="shared" si="152"/>
        <v>36.588496778583455</v>
      </c>
      <c r="AG506">
        <f t="shared" si="163"/>
        <v>36.588496778583455</v>
      </c>
      <c r="AH506" s="4"/>
      <c r="AI506" s="5">
        <f>SUMPRODUCT(constants!$B$13:$B$20,A506^constants!$A$13:$A$20)*constants!$C$10/((A506/1000000000)^5*(EXP(0.014388/(A506/1000000000)/constants!$B$9)-1))</f>
        <v>3.2900693274702094E-6</v>
      </c>
      <c r="AJ506">
        <f>SUMPRODUCT(A506^constants!$E$28:$J$28,constants!$E$27:$J$27)</f>
        <v>5.8796824424961524E-7</v>
      </c>
      <c r="AL506" s="17">
        <f t="shared" si="153"/>
        <v>5.1956732333230904E-10</v>
      </c>
      <c r="AM506">
        <f t="shared" si="164"/>
        <v>1.6069756781966893E-8</v>
      </c>
      <c r="AN506">
        <f t="shared" si="165"/>
        <v>3.2331996705473189E-2</v>
      </c>
      <c r="AO506">
        <f t="shared" si="166"/>
        <v>3.1182510368573607E-8</v>
      </c>
      <c r="AQ506">
        <f t="shared" si="169"/>
        <v>5.1956732333230904E-10</v>
      </c>
      <c r="AS506" s="4">
        <f t="shared" si="167"/>
        <v>1.6662139038553483E-2</v>
      </c>
    </row>
    <row r="507" spans="1:45" x14ac:dyDescent="0.2">
      <c r="A507">
        <f>front!A507</f>
        <v>423.85</v>
      </c>
      <c r="B507" s="1">
        <f t="shared" si="168"/>
        <v>0.47000000000002728</v>
      </c>
      <c r="C507">
        <f>front!D507-front!B507</f>
        <v>2710.85</v>
      </c>
      <c r="D507" s="2">
        <f>front!E507-front!C507</f>
        <v>26075.600000000002</v>
      </c>
      <c r="E507" s="2">
        <f>IF(front!F507-front!C507&gt;0,front!F507-front!C507,0)</f>
        <v>23038.9</v>
      </c>
      <c r="F507" s="2">
        <f>front!I507-front!H507</f>
        <v>6697.6</v>
      </c>
      <c r="G507" s="2">
        <f>IF(front!J507-front!H507&gt;0,front!J507-front!H507,0)</f>
        <v>5924.7000000000007</v>
      </c>
      <c r="H507" s="2"/>
      <c r="I507" s="4">
        <f>C507/(constants!$A$4+constants!$B$4*data!C507+constants!$C$4*data!C507^2+constants!$D$4*data!C507^3+constants!$E$4*data!C507^4+constants!$F$4*data!C507^5+constants!$G$4*data!C507^6+constants!$H$4*data!C507^7)</f>
        <v>2704.6807434364005</v>
      </c>
      <c r="J507" s="4">
        <f>D507/(constants!$A$4+constants!$B$4*data!D507+constants!$C$4*data!D507^2+constants!$D$4*data!D507^3+constants!$E$4*data!D507^4+constants!$F$4*data!D507^5+constants!$G$4*data!D507^6+constants!$H$4*data!D507^7)</f>
        <v>26572.487075453653</v>
      </c>
      <c r="K507" s="4">
        <f>E507/(constants!$A$4+constants!$B$4*data!E507+constants!$C$4*data!E507^2+constants!$D$4*data!E507^3+constants!$E$4*data!E507^4+constants!$F$4*data!E507^5+constants!$G$4*data!E507^6+constants!$H$4*data!E507^7)</f>
        <v>23381.297838124738</v>
      </c>
      <c r="L507" s="4">
        <f>F507/(constants!$A$4+constants!$B$4*data!F507+constants!$C$4*data!F507^2+constants!$D$4*data!F507^3+constants!$E$4*data!F507^4+constants!$F$4*data!F507^5+constants!$G$4*data!F507^6+constants!$H$4*data!F507^7)</f>
        <v>6685.9703398032407</v>
      </c>
      <c r="M507" s="4">
        <f>G507/(constants!$A$4+constants!$B$4*data!G507+constants!$C$4*data!G507^2+constants!$D$4*data!G507^3+constants!$E$4*data!G507^4+constants!$F$4*data!G507^5+constants!$G$4*data!G507^6+constants!$H$4*data!G507^7)</f>
        <v>5913.1812204547114</v>
      </c>
      <c r="N507" s="4"/>
      <c r="O507" s="4">
        <f t="shared" si="154"/>
        <v>6761.7018585910009</v>
      </c>
      <c r="P507" s="4">
        <f t="shared" si="155"/>
        <v>6643.1217688634133</v>
      </c>
      <c r="Q507" s="4">
        <f t="shared" si="156"/>
        <v>5845.3244595311844</v>
      </c>
      <c r="R507" s="4">
        <f t="shared" si="157"/>
        <v>1671.4925849508102</v>
      </c>
      <c r="S507" s="4">
        <f t="shared" si="158"/>
        <v>1478.2953051136778</v>
      </c>
      <c r="T507" s="4">
        <f t="shared" si="159"/>
        <v>1.0178500551176672</v>
      </c>
      <c r="U507" s="4">
        <f t="shared" si="160"/>
        <v>0.87990626439040487</v>
      </c>
      <c r="V507" s="4">
        <f t="shared" si="161"/>
        <v>0.88441631056184566</v>
      </c>
      <c r="W507" s="4"/>
      <c r="X507">
        <f>IF(front!E507&gt;$X$2,O507,P507)</f>
        <v>6761.7018585910009</v>
      </c>
      <c r="Y507">
        <f t="shared" si="170"/>
        <v>6527.7210702899383</v>
      </c>
      <c r="Z507">
        <f>SUMPRODUCT($B$7:$B$456,Y$7:Y$456,EXP(constants!$B$32+constants!$A$32*ABS($A$7:$A$456-$A507)))</f>
        <v>7.3670364898703937</v>
      </c>
      <c r="AA507">
        <f t="shared" si="150"/>
        <v>6520.3540338000676</v>
      </c>
      <c r="AB507">
        <f t="shared" si="162"/>
        <v>6514.9080752404652</v>
      </c>
      <c r="AD507" s="4">
        <f t="shared" si="151"/>
        <v>43.965353651947225</v>
      </c>
      <c r="AE507">
        <f>SUMPRODUCT($B$7:$B$456,AD$7:AD$456,EXP(constants!$B$32+constants!$A$32*ABS($A$7:$A$456-$A507)))</f>
        <v>4.509082952569992</v>
      </c>
      <c r="AF507" s="4">
        <f t="shared" si="152"/>
        <v>39.456270699377235</v>
      </c>
      <c r="AG507">
        <f t="shared" si="163"/>
        <v>39.456270699377235</v>
      </c>
      <c r="AH507" s="4"/>
      <c r="AI507" s="5">
        <f>SUMPRODUCT(constants!$B$13:$B$20,A507^constants!$A$13:$A$20)*constants!$C$10/((A507/1000000000)^5*(EXP(0.014388/(A507/1000000000)/constants!$B$9)-1))</f>
        <v>3.3113256592944807E-6</v>
      </c>
      <c r="AJ507">
        <f>SUMPRODUCT(A507^constants!$E$28:$J$28,constants!$E$27:$J$27)</f>
        <v>5.8926055450690207E-7</v>
      </c>
      <c r="AL507" s="17">
        <f t="shared" si="153"/>
        <v>5.0826897648471571E-10</v>
      </c>
      <c r="AM507">
        <f t="shared" si="164"/>
        <v>1.4934522296761382E-8</v>
      </c>
      <c r="AN507">
        <f t="shared" si="165"/>
        <v>3.403315930600178E-2</v>
      </c>
      <c r="AO507">
        <f t="shared" si="166"/>
        <v>2.8979648085965343E-8</v>
      </c>
      <c r="AQ507">
        <f t="shared" si="169"/>
        <v>5.0826897648471571E-10</v>
      </c>
      <c r="AS507" s="4">
        <f t="shared" si="167"/>
        <v>1.7538825004947769E-2</v>
      </c>
    </row>
    <row r="508" spans="1:45" x14ac:dyDescent="0.2">
      <c r="A508">
        <f>front!A508</f>
        <v>424.31</v>
      </c>
      <c r="B508" s="1">
        <f t="shared" si="168"/>
        <v>0.45999999999997954</v>
      </c>
      <c r="C508">
        <f>front!D508-front!B508</f>
        <v>2762.7999999999997</v>
      </c>
      <c r="D508" s="2">
        <f>front!E508-front!C508</f>
        <v>26365.399999999998</v>
      </c>
      <c r="E508" s="2">
        <f>IF(front!F508-front!C508&gt;0,front!F508-front!C508,0)</f>
        <v>23291</v>
      </c>
      <c r="F508" s="2">
        <f>front!I508-front!H508</f>
        <v>6683.9</v>
      </c>
      <c r="G508" s="2">
        <f>IF(front!J508-front!H508&gt;0,front!J508-front!H508,0)</f>
        <v>5918.6999999999989</v>
      </c>
      <c r="H508" s="2"/>
      <c r="I508" s="4">
        <f>C508/(constants!$A$4+constants!$B$4*data!C508+constants!$C$4*data!C508^2+constants!$D$4*data!C508^3+constants!$E$4*data!C508^4+constants!$F$4*data!C508^5+constants!$G$4*data!C508^6+constants!$H$4*data!C508^7)</f>
        <v>2756.5146926146472</v>
      </c>
      <c r="J508" s="4">
        <f>D508/(constants!$A$4+constants!$B$4*data!D508+constants!$C$4*data!D508^2+constants!$D$4*data!D508^3+constants!$E$4*data!D508^4+constants!$F$4*data!D508^5+constants!$G$4*data!D508^6+constants!$H$4*data!D508^7)</f>
        <v>26878.307146781437</v>
      </c>
      <c r="K508" s="4">
        <f>E508/(constants!$A$4+constants!$B$4*data!E508+constants!$C$4*data!E508^2+constants!$D$4*data!E508^3+constants!$E$4*data!E508^4+constants!$F$4*data!E508^5+constants!$G$4*data!E508^6+constants!$H$4*data!E508^7)</f>
        <v>23645.261553367287</v>
      </c>
      <c r="L508" s="4">
        <f>F508/(constants!$A$4+constants!$B$4*data!F508+constants!$C$4*data!F508^2+constants!$D$4*data!F508^3+constants!$E$4*data!F508^4+constants!$F$4*data!F508^5+constants!$G$4*data!F508^6+constants!$H$4*data!F508^7)</f>
        <v>6672.2659555058071</v>
      </c>
      <c r="M508" s="4">
        <f>G508/(constants!$A$4+constants!$B$4*data!G508+constants!$C$4*data!G508^2+constants!$D$4*data!G508^3+constants!$E$4*data!G508^4+constants!$F$4*data!G508^5+constants!$G$4*data!G508^6+constants!$H$4*data!G508^7)</f>
        <v>5907.1847175049006</v>
      </c>
      <c r="N508" s="4"/>
      <c r="O508" s="4">
        <f t="shared" si="154"/>
        <v>6891.2867315366175</v>
      </c>
      <c r="P508" s="4">
        <f t="shared" si="155"/>
        <v>6719.5767866953593</v>
      </c>
      <c r="Q508" s="4">
        <f t="shared" si="156"/>
        <v>5911.3153883418217</v>
      </c>
      <c r="R508" s="4">
        <f t="shared" si="157"/>
        <v>1668.0664888764518</v>
      </c>
      <c r="S508" s="4">
        <f t="shared" si="158"/>
        <v>1476.7961793762252</v>
      </c>
      <c r="T508" s="4">
        <f t="shared" si="159"/>
        <v>1.0255536844494793</v>
      </c>
      <c r="U508" s="4">
        <f t="shared" si="160"/>
        <v>0.87971543089530868</v>
      </c>
      <c r="V508" s="4">
        <f t="shared" si="161"/>
        <v>0.88533412140600032</v>
      </c>
      <c r="W508" s="4"/>
      <c r="X508">
        <f>IF(front!E508&gt;$X$2,O508,P508)</f>
        <v>6891.2867315366175</v>
      </c>
      <c r="Y508">
        <f t="shared" si="170"/>
        <v>6657.3059432355549</v>
      </c>
      <c r="Z508">
        <f>SUMPRODUCT($B$7:$B$456,Y$7:Y$456,EXP(constants!$B$32+constants!$A$32*ABS($A$7:$A$456-$A508)))</f>
        <v>7.1767793278130139</v>
      </c>
      <c r="AA508">
        <f t="shared" si="150"/>
        <v>6650.1291639077417</v>
      </c>
      <c r="AB508">
        <f t="shared" si="162"/>
        <v>6644.6832053481394</v>
      </c>
      <c r="AD508" s="4">
        <f t="shared" si="151"/>
        <v>42.189718045402969</v>
      </c>
      <c r="AE508">
        <f>SUMPRODUCT($B$7:$B$456,AD$7:AD$456,EXP(constants!$B$32+constants!$A$32*ABS($A$7:$A$456-$A508)))</f>
        <v>4.3926337769459964</v>
      </c>
      <c r="AF508" s="4">
        <f t="shared" si="152"/>
        <v>37.79708426845697</v>
      </c>
      <c r="AG508">
        <f t="shared" si="163"/>
        <v>37.79708426845697</v>
      </c>
      <c r="AH508" s="4"/>
      <c r="AI508" s="5">
        <f>SUMPRODUCT(constants!$B$13:$B$20,A508^constants!$A$13:$A$20)*constants!$C$10/((A508/1000000000)^5*(EXP(0.014388/(A508/1000000000)/constants!$B$9)-1))</f>
        <v>3.3321972294790281E-6</v>
      </c>
      <c r="AJ508">
        <f>SUMPRODUCT(A508^constants!$E$28:$J$28,constants!$E$27:$J$27)</f>
        <v>5.9055450552745201E-7</v>
      </c>
      <c r="AL508" s="17">
        <f t="shared" si="153"/>
        <v>5.0148323501668614E-10</v>
      </c>
      <c r="AM508">
        <f t="shared" si="164"/>
        <v>1.5624340262147973E-8</v>
      </c>
      <c r="AN508">
        <f t="shared" si="165"/>
        <v>3.2096282249535715E-2</v>
      </c>
      <c r="AO508">
        <f t="shared" si="166"/>
        <v>3.0318203245819042E-8</v>
      </c>
      <c r="AQ508">
        <f t="shared" si="169"/>
        <v>5.0148323501668614E-10</v>
      </c>
      <c r="AS508" s="4">
        <f t="shared" si="167"/>
        <v>1.6540664727084115E-2</v>
      </c>
    </row>
    <row r="509" spans="1:45" x14ac:dyDescent="0.2">
      <c r="A509">
        <f>front!A509</f>
        <v>424.78</v>
      </c>
      <c r="B509" s="1">
        <f t="shared" si="168"/>
        <v>0.46999999999997044</v>
      </c>
      <c r="C509">
        <f>front!D509-front!B509</f>
        <v>2780.5</v>
      </c>
      <c r="D509" s="2">
        <f>front!E509-front!C509</f>
        <v>26558.499999999996</v>
      </c>
      <c r="E509" s="2">
        <f>IF(front!F509-front!C509&gt;0,front!F509-front!C509,0)</f>
        <v>23567</v>
      </c>
      <c r="F509" s="2">
        <f>front!I509-front!H509</f>
        <v>6740.0999999999985</v>
      </c>
      <c r="G509" s="2">
        <f>IF(front!J509-front!H509&gt;0,front!J509-front!H509,0)</f>
        <v>5989</v>
      </c>
      <c r="H509" s="2"/>
      <c r="I509" s="4">
        <f>C509/(constants!$A$4+constants!$B$4*data!C509+constants!$C$4*data!C509^2+constants!$D$4*data!C509^3+constants!$E$4*data!C509^4+constants!$F$4*data!C509^5+constants!$G$4*data!C509^6+constants!$H$4*data!C509^7)</f>
        <v>2774.1752159871194</v>
      </c>
      <c r="J509" s="4">
        <f>D509/(constants!$A$4+constants!$B$4*data!D509+constants!$C$4*data!D509^2+constants!$D$4*data!D509^3+constants!$E$4*data!D509^4+constants!$F$4*data!D509^5+constants!$G$4*data!D509^6+constants!$H$4*data!D509^7)</f>
        <v>27082.200804253374</v>
      </c>
      <c r="K509" s="4">
        <f>E509/(constants!$A$4+constants!$B$4*data!E509+constants!$C$4*data!E509^2+constants!$D$4*data!E509^3+constants!$E$4*data!E509^4+constants!$F$4*data!E509^5+constants!$G$4*data!E509^6+constants!$H$4*data!E509^7)</f>
        <v>23934.455439611873</v>
      </c>
      <c r="L509" s="4">
        <f>F509/(constants!$A$4+constants!$B$4*data!F509+constants!$C$4*data!F509^2+constants!$D$4*data!F509^3+constants!$E$4*data!F509^4+constants!$F$4*data!F509^5+constants!$G$4*data!F509^6+constants!$H$4*data!F509^7)</f>
        <v>6728.4855171747431</v>
      </c>
      <c r="M509" s="4">
        <f>G509/(constants!$A$4+constants!$B$4*data!G509+constants!$C$4*data!G509^2+constants!$D$4*data!G509^3+constants!$E$4*data!G509^4+constants!$F$4*data!G509^5+constants!$G$4*data!G509^6+constants!$H$4*data!G509^7)</f>
        <v>5977.4461001175077</v>
      </c>
      <c r="N509" s="4"/>
      <c r="O509" s="4">
        <f t="shared" si="154"/>
        <v>6935.4380399677984</v>
      </c>
      <c r="P509" s="4">
        <f t="shared" si="155"/>
        <v>6770.5502010633436</v>
      </c>
      <c r="Q509" s="4">
        <f t="shared" si="156"/>
        <v>5983.6138599029682</v>
      </c>
      <c r="R509" s="4">
        <f t="shared" si="157"/>
        <v>1682.1213792936858</v>
      </c>
      <c r="S509" s="4">
        <f t="shared" si="158"/>
        <v>1494.3615250293769</v>
      </c>
      <c r="T509" s="4">
        <f t="shared" si="159"/>
        <v>1.0243536838230014</v>
      </c>
      <c r="U509" s="4">
        <f t="shared" si="160"/>
        <v>0.88377069546921261</v>
      </c>
      <c r="V509" s="4">
        <f t="shared" si="161"/>
        <v>0.88837912853640311</v>
      </c>
      <c r="W509" s="4"/>
      <c r="X509">
        <f>IF(front!E509&gt;$X$2,O509,P509)</f>
        <v>6935.4380399677984</v>
      </c>
      <c r="Y509">
        <f t="shared" si="170"/>
        <v>6701.4572516667358</v>
      </c>
      <c r="Z509">
        <f>SUMPRODUCT($B$7:$B$456,Y$7:Y$456,EXP(constants!$B$32+constants!$A$32*ABS($A$7:$A$456-$A509)))</f>
        <v>6.9874600480987255</v>
      </c>
      <c r="AA509">
        <f t="shared" si="150"/>
        <v>6694.4697916186369</v>
      </c>
      <c r="AB509">
        <f t="shared" si="162"/>
        <v>6689.0238330590346</v>
      </c>
      <c r="AD509" s="4">
        <f t="shared" si="151"/>
        <v>36.906064750301084</v>
      </c>
      <c r="AE509">
        <f>SUMPRODUCT($B$7:$B$456,AD$7:AD$456,EXP(constants!$B$32+constants!$A$32*ABS($A$7:$A$456-$A509)))</f>
        <v>4.2767586434474341</v>
      </c>
      <c r="AF509" s="4">
        <f t="shared" si="152"/>
        <v>32.629306106853647</v>
      </c>
      <c r="AG509">
        <f t="shared" si="163"/>
        <v>32.629306106853647</v>
      </c>
      <c r="AH509" s="4"/>
      <c r="AI509" s="5">
        <f>SUMPRODUCT(constants!$B$13:$B$20,A509^constants!$A$13:$A$20)*constants!$C$10/((A509/1000000000)^5*(EXP(0.014388/(A509/1000000000)/constants!$B$9)-1))</f>
        <v>3.3535913351099529E-6</v>
      </c>
      <c r="AJ509">
        <f>SUMPRODUCT(A509^constants!$E$28:$J$28,constants!$E$27:$J$27)</f>
        <v>5.9190588152163237E-7</v>
      </c>
      <c r="AL509" s="17">
        <f t="shared" si="153"/>
        <v>5.0135736077595698E-10</v>
      </c>
      <c r="AM509">
        <f t="shared" si="164"/>
        <v>1.8140314709214886E-8</v>
      </c>
      <c r="AN509">
        <f t="shared" si="165"/>
        <v>2.7637743270312633E-2</v>
      </c>
      <c r="AO509">
        <f t="shared" si="166"/>
        <v>3.5200318161881118E-8</v>
      </c>
      <c r="AQ509">
        <f t="shared" si="169"/>
        <v>5.0135736077595698E-10</v>
      </c>
      <c r="AS509" s="4">
        <f t="shared" si="167"/>
        <v>1.424297810236509E-2</v>
      </c>
    </row>
    <row r="510" spans="1:45" x14ac:dyDescent="0.2">
      <c r="A510">
        <f>front!A510</f>
        <v>425.24</v>
      </c>
      <c r="B510" s="1">
        <f t="shared" si="168"/>
        <v>0.46000000000003638</v>
      </c>
      <c r="C510">
        <f>front!D510-front!B510</f>
        <v>2806.3500000000004</v>
      </c>
      <c r="D510" s="2">
        <f>front!E510-front!C510</f>
        <v>26927.800000000003</v>
      </c>
      <c r="E510" s="2">
        <f>IF(front!F510-front!C510&gt;0,front!F510-front!C510,0)</f>
        <v>23855.4</v>
      </c>
      <c r="F510" s="2">
        <f>front!I510-front!H510</f>
        <v>6724.0999999999985</v>
      </c>
      <c r="G510" s="2">
        <f>IF(front!J510-front!H510&gt;0,front!J510-front!H510,0)</f>
        <v>5979.9</v>
      </c>
      <c r="H510" s="2"/>
      <c r="I510" s="4">
        <f>C510/(constants!$A$4+constants!$B$4*data!C510+constants!$C$4*data!C510^2+constants!$D$4*data!C510^3+constants!$E$4*data!C510^4+constants!$F$4*data!C510^5+constants!$G$4*data!C510^6+constants!$H$4*data!C510^7)</f>
        <v>2799.9676232291076</v>
      </c>
      <c r="J510" s="4">
        <f>D510/(constants!$A$4+constants!$B$4*data!D510+constants!$C$4*data!D510^2+constants!$D$4*data!D510^3+constants!$E$4*data!D510^4+constants!$F$4*data!D510^5+constants!$G$4*data!D510^6+constants!$H$4*data!D510^7)</f>
        <v>27472.406843275698</v>
      </c>
      <c r="K510" s="4">
        <f>E510/(constants!$A$4+constants!$B$4*data!E510+constants!$C$4*data!E510^2+constants!$D$4*data!E510^3+constants!$E$4*data!E510^4+constants!$F$4*data!E510^5+constants!$G$4*data!E510^6+constants!$H$4*data!E510^7)</f>
        <v>24236.869339470886</v>
      </c>
      <c r="L510" s="4">
        <f>F510/(constants!$A$4+constants!$B$4*data!F510+constants!$C$4*data!F510^2+constants!$D$4*data!F510^3+constants!$E$4*data!F510^4+constants!$F$4*data!F510^5+constants!$G$4*data!F510^6+constants!$H$4*data!F510^7)</f>
        <v>6712.4795224582576</v>
      </c>
      <c r="M510" s="4">
        <f>G510/(constants!$A$4+constants!$B$4*data!G510+constants!$C$4*data!G510^2+constants!$D$4*data!G510^3+constants!$E$4*data!G510^4+constants!$F$4*data!G510^5+constants!$G$4*data!G510^6+constants!$H$4*data!G510^7)</f>
        <v>5968.3508067886278</v>
      </c>
      <c r="N510" s="4"/>
      <c r="O510" s="4">
        <f t="shared" si="154"/>
        <v>6999.91905807277</v>
      </c>
      <c r="P510" s="4">
        <f t="shared" si="155"/>
        <v>6868.1017108189244</v>
      </c>
      <c r="Q510" s="4">
        <f t="shared" si="156"/>
        <v>6059.2173348677215</v>
      </c>
      <c r="R510" s="4">
        <f t="shared" si="157"/>
        <v>1678.1198806145644</v>
      </c>
      <c r="S510" s="4">
        <f t="shared" si="158"/>
        <v>1492.0877016971569</v>
      </c>
      <c r="T510" s="4">
        <f t="shared" si="159"/>
        <v>1.019192690033434</v>
      </c>
      <c r="U510" s="4">
        <f t="shared" si="160"/>
        <v>0.88222591772672587</v>
      </c>
      <c r="V510" s="4">
        <f t="shared" si="161"/>
        <v>0.88914249746610574</v>
      </c>
      <c r="W510" s="4"/>
      <c r="X510">
        <f>IF(front!E510&gt;$X$2,O510,P510)</f>
        <v>6999.91905807277</v>
      </c>
      <c r="Y510">
        <f t="shared" si="170"/>
        <v>6765.9382697717074</v>
      </c>
      <c r="Z510">
        <f>SUMPRODUCT($B$7:$B$456,Y$7:Y$456,EXP(constants!$B$32+constants!$A$32*ABS($A$7:$A$456-$A510)))</f>
        <v>6.8070056251338427</v>
      </c>
      <c r="AA510">
        <f t="shared" si="150"/>
        <v>6759.1312641465738</v>
      </c>
      <c r="AB510">
        <f t="shared" si="162"/>
        <v>6753.6853055869715</v>
      </c>
      <c r="AD510" s="4">
        <f t="shared" si="151"/>
        <v>35.407928815787955</v>
      </c>
      <c r="AE510">
        <f>SUMPRODUCT($B$7:$B$456,AD$7:AD$456,EXP(constants!$B$32+constants!$A$32*ABS($A$7:$A$456-$A510)))</f>
        <v>4.1663093517375849</v>
      </c>
      <c r="AF510" s="4">
        <f t="shared" si="152"/>
        <v>31.24161946405037</v>
      </c>
      <c r="AG510">
        <f t="shared" si="163"/>
        <v>31.24161946405037</v>
      </c>
      <c r="AH510" s="4"/>
      <c r="AI510" s="5">
        <f>SUMPRODUCT(constants!$B$13:$B$20,A510^constants!$A$13:$A$20)*constants!$C$10/((A510/1000000000)^5*(EXP(0.014388/(A510/1000000000)/constants!$B$9)-1))</f>
        <v>3.374597429094496E-6</v>
      </c>
      <c r="AJ510">
        <f>SUMPRODUCT(A510^constants!$E$28:$J$28,constants!$E$27:$J$27)</f>
        <v>5.9325670398506719E-7</v>
      </c>
      <c r="AL510" s="17">
        <f t="shared" si="153"/>
        <v>4.9966755577178987E-10</v>
      </c>
      <c r="AM510">
        <f t="shared" si="164"/>
        <v>1.8989307025768166E-8</v>
      </c>
      <c r="AN510">
        <f t="shared" si="165"/>
        <v>2.6313101109679753E-2</v>
      </c>
      <c r="AO510">
        <f t="shared" si="166"/>
        <v>3.6847742704327838E-8</v>
      </c>
      <c r="AQ510">
        <f t="shared" si="169"/>
        <v>4.9966755577178987E-10</v>
      </c>
      <c r="AS510" s="4">
        <f t="shared" si="167"/>
        <v>1.3560330134228357E-2</v>
      </c>
    </row>
    <row r="511" spans="1:45" x14ac:dyDescent="0.2">
      <c r="A511">
        <f>front!A511</f>
        <v>425.71</v>
      </c>
      <c r="B511" s="1">
        <f t="shared" si="168"/>
        <v>0.46999999999997044</v>
      </c>
      <c r="C511">
        <f>front!D511-front!B511</f>
        <v>2833.4500000000003</v>
      </c>
      <c r="D511" s="2">
        <f>front!E511-front!C511</f>
        <v>27121</v>
      </c>
      <c r="E511" s="2">
        <f>IF(front!F511-front!C511&gt;0,front!F511-front!C511,0)</f>
        <v>24033</v>
      </c>
      <c r="F511" s="2">
        <f>front!I511-front!H511</f>
        <v>6567.6</v>
      </c>
      <c r="G511" s="2">
        <f>IF(front!J511-front!H511&gt;0,front!J511-front!H511,0)</f>
        <v>5834.1</v>
      </c>
      <c r="H511" s="2"/>
      <c r="I511" s="4">
        <f>C511/(constants!$A$4+constants!$B$4*data!C511+constants!$C$4*data!C511^2+constants!$D$4*data!C511^3+constants!$E$4*data!C511^4+constants!$F$4*data!C511^5+constants!$G$4*data!C511^6+constants!$H$4*data!C511^7)</f>
        <v>2827.0073262545061</v>
      </c>
      <c r="J511" s="4">
        <f>D511/(constants!$A$4+constants!$B$4*data!D511+constants!$C$4*data!D511^2+constants!$D$4*data!D511^3+constants!$E$4*data!D511^4+constants!$F$4*data!D511^5+constants!$G$4*data!D511^6+constants!$H$4*data!D511^7)</f>
        <v>27676.680822726525</v>
      </c>
      <c r="K511" s="4">
        <f>E511/(constants!$A$4+constants!$B$4*data!E511+constants!$C$4*data!E511^2+constants!$D$4*data!E511^3+constants!$E$4*data!E511^4+constants!$F$4*data!E511^5+constants!$G$4*data!E511^6+constants!$H$4*data!E511^7)</f>
        <v>24423.21380282368</v>
      </c>
      <c r="L511" s="4">
        <f>F511/(constants!$A$4+constants!$B$4*data!F511+constants!$C$4*data!F511^2+constants!$D$4*data!F511^3+constants!$E$4*data!F511^4+constants!$F$4*data!F511^5+constants!$G$4*data!F511^6+constants!$H$4*data!F511^7)</f>
        <v>6555.9385572732608</v>
      </c>
      <c r="M511" s="4">
        <f>G511/(constants!$A$4+constants!$B$4*data!G511+constants!$C$4*data!G511^2+constants!$D$4*data!G511^3+constants!$E$4*data!G511^4+constants!$F$4*data!G511^5+constants!$G$4*data!G511^6+constants!$H$4*data!G511^7)</f>
        <v>5822.6379501823676</v>
      </c>
      <c r="N511" s="4"/>
      <c r="O511" s="4">
        <f t="shared" si="154"/>
        <v>7067.5183156362655</v>
      </c>
      <c r="P511" s="4">
        <f t="shared" si="155"/>
        <v>6919.1702056816312</v>
      </c>
      <c r="Q511" s="4">
        <f t="shared" si="156"/>
        <v>6105.8034507059201</v>
      </c>
      <c r="R511" s="4">
        <f t="shared" si="157"/>
        <v>1638.9846393183152</v>
      </c>
      <c r="S511" s="4">
        <f t="shared" si="158"/>
        <v>1455.6594875455919</v>
      </c>
      <c r="T511" s="4">
        <f t="shared" si="159"/>
        <v>1.021440159086247</v>
      </c>
      <c r="U511" s="4">
        <f t="shared" si="160"/>
        <v>0.88244735556471499</v>
      </c>
      <c r="V511" s="4">
        <f t="shared" si="161"/>
        <v>0.8881471202506378</v>
      </c>
      <c r="W511" s="4"/>
      <c r="X511">
        <f>IF(front!E511&gt;$X$2,O511,P511)</f>
        <v>7067.5183156362655</v>
      </c>
      <c r="Y511">
        <f t="shared" si="170"/>
        <v>6833.5375273352029</v>
      </c>
      <c r="Z511">
        <f>SUMPRODUCT($B$7:$B$456,Y$7:Y$456,EXP(constants!$B$32+constants!$A$32*ABS($A$7:$A$456-$A511)))</f>
        <v>6.6274407614118669</v>
      </c>
      <c r="AA511">
        <f t="shared" si="150"/>
        <v>6826.910086573791</v>
      </c>
      <c r="AB511">
        <f t="shared" si="162"/>
        <v>6821.4641280141886</v>
      </c>
      <c r="AD511" s="4">
        <f t="shared" si="151"/>
        <v>36.378280978552993</v>
      </c>
      <c r="AE511">
        <f>SUMPRODUCT($B$7:$B$456,AD$7:AD$456,EXP(constants!$B$32+constants!$A$32*ABS($A$7:$A$456-$A511)))</f>
        <v>4.0564045254207031</v>
      </c>
      <c r="AF511" s="4">
        <f t="shared" si="152"/>
        <v>32.32187645313229</v>
      </c>
      <c r="AG511">
        <f t="shared" si="163"/>
        <v>32.32187645313229</v>
      </c>
      <c r="AH511" s="4"/>
      <c r="AI511" s="5">
        <f>SUMPRODUCT(constants!$B$13:$B$20,A511^constants!$A$13:$A$20)*constants!$C$10/((A511/1000000000)^5*(EXP(0.014388/(A511/1000000000)/constants!$B$9)-1))</f>
        <v>3.3961286538354625E-6</v>
      </c>
      <c r="AJ511">
        <f>SUMPRODUCT(A511^constants!$E$28:$J$28,constants!$E$27:$J$27)</f>
        <v>5.9466520494286116E-7</v>
      </c>
      <c r="AL511" s="17">
        <f t="shared" si="153"/>
        <v>4.9785919710232606E-10</v>
      </c>
      <c r="AM511">
        <f t="shared" si="164"/>
        <v>1.8398226532582163E-8</v>
      </c>
      <c r="AN511">
        <f t="shared" si="165"/>
        <v>2.706017323031908E-2</v>
      </c>
      <c r="AO511">
        <f t="shared" si="166"/>
        <v>3.5700782370235077E-8</v>
      </c>
      <c r="AQ511">
        <f t="shared" si="169"/>
        <v>4.9785919710232606E-10</v>
      </c>
      <c r="AS511" s="4">
        <f t="shared" si="167"/>
        <v>1.3945330159414314E-2</v>
      </c>
    </row>
    <row r="512" spans="1:45" x14ac:dyDescent="0.2">
      <c r="A512">
        <f>front!A512</f>
        <v>426.18</v>
      </c>
      <c r="B512" s="1">
        <f t="shared" si="168"/>
        <v>0.47000000000002728</v>
      </c>
      <c r="C512">
        <f>front!D512-front!B512</f>
        <v>2848.6500000000005</v>
      </c>
      <c r="D512" s="2">
        <f>front!E512-front!C512</f>
        <v>27393.8</v>
      </c>
      <c r="E512" s="2">
        <f>IF(front!F512-front!C512&gt;0,front!F512-front!C512,0)</f>
        <v>24324.899999999998</v>
      </c>
      <c r="F512" s="2">
        <f>front!I512-front!H512</f>
        <v>6364.4</v>
      </c>
      <c r="G512" s="2">
        <f>IF(front!J512-front!H512&gt;0,front!J512-front!H512,0)</f>
        <v>5651.7999999999993</v>
      </c>
      <c r="H512" s="2"/>
      <c r="I512" s="4">
        <f>C512/(constants!$A$4+constants!$B$4*data!C512+constants!$C$4*data!C512^2+constants!$D$4*data!C512^3+constants!$E$4*data!C512^4+constants!$F$4*data!C512^5+constants!$G$4*data!C512^6+constants!$H$4*data!C512^7)</f>
        <v>2842.1735440507782</v>
      </c>
      <c r="J512" s="4">
        <f>D512/(constants!$A$4+constants!$B$4*data!D512+constants!$C$4*data!D512^2+constants!$D$4*data!D512^3+constants!$E$4*data!D512^4+constants!$F$4*data!D512^5+constants!$G$4*data!D512^6+constants!$H$4*data!D512^7)</f>
        <v>27965.276516393555</v>
      </c>
      <c r="K512" s="4">
        <f>E512/(constants!$A$4+constants!$B$4*data!E512+constants!$C$4*data!E512^2+constants!$D$4*data!E512^3+constants!$E$4*data!E512^4+constants!$F$4*data!E512^5+constants!$G$4*data!E512^6+constants!$H$4*data!E512^7)</f>
        <v>24729.674055999854</v>
      </c>
      <c r="L512" s="4">
        <f>F512/(constants!$A$4+constants!$B$4*data!F512+constants!$C$4*data!F512^2+constants!$D$4*data!F512^3+constants!$E$4*data!F512^4+constants!$F$4*data!F512^5+constants!$G$4*data!F512^6+constants!$H$4*data!F512^7)</f>
        <v>6352.7315413712613</v>
      </c>
      <c r="M512" s="4">
        <f>G512/(constants!$A$4+constants!$B$4*data!G512+constants!$C$4*data!G512^2+constants!$D$4*data!G512^3+constants!$E$4*data!G512^4+constants!$F$4*data!G512^5+constants!$G$4*data!G512^6+constants!$H$4*data!G512^7)</f>
        <v>5640.4767750833889</v>
      </c>
      <c r="N512" s="4"/>
      <c r="O512" s="4">
        <f t="shared" si="154"/>
        <v>7105.4338601269455</v>
      </c>
      <c r="P512" s="4">
        <f t="shared" si="155"/>
        <v>6991.3191290983887</v>
      </c>
      <c r="Q512" s="4">
        <f t="shared" si="156"/>
        <v>6182.4185139999636</v>
      </c>
      <c r="R512" s="4">
        <f t="shared" si="157"/>
        <v>1588.1828853428153</v>
      </c>
      <c r="S512" s="4">
        <f t="shared" si="158"/>
        <v>1410.1191937708472</v>
      </c>
      <c r="T512" s="4">
        <f t="shared" si="159"/>
        <v>1.0163223461726418</v>
      </c>
      <c r="U512" s="4">
        <f t="shared" si="160"/>
        <v>0.88429928599143459</v>
      </c>
      <c r="V512" s="4">
        <f t="shared" si="161"/>
        <v>0.88788212414621737</v>
      </c>
      <c r="W512" s="4"/>
      <c r="X512">
        <f>IF(front!E512&gt;$X$2,O512,P512)</f>
        <v>7105.4338601269455</v>
      </c>
      <c r="Y512">
        <f t="shared" si="170"/>
        <v>6871.4530718258829</v>
      </c>
      <c r="Z512">
        <f>SUMPRODUCT($B$7:$B$456,Y$7:Y$456,EXP(constants!$B$32+constants!$A$32*ABS($A$7:$A$456-$A512)))</f>
        <v>6.4526127147367704</v>
      </c>
      <c r="AA512">
        <f t="shared" si="150"/>
        <v>6865.0004591111465</v>
      </c>
      <c r="AB512">
        <f t="shared" si="162"/>
        <v>6859.5545005515442</v>
      </c>
      <c r="AD512" s="4">
        <f t="shared" si="151"/>
        <v>35.714052288670928</v>
      </c>
      <c r="AE512">
        <f>SUMPRODUCT($B$7:$B$456,AD$7:AD$456,EXP(constants!$B$32+constants!$A$32*ABS($A$7:$A$456-$A512)))</f>
        <v>3.949398924732054</v>
      </c>
      <c r="AF512" s="4">
        <f t="shared" si="152"/>
        <v>31.764653363938873</v>
      </c>
      <c r="AG512">
        <f t="shared" si="163"/>
        <v>31.764653363938873</v>
      </c>
      <c r="AH512" s="4"/>
      <c r="AI512" s="5">
        <f>SUMPRODUCT(constants!$B$13:$B$20,A512^constants!$A$13:$A$20)*constants!$C$10/((A512/1000000000)^5*(EXP(0.014388/(A512/1000000000)/constants!$B$9)-1))</f>
        <v>3.4177289218154997E-6</v>
      </c>
      <c r="AJ512">
        <f>SUMPRODUCT(A512^constants!$E$28:$J$28,constants!$E$27:$J$27)</f>
        <v>5.9610180557883837E-7</v>
      </c>
      <c r="AL512" s="17">
        <f t="shared" si="153"/>
        <v>4.9824356983251558E-10</v>
      </c>
      <c r="AM512">
        <f t="shared" si="164"/>
        <v>1.876619898064333E-8</v>
      </c>
      <c r="AN512">
        <f t="shared" si="165"/>
        <v>2.6550052589042469E-2</v>
      </c>
      <c r="AO512">
        <f t="shared" si="166"/>
        <v>3.6414813380952865E-8</v>
      </c>
      <c r="AQ512">
        <f t="shared" si="169"/>
        <v>4.9824356983251558E-10</v>
      </c>
      <c r="AS512" s="4">
        <f t="shared" si="167"/>
        <v>1.3682441939771877E-2</v>
      </c>
    </row>
    <row r="513" spans="1:45" x14ac:dyDescent="0.2">
      <c r="A513">
        <f>front!A513</f>
        <v>426.64</v>
      </c>
      <c r="B513" s="1">
        <f t="shared" si="168"/>
        <v>0.45999999999997954</v>
      </c>
      <c r="C513">
        <f>front!D513-front!B513</f>
        <v>2870.6499999999996</v>
      </c>
      <c r="D513" s="2">
        <f>front!E513-front!C513</f>
        <v>27544.799999999996</v>
      </c>
      <c r="E513" s="2">
        <f>IF(front!F513-front!C513&gt;0,front!F513-front!C513,0)</f>
        <v>24462.9</v>
      </c>
      <c r="F513" s="2">
        <f>front!I513-front!H513</f>
        <v>6374.5</v>
      </c>
      <c r="G513" s="2">
        <f>IF(front!J513-front!H513&gt;0,front!J513-front!H513,0)</f>
        <v>5668.2999999999993</v>
      </c>
      <c r="H513" s="2"/>
      <c r="I513" s="4">
        <f>C513/(constants!$A$4+constants!$B$4*data!C513+constants!$C$4*data!C513^2+constants!$D$4*data!C513^3+constants!$E$4*data!C513^4+constants!$F$4*data!C513^5+constants!$G$4*data!C513^6+constants!$H$4*data!C513^7)</f>
        <v>2864.1246981063059</v>
      </c>
      <c r="J513" s="4">
        <f>D513/(constants!$A$4+constants!$B$4*data!D513+constants!$C$4*data!D513^2+constants!$D$4*data!D513^3+constants!$E$4*data!D513^4+constants!$F$4*data!D513^5+constants!$G$4*data!D513^6+constants!$H$4*data!D513^7)</f>
        <v>28125.09947949836</v>
      </c>
      <c r="K513" s="4">
        <f>E513/(constants!$A$4+constants!$B$4*data!E513+constants!$C$4*data!E513^2+constants!$D$4*data!E513^3+constants!$E$4*data!E513^4+constants!$F$4*data!E513^5+constants!$G$4*data!E513^6+constants!$H$4*data!E513^7)</f>
        <v>24874.638454803371</v>
      </c>
      <c r="L513" s="4">
        <f>F513/(constants!$A$4+constants!$B$4*data!F513+constants!$C$4*data!F513^2+constants!$D$4*data!F513^3+constants!$E$4*data!F513^4+constants!$F$4*data!F513^5+constants!$G$4*data!F513^6+constants!$H$4*data!F513^7)</f>
        <v>6362.8306994715185</v>
      </c>
      <c r="M513" s="4">
        <f>G513/(constants!$A$4+constants!$B$4*data!G513+constants!$C$4*data!G513^2+constants!$D$4*data!G513^3+constants!$E$4*data!G513^4+constants!$F$4*data!G513^5+constants!$G$4*data!G513^6+constants!$H$4*data!G513^7)</f>
        <v>5656.9628949232456</v>
      </c>
      <c r="N513" s="4"/>
      <c r="O513" s="4">
        <f t="shared" si="154"/>
        <v>7160.3117452657652</v>
      </c>
      <c r="P513" s="4">
        <f t="shared" si="155"/>
        <v>7031.27486987459</v>
      </c>
      <c r="Q513" s="4">
        <f t="shared" si="156"/>
        <v>6218.6596137008428</v>
      </c>
      <c r="R513" s="4">
        <f t="shared" si="157"/>
        <v>1590.7076748678796</v>
      </c>
      <c r="S513" s="4">
        <f t="shared" si="158"/>
        <v>1414.2407237308114</v>
      </c>
      <c r="T513" s="4">
        <f t="shared" si="159"/>
        <v>1.0183518462553687</v>
      </c>
      <c r="U513" s="4">
        <f t="shared" si="160"/>
        <v>0.88442846123746532</v>
      </c>
      <c r="V513" s="4">
        <f t="shared" si="161"/>
        <v>0.88906387142959808</v>
      </c>
      <c r="W513" s="4"/>
      <c r="X513">
        <f>IF(front!E513&gt;$X$2,O513,P513)</f>
        <v>7160.3117452657652</v>
      </c>
      <c r="Y513">
        <f t="shared" si="170"/>
        <v>6926.3309569647026</v>
      </c>
      <c r="Z513">
        <f>SUMPRODUCT($B$7:$B$456,Y$7:Y$456,EXP(constants!$B$32+constants!$A$32*ABS($A$7:$A$456-$A513)))</f>
        <v>6.2859709742418994</v>
      </c>
      <c r="AA513">
        <f t="shared" si="150"/>
        <v>6920.0449859904611</v>
      </c>
      <c r="AB513">
        <f t="shared" si="162"/>
        <v>6914.5990274308588</v>
      </c>
      <c r="AD513" s="4">
        <f t="shared" si="151"/>
        <v>33.701248938176377</v>
      </c>
      <c r="AE513">
        <f>SUMPRODUCT($B$7:$B$456,AD$7:AD$456,EXP(constants!$B$32+constants!$A$32*ABS($A$7:$A$456-$A513)))</f>
        <v>3.8474038508261246</v>
      </c>
      <c r="AF513" s="4">
        <f t="shared" si="152"/>
        <v>29.853845087350251</v>
      </c>
      <c r="AG513">
        <f t="shared" si="163"/>
        <v>29.853845087350251</v>
      </c>
      <c r="AH513" s="4"/>
      <c r="AI513" s="5">
        <f>SUMPRODUCT(constants!$B$13:$B$20,A513^constants!$A$13:$A$20)*constants!$C$10/((A513/1000000000)^5*(EXP(0.014388/(A513/1000000000)/constants!$B$9)-1))</f>
        <v>3.4389362990349785E-6</v>
      </c>
      <c r="AJ513">
        <f>SUMPRODUCT(A513^constants!$E$28:$J$28,constants!$E$27:$J$27)</f>
        <v>5.9753453590232495E-7</v>
      </c>
      <c r="AL513" s="17">
        <f t="shared" si="153"/>
        <v>4.9734428350688122E-10</v>
      </c>
      <c r="AM513">
        <f t="shared" si="164"/>
        <v>2.0015329152877324E-8</v>
      </c>
      <c r="AN513">
        <f t="shared" si="165"/>
        <v>2.4848169106196537E-2</v>
      </c>
      <c r="AO513">
        <f t="shared" si="166"/>
        <v>3.8838684200895489E-8</v>
      </c>
      <c r="AQ513">
        <f t="shared" si="169"/>
        <v>4.9734428350688122E-10</v>
      </c>
      <c r="AS513" s="4">
        <f t="shared" si="167"/>
        <v>1.2805384470141606E-2</v>
      </c>
    </row>
    <row r="514" spans="1:45" x14ac:dyDescent="0.2">
      <c r="A514">
        <f>front!A514</f>
        <v>427.11</v>
      </c>
      <c r="B514" s="1">
        <f t="shared" si="168"/>
        <v>0.47000000000002728</v>
      </c>
      <c r="C514">
        <f>front!D514-front!B514</f>
        <v>2895.6499999999996</v>
      </c>
      <c r="D514" s="2">
        <f>front!E514-front!C514</f>
        <v>27900.400000000001</v>
      </c>
      <c r="E514" s="2">
        <f>IF(front!F514-front!C514&gt;0,front!F514-front!C514,0)</f>
        <v>24785.200000000004</v>
      </c>
      <c r="F514" s="2">
        <f>front!I514-front!H514</f>
        <v>6360.1999999999989</v>
      </c>
      <c r="G514" s="2">
        <f>IF(front!J514-front!H514&gt;0,front!J514-front!H514,0)</f>
        <v>5652.1999999999989</v>
      </c>
      <c r="H514" s="2"/>
      <c r="I514" s="4">
        <f>C514/(constants!$A$4+constants!$B$4*data!C514+constants!$C$4*data!C514^2+constants!$D$4*data!C514^3+constants!$E$4*data!C514^4+constants!$F$4*data!C514^5+constants!$G$4*data!C514^6+constants!$H$4*data!C514^7)</f>
        <v>2889.0692644793839</v>
      </c>
      <c r="J514" s="4">
        <f>D514/(constants!$A$4+constants!$B$4*data!D514+constants!$C$4*data!D514^2+constants!$D$4*data!D514^3+constants!$E$4*data!D514^4+constants!$F$4*data!D514^5+constants!$G$4*data!D514^6+constants!$H$4*data!D514^7)</f>
        <v>28501.700542517665</v>
      </c>
      <c r="K514" s="4">
        <f>E514/(constants!$A$4+constants!$B$4*data!E514+constants!$C$4*data!E514^2+constants!$D$4*data!E514^3+constants!$E$4*data!E514^4+constants!$F$4*data!E514^5+constants!$G$4*data!E514^6+constants!$H$4*data!E514^7)</f>
        <v>25213.404262580629</v>
      </c>
      <c r="L514" s="4">
        <f>F514/(constants!$A$4+constants!$B$4*data!F514+constants!$C$4*data!F514^2+constants!$D$4*data!F514^3+constants!$E$4*data!F514^4+constants!$F$4*data!F514^5+constants!$G$4*data!F514^6+constants!$H$4*data!F514^7)</f>
        <v>6348.5319273769246</v>
      </c>
      <c r="M514" s="4">
        <f>G514/(constants!$A$4+constants!$B$4*data!G514+constants!$C$4*data!G514^2+constants!$D$4*data!G514^3+constants!$E$4*data!G514^4+constants!$F$4*data!G514^5+constants!$G$4*data!G514^6+constants!$H$4*data!G514^7)</f>
        <v>5640.8764355685098</v>
      </c>
      <c r="N514" s="4"/>
      <c r="O514" s="4">
        <f t="shared" si="154"/>
        <v>7222.6731611984596</v>
      </c>
      <c r="P514" s="4">
        <f t="shared" si="155"/>
        <v>7125.4251356294162</v>
      </c>
      <c r="Q514" s="4">
        <f t="shared" si="156"/>
        <v>6303.3510656451572</v>
      </c>
      <c r="R514" s="4">
        <f t="shared" si="157"/>
        <v>1587.1329818442312</v>
      </c>
      <c r="S514" s="4">
        <f t="shared" si="158"/>
        <v>1410.2191088921275</v>
      </c>
      <c r="T514" s="4">
        <f t="shared" si="159"/>
        <v>1.0136480313410035</v>
      </c>
      <c r="U514" s="4">
        <f t="shared" si="160"/>
        <v>0.88462806719087894</v>
      </c>
      <c r="V514" s="4">
        <f t="shared" si="161"/>
        <v>0.88853241979349973</v>
      </c>
      <c r="W514" s="4"/>
      <c r="X514">
        <f>IF(front!E514&gt;$X$2,O514,P514)</f>
        <v>7222.6731611984596</v>
      </c>
      <c r="Y514">
        <f t="shared" si="170"/>
        <v>6988.692372897397</v>
      </c>
      <c r="Z514">
        <f>SUMPRODUCT($B$7:$B$456,Y$7:Y$456,EXP(constants!$B$32+constants!$A$32*ABS($A$7:$A$456-$A514)))</f>
        <v>6.1201507026701414</v>
      </c>
      <c r="AA514">
        <f t="shared" si="150"/>
        <v>6982.5722221947271</v>
      </c>
      <c r="AB514">
        <f t="shared" si="162"/>
        <v>6977.1262636351248</v>
      </c>
      <c r="AD514" s="4">
        <f t="shared" si="151"/>
        <v>34.55414737146657</v>
      </c>
      <c r="AE514">
        <f>SUMPRODUCT($B$7:$B$456,AD$7:AD$456,EXP(constants!$B$32+constants!$A$32*ABS($A$7:$A$456-$A514)))</f>
        <v>3.7459115668171021</v>
      </c>
      <c r="AF514" s="4">
        <f t="shared" si="152"/>
        <v>30.808235804649467</v>
      </c>
      <c r="AG514">
        <f t="shared" si="163"/>
        <v>30.808235804649467</v>
      </c>
      <c r="AH514" s="4"/>
      <c r="AI514" s="5">
        <f>SUMPRODUCT(constants!$B$13:$B$20,A514^constants!$A$13:$A$20)*constants!$C$10/((A514/1000000000)^5*(EXP(0.014388/(A514/1000000000)/constants!$B$9)-1))</f>
        <v>3.4606726740569654E-6</v>
      </c>
      <c r="AJ514">
        <f>SUMPRODUCT(A514^constants!$E$28:$J$28,constants!$E$27:$J$27)</f>
        <v>5.990251509167756E-7</v>
      </c>
      <c r="AL514" s="17">
        <f t="shared" si="153"/>
        <v>4.9600258663714282E-10</v>
      </c>
      <c r="AM514">
        <f t="shared" si="164"/>
        <v>1.9443669371888309E-8</v>
      </c>
      <c r="AN514">
        <f t="shared" si="165"/>
        <v>2.5509721295418869E-2</v>
      </c>
      <c r="AO514">
        <f t="shared" si="166"/>
        <v>3.7729408728351301E-8</v>
      </c>
      <c r="AQ514">
        <f t="shared" si="169"/>
        <v>4.9600258663714282E-10</v>
      </c>
      <c r="AS514" s="4">
        <f t="shared" si="167"/>
        <v>1.3146312209881725E-2</v>
      </c>
    </row>
    <row r="515" spans="1:45" x14ac:dyDescent="0.2">
      <c r="A515">
        <f>front!A515</f>
        <v>427.57</v>
      </c>
      <c r="B515" s="1">
        <f t="shared" si="168"/>
        <v>0.45999999999997954</v>
      </c>
      <c r="C515">
        <f>front!D515-front!B515</f>
        <v>2927.2</v>
      </c>
      <c r="D515" s="2">
        <f>front!E515-front!C515</f>
        <v>28136.800000000003</v>
      </c>
      <c r="E515" s="2">
        <f>IF(front!F515-front!C515&gt;0,front!F515-front!C515,0)</f>
        <v>25027.4</v>
      </c>
      <c r="F515" s="2">
        <f>front!I515-front!H515</f>
        <v>6511.6</v>
      </c>
      <c r="G515" s="2">
        <f>IF(front!J515-front!H515&gt;0,front!J515-front!H515,0)</f>
        <v>5784.7999999999993</v>
      </c>
      <c r="H515" s="2"/>
      <c r="I515" s="4">
        <f>C515/(constants!$A$4+constants!$B$4*data!C515+constants!$C$4*data!C515^2+constants!$D$4*data!C515^3+constants!$E$4*data!C515^4+constants!$F$4*data!C515^5+constants!$G$4*data!C515^6+constants!$H$4*data!C515^7)</f>
        <v>2920.5494227031636</v>
      </c>
      <c r="J515" s="4">
        <f>D515/(constants!$A$4+constants!$B$4*data!D515+constants!$C$4*data!D515^2+constants!$D$4*data!D515^3+constants!$E$4*data!D515^4+constants!$F$4*data!D515^5+constants!$G$4*data!D515^6+constants!$H$4*data!D515^7)</f>
        <v>28752.234505908076</v>
      </c>
      <c r="K515" s="4">
        <f>E515/(constants!$A$4+constants!$B$4*data!E515+constants!$C$4*data!E515^2+constants!$D$4*data!E515^3+constants!$E$4*data!E515^4+constants!$F$4*data!E515^5+constants!$G$4*data!E515^6+constants!$H$4*data!E515^7)</f>
        <v>25468.1611368351</v>
      </c>
      <c r="L515" s="4">
        <f>F515/(constants!$A$4+constants!$B$4*data!F515+constants!$C$4*data!F515^2+constants!$D$4*data!F515^3+constants!$E$4*data!F515^4+constants!$F$4*data!F515^5+constants!$G$4*data!F515^6+constants!$H$4*data!F515^7)</f>
        <v>6499.9315227906081</v>
      </c>
      <c r="M515" s="4">
        <f>G515/(constants!$A$4+constants!$B$4*data!G515+constants!$C$4*data!G515^2+constants!$D$4*data!G515^3+constants!$E$4*data!G515^4+constants!$F$4*data!G515^5+constants!$G$4*data!G515^6+constants!$H$4*data!G515^7)</f>
        <v>5773.372295545415</v>
      </c>
      <c r="N515" s="4"/>
      <c r="O515" s="4">
        <f t="shared" si="154"/>
        <v>7301.3735567579097</v>
      </c>
      <c r="P515" s="4">
        <f t="shared" si="155"/>
        <v>7188.0586264770191</v>
      </c>
      <c r="Q515" s="4">
        <f t="shared" si="156"/>
        <v>6367.0402842087751</v>
      </c>
      <c r="R515" s="4">
        <f t="shared" si="157"/>
        <v>1624.982880697652</v>
      </c>
      <c r="S515" s="4">
        <f t="shared" si="158"/>
        <v>1443.3430738863537</v>
      </c>
      <c r="T515" s="4">
        <f t="shared" si="159"/>
        <v>1.015764330282936</v>
      </c>
      <c r="U515" s="4">
        <f t="shared" si="160"/>
        <v>0.88578023845770471</v>
      </c>
      <c r="V515" s="4">
        <f t="shared" si="161"/>
        <v>0.88822047975464513</v>
      </c>
      <c r="W515" s="4"/>
      <c r="X515">
        <f>IF(front!E515&gt;$X$2,O515,P515)</f>
        <v>7301.3735567579097</v>
      </c>
      <c r="Y515">
        <f t="shared" si="170"/>
        <v>7067.3927684568471</v>
      </c>
      <c r="Z515">
        <f>SUMPRODUCT($B$7:$B$456,Y$7:Y$456,EXP(constants!$B$32+constants!$A$32*ABS($A$7:$A$456-$A515)))</f>
        <v>5.962094949090722</v>
      </c>
      <c r="AA515">
        <f t="shared" si="150"/>
        <v>7061.4306735077562</v>
      </c>
      <c r="AB515">
        <f t="shared" si="162"/>
        <v>7055.9847149481539</v>
      </c>
      <c r="AD515" s="4">
        <f t="shared" si="151"/>
        <v>35.936261439121608</v>
      </c>
      <c r="AE515">
        <f>SUMPRODUCT($B$7:$B$456,AD$7:AD$456,EXP(constants!$B$32+constants!$A$32*ABS($A$7:$A$456-$A515)))</f>
        <v>3.6491716490767061</v>
      </c>
      <c r="AF515" s="4">
        <f t="shared" si="152"/>
        <v>32.287089790044902</v>
      </c>
      <c r="AG515">
        <f t="shared" si="163"/>
        <v>32.287089790044902</v>
      </c>
      <c r="AH515" s="4"/>
      <c r="AI515" s="5">
        <f>SUMPRODUCT(constants!$B$13:$B$20,A515^constants!$A$13:$A$20)*constants!$C$10/((A515/1000000000)^5*(EXP(0.014388/(A515/1000000000)/constants!$B$9)-1))</f>
        <v>3.482012926587923E-6</v>
      </c>
      <c r="AJ515">
        <f>SUMPRODUCT(A515^constants!$E$28:$J$28,constants!$E$27:$J$27)</f>
        <v>6.0050968521781949E-7</v>
      </c>
      <c r="AL515" s="17">
        <f t="shared" si="153"/>
        <v>4.9348362663134084E-10</v>
      </c>
      <c r="AM515">
        <f t="shared" si="164"/>
        <v>1.8599065110011092E-8</v>
      </c>
      <c r="AN515">
        <f t="shared" si="165"/>
        <v>2.6532711386967479E-2</v>
      </c>
      <c r="AO515">
        <f t="shared" si="166"/>
        <v>3.6090498973171778E-8</v>
      </c>
      <c r="AQ515">
        <f t="shared" si="169"/>
        <v>4.9348362663134084E-10</v>
      </c>
      <c r="AS515" s="4">
        <f t="shared" si="167"/>
        <v>1.3673505234665132E-2</v>
      </c>
    </row>
    <row r="516" spans="1:45" x14ac:dyDescent="0.2">
      <c r="A516">
        <f>front!A516</f>
        <v>428.04</v>
      </c>
      <c r="B516" s="1">
        <f t="shared" si="168"/>
        <v>0.47000000000002728</v>
      </c>
      <c r="C516">
        <f>front!D516-front!B516</f>
        <v>2970.1500000000005</v>
      </c>
      <c r="D516" s="2">
        <f>front!E516-front!C516</f>
        <v>28384.100000000002</v>
      </c>
      <c r="E516" s="2">
        <f>IF(front!F516-front!C516&gt;0,front!F516-front!C516,0)</f>
        <v>25287.399999999998</v>
      </c>
      <c r="F516" s="2">
        <f>front!I516-front!H516</f>
        <v>6580.4</v>
      </c>
      <c r="G516" s="2">
        <f>IF(front!J516-front!H516&gt;0,front!J516-front!H516,0)</f>
        <v>5907.1</v>
      </c>
      <c r="H516" s="2"/>
      <c r="I516" s="4">
        <f>C516/(constants!$A$4+constants!$B$4*data!C516+constants!$C$4*data!C516^2+constants!$D$4*data!C516^3+constants!$E$4*data!C516^4+constants!$F$4*data!C516^5+constants!$G$4*data!C516^6+constants!$H$4*data!C516^7)</f>
        <v>2963.4045622034537</v>
      </c>
      <c r="J516" s="4">
        <f>D516/(constants!$A$4+constants!$B$4*data!D516+constants!$C$4*data!D516^2+constants!$D$4*data!D516^3+constants!$E$4*data!D516^4+constants!$F$4*data!D516^5+constants!$G$4*data!D516^6+constants!$H$4*data!D516^7)</f>
        <v>29014.466978801123</v>
      </c>
      <c r="K516" s="4">
        <f>E516/(constants!$A$4+constants!$B$4*data!E516+constants!$C$4*data!E516^2+constants!$D$4*data!E516^3+constants!$E$4*data!E516^4+constants!$F$4*data!E516^5+constants!$G$4*data!E516^6+constants!$H$4*data!E516^7)</f>
        <v>25741.814293331285</v>
      </c>
      <c r="L516" s="4">
        <f>F516/(constants!$A$4+constants!$B$4*data!F516+constants!$C$4*data!F516^2+constants!$D$4*data!F516^3+constants!$E$4*data!F516^4+constants!$F$4*data!F516^5+constants!$G$4*data!F516^6+constants!$H$4*data!F516^7)</f>
        <v>6568.7407216635384</v>
      </c>
      <c r="M516" s="4">
        <f>G516/(constants!$A$4+constants!$B$4*data!G516+constants!$C$4*data!G516^2+constants!$D$4*data!G516^3+constants!$E$4*data!G516^4+constants!$F$4*data!G516^5+constants!$G$4*data!G516^6+constants!$H$4*data!G516^7)</f>
        <v>5895.5915838904784</v>
      </c>
      <c r="N516" s="4"/>
      <c r="O516" s="4">
        <f t="shared" si="154"/>
        <v>7408.5114055086342</v>
      </c>
      <c r="P516" s="4">
        <f t="shared" si="155"/>
        <v>7253.6167447002808</v>
      </c>
      <c r="Q516" s="4">
        <f t="shared" si="156"/>
        <v>6435.4535733328212</v>
      </c>
      <c r="R516" s="4">
        <f t="shared" si="157"/>
        <v>1642.1851804158846</v>
      </c>
      <c r="S516" s="4">
        <f t="shared" si="158"/>
        <v>1473.8978959726196</v>
      </c>
      <c r="T516" s="4">
        <f t="shared" si="159"/>
        <v>1.0213541280522609</v>
      </c>
      <c r="U516" s="4">
        <f t="shared" si="160"/>
        <v>0.88720617587560924</v>
      </c>
      <c r="V516" s="4">
        <f t="shared" si="161"/>
        <v>0.89752234617009141</v>
      </c>
      <c r="W516" s="4"/>
      <c r="X516">
        <f>IF(front!E516&gt;$X$2,O516,P516)</f>
        <v>7408.5114055086342</v>
      </c>
      <c r="Y516">
        <f t="shared" si="170"/>
        <v>7174.5306172075716</v>
      </c>
      <c r="Z516">
        <f>SUMPRODUCT($B$7:$B$456,Y$7:Y$456,EXP(constants!$B$32+constants!$A$32*ABS($A$7:$A$456-$A516)))</f>
        <v>5.8048183393758528</v>
      </c>
      <c r="AA516">
        <f t="shared" si="150"/>
        <v>7168.7257988681959</v>
      </c>
      <c r="AB516">
        <f t="shared" si="162"/>
        <v>7163.2798403085935</v>
      </c>
      <c r="AD516" s="4">
        <f t="shared" si="151"/>
        <v>19.49927080659063</v>
      </c>
      <c r="AE516">
        <f>SUMPRODUCT($B$7:$B$456,AD$7:AD$456,EXP(constants!$B$32+constants!$A$32*ABS($A$7:$A$456-$A516)))</f>
        <v>3.5529086156740046</v>
      </c>
      <c r="AF516" s="4">
        <f t="shared" si="152"/>
        <v>15.946362190916625</v>
      </c>
      <c r="AG516">
        <f t="shared" si="163"/>
        <v>15.946362190916625</v>
      </c>
      <c r="AH516" s="4"/>
      <c r="AI516" s="5">
        <f>SUMPRODUCT(constants!$B$13:$B$20,A516^constants!$A$13:$A$20)*constants!$C$10/((A516/1000000000)^5*(EXP(0.014388/(A516/1000000000)/constants!$B$9)-1))</f>
        <v>3.5038847189023729E-6</v>
      </c>
      <c r="AJ516">
        <f>SUMPRODUCT(A516^constants!$E$28:$J$28,constants!$E$27:$J$27)</f>
        <v>6.0205212020939891E-7</v>
      </c>
      <c r="AL516" s="17">
        <f t="shared" si="153"/>
        <v>4.8914530731936696E-10</v>
      </c>
      <c r="AM516">
        <f t="shared" si="164"/>
        <v>3.775482539537075E-8</v>
      </c>
      <c r="AN516">
        <f t="shared" si="165"/>
        <v>1.2955835504389401E-2</v>
      </c>
      <c r="AO516">
        <f t="shared" si="166"/>
        <v>7.3261235395669593E-8</v>
      </c>
      <c r="AQ516">
        <f t="shared" si="169"/>
        <v>4.8914530731936696E-10</v>
      </c>
      <c r="AS516" s="4">
        <f t="shared" si="167"/>
        <v>6.6767275309730844E-3</v>
      </c>
    </row>
    <row r="517" spans="1:45" x14ac:dyDescent="0.2">
      <c r="A517">
        <f>front!A517</f>
        <v>428.51</v>
      </c>
      <c r="B517" s="1">
        <f t="shared" si="168"/>
        <v>0.46999999999997044</v>
      </c>
      <c r="C517">
        <f>front!D517-front!B517</f>
        <v>3000.1</v>
      </c>
      <c r="D517" s="2">
        <f>front!E517-front!C517</f>
        <v>28605.500000000004</v>
      </c>
      <c r="E517" s="2">
        <f>IF(front!F517-front!C517&gt;0,front!F517-front!C517,0)</f>
        <v>25484.899999999998</v>
      </c>
      <c r="F517" s="2">
        <f>front!I517-front!H517</f>
        <v>6732.1</v>
      </c>
      <c r="G517" s="2">
        <f>IF(front!J517-front!H517&gt;0,front!J517-front!H517,0)</f>
        <v>6063.4000000000015</v>
      </c>
      <c r="H517" s="2"/>
      <c r="I517" s="4">
        <f>C517/(constants!$A$4+constants!$B$4*data!C517+constants!$C$4*data!C517^2+constants!$D$4*data!C517^3+constants!$E$4*data!C517^4+constants!$F$4*data!C517^5+constants!$G$4*data!C517^6+constants!$H$4*data!C517^7)</f>
        <v>2993.2885695639416</v>
      </c>
      <c r="J517" s="4">
        <f>D517/(constants!$A$4+constants!$B$4*data!D517+constants!$C$4*data!D517^2+constants!$D$4*data!D517^3+constants!$E$4*data!D517^4+constants!$F$4*data!D517^5+constants!$G$4*data!D517^6+constants!$H$4*data!D517^7)</f>
        <v>29249.362438930322</v>
      </c>
      <c r="K517" s="4">
        <f>E517/(constants!$A$4+constants!$B$4*data!E517+constants!$C$4*data!E517^2+constants!$D$4*data!E517^3+constants!$E$4*data!E517^4+constants!$F$4*data!E517^5+constants!$G$4*data!E517^6+constants!$H$4*data!E517^7)</f>
        <v>25949.804570481123</v>
      </c>
      <c r="L517" s="4">
        <f>F517/(constants!$A$4+constants!$B$4*data!F517+constants!$C$4*data!F517^2+constants!$D$4*data!F517^3+constants!$E$4*data!F517^4+constants!$F$4*data!F517^5+constants!$G$4*data!F517^6+constants!$H$4*data!F517^7)</f>
        <v>6720.482477284997</v>
      </c>
      <c r="M517" s="4">
        <f>G517/(constants!$A$4+constants!$B$4*data!G517+constants!$C$4*data!G517^2+constants!$D$4*data!G517^3+constants!$E$4*data!G517^4+constants!$F$4*data!G517^5+constants!$G$4*data!G517^6+constants!$H$4*data!G517^7)</f>
        <v>6051.810932406569</v>
      </c>
      <c r="N517" s="4"/>
      <c r="O517" s="4">
        <f t="shared" si="154"/>
        <v>7483.2214239098539</v>
      </c>
      <c r="P517" s="4">
        <f t="shared" si="155"/>
        <v>7312.3406097325806</v>
      </c>
      <c r="Q517" s="4">
        <f t="shared" si="156"/>
        <v>6487.4511426202807</v>
      </c>
      <c r="R517" s="4">
        <f t="shared" si="157"/>
        <v>1680.1206193212493</v>
      </c>
      <c r="S517" s="4">
        <f t="shared" si="158"/>
        <v>1512.9527331016423</v>
      </c>
      <c r="T517" s="4">
        <f t="shared" si="159"/>
        <v>1.0233688258380407</v>
      </c>
      <c r="U517" s="4">
        <f t="shared" si="160"/>
        <v>0.88719214391977474</v>
      </c>
      <c r="V517" s="4">
        <f t="shared" si="161"/>
        <v>0.90050244946869284</v>
      </c>
      <c r="W517" s="4"/>
      <c r="X517">
        <f>IF(front!E517&gt;$X$2,O517,P517)</f>
        <v>7483.2214239098539</v>
      </c>
      <c r="Y517">
        <f t="shared" si="170"/>
        <v>7249.2406356087913</v>
      </c>
      <c r="Z517">
        <f>SUMPRODUCT($B$7:$B$456,Y$7:Y$456,EXP(constants!$B$32+constants!$A$32*ABS($A$7:$A$456-$A517)))</f>
        <v>5.6516905954832728</v>
      </c>
      <c r="AA517">
        <f t="shared" si="150"/>
        <v>7243.5889450133081</v>
      </c>
      <c r="AB517">
        <f t="shared" si="162"/>
        <v>7238.1429864537058</v>
      </c>
      <c r="AD517" s="4">
        <f t="shared" si="151"/>
        <v>14.437339212602637</v>
      </c>
      <c r="AE517">
        <f>SUMPRODUCT($B$7:$B$456,AD$7:AD$456,EXP(constants!$B$32+constants!$A$32*ABS($A$7:$A$456-$A517)))</f>
        <v>3.4591849453079186</v>
      </c>
      <c r="AF517" s="4">
        <f t="shared" si="152"/>
        <v>10.97815426729472</v>
      </c>
      <c r="AG517">
        <f t="shared" si="163"/>
        <v>10.97815426729472</v>
      </c>
      <c r="AH517" s="4"/>
      <c r="AI517" s="5">
        <f>SUMPRODUCT(constants!$B$13:$B$20,A517^constants!$A$13:$A$20)*constants!$C$10/((A517/1000000000)^5*(EXP(0.014388/(A517/1000000000)/constants!$B$9)-1))</f>
        <v>3.5258246811504414E-6</v>
      </c>
      <c r="AJ517">
        <f>SUMPRODUCT(A517^constants!$E$28:$J$28,constants!$E$27:$J$27)</f>
        <v>6.0361987600480874E-7</v>
      </c>
      <c r="AL517" s="17">
        <f t="shared" si="153"/>
        <v>4.8711730173734836E-10</v>
      </c>
      <c r="AM517">
        <f t="shared" si="164"/>
        <v>5.4983730535019631E-8</v>
      </c>
      <c r="AN517">
        <f t="shared" si="165"/>
        <v>8.8592988689099404E-3</v>
      </c>
      <c r="AO517">
        <f t="shared" si="166"/>
        <v>1.0669301164751374E-7</v>
      </c>
      <c r="AQ517">
        <f t="shared" si="169"/>
        <v>4.8711730173734836E-10</v>
      </c>
      <c r="AS517" s="4">
        <f t="shared" si="167"/>
        <v>4.5655970734677408E-3</v>
      </c>
    </row>
    <row r="518" spans="1:45" x14ac:dyDescent="0.2">
      <c r="A518">
        <f>front!A518</f>
        <v>428.97</v>
      </c>
      <c r="B518" s="1">
        <f t="shared" si="168"/>
        <v>0.46000000000003638</v>
      </c>
      <c r="C518">
        <f>front!D518-front!B518</f>
        <v>3019.7</v>
      </c>
      <c r="D518" s="2">
        <f>front!E518-front!C518</f>
        <v>28862.400000000001</v>
      </c>
      <c r="E518" s="2">
        <f>IF(front!F518-front!C518&gt;0,front!F518-front!C518,0)</f>
        <v>25708.299999999996</v>
      </c>
      <c r="F518" s="2">
        <f>front!I518-front!H518</f>
        <v>7012.7000000000007</v>
      </c>
      <c r="G518" s="2">
        <f>IF(front!J518-front!H518&gt;0,front!J518-front!H518,0)</f>
        <v>6292</v>
      </c>
      <c r="H518" s="2"/>
      <c r="I518" s="4">
        <f>C518/(constants!$A$4+constants!$B$4*data!C518+constants!$C$4*data!C518^2+constants!$D$4*data!C518^3+constants!$E$4*data!C518^4+constants!$F$4*data!C518^5+constants!$G$4*data!C518^6+constants!$H$4*data!C518^7)</f>
        <v>3012.8454546434127</v>
      </c>
      <c r="J518" s="4">
        <f>D518/(constants!$A$4+constants!$B$4*data!D518+constants!$C$4*data!D518^2+constants!$D$4*data!D518^3+constants!$E$4*data!D518^4+constants!$F$4*data!D518^5+constants!$G$4*data!D518^6+constants!$H$4*data!D518^7)</f>
        <v>29522.071515691452</v>
      </c>
      <c r="K518" s="4">
        <f>E518/(constants!$A$4+constants!$B$4*data!E518+constants!$C$4*data!E518^2+constants!$D$4*data!E518^3+constants!$E$4*data!E518^4+constants!$F$4*data!E518^5+constants!$G$4*data!E518^6+constants!$H$4*data!E518^7)</f>
        <v>26185.193632142818</v>
      </c>
      <c r="L518" s="4">
        <f>F518/(constants!$A$4+constants!$B$4*data!F518+constants!$C$4*data!F518^2+constants!$D$4*data!F518^3+constants!$E$4*data!F518^4+constants!$F$4*data!F518^5+constants!$G$4*data!F518^6+constants!$H$4*data!F518^7)</f>
        <v>7001.241274326615</v>
      </c>
      <c r="M518" s="4">
        <f>G518/(constants!$A$4+constants!$B$4*data!G518+constants!$C$4*data!G518^2+constants!$D$4*data!G518^3+constants!$E$4*data!G518^4+constants!$F$4*data!G518^5+constants!$G$4*data!G518^6+constants!$H$4*data!G518^7)</f>
        <v>6280.3411227932957</v>
      </c>
      <c r="N518" s="4"/>
      <c r="O518" s="4">
        <f t="shared" si="154"/>
        <v>7532.1136366085311</v>
      </c>
      <c r="P518" s="4">
        <f t="shared" si="155"/>
        <v>7380.517878922863</v>
      </c>
      <c r="Q518" s="4">
        <f t="shared" si="156"/>
        <v>6546.2984080357046</v>
      </c>
      <c r="R518" s="4">
        <f t="shared" si="157"/>
        <v>1750.3103185816537</v>
      </c>
      <c r="S518" s="4">
        <f t="shared" si="158"/>
        <v>1570.0852806983239</v>
      </c>
      <c r="T518" s="4">
        <f t="shared" si="159"/>
        <v>1.0205399892219749</v>
      </c>
      <c r="U518" s="4">
        <f t="shared" si="160"/>
        <v>0.88697006299930448</v>
      </c>
      <c r="V518" s="4">
        <f t="shared" si="161"/>
        <v>0.89703252276466416</v>
      </c>
      <c r="W518" s="4"/>
      <c r="X518">
        <f>IF(front!E518&gt;$X$2,O518,P518)</f>
        <v>7532.1136366085311</v>
      </c>
      <c r="Y518">
        <f t="shared" si="170"/>
        <v>7298.1328483074685</v>
      </c>
      <c r="Z518">
        <f>SUMPRODUCT($B$7:$B$456,Y$7:Y$456,EXP(constants!$B$32+constants!$A$32*ABS($A$7:$A$456-$A518)))</f>
        <v>5.5057330432162646</v>
      </c>
      <c r="AA518">
        <f t="shared" si="150"/>
        <v>7292.6271152642521</v>
      </c>
      <c r="AB518">
        <f t="shared" si="162"/>
        <v>7287.1811567046498</v>
      </c>
      <c r="AD518" s="4">
        <f t="shared" si="151"/>
        <v>21.727036906725061</v>
      </c>
      <c r="AE518">
        <f>SUMPRODUCT($B$7:$B$456,AD$7:AD$456,EXP(constants!$B$32+constants!$A$32*ABS($A$7:$A$456-$A518)))</f>
        <v>3.3698498766366929</v>
      </c>
      <c r="AF518" s="4">
        <f t="shared" si="152"/>
        <v>18.357187030088369</v>
      </c>
      <c r="AG518">
        <f t="shared" si="163"/>
        <v>18.357187030088369</v>
      </c>
      <c r="AH518" s="4"/>
      <c r="AI518" s="5">
        <f>SUMPRODUCT(constants!$B$13:$B$20,A518^constants!$A$13:$A$20)*constants!$C$10/((A518/1000000000)^5*(EXP(0.014388/(A518/1000000000)/constants!$B$9)-1))</f>
        <v>3.5473636709617481E-6</v>
      </c>
      <c r="AJ518">
        <f>SUMPRODUCT(A518^constants!$E$28:$J$28,constants!$E$27:$J$27)</f>
        <v>6.0517821625461843E-7</v>
      </c>
      <c r="AL518" s="17">
        <f t="shared" si="153"/>
        <v>4.867950438830463E-10</v>
      </c>
      <c r="AM518">
        <f t="shared" si="164"/>
        <v>3.2966827393690565E-8</v>
      </c>
      <c r="AN518">
        <f t="shared" si="165"/>
        <v>1.4766208409129861E-2</v>
      </c>
      <c r="AO518">
        <f t="shared" si="166"/>
        <v>6.3970379326233305E-8</v>
      </c>
      <c r="AQ518">
        <f t="shared" si="169"/>
        <v>4.867950438830463E-10</v>
      </c>
      <c r="AS518" s="4">
        <f t="shared" si="167"/>
        <v>7.6096945025214014E-3</v>
      </c>
    </row>
    <row r="519" spans="1:45" x14ac:dyDescent="0.2">
      <c r="A519">
        <f>front!A519</f>
        <v>429.44</v>
      </c>
      <c r="B519" s="1">
        <f t="shared" si="168"/>
        <v>0.46999999999997044</v>
      </c>
      <c r="C519">
        <f>front!D519-front!B519</f>
        <v>3065.1</v>
      </c>
      <c r="D519" s="2">
        <f>front!E519-front!C519</f>
        <v>29163.3</v>
      </c>
      <c r="E519" s="2">
        <f>IF(front!F519-front!C519&gt;0,front!F519-front!C519,0)</f>
        <v>25992.899999999998</v>
      </c>
      <c r="F519" s="2">
        <f>front!I519-front!H519</f>
        <v>7293.1</v>
      </c>
      <c r="G519" s="2">
        <f>IF(front!J519-front!H519&gt;0,front!J519-front!H519,0)</f>
        <v>6538</v>
      </c>
      <c r="H519" s="2"/>
      <c r="I519" s="4">
        <f>C519/(constants!$A$4+constants!$B$4*data!C519+constants!$C$4*data!C519^2+constants!$D$4*data!C519^3+constants!$E$4*data!C519^4+constants!$F$4*data!C519^5+constants!$G$4*data!C519^6+constants!$H$4*data!C519^7)</f>
        <v>3058.1458154189972</v>
      </c>
      <c r="J519" s="4">
        <f>D519/(constants!$A$4+constants!$B$4*data!D519+constants!$C$4*data!D519^2+constants!$D$4*data!D519^3+constants!$E$4*data!D519^4+constants!$F$4*data!D519^5+constants!$G$4*data!D519^6+constants!$H$4*data!D519^7)</f>
        <v>29841.69206573362</v>
      </c>
      <c r="K519" s="4">
        <f>E519/(constants!$A$4+constants!$B$4*data!E519+constants!$C$4*data!E519^2+constants!$D$4*data!E519^3+constants!$E$4*data!E519^4+constants!$F$4*data!E519^5+constants!$G$4*data!E519^6+constants!$H$4*data!E519^7)</f>
        <v>26485.255003783026</v>
      </c>
      <c r="L519" s="4">
        <f>F519/(constants!$A$4+constants!$B$4*data!F519+constants!$C$4*data!F519^2+constants!$D$4*data!F519^3+constants!$E$4*data!F519^4+constants!$F$4*data!F519^5+constants!$G$4*data!F519^6+constants!$H$4*data!F519^7)</f>
        <v>7281.9125200466588</v>
      </c>
      <c r="M519" s="4">
        <f>G519/(constants!$A$4+constants!$B$4*data!G519+constants!$C$4*data!G519^2+constants!$D$4*data!G519^3+constants!$E$4*data!G519^4+constants!$F$4*data!G519^5+constants!$G$4*data!G519^6+constants!$H$4*data!G519^7)</f>
        <v>6526.3343472402621</v>
      </c>
      <c r="N519" s="4"/>
      <c r="O519" s="4">
        <f t="shared" si="154"/>
        <v>7645.3645385474929</v>
      </c>
      <c r="P519" s="4">
        <f t="shared" si="155"/>
        <v>7460.4230164334049</v>
      </c>
      <c r="Q519" s="4">
        <f t="shared" si="156"/>
        <v>6621.3137509457565</v>
      </c>
      <c r="R519" s="4">
        <f t="shared" si="157"/>
        <v>1820.4781300116647</v>
      </c>
      <c r="S519" s="4">
        <f t="shared" si="158"/>
        <v>1631.5835868100655</v>
      </c>
      <c r="T519" s="4">
        <f t="shared" si="159"/>
        <v>1.0247896830657872</v>
      </c>
      <c r="U519" s="4">
        <f t="shared" si="160"/>
        <v>0.88752524305400582</v>
      </c>
      <c r="V519" s="4">
        <f t="shared" si="161"/>
        <v>0.89623904836451462</v>
      </c>
      <c r="W519" s="4"/>
      <c r="X519">
        <f>IF(front!E519&gt;$X$2,O519,P519)</f>
        <v>7645.3645385474929</v>
      </c>
      <c r="Y519">
        <f t="shared" si="170"/>
        <v>7411.3837502464303</v>
      </c>
      <c r="Z519">
        <f>SUMPRODUCT($B$7:$B$456,Y$7:Y$456,EXP(constants!$B$32+constants!$A$32*ABS($A$7:$A$456-$A519)))</f>
        <v>5.3604949961160333</v>
      </c>
      <c r="AA519">
        <f t="shared" ref="AA519:AA582" si="171">Y519-Z519</f>
        <v>7406.0232552503139</v>
      </c>
      <c r="AB519">
        <f t="shared" si="162"/>
        <v>7400.5772966907116</v>
      </c>
      <c r="AD519" s="4">
        <f t="shared" ref="AD519:AD546" si="172">R519-(S519/$V$2)</f>
        <v>24.188370795081255</v>
      </c>
      <c r="AE519">
        <f>SUMPRODUCT($B$7:$B$456,AD$7:AD$456,EXP(constants!$B$32+constants!$A$32*ABS($A$7:$A$456-$A519)))</f>
        <v>3.2809551897236209</v>
      </c>
      <c r="AF519" s="4">
        <f t="shared" ref="AF519:AF546" si="173">AD519-AE519</f>
        <v>20.907415605357635</v>
      </c>
      <c r="AG519">
        <f t="shared" si="163"/>
        <v>20.907415605357635</v>
      </c>
      <c r="AH519" s="4"/>
      <c r="AI519" s="5">
        <f>SUMPRODUCT(constants!$B$13:$B$20,A519^constants!$A$13:$A$20)*constants!$C$10/((A519/1000000000)^5*(EXP(0.014388/(A519/1000000000)/constants!$B$9)-1))</f>
        <v>3.569437986182041E-6</v>
      </c>
      <c r="AJ519">
        <f>SUMPRODUCT(A519^constants!$E$28:$J$28,constants!$E$27:$J$27)</f>
        <v>6.0679429144321973E-7</v>
      </c>
      <c r="AL519" s="17">
        <f t="shared" ref="AL519:AL582" si="174">IF(AB519=0,0,AI519/AB519)</f>
        <v>4.8231885744618505E-10</v>
      </c>
      <c r="AM519">
        <f t="shared" si="164"/>
        <v>2.9022921957304255E-8</v>
      </c>
      <c r="AN519">
        <f t="shared" si="165"/>
        <v>1.6618549233455075E-2</v>
      </c>
      <c r="AO519">
        <f t="shared" si="166"/>
        <v>5.6317440091907358E-8</v>
      </c>
      <c r="AQ519">
        <f t="shared" si="169"/>
        <v>4.8231885744618505E-10</v>
      </c>
      <c r="AS519" s="4">
        <f t="shared" si="167"/>
        <v>8.5642894396312022E-3</v>
      </c>
    </row>
    <row r="520" spans="1:45" x14ac:dyDescent="0.2">
      <c r="A520">
        <f>front!A520</f>
        <v>429.9</v>
      </c>
      <c r="B520" s="1">
        <f t="shared" si="168"/>
        <v>0.45999999999997954</v>
      </c>
      <c r="C520">
        <f>front!D520-front!B520</f>
        <v>3091.5000000000005</v>
      </c>
      <c r="D520" s="2">
        <f>front!E520-front!C520</f>
        <v>29506.300000000003</v>
      </c>
      <c r="E520" s="2">
        <f>IF(front!F520-front!C520&gt;0,front!F520-front!C520,0)</f>
        <v>26263.699999999997</v>
      </c>
      <c r="F520" s="2">
        <f>front!I520-front!H520</f>
        <v>7683</v>
      </c>
      <c r="G520" s="2">
        <f>IF(front!J520-front!H520&gt;0,front!J520-front!H520,0)</f>
        <v>6928.2000000000007</v>
      </c>
      <c r="H520" s="2"/>
      <c r="I520" s="4">
        <f>C520/(constants!$A$4+constants!$B$4*data!C520+constants!$C$4*data!C520^2+constants!$D$4*data!C520^3+constants!$E$4*data!C520^4+constants!$F$4*data!C520^5+constants!$G$4*data!C520^6+constants!$H$4*data!C520^7)</f>
        <v>3084.4880284786932</v>
      </c>
      <c r="J520" s="4">
        <f>D520/(constants!$A$4+constants!$B$4*data!D520+constants!$C$4*data!D520^2+constants!$D$4*data!D520^3+constants!$E$4*data!D520^4+constants!$F$4*data!D520^5+constants!$G$4*data!D520^6+constants!$H$4*data!D520^7)</f>
        <v>30206.299154637418</v>
      </c>
      <c r="K520" s="4">
        <f>E520/(constants!$A$4+constants!$B$4*data!E520+constants!$C$4*data!E520^2+constants!$D$4*data!E520^3+constants!$E$4*data!E520^4+constants!$F$4*data!E520^5+constants!$G$4*data!E520^6+constants!$H$4*data!E520^7)</f>
        <v>26770.960689840791</v>
      </c>
      <c r="L520" s="4">
        <f>F520/(constants!$A$4+constants!$B$4*data!F520+constants!$C$4*data!F520^2+constants!$D$4*data!F520^3+constants!$E$4*data!F520^4+constants!$F$4*data!F520^5+constants!$G$4*data!F520^6+constants!$H$4*data!F520^7)</f>
        <v>7672.3916675762785</v>
      </c>
      <c r="M520" s="4">
        <f>G520/(constants!$A$4+constants!$B$4*data!G520+constants!$C$4*data!G520^2+constants!$D$4*data!G520^3+constants!$E$4*data!G520^4+constants!$F$4*data!G520^5+constants!$G$4*data!G520^6+constants!$H$4*data!G520^7)</f>
        <v>6916.6819627567211</v>
      </c>
      <c r="N520" s="4"/>
      <c r="O520" s="4">
        <f>(O519+O521)/2</f>
        <v>7697.8744169500496</v>
      </c>
      <c r="P520" s="4">
        <f>(P519+P521)/2</f>
        <v>7518.9872197374907</v>
      </c>
      <c r="Q520" s="4">
        <f t="shared" ref="Q520:Q583" si="175">K520*1000/Q$4</f>
        <v>6692.7401724601978</v>
      </c>
      <c r="R520" s="4">
        <f>(R519+R521)/2</f>
        <v>1870.7156053328977</v>
      </c>
      <c r="S520" s="4">
        <f t="shared" ref="S520:S583" si="176">M520*1000/S$4</f>
        <v>1729.1704906891803</v>
      </c>
      <c r="T520" s="4">
        <f t="shared" ref="T520:T583" si="177">O520/P520</f>
        <v>1.023791395301614</v>
      </c>
      <c r="U520" s="4">
        <f t="shared" ref="U520:U583" si="178">Q520/P520</f>
        <v>0.8901119229052048</v>
      </c>
      <c r="V520" s="4">
        <f t="shared" ref="V520:V583" si="179">S520/R520</f>
        <v>0.92433638002472907</v>
      </c>
      <c r="W520" s="4"/>
      <c r="X520">
        <f>IF(front!E520&gt;$X$2,O520,P520)</f>
        <v>7697.8744169500496</v>
      </c>
      <c r="Y520">
        <f t="shared" si="170"/>
        <v>7463.893628648987</v>
      </c>
      <c r="Z520">
        <f>SUMPRODUCT($B$7:$B$456,Y$7:Y$456,EXP(constants!$B$32+constants!$A$32*ABS($A$7:$A$456-$A520)))</f>
        <v>5.2220577063610367</v>
      </c>
      <c r="AA520">
        <f t="shared" si="171"/>
        <v>7458.6715709426262</v>
      </c>
      <c r="AB520">
        <f t="shared" ref="AB520:AB583" si="180">IF((AA520-$AA$3)&gt;0,AA520-$AA$3,0)</f>
        <v>7453.2256123830239</v>
      </c>
      <c r="AD520" s="4">
        <f t="shared" si="172"/>
        <v>-33.012324682171993</v>
      </c>
      <c r="AE520">
        <f>SUMPRODUCT($B$7:$B$456,AD$7:AD$456,EXP(constants!$B$32+constants!$A$32*ABS($A$7:$A$456-$A520)))</f>
        <v>3.196222987827706</v>
      </c>
      <c r="AF520" s="4">
        <f t="shared" si="173"/>
        <v>-36.208547669999696</v>
      </c>
      <c r="AG520">
        <f t="shared" ref="AG520:AG546" si="181">IF((AF520)&gt;0,AF520,0)</f>
        <v>0</v>
      </c>
      <c r="AH520" s="4"/>
      <c r="AI520" s="5">
        <f>SUMPRODUCT(constants!$B$13:$B$20,A520^constants!$A$13:$A$20)*constants!$C$10/((A520/1000000000)^5*(EXP(0.014388/(A520/1000000000)/constants!$B$9)-1))</f>
        <v>3.5911081177056165E-6</v>
      </c>
      <c r="AJ520">
        <f>SUMPRODUCT(A520^constants!$E$28:$J$28,constants!$E$27:$J$27)</f>
        <v>6.083987329454023E-7</v>
      </c>
      <c r="AL520" s="17">
        <f t="shared" si="174"/>
        <v>4.8181932286327635E-10</v>
      </c>
      <c r="AM520">
        <f t="shared" ref="AM520:AM583" si="182">IF(AG520=0,0,AJ520/AG520)</f>
        <v>0</v>
      </c>
      <c r="AN520" t="e">
        <f t="shared" ref="AN520:AN583" si="183">AL520/AM520</f>
        <v>#DIV/0!</v>
      </c>
      <c r="AO520">
        <f t="shared" ref="AO520:AO583" si="184">AM520*$AN$2</f>
        <v>0</v>
      </c>
      <c r="AQ520">
        <f t="shared" si="169"/>
        <v>4.8181932286327635E-10</v>
      </c>
      <c r="AS520" s="4" t="e">
        <f t="shared" ref="AS520:AS583" si="185">AL520/AO520</f>
        <v>#DIV/0!</v>
      </c>
    </row>
    <row r="521" spans="1:45" x14ac:dyDescent="0.2">
      <c r="A521">
        <f>front!A521</f>
        <v>430.37</v>
      </c>
      <c r="B521" s="1">
        <f t="shared" ref="B521:B584" si="186">A521-A520</f>
        <v>0.47000000000002728</v>
      </c>
      <c r="C521">
        <f>front!D521-front!B521</f>
        <v>3107.2</v>
      </c>
      <c r="D521" s="2">
        <f>front!E521-front!C521</f>
        <v>29603.999999999996</v>
      </c>
      <c r="E521" s="2">
        <f>IF(front!F521-front!C521&gt;0,front!F521-front!C521,0)</f>
        <v>26415.600000000002</v>
      </c>
      <c r="F521" s="2">
        <f>front!I521-front!H521</f>
        <v>7694.4</v>
      </c>
      <c r="G521" s="2">
        <f>IF(front!J521-front!H521&gt;0,front!J521-front!H521,0)</f>
        <v>6887.4</v>
      </c>
      <c r="H521" s="2"/>
      <c r="I521" s="4">
        <f>C521/(constants!$A$4+constants!$B$4*data!C521+constants!$C$4*data!C521^2+constants!$D$4*data!C521^3+constants!$E$4*data!C521^4+constants!$F$4*data!C521^5+constants!$G$4*data!C521^6+constants!$H$4*data!C521^7)</f>
        <v>3100.1537181410426</v>
      </c>
      <c r="J521" s="4">
        <f>D521/(constants!$A$4+constants!$B$4*data!D521+constants!$C$4*data!D521^2+constants!$D$4*data!D521^3+constants!$E$4*data!D521^4+constants!$F$4*data!D521^5+constants!$G$4*data!D521^6+constants!$H$4*data!D521^7)</f>
        <v>30310.205692166306</v>
      </c>
      <c r="K521" s="4">
        <f>E521/(constants!$A$4+constants!$B$4*data!E521+constants!$C$4*data!E521^2+constants!$D$4*data!E521^3+constants!$E$4*data!E521^4+constants!$F$4*data!E521^5+constants!$G$4*data!E521^6+constants!$H$4*data!E521^7)</f>
        <v>26931.304025103858</v>
      </c>
      <c r="L521" s="4">
        <f>F521/(constants!$A$4+constants!$B$4*data!F521+constants!$C$4*data!F521^2+constants!$D$4*data!F521^3+constants!$E$4*data!F521^4+constants!$F$4*data!F521^5+constants!$G$4*data!F521^6+constants!$H$4*data!F521^7)</f>
        <v>7683.8123226165226</v>
      </c>
      <c r="M521" s="4">
        <f>G521/(constants!$A$4+constants!$B$4*data!G521+constants!$C$4*data!G521^2+constants!$D$4*data!G521^3+constants!$E$4*data!G521^4+constants!$F$4*data!G521^5+constants!$G$4*data!G521^6+constants!$H$4*data!G521^7)</f>
        <v>6875.8569181467838</v>
      </c>
      <c r="N521" s="4"/>
      <c r="O521" s="4">
        <f t="shared" ref="O521:O583" si="187">I521*1000/O$4</f>
        <v>7750.3842953526064</v>
      </c>
      <c r="P521" s="4">
        <f t="shared" ref="P521:P583" si="188">J521*1000/P$4</f>
        <v>7577.5514230415765</v>
      </c>
      <c r="Q521" s="4">
        <f t="shared" si="175"/>
        <v>6732.8260062759646</v>
      </c>
      <c r="R521" s="4">
        <f t="shared" ref="R521:R583" si="189">L521*1000/R$4</f>
        <v>1920.9530806541306</v>
      </c>
      <c r="S521" s="4">
        <f t="shared" si="176"/>
        <v>1718.9642295366959</v>
      </c>
      <c r="T521" s="4">
        <f t="shared" si="177"/>
        <v>1.0228085383604901</v>
      </c>
      <c r="U521" s="4">
        <f t="shared" si="178"/>
        <v>0.88852264147004034</v>
      </c>
      <c r="V521" s="4">
        <f t="shared" si="179"/>
        <v>0.89484966959804524</v>
      </c>
      <c r="W521" s="4"/>
      <c r="X521">
        <f>IF(front!E521&gt;$X$2,O521,P521)</f>
        <v>7750.3842953526064</v>
      </c>
      <c r="Y521">
        <f t="shared" si="170"/>
        <v>7516.4035070515438</v>
      </c>
      <c r="Z521">
        <f>SUMPRODUCT($B$7:$B$456,Y$7:Y$456,EXP(constants!$B$32+constants!$A$32*ABS($A$7:$A$456-$A521)))</f>
        <v>5.084302850256786</v>
      </c>
      <c r="AA521">
        <f t="shared" si="171"/>
        <v>7511.319204201287</v>
      </c>
      <c r="AB521">
        <f t="shared" si="180"/>
        <v>7505.8732456416847</v>
      </c>
      <c r="AD521" s="4">
        <f t="shared" si="172"/>
        <v>28.461720151225109</v>
      </c>
      <c r="AE521">
        <f>SUMPRODUCT($B$7:$B$456,AD$7:AD$456,EXP(constants!$B$32+constants!$A$32*ABS($A$7:$A$456-$A521)))</f>
        <v>3.1119084776243873</v>
      </c>
      <c r="AF521" s="4">
        <f t="shared" si="173"/>
        <v>25.349811673600723</v>
      </c>
      <c r="AG521">
        <f t="shared" si="181"/>
        <v>25.349811673600723</v>
      </c>
      <c r="AH521" s="4"/>
      <c r="AI521" s="5">
        <f>SUMPRODUCT(constants!$B$13:$B$20,A521^constants!$A$13:$A$20)*constants!$C$10/((A521/1000000000)^5*(EXP(0.014388/(A521/1000000000)/constants!$B$9)-1))</f>
        <v>3.6133160617859402E-6</v>
      </c>
      <c r="AJ521">
        <f>SUMPRODUCT(A521^constants!$E$28:$J$28,constants!$E$27:$J$27)</f>
        <v>6.1006066861304638E-7</v>
      </c>
      <c r="AL521" s="17">
        <f t="shared" si="174"/>
        <v>4.8139849202543177E-10</v>
      </c>
      <c r="AM521">
        <f t="shared" si="182"/>
        <v>2.4065688395167179E-8</v>
      </c>
      <c r="AN521">
        <f t="shared" si="183"/>
        <v>2.0003520535988705E-2</v>
      </c>
      <c r="AO521">
        <f t="shared" si="184"/>
        <v>4.6698191397101636E-8</v>
      </c>
      <c r="AQ521">
        <f t="shared" si="169"/>
        <v>4.8139849202543177E-10</v>
      </c>
      <c r="AS521" s="4">
        <f t="shared" si="185"/>
        <v>1.0308718124259309E-2</v>
      </c>
    </row>
    <row r="522" spans="1:45" x14ac:dyDescent="0.2">
      <c r="A522">
        <f>front!A522</f>
        <v>430.83</v>
      </c>
      <c r="B522" s="1">
        <f t="shared" si="186"/>
        <v>0.45999999999997954</v>
      </c>
      <c r="C522">
        <f>front!D522-front!B522</f>
        <v>3130.7000000000003</v>
      </c>
      <c r="D522" s="2">
        <f>front!E522-front!C522</f>
        <v>30093.9</v>
      </c>
      <c r="E522" s="2">
        <f>IF(front!F522-front!C522&gt;0,front!F522-front!C522,0)</f>
        <v>26886.9</v>
      </c>
      <c r="F522" s="2">
        <f>front!I522-front!H522</f>
        <v>7426.0999999999985</v>
      </c>
      <c r="G522" s="2">
        <f>IF(front!J522-front!H522&gt;0,front!J522-front!H522,0)</f>
        <v>6655.5999999999985</v>
      </c>
      <c r="H522" s="2"/>
      <c r="I522" s="4">
        <f>C522/(constants!$A$4+constants!$B$4*data!C522+constants!$C$4*data!C522^2+constants!$D$4*data!C522^3+constants!$E$4*data!C522^4+constants!$F$4*data!C522^5+constants!$G$4*data!C522^6+constants!$H$4*data!C522^7)</f>
        <v>3123.6024412183597</v>
      </c>
      <c r="J522" s="4">
        <f>D522/(constants!$A$4+constants!$B$4*data!D522+constants!$C$4*data!D522^2+constants!$D$4*data!D522^3+constants!$E$4*data!D522^4+constants!$F$4*data!D522^5+constants!$G$4*data!D522^6+constants!$H$4*data!D522^7)</f>
        <v>30831.57402012447</v>
      </c>
      <c r="K522" s="4">
        <f>E522/(constants!$A$4+constants!$B$4*data!E522+constants!$C$4*data!E522^2+constants!$D$4*data!E522^3+constants!$E$4*data!E522^4+constants!$F$4*data!E522^5+constants!$G$4*data!E522^6+constants!$H$4*data!E522^7)</f>
        <v>27429.174540303029</v>
      </c>
      <c r="L522" s="4">
        <f>F522/(constants!$A$4+constants!$B$4*data!F522+constants!$C$4*data!F522^2+constants!$D$4*data!F522^3+constants!$E$4*data!F522^4+constants!$F$4*data!F522^5+constants!$G$4*data!F522^6+constants!$H$4*data!F522^7)</f>
        <v>7415.0828235107674</v>
      </c>
      <c r="M522" s="4">
        <f>G522/(constants!$A$4+constants!$B$4*data!G522+constants!$C$4*data!G522^2+constants!$D$4*data!G522^3+constants!$E$4*data!G522^4+constants!$F$4*data!G522^5+constants!$G$4*data!G522^6+constants!$H$4*data!G522^7)</f>
        <v>6643.9576772836563</v>
      </c>
      <c r="N522" s="4"/>
      <c r="O522" s="4">
        <f t="shared" si="187"/>
        <v>7809.0061030459001</v>
      </c>
      <c r="P522" s="4">
        <f t="shared" si="188"/>
        <v>7707.8935050311175</v>
      </c>
      <c r="Q522" s="4">
        <f t="shared" si="175"/>
        <v>6857.2936350757573</v>
      </c>
      <c r="R522" s="4">
        <f t="shared" si="189"/>
        <v>1853.7707058776919</v>
      </c>
      <c r="S522" s="4">
        <f t="shared" si="176"/>
        <v>1660.9894193209141</v>
      </c>
      <c r="T522" s="4">
        <f t="shared" si="177"/>
        <v>1.0131180585134945</v>
      </c>
      <c r="U522" s="4">
        <f t="shared" si="178"/>
        <v>0.88964561207285042</v>
      </c>
      <c r="V522" s="4">
        <f t="shared" si="179"/>
        <v>0.89600586202730881</v>
      </c>
      <c r="W522" s="4"/>
      <c r="X522">
        <f>IF(front!E522&gt;$X$2,O522,P522)</f>
        <v>7809.0061030459001</v>
      </c>
      <c r="Y522">
        <f t="shared" si="170"/>
        <v>7575.0253147448375</v>
      </c>
      <c r="Z522">
        <f>SUMPRODUCT($B$7:$B$456,Y$7:Y$456,EXP(constants!$B$32+constants!$A$32*ABS($A$7:$A$456-$A522)))</f>
        <v>4.9529983518115586</v>
      </c>
      <c r="AA522">
        <f t="shared" si="171"/>
        <v>7570.0723163930261</v>
      </c>
      <c r="AB522">
        <f t="shared" si="180"/>
        <v>7564.6263578334238</v>
      </c>
      <c r="AD522" s="4">
        <f t="shared" si="172"/>
        <v>25.106634840684137</v>
      </c>
      <c r="AE522">
        <f>SUMPRODUCT($B$7:$B$456,AD$7:AD$456,EXP(constants!$B$32+constants!$A$32*ABS($A$7:$A$456-$A522)))</f>
        <v>3.0315419861119297</v>
      </c>
      <c r="AF522" s="4">
        <f t="shared" si="173"/>
        <v>22.075092854572208</v>
      </c>
      <c r="AG522">
        <f t="shared" si="181"/>
        <v>22.075092854572208</v>
      </c>
      <c r="AH522" s="4"/>
      <c r="AI522" s="5">
        <f>SUMPRODUCT(constants!$B$13:$B$20,A522^constants!$A$13:$A$20)*constants!$C$10/((A522/1000000000)^5*(EXP(0.014388/(A522/1000000000)/constants!$B$9)-1))</f>
        <v>3.6351166196875146E-6</v>
      </c>
      <c r="AJ522">
        <f>SUMPRODUCT(A522^constants!$E$28:$J$28,constants!$E$27:$J$27)</f>
        <v>6.1170875183133794E-7</v>
      </c>
      <c r="AL522" s="17">
        <f t="shared" si="174"/>
        <v>4.8054146334977001E-10</v>
      </c>
      <c r="AM522">
        <f t="shared" si="182"/>
        <v>2.7710359175437871E-8</v>
      </c>
      <c r="AN522">
        <f t="shared" si="183"/>
        <v>1.7341581908318107E-2</v>
      </c>
      <c r="AO522">
        <f t="shared" si="184"/>
        <v>5.3770481658729207E-8</v>
      </c>
      <c r="AQ522">
        <f t="shared" si="169"/>
        <v>4.8054146334977001E-10</v>
      </c>
      <c r="AS522" s="4">
        <f t="shared" si="185"/>
        <v>8.9369008520264574E-3</v>
      </c>
    </row>
    <row r="523" spans="1:45" x14ac:dyDescent="0.2">
      <c r="A523">
        <f>front!A523</f>
        <v>431.3</v>
      </c>
      <c r="B523" s="1">
        <f t="shared" si="186"/>
        <v>0.47000000000002728</v>
      </c>
      <c r="C523">
        <f>front!D523-front!B523</f>
        <v>3162.95</v>
      </c>
      <c r="D523" s="2">
        <f>front!E523-front!C523</f>
        <v>30344.9</v>
      </c>
      <c r="E523" s="2">
        <f>IF(front!F523-front!C523&gt;0,front!F523-front!C523,0)</f>
        <v>27094.1</v>
      </c>
      <c r="F523" s="2">
        <f>front!I523-front!H523</f>
        <v>7008.3000000000011</v>
      </c>
      <c r="G523" s="2">
        <f>IF(front!J523-front!H523&gt;0,front!J523-front!H523,0)</f>
        <v>6295.1</v>
      </c>
      <c r="H523" s="2"/>
      <c r="I523" s="4">
        <f>C523/(constants!$A$4+constants!$B$4*data!C523+constants!$C$4*data!C523^2+constants!$D$4*data!C523^3+constants!$E$4*data!C523^4+constants!$F$4*data!C523^5+constants!$G$4*data!C523^6+constants!$H$4*data!C523^7)</f>
        <v>3155.7822312082408</v>
      </c>
      <c r="J523" s="4">
        <f>D523/(constants!$A$4+constants!$B$4*data!D523+constants!$C$4*data!D523^2+constants!$D$4*data!D523^3+constants!$E$4*data!D523^4+constants!$F$4*data!D523^5+constants!$G$4*data!D523^6+constants!$H$4*data!D523^7)</f>
        <v>31098.92040368947</v>
      </c>
      <c r="K523" s="4">
        <f>E523/(constants!$A$4+constants!$B$4*data!E523+constants!$C$4*data!E523^2+constants!$D$4*data!E523^3+constants!$E$4*data!E523^4+constants!$F$4*data!E523^5+constants!$G$4*data!E523^6+constants!$H$4*data!E523^7)</f>
        <v>27648.233335781824</v>
      </c>
      <c r="L523" s="4">
        <f>F523/(constants!$A$4+constants!$B$4*data!F523+constants!$C$4*data!F523^2+constants!$D$4*data!F523^3+constants!$E$4*data!F523^4+constants!$F$4*data!F523^5+constants!$G$4*data!F523^6+constants!$H$4*data!F523^7)</f>
        <v>6996.8379356021705</v>
      </c>
      <c r="M523" s="4">
        <f>G523/(constants!$A$4+constants!$B$4*data!G523+constants!$C$4*data!G523^2+constants!$D$4*data!G523^3+constants!$E$4*data!G523^4+constants!$F$4*data!G523^5+constants!$G$4*data!G523^6+constants!$H$4*data!G523^7)</f>
        <v>6283.4405860207125</v>
      </c>
      <c r="N523" s="4"/>
      <c r="O523" s="4">
        <f t="shared" si="187"/>
        <v>7889.4555780206019</v>
      </c>
      <c r="P523" s="4">
        <f t="shared" si="188"/>
        <v>7774.7301009223675</v>
      </c>
      <c r="Q523" s="4">
        <f t="shared" si="175"/>
        <v>6912.0583339454561</v>
      </c>
      <c r="R523" s="4">
        <f t="shared" si="189"/>
        <v>1749.2094839005426</v>
      </c>
      <c r="S523" s="4">
        <f t="shared" si="176"/>
        <v>1570.8601465051781</v>
      </c>
      <c r="T523" s="4">
        <f t="shared" si="177"/>
        <v>1.0147562006151987</v>
      </c>
      <c r="U523" s="4">
        <f t="shared" si="178"/>
        <v>0.88904158012191747</v>
      </c>
      <c r="V523" s="4">
        <f t="shared" si="179"/>
        <v>0.8980400352062663</v>
      </c>
      <c r="W523" s="4"/>
      <c r="X523">
        <f>IF(front!E523&gt;$X$2,O523,P523)</f>
        <v>7889.4555780206019</v>
      </c>
      <c r="Y523">
        <f t="shared" si="170"/>
        <v>7655.4747897195393</v>
      </c>
      <c r="Z523">
        <f>SUMPRODUCT($B$7:$B$456,Y$7:Y$456,EXP(constants!$B$32+constants!$A$32*ABS($A$7:$A$456-$A523)))</f>
        <v>4.8223411255600608</v>
      </c>
      <c r="AA523">
        <f t="shared" si="171"/>
        <v>7650.652448593979</v>
      </c>
      <c r="AB523">
        <f t="shared" si="180"/>
        <v>7645.2064900343767</v>
      </c>
      <c r="AD523" s="4">
        <f t="shared" si="172"/>
        <v>19.773114755948654</v>
      </c>
      <c r="AE523">
        <f>SUMPRODUCT($B$7:$B$456,AD$7:AD$456,EXP(constants!$B$32+constants!$A$32*ABS($A$7:$A$456-$A523)))</f>
        <v>2.9515716653010076</v>
      </c>
      <c r="AF523" s="4">
        <f t="shared" si="173"/>
        <v>16.821543090647648</v>
      </c>
      <c r="AG523">
        <f t="shared" si="181"/>
        <v>16.821543090647648</v>
      </c>
      <c r="AH523" s="4"/>
      <c r="AI523" s="5">
        <f>SUMPRODUCT(constants!$B$13:$B$20,A523^constants!$A$13:$A$20)*constants!$C$10/((A523/1000000000)^5*(EXP(0.014388/(A523/1000000000)/constants!$B$9)-1))</f>
        <v>3.6574574549985957E-6</v>
      </c>
      <c r="AJ523">
        <f>SUMPRODUCT(A523^constants!$E$28:$J$28,constants!$E$27:$J$27)</f>
        <v>6.1341398044915301E-7</v>
      </c>
      <c r="AL523" s="17">
        <f t="shared" si="174"/>
        <v>4.7839877964920084E-10</v>
      </c>
      <c r="AM523">
        <f t="shared" si="182"/>
        <v>3.6465975632770318E-8</v>
      </c>
      <c r="AN523">
        <f t="shared" si="183"/>
        <v>1.3119045119398522E-2</v>
      </c>
      <c r="AO523">
        <f t="shared" si="184"/>
        <v>7.0760290818156045E-8</v>
      </c>
      <c r="AQ523">
        <f t="shared" si="169"/>
        <v>4.7839877964920084E-10</v>
      </c>
      <c r="AS523" s="4">
        <f t="shared" si="185"/>
        <v>6.7608368212988008E-3</v>
      </c>
    </row>
    <row r="524" spans="1:45" x14ac:dyDescent="0.2">
      <c r="A524">
        <f>front!A524</f>
        <v>431.77</v>
      </c>
      <c r="B524" s="1">
        <f t="shared" si="186"/>
        <v>0.46999999999997044</v>
      </c>
      <c r="C524">
        <f>front!D524-front!B524</f>
        <v>3208.55</v>
      </c>
      <c r="D524" s="2">
        <f>front!E524-front!C524</f>
        <v>30504</v>
      </c>
      <c r="E524" s="2">
        <f>IF(front!F524-front!C524&gt;0,front!F524-front!C524,0)</f>
        <v>27252.9</v>
      </c>
      <c r="F524" s="2">
        <f>front!I524-front!H524</f>
        <v>6609.6999999999989</v>
      </c>
      <c r="G524" s="2">
        <f>IF(front!J524-front!H524&gt;0,front!J524-front!H524,0)</f>
        <v>6006.1999999999989</v>
      </c>
      <c r="H524" s="2"/>
      <c r="I524" s="4">
        <f>C524/(constants!$A$4+constants!$B$4*data!C524+constants!$C$4*data!C524^2+constants!$D$4*data!C524^3+constants!$E$4*data!C524^4+constants!$F$4*data!C524^5+constants!$G$4*data!C524^6+constants!$H$4*data!C524^7)</f>
        <v>3201.2832852214697</v>
      </c>
      <c r="J524" s="4">
        <f>D524/(constants!$A$4+constants!$B$4*data!D524+constants!$C$4*data!D524^2+constants!$D$4*data!D524^3+constants!$E$4*data!D524^4+constants!$F$4*data!D524^5+constants!$G$4*data!D524^6+constants!$H$4*data!D524^7)</f>
        <v>31268.46014276371</v>
      </c>
      <c r="K524" s="4">
        <f>E524/(constants!$A$4+constants!$B$4*data!E524+constants!$C$4*data!E524^2+constants!$D$4*data!E524^3+constants!$E$4*data!E524^4+constants!$F$4*data!E524^5+constants!$G$4*data!E524^6+constants!$H$4*data!E524^7)</f>
        <v>27816.194901710795</v>
      </c>
      <c r="L524" s="4">
        <f>F524/(constants!$A$4+constants!$B$4*data!F524+constants!$C$4*data!F524^2+constants!$D$4*data!F524^3+constants!$E$4*data!F524^4+constants!$F$4*data!F524^5+constants!$G$4*data!F524^6+constants!$H$4*data!F524^7)</f>
        <v>6598.046462956373</v>
      </c>
      <c r="M524" s="4">
        <f>G524/(constants!$A$4+constants!$B$4*data!G524+constants!$C$4*data!G524^2+constants!$D$4*data!G524^3+constants!$E$4*data!G524^4+constants!$F$4*data!G524^5+constants!$G$4*data!G524^6+constants!$H$4*data!G524^7)</f>
        <v>5994.6374436861515</v>
      </c>
      <c r="N524" s="4"/>
      <c r="O524" s="4">
        <f t="shared" si="187"/>
        <v>8003.2082130536737</v>
      </c>
      <c r="P524" s="4">
        <f t="shared" si="188"/>
        <v>7817.1150356909275</v>
      </c>
      <c r="Q524" s="4">
        <f t="shared" si="175"/>
        <v>6954.0487254276986</v>
      </c>
      <c r="R524" s="4">
        <f t="shared" si="189"/>
        <v>1649.5116157390933</v>
      </c>
      <c r="S524" s="4">
        <f t="shared" si="176"/>
        <v>1498.6593609215379</v>
      </c>
      <c r="T524" s="4">
        <f t="shared" si="177"/>
        <v>1.0238058639936976</v>
      </c>
      <c r="U524" s="4">
        <f t="shared" si="178"/>
        <v>0.88959273257171079</v>
      </c>
      <c r="V524" s="4">
        <f t="shared" si="179"/>
        <v>0.90854732189929843</v>
      </c>
      <c r="W524" s="4"/>
      <c r="X524">
        <f>IF(front!E524&gt;$X$2,O524,P524)</f>
        <v>8003.2082130536737</v>
      </c>
      <c r="Y524">
        <f t="shared" si="170"/>
        <v>7769.2274247526111</v>
      </c>
      <c r="Z524">
        <f>SUMPRODUCT($B$7:$B$456,Y$7:Y$456,EXP(constants!$B$32+constants!$A$32*ABS($A$7:$A$456-$A524)))</f>
        <v>4.6951305612210517</v>
      </c>
      <c r="AA524">
        <f t="shared" si="171"/>
        <v>7764.5322941913901</v>
      </c>
      <c r="AB524">
        <f t="shared" si="180"/>
        <v>7759.0863356317877</v>
      </c>
      <c r="AD524" s="4">
        <f t="shared" si="172"/>
        <v>-0.43539545918110889</v>
      </c>
      <c r="AE524">
        <f>SUMPRODUCT($B$7:$B$456,AD$7:AD$456,EXP(constants!$B$32+constants!$A$32*ABS($A$7:$A$456-$A524)))</f>
        <v>2.8737109152101761</v>
      </c>
      <c r="AF524" s="4">
        <f t="shared" si="173"/>
        <v>-3.309106374391285</v>
      </c>
      <c r="AG524">
        <f t="shared" si="181"/>
        <v>0</v>
      </c>
      <c r="AH524" s="4"/>
      <c r="AI524" s="5">
        <f>SUMPRODUCT(constants!$B$13:$B$20,A524^constants!$A$13:$A$20)*constants!$C$10/((A524/1000000000)^5*(EXP(0.014388/(A524/1000000000)/constants!$B$9)-1))</f>
        <v>3.6798651655441063E-6</v>
      </c>
      <c r="AJ524">
        <f>SUMPRODUCT(A524^constants!$E$28:$J$28,constants!$E$27:$J$27)</f>
        <v>6.1514007664915287E-7</v>
      </c>
      <c r="AL524" s="17">
        <f t="shared" si="174"/>
        <v>4.742652686625211E-10</v>
      </c>
      <c r="AM524">
        <f t="shared" si="182"/>
        <v>0</v>
      </c>
      <c r="AN524" t="e">
        <f t="shared" si="183"/>
        <v>#DIV/0!</v>
      </c>
      <c r="AO524">
        <f t="shared" si="184"/>
        <v>0</v>
      </c>
      <c r="AQ524">
        <f t="shared" si="169"/>
        <v>4.742652686625211E-10</v>
      </c>
      <c r="AS524" s="4" t="e">
        <f t="shared" si="185"/>
        <v>#DIV/0!</v>
      </c>
    </row>
    <row r="525" spans="1:45" x14ac:dyDescent="0.2">
      <c r="A525">
        <f>front!A525</f>
        <v>432.23</v>
      </c>
      <c r="B525" s="1">
        <f t="shared" si="186"/>
        <v>0.46000000000003638</v>
      </c>
      <c r="C525">
        <f>front!D525-front!B525</f>
        <v>3209.8500000000004</v>
      </c>
      <c r="D525" s="2">
        <f>front!E525-front!C525</f>
        <v>30682.199999999997</v>
      </c>
      <c r="E525" s="2">
        <f>IF(front!F525-front!C525&gt;0,front!F525-front!C525,0)</f>
        <v>27529.299999999996</v>
      </c>
      <c r="F525" s="2">
        <f>front!I525-front!H525</f>
        <v>6365.8000000000011</v>
      </c>
      <c r="G525" s="2">
        <f>IF(front!J525-front!H525&gt;0,front!J525-front!H525,0)</f>
        <v>5698.5</v>
      </c>
      <c r="H525" s="2"/>
      <c r="I525" s="4">
        <f>C525/(constants!$A$4+constants!$B$4*data!C525+constants!$C$4*data!C525^2+constants!$D$4*data!C525^3+constants!$E$4*data!C525^4+constants!$F$4*data!C525^5+constants!$G$4*data!C525^6+constants!$H$4*data!C525^7)</f>
        <v>3202.580470197573</v>
      </c>
      <c r="J525" s="4">
        <f>D525/(constants!$A$4+constants!$B$4*data!D525+constants!$C$4*data!D525^2+constants!$D$4*data!D525^3+constants!$E$4*data!D525^4+constants!$F$4*data!D525^5+constants!$G$4*data!D525^6+constants!$H$4*data!D525^7)</f>
        <v>31458.42530783467</v>
      </c>
      <c r="K525" s="4">
        <f>E525/(constants!$A$4+constants!$B$4*data!E525+constants!$C$4*data!E525^2+constants!$D$4*data!E525^3+constants!$E$4*data!E525^4+constants!$F$4*data!E525^5+constants!$G$4*data!E525^6+constants!$H$4*data!E525^7)</f>
        <v>28108.691201496353</v>
      </c>
      <c r="L525" s="4">
        <f>F525/(constants!$A$4+constants!$B$4*data!F525+constants!$C$4*data!F525^2+constants!$D$4*data!F525^3+constants!$E$4*data!F525^4+constants!$F$4*data!F525^5+constants!$G$4*data!F525^6+constants!$H$4*data!F525^7)</f>
        <v>6354.1314173859528</v>
      </c>
      <c r="M525" s="4">
        <f>G525/(constants!$A$4+constants!$B$4*data!G525+constants!$C$4*data!G525^2+constants!$D$4*data!G525^3+constants!$E$4*data!G525^4+constants!$F$4*data!G525^5+constants!$G$4*data!G525^6+constants!$H$4*data!G525^7)</f>
        <v>5687.1381566182308</v>
      </c>
      <c r="N525" s="4"/>
      <c r="O525" s="4">
        <f t="shared" si="187"/>
        <v>8006.4511754939322</v>
      </c>
      <c r="P525" s="4">
        <f t="shared" si="188"/>
        <v>7864.6063269586675</v>
      </c>
      <c r="Q525" s="4">
        <f t="shared" si="175"/>
        <v>7027.1728003740882</v>
      </c>
      <c r="R525" s="4">
        <f t="shared" si="189"/>
        <v>1588.5328543464882</v>
      </c>
      <c r="S525" s="4">
        <f t="shared" si="176"/>
        <v>1421.7845391545577</v>
      </c>
      <c r="T525" s="4">
        <f t="shared" si="177"/>
        <v>1.0180358485394294</v>
      </c>
      <c r="U525" s="4">
        <f t="shared" si="178"/>
        <v>0.89351869734229605</v>
      </c>
      <c r="V525" s="4">
        <f t="shared" si="179"/>
        <v>0.8950299864836414</v>
      </c>
      <c r="W525" s="4"/>
      <c r="X525">
        <f>IF(front!E525&gt;$X$2,O525,P525)</f>
        <v>8006.4511754939322</v>
      </c>
      <c r="Y525">
        <f t="shared" si="170"/>
        <v>7772.4703871928696</v>
      </c>
      <c r="Z525">
        <f>SUMPRODUCT($B$7:$B$456,Y$7:Y$456,EXP(constants!$B$32+constants!$A$32*ABS($A$7:$A$456-$A525)))</f>
        <v>4.5738766191107922</v>
      </c>
      <c r="AA525">
        <f t="shared" si="171"/>
        <v>7767.8965105737589</v>
      </c>
      <c r="AB525">
        <f t="shared" si="180"/>
        <v>7762.4505520141565</v>
      </c>
      <c r="AD525" s="4">
        <f t="shared" si="172"/>
        <v>23.221074954882852</v>
      </c>
      <c r="AE525">
        <f>SUMPRODUCT($B$7:$B$456,AD$7:AD$456,EXP(constants!$B$32+constants!$A$32*ABS($A$7:$A$456-$A525)))</f>
        <v>2.7994959871243656</v>
      </c>
      <c r="AF525" s="4">
        <f t="shared" si="173"/>
        <v>20.421578967758485</v>
      </c>
      <c r="AG525">
        <f t="shared" si="181"/>
        <v>20.421578967758485</v>
      </c>
      <c r="AH525" s="4"/>
      <c r="AI525" s="5">
        <f>SUMPRODUCT(constants!$B$13:$B$20,A525^constants!$A$13:$A$20)*constants!$C$10/((A525/1000000000)^5*(EXP(0.014388/(A525/1000000000)/constants!$B$9)-1))</f>
        <v>3.7018606862796373E-6</v>
      </c>
      <c r="AJ525">
        <f>SUMPRODUCT(A525^constants!$E$28:$J$28,constants!$E$27:$J$27)</f>
        <v>6.1684898238569029E-7</v>
      </c>
      <c r="AL525" s="17">
        <f t="shared" si="174"/>
        <v>4.7689330340649955E-10</v>
      </c>
      <c r="AM525">
        <f t="shared" si="182"/>
        <v>3.0205743804608316E-8</v>
      </c>
      <c r="AN525">
        <f t="shared" si="183"/>
        <v>1.578816620081849E-2</v>
      </c>
      <c r="AO525">
        <f t="shared" si="184"/>
        <v>5.8612643125666019E-8</v>
      </c>
      <c r="AQ525">
        <f t="shared" ref="AQ525:AQ588" si="190">AL525</f>
        <v>4.7689330340649955E-10</v>
      </c>
      <c r="AS525" s="4">
        <f t="shared" si="185"/>
        <v>8.1363555365356263E-3</v>
      </c>
    </row>
    <row r="526" spans="1:45" x14ac:dyDescent="0.2">
      <c r="A526">
        <f>front!A526</f>
        <v>432.7</v>
      </c>
      <c r="B526" s="1">
        <f t="shared" si="186"/>
        <v>0.46999999999997044</v>
      </c>
      <c r="C526">
        <f>front!D526-front!B526</f>
        <v>3275.35</v>
      </c>
      <c r="D526" s="2">
        <f>front!E526-front!C526</f>
        <v>31150.100000000002</v>
      </c>
      <c r="E526" s="2">
        <f>IF(front!F526-front!C526&gt;0,front!F526-front!C526,0)</f>
        <v>27896.3</v>
      </c>
      <c r="F526" s="2">
        <f>front!I526-front!H526</f>
        <v>6485.2000000000007</v>
      </c>
      <c r="G526" s="2">
        <f>IF(front!J526-front!H526&gt;0,front!J526-front!H526,0)</f>
        <v>5824.9</v>
      </c>
      <c r="H526" s="2"/>
      <c r="I526" s="4">
        <f>C526/(constants!$A$4+constants!$B$4*data!C526+constants!$C$4*data!C526^2+constants!$D$4*data!C526^3+constants!$E$4*data!C526^4+constants!$F$4*data!C526^5+constants!$G$4*data!C526^6+constants!$H$4*data!C526^7)</f>
        <v>3267.9390711296573</v>
      </c>
      <c r="J526" s="4">
        <f>D526/(constants!$A$4+constants!$B$4*data!D526+constants!$C$4*data!D526^2+constants!$D$4*data!D526^3+constants!$E$4*data!D526^4+constants!$F$4*data!D526^5+constants!$G$4*data!D526^6+constants!$H$4*data!D526^7)</f>
        <v>31957.579764767313</v>
      </c>
      <c r="K526" s="4">
        <f>E526/(constants!$A$4+constants!$B$4*data!E526+constants!$C$4*data!E526^2+constants!$D$4*data!E526^3+constants!$E$4*data!E526^4+constants!$F$4*data!E526^5+constants!$G$4*data!E526^6+constants!$H$4*data!E526^7)</f>
        <v>28497.356623974661</v>
      </c>
      <c r="L526" s="4">
        <f>F526/(constants!$A$4+constants!$B$4*data!F526+constants!$C$4*data!F526^2+constants!$D$4*data!F526^3+constants!$E$4*data!F526^4+constants!$F$4*data!F526^5+constants!$G$4*data!F526^6+constants!$H$4*data!F526^7)</f>
        <v>6473.5295686360496</v>
      </c>
      <c r="M526" s="4">
        <f>G526/(constants!$A$4+constants!$B$4*data!G526+constants!$C$4*data!G526^2+constants!$D$4*data!G526^3+constants!$E$4*data!G526^4+constants!$F$4*data!G526^5+constants!$G$4*data!G526^6+constants!$H$4*data!G526^7)</f>
        <v>5813.4441757409468</v>
      </c>
      <c r="N526" s="4"/>
      <c r="O526" s="4">
        <f t="shared" si="187"/>
        <v>8169.8476778241429</v>
      </c>
      <c r="P526" s="4">
        <f t="shared" si="188"/>
        <v>7989.3949411918284</v>
      </c>
      <c r="Q526" s="4">
        <f t="shared" si="175"/>
        <v>7124.3391559936654</v>
      </c>
      <c r="R526" s="4">
        <f t="shared" si="189"/>
        <v>1618.3823921590124</v>
      </c>
      <c r="S526" s="4">
        <f t="shared" si="176"/>
        <v>1453.3610439352367</v>
      </c>
      <c r="T526" s="4">
        <f t="shared" si="177"/>
        <v>1.0225865335185689</v>
      </c>
      <c r="U526" s="4">
        <f t="shared" si="178"/>
        <v>0.89172449333577231</v>
      </c>
      <c r="V526" s="4">
        <f t="shared" si="179"/>
        <v>0.89803315395465466</v>
      </c>
      <c r="W526" s="4"/>
      <c r="X526">
        <f>IF(front!E526&gt;$X$2,O526,P526)</f>
        <v>8169.8476778241429</v>
      </c>
      <c r="Y526">
        <f t="shared" si="170"/>
        <v>7935.8668895230803</v>
      </c>
      <c r="Z526">
        <f>SUMPRODUCT($B$7:$B$456,Y$7:Y$456,EXP(constants!$B$32+constants!$A$32*ABS($A$7:$A$456-$A526)))</f>
        <v>4.4532204044663954</v>
      </c>
      <c r="AA526">
        <f t="shared" si="171"/>
        <v>7931.4136691186141</v>
      </c>
      <c r="AB526">
        <f t="shared" si="180"/>
        <v>7925.9677105590117</v>
      </c>
      <c r="AD526" s="4">
        <f t="shared" si="172"/>
        <v>18.306502226014345</v>
      </c>
      <c r="AE526">
        <f>SUMPRODUCT($B$7:$B$456,AD$7:AD$456,EXP(constants!$B$32+constants!$A$32*ABS($A$7:$A$456-$A526)))</f>
        <v>2.7256469052957706</v>
      </c>
      <c r="AF526" s="4">
        <f t="shared" si="173"/>
        <v>15.580855320718575</v>
      </c>
      <c r="AG526">
        <f t="shared" si="181"/>
        <v>15.580855320718575</v>
      </c>
      <c r="AH526" s="4"/>
      <c r="AI526" s="5">
        <f>SUMPRODUCT(constants!$B$13:$B$20,A526^constants!$A$13:$A$20)*constants!$C$10/((A526/1000000000)^5*(EXP(0.014388/(A526/1000000000)/constants!$B$9)-1))</f>
        <v>3.7244001524092889E-6</v>
      </c>
      <c r="AJ526">
        <f>SUMPRODUCT(A526^constants!$E$28:$J$28,constants!$E$27:$J$27)</f>
        <v>6.1861429779473372E-7</v>
      </c>
      <c r="AL526" s="17">
        <f t="shared" si="174"/>
        <v>4.6989847655417841E-10</v>
      </c>
      <c r="AM526">
        <f t="shared" si="182"/>
        <v>3.9703487713677312E-8</v>
      </c>
      <c r="AN526">
        <f t="shared" si="183"/>
        <v>1.1835193924092083E-2</v>
      </c>
      <c r="AO526">
        <f t="shared" si="184"/>
        <v>7.7042511227649273E-8</v>
      </c>
      <c r="AQ526">
        <f t="shared" si="190"/>
        <v>4.6989847655417841E-10</v>
      </c>
      <c r="AS526" s="4">
        <f t="shared" si="185"/>
        <v>6.0992102810057377E-3</v>
      </c>
    </row>
    <row r="527" spans="1:45" x14ac:dyDescent="0.2">
      <c r="A527">
        <f>front!A527</f>
        <v>433.16</v>
      </c>
      <c r="B527" s="1">
        <f t="shared" si="186"/>
        <v>0.46000000000003638</v>
      </c>
      <c r="C527">
        <f>front!D527-front!B527</f>
        <v>3277.15</v>
      </c>
      <c r="D527" s="2">
        <f>front!E527-front!C527</f>
        <v>31450.199999999997</v>
      </c>
      <c r="E527" s="2">
        <f>IF(front!F527-front!C527&gt;0,front!F527-front!C527,0)</f>
        <v>28158.5</v>
      </c>
      <c r="F527" s="2">
        <f>front!I527-front!H527</f>
        <v>6683.5</v>
      </c>
      <c r="G527" s="2">
        <f>IF(front!J527-front!H527&gt;0,front!J527-front!H527,0)</f>
        <v>6040.1</v>
      </c>
      <c r="H527" s="2"/>
      <c r="I527" s="4">
        <f>C527/(constants!$A$4+constants!$B$4*data!C527+constants!$C$4*data!C527^2+constants!$D$4*data!C527^3+constants!$E$4*data!C527^4+constants!$F$4*data!C527^5+constants!$G$4*data!C527^6+constants!$H$4*data!C527^7)</f>
        <v>3269.735197705098</v>
      </c>
      <c r="J527" s="4">
        <f>D527/(constants!$A$4+constants!$B$4*data!D527+constants!$C$4*data!D527^2+constants!$D$4*data!D527^3+constants!$E$4*data!D527^4+constants!$F$4*data!D527^5+constants!$G$4*data!D527^6+constants!$H$4*data!D527^7)</f>
        <v>32278.002103461506</v>
      </c>
      <c r="K527" s="4">
        <f>E527/(constants!$A$4+constants!$B$4*data!E527+constants!$C$4*data!E527^2+constants!$D$4*data!E527^3+constants!$E$4*data!E527^4+constants!$F$4*data!E527^5+constants!$G$4*data!E527^6+constants!$H$4*data!E527^7)</f>
        <v>28775.238795791105</v>
      </c>
      <c r="L527" s="4">
        <f>F527/(constants!$A$4+constants!$B$4*data!F527+constants!$C$4*data!F527^2+constants!$D$4*data!F527^3+constants!$E$4*data!F527^4+constants!$F$4*data!F527^5+constants!$G$4*data!F527^6+constants!$H$4*data!F527^7)</f>
        <v>6671.8658312002144</v>
      </c>
      <c r="M527" s="4">
        <f>G527/(constants!$A$4+constants!$B$4*data!G527+constants!$C$4*data!G527^2+constants!$D$4*data!G527^3+constants!$E$4*data!G527^4+constants!$F$4*data!G527^5+constants!$G$4*data!G527^6+constants!$H$4*data!G527^7)</f>
        <v>6028.5213066427905</v>
      </c>
      <c r="N527" s="4"/>
      <c r="O527" s="4">
        <f t="shared" si="187"/>
        <v>8174.3379942627453</v>
      </c>
      <c r="P527" s="4">
        <f t="shared" si="188"/>
        <v>8069.5005258653764</v>
      </c>
      <c r="Q527" s="4">
        <f t="shared" si="175"/>
        <v>7193.8096989477763</v>
      </c>
      <c r="R527" s="4">
        <f t="shared" si="189"/>
        <v>1667.9664578000536</v>
      </c>
      <c r="S527" s="4">
        <f t="shared" si="176"/>
        <v>1507.1303266606976</v>
      </c>
      <c r="T527" s="4">
        <f t="shared" si="177"/>
        <v>1.0129918162916443</v>
      </c>
      <c r="U527" s="4">
        <f t="shared" si="178"/>
        <v>0.8914814090276435</v>
      </c>
      <c r="V527" s="4">
        <f t="shared" si="179"/>
        <v>0.90357352188515283</v>
      </c>
      <c r="W527" s="4"/>
      <c r="X527">
        <f>IF(front!E527&gt;$X$2,O527,P527)</f>
        <v>8174.3379942627453</v>
      </c>
      <c r="Y527">
        <f t="shared" si="170"/>
        <v>7940.3572059616827</v>
      </c>
      <c r="Z527">
        <f>SUMPRODUCT($B$7:$B$456,Y$7:Y$456,EXP(constants!$B$32+constants!$A$32*ABS($A$7:$A$456-$A527)))</f>
        <v>4.3382139052675797</v>
      </c>
      <c r="AA527">
        <f t="shared" si="171"/>
        <v>7936.0189920564153</v>
      </c>
      <c r="AB527">
        <f t="shared" si="180"/>
        <v>7930.573033496813</v>
      </c>
      <c r="AD527" s="4">
        <f t="shared" si="172"/>
        <v>8.6933482449817348</v>
      </c>
      <c r="AE527">
        <f>SUMPRODUCT($B$7:$B$456,AD$7:AD$456,EXP(constants!$B$32+constants!$A$32*ABS($A$7:$A$456-$A527)))</f>
        <v>2.6552557994983226</v>
      </c>
      <c r="AF527" s="4">
        <f t="shared" si="173"/>
        <v>6.0380924454834126</v>
      </c>
      <c r="AG527">
        <f t="shared" si="181"/>
        <v>6.0380924454834126</v>
      </c>
      <c r="AH527" s="4"/>
      <c r="AI527" s="5">
        <f>SUMPRODUCT(constants!$B$13:$B$20,A527^constants!$A$13:$A$20)*constants!$C$10/((A527/1000000000)^5*(EXP(0.014388/(A527/1000000000)/constants!$B$9)-1))</f>
        <v>3.7465242497435846E-6</v>
      </c>
      <c r="AJ527">
        <f>SUMPRODUCT(A527^constants!$E$28:$J$28,constants!$E$27:$J$27)</f>
        <v>6.203602089228607E-7</v>
      </c>
      <c r="AL527" s="17">
        <f t="shared" si="174"/>
        <v>4.7241532659987832E-10</v>
      </c>
      <c r="AM527">
        <f t="shared" si="182"/>
        <v>1.027410915821436E-7</v>
      </c>
      <c r="AN527">
        <f t="shared" si="183"/>
        <v>4.5981147301921805E-3</v>
      </c>
      <c r="AO527">
        <f t="shared" si="184"/>
        <v>1.9936363673742147E-7</v>
      </c>
      <c r="AQ527">
        <f t="shared" si="190"/>
        <v>4.7241532659987832E-10</v>
      </c>
      <c r="AS527" s="4">
        <f t="shared" si="185"/>
        <v>2.3696163168516467E-3</v>
      </c>
    </row>
    <row r="528" spans="1:45" x14ac:dyDescent="0.2">
      <c r="A528">
        <f>front!A528</f>
        <v>433.63</v>
      </c>
      <c r="B528" s="1">
        <f t="shared" si="186"/>
        <v>0.46999999999997044</v>
      </c>
      <c r="C528">
        <f>front!D528-front!B528</f>
        <v>3317.05</v>
      </c>
      <c r="D528" s="2">
        <f>front!E528-front!C528</f>
        <v>31658.9</v>
      </c>
      <c r="E528" s="2">
        <f>IF(front!F528-front!C528&gt;0,front!F528-front!C528,0)</f>
        <v>28437.4</v>
      </c>
      <c r="F528" s="2">
        <f>front!I528-front!H528</f>
        <v>6821.5</v>
      </c>
      <c r="G528" s="2">
        <f>IF(front!J528-front!H528&gt;0,front!J528-front!H528,0)</f>
        <v>6157</v>
      </c>
      <c r="H528" s="2"/>
      <c r="I528" s="4">
        <f>C528/(constants!$A$4+constants!$B$4*data!C528+constants!$C$4*data!C528^2+constants!$D$4*data!C528^3+constants!$E$4*data!C528^4+constants!$F$4*data!C528^5+constants!$G$4*data!C528^6+constants!$H$4*data!C528^7)</f>
        <v>3309.549513218461</v>
      </c>
      <c r="J528" s="4">
        <f>D528/(constants!$A$4+constants!$B$4*data!D528+constants!$C$4*data!D528^2+constants!$D$4*data!D528^3+constants!$E$4*data!D528^4+constants!$F$4*data!D528^5+constants!$G$4*data!D528^6+constants!$H$4*data!D528^7)</f>
        <v>32500.962397478521</v>
      </c>
      <c r="K528" s="4">
        <f>E528/(constants!$A$4+constants!$B$4*data!E528+constants!$C$4*data!E528^2+constants!$D$4*data!E528^3+constants!$E$4*data!E528^4+constants!$F$4*data!E528^5+constants!$G$4*data!E528^6+constants!$H$4*data!E528^7)</f>
        <v>29071.004947468129</v>
      </c>
      <c r="L528" s="4">
        <f>F528/(constants!$A$4+constants!$B$4*data!F528+constants!$C$4*data!F528^2+constants!$D$4*data!F528^3+constants!$E$4*data!F528^4+constants!$F$4*data!F528^5+constants!$G$4*data!F528^6+constants!$H$4*data!F528^7)</f>
        <v>6809.9213271747612</v>
      </c>
      <c r="M528" s="4">
        <f>G528/(constants!$A$4+constants!$B$4*data!G528+constants!$C$4*data!G528^2+constants!$D$4*data!G528^3+constants!$E$4*data!G528^4+constants!$F$4*data!G528^5+constants!$G$4*data!G528^6+constants!$H$4*data!G528^7)</f>
        <v>6145.3752434990993</v>
      </c>
      <c r="N528" s="4"/>
      <c r="O528" s="4">
        <f t="shared" si="187"/>
        <v>8273.8737830461523</v>
      </c>
      <c r="P528" s="4">
        <f t="shared" si="188"/>
        <v>8125.2405993696302</v>
      </c>
      <c r="Q528" s="4">
        <f t="shared" si="175"/>
        <v>7267.7512368670323</v>
      </c>
      <c r="R528" s="4">
        <f t="shared" si="189"/>
        <v>1702.4803317936903</v>
      </c>
      <c r="S528" s="4">
        <f t="shared" si="176"/>
        <v>1536.3438108747748</v>
      </c>
      <c r="T528" s="4">
        <f t="shared" si="177"/>
        <v>1.0182927732242235</v>
      </c>
      <c r="U528" s="4">
        <f t="shared" si="178"/>
        <v>0.89446597278988593</v>
      </c>
      <c r="V528" s="4">
        <f t="shared" si="179"/>
        <v>0.90241501307455441</v>
      </c>
      <c r="W528" s="4"/>
      <c r="X528">
        <f>IF(front!E528&gt;$X$2,O528,P528)</f>
        <v>8273.8737830461523</v>
      </c>
      <c r="Y528">
        <f t="shared" si="170"/>
        <v>8039.8929947450897</v>
      </c>
      <c r="Z528">
        <f>SUMPRODUCT($B$7:$B$456,Y$7:Y$456,EXP(constants!$B$32+constants!$A$32*ABS($A$7:$A$456-$A528)))</f>
        <v>4.2237743364475016</v>
      </c>
      <c r="AA528">
        <f t="shared" si="171"/>
        <v>8035.6692204086421</v>
      </c>
      <c r="AB528">
        <f t="shared" si="180"/>
        <v>8030.2232618490398</v>
      </c>
      <c r="AD528" s="4">
        <f t="shared" si="172"/>
        <v>11.044676017263782</v>
      </c>
      <c r="AE528">
        <f>SUMPRODUCT($B$7:$B$456,AD$7:AD$456,EXP(constants!$B$32+constants!$A$32*ABS($A$7:$A$456-$A528)))</f>
        <v>2.585211690231918</v>
      </c>
      <c r="AF528" s="4">
        <f t="shared" si="173"/>
        <v>8.4594643270318635</v>
      </c>
      <c r="AG528">
        <f t="shared" si="181"/>
        <v>8.4594643270318635</v>
      </c>
      <c r="AH528" s="4"/>
      <c r="AI528" s="5">
        <f>SUMPRODUCT(constants!$B$13:$B$20,A528^constants!$A$13:$A$20)*constants!$C$10/((A528/1000000000)^5*(EXP(0.014388/(A528/1000000000)/constants!$B$9)-1))</f>
        <v>3.7691947004705582E-6</v>
      </c>
      <c r="AJ528">
        <f>SUMPRODUCT(A528^constants!$E$28:$J$28,constants!$E$27:$J$27)</f>
        <v>6.2216189627555549E-7</v>
      </c>
      <c r="AL528" s="17">
        <f t="shared" si="174"/>
        <v>4.6937607804476702E-10</v>
      </c>
      <c r="AM528">
        <f t="shared" si="182"/>
        <v>7.3546252129400591E-8</v>
      </c>
      <c r="AN528">
        <f t="shared" si="183"/>
        <v>6.3820529864516496E-3</v>
      </c>
      <c r="AO528">
        <f t="shared" si="184"/>
        <v>1.4271259986761679E-7</v>
      </c>
      <c r="AQ528">
        <f t="shared" si="190"/>
        <v>4.6937607804476702E-10</v>
      </c>
      <c r="AS528" s="4">
        <f t="shared" si="185"/>
        <v>3.2889603194123725E-3</v>
      </c>
    </row>
    <row r="529" spans="1:45" x14ac:dyDescent="0.2">
      <c r="A529">
        <f>front!A529</f>
        <v>434.09</v>
      </c>
      <c r="B529" s="1">
        <f t="shared" si="186"/>
        <v>0.45999999999997954</v>
      </c>
      <c r="C529">
        <f>front!D529-front!B529</f>
        <v>3348.5999999999995</v>
      </c>
      <c r="D529" s="2">
        <f>front!E529-front!C529</f>
        <v>32130.699999999997</v>
      </c>
      <c r="E529" s="2">
        <f>IF(front!F529-front!C529&gt;0,front!F529-front!C529,0)</f>
        <v>28797</v>
      </c>
      <c r="F529" s="2">
        <f>front!I529-front!H529</f>
        <v>7373.7000000000007</v>
      </c>
      <c r="G529" s="2">
        <f>IF(front!J529-front!H529&gt;0,front!J529-front!H529,0)</f>
        <v>6635.8000000000011</v>
      </c>
      <c r="H529" s="2"/>
      <c r="I529" s="4">
        <f>C529/(constants!$A$4+constants!$B$4*data!C529+constants!$C$4*data!C529^2+constants!$D$4*data!C529^3+constants!$E$4*data!C529^4+constants!$F$4*data!C529^5+constants!$G$4*data!C529^6+constants!$H$4*data!C529^7)</f>
        <v>3341.0320055931334</v>
      </c>
      <c r="J529" s="4">
        <f>D529/(constants!$A$4+constants!$B$4*data!D529+constants!$C$4*data!D529^2+constants!$D$4*data!D529^3+constants!$E$4*data!D529^4+constants!$F$4*data!D529^5+constants!$G$4*data!D529^6+constants!$H$4*data!D529^7)</f>
        <v>33005.385757020005</v>
      </c>
      <c r="K529" s="4">
        <f>E529/(constants!$A$4+constants!$B$4*data!E529+constants!$C$4*data!E529^2+constants!$D$4*data!E529^3+constants!$E$4*data!E529^4+constants!$F$4*data!E529^5+constants!$G$4*data!E529^6+constants!$H$4*data!E529^7)</f>
        <v>29452.631708774192</v>
      </c>
      <c r="L529" s="4">
        <f>F529/(constants!$A$4+constants!$B$4*data!F529+constants!$C$4*data!F529^2+constants!$D$4*data!F529^3+constants!$E$4*data!F529^4+constants!$F$4*data!F529^5+constants!$G$4*data!F529^6+constants!$H$4*data!F529^7)</f>
        <v>7362.6124359544656</v>
      </c>
      <c r="M529" s="4">
        <f>G529/(constants!$A$4+constants!$B$4*data!G529+constants!$C$4*data!G529^2+constants!$D$4*data!G529^3+constants!$E$4*data!G529^4+constants!$F$4*data!G529^5+constants!$G$4*data!G529^6+constants!$H$4*data!G529^7)</f>
        <v>6624.1525055724969</v>
      </c>
      <c r="N529" s="4"/>
      <c r="O529" s="4">
        <f t="shared" si="187"/>
        <v>8352.5800139828334</v>
      </c>
      <c r="P529" s="4">
        <f t="shared" si="188"/>
        <v>8251.3464392550013</v>
      </c>
      <c r="Q529" s="4">
        <f t="shared" si="175"/>
        <v>7363.1579271935479</v>
      </c>
      <c r="R529" s="4">
        <f t="shared" si="189"/>
        <v>1840.6531089886164</v>
      </c>
      <c r="S529" s="4">
        <f t="shared" si="176"/>
        <v>1656.0381263931242</v>
      </c>
      <c r="T529" s="4">
        <f t="shared" si="177"/>
        <v>1.0122687340148782</v>
      </c>
      <c r="U529" s="4">
        <f t="shared" si="178"/>
        <v>0.89235835404559183</v>
      </c>
      <c r="V529" s="4">
        <f t="shared" si="179"/>
        <v>0.89970137138065487</v>
      </c>
      <c r="W529" s="4"/>
      <c r="X529">
        <f>IF(front!E529&gt;$X$2,O529,P529)</f>
        <v>8352.5800139828334</v>
      </c>
      <c r="Y529">
        <f t="shared" si="170"/>
        <v>8118.5992256817708</v>
      </c>
      <c r="Z529">
        <f>SUMPRODUCT($B$7:$B$456,Y$7:Y$456,EXP(constants!$B$32+constants!$A$32*ABS($A$7:$A$456-$A529)))</f>
        <v>4.1146933892405393</v>
      </c>
      <c r="AA529">
        <f t="shared" si="171"/>
        <v>8114.4845322925303</v>
      </c>
      <c r="AB529">
        <f t="shared" si="180"/>
        <v>8109.0385737329279</v>
      </c>
      <c r="AD529" s="4">
        <f t="shared" si="172"/>
        <v>17.44015725249551</v>
      </c>
      <c r="AE529">
        <f>SUMPRODUCT($B$7:$B$456,AD$7:AD$456,EXP(constants!$B$32+constants!$A$32*ABS($A$7:$A$456-$A529)))</f>
        <v>2.5184473895287245</v>
      </c>
      <c r="AF529" s="4">
        <f t="shared" si="173"/>
        <v>14.921709862966786</v>
      </c>
      <c r="AG529">
        <f t="shared" si="181"/>
        <v>14.921709862966786</v>
      </c>
      <c r="AH529" s="4"/>
      <c r="AI529" s="5">
        <f>SUMPRODUCT(constants!$B$13:$B$20,A529^constants!$A$13:$A$20)*constants!$C$10/((A529/1000000000)^5*(EXP(0.014388/(A529/1000000000)/constants!$B$9)-1))</f>
        <v>3.7914466133923946E-6</v>
      </c>
      <c r="AJ529">
        <f>SUMPRODUCT(A529^constants!$E$28:$J$28,constants!$E$27:$J$27)</f>
        <v>6.2394197019433441E-7</v>
      </c>
      <c r="AL529" s="17">
        <f t="shared" si="174"/>
        <v>4.6755809322128228E-10</v>
      </c>
      <c r="AM529">
        <f t="shared" si="182"/>
        <v>4.1814374888956598E-8</v>
      </c>
      <c r="AN529">
        <f t="shared" si="183"/>
        <v>1.1181754945827658E-2</v>
      </c>
      <c r="AO529">
        <f t="shared" si="184"/>
        <v>8.1138575786877716E-8</v>
      </c>
      <c r="AQ529">
        <f t="shared" si="190"/>
        <v>4.6755809322128228E-10</v>
      </c>
      <c r="AS529" s="4">
        <f t="shared" si="185"/>
        <v>5.7624636455216038E-3</v>
      </c>
    </row>
    <row r="530" spans="1:45" x14ac:dyDescent="0.2">
      <c r="A530">
        <f>front!A530</f>
        <v>434.56</v>
      </c>
      <c r="B530" s="1">
        <f t="shared" si="186"/>
        <v>0.47000000000002728</v>
      </c>
      <c r="C530">
        <f>front!D530-front!B530</f>
        <v>3394.25</v>
      </c>
      <c r="D530" s="2">
        <f>front!E530-front!C530</f>
        <v>32281.9</v>
      </c>
      <c r="E530" s="2">
        <f>IF(front!F530-front!C530&gt;0,front!F530-front!C530,0)</f>
        <v>29042.6</v>
      </c>
      <c r="F530" s="2">
        <f>front!I530-front!H530</f>
        <v>6789.2000000000007</v>
      </c>
      <c r="G530" s="2">
        <f>IF(front!J530-front!H530&gt;0,front!J530-front!H530,0)</f>
        <v>6173.1</v>
      </c>
      <c r="H530" s="2"/>
      <c r="I530" s="4">
        <f>C530/(constants!$A$4+constants!$B$4*data!C530+constants!$C$4*data!C530^2+constants!$D$4*data!C530^3+constants!$E$4*data!C530^4+constants!$F$4*data!C530^5+constants!$G$4*data!C530^6+constants!$H$4*data!C530^7)</f>
        <v>3386.584727896292</v>
      </c>
      <c r="J530" s="4">
        <f>D530/(constants!$A$4+constants!$B$4*data!D530+constants!$C$4*data!D530^2+constants!$D$4*data!D530^3+constants!$E$4*data!D530^4+constants!$F$4*data!D530^5+constants!$G$4*data!D530^6+constants!$H$4*data!D530^7)</f>
        <v>33167.154001695213</v>
      </c>
      <c r="K530" s="4">
        <f>E530/(constants!$A$4+constants!$B$4*data!E530+constants!$C$4*data!E530^2+constants!$D$4*data!E530^3+constants!$E$4*data!E530^4+constants!$F$4*data!E530^5+constants!$G$4*data!E530^6+constants!$H$4*data!E530^7)</f>
        <v>29713.456327833013</v>
      </c>
      <c r="L530" s="4">
        <f>F530/(constants!$A$4+constants!$B$4*data!F530+constants!$C$4*data!F530^2+constants!$D$4*data!F530^3+constants!$E$4*data!F530^4+constants!$F$4*data!F530^5+constants!$G$4*data!F530^6+constants!$H$4*data!F530^7)</f>
        <v>6777.6060487367668</v>
      </c>
      <c r="M530" s="4">
        <f>G530/(constants!$A$4+constants!$B$4*data!G530+constants!$C$4*data!G530^2+constants!$D$4*data!G530^3+constants!$E$4*data!G530^4+constants!$F$4*data!G530^5+constants!$G$4*data!G530^6+constants!$H$4*data!G530^7)</f>
        <v>6161.4700851429652</v>
      </c>
      <c r="N530" s="4"/>
      <c r="O530" s="4">
        <f t="shared" si="187"/>
        <v>8466.461819740729</v>
      </c>
      <c r="P530" s="4">
        <f t="shared" si="188"/>
        <v>8291.7885004238033</v>
      </c>
      <c r="Q530" s="4">
        <f t="shared" si="175"/>
        <v>7428.3640819582533</v>
      </c>
      <c r="R530" s="4">
        <f t="shared" si="189"/>
        <v>1694.4015121841917</v>
      </c>
      <c r="S530" s="4">
        <f t="shared" si="176"/>
        <v>1540.3675212857413</v>
      </c>
      <c r="T530" s="4">
        <f t="shared" si="177"/>
        <v>1.0210658194318389</v>
      </c>
      <c r="U530" s="4">
        <f t="shared" si="178"/>
        <v>0.8958699418802808</v>
      </c>
      <c r="V530" s="4">
        <f t="shared" si="179"/>
        <v>0.90909239056338498</v>
      </c>
      <c r="W530" s="4"/>
      <c r="X530">
        <f>IF(front!E530&gt;$X$2,O530,P530)</f>
        <v>8466.461819740729</v>
      </c>
      <c r="Y530">
        <f t="shared" si="170"/>
        <v>8232.4810314396655</v>
      </c>
      <c r="Z530">
        <f>SUMPRODUCT($B$7:$B$456,Y$7:Y$456,EXP(constants!$B$32+constants!$A$32*ABS($A$7:$A$456-$A530)))</f>
        <v>4.0061501621027986</v>
      </c>
      <c r="AA530">
        <f t="shared" si="171"/>
        <v>8228.4748812775633</v>
      </c>
      <c r="AB530">
        <f t="shared" si="180"/>
        <v>8223.0289227179601</v>
      </c>
      <c r="AD530" s="4">
        <f t="shared" si="172"/>
        <v>-1.4640421666642851</v>
      </c>
      <c r="AE530">
        <f>SUMPRODUCT($B$7:$B$456,AD$7:AD$456,EXP(constants!$B$32+constants!$A$32*ABS($A$7:$A$456-$A530)))</f>
        <v>2.4520122068366499</v>
      </c>
      <c r="AF530" s="4">
        <f t="shared" si="173"/>
        <v>-3.916054373500935</v>
      </c>
      <c r="AG530">
        <f t="shared" si="181"/>
        <v>0</v>
      </c>
      <c r="AH530" s="4"/>
      <c r="AI530" s="5">
        <f>SUMPRODUCT(constants!$B$13:$B$20,A530^constants!$A$13:$A$20)*constants!$C$10/((A530/1000000000)^5*(EXP(0.014388/(A530/1000000000)/constants!$B$9)-1))</f>
        <v>3.8142472646230471E-6</v>
      </c>
      <c r="AJ530">
        <f>SUMPRODUCT(A530^constants!$E$28:$J$28,constants!$E$27:$J$27)</f>
        <v>6.2577706753209417E-7</v>
      </c>
      <c r="AL530" s="17">
        <f t="shared" si="174"/>
        <v>4.6384942829099559E-10</v>
      </c>
      <c r="AM530">
        <f t="shared" si="182"/>
        <v>0</v>
      </c>
      <c r="AN530" t="e">
        <f t="shared" si="183"/>
        <v>#DIV/0!</v>
      </c>
      <c r="AO530">
        <f t="shared" si="184"/>
        <v>0</v>
      </c>
      <c r="AQ530">
        <f t="shared" si="190"/>
        <v>4.6384942829099559E-10</v>
      </c>
      <c r="AS530" s="4" t="e">
        <f t="shared" si="185"/>
        <v>#DIV/0!</v>
      </c>
    </row>
    <row r="531" spans="1:45" x14ac:dyDescent="0.2">
      <c r="A531">
        <f>front!A531</f>
        <v>435.03</v>
      </c>
      <c r="B531" s="1">
        <f t="shared" si="186"/>
        <v>0.46999999999997044</v>
      </c>
      <c r="C531">
        <f>front!D531-front!B531</f>
        <v>3431.7999999999997</v>
      </c>
      <c r="D531" s="2">
        <f>front!E531-front!C531</f>
        <v>32688.9</v>
      </c>
      <c r="E531" s="2">
        <f>IF(front!F531-front!C531&gt;0,front!F531-front!C531,0)</f>
        <v>29323.1</v>
      </c>
      <c r="F531" s="2">
        <f>front!I531-front!H531</f>
        <v>6596.7000000000007</v>
      </c>
      <c r="G531" s="2">
        <f>IF(front!J531-front!H531&gt;0,front!J531-front!H531,0)</f>
        <v>5946.6</v>
      </c>
      <c r="H531" s="2"/>
      <c r="I531" s="4">
        <f>C531/(constants!$A$4+constants!$B$4*data!C531+constants!$C$4*data!C531^2+constants!$D$4*data!C531^3+constants!$E$4*data!C531^4+constants!$F$4*data!C531^5+constants!$G$4*data!C531^6+constants!$H$4*data!C531^7)</f>
        <v>3424.0550794231458</v>
      </c>
      <c r="J531" s="4">
        <f>D531/(constants!$A$4+constants!$B$4*data!D531+constants!$C$4*data!D531^2+constants!$D$4*data!D531^3+constants!$E$4*data!D531^4+constants!$F$4*data!D531^5+constants!$G$4*data!D531^6+constants!$H$4*data!D531^7)</f>
        <v>33602.875290655233</v>
      </c>
      <c r="K531" s="4">
        <f>E531/(constants!$A$4+constants!$B$4*data!E531+constants!$C$4*data!E531^2+constants!$D$4*data!E531^3+constants!$E$4*data!E531^4+constants!$F$4*data!E531^5+constants!$G$4*data!E531^6+constants!$H$4*data!E531^7)</f>
        <v>30011.523201666489</v>
      </c>
      <c r="L531" s="4">
        <f>F531/(constants!$A$4+constants!$B$4*data!F531+constants!$C$4*data!F531^2+constants!$D$4*data!F531^3+constants!$E$4*data!F531^4+constants!$F$4*data!F531^5+constants!$G$4*data!F531^6+constants!$H$4*data!F531^7)</f>
        <v>6585.0437800793479</v>
      </c>
      <c r="M531" s="4">
        <f>G531/(constants!$A$4+constants!$B$4*data!G531+constants!$C$4*data!G531^2+constants!$D$4*data!G531^3+constants!$E$4*data!G531^4+constants!$F$4*data!G531^5+constants!$G$4*data!G531^6+constants!$H$4*data!G531^7)</f>
        <v>5935.0687731778244</v>
      </c>
      <c r="N531" s="4"/>
      <c r="O531" s="4">
        <f t="shared" si="187"/>
        <v>8560.1376985578645</v>
      </c>
      <c r="P531" s="4">
        <f t="shared" si="188"/>
        <v>8400.7188226638082</v>
      </c>
      <c r="Q531" s="4">
        <f t="shared" si="175"/>
        <v>7502.8808004166222</v>
      </c>
      <c r="R531" s="4">
        <f t="shared" si="189"/>
        <v>1646.260945019837</v>
      </c>
      <c r="S531" s="4">
        <f t="shared" si="176"/>
        <v>1483.7671932944561</v>
      </c>
      <c r="T531" s="4">
        <f t="shared" si="177"/>
        <v>1.018976813682178</v>
      </c>
      <c r="U531" s="4">
        <f t="shared" si="178"/>
        <v>0.89312366700990375</v>
      </c>
      <c r="V531" s="4">
        <f t="shared" si="179"/>
        <v>0.9012952641457318</v>
      </c>
      <c r="W531" s="4"/>
      <c r="X531">
        <f>IF(front!E531&gt;$X$2,O531,P531)</f>
        <v>8560.1376985578645</v>
      </c>
      <c r="Y531">
        <f t="shared" si="170"/>
        <v>8326.156910256801</v>
      </c>
      <c r="Z531">
        <f>SUMPRODUCT($B$7:$B$456,Y$7:Y$456,EXP(constants!$B$32+constants!$A$32*ABS($A$7:$A$456-$A531)))</f>
        <v>3.9004702423960151</v>
      </c>
      <c r="AA531">
        <f t="shared" si="171"/>
        <v>8322.2564400144056</v>
      </c>
      <c r="AB531">
        <f t="shared" si="180"/>
        <v>8316.8104814548024</v>
      </c>
      <c r="AD531" s="4">
        <f t="shared" si="172"/>
        <v>12.709445775298491</v>
      </c>
      <c r="AE531">
        <f>SUMPRODUCT($B$7:$B$456,AD$7:AD$456,EXP(constants!$B$32+constants!$A$32*ABS($A$7:$A$456-$A531)))</f>
        <v>2.3873295457647203</v>
      </c>
      <c r="AF531" s="4">
        <f t="shared" si="173"/>
        <v>10.322116229533771</v>
      </c>
      <c r="AG531">
        <f t="shared" si="181"/>
        <v>10.322116229533771</v>
      </c>
      <c r="AH531" s="4"/>
      <c r="AI531" s="5">
        <f>SUMPRODUCT(constants!$B$13:$B$20,A531^constants!$A$13:$A$20)*constants!$C$10/((A531/1000000000)^5*(EXP(0.014388/(A531/1000000000)/constants!$B$9)-1))</f>
        <v>3.8371134137157051E-6</v>
      </c>
      <c r="AJ531">
        <f>SUMPRODUCT(A531^constants!$E$28:$J$28,constants!$E$27:$J$27)</f>
        <v>6.2762788586705762E-7</v>
      </c>
      <c r="AL531" s="17">
        <f t="shared" si="174"/>
        <v>4.6136838422275858E-10</v>
      </c>
      <c r="AM531">
        <f t="shared" si="182"/>
        <v>6.0804187039793326E-8</v>
      </c>
      <c r="AN531">
        <f t="shared" si="183"/>
        <v>7.5877732551677046E-3</v>
      </c>
      <c r="AO531">
        <f t="shared" si="184"/>
        <v>1.1798729865959899E-7</v>
      </c>
      <c r="AQ531">
        <f t="shared" si="190"/>
        <v>4.6136838422275858E-10</v>
      </c>
      <c r="AS531" s="4">
        <f t="shared" si="185"/>
        <v>3.9103224623680578E-3</v>
      </c>
    </row>
    <row r="532" spans="1:45" x14ac:dyDescent="0.2">
      <c r="A532">
        <f>front!A532</f>
        <v>435.49</v>
      </c>
      <c r="B532" s="1">
        <f t="shared" si="186"/>
        <v>0.46000000000003638</v>
      </c>
      <c r="C532">
        <f>front!D532-front!B532</f>
        <v>3446.0499999999997</v>
      </c>
      <c r="D532" s="2">
        <f>front!E532-front!C532</f>
        <v>32902.300000000003</v>
      </c>
      <c r="E532" s="2">
        <f>IF(front!F532-front!C532&gt;0,front!F532-front!C532,0)</f>
        <v>29532.400000000001</v>
      </c>
      <c r="F532" s="2">
        <f>front!I532-front!H532</f>
        <v>6701.2999999999993</v>
      </c>
      <c r="G532" s="2">
        <f>IF(front!J532-front!H532&gt;0,front!J532-front!H532,0)</f>
        <v>6062.9</v>
      </c>
      <c r="H532" s="2"/>
      <c r="I532" s="4">
        <f>C532/(constants!$A$4+constants!$B$4*data!C532+constants!$C$4*data!C532^2+constants!$D$4*data!C532^3+constants!$E$4*data!C532^4+constants!$F$4*data!C532^5+constants!$G$4*data!C532^6+constants!$H$4*data!C532^7)</f>
        <v>3438.274943267123</v>
      </c>
      <c r="J532" s="4">
        <f>D532/(constants!$A$4+constants!$B$4*data!D532+constants!$C$4*data!D532^2+constants!$D$4*data!D532^3+constants!$E$4*data!D532^4+constants!$F$4*data!D532^5+constants!$G$4*data!D532^6+constants!$H$4*data!D532^7)</f>
        <v>33831.494311265393</v>
      </c>
      <c r="K532" s="4">
        <f>E532/(constants!$A$4+constants!$B$4*data!E532+constants!$C$4*data!E532^2+constants!$D$4*data!E532^3+constants!$E$4*data!E532^4+constants!$F$4*data!E532^5+constants!$G$4*data!E532^6+constants!$H$4*data!E532^7)</f>
        <v>30234.054942125116</v>
      </c>
      <c r="L532" s="4">
        <f>F532/(constants!$A$4+constants!$B$4*data!F532+constants!$C$4*data!F532^2+constants!$D$4*data!F532^3+constants!$E$4*data!F532^4+constants!$F$4*data!F532^5+constants!$G$4*data!F532^6+constants!$H$4*data!F532^7)</f>
        <v>6689.6715662236375</v>
      </c>
      <c r="M532" s="4">
        <f>G532/(constants!$A$4+constants!$B$4*data!G532+constants!$C$4*data!G532^2+constants!$D$4*data!G532^3+constants!$E$4*data!G532^4+constants!$F$4*data!G532^5+constants!$G$4*data!G532^6+constants!$H$4*data!G532^7)</f>
        <v>6051.3111488576378</v>
      </c>
      <c r="N532" s="4"/>
      <c r="O532" s="4">
        <f t="shared" si="187"/>
        <v>8595.6873581678065</v>
      </c>
      <c r="P532" s="4">
        <f t="shared" si="188"/>
        <v>8457.8735778163482</v>
      </c>
      <c r="Q532" s="4">
        <f t="shared" si="175"/>
        <v>7558.5137355312791</v>
      </c>
      <c r="R532" s="4">
        <f t="shared" si="189"/>
        <v>1672.4178915559094</v>
      </c>
      <c r="S532" s="4">
        <f t="shared" si="176"/>
        <v>1512.8277872144095</v>
      </c>
      <c r="T532" s="4">
        <f t="shared" si="177"/>
        <v>1.0162941404932939</v>
      </c>
      <c r="U532" s="4">
        <f t="shared" si="178"/>
        <v>0.89366596296213907</v>
      </c>
      <c r="V532" s="4">
        <f t="shared" si="179"/>
        <v>0.90457522300659698</v>
      </c>
      <c r="W532" s="4"/>
      <c r="X532">
        <f>IF(front!E532&gt;$X$2,O532,P532)</f>
        <v>8595.6873581678065</v>
      </c>
      <c r="Y532">
        <f t="shared" si="170"/>
        <v>8361.7065698667429</v>
      </c>
      <c r="Z532">
        <f>SUMPRODUCT($B$7:$B$456,Y$7:Y$456,EXP(constants!$B$32+constants!$A$32*ABS($A$7:$A$456-$A532)))</f>
        <v>3.7997387745896574</v>
      </c>
      <c r="AA532">
        <f t="shared" si="171"/>
        <v>8357.9068310921539</v>
      </c>
      <c r="AB532">
        <f t="shared" si="180"/>
        <v>8352.4608725325506</v>
      </c>
      <c r="AD532" s="4">
        <f t="shared" si="172"/>
        <v>6.8721704540503197</v>
      </c>
      <c r="AE532">
        <f>SUMPRODUCT($B$7:$B$456,AD$7:AD$456,EXP(constants!$B$32+constants!$A$32*ABS($A$7:$A$456-$A532)))</f>
        <v>2.3256756439688582</v>
      </c>
      <c r="AF532" s="4">
        <f t="shared" si="173"/>
        <v>4.5464948100814615</v>
      </c>
      <c r="AG532">
        <f t="shared" si="181"/>
        <v>4.5464948100814615</v>
      </c>
      <c r="AH532" s="4"/>
      <c r="AI532" s="5">
        <f>SUMPRODUCT(constants!$B$13:$B$20,A532^constants!$A$13:$A$20)*constants!$C$10/((A532/1000000000)^5*(EXP(0.014388/(A532/1000000000)/constants!$B$9)-1))</f>
        <v>3.8595562740049457E-6</v>
      </c>
      <c r="AJ532">
        <f>SUMPRODUCT(A532^constants!$E$28:$J$28,constants!$E$27:$J$27)</f>
        <v>6.294537774811774E-7</v>
      </c>
      <c r="AL532" s="17">
        <f t="shared" si="174"/>
        <v>4.6208612442558971E-10</v>
      </c>
      <c r="AM532">
        <f t="shared" si="182"/>
        <v>1.3844814604987952E-7</v>
      </c>
      <c r="AN532">
        <f t="shared" si="183"/>
        <v>3.3376115001143552E-3</v>
      </c>
      <c r="AO532">
        <f t="shared" si="184"/>
        <v>2.6865128130344685E-7</v>
      </c>
      <c r="AQ532">
        <f t="shared" si="190"/>
        <v>4.6208612442558971E-10</v>
      </c>
      <c r="AS532" s="4">
        <f t="shared" si="185"/>
        <v>1.7200220381739196E-3</v>
      </c>
    </row>
    <row r="533" spans="1:45" x14ac:dyDescent="0.2">
      <c r="A533">
        <f>front!A533</f>
        <v>435.96</v>
      </c>
      <c r="B533" s="1">
        <f t="shared" si="186"/>
        <v>0.46999999999997044</v>
      </c>
      <c r="C533">
        <f>front!D533-front!B533</f>
        <v>3491.5</v>
      </c>
      <c r="D533" s="2">
        <f>front!E533-front!C533</f>
        <v>33150.5</v>
      </c>
      <c r="E533" s="2">
        <f>IF(front!F533-front!C533&gt;0,front!F533-front!C533,0)</f>
        <v>29664.2</v>
      </c>
      <c r="F533" s="2">
        <f>front!I533-front!H533</f>
        <v>6672.2000000000007</v>
      </c>
      <c r="G533" s="2">
        <f>IF(front!J533-front!H533&gt;0,front!J533-front!H533,0)</f>
        <v>6091.1</v>
      </c>
      <c r="H533" s="2"/>
      <c r="I533" s="4">
        <f>C533/(constants!$A$4+constants!$B$4*data!C533+constants!$C$4*data!C533^2+constants!$D$4*data!C533^3+constants!$E$4*data!C533^4+constants!$F$4*data!C533^5+constants!$G$4*data!C533^6+constants!$H$4*data!C533^7)</f>
        <v>3483.629166193793</v>
      </c>
      <c r="J533" s="4">
        <f>D533/(constants!$A$4+constants!$B$4*data!D533+constants!$C$4*data!D533^2+constants!$D$4*data!D533^3+constants!$E$4*data!D533^4+constants!$F$4*data!D533^5+constants!$G$4*data!D533^6+constants!$H$4*data!D533^7)</f>
        <v>34097.53367425788</v>
      </c>
      <c r="K533" s="4">
        <f>E533/(constants!$A$4+constants!$B$4*data!E533+constants!$C$4*data!E533^2+constants!$D$4*data!E533^3+constants!$E$4*data!E533^4+constants!$F$4*data!E533^5+constants!$G$4*data!E533^6+constants!$H$4*data!E533^7)</f>
        <v>30374.24144646505</v>
      </c>
      <c r="L533" s="4">
        <f>F533/(constants!$A$4+constants!$B$4*data!F533+constants!$C$4*data!F533^2+constants!$D$4*data!F533^3+constants!$E$4*data!F533^4+constants!$F$4*data!F533^5+constants!$G$4*data!F533^6+constants!$H$4*data!F533^7)</f>
        <v>6660.5624061692988</v>
      </c>
      <c r="M533" s="4">
        <f>G533/(constants!$A$4+constants!$B$4*data!G533+constants!$C$4*data!G533^2+constants!$D$4*data!G533^3+constants!$E$4*data!G533^4+constants!$F$4*data!G533^5+constants!$G$4*data!G533^6+constants!$H$4*data!G533^7)</f>
        <v>6079.4993663346931</v>
      </c>
      <c r="N533" s="4"/>
      <c r="O533" s="4">
        <f t="shared" si="187"/>
        <v>8709.072915484483</v>
      </c>
      <c r="P533" s="4">
        <f t="shared" si="188"/>
        <v>8524.38341856447</v>
      </c>
      <c r="Q533" s="4">
        <f t="shared" si="175"/>
        <v>7593.5603616162625</v>
      </c>
      <c r="R533" s="4">
        <f t="shared" si="189"/>
        <v>1665.1406015423247</v>
      </c>
      <c r="S533" s="4">
        <f t="shared" si="176"/>
        <v>1519.8748415836733</v>
      </c>
      <c r="T533" s="4">
        <f t="shared" si="177"/>
        <v>1.0216660241393876</v>
      </c>
      <c r="U533" s="4">
        <f t="shared" si="178"/>
        <v>0.89080464694712658</v>
      </c>
      <c r="V533" s="4">
        <f t="shared" si="179"/>
        <v>0.91276066428018143</v>
      </c>
      <c r="W533" s="4"/>
      <c r="X533">
        <f>IF(front!E533&gt;$X$2,O533,P533)</f>
        <v>8709.072915484483</v>
      </c>
      <c r="Y533">
        <f t="shared" si="170"/>
        <v>8475.0921271834195</v>
      </c>
      <c r="Z533">
        <f>SUMPRODUCT($B$7:$B$456,Y$7:Y$456,EXP(constants!$B$32+constants!$A$32*ABS($A$7:$A$456-$A533)))</f>
        <v>3.6995038676697902</v>
      </c>
      <c r="AA533">
        <f t="shared" si="171"/>
        <v>8471.392623315749</v>
      </c>
      <c r="AB533">
        <f t="shared" si="180"/>
        <v>8465.9466647561458</v>
      </c>
      <c r="AD533" s="4">
        <f t="shared" si="172"/>
        <v>-8.1635646054912741</v>
      </c>
      <c r="AE533">
        <f>SUMPRODUCT($B$7:$B$456,AD$7:AD$456,EXP(constants!$B$32+constants!$A$32*ABS($A$7:$A$456-$A533)))</f>
        <v>2.2643256682131709</v>
      </c>
      <c r="AF533" s="4">
        <f t="shared" si="173"/>
        <v>-10.427890273704445</v>
      </c>
      <c r="AG533">
        <f t="shared" si="181"/>
        <v>0</v>
      </c>
      <c r="AH533" s="4"/>
      <c r="AI533" s="5">
        <f>SUMPRODUCT(constants!$B$13:$B$20,A533^constants!$A$13:$A$20)*constants!$C$10/((A533/1000000000)^5*(EXP(0.014388/(A533/1000000000)/constants!$B$9)-1))</f>
        <v>3.8825514187936576E-6</v>
      </c>
      <c r="AJ533">
        <f>SUMPRODUCT(A533^constants!$E$28:$J$28,constants!$E$27:$J$27)</f>
        <v>6.3133332683457328E-7</v>
      </c>
      <c r="AL533" s="17">
        <f t="shared" si="174"/>
        <v>4.586080650563006E-10</v>
      </c>
      <c r="AM533">
        <f t="shared" si="182"/>
        <v>0</v>
      </c>
      <c r="AN533" t="e">
        <f t="shared" si="183"/>
        <v>#DIV/0!</v>
      </c>
      <c r="AO533">
        <f t="shared" si="184"/>
        <v>0</v>
      </c>
      <c r="AQ533">
        <f t="shared" si="190"/>
        <v>4.586080650563006E-10</v>
      </c>
      <c r="AS533" s="4" t="e">
        <f t="shared" si="185"/>
        <v>#DIV/0!</v>
      </c>
    </row>
    <row r="534" spans="1:45" x14ac:dyDescent="0.2">
      <c r="A534">
        <f>front!A534</f>
        <v>436.42</v>
      </c>
      <c r="B534" s="1">
        <f t="shared" si="186"/>
        <v>0.46000000000003638</v>
      </c>
      <c r="C534">
        <f>front!D534-front!B534</f>
        <v>3515.8500000000004</v>
      </c>
      <c r="D534" s="2">
        <f>front!E534-front!C534</f>
        <v>33508</v>
      </c>
      <c r="E534" s="2">
        <f>IF(front!F534-front!C534&gt;0,front!F534-front!C534,0)</f>
        <v>30089.100000000002</v>
      </c>
      <c r="F534" s="2">
        <f>front!I534-front!H534</f>
        <v>6627.4</v>
      </c>
      <c r="G534" s="2">
        <f>IF(front!J534-front!H534&gt;0,front!J534-front!H534,0)</f>
        <v>5964.4</v>
      </c>
      <c r="H534" s="2"/>
      <c r="I534" s="4">
        <f>C534/(constants!$A$4+constants!$B$4*data!C534+constants!$C$4*data!C534^2+constants!$D$4*data!C534^3+constants!$E$4*data!C534^4+constants!$F$4*data!C534^5+constants!$G$4*data!C534^6+constants!$H$4*data!C534^7)</f>
        <v>3507.9280729976613</v>
      </c>
      <c r="J534" s="4">
        <f>D534/(constants!$A$4+constants!$B$4*data!D534+constants!$C$4*data!D534^2+constants!$D$4*data!D534^3+constants!$E$4*data!D534^4+constants!$F$4*data!D534^5+constants!$G$4*data!D534^6+constants!$H$4*data!D534^7)</f>
        <v>34480.991298025641</v>
      </c>
      <c r="K534" s="4">
        <f>E534/(constants!$A$4+constants!$B$4*data!E534+constants!$C$4*data!E534^2+constants!$D$4*data!E534^3+constants!$E$4*data!E534^4+constants!$F$4*data!E534^5+constants!$G$4*data!E534^6+constants!$H$4*data!E534^7)</f>
        <v>30826.462895080138</v>
      </c>
      <c r="L534" s="4">
        <f>F534/(constants!$A$4+constants!$B$4*data!F534+constants!$C$4*data!F534^2+constants!$D$4*data!F534^3+constants!$E$4*data!F534^4+constants!$F$4*data!F534^5+constants!$G$4*data!F534^6+constants!$H$4*data!F534^7)</f>
        <v>6615.7504649384573</v>
      </c>
      <c r="M534" s="4">
        <f>G534/(constants!$A$4+constants!$B$4*data!G534+constants!$C$4*data!G534^2+constants!$D$4*data!G534^3+constants!$E$4*data!G534^4+constants!$F$4*data!G534^5+constants!$G$4*data!G534^6+constants!$H$4*data!G534^7)</f>
        <v>5952.8590247279153</v>
      </c>
      <c r="N534" s="4"/>
      <c r="O534" s="4">
        <f t="shared" si="187"/>
        <v>8769.8201824941534</v>
      </c>
      <c r="P534" s="4">
        <f t="shared" si="188"/>
        <v>8620.2478245064103</v>
      </c>
      <c r="Q534" s="4">
        <f t="shared" si="175"/>
        <v>7706.6157237700345</v>
      </c>
      <c r="R534" s="4">
        <f t="shared" si="189"/>
        <v>1653.9376162346143</v>
      </c>
      <c r="S534" s="4">
        <f t="shared" si="176"/>
        <v>1488.2147561819788</v>
      </c>
      <c r="T534" s="4">
        <f t="shared" si="177"/>
        <v>1.0173512828207243</v>
      </c>
      <c r="U534" s="4">
        <f t="shared" si="178"/>
        <v>0.89401324424350992</v>
      </c>
      <c r="V534" s="4">
        <f t="shared" si="179"/>
        <v>0.89980102125621686</v>
      </c>
      <c r="W534" s="4"/>
      <c r="X534">
        <f>IF(front!E534&gt;$X$2,O534,P534)</f>
        <v>8769.8201824941534</v>
      </c>
      <c r="Y534">
        <f t="shared" si="170"/>
        <v>8535.8393941930899</v>
      </c>
      <c r="Z534">
        <f>SUMPRODUCT($B$7:$B$456,Y$7:Y$456,EXP(constants!$B$32+constants!$A$32*ABS($A$7:$A$456-$A534)))</f>
        <v>3.6039624504593468</v>
      </c>
      <c r="AA534">
        <f t="shared" si="171"/>
        <v>8532.2354317426307</v>
      </c>
      <c r="AB534">
        <f t="shared" si="180"/>
        <v>8526.7894731830274</v>
      </c>
      <c r="AD534" s="4">
        <f t="shared" si="172"/>
        <v>15.48957860067685</v>
      </c>
      <c r="AE534">
        <f>SUMPRODUCT($B$7:$B$456,AD$7:AD$456,EXP(constants!$B$32+constants!$A$32*ABS($A$7:$A$456-$A534)))</f>
        <v>2.2058483990696915</v>
      </c>
      <c r="AF534" s="4">
        <f t="shared" si="173"/>
        <v>13.28373020160716</v>
      </c>
      <c r="AG534">
        <f t="shared" si="181"/>
        <v>13.28373020160716</v>
      </c>
      <c r="AH534" s="4"/>
      <c r="AI534" s="5">
        <f>SUMPRODUCT(constants!$B$13:$B$20,A534^constants!$A$13:$A$20)*constants!$C$10/((A534/1000000000)^5*(EXP(0.014388/(A534/1000000000)/constants!$B$9)-1))</f>
        <v>3.9051201322389097E-6</v>
      </c>
      <c r="AJ534">
        <f>SUMPRODUCT(A534^constants!$E$28:$J$28,constants!$E$27:$J$27)</f>
        <v>6.331857590797141E-7</v>
      </c>
      <c r="AL534" s="17">
        <f t="shared" si="174"/>
        <v>4.5798247330025129E-10</v>
      </c>
      <c r="AM534">
        <f t="shared" si="182"/>
        <v>4.7666261620031008E-8</v>
      </c>
      <c r="AN534">
        <f t="shared" si="183"/>
        <v>9.6081055600926602E-3</v>
      </c>
      <c r="AO534">
        <f t="shared" si="184"/>
        <v>9.2493851485400856E-8</v>
      </c>
      <c r="AQ534">
        <f t="shared" si="190"/>
        <v>4.5798247330025129E-10</v>
      </c>
      <c r="AS534" s="4">
        <f t="shared" si="185"/>
        <v>4.9514910012428102E-3</v>
      </c>
    </row>
    <row r="535" spans="1:45" x14ac:dyDescent="0.2">
      <c r="A535">
        <f>front!A535</f>
        <v>436.89</v>
      </c>
      <c r="B535" s="1">
        <f t="shared" si="186"/>
        <v>0.46999999999997044</v>
      </c>
      <c r="C535">
        <f>front!D535-front!B535</f>
        <v>3553.2500000000005</v>
      </c>
      <c r="D535" s="2">
        <f>front!E535-front!C535</f>
        <v>33648</v>
      </c>
      <c r="E535" s="2">
        <f>IF(front!F535-front!C535&gt;0,front!F535-front!C535,0)</f>
        <v>30217.1</v>
      </c>
      <c r="F535" s="2">
        <f>front!I535-front!H535</f>
        <v>6737</v>
      </c>
      <c r="G535" s="2">
        <f>IF(front!J535-front!H535&gt;0,front!J535-front!H535,0)</f>
        <v>6115.5999999999985</v>
      </c>
      <c r="H535" s="2"/>
      <c r="I535" s="4">
        <f>C535/(constants!$A$4+constants!$B$4*data!C535+constants!$C$4*data!C535^2+constants!$D$4*data!C535^3+constants!$E$4*data!C535^4+constants!$F$4*data!C535^5+constants!$G$4*data!C535^6+constants!$H$4*data!C535^7)</f>
        <v>3545.2499060155033</v>
      </c>
      <c r="J535" s="4">
        <f>D535/(constants!$A$4+constants!$B$4*data!D535+constants!$C$4*data!D535^2+constants!$D$4*data!D535^3+constants!$E$4*data!D535^4+constants!$F$4*data!D535^5+constants!$G$4*data!D535^6+constants!$H$4*data!D535^7)</f>
        <v>34631.241064191112</v>
      </c>
      <c r="K535" s="4">
        <f>E535/(constants!$A$4+constants!$B$4*data!E535+constants!$C$4*data!E535^2+constants!$D$4*data!E535^3+constants!$E$4*data!E535^4+constants!$F$4*data!E535^5+constants!$G$4*data!E535^6+constants!$H$4*data!E535^7)</f>
        <v>30962.778511821733</v>
      </c>
      <c r="L535" s="4">
        <f>F535/(constants!$A$4+constants!$B$4*data!F535+constants!$C$4*data!F535^2+constants!$D$4*data!F535^3+constants!$E$4*data!F535^4+constants!$F$4*data!F535^5+constants!$G$4*data!F535^6+constants!$H$4*data!F535^7)</f>
        <v>6725.384329110977</v>
      </c>
      <c r="M535" s="4">
        <f>G535/(constants!$A$4+constants!$B$4*data!G535+constants!$C$4*data!G535^2+constants!$D$4*data!G535^3+constants!$E$4*data!G535^4+constants!$F$4*data!G535^5+constants!$G$4*data!G535^6+constants!$H$4*data!G535^7)</f>
        <v>6103.9898368245676</v>
      </c>
      <c r="N535" s="4"/>
      <c r="O535" s="4">
        <f t="shared" si="187"/>
        <v>8863.1247650387577</v>
      </c>
      <c r="P535" s="4">
        <f t="shared" si="188"/>
        <v>8657.810266047778</v>
      </c>
      <c r="Q535" s="4">
        <f t="shared" si="175"/>
        <v>7740.6946279554331</v>
      </c>
      <c r="R535" s="4">
        <f t="shared" si="189"/>
        <v>1681.3460822777442</v>
      </c>
      <c r="S535" s="4">
        <f t="shared" si="176"/>
        <v>1525.9974592061419</v>
      </c>
      <c r="T535" s="4">
        <f t="shared" si="177"/>
        <v>1.0237143680309253</v>
      </c>
      <c r="U535" s="4">
        <f t="shared" si="178"/>
        <v>0.89407071650797443</v>
      </c>
      <c r="V535" s="4">
        <f t="shared" si="179"/>
        <v>0.90760461233469003</v>
      </c>
      <c r="W535" s="4"/>
      <c r="X535">
        <f>IF(front!E535&gt;$X$2,O535,P535)</f>
        <v>8863.1247650387577</v>
      </c>
      <c r="Y535">
        <f t="shared" si="170"/>
        <v>8629.1439767376942</v>
      </c>
      <c r="Z535">
        <f>SUMPRODUCT($B$7:$B$456,Y$7:Y$456,EXP(constants!$B$32+constants!$A$32*ABS($A$7:$A$456-$A535)))</f>
        <v>3.5088920095173894</v>
      </c>
      <c r="AA535">
        <f t="shared" si="171"/>
        <v>8625.6350847281774</v>
      </c>
      <c r="AB535">
        <f t="shared" si="180"/>
        <v>8620.1891261685741</v>
      </c>
      <c r="AD535" s="4">
        <f t="shared" si="172"/>
        <v>1.3012284791400361</v>
      </c>
      <c r="AE535">
        <f>SUMPRODUCT($B$7:$B$456,AD$7:AD$456,EXP(constants!$B$32+constants!$A$32*ABS($A$7:$A$456-$A535)))</f>
        <v>2.1476593965943924</v>
      </c>
      <c r="AF535" s="4">
        <f t="shared" si="173"/>
        <v>-0.84643091745435628</v>
      </c>
      <c r="AG535">
        <f t="shared" si="181"/>
        <v>0</v>
      </c>
      <c r="AH535" s="4"/>
      <c r="AI535" s="5">
        <f>SUMPRODUCT(constants!$B$13:$B$20,A535^constants!$A$13:$A$20)*constants!$C$10/((A535/1000000000)^5*(EXP(0.014388/(A535/1000000000)/constants!$B$9)-1))</f>
        <v>3.9282434563237258E-6</v>
      </c>
      <c r="AJ535">
        <f>SUMPRODUCT(A535^constants!$E$28:$J$28,constants!$E$27:$J$27)</f>
        <v>6.3509078253250239E-7</v>
      </c>
      <c r="AL535" s="17">
        <f t="shared" si="174"/>
        <v>4.5570269965407557E-10</v>
      </c>
      <c r="AM535">
        <f t="shared" si="182"/>
        <v>0</v>
      </c>
      <c r="AN535" t="e">
        <f t="shared" si="183"/>
        <v>#DIV/0!</v>
      </c>
      <c r="AO535">
        <f t="shared" si="184"/>
        <v>0</v>
      </c>
      <c r="AQ535">
        <f t="shared" si="190"/>
        <v>4.5570269965407557E-10</v>
      </c>
      <c r="AS535" s="4" t="e">
        <f t="shared" si="185"/>
        <v>#DIV/0!</v>
      </c>
    </row>
    <row r="536" spans="1:45" x14ac:dyDescent="0.2">
      <c r="A536">
        <f>front!A536</f>
        <v>437.35</v>
      </c>
      <c r="B536" s="1">
        <f t="shared" si="186"/>
        <v>0.46000000000003638</v>
      </c>
      <c r="C536">
        <f>front!D536-front!B536</f>
        <v>3588.0000000000005</v>
      </c>
      <c r="D536" s="2">
        <f>front!E536-front!C536</f>
        <v>34040.699999999997</v>
      </c>
      <c r="E536" s="2">
        <f>IF(front!F536-front!C536&gt;0,front!F536-front!C536,0)</f>
        <v>30579.699999999997</v>
      </c>
      <c r="F536" s="2">
        <f>front!I536-front!H536</f>
        <v>6559.2999999999993</v>
      </c>
      <c r="G536" s="2">
        <f>IF(front!J536-front!H536&gt;0,front!J536-front!H536,0)</f>
        <v>5914.7999999999993</v>
      </c>
      <c r="H536" s="2"/>
      <c r="I536" s="4">
        <f>C536/(constants!$A$4+constants!$B$4*data!C536+constants!$C$4*data!C536^2+constants!$D$4*data!C536^3+constants!$E$4*data!C536^4+constants!$F$4*data!C536^5+constants!$G$4*data!C536^6+constants!$H$4*data!C536^7)</f>
        <v>3579.9276230079722</v>
      </c>
      <c r="J536" s="4">
        <f>D536/(constants!$A$4+constants!$B$4*data!D536+constants!$C$4*data!D536^2+constants!$D$4*data!D536^3+constants!$E$4*data!D536^4+constants!$F$4*data!D536^5+constants!$G$4*data!D536^6+constants!$H$4*data!D536^7)</f>
        <v>35052.946192611511</v>
      </c>
      <c r="K536" s="4">
        <f>E536/(constants!$A$4+constants!$B$4*data!E536+constants!$C$4*data!E536^2+constants!$D$4*data!E536^3+constants!$E$4*data!E536^4+constants!$F$4*data!E536^5+constants!$G$4*data!E536^6+constants!$H$4*data!E536^7)</f>
        <v>31349.148717165623</v>
      </c>
      <c r="L536" s="4">
        <f>F536/(constants!$A$4+constants!$B$4*data!F536+constants!$C$4*data!F536^2+constants!$D$4*data!F536^3+constants!$E$4*data!F536^4+constants!$F$4*data!F536^5+constants!$G$4*data!F536^6+constants!$H$4*data!F536^7)</f>
        <v>6547.6372649802515</v>
      </c>
      <c r="M536" s="4">
        <f>G536/(constants!$A$4+constants!$B$4*data!G536+constants!$C$4*data!G536^2+constants!$D$4*data!G536^3+constants!$E$4*data!G536^4+constants!$F$4*data!G536^5+constants!$G$4*data!G536^6+constants!$H$4*data!G536^7)</f>
        <v>5903.2870105423808</v>
      </c>
      <c r="N536" s="4"/>
      <c r="O536" s="4">
        <f t="shared" si="187"/>
        <v>8949.8190575199314</v>
      </c>
      <c r="P536" s="4">
        <f t="shared" si="188"/>
        <v>8763.2365481528777</v>
      </c>
      <c r="Q536" s="4">
        <f t="shared" si="175"/>
        <v>7837.2871792914057</v>
      </c>
      <c r="R536" s="4">
        <f t="shared" si="189"/>
        <v>1636.9093162450629</v>
      </c>
      <c r="S536" s="4">
        <f t="shared" si="176"/>
        <v>1475.8217526355952</v>
      </c>
      <c r="T536" s="4">
        <f t="shared" si="177"/>
        <v>1.0212915066644392</v>
      </c>
      <c r="U536" s="4">
        <f t="shared" si="178"/>
        <v>0.89433705643189054</v>
      </c>
      <c r="V536" s="4">
        <f t="shared" si="179"/>
        <v>0.90159041676237173</v>
      </c>
      <c r="W536" s="4"/>
      <c r="X536">
        <f>IF(front!E536&gt;$X$2,O536,P536)</f>
        <v>8949.8190575199314</v>
      </c>
      <c r="Y536">
        <f t="shared" si="170"/>
        <v>8715.8382692188679</v>
      </c>
      <c r="Z536">
        <f>SUMPRODUCT($B$7:$B$456,Y$7:Y$456,EXP(constants!$B$32+constants!$A$32*ABS($A$7:$A$456-$A536)))</f>
        <v>3.4182732326707397</v>
      </c>
      <c r="AA536">
        <f t="shared" si="171"/>
        <v>8712.419995986198</v>
      </c>
      <c r="AB536">
        <f t="shared" si="180"/>
        <v>8706.9740374265948</v>
      </c>
      <c r="AD536" s="4">
        <f t="shared" si="172"/>
        <v>12.105339225774742</v>
      </c>
      <c r="AE536">
        <f>SUMPRODUCT($B$7:$B$456,AD$7:AD$456,EXP(constants!$B$32+constants!$A$32*ABS($A$7:$A$456-$A536)))</f>
        <v>2.09219508846672</v>
      </c>
      <c r="AF536" s="4">
        <f t="shared" si="173"/>
        <v>10.013144137308021</v>
      </c>
      <c r="AG536">
        <f t="shared" si="181"/>
        <v>10.013144137308021</v>
      </c>
      <c r="AH536" s="4"/>
      <c r="AI536" s="5">
        <f>SUMPRODUCT(constants!$B$13:$B$20,A536^constants!$A$13:$A$20)*constants!$C$10/((A536/1000000000)^5*(EXP(0.014388/(A536/1000000000)/constants!$B$9)-1))</f>
        <v>3.9509372176752152E-6</v>
      </c>
      <c r="AJ536">
        <f>SUMPRODUCT(A536^constants!$E$28:$J$28,constants!$E$27:$J$27)</f>
        <v>6.3696650889753141E-7</v>
      </c>
      <c r="AL536" s="17">
        <f t="shared" si="174"/>
        <v>4.5376696894836974E-10</v>
      </c>
      <c r="AM536">
        <f t="shared" si="182"/>
        <v>6.3613037040409206E-8</v>
      </c>
      <c r="AN536">
        <f t="shared" si="183"/>
        <v>7.1332385633485988E-3</v>
      </c>
      <c r="AO536">
        <f t="shared" si="184"/>
        <v>1.2343772304724503E-7</v>
      </c>
      <c r="AQ536">
        <f t="shared" si="190"/>
        <v>4.5376696894836974E-10</v>
      </c>
      <c r="AS536" s="4">
        <f t="shared" si="185"/>
        <v>3.6760801945017506E-3</v>
      </c>
    </row>
    <row r="537" spans="1:45" x14ac:dyDescent="0.2">
      <c r="A537">
        <f>front!A537</f>
        <v>437.82</v>
      </c>
      <c r="B537" s="1">
        <f t="shared" si="186"/>
        <v>0.46999999999997044</v>
      </c>
      <c r="C537">
        <f>front!D537-front!B537</f>
        <v>3603.3500000000004</v>
      </c>
      <c r="D537" s="2">
        <f>front!E537-front!C537</f>
        <v>34349.199999999997</v>
      </c>
      <c r="E537" s="2">
        <f>IF(front!F537-front!C537&gt;0,front!F537-front!C537,0)</f>
        <v>30853.200000000001</v>
      </c>
      <c r="F537" s="2">
        <f>front!I537-front!H537</f>
        <v>6560.4</v>
      </c>
      <c r="G537" s="2">
        <f>IF(front!J537-front!H537&gt;0,front!J537-front!H537,0)</f>
        <v>5923.7999999999993</v>
      </c>
      <c r="H537" s="2"/>
      <c r="I537" s="4">
        <f>C537/(constants!$A$4+constants!$B$4*data!C537+constants!$C$4*data!C537^2+constants!$D$4*data!C537^3+constants!$E$4*data!C537^4+constants!$F$4*data!C537^5+constants!$G$4*data!C537^6+constants!$H$4*data!C537^7)</f>
        <v>3595.2458024745015</v>
      </c>
      <c r="J537" s="4">
        <f>D537/(constants!$A$4+constants!$B$4*data!D537+constants!$C$4*data!D537^2+constants!$D$4*data!D537^3+constants!$E$4*data!D537^4+constants!$F$4*data!D537^5+constants!$G$4*data!D537^6+constants!$H$4*data!D537^7)</f>
        <v>35384.496063388891</v>
      </c>
      <c r="K537" s="4">
        <f>E537/(constants!$A$4+constants!$B$4*data!E537+constants!$C$4*data!E537^2+constants!$D$4*data!E537^3+constants!$E$4*data!E537^4+constants!$F$4*data!E537^5+constants!$G$4*data!E537^6+constants!$H$4*data!E537^7)</f>
        <v>31640.786749510542</v>
      </c>
      <c r="L537" s="4">
        <f>F537/(constants!$A$4+constants!$B$4*data!F537+constants!$C$4*data!F537^2+constants!$D$4*data!F537^3+constants!$E$4*data!F537^4+constants!$F$4*data!F537^5+constants!$G$4*data!F537^6+constants!$H$4*data!F537^7)</f>
        <v>6548.7374312297288</v>
      </c>
      <c r="M537" s="4">
        <f>G537/(constants!$A$4+constants!$B$4*data!G537+constants!$C$4*data!G537^2+constants!$D$4*data!G537^3+constants!$E$4*data!G537^4+constants!$F$4*data!G537^5+constants!$G$4*data!G537^6+constants!$H$4*data!G537^7)</f>
        <v>5912.2817426374995</v>
      </c>
      <c r="N537" s="4"/>
      <c r="O537" s="4">
        <f t="shared" si="187"/>
        <v>8988.1145061862535</v>
      </c>
      <c r="P537" s="4">
        <f t="shared" si="188"/>
        <v>8846.1240158472228</v>
      </c>
      <c r="Q537" s="4">
        <f t="shared" si="175"/>
        <v>7910.1966873776355</v>
      </c>
      <c r="R537" s="4">
        <f t="shared" si="189"/>
        <v>1637.1843578074322</v>
      </c>
      <c r="S537" s="4">
        <f t="shared" si="176"/>
        <v>1478.0704356593749</v>
      </c>
      <c r="T537" s="4">
        <f t="shared" si="177"/>
        <v>1.0160511530343306</v>
      </c>
      <c r="U537" s="4">
        <f t="shared" si="178"/>
        <v>0.89419916261710353</v>
      </c>
      <c r="V537" s="4">
        <f t="shared" si="179"/>
        <v>0.90281245884785533</v>
      </c>
      <c r="W537" s="4"/>
      <c r="X537">
        <f>IF(front!E537&gt;$X$2,O537,P537)</f>
        <v>8988.1145061862535</v>
      </c>
      <c r="Y537">
        <f t="shared" si="170"/>
        <v>8754.13371788519</v>
      </c>
      <c r="Z537">
        <f>SUMPRODUCT($B$7:$B$456,Y$7:Y$456,EXP(constants!$B$32+constants!$A$32*ABS($A$7:$A$456-$A537)))</f>
        <v>3.3281011656868911</v>
      </c>
      <c r="AA537">
        <f t="shared" si="171"/>
        <v>8750.8056167195027</v>
      </c>
      <c r="AB537">
        <f t="shared" si="180"/>
        <v>8745.3596581598995</v>
      </c>
      <c r="AD537" s="4">
        <f t="shared" si="172"/>
        <v>9.9046962323582193</v>
      </c>
      <c r="AE537">
        <f>SUMPRODUCT($B$7:$B$456,AD$7:AD$456,EXP(constants!$B$32+constants!$A$32*ABS($A$7:$A$456-$A537)))</f>
        <v>2.0370041944628792</v>
      </c>
      <c r="AF537" s="4">
        <f t="shared" si="173"/>
        <v>7.8676920378953401</v>
      </c>
      <c r="AG537">
        <f t="shared" si="181"/>
        <v>7.8676920378953401</v>
      </c>
      <c r="AH537" s="4"/>
      <c r="AI537" s="5">
        <f>SUMPRODUCT(constants!$B$13:$B$20,A537^constants!$A$13:$A$20)*constants!$C$10/((A537/1000000000)^5*(EXP(0.014388/(A537/1000000000)/constants!$B$9)-1))</f>
        <v>3.9741878919766817E-6</v>
      </c>
      <c r="AJ537">
        <f>SUMPRODUCT(A537^constants!$E$28:$J$28,constants!$E$27:$J$27)</f>
        <v>6.3889362875835633E-7</v>
      </c>
      <c r="AL537" s="17">
        <f t="shared" si="174"/>
        <v>4.5443389949875264E-10</v>
      </c>
      <c r="AM537">
        <f t="shared" si="182"/>
        <v>8.1204707261173465E-8</v>
      </c>
      <c r="AN537">
        <f t="shared" si="183"/>
        <v>5.5961521791733845E-3</v>
      </c>
      <c r="AO537">
        <f t="shared" si="184"/>
        <v>1.5757342569055334E-7</v>
      </c>
      <c r="AQ537">
        <f t="shared" si="190"/>
        <v>4.5443389949875264E-10</v>
      </c>
      <c r="AS537" s="4">
        <f t="shared" si="185"/>
        <v>2.883950117269021E-3</v>
      </c>
    </row>
    <row r="538" spans="1:45" x14ac:dyDescent="0.2">
      <c r="A538">
        <f>front!A538</f>
        <v>438.28</v>
      </c>
      <c r="B538" s="1">
        <f t="shared" si="186"/>
        <v>0.45999999999997954</v>
      </c>
      <c r="C538">
        <f>front!D538-front!B538</f>
        <v>3640.6500000000005</v>
      </c>
      <c r="D538" s="2">
        <f>front!E538-front!C538</f>
        <v>34685.800000000003</v>
      </c>
      <c r="E538" s="2">
        <f>IF(front!F538-front!C538&gt;0,front!F538-front!C538,0)</f>
        <v>31142.000000000004</v>
      </c>
      <c r="F538" s="2">
        <f>front!I538-front!H538</f>
        <v>6533.2999999999993</v>
      </c>
      <c r="G538" s="2">
        <f>IF(front!J538-front!H538&gt;0,front!J538-front!H538,0)</f>
        <v>5930.7999999999993</v>
      </c>
      <c r="H538" s="2"/>
      <c r="I538" s="4">
        <f>C538/(constants!$A$4+constants!$B$4*data!C538+constants!$C$4*data!C538^2+constants!$D$4*data!C538^3+constants!$E$4*data!C538^4+constants!$F$4*data!C538^5+constants!$G$4*data!C538^6+constants!$H$4*data!C538^7)</f>
        <v>3632.4687647796227</v>
      </c>
      <c r="J538" s="4">
        <f>D538/(constants!$A$4+constants!$B$4*data!D538+constants!$C$4*data!D538^2+constants!$D$4*data!D538^3+constants!$E$4*data!D538^4+constants!$F$4*data!D538^5+constants!$G$4*data!D538^6+constants!$H$4*data!D538^7)</f>
        <v>35746.511029608038</v>
      </c>
      <c r="K538" s="4">
        <f>E538/(constants!$A$4+constants!$B$4*data!E538+constants!$C$4*data!E538^2+constants!$D$4*data!E538^3+constants!$E$4*data!E538^4+constants!$F$4*data!E538^5+constants!$G$4*data!E538^6+constants!$H$4*data!E538^7)</f>
        <v>31948.934239376518</v>
      </c>
      <c r="L538" s="4">
        <f>F538/(constants!$A$4+constants!$B$4*data!F538+constants!$C$4*data!F538^2+constants!$D$4*data!F538^3+constants!$E$4*data!F538^4+constants!$F$4*data!F538^5+constants!$G$4*data!F538^6+constants!$H$4*data!F538^7)</f>
        <v>6521.6337804269224</v>
      </c>
      <c r="M538" s="4">
        <f>G538/(constants!$A$4+constants!$B$4*data!G538+constants!$C$4*data!G538^2+constants!$D$4*data!G538^3+constants!$E$4*data!G538^4+constants!$F$4*data!G538^5+constants!$G$4*data!G538^6+constants!$H$4*data!G538^7)</f>
        <v>5919.2777033386001</v>
      </c>
      <c r="N538" s="4"/>
      <c r="O538" s="4">
        <f t="shared" si="187"/>
        <v>9081.1719119490572</v>
      </c>
      <c r="P538" s="4">
        <f t="shared" si="188"/>
        <v>8936.6277574020096</v>
      </c>
      <c r="Q538" s="4">
        <f t="shared" si="175"/>
        <v>7987.2335598441296</v>
      </c>
      <c r="R538" s="4">
        <f t="shared" si="189"/>
        <v>1630.4084451067306</v>
      </c>
      <c r="S538" s="4">
        <f t="shared" si="176"/>
        <v>1479.81942583465</v>
      </c>
      <c r="T538" s="4">
        <f t="shared" si="177"/>
        <v>1.0161743510495136</v>
      </c>
      <c r="U538" s="4">
        <f t="shared" si="178"/>
        <v>0.89376370781791625</v>
      </c>
      <c r="V538" s="4">
        <f t="shared" si="179"/>
        <v>0.90763724284915448</v>
      </c>
      <c r="W538" s="4"/>
      <c r="X538">
        <f>IF(front!E538&gt;$X$2,O538,P538)</f>
        <v>9081.1719119490572</v>
      </c>
      <c r="Y538">
        <f t="shared" si="170"/>
        <v>8847.1911236479937</v>
      </c>
      <c r="Z538">
        <f>SUMPRODUCT($B$7:$B$456,Y$7:Y$456,EXP(constants!$B$32+constants!$A$32*ABS($A$7:$A$456-$A538)))</f>
        <v>3.2421513969170355</v>
      </c>
      <c r="AA538">
        <f t="shared" si="171"/>
        <v>8843.9489722510771</v>
      </c>
      <c r="AB538">
        <f t="shared" si="180"/>
        <v>8838.5030136914738</v>
      </c>
      <c r="AD538" s="4">
        <f t="shared" si="172"/>
        <v>1.20323514650795</v>
      </c>
      <c r="AE538">
        <f>SUMPRODUCT($B$7:$B$456,AD$7:AD$456,EXP(constants!$B$32+constants!$A$32*ABS($A$7:$A$456-$A538)))</f>
        <v>1.9843976086708337</v>
      </c>
      <c r="AF538" s="4">
        <f t="shared" si="173"/>
        <v>-0.78116246216288365</v>
      </c>
      <c r="AG538">
        <f t="shared" si="181"/>
        <v>0</v>
      </c>
      <c r="AH538" s="4"/>
      <c r="AI538" s="5">
        <f>SUMPRODUCT(constants!$B$13:$B$20,A538^constants!$A$13:$A$20)*constants!$C$10/((A538/1000000000)^5*(EXP(0.014388/(A538/1000000000)/constants!$B$9)-1))</f>
        <v>3.9970058836373087E-6</v>
      </c>
      <c r="AJ538">
        <f>SUMPRODUCT(A538^constants!$E$28:$J$28,constants!$E$27:$J$27)</f>
        <v>6.4078928368240537E-7</v>
      </c>
      <c r="AL538" s="17">
        <f t="shared" si="174"/>
        <v>4.5222656794319811E-10</v>
      </c>
      <c r="AM538">
        <f t="shared" si="182"/>
        <v>0</v>
      </c>
      <c r="AN538" t="e">
        <f t="shared" si="183"/>
        <v>#DIV/0!</v>
      </c>
      <c r="AO538">
        <f t="shared" si="184"/>
        <v>0</v>
      </c>
      <c r="AQ538">
        <f t="shared" si="190"/>
        <v>4.5222656794319811E-10</v>
      </c>
      <c r="AS538" s="4" t="e">
        <f t="shared" si="185"/>
        <v>#DIV/0!</v>
      </c>
    </row>
    <row r="539" spans="1:45" x14ac:dyDescent="0.2">
      <c r="A539">
        <f>front!A539</f>
        <v>438.75</v>
      </c>
      <c r="B539" s="1">
        <f t="shared" si="186"/>
        <v>0.47000000000002728</v>
      </c>
      <c r="C539">
        <f>front!D539-front!B539</f>
        <v>3671.2</v>
      </c>
      <c r="D539" s="2">
        <f>front!E539-front!C539</f>
        <v>34881.600000000006</v>
      </c>
      <c r="E539" s="2">
        <f>IF(front!F539-front!C539&gt;0,front!F539-front!C539,0)</f>
        <v>31351.399999999998</v>
      </c>
      <c r="F539" s="2">
        <f>front!I539-front!H539</f>
        <v>6701.5</v>
      </c>
      <c r="G539" s="2">
        <f>IF(front!J539-front!H539&gt;0,front!J539-front!H539,0)</f>
        <v>6044.9</v>
      </c>
      <c r="H539" s="2"/>
      <c r="I539" s="4">
        <f>C539/(constants!$A$4+constants!$B$4*data!C539+constants!$C$4*data!C539^2+constants!$D$4*data!C539^3+constants!$E$4*data!C539^4+constants!$F$4*data!C539^5+constants!$G$4*data!C539^6+constants!$H$4*data!C539^7)</f>
        <v>3662.9559766551461</v>
      </c>
      <c r="J539" s="4">
        <f>D539/(constants!$A$4+constants!$B$4*data!D539+constants!$C$4*data!D539^2+constants!$D$4*data!D539^3+constants!$E$4*data!D539^4+constants!$F$4*data!D539^5+constants!$G$4*data!D539^6+constants!$H$4*data!D539^7)</f>
        <v>35957.222683789121</v>
      </c>
      <c r="K539" s="4">
        <f>E539/(constants!$A$4+constants!$B$4*data!E539+constants!$C$4*data!E539^2+constants!$D$4*data!E539^3+constants!$E$4*data!E539^4+constants!$F$4*data!E539^5+constants!$G$4*data!E539^6+constants!$H$4*data!E539^7)</f>
        <v>32172.487647749047</v>
      </c>
      <c r="L539" s="4">
        <f>F539/(constants!$A$4+constants!$B$4*data!F539+constants!$C$4*data!F539^2+constants!$D$4*data!F539^3+constants!$E$4*data!F539^4+constants!$F$4*data!F539^5+constants!$G$4*data!F539^6+constants!$H$4*data!F539^7)</f>
        <v>6689.8716330304405</v>
      </c>
      <c r="M539" s="4">
        <f>G539/(constants!$A$4+constants!$B$4*data!G539+constants!$C$4*data!G539^2+constants!$D$4*data!G539^3+constants!$E$4*data!G539^4+constants!$F$4*data!G539^5+constants!$G$4*data!G539^6+constants!$H$4*data!G539^7)</f>
        <v>6033.3191214807075</v>
      </c>
      <c r="N539" s="4"/>
      <c r="O539" s="4">
        <f t="shared" si="187"/>
        <v>9157.3899416378645</v>
      </c>
      <c r="P539" s="4">
        <f t="shared" si="188"/>
        <v>8989.3056709472803</v>
      </c>
      <c r="Q539" s="4">
        <f t="shared" si="175"/>
        <v>8043.1219119372618</v>
      </c>
      <c r="R539" s="4">
        <f t="shared" si="189"/>
        <v>1672.4679082576101</v>
      </c>
      <c r="S539" s="4">
        <f t="shared" si="176"/>
        <v>1508.3297803701769</v>
      </c>
      <c r="T539" s="4">
        <f t="shared" si="177"/>
        <v>1.0186982484346727</v>
      </c>
      <c r="U539" s="4">
        <f t="shared" si="178"/>
        <v>0.8947433991406023</v>
      </c>
      <c r="V539" s="4">
        <f t="shared" si="179"/>
        <v>0.90185872800487177</v>
      </c>
      <c r="W539" s="4"/>
      <c r="X539">
        <f>IF(front!E539&gt;$X$2,O539,P539)</f>
        <v>9157.3899416378645</v>
      </c>
      <c r="Y539">
        <f t="shared" si="170"/>
        <v>8923.409153336801</v>
      </c>
      <c r="Z539">
        <f>SUMPRODUCT($B$7:$B$456,Y$7:Y$456,EXP(constants!$B$32+constants!$A$32*ABS($A$7:$A$456-$A539)))</f>
        <v>3.156625321897514</v>
      </c>
      <c r="AA539">
        <f t="shared" si="171"/>
        <v>8920.2525280149039</v>
      </c>
      <c r="AB539">
        <f t="shared" si="180"/>
        <v>8914.8065694553006</v>
      </c>
      <c r="AD539" s="4">
        <f t="shared" si="172"/>
        <v>11.874261751560198</v>
      </c>
      <c r="AE539">
        <f>SUMPRODUCT($B$7:$B$456,AD$7:AD$456,EXP(constants!$B$32+constants!$A$32*ABS($A$7:$A$456-$A539)))</f>
        <v>1.9320503497152144</v>
      </c>
      <c r="AF539" s="4">
        <f t="shared" si="173"/>
        <v>9.9422114018449825</v>
      </c>
      <c r="AG539">
        <f t="shared" si="181"/>
        <v>9.9422114018449825</v>
      </c>
      <c r="AH539" s="4"/>
      <c r="AI539" s="5">
        <f>SUMPRODUCT(constants!$B$13:$B$20,A539^constants!$A$13:$A$20)*constants!$C$10/((A539/1000000000)^5*(EXP(0.014388/(A539/1000000000)/constants!$B$9)-1))</f>
        <v>4.0203830665234908E-6</v>
      </c>
      <c r="AJ539">
        <f>SUMPRODUCT(A539^constants!$E$28:$J$28,constants!$E$27:$J$27)</f>
        <v>6.4273499976002764E-7</v>
      </c>
      <c r="AL539" s="17">
        <f t="shared" si="174"/>
        <v>4.5097816034488996E-10</v>
      </c>
      <c r="AM539">
        <f t="shared" si="182"/>
        <v>6.4647086425938886E-8</v>
      </c>
      <c r="AN539">
        <f t="shared" si="183"/>
        <v>6.9760013215992402E-3</v>
      </c>
      <c r="AO539">
        <f t="shared" si="184"/>
        <v>1.2544424101284859E-7</v>
      </c>
      <c r="AQ539">
        <f t="shared" si="190"/>
        <v>4.5097816034488996E-10</v>
      </c>
      <c r="AS539" s="4">
        <f t="shared" si="185"/>
        <v>3.5950487380181817E-3</v>
      </c>
    </row>
    <row r="540" spans="1:45" x14ac:dyDescent="0.2">
      <c r="A540">
        <f>front!A540</f>
        <v>439.21</v>
      </c>
      <c r="B540" s="1">
        <f t="shared" si="186"/>
        <v>0.45999999999997954</v>
      </c>
      <c r="C540">
        <f>front!D540-front!B540</f>
        <v>3693.1499999999996</v>
      </c>
      <c r="D540" s="2">
        <f>front!E540-front!C540</f>
        <v>34994.6</v>
      </c>
      <c r="E540" s="2">
        <f>IF(front!F540-front!C540&gt;0,front!F540-front!C540,0)</f>
        <v>31451.699999999997</v>
      </c>
      <c r="F540" s="2">
        <f>front!I540-front!H540</f>
        <v>6633.1999999999989</v>
      </c>
      <c r="G540" s="2">
        <f>IF(front!J540-front!H540&gt;0,front!J540-front!H540,0)</f>
        <v>5940.1</v>
      </c>
      <c r="H540" s="2"/>
      <c r="I540" s="4">
        <f>C540/(constants!$A$4+constants!$B$4*data!C540+constants!$C$4*data!C540^2+constants!$D$4*data!C540^3+constants!$E$4*data!C540^4+constants!$F$4*data!C540^5+constants!$G$4*data!C540^6+constants!$H$4*data!C540^7)</f>
        <v>3684.8610397221669</v>
      </c>
      <c r="J540" s="4">
        <f>D540/(constants!$A$4+constants!$B$4*data!D540+constants!$C$4*data!D540^2+constants!$D$4*data!D540^3+constants!$E$4*data!D540^4+constants!$F$4*data!D540^5+constants!$G$4*data!D540^6+constants!$H$4*data!D540^7)</f>
        <v>36078.87133624986</v>
      </c>
      <c r="K540" s="4">
        <f>E540/(constants!$A$4+constants!$B$4*data!E540+constants!$C$4*data!E540^2+constants!$D$4*data!E540^3+constants!$E$4*data!E540^4+constants!$F$4*data!E540^5+constants!$G$4*data!E540^6+constants!$H$4*data!E540^7)</f>
        <v>32279.604224124228</v>
      </c>
      <c r="L540" s="4">
        <f>F540/(constants!$A$4+constants!$B$4*data!F540+constants!$C$4*data!F540^2+constants!$D$4*data!F540^3+constants!$E$4*data!F540^4+constants!$F$4*data!F540^5+constants!$G$4*data!F540^6+constants!$H$4*data!F540^7)</f>
        <v>6621.5518642010138</v>
      </c>
      <c r="M540" s="4">
        <f>G540/(constants!$A$4+constants!$B$4*data!G540+constants!$C$4*data!G540^2+constants!$D$4*data!G540^3+constants!$E$4*data!G540^4+constants!$F$4*data!G540^5+constants!$G$4*data!G540^6+constants!$H$4*data!G540^7)</f>
        <v>5928.5724155203243</v>
      </c>
      <c r="N540" s="4"/>
      <c r="O540" s="4">
        <f t="shared" si="187"/>
        <v>9212.1525993054165</v>
      </c>
      <c r="P540" s="4">
        <f t="shared" si="188"/>
        <v>9019.717834062465</v>
      </c>
      <c r="Q540" s="4">
        <f t="shared" si="175"/>
        <v>8069.9010560310571</v>
      </c>
      <c r="R540" s="4">
        <f t="shared" si="189"/>
        <v>1655.3879660502535</v>
      </c>
      <c r="S540" s="4">
        <f t="shared" si="176"/>
        <v>1482.1431038800811</v>
      </c>
      <c r="T540" s="4">
        <f t="shared" si="177"/>
        <v>1.0213348985836599</v>
      </c>
      <c r="U540" s="4">
        <f t="shared" si="178"/>
        <v>0.89469551093444655</v>
      </c>
      <c r="V540" s="4">
        <f t="shared" si="179"/>
        <v>0.89534485829111488</v>
      </c>
      <c r="W540" s="4"/>
      <c r="X540">
        <f>IF(front!E540&gt;$X$2,O540,P540)</f>
        <v>9212.1525993054165</v>
      </c>
      <c r="Y540">
        <f t="shared" si="170"/>
        <v>8978.171811004353</v>
      </c>
      <c r="Z540">
        <f>SUMPRODUCT($B$7:$B$456,Y$7:Y$456,EXP(constants!$B$32+constants!$A$32*ABS($A$7:$A$456-$A540)))</f>
        <v>3.0751039969728335</v>
      </c>
      <c r="AA540">
        <f t="shared" si="171"/>
        <v>8975.0967070073802</v>
      </c>
      <c r="AB540">
        <f t="shared" si="180"/>
        <v>8969.650748447777</v>
      </c>
      <c r="AD540" s="4">
        <f t="shared" si="172"/>
        <v>23.624505865851461</v>
      </c>
      <c r="AE540">
        <f>SUMPRODUCT($B$7:$B$456,AD$7:AD$456,EXP(constants!$B$32+constants!$A$32*ABS($A$7:$A$456-$A540)))</f>
        <v>1.8821542460384886</v>
      </c>
      <c r="AF540" s="4">
        <f t="shared" si="173"/>
        <v>21.742351619812972</v>
      </c>
      <c r="AG540">
        <f t="shared" si="181"/>
        <v>21.742351619812972</v>
      </c>
      <c r="AH540" s="4"/>
      <c r="AI540" s="5">
        <f>SUMPRODUCT(constants!$B$13:$B$20,A540^constants!$A$13:$A$20)*constants!$C$10/((A540/1000000000)^5*(EXP(0.014388/(A540/1000000000)/constants!$B$9)-1))</f>
        <v>4.043324458670742E-6</v>
      </c>
      <c r="AJ540">
        <f>SUMPRODUCT(A540^constants!$E$28:$J$28,constants!$E$27:$J$27)</f>
        <v>6.4464709693940305E-7</v>
      </c>
      <c r="AL540" s="17">
        <f t="shared" si="174"/>
        <v>4.5077836050310547E-10</v>
      </c>
      <c r="AM540">
        <f t="shared" si="182"/>
        <v>2.9649373177828697E-8</v>
      </c>
      <c r="AN540">
        <f t="shared" si="183"/>
        <v>1.5203638802057036E-2</v>
      </c>
      <c r="AO540">
        <f t="shared" si="184"/>
        <v>5.7533035445617374E-8</v>
      </c>
      <c r="AQ540">
        <f t="shared" si="190"/>
        <v>4.5077836050310547E-10</v>
      </c>
      <c r="AS540" s="4">
        <f t="shared" si="185"/>
        <v>7.8351221521972356E-3</v>
      </c>
    </row>
    <row r="541" spans="1:45" x14ac:dyDescent="0.2">
      <c r="A541">
        <f>front!A541</f>
        <v>439.68</v>
      </c>
      <c r="B541" s="1">
        <f t="shared" si="186"/>
        <v>0.47000000000002728</v>
      </c>
      <c r="C541">
        <f>front!D541-front!B541</f>
        <v>3727.2</v>
      </c>
      <c r="D541" s="2">
        <f>front!E541-front!C541</f>
        <v>35433.399999999994</v>
      </c>
      <c r="E541" s="2">
        <f>IF(front!F541-front!C541&gt;0,front!F541-front!C541,0)</f>
        <v>31799.3</v>
      </c>
      <c r="F541" s="2">
        <f>front!I541-front!H541</f>
        <v>6596.2999999999993</v>
      </c>
      <c r="G541" s="2">
        <f>IF(front!J541-front!H541&gt;0,front!J541-front!H541,0)</f>
        <v>5944.4</v>
      </c>
      <c r="H541" s="2"/>
      <c r="I541" s="4">
        <f>C541/(constants!$A$4+constants!$B$4*data!C541+constants!$C$4*data!C541^2+constants!$D$4*data!C541^3+constants!$E$4*data!C541^4+constants!$F$4*data!C541^5+constants!$G$4*data!C541^6+constants!$H$4*data!C541^7)</f>
        <v>3718.8416296051241</v>
      </c>
      <c r="J541" s="4">
        <f>D541/(constants!$A$4+constants!$B$4*data!D541+constants!$C$4*data!D541^2+constants!$D$4*data!D541^3+constants!$E$4*data!D541^4+constants!$F$4*data!D541^5+constants!$G$4*data!D541^6+constants!$H$4*data!D541^7)</f>
        <v>36551.553505394106</v>
      </c>
      <c r="K541" s="4">
        <f>E541/(constants!$A$4+constants!$B$4*data!E541+constants!$C$4*data!E541^2+constants!$D$4*data!E541^3+constants!$E$4*data!E541^4+constants!$F$4*data!E541^5+constants!$G$4*data!E541^6+constants!$H$4*data!E541^7)</f>
        <v>32651.014663347225</v>
      </c>
      <c r="L541" s="4">
        <f>F541/(constants!$A$4+constants!$B$4*data!F541+constants!$C$4*data!F541^2+constants!$D$4*data!F541^3+constants!$E$4*data!F541^4+constants!$F$4*data!F541^5+constants!$G$4*data!F541^6+constants!$H$4*data!F541^7)</f>
        <v>6584.6437009630872</v>
      </c>
      <c r="M541" s="4">
        <f>G541/(constants!$A$4+constants!$B$4*data!G541+constants!$C$4*data!G541^2+constants!$D$4*data!G541^3+constants!$E$4*data!G541^4+constants!$F$4*data!G541^5+constants!$G$4*data!G541^6+constants!$H$4*data!G541^7)</f>
        <v>5932.8700010400089</v>
      </c>
      <c r="N541" s="4"/>
      <c r="O541" s="4">
        <f t="shared" si="187"/>
        <v>9297.1040740128101</v>
      </c>
      <c r="P541" s="4">
        <f t="shared" si="188"/>
        <v>9137.8883763485264</v>
      </c>
      <c r="Q541" s="4">
        <f t="shared" si="175"/>
        <v>8162.7536658368062</v>
      </c>
      <c r="R541" s="4">
        <f t="shared" si="189"/>
        <v>1646.1609252407718</v>
      </c>
      <c r="S541" s="4">
        <f t="shared" si="176"/>
        <v>1483.2175002600022</v>
      </c>
      <c r="T541" s="4">
        <f t="shared" si="177"/>
        <v>1.0174236859881522</v>
      </c>
      <c r="U541" s="4">
        <f t="shared" si="178"/>
        <v>0.89328664672292912</v>
      </c>
      <c r="V541" s="4">
        <f t="shared" si="179"/>
        <v>0.90101610208191707</v>
      </c>
      <c r="W541" s="4"/>
      <c r="X541">
        <f>IF(front!E541&gt;$X$2,O541,P541)</f>
        <v>9297.1040740128101</v>
      </c>
      <c r="Y541">
        <f t="shared" si="170"/>
        <v>9063.1232857117466</v>
      </c>
      <c r="Z541">
        <f>SUMPRODUCT($B$7:$B$456,Y$7:Y$456,EXP(constants!$B$32+constants!$A$32*ABS($A$7:$A$456-$A541)))</f>
        <v>2.9939845355596457</v>
      </c>
      <c r="AA541">
        <f t="shared" si="171"/>
        <v>9060.1293011761863</v>
      </c>
      <c r="AB541">
        <f t="shared" si="180"/>
        <v>9054.6833426165831</v>
      </c>
      <c r="AD541" s="4">
        <f t="shared" si="172"/>
        <v>13.214609804457723</v>
      </c>
      <c r="AE541">
        <f>SUMPRODUCT($B$7:$B$456,AD$7:AD$456,EXP(constants!$B$32+constants!$A$32*ABS($A$7:$A$456-$A541)))</f>
        <v>1.8325041077389421</v>
      </c>
      <c r="AF541" s="4">
        <f t="shared" si="173"/>
        <v>11.382105696718781</v>
      </c>
      <c r="AG541">
        <f t="shared" si="181"/>
        <v>11.382105696718781</v>
      </c>
      <c r="AH541" s="4"/>
      <c r="AI541" s="5">
        <f>SUMPRODUCT(constants!$B$13:$B$20,A541^constants!$A$13:$A$20)*constants!$C$10/((A541/1000000000)^5*(EXP(0.014388/(A541/1000000000)/constants!$B$9)-1))</f>
        <v>4.0668272960829242E-6</v>
      </c>
      <c r="AJ541">
        <f>SUMPRODUCT(A541^constants!$E$28:$J$28,constants!$E$27:$J$27)</f>
        <v>6.4660778480125436E-7</v>
      </c>
      <c r="AL541" s="17">
        <f t="shared" si="174"/>
        <v>4.4914075315500876E-10</v>
      </c>
      <c r="AM541">
        <f t="shared" si="182"/>
        <v>5.6809153071532067E-8</v>
      </c>
      <c r="AN541">
        <f t="shared" si="183"/>
        <v>7.9061335871257691E-3</v>
      </c>
      <c r="AO541">
        <f t="shared" si="184"/>
        <v>1.1023514722206722E-7</v>
      </c>
      <c r="AQ541">
        <f t="shared" si="190"/>
        <v>4.4914075315500876E-10</v>
      </c>
      <c r="AS541" s="4">
        <f t="shared" si="185"/>
        <v>4.0743879286541957E-3</v>
      </c>
    </row>
    <row r="542" spans="1:45" x14ac:dyDescent="0.2">
      <c r="A542">
        <f>front!A542</f>
        <v>440.14</v>
      </c>
      <c r="B542" s="1">
        <f t="shared" si="186"/>
        <v>0.45999999999997954</v>
      </c>
      <c r="C542">
        <f>front!D542-front!B542</f>
        <v>3760.6499999999996</v>
      </c>
      <c r="D542" s="2">
        <f>front!E542-front!C542</f>
        <v>35746.5</v>
      </c>
      <c r="E542" s="2">
        <f>IF(front!F542-front!C542&gt;0,front!F542-front!C542,0)</f>
        <v>32123.600000000002</v>
      </c>
      <c r="F542" s="2">
        <f>front!I542-front!H542</f>
        <v>6770.1</v>
      </c>
      <c r="G542" s="2">
        <f>IF(front!J542-front!H542&gt;0,front!J542-front!H542,0)</f>
        <v>6094.7999999999993</v>
      </c>
      <c r="H542" s="2"/>
      <c r="I542" s="4">
        <f>C542/(constants!$A$4+constants!$B$4*data!C542+constants!$C$4*data!C542^2+constants!$D$4*data!C542^3+constants!$E$4*data!C542^4+constants!$F$4*data!C542^5+constants!$G$4*data!C542^6+constants!$H$4*data!C542^7)</f>
        <v>3752.2238048961945</v>
      </c>
      <c r="J542" s="4">
        <f>D542/(constants!$A$4+constants!$B$4*data!D542+constants!$C$4*data!D542^2+constants!$D$4*data!D542^3+constants!$E$4*data!D542^4+constants!$F$4*data!D542^5+constants!$G$4*data!D542^6+constants!$H$4*data!D542^7)</f>
        <v>36889.119830021264</v>
      </c>
      <c r="K542" s="4">
        <f>E542/(constants!$A$4+constants!$B$4*data!E542+constants!$C$4*data!E542^2+constants!$D$4*data!E542^3+constants!$E$4*data!E542^4+constants!$F$4*data!E542^5+constants!$G$4*data!E542^6+constants!$H$4*data!E542^7)</f>
        <v>32997.790849463017</v>
      </c>
      <c r="L542" s="4">
        <f>F542/(constants!$A$4+constants!$B$4*data!F542+constants!$C$4*data!F542^2+constants!$D$4*data!F542^3+constants!$E$4*data!F542^4+constants!$F$4*data!F542^5+constants!$G$4*data!F542^6+constants!$H$4*data!F542^7)</f>
        <v>6758.4976775391569</v>
      </c>
      <c r="M542" s="4">
        <f>G542/(constants!$A$4+constants!$B$4*data!G542+constants!$C$4*data!G542^2+constants!$D$4*data!G542^3+constants!$E$4*data!G542^4+constants!$F$4*data!G542^5+constants!$G$4*data!G542^6+constants!$H$4*data!G542^7)</f>
        <v>6083.1978848899253</v>
      </c>
      <c r="N542" s="4"/>
      <c r="O542" s="4">
        <f t="shared" si="187"/>
        <v>9380.5595122404866</v>
      </c>
      <c r="P542" s="4">
        <f t="shared" si="188"/>
        <v>9222.2799575053159</v>
      </c>
      <c r="Q542" s="4">
        <f t="shared" si="175"/>
        <v>8249.4477123657543</v>
      </c>
      <c r="R542" s="4">
        <f t="shared" si="189"/>
        <v>1689.6244193847892</v>
      </c>
      <c r="S542" s="4">
        <f t="shared" si="176"/>
        <v>1520.7994712224813</v>
      </c>
      <c r="T542" s="4">
        <f t="shared" si="177"/>
        <v>1.0171627358380462</v>
      </c>
      <c r="U542" s="4">
        <f t="shared" si="178"/>
        <v>0.89451282658711229</v>
      </c>
      <c r="V542" s="4">
        <f t="shared" si="179"/>
        <v>0.90008137534862398</v>
      </c>
      <c r="W542" s="4"/>
      <c r="X542">
        <f>IF(front!E542&gt;$X$2,O542,P542)</f>
        <v>9380.5595122404866</v>
      </c>
      <c r="Y542">
        <f t="shared" si="170"/>
        <v>9146.5787239394231</v>
      </c>
      <c r="Z542">
        <f>SUMPRODUCT($B$7:$B$456,Y$7:Y$456,EXP(constants!$B$32+constants!$A$32*ABS($A$7:$A$456-$A542)))</f>
        <v>2.9166634849903268</v>
      </c>
      <c r="AA542">
        <f t="shared" si="171"/>
        <v>9143.6620604544332</v>
      </c>
      <c r="AB542">
        <f t="shared" si="180"/>
        <v>9138.21610189483</v>
      </c>
      <c r="AD542" s="4">
        <f t="shared" si="172"/>
        <v>15.302283477602259</v>
      </c>
      <c r="AE542">
        <f>SUMPRODUCT($B$7:$B$456,AD$7:AD$456,EXP(constants!$B$32+constants!$A$32*ABS($A$7:$A$456-$A542)))</f>
        <v>1.785178832307458</v>
      </c>
      <c r="AF542" s="4">
        <f t="shared" si="173"/>
        <v>13.5171046452948</v>
      </c>
      <c r="AG542">
        <f t="shared" si="181"/>
        <v>13.5171046452948</v>
      </c>
      <c r="AH542" s="4"/>
      <c r="AI542" s="5">
        <f>SUMPRODUCT(constants!$B$13:$B$20,A542^constants!$A$13:$A$20)*constants!$C$10/((A542/1000000000)^5*(EXP(0.014388/(A542/1000000000)/constants!$B$9)-1))</f>
        <v>4.0898912467958021E-6</v>
      </c>
      <c r="AJ542">
        <f>SUMPRODUCT(A542^constants!$E$28:$J$28,constants!$E$27:$J$27)</f>
        <v>6.4853271548810697E-7</v>
      </c>
      <c r="AL542" s="17">
        <f t="shared" si="174"/>
        <v>4.475590422892006E-10</v>
      </c>
      <c r="AM542">
        <f t="shared" si="182"/>
        <v>4.7978670914104096E-8</v>
      </c>
      <c r="AN542">
        <f t="shared" si="183"/>
        <v>9.328291796378908E-3</v>
      </c>
      <c r="AO542">
        <f t="shared" si="184"/>
        <v>9.3100065144004869E-8</v>
      </c>
      <c r="AQ542">
        <f t="shared" si="190"/>
        <v>4.475590422892006E-10</v>
      </c>
      <c r="AS542" s="4">
        <f t="shared" si="185"/>
        <v>4.8072903235559222E-3</v>
      </c>
    </row>
    <row r="543" spans="1:45" x14ac:dyDescent="0.2">
      <c r="A543">
        <f>front!A543</f>
        <v>440.61</v>
      </c>
      <c r="B543" s="1">
        <f t="shared" si="186"/>
        <v>0.47000000000002728</v>
      </c>
      <c r="C543">
        <f>front!D543-front!B543</f>
        <v>3786.6</v>
      </c>
      <c r="D543" s="2">
        <f>front!E543-front!C543</f>
        <v>35942.699999999997</v>
      </c>
      <c r="E543" s="2">
        <f>IF(front!F543-front!C543&gt;0,front!F543-front!C543,0)</f>
        <v>32365.699999999997</v>
      </c>
      <c r="F543" s="2">
        <f>front!I543-front!H543</f>
        <v>6896.6</v>
      </c>
      <c r="G543" s="2">
        <f>IF(front!J543-front!H543&gt;0,front!J543-front!H543,0)</f>
        <v>6240.2000000000007</v>
      </c>
      <c r="H543" s="2"/>
      <c r="I543" s="4">
        <f>C543/(constants!$A$4+constants!$B$4*data!C543+constants!$C$4*data!C543^2+constants!$D$4*data!C543^3+constants!$E$4*data!C543^4+constants!$F$4*data!C543^5+constants!$G$4*data!C543^6+constants!$H$4*data!C543^7)</f>
        <v>3778.1214413102393</v>
      </c>
      <c r="J543" s="4">
        <f>D543/(constants!$A$4+constants!$B$4*data!D543+constants!$C$4*data!D543^2+constants!$D$4*data!D543^3+constants!$E$4*data!D543^4+constants!$F$4*data!D543^5+constants!$G$4*data!D543^6+constants!$H$4*data!D543^7)</f>
        <v>37100.774713200153</v>
      </c>
      <c r="K543" s="4">
        <f>E543/(constants!$A$4+constants!$B$4*data!E543+constants!$C$4*data!E543^2+constants!$D$4*data!E543^3+constants!$E$4*data!E543^4+constants!$F$4*data!E543^5+constants!$G$4*data!E543^6+constants!$H$4*data!E543^7)</f>
        <v>33256.834979575775</v>
      </c>
      <c r="L543" s="4">
        <f>F543/(constants!$A$4+constants!$B$4*data!F543+constants!$C$4*data!F543^2+constants!$D$4*data!F543^3+constants!$E$4*data!F543^4+constants!$F$4*data!F543^5+constants!$G$4*data!F543^6+constants!$H$4*data!F543^7)</f>
        <v>6885.0623631584313</v>
      </c>
      <c r="M543" s="4">
        <f>G543/(constants!$A$4+constants!$B$4*data!G543+constants!$C$4*data!G543^2+constants!$D$4*data!G543^3+constants!$E$4*data!G543^4+constants!$F$4*data!G543^5+constants!$G$4*data!G543^6+constants!$H$4*data!G543^7)</f>
        <v>6228.5517454565588</v>
      </c>
      <c r="N543" s="4"/>
      <c r="O543" s="4">
        <f t="shared" si="187"/>
        <v>9445.303603275599</v>
      </c>
      <c r="P543" s="4">
        <f t="shared" si="188"/>
        <v>9275.1936783000383</v>
      </c>
      <c r="Q543" s="4">
        <f t="shared" si="175"/>
        <v>8314.2087448939437</v>
      </c>
      <c r="R543" s="4">
        <f t="shared" si="189"/>
        <v>1721.2655907896078</v>
      </c>
      <c r="S543" s="4">
        <f t="shared" si="176"/>
        <v>1557.1379363641397</v>
      </c>
      <c r="T543" s="4">
        <f t="shared" si="177"/>
        <v>1.018340309741838</v>
      </c>
      <c r="U543" s="4">
        <f t="shared" si="178"/>
        <v>0.89639192811095836</v>
      </c>
      <c r="V543" s="4">
        <f t="shared" si="179"/>
        <v>0.90464710658035252</v>
      </c>
      <c r="W543" s="4"/>
      <c r="X543">
        <f>IF(front!E543&gt;$X$2,O543,P543)</f>
        <v>9445.303603275599</v>
      </c>
      <c r="Y543">
        <f t="shared" si="170"/>
        <v>9211.3228149745355</v>
      </c>
      <c r="Z543">
        <f>SUMPRODUCT($B$7:$B$456,Y$7:Y$456,EXP(constants!$B$32+constants!$A$32*ABS($A$7:$A$456-$A543)))</f>
        <v>2.8397235924667461</v>
      </c>
      <c r="AA543">
        <f t="shared" si="171"/>
        <v>9208.4830913820679</v>
      </c>
      <c r="AB543">
        <f t="shared" si="180"/>
        <v>9203.0371328224646</v>
      </c>
      <c r="AD543" s="4">
        <f t="shared" si="172"/>
        <v>6.9366704753597332</v>
      </c>
      <c r="AE543">
        <f>SUMPRODUCT($B$7:$B$456,AD$7:AD$456,EXP(constants!$B$32+constants!$A$32*ABS($A$7:$A$456-$A543)))</f>
        <v>1.7380868492247525</v>
      </c>
      <c r="AF543" s="4">
        <f t="shared" si="173"/>
        <v>5.1985836261349805</v>
      </c>
      <c r="AG543">
        <f t="shared" si="181"/>
        <v>5.1985836261349805</v>
      </c>
      <c r="AH543" s="4"/>
      <c r="AI543" s="5">
        <f>SUMPRODUCT(constants!$B$13:$B$20,A543^constants!$A$13:$A$20)*constants!$C$10/((A543/1000000000)^5*(EXP(0.014388/(A543/1000000000)/constants!$B$9)-1))</f>
        <v>4.1135188723770181E-6</v>
      </c>
      <c r="AJ543">
        <f>SUMPRODUCT(A543^constants!$E$28:$J$28,constants!$E$27:$J$27)</f>
        <v>6.5050462473445697E-7</v>
      </c>
      <c r="AL543" s="17">
        <f t="shared" si="174"/>
        <v>4.4697406008568929E-10</v>
      </c>
      <c r="AM543">
        <f t="shared" si="182"/>
        <v>1.2513112638299351E-7</v>
      </c>
      <c r="AN543">
        <f t="shared" si="183"/>
        <v>3.5720453655761005E-3</v>
      </c>
      <c r="AO543">
        <f t="shared" si="184"/>
        <v>2.4281031124550769E-7</v>
      </c>
      <c r="AQ543">
        <f t="shared" si="190"/>
        <v>4.4697406008568929E-10</v>
      </c>
      <c r="AS543" s="4">
        <f t="shared" si="185"/>
        <v>1.8408364034991488E-3</v>
      </c>
    </row>
    <row r="544" spans="1:45" x14ac:dyDescent="0.2">
      <c r="A544">
        <f>front!A544</f>
        <v>441.07</v>
      </c>
      <c r="B544" s="1">
        <f t="shared" si="186"/>
        <v>0.45999999999997954</v>
      </c>
      <c r="C544">
        <f>front!D544-front!B544</f>
        <v>3833.9500000000003</v>
      </c>
      <c r="D544" s="2">
        <f>front!E544-front!C544</f>
        <v>36355.899999999994</v>
      </c>
      <c r="E544" s="2">
        <f>IF(front!F544-front!C544&gt;0,front!F544-front!C544,0)</f>
        <v>32687.000000000004</v>
      </c>
      <c r="F544" s="2">
        <f>front!I544-front!H544</f>
        <v>7196.1999999999989</v>
      </c>
      <c r="G544" s="2">
        <f>IF(front!J544-front!H544&gt;0,front!J544-front!H544,0)</f>
        <v>6581.1999999999989</v>
      </c>
      <c r="H544" s="2"/>
      <c r="I544" s="4">
        <f>C544/(constants!$A$4+constants!$B$4*data!C544+constants!$C$4*data!C544^2+constants!$D$4*data!C544^3+constants!$E$4*data!C544^4+constants!$F$4*data!C544^5+constants!$G$4*data!C544^6+constants!$H$4*data!C544^7)</f>
        <v>3825.3764835808561</v>
      </c>
      <c r="J544" s="4">
        <f>D544/(constants!$A$4+constants!$B$4*data!D544+constants!$C$4*data!D544^2+constants!$D$4*data!D544^3+constants!$E$4*data!D544^4+constants!$F$4*data!D544^5+constants!$G$4*data!D544^6+constants!$H$4*data!D544^7)</f>
        <v>37546.834282214455</v>
      </c>
      <c r="K544" s="4">
        <f>E544/(constants!$A$4+constants!$B$4*data!E544+constants!$C$4*data!E544^2+constants!$D$4*data!E544^3+constants!$E$4*data!E544^4+constants!$F$4*data!E544^5+constants!$G$4*data!E544^6+constants!$H$4*data!E544^7)</f>
        <v>33600.840282629382</v>
      </c>
      <c r="L544" s="4">
        <f>F544/(constants!$A$4+constants!$B$4*data!F544+constants!$C$4*data!F544^2+constants!$D$4*data!F544^3+constants!$E$4*data!F544^4+constants!$F$4*data!F544^5+constants!$G$4*data!F544^6+constants!$H$4*data!F544^7)</f>
        <v>7184.9055613191076</v>
      </c>
      <c r="M544" s="4">
        <f>G544/(constants!$A$4+constants!$B$4*data!G544+constants!$C$4*data!G544^2+constants!$D$4*data!G544^3+constants!$E$4*data!G544^4+constants!$F$4*data!G544^5+constants!$G$4*data!G544^6+constants!$H$4*data!G544^7)</f>
        <v>6569.5408638594308</v>
      </c>
      <c r="N544" s="4"/>
      <c r="O544" s="4">
        <f t="shared" si="187"/>
        <v>9563.4412089521411</v>
      </c>
      <c r="P544" s="4">
        <f t="shared" si="188"/>
        <v>9386.7085705536138</v>
      </c>
      <c r="Q544" s="4">
        <f t="shared" si="175"/>
        <v>8400.2100706573456</v>
      </c>
      <c r="R544" s="4">
        <f t="shared" si="189"/>
        <v>1796.2263903297769</v>
      </c>
      <c r="S544" s="4">
        <f t="shared" si="176"/>
        <v>1642.3852159648577</v>
      </c>
      <c r="T544" s="4">
        <f t="shared" si="177"/>
        <v>1.0188279669140834</v>
      </c>
      <c r="U544" s="4">
        <f t="shared" si="178"/>
        <v>0.8949047482958038</v>
      </c>
      <c r="V544" s="4">
        <f t="shared" si="179"/>
        <v>0.91435312653619638</v>
      </c>
      <c r="W544" s="4"/>
      <c r="X544">
        <f>IF(front!E544&gt;$X$2,O544,P544)</f>
        <v>9563.4412089521411</v>
      </c>
      <c r="Y544">
        <f t="shared" si="170"/>
        <v>9329.4604206510776</v>
      </c>
      <c r="Z544">
        <f>SUMPRODUCT($B$7:$B$456,Y$7:Y$456,EXP(constants!$B$32+constants!$A$32*ABS($A$7:$A$456-$A544)))</f>
        <v>2.7663864028827101</v>
      </c>
      <c r="AA544">
        <f t="shared" si="171"/>
        <v>9326.6940342481957</v>
      </c>
      <c r="AB544">
        <f t="shared" si="180"/>
        <v>9321.2480756885925</v>
      </c>
      <c r="AD544" s="4">
        <f t="shared" si="172"/>
        <v>-11.955408001727392</v>
      </c>
      <c r="AE544">
        <f>SUMPRODUCT($B$7:$B$456,AD$7:AD$456,EXP(constants!$B$32+constants!$A$32*ABS($A$7:$A$456-$A544)))</f>
        <v>1.6931999436423715</v>
      </c>
      <c r="AF544" s="4">
        <f t="shared" si="173"/>
        <v>-13.648607945369763</v>
      </c>
      <c r="AG544">
        <f t="shared" si="181"/>
        <v>0</v>
      </c>
      <c r="AH544" s="4"/>
      <c r="AI544" s="5">
        <f>SUMPRODUCT(constants!$B$13:$B$20,A544^constants!$A$13:$A$20)*constants!$C$10/((A544/1000000000)^5*(EXP(0.014388/(A544/1000000000)/constants!$B$9)-1))</f>
        <v>4.1367045277609826E-6</v>
      </c>
      <c r="AJ544">
        <f>SUMPRODUCT(A544^constants!$E$28:$J$28,constants!$E$27:$J$27)</f>
        <v>6.5243865604130676E-7</v>
      </c>
      <c r="AL544" s="17">
        <f t="shared" si="174"/>
        <v>4.4379298718057024E-10</v>
      </c>
      <c r="AM544">
        <f t="shared" si="182"/>
        <v>0</v>
      </c>
      <c r="AN544" t="e">
        <f t="shared" si="183"/>
        <v>#DIV/0!</v>
      </c>
      <c r="AO544">
        <f t="shared" si="184"/>
        <v>0</v>
      </c>
      <c r="AQ544">
        <f t="shared" si="190"/>
        <v>4.4379298718057024E-10</v>
      </c>
      <c r="AS544" s="4" t="e">
        <f t="shared" si="185"/>
        <v>#DIV/0!</v>
      </c>
    </row>
    <row r="545" spans="1:45" x14ac:dyDescent="0.2">
      <c r="A545">
        <f>front!A545</f>
        <v>441.54</v>
      </c>
      <c r="B545" s="1">
        <f t="shared" si="186"/>
        <v>0.47000000000002728</v>
      </c>
      <c r="C545">
        <f>front!D545-front!B545</f>
        <v>3851</v>
      </c>
      <c r="D545" s="2">
        <f>front!E545-front!C545</f>
        <v>36574.299999999996</v>
      </c>
      <c r="E545" s="2">
        <f>IF(front!F545-front!C545&gt;0,front!F545-front!C545,0)</f>
        <v>32967.699999999997</v>
      </c>
      <c r="F545" s="2">
        <f>front!I545-front!H545</f>
        <v>7632.0999999999985</v>
      </c>
      <c r="G545" s="2">
        <f>IF(front!J545-front!H545&gt;0,front!J545-front!H545,0)</f>
        <v>6885.9</v>
      </c>
      <c r="H545" s="2"/>
      <c r="I545" s="4">
        <f>C545/(constants!$A$4+constants!$B$4*data!C545+constants!$C$4*data!C545^2+constants!$D$4*data!C545^3+constants!$E$4*data!C545^4+constants!$F$4*data!C545^5+constants!$G$4*data!C545^6+constants!$H$4*data!C545^7)</f>
        <v>3842.3924813620733</v>
      </c>
      <c r="J545" s="4">
        <f>D545/(constants!$A$4+constants!$B$4*data!D545+constants!$C$4*data!D545^2+constants!$D$4*data!D545^3+constants!$E$4*data!D545^4+constants!$F$4*data!D545^5+constants!$G$4*data!D545^6+constants!$H$4*data!D545^7)</f>
        <v>37782.773190992491</v>
      </c>
      <c r="K545" s="4">
        <f>E545/(constants!$A$4+constants!$B$4*data!E545+constants!$C$4*data!E545^2+constants!$D$4*data!E545^3+constants!$E$4*data!E545^4+constants!$F$4*data!E545^5+constants!$G$4*data!E545^6+constants!$H$4*data!E545^7)</f>
        <v>33901.580469583132</v>
      </c>
      <c r="L545" s="4">
        <f>F545/(constants!$A$4+constants!$B$4*data!F545+constants!$C$4*data!F545^2+constants!$D$4*data!F545^3+constants!$E$4*data!F545^4+constants!$F$4*data!F545^5+constants!$G$4*data!F545^6+constants!$H$4*data!F545^7)</f>
        <v>7621.402088193191</v>
      </c>
      <c r="M545" s="4">
        <f>G545/(constants!$A$4+constants!$B$4*data!G545+constants!$C$4*data!G545^2+constants!$D$4*data!G545^3+constants!$E$4*data!G545^4+constants!$F$4*data!G545^5+constants!$G$4*data!G545^6+constants!$H$4*data!G545^7)</f>
        <v>6874.3560415006432</v>
      </c>
      <c r="N545" s="4"/>
      <c r="O545" s="4">
        <f t="shared" si="187"/>
        <v>9605.9812034051829</v>
      </c>
      <c r="P545" s="4">
        <f t="shared" si="188"/>
        <v>9445.6932977481229</v>
      </c>
      <c r="Q545" s="4">
        <f t="shared" si="175"/>
        <v>8475.395117395783</v>
      </c>
      <c r="R545" s="4">
        <f t="shared" si="189"/>
        <v>1905.3505220482978</v>
      </c>
      <c r="S545" s="4">
        <f t="shared" si="176"/>
        <v>1718.5890103751608</v>
      </c>
      <c r="T545" s="4">
        <f t="shared" si="177"/>
        <v>1.0169694167071117</v>
      </c>
      <c r="U545" s="4">
        <f t="shared" si="178"/>
        <v>0.89727612894400655</v>
      </c>
      <c r="V545" s="4">
        <f t="shared" si="179"/>
        <v>0.90198049675795933</v>
      </c>
      <c r="W545" s="4"/>
      <c r="X545">
        <f>IF(front!E545&gt;$X$2,O545,P545)</f>
        <v>9605.9812034051829</v>
      </c>
      <c r="Y545">
        <f t="shared" si="170"/>
        <v>9372.0004151041194</v>
      </c>
      <c r="Z545">
        <f>SUMPRODUCT($B$7:$B$456,Y$7:Y$456,EXP(constants!$B$32+constants!$A$32*ABS($A$7:$A$456-$A545)))</f>
        <v>2.6934107326993533</v>
      </c>
      <c r="AA545">
        <f t="shared" si="171"/>
        <v>9369.3070043714197</v>
      </c>
      <c r="AB545">
        <f t="shared" si="180"/>
        <v>9363.8610458118164</v>
      </c>
      <c r="AD545" s="4">
        <f t="shared" si="172"/>
        <v>13.272258577488174</v>
      </c>
      <c r="AE545">
        <f>SUMPRODUCT($B$7:$B$456,AD$7:AD$456,EXP(constants!$B$32+constants!$A$32*ABS($A$7:$A$456-$A545)))</f>
        <v>1.6485343103407599</v>
      </c>
      <c r="AF545" s="4">
        <f t="shared" si="173"/>
        <v>11.623724267147413</v>
      </c>
      <c r="AG545">
        <f t="shared" si="181"/>
        <v>11.623724267147413</v>
      </c>
      <c r="AH545" s="4"/>
      <c r="AI545" s="5">
        <f>SUMPRODUCT(constants!$B$13:$B$20,A545^constants!$A$13:$A$20)*constants!$C$10/((A545/1000000000)^5*(EXP(0.014388/(A545/1000000000)/constants!$B$9)-1))</f>
        <v>4.1604560629860042E-6</v>
      </c>
      <c r="AJ545">
        <f>SUMPRODUCT(A545^constants!$E$28:$J$28,constants!$E$27:$J$27)</f>
        <v>6.544179085675038E-7</v>
      </c>
      <c r="AL545" s="17">
        <f t="shared" si="174"/>
        <v>4.4430988911853361E-10</v>
      </c>
      <c r="AM545">
        <f t="shared" si="182"/>
        <v>5.630019204921359E-8</v>
      </c>
      <c r="AN545">
        <f t="shared" si="183"/>
        <v>7.8918005951054259E-3</v>
      </c>
      <c r="AO545">
        <f t="shared" si="184"/>
        <v>1.0924753536390547E-7</v>
      </c>
      <c r="AQ545">
        <f t="shared" si="190"/>
        <v>4.4430988911853361E-10</v>
      </c>
      <c r="AS545" s="4">
        <f t="shared" si="185"/>
        <v>4.0670014901345785E-3</v>
      </c>
    </row>
    <row r="546" spans="1:45" x14ac:dyDescent="0.2">
      <c r="A546">
        <f>front!A546</f>
        <v>442</v>
      </c>
      <c r="B546" s="1">
        <f t="shared" si="186"/>
        <v>0.45999999999997954</v>
      </c>
      <c r="C546">
        <f>front!D546-front!B546</f>
        <v>3891.6000000000004</v>
      </c>
      <c r="D546" s="2">
        <f>front!E546-front!C546</f>
        <v>36702</v>
      </c>
      <c r="E546" s="2">
        <f>IF(front!F546-front!C546&gt;0,front!F546-front!C546,0)</f>
        <v>33010.399999999994</v>
      </c>
      <c r="F546" s="2">
        <f>front!I546-front!H546</f>
        <v>7586.3000000000011</v>
      </c>
      <c r="G546" s="2">
        <f>IF(front!J546-front!H546&gt;0,front!J546-front!H546,0)</f>
        <v>6888.1</v>
      </c>
      <c r="H546" s="2"/>
      <c r="I546" s="4">
        <f>C546/(constants!$A$4+constants!$B$4*data!C546+constants!$C$4*data!C546^2+constants!$D$4*data!C546^3+constants!$E$4*data!C546^4+constants!$F$4*data!C546^5+constants!$G$4*data!C546^6+constants!$H$4*data!C546^7)</f>
        <v>3882.9119317423288</v>
      </c>
      <c r="J546" s="4">
        <f>D546/(constants!$A$4+constants!$B$4*data!D546+constants!$C$4*data!D546^2+constants!$D$4*data!D546^3+constants!$E$4*data!D546^4+constants!$F$4*data!D546^5+constants!$G$4*data!D546^6+constants!$H$4*data!D546^7)</f>
        <v>37920.783049582511</v>
      </c>
      <c r="K546" s="4">
        <f>E546/(constants!$A$4+constants!$B$4*data!E546+constants!$C$4*data!E546^2+constants!$D$4*data!E546^3+constants!$E$4*data!E546^4+constants!$F$4*data!E546^5+constants!$G$4*data!E546^6+constants!$H$4*data!E546^7)</f>
        <v>33947.34566915594</v>
      </c>
      <c r="L546" s="4">
        <f>F546/(constants!$A$4+constants!$B$4*data!F546+constants!$C$4*data!F546^2+constants!$D$4*data!F546^3+constants!$E$4*data!F546^4+constants!$F$4*data!F546^5+constants!$G$4*data!F546^6+constants!$H$4*data!F546^7)</f>
        <v>7575.5251481518135</v>
      </c>
      <c r="M546" s="4">
        <f>G546/(constants!$A$4+constants!$B$4*data!G546+constants!$C$4*data!G546^2+constants!$D$4*data!G546^3+constants!$E$4*data!G546^4+constants!$F$4*data!G546^5+constants!$G$4*data!G546^6+constants!$H$4*data!G546^7)</f>
        <v>6876.5573283152089</v>
      </c>
      <c r="N546" s="4"/>
      <c r="O546" s="4">
        <f t="shared" si="187"/>
        <v>9707.2798293558226</v>
      </c>
      <c r="P546" s="4">
        <f t="shared" si="188"/>
        <v>9480.1957623956278</v>
      </c>
      <c r="Q546" s="4">
        <f t="shared" si="175"/>
        <v>8486.8364172889851</v>
      </c>
      <c r="R546" s="4">
        <f t="shared" si="189"/>
        <v>1893.8812870379534</v>
      </c>
      <c r="S546" s="4">
        <f t="shared" si="176"/>
        <v>1719.1393320788022</v>
      </c>
      <c r="T546" s="4">
        <f t="shared" si="177"/>
        <v>1.0239535208609247</v>
      </c>
      <c r="U546" s="4">
        <f t="shared" si="178"/>
        <v>0.89521742271958926</v>
      </c>
      <c r="V546" s="4">
        <f t="shared" si="179"/>
        <v>0.90773341700183907</v>
      </c>
      <c r="W546" s="4"/>
      <c r="X546">
        <f>IF(front!E546&gt;$X$2,O546,P546)</f>
        <v>9707.2798293558226</v>
      </c>
      <c r="Y546">
        <f t="shared" si="170"/>
        <v>9473.2990410547591</v>
      </c>
      <c r="Z546">
        <f>SUMPRODUCT($B$7:$B$456,Y$7:Y$456,EXP(constants!$B$32+constants!$A$32*ABS($A$7:$A$456-$A546)))</f>
        <v>2.6238521411323261</v>
      </c>
      <c r="AA546">
        <f t="shared" si="171"/>
        <v>9470.6751889136267</v>
      </c>
      <c r="AB546">
        <f t="shared" si="180"/>
        <v>9465.2292303540235</v>
      </c>
      <c r="AD546" s="4">
        <f t="shared" si="172"/>
        <v>1.1971476264213834</v>
      </c>
      <c r="AE546">
        <f>SUMPRODUCT($B$7:$B$456,AD$7:AD$456,EXP(constants!$B$32+constants!$A$32*ABS($A$7:$A$456-$A546)))</f>
        <v>1.6059601409483697</v>
      </c>
      <c r="AF546" s="4">
        <f t="shared" si="173"/>
        <v>-0.4088125145269863</v>
      </c>
      <c r="AG546">
        <f t="shared" si="181"/>
        <v>0</v>
      </c>
      <c r="AH546" s="4"/>
      <c r="AI546" s="5">
        <f>SUMPRODUCT(constants!$B$13:$B$20,A546^constants!$A$13:$A$20)*constants!$C$10/((A546/1000000000)^5*(EXP(0.014388/(A546/1000000000)/constants!$B$9)-1))</f>
        <v>4.1837625573009882E-6</v>
      </c>
      <c r="AJ546">
        <f>SUMPRODUCT(A546^constants!$E$28:$J$28,constants!$E$27:$J$27)</f>
        <v>6.5635718177241504E-7</v>
      </c>
      <c r="AL546" s="17">
        <f t="shared" si="174"/>
        <v>4.4201386521988173E-10</v>
      </c>
      <c r="AM546">
        <f t="shared" si="182"/>
        <v>0</v>
      </c>
      <c r="AN546" t="e">
        <f t="shared" si="183"/>
        <v>#DIV/0!</v>
      </c>
      <c r="AO546">
        <f t="shared" si="184"/>
        <v>0</v>
      </c>
      <c r="AQ546">
        <f t="shared" si="190"/>
        <v>4.4201386521988173E-10</v>
      </c>
      <c r="AS546" s="4" t="e">
        <f t="shared" si="185"/>
        <v>#DIV/0!</v>
      </c>
    </row>
    <row r="547" spans="1:45" x14ac:dyDescent="0.2">
      <c r="A547">
        <f>front!A547</f>
        <v>442.47</v>
      </c>
      <c r="B547" s="1">
        <f t="shared" si="186"/>
        <v>0.47000000000002728</v>
      </c>
      <c r="C547">
        <f>front!D547-front!B547</f>
        <v>3928.8499999999995</v>
      </c>
      <c r="D547" s="2">
        <f>front!E547-front!C547</f>
        <v>37213.299999999996</v>
      </c>
      <c r="E547" s="2">
        <f>IF(front!F547-front!C547&gt;0,front!F547-front!C547,0)</f>
        <v>33531.699999999997</v>
      </c>
      <c r="F547" s="2">
        <f>front!I547-front!H547</f>
        <v>7480.6999999999989</v>
      </c>
      <c r="G547" s="2">
        <f>IF(front!J547-front!H547&gt;0,front!J547-front!H547,0)</f>
        <v>6723.5</v>
      </c>
      <c r="H547" s="2"/>
      <c r="I547" s="4">
        <f>C547/(constants!$A$4+constants!$B$4*data!C547+constants!$C$4*data!C547^2+constants!$D$4*data!C547^3+constants!$E$4*data!C547^4+constants!$F$4*data!C547^5+constants!$G$4*data!C547^6+constants!$H$4*data!C547^7)</f>
        <v>3920.088558524842</v>
      </c>
      <c r="J547" s="4">
        <f>D547/(constants!$A$4+constants!$B$4*data!D547+constants!$C$4*data!D547^2+constants!$D$4*data!D547^3+constants!$E$4*data!D547^4+constants!$F$4*data!D547^5+constants!$G$4*data!D547^6+constants!$H$4*data!D547^7)</f>
        <v>38473.767562263121</v>
      </c>
      <c r="K547" s="4">
        <f>E547/(constants!$A$4+constants!$B$4*data!E547+constants!$C$4*data!E547^2+constants!$D$4*data!E547^3+constants!$E$4*data!E547^4+constants!$F$4*data!E547^5+constants!$G$4*data!E547^6+constants!$H$4*data!E547^7)</f>
        <v>34506.423087926647</v>
      </c>
      <c r="L547" s="4">
        <f>F547/(constants!$A$4+constants!$B$4*data!F547+constants!$C$4*data!F547^2+constants!$D$4*data!F547^3+constants!$E$4*data!F547^4+constants!$F$4*data!F547^5+constants!$G$4*data!F547^6+constants!$H$4*data!F547^7)</f>
        <v>7469.7607835730159</v>
      </c>
      <c r="M547" s="4">
        <f>G547/(constants!$A$4+constants!$B$4*data!G547+constants!$C$4*data!G547^2+constants!$D$4*data!G547^3+constants!$E$4*data!G547^4+constants!$F$4*data!G547^5+constants!$G$4*data!G547^6+constants!$H$4*data!G547^7)</f>
        <v>6711.8793042701527</v>
      </c>
      <c r="N547" s="4"/>
      <c r="O547" s="4">
        <f t="shared" si="187"/>
        <v>9800.2213963121048</v>
      </c>
      <c r="P547" s="4">
        <f t="shared" si="188"/>
        <v>9618.4418905657803</v>
      </c>
      <c r="Q547" s="4">
        <f t="shared" si="175"/>
        <v>8626.6057719816617</v>
      </c>
      <c r="R547" s="4">
        <f t="shared" si="189"/>
        <v>1867.440195893254</v>
      </c>
      <c r="S547" s="4">
        <f t="shared" si="176"/>
        <v>1677.9698260675382</v>
      </c>
      <c r="T547" s="4">
        <f t="shared" si="177"/>
        <v>1.0188990595165546</v>
      </c>
      <c r="U547" s="4">
        <f t="shared" si="178"/>
        <v>0.8968818307716806</v>
      </c>
      <c r="V547" s="4">
        <f t="shared" si="179"/>
        <v>0.8985400602159116</v>
      </c>
      <c r="W547" s="4"/>
      <c r="X547">
        <f>IF(front!E547&gt;$X$2,O547,P547)</f>
        <v>9800.2213963121048</v>
      </c>
      <c r="Y547">
        <f t="shared" si="170"/>
        <v>9566.2406080110413</v>
      </c>
      <c r="Z547">
        <f>SUMPRODUCT($B$7:$B$456,Y$7:Y$456,EXP(constants!$B$32+constants!$A$32*ABS($A$7:$A$456-$A547)))</f>
        <v>2.5546364421751449</v>
      </c>
      <c r="AA547">
        <f t="shared" si="171"/>
        <v>9563.6859715688661</v>
      </c>
      <c r="AB547">
        <f t="shared" si="180"/>
        <v>9558.2400130092628</v>
      </c>
      <c r="AD547" s="4"/>
      <c r="AE547" s="4"/>
      <c r="AF547" s="4"/>
      <c r="AH547" s="4"/>
      <c r="AI547" s="5">
        <f>SUMPRODUCT(constants!$B$13:$B$20,A547^constants!$A$13:$A$20)*constants!$C$10/((A547/1000000000)^5*(EXP(0.014388/(A547/1000000000)/constants!$B$9)-1))</f>
        <v>4.2076371116071564E-6</v>
      </c>
      <c r="AJ547">
        <f>SUMPRODUCT(A547^constants!$E$28:$J$28,constants!$E$27:$J$27)</f>
        <v>6.5833977003329535E-7</v>
      </c>
      <c r="AL547" s="17">
        <f t="shared" si="174"/>
        <v>4.4021044730832695E-10</v>
      </c>
      <c r="AM547">
        <f t="shared" si="182"/>
        <v>0</v>
      </c>
      <c r="AN547" t="e">
        <f t="shared" si="183"/>
        <v>#DIV/0!</v>
      </c>
      <c r="AO547">
        <f t="shared" si="184"/>
        <v>0</v>
      </c>
      <c r="AQ547">
        <f t="shared" si="190"/>
        <v>4.4021044730832695E-10</v>
      </c>
      <c r="AS547" s="4" t="e">
        <f t="shared" si="185"/>
        <v>#DIV/0!</v>
      </c>
    </row>
    <row r="548" spans="1:45" x14ac:dyDescent="0.2">
      <c r="A548">
        <f>front!A548</f>
        <v>442.94</v>
      </c>
      <c r="B548" s="1">
        <f t="shared" si="186"/>
        <v>0.46999999999997044</v>
      </c>
      <c r="C548">
        <f>front!D548-front!B548</f>
        <v>3953.45</v>
      </c>
      <c r="D548" s="2">
        <f>front!E548-front!C548</f>
        <v>37484.5</v>
      </c>
      <c r="E548" s="2">
        <f>IF(front!F548-front!C548&gt;0,front!F548-front!C548,0)</f>
        <v>33697.699999999997</v>
      </c>
      <c r="F548" s="2">
        <f>front!I548-front!H548</f>
        <v>7383.8000000000011</v>
      </c>
      <c r="G548" s="2">
        <f>IF(front!J548-front!H548&gt;0,front!J548-front!H548,0)</f>
        <v>6687</v>
      </c>
      <c r="H548" s="2"/>
      <c r="I548" s="4">
        <f>C548/(constants!$A$4+constants!$B$4*data!C548+constants!$C$4*data!C548^2+constants!$D$4*data!C548^3+constants!$E$4*data!C548^4+constants!$F$4*data!C548^5+constants!$G$4*data!C548^6+constants!$H$4*data!C548^7)</f>
        <v>3944.6403880429707</v>
      </c>
      <c r="J548" s="4">
        <f>D548/(constants!$A$4+constants!$B$4*data!D548+constants!$C$4*data!D548^2+constants!$D$4*data!D548^3+constants!$E$4*data!D548^4+constants!$F$4*data!D548^5+constants!$G$4*data!D548^6+constants!$H$4*data!D548^7)</f>
        <v>38767.340345293429</v>
      </c>
      <c r="K548" s="4">
        <f>E548/(constants!$A$4+constants!$B$4*data!E548+constants!$C$4*data!E548^2+constants!$D$4*data!E548^3+constants!$E$4*data!E548^4+constants!$F$4*data!E548^5+constants!$G$4*data!E548^6+constants!$H$4*data!E548^7)</f>
        <v>34684.591192054228</v>
      </c>
      <c r="L548" s="4">
        <f>F548/(constants!$A$4+constants!$B$4*data!F548+constants!$C$4*data!F548^2+constants!$D$4*data!F548^3+constants!$E$4*data!F548^4+constants!$F$4*data!F548^5+constants!$G$4*data!F548^6+constants!$H$4*data!F548^7)</f>
        <v>7372.7256678399444</v>
      </c>
      <c r="M548" s="4">
        <f>G548/(constants!$A$4+constants!$B$4*data!G548+constants!$C$4*data!G548^2+constants!$D$4*data!G548^3+constants!$E$4*data!G548^4+constants!$F$4*data!G548^5+constants!$G$4*data!G548^6+constants!$H$4*data!G548^7)</f>
        <v>6675.3669259909966</v>
      </c>
      <c r="N548" s="4"/>
      <c r="O548" s="4">
        <f t="shared" si="187"/>
        <v>9861.6009701074272</v>
      </c>
      <c r="P548" s="4">
        <f t="shared" si="188"/>
        <v>9691.8350863233572</v>
      </c>
      <c r="Q548" s="4">
        <f t="shared" si="175"/>
        <v>8671.1477980135569</v>
      </c>
      <c r="R548" s="4">
        <f t="shared" si="189"/>
        <v>1843.1814169599861</v>
      </c>
      <c r="S548" s="4">
        <f t="shared" si="176"/>
        <v>1668.8417314977492</v>
      </c>
      <c r="T548" s="4">
        <f t="shared" si="177"/>
        <v>1.01751638180716</v>
      </c>
      <c r="U548" s="4">
        <f t="shared" si="178"/>
        <v>0.89468585884729468</v>
      </c>
      <c r="V548" s="4">
        <f t="shared" si="179"/>
        <v>0.90541371356174993</v>
      </c>
      <c r="W548" s="4"/>
      <c r="X548">
        <f>IF(front!E548&gt;$X$2,O548,P548)</f>
        <v>9861.6009701074272</v>
      </c>
      <c r="Y548">
        <f t="shared" si="170"/>
        <v>9627.6201818063637</v>
      </c>
      <c r="Z548">
        <f>SUMPRODUCT($B$7:$B$456,Y$7:Y$456,EXP(constants!$B$32+constants!$A$32*ABS($A$7:$A$456-$A548)))</f>
        <v>2.4872466132458713</v>
      </c>
      <c r="AA548">
        <f t="shared" si="171"/>
        <v>9625.1329351931181</v>
      </c>
      <c r="AB548">
        <f t="shared" si="180"/>
        <v>9619.6869766335149</v>
      </c>
      <c r="AD548" s="4"/>
      <c r="AE548" s="4"/>
      <c r="AF548" s="4"/>
      <c r="AH548" s="4"/>
      <c r="AI548" s="5">
        <f>SUMPRODUCT(constants!$B$13:$B$20,A548^constants!$A$13:$A$20)*constants!$C$10/((A548/1000000000)^5*(EXP(0.014388/(A548/1000000000)/constants!$B$9)-1))</f>
        <v>4.2315734942979964E-6</v>
      </c>
      <c r="AJ548">
        <f>SUMPRODUCT(A548^constants!$E$28:$J$28,constants!$E$27:$J$27)</f>
        <v>6.6032247806100232E-7</v>
      </c>
      <c r="AL548" s="17">
        <f t="shared" si="174"/>
        <v>4.398868179990269E-10</v>
      </c>
      <c r="AM548">
        <f t="shared" si="182"/>
        <v>0</v>
      </c>
      <c r="AN548" t="e">
        <f t="shared" si="183"/>
        <v>#DIV/0!</v>
      </c>
      <c r="AO548">
        <f t="shared" si="184"/>
        <v>0</v>
      </c>
      <c r="AQ548">
        <f t="shared" si="190"/>
        <v>4.398868179990269E-10</v>
      </c>
      <c r="AS548" s="4" t="e">
        <f t="shared" si="185"/>
        <v>#DIV/0!</v>
      </c>
    </row>
    <row r="549" spans="1:45" x14ac:dyDescent="0.2">
      <c r="A549">
        <f>front!A549</f>
        <v>443.4</v>
      </c>
      <c r="B549" s="1">
        <f t="shared" si="186"/>
        <v>0.45999999999997954</v>
      </c>
      <c r="C549">
        <f>front!D549-front!B549</f>
        <v>3979.05</v>
      </c>
      <c r="D549" s="2">
        <f>front!E549-front!C549</f>
        <v>37819.800000000003</v>
      </c>
      <c r="E549" s="2">
        <f>IF(front!F549-front!C549&gt;0,front!F549-front!C549,0)</f>
        <v>34037.4</v>
      </c>
      <c r="F549" s="2">
        <f>front!I549-front!H549</f>
        <v>7498.5</v>
      </c>
      <c r="G549" s="2">
        <f>IF(front!J549-front!H549&gt;0,front!J549-front!H549,0)</f>
        <v>6809.4</v>
      </c>
      <c r="H549" s="2"/>
      <c r="I549" s="4">
        <f>C549/(constants!$A$4+constants!$B$4*data!C549+constants!$C$4*data!C549^2+constants!$D$4*data!C549^3+constants!$E$4*data!C549^4+constants!$F$4*data!C549^5+constants!$G$4*data!C549^6+constants!$H$4*data!C549^7)</f>
        <v>3970.1905057471636</v>
      </c>
      <c r="J549" s="4">
        <f>D549/(constants!$A$4+constants!$B$4*data!D549+constants!$C$4*data!D549^2+constants!$D$4*data!D549^3+constants!$E$4*data!D549^4+constants!$F$4*data!D549^5+constants!$G$4*data!D549^6+constants!$H$4*data!D549^7)</f>
        <v>39130.552625939148</v>
      </c>
      <c r="K549" s="4">
        <f>E549/(constants!$A$4+constants!$B$4*data!E549+constants!$C$4*data!E549^2+constants!$D$4*data!E549^3+constants!$E$4*data!E549^4+constants!$F$4*data!E549^5+constants!$G$4*data!E549^6+constants!$H$4*data!E549^7)</f>
        <v>35049.400886201867</v>
      </c>
      <c r="L549" s="4">
        <f>F549/(constants!$A$4+constants!$B$4*data!F549+constants!$C$4*data!F549^2+constants!$D$4*data!F549^3+constants!$E$4*data!F549^4+constants!$F$4*data!F549^5+constants!$G$4*data!F549^6+constants!$H$4*data!F549^7)</f>
        <v>7487.5872272460037</v>
      </c>
      <c r="M549" s="4">
        <f>G549/(constants!$A$4+constants!$B$4*data!G549+constants!$C$4*data!G549^2+constants!$D$4*data!G549^3+constants!$E$4*data!G549^4+constants!$F$4*data!G549^5+constants!$G$4*data!G549^6+constants!$H$4*data!G549^7)</f>
        <v>6797.8154379208063</v>
      </c>
      <c r="N549" s="4"/>
      <c r="O549" s="4">
        <f t="shared" si="187"/>
        <v>9925.4762643679096</v>
      </c>
      <c r="P549" s="4">
        <f t="shared" si="188"/>
        <v>9782.638156484787</v>
      </c>
      <c r="Q549" s="4">
        <f t="shared" si="175"/>
        <v>8762.3502215504668</v>
      </c>
      <c r="R549" s="4">
        <f t="shared" si="189"/>
        <v>1871.8968068115009</v>
      </c>
      <c r="S549" s="4">
        <f t="shared" si="176"/>
        <v>1699.4538594802016</v>
      </c>
      <c r="T549" s="4">
        <f t="shared" si="177"/>
        <v>1.0146011848336061</v>
      </c>
      <c r="U549" s="4">
        <f t="shared" si="178"/>
        <v>0.89570421407665124</v>
      </c>
      <c r="V549" s="4">
        <f t="shared" si="179"/>
        <v>0.90787796276813448</v>
      </c>
      <c r="W549" s="4"/>
      <c r="X549">
        <f>IF(front!E549&gt;$X$2,O549,P549)</f>
        <v>9925.4762643679096</v>
      </c>
      <c r="Y549">
        <f t="shared" si="170"/>
        <v>9691.4954760668461</v>
      </c>
      <c r="Z549">
        <f>SUMPRODUCT($B$7:$B$456,Y$7:Y$456,EXP(constants!$B$32+constants!$A$32*ABS($A$7:$A$456-$A549)))</f>
        <v>2.42301230646272</v>
      </c>
      <c r="AA549">
        <f t="shared" si="171"/>
        <v>9689.0724637603835</v>
      </c>
      <c r="AB549">
        <f t="shared" si="180"/>
        <v>9683.6265052007802</v>
      </c>
      <c r="AD549" s="4"/>
      <c r="AE549" s="4"/>
      <c r="AF549" s="4"/>
      <c r="AH549" s="4"/>
      <c r="AI549" s="5">
        <f>SUMPRODUCT(constants!$B$13:$B$20,A549^constants!$A$13:$A$20)*constants!$C$10/((A549/1000000000)^5*(EXP(0.014388/(A549/1000000000)/constants!$B$9)-1))</f>
        <v>4.2550602383164694E-6</v>
      </c>
      <c r="AJ549">
        <f>SUMPRODUCT(A549^constants!$E$28:$J$28,constants!$E$27:$J$27)</f>
        <v>6.6226208416411908E-7</v>
      </c>
      <c r="AL549" s="17">
        <f t="shared" si="174"/>
        <v>4.3940771941495331E-10</v>
      </c>
      <c r="AM549">
        <f t="shared" si="182"/>
        <v>0</v>
      </c>
      <c r="AN549" t="e">
        <f t="shared" si="183"/>
        <v>#DIV/0!</v>
      </c>
      <c r="AO549">
        <f t="shared" si="184"/>
        <v>0</v>
      </c>
      <c r="AQ549">
        <f t="shared" si="190"/>
        <v>4.3940771941495331E-10</v>
      </c>
      <c r="AS549" s="4" t="e">
        <f t="shared" si="185"/>
        <v>#DIV/0!</v>
      </c>
    </row>
    <row r="550" spans="1:45" x14ac:dyDescent="0.2">
      <c r="A550">
        <f>front!A550</f>
        <v>443.87</v>
      </c>
      <c r="B550" s="1">
        <f t="shared" si="186"/>
        <v>0.47000000000002728</v>
      </c>
      <c r="C550">
        <f>front!D550-front!B550</f>
        <v>4024.2999999999997</v>
      </c>
      <c r="D550" s="2">
        <f>front!E550-front!C550</f>
        <v>38137.399999999994</v>
      </c>
      <c r="E550" s="2">
        <f>IF(front!F550-front!C550&gt;0,front!F550-front!C550,0)</f>
        <v>34318.899999999994</v>
      </c>
      <c r="F550" s="2">
        <f>front!I550-front!H550</f>
        <v>7629.9</v>
      </c>
      <c r="G550" s="2">
        <f>IF(front!J550-front!H550&gt;0,front!J550-front!H550,0)</f>
        <v>6942.6</v>
      </c>
      <c r="H550" s="2"/>
      <c r="I550" s="4">
        <f>C550/(constants!$A$4+constants!$B$4*data!C550+constants!$C$4*data!C550^2+constants!$D$4*data!C550^3+constants!$E$4*data!C550^4+constants!$F$4*data!C550^5+constants!$G$4*data!C550^6+constants!$H$4*data!C550^7)</f>
        <v>4015.3529639334201</v>
      </c>
      <c r="J550" s="4">
        <f>D550/(constants!$A$4+constants!$B$4*data!D550+constants!$C$4*data!D550^2+constants!$D$4*data!D550^3+constants!$E$4*data!D550^4+constants!$F$4*data!D550^5+constants!$G$4*data!D550^6+constants!$H$4*data!D550^7)</f>
        <v>39474.847492761874</v>
      </c>
      <c r="K550" s="4">
        <f>E550/(constants!$A$4+constants!$B$4*data!E550+constants!$C$4*data!E550^2+constants!$D$4*data!E550^3+constants!$E$4*data!E550^4+constants!$F$4*data!E550^5+constants!$G$4*data!E550^6+constants!$H$4*data!E550^7)</f>
        <v>35351.921870610764</v>
      </c>
      <c r="L550" s="4">
        <f>F550/(constants!$A$4+constants!$B$4*data!F550+constants!$C$4*data!F550^2+constants!$D$4*data!F550^3+constants!$E$4*data!F550^4+constants!$F$4*data!F550^5+constants!$G$4*data!F550^6+constants!$H$4*data!F550^7)</f>
        <v>7619.1983133343074</v>
      </c>
      <c r="M550" s="4">
        <f>G550/(constants!$A$4+constants!$B$4*data!G550+constants!$C$4*data!G550^2+constants!$D$4*data!G550^3+constants!$E$4*data!G550^4+constants!$F$4*data!G550^5+constants!$G$4*data!G550^6+constants!$H$4*data!G550^7)</f>
        <v>6931.0913573776279</v>
      </c>
      <c r="N550" s="4"/>
      <c r="O550" s="4">
        <f t="shared" si="187"/>
        <v>10038.382409833552</v>
      </c>
      <c r="P550" s="4">
        <f t="shared" si="188"/>
        <v>9868.7118731904684</v>
      </c>
      <c r="Q550" s="4">
        <f t="shared" si="175"/>
        <v>8837.980467652691</v>
      </c>
      <c r="R550" s="4">
        <f t="shared" si="189"/>
        <v>1904.7995783335768</v>
      </c>
      <c r="S550" s="4">
        <f t="shared" si="176"/>
        <v>1732.772839344407</v>
      </c>
      <c r="T550" s="4">
        <f t="shared" si="177"/>
        <v>1.0171927743785907</v>
      </c>
      <c r="U550" s="4">
        <f t="shared" si="178"/>
        <v>0.89555562886197115</v>
      </c>
      <c r="V550" s="4">
        <f t="shared" si="179"/>
        <v>0.90968774828285703</v>
      </c>
      <c r="W550" s="4"/>
      <c r="X550">
        <f>IF(front!E550&gt;$X$2,O550,P550)</f>
        <v>10038.382409833552</v>
      </c>
      <c r="Y550">
        <f t="shared" si="170"/>
        <v>9804.4016215324882</v>
      </c>
      <c r="Z550">
        <f>SUMPRODUCT($B$7:$B$456,Y$7:Y$456,EXP(constants!$B$32+constants!$A$32*ABS($A$7:$A$456-$A550)))</f>
        <v>2.3590946459571649</v>
      </c>
      <c r="AA550">
        <f t="shared" si="171"/>
        <v>9802.042526886531</v>
      </c>
      <c r="AB550">
        <f t="shared" si="180"/>
        <v>9796.5965683269278</v>
      </c>
      <c r="AD550" s="4"/>
      <c r="AE550" s="4"/>
      <c r="AF550" s="4"/>
      <c r="AH550" s="4"/>
      <c r="AI550" s="5">
        <f>SUMPRODUCT(constants!$B$13:$B$20,A550^constants!$A$13:$A$20)*constants!$C$10/((A550/1000000000)^5*(EXP(0.014388/(A550/1000000000)/constants!$B$9)-1))</f>
        <v>4.2791182770490546E-6</v>
      </c>
      <c r="AJ550">
        <f>SUMPRODUCT(A550^constants!$E$28:$J$28,constants!$E$27:$J$27)</f>
        <v>6.642418471572019E-7</v>
      </c>
      <c r="AL550" s="17">
        <f t="shared" si="174"/>
        <v>4.3679641671514156E-10</v>
      </c>
      <c r="AM550">
        <f t="shared" si="182"/>
        <v>0</v>
      </c>
      <c r="AN550" t="e">
        <f t="shared" si="183"/>
        <v>#DIV/0!</v>
      </c>
      <c r="AO550">
        <f t="shared" si="184"/>
        <v>0</v>
      </c>
      <c r="AQ550">
        <f t="shared" si="190"/>
        <v>4.3679641671514156E-10</v>
      </c>
      <c r="AS550" s="4" t="e">
        <f t="shared" si="185"/>
        <v>#DIV/0!</v>
      </c>
    </row>
    <row r="551" spans="1:45" x14ac:dyDescent="0.2">
      <c r="A551">
        <f>front!A551</f>
        <v>444.33</v>
      </c>
      <c r="B551" s="1">
        <f t="shared" si="186"/>
        <v>0.45999999999997954</v>
      </c>
      <c r="C551">
        <f>front!D551-front!B551</f>
        <v>4059.6</v>
      </c>
      <c r="D551" s="2">
        <f>front!E551-front!C551</f>
        <v>38216.899999999994</v>
      </c>
      <c r="E551" s="2">
        <f>IF(front!F551-front!C551&gt;0,front!F551-front!C551,0)</f>
        <v>34385.100000000006</v>
      </c>
      <c r="F551" s="2">
        <f>front!I551-front!H551</f>
        <v>7447.3000000000011</v>
      </c>
      <c r="G551" s="2">
        <f>IF(front!J551-front!H551&gt;0,front!J551-front!H551,0)</f>
        <v>6746.6</v>
      </c>
      <c r="H551" s="2"/>
      <c r="I551" s="4">
        <f>C551/(constants!$A$4+constants!$B$4*data!C551+constants!$C$4*data!C551^2+constants!$D$4*data!C551^3+constants!$E$4*data!C551^4+constants!$F$4*data!C551^5+constants!$G$4*data!C551^6+constants!$H$4*data!C551^7)</f>
        <v>4050.5852439763357</v>
      </c>
      <c r="J551" s="4">
        <f>D551/(constants!$A$4+constants!$B$4*data!D551+constants!$C$4*data!D551^2+constants!$D$4*data!D551^3+constants!$E$4*data!D551^4+constants!$F$4*data!D551^5+constants!$G$4*data!D551^6+constants!$H$4*data!D551^7)</f>
        <v>39561.068521263034</v>
      </c>
      <c r="K551" s="4">
        <f>E551/(constants!$A$4+constants!$B$4*data!E551+constants!$C$4*data!E551^2+constants!$D$4*data!E551^3+constants!$E$4*data!E551^4+constants!$F$4*data!E551^5+constants!$G$4*data!E551^6+constants!$H$4*data!E551^7)</f>
        <v>35423.093475574766</v>
      </c>
      <c r="L551" s="4">
        <f>F551/(constants!$A$4+constants!$B$4*data!F551+constants!$C$4*data!F551^2+constants!$D$4*data!F551^3+constants!$E$4*data!F551^4+constants!$F$4*data!F551^5+constants!$G$4*data!F551^6+constants!$H$4*data!F551^7)</f>
        <v>7436.3125309846118</v>
      </c>
      <c r="M551" s="4">
        <f>G551/(constants!$A$4+constants!$B$4*data!G551+constants!$C$4*data!G551^2+constants!$D$4*data!G551^3+constants!$E$4*data!G551^4+constants!$F$4*data!G551^5+constants!$G$4*data!G551^6+constants!$H$4*data!G551^7)</f>
        <v>6734.9880498482698</v>
      </c>
      <c r="N551" s="4"/>
      <c r="O551" s="4">
        <f t="shared" si="187"/>
        <v>10126.463109940838</v>
      </c>
      <c r="P551" s="4">
        <f t="shared" si="188"/>
        <v>9890.2671303157585</v>
      </c>
      <c r="Q551" s="4">
        <f t="shared" si="175"/>
        <v>8855.7733688936914</v>
      </c>
      <c r="R551" s="4">
        <f t="shared" si="189"/>
        <v>1859.078132746153</v>
      </c>
      <c r="S551" s="4">
        <f t="shared" si="176"/>
        <v>1683.7470124620675</v>
      </c>
      <c r="T551" s="4">
        <f t="shared" si="177"/>
        <v>1.0238816582517867</v>
      </c>
      <c r="U551" s="4">
        <f t="shared" si="178"/>
        <v>0.8954028493071613</v>
      </c>
      <c r="V551" s="4">
        <f t="shared" si="179"/>
        <v>0.90568921381206624</v>
      </c>
      <c r="W551" s="4"/>
      <c r="X551">
        <f>IF(front!E551&gt;$X$2,O551,P551)</f>
        <v>10126.463109940838</v>
      </c>
      <c r="Y551">
        <f t="shared" si="170"/>
        <v>9892.4823216397745</v>
      </c>
      <c r="Z551">
        <f>SUMPRODUCT($B$7:$B$456,Y$7:Y$456,EXP(constants!$B$32+constants!$A$32*ABS($A$7:$A$456-$A551)))</f>
        <v>2.2981699236510229</v>
      </c>
      <c r="AA551">
        <f t="shared" si="171"/>
        <v>9890.1841517161229</v>
      </c>
      <c r="AB551">
        <f t="shared" si="180"/>
        <v>9884.7381931565196</v>
      </c>
      <c r="AD551" s="4"/>
      <c r="AE551" s="4"/>
      <c r="AF551" s="4"/>
      <c r="AH551" s="4"/>
      <c r="AI551" s="5">
        <f>SUMPRODUCT(constants!$B$13:$B$20,A551^constants!$A$13:$A$20)*constants!$C$10/((A551/1000000000)^5*(EXP(0.014388/(A551/1000000000)/constants!$B$9)-1))</f>
        <v>4.3027236398323312E-6</v>
      </c>
      <c r="AJ551">
        <f>SUMPRODUCT(A551^constants!$E$28:$J$28,constants!$E$27:$J$27)</f>
        <v>6.6617646385754752E-7</v>
      </c>
      <c r="AL551" s="17">
        <f t="shared" si="174"/>
        <v>4.3528959045280806E-10</v>
      </c>
      <c r="AM551">
        <f t="shared" si="182"/>
        <v>0</v>
      </c>
      <c r="AN551" t="e">
        <f t="shared" si="183"/>
        <v>#DIV/0!</v>
      </c>
      <c r="AO551">
        <f t="shared" si="184"/>
        <v>0</v>
      </c>
      <c r="AQ551">
        <f t="shared" si="190"/>
        <v>4.3528959045280806E-10</v>
      </c>
      <c r="AS551" s="4" t="e">
        <f t="shared" si="185"/>
        <v>#DIV/0!</v>
      </c>
    </row>
    <row r="552" spans="1:45" x14ac:dyDescent="0.2">
      <c r="A552">
        <f>front!A552</f>
        <v>444.8</v>
      </c>
      <c r="B552" s="1">
        <f t="shared" si="186"/>
        <v>0.47000000000002728</v>
      </c>
      <c r="C552">
        <f>front!D552-front!B552</f>
        <v>4093.05</v>
      </c>
      <c r="D552" s="2">
        <f>front!E552-front!C552</f>
        <v>38782.800000000003</v>
      </c>
      <c r="E552" s="2">
        <f>IF(front!F552-front!C552&gt;0,front!F552-front!C552,0)</f>
        <v>34821.600000000006</v>
      </c>
      <c r="F552" s="2">
        <f>front!I552-front!H552</f>
        <v>7315.8000000000011</v>
      </c>
      <c r="G552" s="2">
        <f>IF(front!J552-front!H552&gt;0,front!J552-front!H552,0)</f>
        <v>6645.1</v>
      </c>
      <c r="H552" s="2"/>
      <c r="I552" s="4">
        <f>C552/(constants!$A$4+constants!$B$4*data!C552+constants!$C$4*data!C552^2+constants!$D$4*data!C552^3+constants!$E$4*data!C552^4+constants!$F$4*data!C552^5+constants!$G$4*data!C552^6+constants!$H$4*data!C552^7)</f>
        <v>4083.971548600292</v>
      </c>
      <c r="J552" s="4">
        <f>D552/(constants!$A$4+constants!$B$4*data!D552+constants!$C$4*data!D552^2+constants!$D$4*data!D552^3+constants!$E$4*data!D552^4+constants!$F$4*data!D552^5+constants!$G$4*data!D552^6+constants!$H$4*data!D552^7)</f>
        <v>40175.25901245213</v>
      </c>
      <c r="K552" s="4">
        <f>E552/(constants!$A$4+constants!$B$4*data!E552+constants!$C$4*data!E552^2+constants!$D$4*data!E552^3+constants!$E$4*data!E552^4+constants!$F$4*data!E552^5+constants!$G$4*data!E552^6+constants!$H$4*data!E552^7)</f>
        <v>35892.643228641544</v>
      </c>
      <c r="L552" s="4">
        <f>F552/(constants!$A$4+constants!$B$4*data!F552+constants!$C$4*data!F552^2+constants!$D$4*data!F552^3+constants!$E$4*data!F552^4+constants!$F$4*data!F552^5+constants!$G$4*data!F552^6+constants!$H$4*data!F552^7)</f>
        <v>7304.6396448022888</v>
      </c>
      <c r="M552" s="4">
        <f>G552/(constants!$A$4+constants!$B$4*data!G552+constants!$C$4*data!G552^2+constants!$D$4*data!G552^3+constants!$E$4*data!G552^4+constants!$F$4*data!G552^5+constants!$G$4*data!G552^6+constants!$H$4*data!G552^7)</f>
        <v>6633.4548713573977</v>
      </c>
      <c r="N552" s="4"/>
      <c r="O552" s="4">
        <f t="shared" si="187"/>
        <v>10209.92887150073</v>
      </c>
      <c r="P552" s="4">
        <f t="shared" si="188"/>
        <v>10043.814753113033</v>
      </c>
      <c r="Q552" s="4">
        <f t="shared" si="175"/>
        <v>8973.160807160386</v>
      </c>
      <c r="R552" s="4">
        <f t="shared" si="189"/>
        <v>1826.1599112005722</v>
      </c>
      <c r="S552" s="4">
        <f t="shared" si="176"/>
        <v>1658.3637178393494</v>
      </c>
      <c r="T552" s="4">
        <f t="shared" si="177"/>
        <v>1.016538946851465</v>
      </c>
      <c r="U552" s="4">
        <f t="shared" si="178"/>
        <v>0.89340166338484062</v>
      </c>
      <c r="V552" s="4">
        <f t="shared" si="179"/>
        <v>0.90811527931805902</v>
      </c>
      <c r="W552" s="4"/>
      <c r="X552">
        <f>IF(front!E552&gt;$X$2,O552,P552)</f>
        <v>10209.92887150073</v>
      </c>
      <c r="Y552">
        <f t="shared" si="170"/>
        <v>9975.9480831996661</v>
      </c>
      <c r="Z552">
        <f>SUMPRODUCT($B$7:$B$456,Y$7:Y$456,EXP(constants!$B$32+constants!$A$32*ABS($A$7:$A$456-$A552)))</f>
        <v>2.2375455328577094</v>
      </c>
      <c r="AA552">
        <f t="shared" si="171"/>
        <v>9973.7105376668078</v>
      </c>
      <c r="AB552">
        <f t="shared" si="180"/>
        <v>9968.2645791072046</v>
      </c>
      <c r="AD552" s="4"/>
      <c r="AE552" s="4"/>
      <c r="AF552" s="4"/>
      <c r="AH552" s="4"/>
      <c r="AI552" s="5">
        <f>SUMPRODUCT(constants!$B$13:$B$20,A552^constants!$A$13:$A$20)*constants!$C$10/((A552/1000000000)^5*(EXP(0.014388/(A552/1000000000)/constants!$B$9)-1))</f>
        <v>4.3269024144710051E-6</v>
      </c>
      <c r="AJ552">
        <f>SUMPRODUCT(A552^constants!$E$28:$J$28,constants!$E$27:$J$27)</f>
        <v>6.6814894236641659E-7</v>
      </c>
      <c r="AL552" s="17">
        <f t="shared" si="174"/>
        <v>4.3406777379684465E-10</v>
      </c>
      <c r="AM552">
        <f t="shared" si="182"/>
        <v>0</v>
      </c>
      <c r="AN552" t="e">
        <f t="shared" si="183"/>
        <v>#DIV/0!</v>
      </c>
      <c r="AO552">
        <f t="shared" si="184"/>
        <v>0</v>
      </c>
      <c r="AQ552">
        <f t="shared" si="190"/>
        <v>4.3406777379684465E-10</v>
      </c>
      <c r="AS552" s="4" t="e">
        <f t="shared" si="185"/>
        <v>#DIV/0!</v>
      </c>
    </row>
    <row r="553" spans="1:45" x14ac:dyDescent="0.2">
      <c r="A553">
        <f>front!A553</f>
        <v>445.26</v>
      </c>
      <c r="B553" s="1">
        <f t="shared" si="186"/>
        <v>0.45999999999997954</v>
      </c>
      <c r="C553">
        <f>front!D553-front!B553</f>
        <v>4139.05</v>
      </c>
      <c r="D553" s="2">
        <f>front!E553-front!C553</f>
        <v>38989.699999999997</v>
      </c>
      <c r="E553" s="2">
        <f>IF(front!F553-front!C553&gt;0,front!F553-front!C553,0)</f>
        <v>35163.1</v>
      </c>
      <c r="F553" s="2">
        <f>front!I553-front!H553</f>
        <v>7301.2000000000007</v>
      </c>
      <c r="G553" s="2">
        <f>IF(front!J553-front!H553&gt;0,front!J553-front!H553,0)</f>
        <v>6636.1</v>
      </c>
      <c r="H553" s="2"/>
      <c r="I553" s="4">
        <f>C553/(constants!$A$4+constants!$B$4*data!C553+constants!$C$4*data!C553^2+constants!$D$4*data!C553^3+constants!$E$4*data!C553^4+constants!$F$4*data!C553^5+constants!$G$4*data!C553^6+constants!$H$4*data!C553^7)</f>
        <v>4129.8847316443034</v>
      </c>
      <c r="J553" s="4">
        <f>D553/(constants!$A$4+constants!$B$4*data!D553+constants!$C$4*data!D553^2+constants!$D$4*data!D553^3+constants!$E$4*data!D553^4+constants!$F$4*data!D553^5+constants!$G$4*data!D553^6+constants!$H$4*data!D553^7)</f>
        <v>40400.010266194397</v>
      </c>
      <c r="K553" s="4">
        <f>E553/(constants!$A$4+constants!$B$4*data!E553+constants!$C$4*data!E553^2+constants!$D$4*data!E553^3+constants!$E$4*data!E553^4+constants!$F$4*data!E553^5+constants!$G$4*data!E553^6+constants!$H$4*data!E553^7)</f>
        <v>36260.326088389578</v>
      </c>
      <c r="L553" s="4">
        <f>F553/(constants!$A$4+constants!$B$4*data!F553+constants!$C$4*data!F553^2+constants!$D$4*data!F553^3+constants!$E$4*data!F553^4+constants!$F$4*data!F553^5+constants!$G$4*data!F553^6+constants!$H$4*data!F553^7)</f>
        <v>7290.0221080813981</v>
      </c>
      <c r="M553" s="4">
        <f>G553/(constants!$A$4+constants!$B$4*data!G553+constants!$C$4*data!G553^2+constants!$D$4*data!G553^3+constants!$E$4*data!G553^4+constants!$F$4*data!G553^5+constants!$G$4*data!G553^6+constants!$H$4*data!G553^7)</f>
        <v>6624.4525801396649</v>
      </c>
      <c r="N553" s="4"/>
      <c r="O553" s="4">
        <f t="shared" si="187"/>
        <v>10324.711829110758</v>
      </c>
      <c r="P553" s="4">
        <f t="shared" si="188"/>
        <v>10100.002566548599</v>
      </c>
      <c r="Q553" s="4">
        <f t="shared" si="175"/>
        <v>9065.0815220973946</v>
      </c>
      <c r="R553" s="4">
        <f t="shared" si="189"/>
        <v>1822.5055270203497</v>
      </c>
      <c r="S553" s="4">
        <f t="shared" si="176"/>
        <v>1656.1131450349162</v>
      </c>
      <c r="T553" s="4">
        <f t="shared" si="177"/>
        <v>1.0222484361842046</v>
      </c>
      <c r="U553" s="4">
        <f t="shared" si="178"/>
        <v>0.89753259589468992</v>
      </c>
      <c r="V553" s="4">
        <f t="shared" si="179"/>
        <v>0.90870130185148368</v>
      </c>
      <c r="W553" s="4"/>
      <c r="X553">
        <f>IF(front!E553&gt;$X$2,O553,P553)</f>
        <v>10324.711829110758</v>
      </c>
      <c r="Y553">
        <f t="shared" si="170"/>
        <v>10090.731040809695</v>
      </c>
      <c r="Z553">
        <f>SUMPRODUCT($B$7:$B$456,Y$7:Y$456,EXP(constants!$B$32+constants!$A$32*ABS($A$7:$A$456-$A553)))</f>
        <v>2.179759873231748</v>
      </c>
      <c r="AA553">
        <f t="shared" si="171"/>
        <v>10088.551280936463</v>
      </c>
      <c r="AB553">
        <f t="shared" si="180"/>
        <v>10083.105322376859</v>
      </c>
      <c r="AD553" s="4"/>
      <c r="AE553" s="4"/>
      <c r="AF553" s="4"/>
      <c r="AH553" s="4"/>
      <c r="AI553" s="5">
        <f>SUMPRODUCT(constants!$B$13:$B$20,A553^constants!$A$13:$A$20)*constants!$C$10/((A553/1000000000)^5*(EXP(0.014388/(A553/1000000000)/constants!$B$9)-1))</f>
        <v>4.350625489783297E-6</v>
      </c>
      <c r="AJ553">
        <f>SUMPRODUCT(A553^constants!$E$28:$J$28,constants!$E$27:$J$27)</f>
        <v>6.7007425644363726E-7</v>
      </c>
      <c r="AL553" s="17">
        <f t="shared" si="174"/>
        <v>4.3147674755793757E-10</v>
      </c>
      <c r="AM553">
        <f t="shared" si="182"/>
        <v>0</v>
      </c>
      <c r="AN553" t="e">
        <f t="shared" si="183"/>
        <v>#DIV/0!</v>
      </c>
      <c r="AO553">
        <f t="shared" si="184"/>
        <v>0</v>
      </c>
      <c r="AQ553">
        <f t="shared" si="190"/>
        <v>4.3147674755793757E-10</v>
      </c>
      <c r="AS553" s="4" t="e">
        <f t="shared" si="185"/>
        <v>#DIV/0!</v>
      </c>
    </row>
    <row r="554" spans="1:45" x14ac:dyDescent="0.2">
      <c r="A554">
        <f>front!A554</f>
        <v>445.73</v>
      </c>
      <c r="B554" s="1">
        <f t="shared" si="186"/>
        <v>0.47000000000002728</v>
      </c>
      <c r="C554">
        <f>front!D554-front!B554</f>
        <v>4146.1499999999996</v>
      </c>
      <c r="D554" s="2">
        <f>front!E554-front!C554</f>
        <v>39322.1</v>
      </c>
      <c r="E554" s="2">
        <f>IF(front!F554-front!C554&gt;0,front!F554-front!C554,0)</f>
        <v>35306.699999999997</v>
      </c>
      <c r="F554" s="2">
        <f>front!I554-front!H554</f>
        <v>7261</v>
      </c>
      <c r="G554" s="2">
        <f>IF(front!J554-front!H554&gt;0,front!J554-front!H554,0)</f>
        <v>6565</v>
      </c>
      <c r="H554" s="2"/>
      <c r="I554" s="4">
        <f>C554/(constants!$A$4+constants!$B$4*data!C554+constants!$C$4*data!C554^2+constants!$D$4*data!C554^3+constants!$E$4*data!C554^4+constants!$F$4*data!C554^5+constants!$G$4*data!C554^6+constants!$H$4*data!C554^7)</f>
        <v>4136.9714132919389</v>
      </c>
      <c r="J554" s="4">
        <f>D554/(constants!$A$4+constants!$B$4*data!D554+constants!$C$4*data!D554^2+constants!$D$4*data!D554^3+constants!$E$4*data!D554^4+constants!$F$4*data!D554^5+constants!$G$4*data!D554^6+constants!$H$4*data!D554^7)</f>
        <v>40761.307671642484</v>
      </c>
      <c r="K554" s="4">
        <f>E554/(constants!$A$4+constants!$B$4*data!E554+constants!$C$4*data!E554^2+constants!$D$4*data!E554^3+constants!$E$4*data!E554^4+constants!$F$4*data!E554^5+constants!$G$4*data!E554^6+constants!$H$4*data!E554^7)</f>
        <v>36415.021609477437</v>
      </c>
      <c r="L554" s="4">
        <f>F554/(constants!$A$4+constants!$B$4*data!F554+constants!$C$4*data!F554^2+constants!$D$4*data!F554^3+constants!$E$4*data!F554^4+constants!$F$4*data!F554^5+constants!$G$4*data!F554^6+constants!$H$4*data!F554^7)</f>
        <v>7249.7755100266531</v>
      </c>
      <c r="M554" s="4">
        <f>G554/(constants!$A$4+constants!$B$4*data!G554+constants!$C$4*data!G554^2+constants!$D$4*data!G554^3+constants!$E$4*data!G554^4+constants!$F$4*data!G554^5+constants!$G$4*data!G554^6+constants!$H$4*data!G554^7)</f>
        <v>6553.3381430641866</v>
      </c>
      <c r="N554" s="4"/>
      <c r="O554" s="4">
        <f t="shared" si="187"/>
        <v>10342.428533229848</v>
      </c>
      <c r="P554" s="4">
        <f t="shared" si="188"/>
        <v>10190.326917910621</v>
      </c>
      <c r="Q554" s="4">
        <f t="shared" si="175"/>
        <v>9103.7554023693592</v>
      </c>
      <c r="R554" s="4">
        <f t="shared" si="189"/>
        <v>1812.4438775066633</v>
      </c>
      <c r="S554" s="4">
        <f t="shared" si="176"/>
        <v>1638.3345357660467</v>
      </c>
      <c r="T554" s="4">
        <f t="shared" si="177"/>
        <v>1.014926078088024</v>
      </c>
      <c r="U554" s="4">
        <f t="shared" si="178"/>
        <v>0.89337226133231384</v>
      </c>
      <c r="V554" s="4">
        <f t="shared" si="179"/>
        <v>0.90393669900546947</v>
      </c>
      <c r="W554" s="4"/>
      <c r="X554">
        <f>IF(front!E554&gt;$X$2,O554,P554)</f>
        <v>10342.428533229848</v>
      </c>
      <c r="Y554">
        <f t="shared" si="170"/>
        <v>10108.447744928784</v>
      </c>
      <c r="Z554">
        <f>SUMPRODUCT($B$7:$B$456,Y$7:Y$456,EXP(constants!$B$32+constants!$A$32*ABS($A$7:$A$456-$A554)))</f>
        <v>2.1222590709497102</v>
      </c>
      <c r="AA554">
        <f t="shared" si="171"/>
        <v>10106.325485857835</v>
      </c>
      <c r="AB554">
        <f t="shared" si="180"/>
        <v>10100.879527298232</v>
      </c>
      <c r="AD554" s="4"/>
      <c r="AE554" s="4"/>
      <c r="AF554" s="4"/>
      <c r="AH554" s="4"/>
      <c r="AI554" s="5">
        <f>SUMPRODUCT(constants!$B$13:$B$20,A554^constants!$A$13:$A$20)*constants!$C$10/((A554/1000000000)^5*(EXP(0.014388/(A554/1000000000)/constants!$B$9)-1))</f>
        <v>4.3749240686252889E-6</v>
      </c>
      <c r="AJ554">
        <f>SUMPRODUCT(A554^constants!$E$28:$J$28,constants!$E$27:$J$27)</f>
        <v>6.7203497550926078E-7</v>
      </c>
      <c r="AL554" s="17">
        <f t="shared" si="174"/>
        <v>4.3312308168826236E-10</v>
      </c>
      <c r="AM554">
        <f t="shared" si="182"/>
        <v>0</v>
      </c>
      <c r="AN554" t="e">
        <f t="shared" si="183"/>
        <v>#DIV/0!</v>
      </c>
      <c r="AO554">
        <f t="shared" si="184"/>
        <v>0</v>
      </c>
      <c r="AQ554">
        <f t="shared" si="190"/>
        <v>4.3312308168826236E-10</v>
      </c>
      <c r="AS554" s="4" t="e">
        <f t="shared" si="185"/>
        <v>#DIV/0!</v>
      </c>
    </row>
    <row r="555" spans="1:45" x14ac:dyDescent="0.2">
      <c r="A555">
        <f>front!A555</f>
        <v>446.19</v>
      </c>
      <c r="B555" s="1">
        <f t="shared" si="186"/>
        <v>0.45999999999997954</v>
      </c>
      <c r="C555">
        <f>front!D555-front!B555</f>
        <v>4194.75</v>
      </c>
      <c r="D555" s="2">
        <f>front!E555-front!C555</f>
        <v>39571.9</v>
      </c>
      <c r="E555" s="2">
        <f>IF(front!F555-front!C555&gt;0,front!F555-front!C555,0)</f>
        <v>35662.299999999996</v>
      </c>
      <c r="F555" s="2">
        <f>front!I555-front!H555</f>
        <v>7147.9</v>
      </c>
      <c r="G555" s="2">
        <f>IF(front!J555-front!H555&gt;0,front!J555-front!H555,0)</f>
        <v>6495.5</v>
      </c>
      <c r="H555" s="2"/>
      <c r="I555" s="4">
        <f>C555/(constants!$A$4+constants!$B$4*data!C555+constants!$C$4*data!C555^2+constants!$D$4*data!C555^3+constants!$E$4*data!C555^4+constants!$F$4*data!C555^5+constants!$G$4*data!C555^6+constants!$H$4*data!C555^7)</f>
        <v>4185.4808481111959</v>
      </c>
      <c r="J555" s="4">
        <f>D555/(constants!$A$4+constants!$B$4*data!D555+constants!$C$4*data!D555^2+constants!$D$4*data!D555^3+constants!$E$4*data!D555^4+constants!$F$4*data!D555^5+constants!$G$4*data!D555^6+constants!$H$4*data!D555^7)</f>
        <v>41033.000186362551</v>
      </c>
      <c r="K555" s="4">
        <f>E555/(constants!$A$4+constants!$B$4*data!E555+constants!$C$4*data!E555^2+constants!$D$4*data!E555^3+constants!$E$4*data!E555^4+constants!$F$4*data!E555^5+constants!$G$4*data!E555^6+constants!$H$4*data!E555^7)</f>
        <v>36798.316470290898</v>
      </c>
      <c r="L555" s="4">
        <f>F555/(constants!$A$4+constants!$B$4*data!F555+constants!$C$4*data!F555^2+constants!$D$4*data!F555^3+constants!$E$4*data!F555^4+constants!$F$4*data!F555^5+constants!$G$4*data!F555^6+constants!$H$4*data!F555^7)</f>
        <v>7136.5575197307508</v>
      </c>
      <c r="M555" s="4">
        <f>G555/(constants!$A$4+constants!$B$4*data!G555+constants!$C$4*data!G555^2+constants!$D$4*data!G555^3+constants!$E$4*data!G555^4+constants!$F$4*data!G555^5+constants!$G$4*data!G555^6+constants!$H$4*data!G555^7)</f>
        <v>6483.8302279446616</v>
      </c>
      <c r="N555" s="4"/>
      <c r="O555" s="4">
        <f t="shared" si="187"/>
        <v>10463.702120277991</v>
      </c>
      <c r="P555" s="4">
        <f t="shared" si="188"/>
        <v>10258.250046590638</v>
      </c>
      <c r="Q555" s="4">
        <f t="shared" si="175"/>
        <v>9199.5791175727245</v>
      </c>
      <c r="R555" s="4">
        <f t="shared" si="189"/>
        <v>1784.1393799326877</v>
      </c>
      <c r="S555" s="4">
        <f t="shared" si="176"/>
        <v>1620.9575569861654</v>
      </c>
      <c r="T555" s="4">
        <f t="shared" si="177"/>
        <v>1.0200279845738052</v>
      </c>
      <c r="U555" s="4">
        <f t="shared" si="178"/>
        <v>0.89679809673095601</v>
      </c>
      <c r="V555" s="4">
        <f t="shared" si="179"/>
        <v>0.90853751406312278</v>
      </c>
      <c r="W555" s="4"/>
      <c r="X555">
        <f>IF(front!E555&gt;$X$2,O555,P555)</f>
        <v>10463.702120277991</v>
      </c>
      <c r="Y555">
        <f t="shared" si="170"/>
        <v>10229.721331976927</v>
      </c>
      <c r="Z555">
        <f>SUMPRODUCT($B$7:$B$456,Y$7:Y$456,EXP(constants!$B$32+constants!$A$32*ABS($A$7:$A$456-$A555)))</f>
        <v>2.0674507381085978</v>
      </c>
      <c r="AA555">
        <f t="shared" si="171"/>
        <v>10227.653881238819</v>
      </c>
      <c r="AB555">
        <f t="shared" si="180"/>
        <v>10222.207922679216</v>
      </c>
      <c r="AD555" s="4"/>
      <c r="AE555" s="4"/>
      <c r="AF555" s="4"/>
      <c r="AH555" s="4"/>
      <c r="AI555" s="5">
        <f>SUMPRODUCT(constants!$B$13:$B$20,A555^constants!$A$13:$A$20)*constants!$C$10/((A555/1000000000)^5*(EXP(0.014388/(A555/1000000000)/constants!$B$9)-1))</f>
        <v>4.3987639389774061E-6</v>
      </c>
      <c r="AJ555">
        <f>SUMPRODUCT(A555^constants!$E$28:$J$28,constants!$E$27:$J$27)</f>
        <v>6.7394654026058489E-7</v>
      </c>
      <c r="AL555" s="17">
        <f t="shared" si="174"/>
        <v>4.3031446554889686E-10</v>
      </c>
      <c r="AM555">
        <f t="shared" si="182"/>
        <v>0</v>
      </c>
      <c r="AN555" t="e">
        <f t="shared" si="183"/>
        <v>#DIV/0!</v>
      </c>
      <c r="AO555">
        <f t="shared" si="184"/>
        <v>0</v>
      </c>
      <c r="AQ555">
        <f t="shared" si="190"/>
        <v>4.3031446554889686E-10</v>
      </c>
      <c r="AS555" s="4" t="e">
        <f t="shared" si="185"/>
        <v>#DIV/0!</v>
      </c>
    </row>
    <row r="556" spans="1:45" x14ac:dyDescent="0.2">
      <c r="A556">
        <f>front!A556</f>
        <v>446.65</v>
      </c>
      <c r="B556" s="1">
        <f t="shared" si="186"/>
        <v>0.45999999999997954</v>
      </c>
      <c r="C556">
        <f>front!D556-front!B556</f>
        <v>4219.95</v>
      </c>
      <c r="D556" s="2">
        <f>front!E556-front!C556</f>
        <v>39971.4</v>
      </c>
      <c r="E556" s="2">
        <f>IF(front!F556-front!C556&gt;0,front!F556-front!C556,0)</f>
        <v>35984.5</v>
      </c>
      <c r="F556" s="2">
        <f>front!I556-front!H556</f>
        <v>7323.4</v>
      </c>
      <c r="G556" s="2">
        <f>IF(front!J556-front!H556&gt;0,front!J556-front!H556,0)</f>
        <v>6620.4</v>
      </c>
      <c r="H556" s="2"/>
      <c r="I556" s="4">
        <f>C556/(constants!$A$4+constants!$B$4*data!C556+constants!$C$4*data!C556^2+constants!$D$4*data!C556^3+constants!$E$4*data!C556^4+constants!$F$4*data!C556^5+constants!$G$4*data!C556^6+constants!$H$4*data!C556^7)</f>
        <v>4210.6343079779226</v>
      </c>
      <c r="J556" s="4">
        <f>D556/(constants!$A$4+constants!$B$4*data!D556+constants!$C$4*data!D556^2+constants!$D$4*data!D556^3+constants!$E$4*data!D556^4+constants!$F$4*data!D556^5+constants!$G$4*data!D556^6+constants!$H$4*data!D556^7)</f>
        <v>41467.823972716935</v>
      </c>
      <c r="K556" s="4">
        <f>E556/(constants!$A$4+constants!$B$4*data!E556+constants!$C$4*data!E556^2+constants!$D$4*data!E556^3+constants!$E$4*data!E556^4+constants!$F$4*data!E556^5+constants!$G$4*data!E556^6+constants!$H$4*data!E556^7)</f>
        <v>37145.879638995997</v>
      </c>
      <c r="L556" s="4">
        <f>F556/(constants!$A$4+constants!$B$4*data!F556+constants!$C$4*data!F556^2+constants!$D$4*data!F556^3+constants!$E$4*data!F556^4+constants!$F$4*data!F556^5+constants!$G$4*data!F556^6+constants!$H$4*data!F556^7)</f>
        <v>7312.2489034172913</v>
      </c>
      <c r="M556" s="4">
        <f>G556/(constants!$A$4+constants!$B$4*data!G556+constants!$C$4*data!G556^2+constants!$D$4*data!G556^3+constants!$E$4*data!G556^4+constants!$F$4*data!G556^5+constants!$G$4*data!G556^6+constants!$H$4*data!G556^7)</f>
        <v>6608.7488340006348</v>
      </c>
      <c r="N556" s="4"/>
      <c r="O556" s="4">
        <f t="shared" si="187"/>
        <v>10526.585769944806</v>
      </c>
      <c r="P556" s="4">
        <f t="shared" si="188"/>
        <v>10366.955993179234</v>
      </c>
      <c r="Q556" s="4">
        <f t="shared" si="175"/>
        <v>9286.4699097489993</v>
      </c>
      <c r="R556" s="4">
        <f t="shared" si="189"/>
        <v>1828.0622258543228</v>
      </c>
      <c r="S556" s="4">
        <f t="shared" si="176"/>
        <v>1652.1872085001587</v>
      </c>
      <c r="T556" s="4">
        <f t="shared" si="177"/>
        <v>1.0153979410031835</v>
      </c>
      <c r="U556" s="4">
        <f t="shared" si="178"/>
        <v>0.89577595543560495</v>
      </c>
      <c r="V556" s="4">
        <f t="shared" si="179"/>
        <v>0.9037915586970946</v>
      </c>
      <c r="W556" s="4"/>
      <c r="X556">
        <f>IF(front!E556&gt;$X$2,O556,P556)</f>
        <v>10526.585769944806</v>
      </c>
      <c r="Y556">
        <f t="shared" si="170"/>
        <v>10292.604981643743</v>
      </c>
      <c r="Z556">
        <f>SUMPRODUCT($B$7:$B$456,Y$7:Y$456,EXP(constants!$B$32+constants!$A$32*ABS($A$7:$A$456-$A556)))</f>
        <v>2.0140578560905915</v>
      </c>
      <c r="AA556">
        <f t="shared" si="171"/>
        <v>10290.590923787651</v>
      </c>
      <c r="AB556">
        <f t="shared" si="180"/>
        <v>10285.144965228048</v>
      </c>
      <c r="AD556" s="4"/>
      <c r="AE556" s="4"/>
      <c r="AF556" s="4"/>
      <c r="AH556" s="4"/>
      <c r="AI556" s="5">
        <f>SUMPRODUCT(constants!$B$13:$B$20,A556^constants!$A$13:$A$20)*constants!$C$10/((A556/1000000000)^5*(EXP(0.014388/(A556/1000000000)/constants!$B$9)-1))</f>
        <v>4.4226612363571781E-6</v>
      </c>
      <c r="AJ556">
        <f>SUMPRODUCT(A556^constants!$E$28:$J$28,constants!$E$27:$J$27)</f>
        <v>6.758496191178469E-7</v>
      </c>
      <c r="AL556" s="17">
        <f t="shared" si="174"/>
        <v>4.3000475455710956E-10</v>
      </c>
      <c r="AM556">
        <f t="shared" si="182"/>
        <v>0</v>
      </c>
      <c r="AN556" t="e">
        <f t="shared" si="183"/>
        <v>#DIV/0!</v>
      </c>
      <c r="AO556">
        <f t="shared" si="184"/>
        <v>0</v>
      </c>
      <c r="AQ556">
        <f t="shared" si="190"/>
        <v>4.3000475455710956E-10</v>
      </c>
      <c r="AS556" s="4" t="e">
        <f t="shared" si="185"/>
        <v>#DIV/0!</v>
      </c>
    </row>
    <row r="557" spans="1:45" x14ac:dyDescent="0.2">
      <c r="A557">
        <f>front!A557</f>
        <v>447.12</v>
      </c>
      <c r="B557" s="1">
        <f t="shared" si="186"/>
        <v>0.47000000000002728</v>
      </c>
      <c r="C557">
        <f>front!D557-front!B557</f>
        <v>4243.3999999999996</v>
      </c>
      <c r="D557" s="2">
        <f>front!E557-front!C557</f>
        <v>40137.600000000006</v>
      </c>
      <c r="E557" s="2">
        <f>IF(front!F557-front!C557&gt;0,front!F557-front!C557,0)</f>
        <v>36225.5</v>
      </c>
      <c r="F557" s="2">
        <f>front!I557-front!H557</f>
        <v>7182.2000000000007</v>
      </c>
      <c r="G557" s="2">
        <f>IF(front!J557-front!H557&gt;0,front!J557-front!H557,0)</f>
        <v>6530</v>
      </c>
      <c r="H557" s="2"/>
      <c r="I557" s="4">
        <f>C557/(constants!$A$4+constants!$B$4*data!C557+constants!$C$4*data!C557^2+constants!$D$4*data!C557^3+constants!$E$4*data!C557^4+constants!$F$4*data!C557^5+constants!$G$4*data!C557^6+constants!$H$4*data!C557^7)</f>
        <v>4234.0412627237311</v>
      </c>
      <c r="J557" s="4">
        <f>D557/(constants!$A$4+constants!$B$4*data!D557+constants!$C$4*data!D557^2+constants!$D$4*data!D557^3+constants!$E$4*data!D557^4+constants!$F$4*data!D557^5+constants!$G$4*data!D557^6+constants!$H$4*data!D557^7)</f>
        <v>41648.831482442583</v>
      </c>
      <c r="K557" s="4">
        <f>E557/(constants!$A$4+constants!$B$4*data!E557+constants!$C$4*data!E557^2+constants!$D$4*data!E557^3+constants!$E$4*data!E557^4+constants!$F$4*data!E557^5+constants!$G$4*data!E557^6+constants!$H$4*data!E557^7)</f>
        <v>37406.01864487413</v>
      </c>
      <c r="L557" s="4">
        <f>F557/(constants!$A$4+constants!$B$4*data!F557+constants!$C$4*data!F557^2+constants!$D$4*data!F557^3+constants!$E$4*data!F557^4+constants!$F$4*data!F557^5+constants!$G$4*data!F557^6+constants!$H$4*data!F557^7)</f>
        <v>7170.8912784322756</v>
      </c>
      <c r="M557" s="4">
        <f>G557/(constants!$A$4+constants!$B$4*data!G557+constants!$C$4*data!G557^2+constants!$D$4*data!G557^3+constants!$E$4*data!G557^4+constants!$F$4*data!G557^5+constants!$G$4*data!G557^6+constants!$H$4*data!G557^7)</f>
        <v>6518.3333990411702</v>
      </c>
      <c r="N557" s="4"/>
      <c r="O557" s="4">
        <f t="shared" si="187"/>
        <v>10585.103156809328</v>
      </c>
      <c r="P557" s="4">
        <f t="shared" si="188"/>
        <v>10412.207870610646</v>
      </c>
      <c r="Q557" s="4">
        <f t="shared" si="175"/>
        <v>9351.5046612185324</v>
      </c>
      <c r="R557" s="4">
        <f t="shared" si="189"/>
        <v>1792.7228196080689</v>
      </c>
      <c r="S557" s="4">
        <f t="shared" si="176"/>
        <v>1629.5833497602925</v>
      </c>
      <c r="T557" s="4">
        <f t="shared" si="177"/>
        <v>1.0166050551763084</v>
      </c>
      <c r="U557" s="4">
        <f t="shared" si="178"/>
        <v>0.89812888653653955</v>
      </c>
      <c r="V557" s="4">
        <f t="shared" si="179"/>
        <v>0.90899905547950666</v>
      </c>
      <c r="W557" s="4"/>
      <c r="X557">
        <f>IF(front!E557&gt;$X$2,O557,P557)</f>
        <v>10585.103156809328</v>
      </c>
      <c r="Y557">
        <f t="shared" si="170"/>
        <v>10351.122368508264</v>
      </c>
      <c r="Z557">
        <f>SUMPRODUCT($B$7:$B$456,Y$7:Y$456,EXP(constants!$B$32+constants!$A$32*ABS($A$7:$A$456-$A557)))</f>
        <v>1.9609281769961939</v>
      </c>
      <c r="AA557">
        <f t="shared" si="171"/>
        <v>10349.161440331269</v>
      </c>
      <c r="AB557">
        <f t="shared" si="180"/>
        <v>10343.715481771666</v>
      </c>
      <c r="AD557" s="4"/>
      <c r="AE557" s="4"/>
      <c r="AF557" s="4"/>
      <c r="AH557" s="4"/>
      <c r="AI557" s="5">
        <f>SUMPRODUCT(constants!$B$13:$B$20,A557^constants!$A$13:$A$20)*constants!$C$10/((A557/1000000000)^5*(EXP(0.014388/(A557/1000000000)/constants!$B$9)-1))</f>
        <v>4.4471371156742808E-6</v>
      </c>
      <c r="AJ557">
        <f>SUMPRODUCT(A557^constants!$E$28:$J$28,constants!$E$27:$J$27)</f>
        <v>6.7778412122040813E-7</v>
      </c>
      <c r="AL557" s="17">
        <f t="shared" si="174"/>
        <v>4.29936140791121E-10</v>
      </c>
      <c r="AM557">
        <f t="shared" si="182"/>
        <v>0</v>
      </c>
      <c r="AN557" t="e">
        <f t="shared" si="183"/>
        <v>#DIV/0!</v>
      </c>
      <c r="AO557">
        <f t="shared" si="184"/>
        <v>0</v>
      </c>
      <c r="AQ557">
        <f t="shared" si="190"/>
        <v>4.29936140791121E-10</v>
      </c>
      <c r="AS557" s="4" t="e">
        <f t="shared" si="185"/>
        <v>#DIV/0!</v>
      </c>
    </row>
    <row r="558" spans="1:45" x14ac:dyDescent="0.2">
      <c r="A558">
        <f>front!A558</f>
        <v>447.58</v>
      </c>
      <c r="B558" s="1">
        <f t="shared" si="186"/>
        <v>0.45999999999997954</v>
      </c>
      <c r="C558">
        <f>front!D558-front!B558</f>
        <v>4279.4000000000005</v>
      </c>
      <c r="D558" s="2">
        <f>front!E558-front!C558</f>
        <v>40524.6</v>
      </c>
      <c r="E558" s="2">
        <f>IF(front!F558-front!C558&gt;0,front!F558-front!C558,0)</f>
        <v>36485.9</v>
      </c>
      <c r="F558" s="2">
        <f>front!I558-front!H558</f>
        <v>7007</v>
      </c>
      <c r="G558" s="2">
        <f>IF(front!J558-front!H558&gt;0,front!J558-front!H558,0)</f>
        <v>6364.7000000000007</v>
      </c>
      <c r="H558" s="2"/>
      <c r="I558" s="4">
        <f>C558/(constants!$A$4+constants!$B$4*data!C558+constants!$C$4*data!C558^2+constants!$D$4*data!C558^3+constants!$E$4*data!C558^4+constants!$F$4*data!C558^5+constants!$G$4*data!C558^6+constants!$H$4*data!C558^7)</f>
        <v>4269.9756827972478</v>
      </c>
      <c r="J558" s="4">
        <f>D558/(constants!$A$4+constants!$B$4*data!D558+constants!$C$4*data!D558^2+constants!$D$4*data!D558^3+constants!$E$4*data!D558^4+constants!$F$4*data!D558^5+constants!$G$4*data!D558^6+constants!$H$4*data!D558^7)</f>
        <v>42070.563890828511</v>
      </c>
      <c r="K558" s="4">
        <f>E558/(constants!$A$4+constants!$B$4*data!E558+constants!$C$4*data!E558^2+constants!$D$4*data!E558^3+constants!$E$4*data!E558^4+constants!$F$4*data!E558^5+constants!$G$4*data!E558^6+constants!$H$4*data!E558^7)</f>
        <v>37687.259878111843</v>
      </c>
      <c r="L558" s="4">
        <f>F558/(constants!$A$4+constants!$B$4*data!F558+constants!$C$4*data!F558^2+constants!$D$4*data!F558^3+constants!$E$4*data!F558^4+constants!$F$4*data!F558^5+constants!$G$4*data!F558^6+constants!$H$4*data!F558^7)</f>
        <v>6995.5369544589603</v>
      </c>
      <c r="M558" s="4">
        <f>G558/(constants!$A$4+constants!$B$4*data!G558+constants!$C$4*data!G558^2+constants!$D$4*data!G558^3+constants!$E$4*data!G558^4+constants!$F$4*data!G558^5+constants!$G$4*data!G558^6+constants!$H$4*data!G558^7)</f>
        <v>6353.0315146057646</v>
      </c>
      <c r="N558" s="4"/>
      <c r="O558" s="4">
        <f t="shared" si="187"/>
        <v>10674.939206993118</v>
      </c>
      <c r="P558" s="4">
        <f t="shared" si="188"/>
        <v>10517.640972707128</v>
      </c>
      <c r="Q558" s="4">
        <f t="shared" si="175"/>
        <v>9421.8149695279608</v>
      </c>
      <c r="R558" s="4">
        <f t="shared" si="189"/>
        <v>1748.8842386147401</v>
      </c>
      <c r="S558" s="4">
        <f t="shared" si="176"/>
        <v>1588.2578786514412</v>
      </c>
      <c r="T558" s="4">
        <f t="shared" si="177"/>
        <v>1.0149556573279288</v>
      </c>
      <c r="U558" s="4">
        <f t="shared" si="178"/>
        <v>0.89581066647713181</v>
      </c>
      <c r="V558" s="4">
        <f t="shared" si="179"/>
        <v>0.90815495021527082</v>
      </c>
      <c r="W558" s="4"/>
      <c r="X558">
        <f>IF(front!E558&gt;$X$2,O558,P558)</f>
        <v>10674.939206993118</v>
      </c>
      <c r="Y558">
        <f t="shared" si="170"/>
        <v>10440.958418692055</v>
      </c>
      <c r="Z558">
        <f>SUMPRODUCT($B$7:$B$456,Y$7:Y$456,EXP(constants!$B$32+constants!$A$32*ABS($A$7:$A$456-$A558)))</f>
        <v>1.9102862899271342</v>
      </c>
      <c r="AA558">
        <f t="shared" si="171"/>
        <v>10439.048132402128</v>
      </c>
      <c r="AB558">
        <f t="shared" si="180"/>
        <v>10433.602173842524</v>
      </c>
      <c r="AD558" s="4"/>
      <c r="AE558" s="4"/>
      <c r="AF558" s="4"/>
      <c r="AH558" s="4"/>
      <c r="AI558" s="5">
        <f>SUMPRODUCT(constants!$B$13:$B$20,A558^constants!$A$13:$A$20)*constants!$C$10/((A558/1000000000)^5*(EXP(0.014388/(A558/1000000000)/constants!$B$9)-1))</f>
        <v>4.4711498161064777E-6</v>
      </c>
      <c r="AJ558">
        <f>SUMPRODUCT(A558^constants!$E$28:$J$28,constants!$E$27:$J$27)</f>
        <v>6.7966655208111975E-7</v>
      </c>
      <c r="AL558" s="17">
        <f t="shared" si="174"/>
        <v>4.2853366858435879E-10</v>
      </c>
      <c r="AM558">
        <f t="shared" si="182"/>
        <v>0</v>
      </c>
      <c r="AN558" t="e">
        <f t="shared" si="183"/>
        <v>#DIV/0!</v>
      </c>
      <c r="AO558">
        <f t="shared" si="184"/>
        <v>0</v>
      </c>
      <c r="AQ558">
        <f t="shared" si="190"/>
        <v>4.2853366858435879E-10</v>
      </c>
      <c r="AS558" s="4" t="e">
        <f t="shared" si="185"/>
        <v>#DIV/0!</v>
      </c>
    </row>
    <row r="559" spans="1:45" x14ac:dyDescent="0.2">
      <c r="A559">
        <f>front!A559</f>
        <v>448.05</v>
      </c>
      <c r="B559" s="1">
        <f t="shared" si="186"/>
        <v>0.47000000000002728</v>
      </c>
      <c r="C559">
        <f>front!D559-front!B559</f>
        <v>4326.55</v>
      </c>
      <c r="D559" s="2">
        <f>front!E559-front!C559</f>
        <v>40920.199999999997</v>
      </c>
      <c r="E559" s="2">
        <f>IF(front!F559-front!C559&gt;0,front!F559-front!C559,0)</f>
        <v>36780</v>
      </c>
      <c r="F559" s="2">
        <f>front!I559-front!H559</f>
        <v>6978.9</v>
      </c>
      <c r="G559" s="2">
        <f>IF(front!J559-front!H559&gt;0,front!J559-front!H559,0)</f>
        <v>6311.5</v>
      </c>
      <c r="H559" s="2"/>
      <c r="I559" s="4">
        <f>C559/(constants!$A$4+constants!$B$4*data!C559+constants!$C$4*data!C559^2+constants!$D$4*data!C559^3+constants!$E$4*data!C559^4+constants!$F$4*data!C559^5+constants!$G$4*data!C559^6+constants!$H$4*data!C559^7)</f>
        <v>4317.0407326408767</v>
      </c>
      <c r="J559" s="4">
        <f>D559/(constants!$A$4+constants!$B$4*data!D559+constants!$C$4*data!D559^2+constants!$D$4*data!D559^3+constants!$E$4*data!D559^4+constants!$F$4*data!D559^5+constants!$G$4*data!D559^6+constants!$H$4*data!D559^7)</f>
        <v>42502.029742082763</v>
      </c>
      <c r="K559" s="4">
        <f>E559/(constants!$A$4+constants!$B$4*data!E559+constants!$C$4*data!E559^2+constants!$D$4*data!E559^3+constants!$E$4*data!E559^4+constants!$F$4*data!E559^5+constants!$G$4*data!E559^6+constants!$H$4*data!E559^7)</f>
        <v>38005.10025337644</v>
      </c>
      <c r="L559" s="4">
        <f>F559/(constants!$A$4+constants!$B$4*data!F559+constants!$C$4*data!F559^2+constants!$D$4*data!F559^3+constants!$E$4*data!F559^4+constants!$F$4*data!F559^5+constants!$G$4*data!F559^6+constants!$H$4*data!F559^7)</f>
        <v>6967.4163356662348</v>
      </c>
      <c r="M559" s="4">
        <f>G559/(constants!$A$4+constants!$B$4*data!G559+constants!$C$4*data!G559^2+constants!$D$4*data!G559^3+constants!$E$4*data!G559^4+constants!$F$4*data!G559^5+constants!$G$4*data!G559^6+constants!$H$4*data!G559^7)</f>
        <v>6299.8379336317312</v>
      </c>
      <c r="N559" s="4"/>
      <c r="O559" s="4">
        <f t="shared" si="187"/>
        <v>10792.601831602191</v>
      </c>
      <c r="P559" s="4">
        <f t="shared" si="188"/>
        <v>10625.507435520691</v>
      </c>
      <c r="Q559" s="4">
        <f t="shared" si="175"/>
        <v>9501.2750633441101</v>
      </c>
      <c r="R559" s="4">
        <f t="shared" si="189"/>
        <v>1741.8540839165587</v>
      </c>
      <c r="S559" s="4">
        <f t="shared" si="176"/>
        <v>1574.9594834079328</v>
      </c>
      <c r="T559" s="4">
        <f t="shared" si="177"/>
        <v>1.0157257803540667</v>
      </c>
      <c r="U559" s="4">
        <f t="shared" si="178"/>
        <v>0.89419494748850181</v>
      </c>
      <c r="V559" s="4">
        <f t="shared" si="179"/>
        <v>0.90418565937890538</v>
      </c>
      <c r="W559" s="4"/>
      <c r="X559">
        <f>IF(front!E559&gt;$X$2,O559,P559)</f>
        <v>10792.601831602191</v>
      </c>
      <c r="Y559">
        <f t="shared" si="170"/>
        <v>10558.621043301127</v>
      </c>
      <c r="Z559">
        <f>SUMPRODUCT($B$7:$B$456,Y$7:Y$456,EXP(constants!$B$32+constants!$A$32*ABS($A$7:$A$456-$A559)))</f>
        <v>1.8598940446123631</v>
      </c>
      <c r="AA559">
        <f t="shared" si="171"/>
        <v>10556.761149256516</v>
      </c>
      <c r="AB559">
        <f t="shared" si="180"/>
        <v>10551.315190696912</v>
      </c>
      <c r="AD559" s="4"/>
      <c r="AE559" s="4"/>
      <c r="AF559" s="4"/>
      <c r="AH559" s="4"/>
      <c r="AI559" s="5">
        <f>SUMPRODUCT(constants!$B$13:$B$20,A559^constants!$A$13:$A$20)*constants!$C$10/((A559/1000000000)^5*(EXP(0.014388/(A559/1000000000)/constants!$B$9)-1))</f>
        <v>4.495743125860752E-6</v>
      </c>
      <c r="AJ559">
        <f>SUMPRODUCT(A559^constants!$E$28:$J$28,constants!$E$27:$J$27)</f>
        <v>6.815775293800481E-7</v>
      </c>
      <c r="AL559" s="17">
        <f t="shared" si="174"/>
        <v>4.2608367247190622E-10</v>
      </c>
      <c r="AM559">
        <f t="shared" si="182"/>
        <v>0</v>
      </c>
      <c r="AN559" t="e">
        <f t="shared" si="183"/>
        <v>#DIV/0!</v>
      </c>
      <c r="AO559">
        <f t="shared" si="184"/>
        <v>0</v>
      </c>
      <c r="AQ559">
        <f t="shared" si="190"/>
        <v>4.2608367247190622E-10</v>
      </c>
      <c r="AS559" s="4" t="e">
        <f t="shared" si="185"/>
        <v>#DIV/0!</v>
      </c>
    </row>
    <row r="560" spans="1:45" x14ac:dyDescent="0.2">
      <c r="A560">
        <f>front!A560</f>
        <v>448.51</v>
      </c>
      <c r="B560" s="1">
        <f t="shared" si="186"/>
        <v>0.45999999999997954</v>
      </c>
      <c r="C560">
        <f>front!D560-front!B560</f>
        <v>4359.8500000000004</v>
      </c>
      <c r="D560" s="2">
        <f>front!E560-front!C560</f>
        <v>41120.800000000003</v>
      </c>
      <c r="E560" s="2">
        <f>IF(front!F560-front!C560&gt;0,front!F560-front!C560,0)</f>
        <v>37027.5</v>
      </c>
      <c r="F560" s="2">
        <f>front!I560-front!H560</f>
        <v>6922.3000000000011</v>
      </c>
      <c r="G560" s="2">
        <f>IF(front!J560-front!H560&gt;0,front!J560-front!H560,0)</f>
        <v>6288.4000000000015</v>
      </c>
      <c r="H560" s="2"/>
      <c r="I560" s="4">
        <f>C560/(constants!$A$4+constants!$B$4*data!C560+constants!$C$4*data!C560^2+constants!$D$4*data!C560^3+constants!$E$4*data!C560^4+constants!$F$4*data!C560^5+constants!$G$4*data!C560^6+constants!$H$4*data!C560^7)</f>
        <v>4350.2813951331182</v>
      </c>
      <c r="J560" s="4">
        <f>D560/(constants!$A$4+constants!$B$4*data!D560+constants!$C$4*data!D560^2+constants!$D$4*data!D560^3+constants!$E$4*data!D560^4+constants!$F$4*data!D560^5+constants!$G$4*data!D560^6+constants!$H$4*data!D560^7)</f>
        <v>42720.954439771827</v>
      </c>
      <c r="K560" s="4">
        <f>E560/(constants!$A$4+constants!$B$4*data!E560+constants!$C$4*data!E560^2+constants!$D$4*data!E560^3+constants!$E$4*data!E560^4+constants!$F$4*data!E560^5+constants!$G$4*data!E560^6+constants!$H$4*data!E560^7)</f>
        <v>38272.745022873554</v>
      </c>
      <c r="L560" s="4">
        <f>F560/(constants!$A$4+constants!$B$4*data!F560+constants!$C$4*data!F560^2+constants!$D$4*data!F560^3+constants!$E$4*data!F560^4+constants!$F$4*data!F560^5+constants!$G$4*data!F560^6+constants!$H$4*data!F560^7)</f>
        <v>6910.778197503002</v>
      </c>
      <c r="M560" s="4">
        <f>G560/(constants!$A$4+constants!$B$4*data!G560+constants!$C$4*data!G560^2+constants!$D$4*data!G560^3+constants!$E$4*data!G560^4+constants!$F$4*data!G560^5+constants!$G$4*data!G560^6+constants!$H$4*data!G560^7)</f>
        <v>6276.7417602357091</v>
      </c>
      <c r="N560" s="4"/>
      <c r="O560" s="4">
        <f t="shared" si="187"/>
        <v>10875.703487832796</v>
      </c>
      <c r="P560" s="4">
        <f t="shared" si="188"/>
        <v>10680.238609942959</v>
      </c>
      <c r="Q560" s="4">
        <f t="shared" si="175"/>
        <v>9568.1862557183886</v>
      </c>
      <c r="R560" s="4">
        <f t="shared" si="189"/>
        <v>1727.6945493757505</v>
      </c>
      <c r="S560" s="4">
        <f t="shared" si="176"/>
        <v>1569.1854400589273</v>
      </c>
      <c r="T560" s="4">
        <f t="shared" si="177"/>
        <v>1.0183015459699436</v>
      </c>
      <c r="U560" s="4">
        <f t="shared" si="178"/>
        <v>0.89587757400950896</v>
      </c>
      <c r="V560" s="4">
        <f t="shared" si="179"/>
        <v>0.90825397384387441</v>
      </c>
      <c r="W560" s="4"/>
      <c r="X560">
        <f>IF(front!E560&gt;$X$2,O560,P560)</f>
        <v>10875.703487832796</v>
      </c>
      <c r="Y560">
        <f t="shared" si="170"/>
        <v>10641.722699531732</v>
      </c>
      <c r="Z560">
        <f>SUMPRODUCT($B$7:$B$456,Y$7:Y$456,EXP(constants!$B$32+constants!$A$32*ABS($A$7:$A$456-$A560)))</f>
        <v>1.8118614112540343</v>
      </c>
      <c r="AA560">
        <f t="shared" si="171"/>
        <v>10639.910838120479</v>
      </c>
      <c r="AB560">
        <f t="shared" si="180"/>
        <v>10634.464879560875</v>
      </c>
      <c r="AD560" s="4"/>
      <c r="AE560" s="4"/>
      <c r="AF560" s="4"/>
      <c r="AH560" s="4"/>
      <c r="AI560" s="5">
        <f>SUMPRODUCT(constants!$B$13:$B$20,A560^constants!$A$13:$A$20)*constants!$C$10/((A560/1000000000)^5*(EXP(0.014388/(A560/1000000000)/constants!$B$9)-1))</f>
        <v>4.5198702843731831E-6</v>
      </c>
      <c r="AJ560">
        <f>SUMPRODUCT(A560^constants!$E$28:$J$28,constants!$E$27:$J$27)</f>
        <v>6.8343452516657398E-7</v>
      </c>
      <c r="AL560" s="17">
        <f t="shared" si="174"/>
        <v>4.2502094233817437E-10</v>
      </c>
      <c r="AM560">
        <f t="shared" si="182"/>
        <v>0</v>
      </c>
      <c r="AN560" t="e">
        <f t="shared" si="183"/>
        <v>#DIV/0!</v>
      </c>
      <c r="AO560">
        <f t="shared" si="184"/>
        <v>0</v>
      </c>
      <c r="AQ560">
        <f t="shared" si="190"/>
        <v>4.2502094233817437E-10</v>
      </c>
      <c r="AS560" s="4" t="e">
        <f t="shared" si="185"/>
        <v>#DIV/0!</v>
      </c>
    </row>
    <row r="561" spans="1:45" x14ac:dyDescent="0.2">
      <c r="A561">
        <f>front!A561</f>
        <v>448.98</v>
      </c>
      <c r="B561" s="1">
        <f t="shared" si="186"/>
        <v>0.47000000000002728</v>
      </c>
      <c r="C561">
        <f>front!D561-front!B561</f>
        <v>4386.7</v>
      </c>
      <c r="D561" s="2">
        <f>front!E561-front!C561</f>
        <v>41401.899999999994</v>
      </c>
      <c r="E561" s="2">
        <f>IF(front!F561-front!C561&gt;0,front!F561-front!C561,0)</f>
        <v>37339.199999999997</v>
      </c>
      <c r="F561" s="2">
        <f>front!I561-front!H561</f>
        <v>6942.7999999999993</v>
      </c>
      <c r="G561" s="2">
        <f>IF(front!J561-front!H561&gt;0,front!J561-front!H561,0)</f>
        <v>6334.4</v>
      </c>
      <c r="H561" s="2"/>
      <c r="I561" s="4">
        <f>C561/(constants!$A$4+constants!$B$4*data!C561+constants!$C$4*data!C561^2+constants!$D$4*data!C561^3+constants!$E$4*data!C561^4+constants!$F$4*data!C561^5+constants!$G$4*data!C561^6+constants!$H$4*data!C561^7)</f>
        <v>4377.0839571410852</v>
      </c>
      <c r="J561" s="4">
        <f>D561/(constants!$A$4+constants!$B$4*data!D561+constants!$C$4*data!D561^2+constants!$D$4*data!D561^3+constants!$E$4*data!D561^4+constants!$F$4*data!D561^5+constants!$G$4*data!D561^6+constants!$H$4*data!D561^7)</f>
        <v>43027.886934572147</v>
      </c>
      <c r="K561" s="4">
        <f>E561/(constants!$A$4+constants!$B$4*data!E561+constants!$C$4*data!E561^2+constants!$D$4*data!E561^3+constants!$E$4*data!E561^4+constants!$F$4*data!E561^5+constants!$G$4*data!E561^6+constants!$H$4*data!E561^7)</f>
        <v>38610.031105171154</v>
      </c>
      <c r="L561" s="4">
        <f>F561/(constants!$A$4+constants!$B$4*data!F561+constants!$C$4*data!F561^2+constants!$D$4*data!F561^3+constants!$E$4*data!F561^4+constants!$F$4*data!F561^5+constants!$G$4*data!F561^6+constants!$H$4*data!F561^7)</f>
        <v>6931.2914899083517</v>
      </c>
      <c r="M561" s="4">
        <f>G561/(constants!$A$4+constants!$B$4*data!G561+constants!$C$4*data!G561^2+constants!$D$4*data!G561^3+constants!$E$4*data!G561^4+constants!$F$4*data!G561^5+constants!$G$4*data!G561^6+constants!$H$4*data!G561^7)</f>
        <v>6322.7347594304392</v>
      </c>
      <c r="N561" s="4"/>
      <c r="O561" s="4">
        <f t="shared" si="187"/>
        <v>10942.709892852714</v>
      </c>
      <c r="P561" s="4">
        <f t="shared" si="188"/>
        <v>10756.971733643037</v>
      </c>
      <c r="Q561" s="4">
        <f t="shared" si="175"/>
        <v>9652.5077762927885</v>
      </c>
      <c r="R561" s="4">
        <f t="shared" si="189"/>
        <v>1732.8228724770879</v>
      </c>
      <c r="S561" s="4">
        <f t="shared" si="176"/>
        <v>1580.6836898576098</v>
      </c>
      <c r="T561" s="4">
        <f t="shared" si="177"/>
        <v>1.0172667702220293</v>
      </c>
      <c r="U561" s="4">
        <f t="shared" si="178"/>
        <v>0.89732575443180029</v>
      </c>
      <c r="V561" s="4">
        <f t="shared" si="179"/>
        <v>0.91220153828995021</v>
      </c>
      <c r="W561" s="4"/>
      <c r="X561">
        <f>IF(front!E561&gt;$X$2,O561,P561)</f>
        <v>10942.709892852714</v>
      </c>
      <c r="Y561">
        <f t="shared" si="170"/>
        <v>10708.72910455165</v>
      </c>
      <c r="Z561">
        <f>SUMPRODUCT($B$7:$B$456,Y$7:Y$456,EXP(constants!$B$32+constants!$A$32*ABS($A$7:$A$456-$A561)))</f>
        <v>1.7640655572013082</v>
      </c>
      <c r="AA561">
        <f t="shared" si="171"/>
        <v>10706.965038994449</v>
      </c>
      <c r="AB561">
        <f t="shared" si="180"/>
        <v>10701.519080434846</v>
      </c>
      <c r="AD561" s="4"/>
      <c r="AE561" s="4"/>
      <c r="AF561" s="4"/>
      <c r="AH561" s="4"/>
      <c r="AI561" s="5">
        <f>SUMPRODUCT(constants!$B$13:$B$20,A561^constants!$A$13:$A$20)*constants!$C$10/((A561/1000000000)^5*(EXP(0.014388/(A561/1000000000)/constants!$B$9)-1))</f>
        <v>4.5445800535273102E-6</v>
      </c>
      <c r="AJ561">
        <f>SUMPRODUCT(A561^constants!$E$28:$J$28,constants!$E$27:$J$27)</f>
        <v>6.8531701550791782E-7</v>
      </c>
      <c r="AL561" s="17">
        <f t="shared" si="174"/>
        <v>4.2466681780122059E-10</v>
      </c>
      <c r="AM561">
        <f t="shared" si="182"/>
        <v>0</v>
      </c>
      <c r="AN561" t="e">
        <f t="shared" si="183"/>
        <v>#DIV/0!</v>
      </c>
      <c r="AO561">
        <f t="shared" si="184"/>
        <v>0</v>
      </c>
      <c r="AQ561">
        <f t="shared" si="190"/>
        <v>4.2466681780122059E-10</v>
      </c>
      <c r="AS561" s="4" t="e">
        <f t="shared" si="185"/>
        <v>#DIV/0!</v>
      </c>
    </row>
    <row r="562" spans="1:45" x14ac:dyDescent="0.2">
      <c r="A562">
        <f>front!A562</f>
        <v>449.44</v>
      </c>
      <c r="B562" s="1">
        <f t="shared" si="186"/>
        <v>0.45999999999997954</v>
      </c>
      <c r="C562">
        <f>front!D562-front!B562</f>
        <v>4431.3999999999996</v>
      </c>
      <c r="D562" s="2">
        <f>front!E562-front!C562</f>
        <v>41817.100000000006</v>
      </c>
      <c r="E562" s="2">
        <f>IF(front!F562-front!C562&gt;0,front!F562-front!C562,0)</f>
        <v>37649.100000000006</v>
      </c>
      <c r="F562" s="2">
        <f>front!I562-front!H562</f>
        <v>6989.4</v>
      </c>
      <c r="G562" s="2">
        <f>IF(front!J562-front!H562&gt;0,front!J562-front!H562,0)</f>
        <v>6380.3000000000011</v>
      </c>
      <c r="H562" s="2"/>
      <c r="I562" s="4">
        <f>C562/(constants!$A$4+constants!$B$4*data!C562+constants!$C$4*data!C562^2+constants!$D$4*data!C562^3+constants!$E$4*data!C562^4+constants!$F$4*data!C562^5+constants!$G$4*data!C562^6+constants!$H$4*data!C562^7)</f>
        <v>4421.705803888166</v>
      </c>
      <c r="J562" s="4">
        <f>D562/(constants!$A$4+constants!$B$4*data!D562+constants!$C$4*data!D562^2+constants!$D$4*data!D562^3+constants!$E$4*data!D562^4+constants!$F$4*data!D562^5+constants!$G$4*data!D562^6+constants!$H$4*data!D562^7)</f>
        <v>43481.567339438916</v>
      </c>
      <c r="K562" s="4">
        <f>E562/(constants!$A$4+constants!$B$4*data!E562+constants!$C$4*data!E562^2+constants!$D$4*data!E562^3+constants!$E$4*data!E562^4+constants!$F$4*data!E562^5+constants!$G$4*data!E562^6+constants!$H$4*data!E562^7)</f>
        <v>38945.607856838928</v>
      </c>
      <c r="L562" s="4">
        <f>F562/(constants!$A$4+constants!$B$4*data!F562+constants!$C$4*data!F562^2+constants!$D$4*data!F562^3+constants!$E$4*data!F562^4+constants!$F$4*data!F562^5+constants!$G$4*data!F562^6+constants!$H$4*data!F562^7)</f>
        <v>6977.9239086558582</v>
      </c>
      <c r="M562" s="4">
        <f>G562/(constants!$A$4+constants!$B$4*data!G562+constants!$C$4*data!G562^2+constants!$D$4*data!G562^3+constants!$E$4*data!G562^4+constants!$F$4*data!G562^5+constants!$G$4*data!G562^6+constants!$H$4*data!G562^7)</f>
        <v>6368.6302712534898</v>
      </c>
      <c r="N562" s="4"/>
      <c r="O562" s="4">
        <f t="shared" si="187"/>
        <v>11054.264509720415</v>
      </c>
      <c r="P562" s="4">
        <f t="shared" si="188"/>
        <v>10870.391834859729</v>
      </c>
      <c r="Q562" s="4">
        <f t="shared" si="175"/>
        <v>9736.4019642097319</v>
      </c>
      <c r="R562" s="4">
        <f t="shared" si="189"/>
        <v>1744.4809771639646</v>
      </c>
      <c r="S562" s="4">
        <f t="shared" si="176"/>
        <v>1592.1575678133725</v>
      </c>
      <c r="T562" s="4">
        <f t="shared" si="177"/>
        <v>1.0169149997216322</v>
      </c>
      <c r="U562" s="4">
        <f t="shared" si="178"/>
        <v>0.89568086524595547</v>
      </c>
      <c r="V562" s="4">
        <f t="shared" si="179"/>
        <v>0.91268267677058468</v>
      </c>
      <c r="W562" s="4"/>
      <c r="X562">
        <f>IF(front!E562&gt;$X$2,O562,P562)</f>
        <v>11054.264509720415</v>
      </c>
      <c r="Y562">
        <f t="shared" si="170"/>
        <v>10820.283721419351</v>
      </c>
      <c r="Z562">
        <f>SUMPRODUCT($B$7:$B$456,Y$7:Y$456,EXP(constants!$B$32+constants!$A$32*ABS($A$7:$A$456-$A562)))</f>
        <v>1.7185077393382127</v>
      </c>
      <c r="AA562">
        <f t="shared" si="171"/>
        <v>10818.565213680013</v>
      </c>
      <c r="AB562">
        <f t="shared" si="180"/>
        <v>10813.119255120409</v>
      </c>
      <c r="AD562" s="4"/>
      <c r="AE562" s="4"/>
      <c r="AF562" s="4"/>
      <c r="AH562" s="4"/>
      <c r="AI562" s="5">
        <f>SUMPRODUCT(constants!$B$13:$B$20,A562^constants!$A$13:$A$20)*constants!$C$10/((A562/1000000000)^5*(EXP(0.014388/(A562/1000000000)/constants!$B$9)-1))</f>
        <v>4.5688207143730907E-6</v>
      </c>
      <c r="AJ562">
        <f>SUMPRODUCT(A562^constants!$E$28:$J$28,constants!$E$27:$J$27)</f>
        <v>6.8714364973026945E-7</v>
      </c>
      <c r="AL562" s="17">
        <f t="shared" si="174"/>
        <v>4.2252569370393153E-10</v>
      </c>
      <c r="AM562">
        <f t="shared" si="182"/>
        <v>0</v>
      </c>
      <c r="AN562" t="e">
        <f t="shared" si="183"/>
        <v>#DIV/0!</v>
      </c>
      <c r="AO562">
        <f t="shared" si="184"/>
        <v>0</v>
      </c>
      <c r="AQ562">
        <f t="shared" si="190"/>
        <v>4.2252569370393153E-10</v>
      </c>
      <c r="AS562" s="4" t="e">
        <f t="shared" si="185"/>
        <v>#DIV/0!</v>
      </c>
    </row>
    <row r="563" spans="1:45" x14ac:dyDescent="0.2">
      <c r="A563">
        <f>front!A563</f>
        <v>449.91</v>
      </c>
      <c r="B563" s="1">
        <f t="shared" si="186"/>
        <v>0.47000000000002728</v>
      </c>
      <c r="C563">
        <f>front!D563-front!B563</f>
        <v>4454.5</v>
      </c>
      <c r="D563" s="2">
        <f>front!E563-front!C563</f>
        <v>42208.600000000006</v>
      </c>
      <c r="E563" s="2">
        <f>IF(front!F563-front!C563&gt;0,front!F563-front!C563,0)</f>
        <v>38005.100000000006</v>
      </c>
      <c r="F563" s="2">
        <f>front!I563-front!H563</f>
        <v>6945.8000000000011</v>
      </c>
      <c r="G563" s="2">
        <f>IF(front!J563-front!H563&gt;0,front!J563-front!H563,0)</f>
        <v>6324</v>
      </c>
      <c r="H563" s="2"/>
      <c r="I563" s="4">
        <f>C563/(constants!$A$4+constants!$B$4*data!C563+constants!$C$4*data!C563^2+constants!$D$4*data!C563^3+constants!$E$4*data!C563^4+constants!$F$4*data!C563^5+constants!$G$4*data!C563^6+constants!$H$4*data!C563^7)</f>
        <v>4444.7658260465778</v>
      </c>
      <c r="J563" s="4">
        <f>D563/(constants!$A$4+constants!$B$4*data!D563+constants!$C$4*data!D563^2+constants!$D$4*data!D563^3+constants!$E$4*data!D563^4+constants!$F$4*data!D563^5+constants!$G$4*data!D563^6+constants!$H$4*data!D563^7)</f>
        <v>43909.69875507892</v>
      </c>
      <c r="K563" s="4">
        <f>E563/(constants!$A$4+constants!$B$4*data!E563+constants!$C$4*data!E563^2+constants!$D$4*data!E563^3+constants!$E$4*data!E563^4+constants!$F$4*data!E563^5+constants!$G$4*data!E563^6+constants!$H$4*data!E563^7)</f>
        <v>39331.397201757864</v>
      </c>
      <c r="L563" s="4">
        <f>F563/(constants!$A$4+constants!$B$4*data!F563+constants!$C$4*data!F563^2+constants!$D$4*data!F563^3+constants!$E$4*data!F563^4+constants!$F$4*data!F563^5+constants!$G$4*data!F563^6+constants!$H$4*data!F563^7)</f>
        <v>6934.2934846187327</v>
      </c>
      <c r="M563" s="4">
        <f>G563/(constants!$A$4+constants!$B$4*data!G563+constants!$C$4*data!G563^2+constants!$D$4*data!G563^3+constants!$E$4*data!G563^4+constants!$F$4*data!G563^5+constants!$G$4*data!G563^6+constants!$H$4*data!G563^7)</f>
        <v>6312.3361242840192</v>
      </c>
      <c r="N563" s="4"/>
      <c r="O563" s="4">
        <f t="shared" si="187"/>
        <v>11111.914565116444</v>
      </c>
      <c r="P563" s="4">
        <f t="shared" si="188"/>
        <v>10977.42468876973</v>
      </c>
      <c r="Q563" s="4">
        <f t="shared" si="175"/>
        <v>9832.8493004394659</v>
      </c>
      <c r="R563" s="4">
        <f t="shared" si="189"/>
        <v>1733.5733711546832</v>
      </c>
      <c r="S563" s="4">
        <f t="shared" si="176"/>
        <v>1578.0840310710048</v>
      </c>
      <c r="T563" s="4">
        <f t="shared" si="177"/>
        <v>1.012251496153219</v>
      </c>
      <c r="U563" s="4">
        <f t="shared" si="178"/>
        <v>0.89573370614865588</v>
      </c>
      <c r="V563" s="4">
        <f t="shared" si="179"/>
        <v>0.91030703247355982</v>
      </c>
      <c r="W563" s="4"/>
      <c r="X563">
        <f>IF(front!E563&gt;$X$2,O563,P563)</f>
        <v>11111.914565116444</v>
      </c>
      <c r="Y563">
        <f t="shared" si="170"/>
        <v>10877.93377681538</v>
      </c>
      <c r="Z563">
        <f>SUMPRODUCT($B$7:$B$456,Y$7:Y$456,EXP(constants!$B$32+constants!$A$32*ABS($A$7:$A$456-$A563)))</f>
        <v>1.6731745010520465</v>
      </c>
      <c r="AA563">
        <f t="shared" si="171"/>
        <v>10876.260602314327</v>
      </c>
      <c r="AB563">
        <f t="shared" si="180"/>
        <v>10870.814643754724</v>
      </c>
      <c r="AD563" s="4"/>
      <c r="AE563" s="4"/>
      <c r="AF563" s="4"/>
      <c r="AH563" s="4"/>
      <c r="AI563" s="5">
        <f>SUMPRODUCT(constants!$B$13:$B$20,A563^constants!$A$13:$A$20)*constants!$C$10/((A563/1000000000)^5*(EXP(0.014388/(A563/1000000000)/constants!$B$9)-1))</f>
        <v>4.5936459609503729E-6</v>
      </c>
      <c r="AJ563">
        <f>SUMPRODUCT(A563^constants!$E$28:$J$28,constants!$E$27:$J$27)</f>
        <v>6.8899254766064235E-7</v>
      </c>
      <c r="AL563" s="17">
        <f t="shared" si="174"/>
        <v>4.225668555198317E-10</v>
      </c>
      <c r="AM563">
        <f t="shared" si="182"/>
        <v>0</v>
      </c>
      <c r="AN563" t="e">
        <f t="shared" si="183"/>
        <v>#DIV/0!</v>
      </c>
      <c r="AO563">
        <f t="shared" si="184"/>
        <v>0</v>
      </c>
      <c r="AQ563">
        <f t="shared" si="190"/>
        <v>4.225668555198317E-10</v>
      </c>
      <c r="AS563" s="4" t="e">
        <f t="shared" si="185"/>
        <v>#DIV/0!</v>
      </c>
    </row>
    <row r="564" spans="1:45" x14ac:dyDescent="0.2">
      <c r="A564">
        <f>front!A564</f>
        <v>450.37</v>
      </c>
      <c r="B564" s="1">
        <f t="shared" si="186"/>
        <v>0.45999999999997954</v>
      </c>
      <c r="C564">
        <f>front!D564-front!B564</f>
        <v>4505.1000000000004</v>
      </c>
      <c r="D564" s="2">
        <f>front!E564-front!C564</f>
        <v>42526.299999999996</v>
      </c>
      <c r="E564" s="2">
        <f>IF(front!F564-front!C564&gt;0,front!F564-front!C564,0)</f>
        <v>38233.1</v>
      </c>
      <c r="F564" s="2">
        <f>front!I564-front!H564</f>
        <v>6807.5</v>
      </c>
      <c r="G564" s="2">
        <f>IF(front!J564-front!H564&gt;0,front!J564-front!H564,0)</f>
        <v>6231.5</v>
      </c>
      <c r="H564" s="2"/>
      <c r="I564" s="4">
        <f>C564/(constants!$A$4+constants!$B$4*data!C564+constants!$C$4*data!C564^2+constants!$D$4*data!C564^3+constants!$E$4*data!C564^4+constants!$F$4*data!C564^5+constants!$G$4*data!C564^6+constants!$H$4*data!C564^7)</f>
        <v>4495.2792550126615</v>
      </c>
      <c r="J564" s="4">
        <f>D564/(constants!$A$4+constants!$B$4*data!D564+constants!$C$4*data!D564^2+constants!$D$4*data!D564^3+constants!$E$4*data!D564^4+constants!$F$4*data!D564^5+constants!$G$4*data!D564^6+constants!$H$4*data!D564^7)</f>
        <v>44257.367320327023</v>
      </c>
      <c r="K564" s="4">
        <f>E564/(constants!$A$4+constants!$B$4*data!E564+constants!$C$4*data!E564^2+constants!$D$4*data!E564^3+constants!$E$4*data!E564^4+constants!$F$4*data!E564^5+constants!$G$4*data!E564^6+constants!$H$4*data!E564^7)</f>
        <v>39578.639997557955</v>
      </c>
      <c r="L564" s="4">
        <f>F564/(constants!$A$4+constants!$B$4*data!F564+constants!$C$4*data!F564^2+constants!$D$4*data!F564^3+constants!$E$4*data!F564^4+constants!$F$4*data!F564^5+constants!$G$4*data!F564^6+constants!$H$4*data!F564^7)</f>
        <v>6795.9145312301498</v>
      </c>
      <c r="M564" s="4">
        <f>G564/(constants!$A$4+constants!$B$4*data!G564+constants!$C$4*data!G564^2+constants!$D$4*data!G564^3+constants!$E$4*data!G564^4+constants!$F$4*data!G564^5+constants!$G$4*data!G564^6+constants!$H$4*data!G564^7)</f>
        <v>6219.8538335566045</v>
      </c>
      <c r="N564" s="4"/>
      <c r="O564" s="4">
        <f t="shared" si="187"/>
        <v>11238.198137531654</v>
      </c>
      <c r="P564" s="4">
        <f t="shared" si="188"/>
        <v>11064.341830081756</v>
      </c>
      <c r="Q564" s="4">
        <f t="shared" si="175"/>
        <v>9894.6599993894888</v>
      </c>
      <c r="R564" s="4">
        <f t="shared" si="189"/>
        <v>1698.9786328075375</v>
      </c>
      <c r="S564" s="4">
        <f t="shared" si="176"/>
        <v>1554.9634583891511</v>
      </c>
      <c r="T564" s="4">
        <f t="shared" si="177"/>
        <v>1.0157132082612648</v>
      </c>
      <c r="U564" s="4">
        <f t="shared" si="178"/>
        <v>0.89428365024730772</v>
      </c>
      <c r="V564" s="4">
        <f t="shared" si="179"/>
        <v>0.91523426390571883</v>
      </c>
      <c r="W564" s="4"/>
      <c r="X564">
        <f>IF(front!E564&gt;$X$2,O564,P564)</f>
        <v>11238.198137531654</v>
      </c>
      <c r="Y564">
        <f t="shared" si="170"/>
        <v>11004.21734923059</v>
      </c>
      <c r="Z564">
        <f>SUMPRODUCT($B$7:$B$456,Y$7:Y$456,EXP(constants!$B$32+constants!$A$32*ABS($A$7:$A$456-$A564)))</f>
        <v>1.6299639872131848</v>
      </c>
      <c r="AA564">
        <f t="shared" si="171"/>
        <v>11002.587385243376</v>
      </c>
      <c r="AB564">
        <f t="shared" si="180"/>
        <v>10997.141426683773</v>
      </c>
      <c r="AD564" s="4"/>
      <c r="AE564" s="4"/>
      <c r="AF564" s="4"/>
      <c r="AH564" s="4"/>
      <c r="AI564" s="5">
        <f>SUMPRODUCT(constants!$B$13:$B$20,A564^constants!$A$13:$A$20)*constants!$C$10/((A564/1000000000)^5*(EXP(0.014388/(A564/1000000000)/constants!$B$9)-1))</f>
        <v>4.6179991577448214E-6</v>
      </c>
      <c r="AJ564">
        <f>SUMPRODUCT(A564^constants!$E$28:$J$28,constants!$E$27:$J$27)</f>
        <v>6.9078375272490578E-7</v>
      </c>
      <c r="AL564" s="17">
        <f t="shared" si="174"/>
        <v>4.1992723186587186E-10</v>
      </c>
      <c r="AM564">
        <f t="shared" si="182"/>
        <v>0</v>
      </c>
      <c r="AN564" t="e">
        <f t="shared" si="183"/>
        <v>#DIV/0!</v>
      </c>
      <c r="AO564">
        <f t="shared" si="184"/>
        <v>0</v>
      </c>
      <c r="AQ564">
        <f t="shared" si="190"/>
        <v>4.1992723186587186E-10</v>
      </c>
      <c r="AS564" s="4" t="e">
        <f t="shared" si="185"/>
        <v>#DIV/0!</v>
      </c>
    </row>
    <row r="565" spans="1:45" x14ac:dyDescent="0.2">
      <c r="A565">
        <f>front!A565</f>
        <v>450.84</v>
      </c>
      <c r="B565" s="1">
        <f t="shared" si="186"/>
        <v>0.46999999999997044</v>
      </c>
      <c r="C565">
        <f>front!D565-front!B565</f>
        <v>4546.3500000000004</v>
      </c>
      <c r="D565" s="2">
        <f>front!E565-front!C565</f>
        <v>42812.800000000003</v>
      </c>
      <c r="E565" s="2">
        <f>IF(front!F565-front!C565&gt;0,front!F565-front!C565,0)</f>
        <v>38542</v>
      </c>
      <c r="F565" s="2">
        <f>front!I565-front!H565</f>
        <v>6701</v>
      </c>
      <c r="G565" s="2">
        <f>IF(front!J565-front!H565&gt;0,front!J565-front!H565,0)</f>
        <v>6083.4</v>
      </c>
      <c r="H565" s="2"/>
      <c r="I565" s="4">
        <f>C565/(constants!$A$4+constants!$B$4*data!C565+constants!$C$4*data!C565^2+constants!$D$4*data!C565^3+constants!$E$4*data!C565^4+constants!$F$4*data!C565^5+constants!$G$4*data!C565^6+constants!$H$4*data!C565^7)</f>
        <v>4536.4597191200346</v>
      </c>
      <c r="J565" s="4">
        <f>D565/(constants!$A$4+constants!$B$4*data!D565+constants!$C$4*data!D565^2+constants!$D$4*data!D565^3+constants!$E$4*data!D565^4+constants!$F$4*data!D565^5+constants!$G$4*data!D565^6+constants!$H$4*data!D565^7)</f>
        <v>44571.074933790776</v>
      </c>
      <c r="K565" s="4">
        <f>E565/(constants!$A$4+constants!$B$4*data!E565+constants!$C$4*data!E565^2+constants!$D$4*data!E565^3+constants!$E$4*data!E565^4+constants!$F$4*data!E565^5+constants!$G$4*data!E565^6+constants!$H$4*data!E565^7)</f>
        <v>39913.814596573051</v>
      </c>
      <c r="L565" s="4">
        <f>F565/(constants!$A$4+constants!$B$4*data!F565+constants!$C$4*data!F565^2+constants!$D$4*data!F565^3+constants!$E$4*data!F565^4+constants!$F$4*data!F565^5+constants!$G$4*data!F565^6+constants!$H$4*data!F565^7)</f>
        <v>6689.371466112274</v>
      </c>
      <c r="M565" s="4">
        <f>G565/(constants!$A$4+constants!$B$4*data!G565+constants!$C$4*data!G565^2+constants!$D$4*data!G565^3+constants!$E$4*data!G565^4+constants!$F$4*data!G565^5+constants!$G$4*data!G565^6+constants!$H$4*data!G565^7)</f>
        <v>6071.8024974111586</v>
      </c>
      <c r="N565" s="4"/>
      <c r="O565" s="4">
        <f t="shared" si="187"/>
        <v>11341.149297800088</v>
      </c>
      <c r="P565" s="4">
        <f t="shared" si="188"/>
        <v>11142.768733447694</v>
      </c>
      <c r="Q565" s="4">
        <f t="shared" si="175"/>
        <v>9978.4536491432627</v>
      </c>
      <c r="R565" s="4">
        <f t="shared" si="189"/>
        <v>1672.3428665280685</v>
      </c>
      <c r="S565" s="4">
        <f t="shared" si="176"/>
        <v>1517.9506243527896</v>
      </c>
      <c r="T565" s="4">
        <f t="shared" si="177"/>
        <v>1.0178035252366773</v>
      </c>
      <c r="U565" s="4">
        <f t="shared" si="178"/>
        <v>0.89550935569456269</v>
      </c>
      <c r="V565" s="4">
        <f t="shared" si="179"/>
        <v>0.90767907391155334</v>
      </c>
      <c r="W565" s="4"/>
      <c r="X565">
        <f>IF(front!E565&gt;$X$2,O565,P565)</f>
        <v>11341.149297800088</v>
      </c>
      <c r="Y565">
        <f t="shared" ref="Y565:Y628" si="191">X565-$U$4</f>
        <v>11107.168509499024</v>
      </c>
      <c r="Z565">
        <f>SUMPRODUCT($B$7:$B$456,Y$7:Y$456,EXP(constants!$B$32+constants!$A$32*ABS($A$7:$A$456-$A565)))</f>
        <v>1.5869664817968572</v>
      </c>
      <c r="AA565">
        <f t="shared" si="171"/>
        <v>11105.581543017228</v>
      </c>
      <c r="AB565">
        <f t="shared" si="180"/>
        <v>11100.135584457625</v>
      </c>
      <c r="AD565" s="4"/>
      <c r="AE565" s="4"/>
      <c r="AF565" s="4"/>
      <c r="AH565" s="4"/>
      <c r="AI565" s="5">
        <f>SUMPRODUCT(constants!$B$13:$B$20,A565^constants!$A$13:$A$20)*constants!$C$10/((A565/1000000000)^5*(EXP(0.014388/(A565/1000000000)/constants!$B$9)-1))</f>
        <v>4.6429388889732617E-6</v>
      </c>
      <c r="AJ565">
        <f>SUMPRODUCT(A565^constants!$E$28:$J$28,constants!$E$27:$J$27)</f>
        <v>6.9259380774527044E-7</v>
      </c>
      <c r="AL565" s="17">
        <f t="shared" si="174"/>
        <v>4.1827767360556303E-10</v>
      </c>
      <c r="AM565">
        <f t="shared" si="182"/>
        <v>0</v>
      </c>
      <c r="AN565" t="e">
        <f t="shared" si="183"/>
        <v>#DIV/0!</v>
      </c>
      <c r="AO565">
        <f t="shared" si="184"/>
        <v>0</v>
      </c>
      <c r="AQ565">
        <f t="shared" si="190"/>
        <v>4.1827767360556303E-10</v>
      </c>
      <c r="AS565" s="4" t="e">
        <f t="shared" si="185"/>
        <v>#DIV/0!</v>
      </c>
    </row>
    <row r="566" spans="1:45" x14ac:dyDescent="0.2">
      <c r="A566">
        <f>front!A566</f>
        <v>451.3</v>
      </c>
      <c r="B566" s="1">
        <f t="shared" si="186"/>
        <v>0.46000000000003638</v>
      </c>
      <c r="C566">
        <f>front!D566-front!B566</f>
        <v>4579.6499999999996</v>
      </c>
      <c r="D566" s="2">
        <f>front!E566-front!C566</f>
        <v>43224.2</v>
      </c>
      <c r="E566" s="2">
        <f>IF(front!F566-front!C566&gt;0,front!F566-front!C566,0)</f>
        <v>38882.199999999997</v>
      </c>
      <c r="F566" s="2">
        <f>front!I566-front!H566</f>
        <v>6605.7000000000007</v>
      </c>
      <c r="G566" s="2">
        <f>IF(front!J566-front!H566&gt;0,front!J566-front!H566,0)</f>
        <v>6013.2000000000007</v>
      </c>
      <c r="H566" s="2"/>
      <c r="I566" s="4">
        <f>C566/(constants!$A$4+constants!$B$4*data!C566+constants!$C$4*data!C566^2+constants!$D$4*data!C566^3+constants!$E$4*data!C566^4+constants!$F$4*data!C566^5+constants!$G$4*data!C566^6+constants!$H$4*data!C566^7)</f>
        <v>4569.7042814344541</v>
      </c>
      <c r="J566" s="4">
        <f>D566/(constants!$A$4+constants!$B$4*data!D566+constants!$C$4*data!D566^2+constants!$D$4*data!D566^3+constants!$E$4*data!D566^4+constants!$F$4*data!D566^5+constants!$G$4*data!D566^6+constants!$H$4*data!D566^7)</f>
        <v>45021.838411267381</v>
      </c>
      <c r="K566" s="4">
        <f>E566/(constants!$A$4+constants!$B$4*data!E566+constants!$C$4*data!E566^2+constants!$D$4*data!E566^3+constants!$E$4*data!E566^4+constants!$F$4*data!E566^5+constants!$G$4*data!E566^6+constants!$H$4*data!E566^7)</f>
        <v>40283.222174775503</v>
      </c>
      <c r="L566" s="4">
        <f>F566/(constants!$A$4+constants!$B$4*data!F566+constants!$C$4*data!F566^2+constants!$D$4*data!F566^3+constants!$E$4*data!F566^4+constants!$F$4*data!F566^5+constants!$G$4*data!F566^6+constants!$H$4*data!F566^7)</f>
        <v>6594.045614372325</v>
      </c>
      <c r="M566" s="4">
        <f>G566/(constants!$A$4+constants!$B$4*data!G566+constants!$C$4*data!G566^2+constants!$D$4*data!G566^3+constants!$E$4*data!G566^4+constants!$F$4*data!G566^5+constants!$G$4*data!G566^6+constants!$H$4*data!G566^7)</f>
        <v>6001.634010820454</v>
      </c>
      <c r="N566" s="4"/>
      <c r="O566" s="4">
        <f t="shared" si="187"/>
        <v>11424.260703586135</v>
      </c>
      <c r="P566" s="4">
        <f t="shared" si="188"/>
        <v>11255.459602816847</v>
      </c>
      <c r="Q566" s="4">
        <f t="shared" si="175"/>
        <v>10070.805543693876</v>
      </c>
      <c r="R566" s="4">
        <f t="shared" si="189"/>
        <v>1648.5114035930812</v>
      </c>
      <c r="S566" s="4">
        <f t="shared" si="176"/>
        <v>1500.4085027051135</v>
      </c>
      <c r="T566" s="4">
        <f t="shared" si="177"/>
        <v>1.0149972641478846</v>
      </c>
      <c r="U566" s="4">
        <f t="shared" si="178"/>
        <v>0.89474849531453216</v>
      </c>
      <c r="V566" s="4">
        <f t="shared" si="179"/>
        <v>0.9101596139613205</v>
      </c>
      <c r="W566" s="4"/>
      <c r="X566">
        <f>IF(front!E566&gt;$X$2,O566,P566)</f>
        <v>11424.260703586135</v>
      </c>
      <c r="Y566">
        <f t="shared" si="191"/>
        <v>11190.279915285071</v>
      </c>
      <c r="Z566">
        <f>SUMPRODUCT($B$7:$B$456,Y$7:Y$456,EXP(constants!$B$32+constants!$A$32*ABS($A$7:$A$456-$A566)))</f>
        <v>1.5459823303647229</v>
      </c>
      <c r="AA566">
        <f t="shared" si="171"/>
        <v>11188.733932954707</v>
      </c>
      <c r="AB566">
        <f t="shared" si="180"/>
        <v>11183.287974395103</v>
      </c>
      <c r="AD566" s="4"/>
      <c r="AE566" s="4"/>
      <c r="AF566" s="4"/>
      <c r="AH566" s="4"/>
      <c r="AI566" s="5">
        <f>SUMPRODUCT(constants!$B$13:$B$20,A566^constants!$A$13:$A$20)*constants!$C$10/((A566/1000000000)^5*(EXP(0.014388/(A566/1000000000)/constants!$B$9)-1))</f>
        <v>4.6674036448366166E-6</v>
      </c>
      <c r="AJ566">
        <f>SUMPRODUCT(A566^constants!$E$28:$J$28,constants!$E$27:$J$27)</f>
        <v>6.943443732546615E-7</v>
      </c>
      <c r="AL566" s="17">
        <f t="shared" si="174"/>
        <v>4.1735522285779942E-10</v>
      </c>
      <c r="AM566">
        <f t="shared" si="182"/>
        <v>0</v>
      </c>
      <c r="AN566" t="e">
        <f t="shared" si="183"/>
        <v>#DIV/0!</v>
      </c>
      <c r="AO566">
        <f t="shared" si="184"/>
        <v>0</v>
      </c>
      <c r="AQ566">
        <f t="shared" si="190"/>
        <v>4.1735522285779942E-10</v>
      </c>
      <c r="AS566" s="4" t="e">
        <f t="shared" si="185"/>
        <v>#DIV/0!</v>
      </c>
    </row>
    <row r="567" spans="1:45" x14ac:dyDescent="0.2">
      <c r="A567">
        <f>front!A567</f>
        <v>451.77</v>
      </c>
      <c r="B567" s="1">
        <f t="shared" si="186"/>
        <v>0.46999999999997044</v>
      </c>
      <c r="C567">
        <f>front!D567-front!B567</f>
        <v>4609.75</v>
      </c>
      <c r="D567" s="2">
        <f>front!E567-front!C567</f>
        <v>43434.400000000001</v>
      </c>
      <c r="E567" s="2">
        <f>IF(front!F567-front!C567&gt;0,front!F567-front!C567,0)</f>
        <v>39181.199999999997</v>
      </c>
      <c r="F567" s="2">
        <f>front!I567-front!H567</f>
        <v>6560.9</v>
      </c>
      <c r="G567" s="2">
        <f>IF(front!J567-front!H567&gt;0,front!J567-front!H567,0)</f>
        <v>5968.7000000000007</v>
      </c>
      <c r="H567" s="2"/>
      <c r="I567" s="4">
        <f>C567/(constants!$A$4+constants!$B$4*data!C567+constants!$C$4*data!C567^2+constants!$D$4*data!C567^3+constants!$E$4*data!C567^4+constants!$F$4*data!C567^5+constants!$G$4*data!C567^6+constants!$H$4*data!C567^7)</f>
        <v>4599.7547173047542</v>
      </c>
      <c r="J567" s="4">
        <f>D567/(constants!$A$4+constants!$B$4*data!D567+constants!$C$4*data!D567^2+constants!$D$4*data!D567^3+constants!$E$4*data!D567^4+constants!$F$4*data!D567^5+constants!$G$4*data!D567^6+constants!$H$4*data!D567^7)</f>
        <v>45252.281615578831</v>
      </c>
      <c r="K567" s="4">
        <f>E567/(constants!$A$4+constants!$B$4*data!E567+constants!$C$4*data!E567^2+constants!$D$4*data!E567^3+constants!$E$4*data!E567^4+constants!$F$4*data!E567^5+constants!$G$4*data!E567^6+constants!$H$4*data!E567^7)</f>
        <v>40608.125699915152</v>
      </c>
      <c r="L567" s="4">
        <f>F567/(constants!$A$4+constants!$B$4*data!F567+constants!$C$4*data!F567^2+constants!$D$4*data!F567^3+constants!$E$4*data!F567^4+constants!$F$4*data!F567^5+constants!$G$4*data!F567^6+constants!$H$4*data!F567^7)</f>
        <v>6549.2375073042422</v>
      </c>
      <c r="M567" s="4">
        <f>G567/(constants!$A$4+constants!$B$4*data!G567+constants!$C$4*data!G567^2+constants!$D$4*data!G567^3+constants!$E$4*data!G567^4+constants!$F$4*data!G567^5+constants!$G$4*data!G567^6+constants!$H$4*data!G567^7)</f>
        <v>5957.1567195737389</v>
      </c>
      <c r="N567" s="4"/>
      <c r="O567" s="4">
        <f t="shared" si="187"/>
        <v>11499.386793261885</v>
      </c>
      <c r="P567" s="4">
        <f t="shared" si="188"/>
        <v>11313.070403894708</v>
      </c>
      <c r="Q567" s="4">
        <f t="shared" si="175"/>
        <v>10152.031424978788</v>
      </c>
      <c r="R567" s="4">
        <f t="shared" si="189"/>
        <v>1637.3093768260605</v>
      </c>
      <c r="S567" s="4">
        <f t="shared" si="176"/>
        <v>1489.2891798934347</v>
      </c>
      <c r="T567" s="4">
        <f t="shared" si="177"/>
        <v>1.0164691266575194</v>
      </c>
      <c r="U567" s="4">
        <f t="shared" si="178"/>
        <v>0.89737189485568714</v>
      </c>
      <c r="V567" s="4">
        <f t="shared" si="179"/>
        <v>0.90959546251450396</v>
      </c>
      <c r="W567" s="4"/>
      <c r="X567">
        <f>IF(front!E567&gt;$X$2,O567,P567)</f>
        <v>11499.386793261885</v>
      </c>
      <c r="Y567">
        <f t="shared" si="191"/>
        <v>11265.406004960822</v>
      </c>
      <c r="Z567">
        <f>SUMPRODUCT($B$7:$B$456,Y$7:Y$456,EXP(constants!$B$32+constants!$A$32*ABS($A$7:$A$456-$A567)))</f>
        <v>1.5052002123885733</v>
      </c>
      <c r="AA567">
        <f t="shared" si="171"/>
        <v>11263.900804748433</v>
      </c>
      <c r="AB567">
        <f t="shared" si="180"/>
        <v>11258.45484618883</v>
      </c>
      <c r="AD567" s="4"/>
      <c r="AE567" s="4"/>
      <c r="AF567" s="4"/>
      <c r="AH567" s="4"/>
      <c r="AI567" s="5">
        <f>SUMPRODUCT(constants!$B$13:$B$20,A567^constants!$A$13:$A$20)*constants!$C$10/((A567/1000000000)^5*(EXP(0.014388/(A567/1000000000)/constants!$B$9)-1))</f>
        <v>4.6924568572925491E-6</v>
      </c>
      <c r="AJ567">
        <f>SUMPRODUCT(A567^constants!$E$28:$J$28,constants!$E$27:$J$27)</f>
        <v>6.9611018809319575E-7</v>
      </c>
      <c r="AL567" s="17">
        <f t="shared" si="174"/>
        <v>4.1679403802743162E-10</v>
      </c>
      <c r="AM567">
        <f t="shared" si="182"/>
        <v>0</v>
      </c>
      <c r="AN567" t="e">
        <f t="shared" si="183"/>
        <v>#DIV/0!</v>
      </c>
      <c r="AO567">
        <f t="shared" si="184"/>
        <v>0</v>
      </c>
      <c r="AQ567">
        <f t="shared" si="190"/>
        <v>4.1679403802743162E-10</v>
      </c>
      <c r="AS567" s="4" t="e">
        <f t="shared" si="185"/>
        <v>#DIV/0!</v>
      </c>
    </row>
    <row r="568" spans="1:45" x14ac:dyDescent="0.2">
      <c r="A568">
        <f>front!A568</f>
        <v>452.23</v>
      </c>
      <c r="B568" s="1">
        <f t="shared" si="186"/>
        <v>0.46000000000003638</v>
      </c>
      <c r="C568">
        <f>front!D568-front!B568</f>
        <v>4671.3500000000004</v>
      </c>
      <c r="D568" s="2">
        <f>front!E568-front!C568</f>
        <v>43902.2</v>
      </c>
      <c r="E568" s="2">
        <f>IF(front!F568-front!C568&gt;0,front!F568-front!C568,0)</f>
        <v>39587.100000000006</v>
      </c>
      <c r="F568" s="2">
        <f>front!I568-front!H568</f>
        <v>6608.4</v>
      </c>
      <c r="G568" s="2">
        <f>IF(front!J568-front!H568&gt;0,front!J568-front!H568,0)</f>
        <v>5998.6</v>
      </c>
      <c r="H568" s="2"/>
      <c r="I568" s="4">
        <f>C568/(constants!$A$4+constants!$B$4*data!C568+constants!$C$4*data!C568^2+constants!$D$4*data!C568^3+constants!$E$4*data!C568^4+constants!$F$4*data!C568^5+constants!$G$4*data!C568^6+constants!$H$4*data!C568^7)</f>
        <v>4661.254938297564</v>
      </c>
      <c r="J568" s="4">
        <f>D568/(constants!$A$4+constants!$B$4*data!D568+constants!$C$4*data!D568^2+constants!$D$4*data!D568^3+constants!$E$4*data!D568^4+constants!$F$4*data!D568^5+constants!$G$4*data!D568^6+constants!$H$4*data!D568^7)</f>
        <v>45765.440706899091</v>
      </c>
      <c r="K568" s="4">
        <f>E568/(constants!$A$4+constants!$B$4*data!E568+constants!$C$4*data!E568^2+constants!$D$4*data!E568^3+constants!$E$4*data!E568^4+constants!$F$4*data!E568^5+constants!$G$4*data!E568^6+constants!$H$4*data!E568^7)</f>
        <v>41049.537170055744</v>
      </c>
      <c r="L568" s="4">
        <f>F568/(constants!$A$4+constants!$B$4*data!F568+constants!$C$4*data!F568^2+constants!$D$4*data!F568^3+constants!$E$4*data!F568^4+constants!$F$4*data!F568^5+constants!$G$4*data!F568^6+constants!$H$4*data!F568^7)</f>
        <v>6596.7461849134261</v>
      </c>
      <c r="M568" s="4">
        <f>G568/(constants!$A$4+constants!$B$4*data!G568+constants!$C$4*data!G568^2+constants!$D$4*data!G568^3+constants!$E$4*data!G568^4+constants!$F$4*data!G568^5+constants!$G$4*data!G568^6+constants!$H$4*data!G568^7)</f>
        <v>5987.0412298791007</v>
      </c>
      <c r="N568" s="4"/>
      <c r="O568" s="4">
        <f t="shared" si="187"/>
        <v>11653.137345743911</v>
      </c>
      <c r="P568" s="4">
        <f t="shared" si="188"/>
        <v>11441.360176724773</v>
      </c>
      <c r="Q568" s="4">
        <f t="shared" si="175"/>
        <v>10262.384292513936</v>
      </c>
      <c r="R568" s="4">
        <f t="shared" si="189"/>
        <v>1649.1865462283565</v>
      </c>
      <c r="S568" s="4">
        <f t="shared" si="176"/>
        <v>1496.7603074697752</v>
      </c>
      <c r="T568" s="4">
        <f t="shared" si="177"/>
        <v>1.0185097895484454</v>
      </c>
      <c r="U568" s="4">
        <f t="shared" si="178"/>
        <v>0.89695491917042924</v>
      </c>
      <c r="V568" s="4">
        <f t="shared" si="179"/>
        <v>0.90757489557068249</v>
      </c>
      <c r="W568" s="4"/>
      <c r="X568">
        <f>IF(front!E568&gt;$X$2,O568,P568)</f>
        <v>11653.137345743911</v>
      </c>
      <c r="Y568">
        <f t="shared" si="191"/>
        <v>11419.156557442848</v>
      </c>
      <c r="Z568">
        <f>SUMPRODUCT($B$7:$B$456,Y$7:Y$456,EXP(constants!$B$32+constants!$A$32*ABS($A$7:$A$456-$A568)))</f>
        <v>1.4663277130964871</v>
      </c>
      <c r="AA568">
        <f t="shared" si="171"/>
        <v>11417.690229729751</v>
      </c>
      <c r="AB568">
        <f t="shared" si="180"/>
        <v>11412.244271170148</v>
      </c>
      <c r="AD568" s="4"/>
      <c r="AE568" s="4"/>
      <c r="AF568" s="4"/>
      <c r="AH568" s="4"/>
      <c r="AI568" s="5">
        <f>SUMPRODUCT(constants!$B$13:$B$20,A568^constants!$A$13:$A$20)*constants!$C$10/((A568/1000000000)^5*(EXP(0.014388/(A568/1000000000)/constants!$B$9)-1))</f>
        <v>4.7170321849920049E-6</v>
      </c>
      <c r="AJ568">
        <f>SUMPRODUCT(A568^constants!$E$28:$J$28,constants!$E$27:$J$27)</f>
        <v>6.9781475914889842E-7</v>
      </c>
      <c r="AL568" s="17">
        <f t="shared" si="174"/>
        <v>4.1333081144330842E-10</v>
      </c>
      <c r="AM568">
        <f t="shared" si="182"/>
        <v>0</v>
      </c>
      <c r="AN568" t="e">
        <f t="shared" si="183"/>
        <v>#DIV/0!</v>
      </c>
      <c r="AO568">
        <f t="shared" si="184"/>
        <v>0</v>
      </c>
      <c r="AQ568">
        <f t="shared" si="190"/>
        <v>4.1333081144330842E-10</v>
      </c>
      <c r="AS568" s="4" t="e">
        <f t="shared" si="185"/>
        <v>#DIV/0!</v>
      </c>
    </row>
    <row r="569" spans="1:45" x14ac:dyDescent="0.2">
      <c r="A569">
        <f>front!A569</f>
        <v>452.7</v>
      </c>
      <c r="B569" s="1">
        <f t="shared" si="186"/>
        <v>0.46999999999997044</v>
      </c>
      <c r="C569">
        <f>front!D569-front!B569</f>
        <v>4692.5999999999995</v>
      </c>
      <c r="D569" s="2">
        <f>front!E569-front!C569</f>
        <v>44101.4</v>
      </c>
      <c r="E569" s="2">
        <f>IF(front!F569-front!C569&gt;0,front!F569-front!C569,0)</f>
        <v>39723</v>
      </c>
      <c r="F569" s="2">
        <f>front!I569-front!H569</f>
        <v>6372.5</v>
      </c>
      <c r="G569" s="2">
        <f>IF(front!J569-front!H569&gt;0,front!J569-front!H569,0)</f>
        <v>5815.8000000000011</v>
      </c>
      <c r="H569" s="2"/>
      <c r="I569" s="4">
        <f>C569/(constants!$A$4+constants!$B$4*data!C569+constants!$C$4*data!C569^2+constants!$D$4*data!C569^3+constants!$E$4*data!C569^4+constants!$F$4*data!C569^5+constants!$G$4*data!C569^6+constants!$H$4*data!C569^7)</f>
        <v>4682.4710441578636</v>
      </c>
      <c r="J569" s="4">
        <f>D569/(constants!$A$4+constants!$B$4*data!D569+constants!$C$4*data!D569^2+constants!$D$4*data!D569^3+constants!$E$4*data!D569^4+constants!$F$4*data!D569^5+constants!$G$4*data!D569^6+constants!$H$4*data!D569^7)</f>
        <v>45984.081104240795</v>
      </c>
      <c r="K569" s="4">
        <f>E569/(constants!$A$4+constants!$B$4*data!E569+constants!$C$4*data!E569^2+constants!$D$4*data!E569^3+constants!$E$4*data!E569^4+constants!$F$4*data!E569^5+constants!$G$4*data!E569^6+constants!$H$4*data!E569^7)</f>
        <v>41197.415520988521</v>
      </c>
      <c r="L569" s="4">
        <f>F569/(constants!$A$4+constants!$B$4*data!F569+constants!$C$4*data!F569^2+constants!$D$4*data!F569^3+constants!$E$4*data!F569^4+constants!$F$4*data!F569^5+constants!$G$4*data!F569^6+constants!$H$4*data!F569^7)</f>
        <v>6360.8308564865647</v>
      </c>
      <c r="M569" s="4">
        <f>G569/(constants!$A$4+constants!$B$4*data!G569+constants!$C$4*data!G569^2+constants!$D$4*data!G569^3+constants!$E$4*data!G569^4+constants!$F$4*data!G569^5+constants!$G$4*data!G569^6+constants!$H$4*data!G569^7)</f>
        <v>5804.3504168692316</v>
      </c>
      <c r="N569" s="4"/>
      <c r="O569" s="4">
        <f t="shared" si="187"/>
        <v>11706.177610394659</v>
      </c>
      <c r="P569" s="4">
        <f t="shared" si="188"/>
        <v>11496.020276060199</v>
      </c>
      <c r="Q569" s="4">
        <f t="shared" si="175"/>
        <v>10299.35388024713</v>
      </c>
      <c r="R569" s="4">
        <f t="shared" si="189"/>
        <v>1590.2077141216412</v>
      </c>
      <c r="S569" s="4">
        <f t="shared" si="176"/>
        <v>1451.0876042173079</v>
      </c>
      <c r="T569" s="4">
        <f t="shared" si="177"/>
        <v>1.0182808771459895</v>
      </c>
      <c r="U569" s="4">
        <f t="shared" si="178"/>
        <v>0.89590602947134168</v>
      </c>
      <c r="V569" s="4">
        <f t="shared" si="179"/>
        <v>0.91251450444561766</v>
      </c>
      <c r="W569" s="4"/>
      <c r="X569">
        <f>IF(front!E569&gt;$X$2,O569,P569)</f>
        <v>11706.177610394659</v>
      </c>
      <c r="Y569">
        <f t="shared" si="191"/>
        <v>11472.196822093596</v>
      </c>
      <c r="Z569">
        <f>SUMPRODUCT($B$7:$B$456,Y$7:Y$456,EXP(constants!$B$32+constants!$A$32*ABS($A$7:$A$456-$A569)))</f>
        <v>1.4276468377639129</v>
      </c>
      <c r="AA569">
        <f t="shared" si="171"/>
        <v>11470.769175255831</v>
      </c>
      <c r="AB569">
        <f t="shared" si="180"/>
        <v>11465.323216696228</v>
      </c>
      <c r="AD569" s="4"/>
      <c r="AE569" s="4"/>
      <c r="AF569" s="4"/>
      <c r="AH569" s="4"/>
      <c r="AI569" s="5">
        <f>SUMPRODUCT(constants!$B$13:$B$20,A569^constants!$A$13:$A$20)*constants!$C$10/((A569/1000000000)^5*(EXP(0.014388/(A569/1000000000)/constants!$B$9)-1))</f>
        <v>4.7421978647464029E-6</v>
      </c>
      <c r="AJ569">
        <f>SUMPRODUCT(A569^constants!$E$28:$J$28,constants!$E$27:$J$27)</f>
        <v>6.9953078802648854E-7</v>
      </c>
      <c r="AL569" s="17">
        <f t="shared" si="174"/>
        <v>4.1361222663488796E-10</v>
      </c>
      <c r="AM569">
        <f t="shared" si="182"/>
        <v>0</v>
      </c>
      <c r="AN569" t="e">
        <f t="shared" si="183"/>
        <v>#DIV/0!</v>
      </c>
      <c r="AO569">
        <f t="shared" si="184"/>
        <v>0</v>
      </c>
      <c r="AQ569">
        <f t="shared" si="190"/>
        <v>4.1361222663488796E-10</v>
      </c>
      <c r="AS569" s="4" t="e">
        <f t="shared" si="185"/>
        <v>#DIV/0!</v>
      </c>
    </row>
    <row r="570" spans="1:45" x14ac:dyDescent="0.2">
      <c r="A570">
        <f>front!A570</f>
        <v>453.16</v>
      </c>
      <c r="B570" s="1">
        <f t="shared" si="186"/>
        <v>0.46000000000003638</v>
      </c>
      <c r="C570">
        <f>front!D570-front!B570</f>
        <v>4719.5</v>
      </c>
      <c r="D570" s="2">
        <f>front!E570-front!C570</f>
        <v>44588.3</v>
      </c>
      <c r="E570" s="2">
        <f>IF(front!F570-front!C570&gt;0,front!F570-front!C570,0)</f>
        <v>40183.700000000004</v>
      </c>
      <c r="F570" s="2">
        <f>front!I570-front!H570</f>
        <v>6294.5</v>
      </c>
      <c r="G570" s="2">
        <f>IF(front!J570-front!H570&gt;0,front!J570-front!H570,0)</f>
        <v>5747.4</v>
      </c>
      <c r="H570" s="2"/>
      <c r="I570" s="4">
        <f>C570/(constants!$A$4+constants!$B$4*data!C570+constants!$C$4*data!C570^2+constants!$D$4*data!C570^3+constants!$E$4*data!C570^4+constants!$F$4*data!C570^5+constants!$G$4*data!C570^6+constants!$H$4*data!C570^7)</f>
        <v>4709.3285331005254</v>
      </c>
      <c r="J570" s="4">
        <f>D570/(constants!$A$4+constants!$B$4*data!D570+constants!$C$4*data!D570^2+constants!$D$4*data!D570^3+constants!$E$4*data!D570^4+constants!$F$4*data!D570^5+constants!$G$4*data!D570^6+constants!$H$4*data!D570^7)</f>
        <v>46518.802073778519</v>
      </c>
      <c r="K570" s="4">
        <f>E570/(constants!$A$4+constants!$B$4*data!E570+constants!$C$4*data!E570^2+constants!$D$4*data!E570^3+constants!$E$4*data!E570^4+constants!$F$4*data!E570^5+constants!$G$4*data!E570^6+constants!$H$4*data!E570^7)</f>
        <v>41699.050340449874</v>
      </c>
      <c r="L570" s="4">
        <f>F570/(constants!$A$4+constants!$B$4*data!F570+constants!$C$4*data!F570^2+constants!$D$4*data!F570^3+constants!$E$4*data!F570^4+constants!$F$4*data!F570^5+constants!$G$4*data!F570^6+constants!$H$4*data!F570^7)</f>
        <v>6282.8406890351562</v>
      </c>
      <c r="M570" s="4">
        <f>G570/(constants!$A$4+constants!$B$4*data!G570+constants!$C$4*data!G570^2+constants!$D$4*data!G570^3+constants!$E$4*data!G570^4+constants!$F$4*data!G570^5+constants!$G$4*data!G570^6+constants!$H$4*data!G570^7)</f>
        <v>5735.9999504013504</v>
      </c>
      <c r="N570" s="4"/>
      <c r="O570" s="4">
        <f t="shared" si="187"/>
        <v>11773.321332751315</v>
      </c>
      <c r="P570" s="4">
        <f t="shared" si="188"/>
        <v>11629.70051844463</v>
      </c>
      <c r="Q570" s="4">
        <f t="shared" si="175"/>
        <v>10424.762585112469</v>
      </c>
      <c r="R570" s="4">
        <f t="shared" si="189"/>
        <v>1570.710172258789</v>
      </c>
      <c r="S570" s="4">
        <f t="shared" si="176"/>
        <v>1433.9999876003376</v>
      </c>
      <c r="T570" s="4">
        <f t="shared" si="177"/>
        <v>1.0123494851891417</v>
      </c>
      <c r="U570" s="4">
        <f t="shared" si="178"/>
        <v>0.89639131881159473</v>
      </c>
      <c r="V570" s="4">
        <f t="shared" si="179"/>
        <v>0.91296281957488512</v>
      </c>
      <c r="W570" s="4"/>
      <c r="X570">
        <f>IF(front!E570&gt;$X$2,O570,P570)</f>
        <v>11773.321332751315</v>
      </c>
      <c r="Y570">
        <f t="shared" si="191"/>
        <v>11539.340544450251</v>
      </c>
      <c r="Z570">
        <f>SUMPRODUCT($B$7:$B$456,Y$7:Y$456,EXP(constants!$B$32+constants!$A$32*ABS($A$7:$A$456-$A570)))</f>
        <v>1.3907771906342066</v>
      </c>
      <c r="AA570">
        <f t="shared" si="171"/>
        <v>11537.949767259617</v>
      </c>
      <c r="AB570">
        <f t="shared" si="180"/>
        <v>11532.503808700014</v>
      </c>
      <c r="AD570" s="4"/>
      <c r="AE570" s="4"/>
      <c r="AF570" s="4"/>
      <c r="AH570" s="4"/>
      <c r="AI570" s="5">
        <f>SUMPRODUCT(constants!$B$13:$B$20,A570^constants!$A$13:$A$20)*constants!$C$10/((A570/1000000000)^5*(EXP(0.014388/(A570/1000000000)/constants!$B$9)-1))</f>
        <v>4.766882766838497E-6</v>
      </c>
      <c r="AJ570">
        <f>SUMPRODUCT(A570^constants!$E$28:$J$28,constants!$E$27:$J$27)</f>
        <v>7.0118386353673319E-7</v>
      </c>
      <c r="AL570" s="17">
        <f t="shared" si="174"/>
        <v>4.1334326403971399E-10</v>
      </c>
      <c r="AM570">
        <f t="shared" si="182"/>
        <v>0</v>
      </c>
      <c r="AN570" t="e">
        <f t="shared" si="183"/>
        <v>#DIV/0!</v>
      </c>
      <c r="AO570">
        <f t="shared" si="184"/>
        <v>0</v>
      </c>
      <c r="AQ570">
        <f t="shared" si="190"/>
        <v>4.1334326403971399E-10</v>
      </c>
      <c r="AS570" s="4" t="e">
        <f t="shared" si="185"/>
        <v>#DIV/0!</v>
      </c>
    </row>
    <row r="571" spans="1:45" x14ac:dyDescent="0.2">
      <c r="A571">
        <f>front!A571</f>
        <v>453.62</v>
      </c>
      <c r="B571" s="1">
        <f t="shared" si="186"/>
        <v>0.45999999999997954</v>
      </c>
      <c r="C571">
        <f>front!D571-front!B571</f>
        <v>4791.4500000000007</v>
      </c>
      <c r="D571" s="2">
        <f>front!E571-front!C571</f>
        <v>44963.199999999997</v>
      </c>
      <c r="E571" s="2">
        <f>IF(front!F571-front!C571&gt;0,front!F571-front!C571,0)</f>
        <v>40518.5</v>
      </c>
      <c r="F571" s="2">
        <f>front!I571-front!H571</f>
        <v>6090</v>
      </c>
      <c r="G571" s="2">
        <f>IF(front!J571-front!H571&gt;0,front!J571-front!H571,0)</f>
        <v>5548.2000000000007</v>
      </c>
      <c r="H571" s="2"/>
      <c r="I571" s="4">
        <f>C571/(constants!$A$4+constants!$B$4*data!C571+constants!$C$4*data!C571^2+constants!$D$4*data!C571^3+constants!$E$4*data!C571^4+constants!$F$4*data!C571^5+constants!$G$4*data!C571^6+constants!$H$4*data!C571^7)</f>
        <v>4781.1670429619808</v>
      </c>
      <c r="J571" s="4">
        <f>D571/(constants!$A$4+constants!$B$4*data!D571+constants!$C$4*data!D571^2+constants!$D$4*data!D571^3+constants!$E$4*data!D571^4+constants!$F$4*data!D571^5+constants!$G$4*data!D571^6+constants!$H$4*data!D571^7)</f>
        <v>46930.804895431</v>
      </c>
      <c r="K571" s="4">
        <f>E571/(constants!$A$4+constants!$B$4*data!E571+constants!$C$4*data!E571^2+constants!$D$4*data!E571^3+constants!$E$4*data!E571^4+constants!$F$4*data!E571^5+constants!$G$4*data!E571^6+constants!$H$4*data!E571^7)</f>
        <v>42063.913701874386</v>
      </c>
      <c r="L571" s="4">
        <f>F571/(constants!$A$4+constants!$B$4*data!F571+constants!$C$4*data!F571^2+constants!$D$4*data!F571^3+constants!$E$4*data!F571^4+constants!$F$4*data!F571^5+constants!$G$4*data!F571^6+constants!$H$4*data!F571^7)</f>
        <v>6078.3998096577379</v>
      </c>
      <c r="M571" s="4">
        <f>G571/(constants!$A$4+constants!$B$4*data!G571+constants!$C$4*data!G571^2+constants!$D$4*data!G571^3+constants!$E$4*data!G571^4+constants!$F$4*data!G571^5+constants!$G$4*data!G571^6+constants!$H$4*data!G571^7)</f>
        <v>5536.9696956601556</v>
      </c>
      <c r="N571" s="4"/>
      <c r="O571" s="4">
        <f t="shared" si="187"/>
        <v>11952.917607404954</v>
      </c>
      <c r="P571" s="4">
        <f t="shared" si="188"/>
        <v>11732.70122385775</v>
      </c>
      <c r="Q571" s="4">
        <f t="shared" si="175"/>
        <v>10515.978425468596</v>
      </c>
      <c r="R571" s="4">
        <f t="shared" si="189"/>
        <v>1519.5999524144345</v>
      </c>
      <c r="S571" s="4">
        <f t="shared" si="176"/>
        <v>1384.2424239150389</v>
      </c>
      <c r="T571" s="4">
        <f t="shared" si="177"/>
        <v>1.0187694529457041</v>
      </c>
      <c r="U571" s="4">
        <f t="shared" si="178"/>
        <v>0.89629644741016501</v>
      </c>
      <c r="V571" s="4">
        <f t="shared" si="179"/>
        <v>0.91092555097522132</v>
      </c>
      <c r="W571" s="4"/>
      <c r="X571">
        <f>IF(front!E571&gt;$X$2,O571,P571)</f>
        <v>11952.917607404954</v>
      </c>
      <c r="Y571">
        <f t="shared" si="191"/>
        <v>11718.93681910389</v>
      </c>
      <c r="Z571">
        <f>SUMPRODUCT($B$7:$B$456,Y$7:Y$456,EXP(constants!$B$32+constants!$A$32*ABS($A$7:$A$456-$A571)))</f>
        <v>1.3548597193812768</v>
      </c>
      <c r="AA571">
        <f t="shared" si="171"/>
        <v>11717.581959384508</v>
      </c>
      <c r="AB571">
        <f t="shared" si="180"/>
        <v>11712.136000824905</v>
      </c>
      <c r="AD571" s="4"/>
      <c r="AE571" s="4"/>
      <c r="AF571" s="4"/>
      <c r="AH571" s="4"/>
      <c r="AI571" s="5">
        <f>SUMPRODUCT(constants!$B$13:$B$20,A571^constants!$A$13:$A$20)*constants!$C$10/((A571/1000000000)^5*(EXP(0.014388/(A571/1000000000)/constants!$B$9)-1))</f>
        <v>4.7916214952250708E-6</v>
      </c>
      <c r="AJ571">
        <f>SUMPRODUCT(A571^constants!$E$28:$J$28,constants!$E$27:$J$27)</f>
        <v>7.0280938932470874E-7</v>
      </c>
      <c r="AL571" s="17">
        <f t="shared" si="174"/>
        <v>4.0911593708334579E-10</v>
      </c>
      <c r="AM571">
        <f t="shared" si="182"/>
        <v>0</v>
      </c>
      <c r="AN571" t="e">
        <f t="shared" si="183"/>
        <v>#DIV/0!</v>
      </c>
      <c r="AO571">
        <f t="shared" si="184"/>
        <v>0</v>
      </c>
      <c r="AQ571">
        <f t="shared" si="190"/>
        <v>4.0911593708334579E-10</v>
      </c>
      <c r="AS571" s="4" t="e">
        <f t="shared" si="185"/>
        <v>#DIV/0!</v>
      </c>
    </row>
    <row r="572" spans="1:45" x14ac:dyDescent="0.2">
      <c r="A572">
        <f>front!A572</f>
        <v>454.09</v>
      </c>
      <c r="B572" s="1">
        <f t="shared" si="186"/>
        <v>0.46999999999997044</v>
      </c>
      <c r="C572">
        <f>front!D572-front!B572</f>
        <v>4797.8499999999995</v>
      </c>
      <c r="D572" s="2">
        <f>front!E572-front!C572</f>
        <v>45292.7</v>
      </c>
      <c r="E572" s="2">
        <f>IF(front!F572-front!C572&gt;0,front!F572-front!C572,0)</f>
        <v>40802.5</v>
      </c>
      <c r="F572" s="2">
        <f>front!I572-front!H572</f>
        <v>6141.9000000000015</v>
      </c>
      <c r="G572" s="2">
        <f>IF(front!J572-front!H572&gt;0,front!J572-front!H572,0)</f>
        <v>5564.1</v>
      </c>
      <c r="H572" s="2"/>
      <c r="I572" s="4">
        <f>C572/(constants!$A$4+constants!$B$4*data!C572+constants!$C$4*data!C572^2+constants!$D$4*data!C572^3+constants!$E$4*data!C572^4+constants!$F$4*data!C572^5+constants!$G$4*data!C572^6+constants!$H$4*data!C572^7)</f>
        <v>4787.5572848948632</v>
      </c>
      <c r="J572" s="4">
        <f>D572/(constants!$A$4+constants!$B$4*data!D572+constants!$C$4*data!D572^2+constants!$D$4*data!D572^3+constants!$E$4*data!D572^4+constants!$F$4*data!D572^5+constants!$G$4*data!D572^6+constants!$H$4*data!D572^7)</f>
        <v>47293.107672883045</v>
      </c>
      <c r="K572" s="4">
        <f>E572/(constants!$A$4+constants!$B$4*data!E572+constants!$C$4*data!E572^2+constants!$D$4*data!E572^3+constants!$E$4*data!E572^4+constants!$F$4*data!E572^5+constants!$G$4*data!E572^6+constants!$H$4*data!E572^7)</f>
        <v>42373.620950264325</v>
      </c>
      <c r="L572" s="4">
        <f>F572/(constants!$A$4+constants!$B$4*data!F572+constants!$C$4*data!F572^2+constants!$D$4*data!F572^3+constants!$E$4*data!F572^4+constants!$F$4*data!F572^5+constants!$G$4*data!F572^6+constants!$H$4*data!F572^7)</f>
        <v>6130.280345225814</v>
      </c>
      <c r="M572" s="4">
        <f>G572/(constants!$A$4+constants!$B$4*data!G572+constants!$C$4*data!G572^2+constants!$D$4*data!G572^3+constants!$E$4*data!G572^4+constants!$F$4*data!G572^5+constants!$G$4*data!G572^6+constants!$H$4*data!G572^7)</f>
        <v>5552.8547966301903</v>
      </c>
      <c r="N572" s="4"/>
      <c r="O572" s="4">
        <f t="shared" si="187"/>
        <v>11968.893212237157</v>
      </c>
      <c r="P572" s="4">
        <f t="shared" si="188"/>
        <v>11823.276918220759</v>
      </c>
      <c r="Q572" s="4">
        <f t="shared" si="175"/>
        <v>10593.405237566081</v>
      </c>
      <c r="R572" s="4">
        <f t="shared" si="189"/>
        <v>1532.5700863064535</v>
      </c>
      <c r="S572" s="4">
        <f t="shared" si="176"/>
        <v>1388.2136991575476</v>
      </c>
      <c r="T572" s="4">
        <f t="shared" si="177"/>
        <v>1.0123160689733985</v>
      </c>
      <c r="U572" s="4">
        <f t="shared" si="178"/>
        <v>0.89597878074230564</v>
      </c>
      <c r="V572" s="4">
        <f t="shared" si="179"/>
        <v>0.90580764401006297</v>
      </c>
      <c r="W572" s="4"/>
      <c r="X572">
        <f>IF(front!E572&gt;$X$2,O572,P572)</f>
        <v>11968.893212237157</v>
      </c>
      <c r="Y572">
        <f t="shared" si="191"/>
        <v>11734.912423936094</v>
      </c>
      <c r="Z572">
        <f>SUMPRODUCT($B$7:$B$456,Y$7:Y$456,EXP(constants!$B$32+constants!$A$32*ABS($A$7:$A$456-$A572)))</f>
        <v>1.319119305127056</v>
      </c>
      <c r="AA572">
        <f t="shared" si="171"/>
        <v>11733.593304630967</v>
      </c>
      <c r="AB572">
        <f t="shared" si="180"/>
        <v>11728.147346071364</v>
      </c>
      <c r="AD572" s="4"/>
      <c r="AE572" s="4"/>
      <c r="AF572" s="4"/>
      <c r="AH572" s="4"/>
      <c r="AI572" s="5">
        <f>SUMPRODUCT(constants!$B$13:$B$20,A572^constants!$A$13:$A$20)*constants!$C$10/((A572/1000000000)^5*(EXP(0.014388/(A572/1000000000)/constants!$B$9)-1))</f>
        <v>4.816953358580355E-6</v>
      </c>
      <c r="AJ572">
        <f>SUMPRODUCT(A572^constants!$E$28:$J$28,constants!$E$27:$J$27)</f>
        <v>7.0444034141033335E-7</v>
      </c>
      <c r="AL572" s="17">
        <f t="shared" si="174"/>
        <v>4.1071732955281412E-10</v>
      </c>
      <c r="AM572">
        <f t="shared" si="182"/>
        <v>0</v>
      </c>
      <c r="AN572" t="e">
        <f t="shared" si="183"/>
        <v>#DIV/0!</v>
      </c>
      <c r="AO572">
        <f t="shared" si="184"/>
        <v>0</v>
      </c>
      <c r="AQ572">
        <f t="shared" si="190"/>
        <v>4.1071732955281412E-10</v>
      </c>
      <c r="AS572" s="4" t="e">
        <f t="shared" si="185"/>
        <v>#DIV/0!</v>
      </c>
    </row>
    <row r="573" spans="1:45" x14ac:dyDescent="0.2">
      <c r="A573">
        <f>front!A573</f>
        <v>454.55</v>
      </c>
      <c r="B573" s="1">
        <f t="shared" si="186"/>
        <v>0.46000000000003638</v>
      </c>
      <c r="C573">
        <f>front!D573-front!B573</f>
        <v>4845.1499999999996</v>
      </c>
      <c r="D573" s="2">
        <f>front!E573-front!C573</f>
        <v>45589.7</v>
      </c>
      <c r="E573" s="2">
        <f>IF(front!F573-front!C573&gt;0,front!F573-front!C573,0)</f>
        <v>41089.399999999994</v>
      </c>
      <c r="F573" s="2">
        <f>front!I573-front!H573</f>
        <v>6221.6</v>
      </c>
      <c r="G573" s="2">
        <f>IF(front!J573-front!H573&gt;0,front!J573-front!H573,0)</f>
        <v>5625.2999999999993</v>
      </c>
      <c r="H573" s="2"/>
      <c r="I573" s="4">
        <f>C573/(constants!$A$4+constants!$B$4*data!C573+constants!$C$4*data!C573^2+constants!$D$4*data!C573^3+constants!$E$4*data!C573^4+constants!$F$4*data!C573^5+constants!$G$4*data!C573^6+constants!$H$4*data!C573^7)</f>
        <v>4834.7859898777151</v>
      </c>
      <c r="J573" s="4">
        <f>D573/(constants!$A$4+constants!$B$4*data!D573+constants!$C$4*data!D573^2+constants!$D$4*data!D573^3+constants!$E$4*data!D573^4+constants!$F$4*data!D573^5+constants!$G$4*data!D573^6+constants!$H$4*data!D573^7)</f>
        <v>47619.82315682606</v>
      </c>
      <c r="K573" s="4">
        <f>E573/(constants!$A$4+constants!$B$4*data!E573+constants!$C$4*data!E573^2+constants!$D$4*data!E573^3+constants!$E$4*data!E573^4+constants!$F$4*data!E573^5+constants!$G$4*data!E573^6+constants!$H$4*data!E573^7)</f>
        <v>42686.679989445838</v>
      </c>
      <c r="L573" s="4">
        <f>F573/(constants!$A$4+constants!$B$4*data!F573+constants!$C$4*data!F573^2+constants!$D$4*data!F573^3+constants!$E$4*data!F573^4+constants!$F$4*data!F573^5+constants!$G$4*data!F573^6+constants!$H$4*data!F573^7)</f>
        <v>6209.9563152318178</v>
      </c>
      <c r="M573" s="4">
        <f>G573/(constants!$A$4+constants!$B$4*data!G573+constants!$C$4*data!G573^2+constants!$D$4*data!G573^3+constants!$E$4*data!G573^4+constants!$F$4*data!G573^5+constants!$G$4*data!G573^6+constants!$H$4*data!G573^7)</f>
        <v>5613.9996010939949</v>
      </c>
      <c r="N573" s="4"/>
      <c r="O573" s="4">
        <f t="shared" si="187"/>
        <v>12086.964974694287</v>
      </c>
      <c r="P573" s="4">
        <f t="shared" si="188"/>
        <v>11904.955789206515</v>
      </c>
      <c r="Q573" s="4">
        <f t="shared" si="175"/>
        <v>10671.66999736146</v>
      </c>
      <c r="R573" s="4">
        <f t="shared" si="189"/>
        <v>1552.4890788079545</v>
      </c>
      <c r="S573" s="4">
        <f t="shared" si="176"/>
        <v>1403.4999002734987</v>
      </c>
      <c r="T573" s="4">
        <f t="shared" si="177"/>
        <v>1.0152885225876092</v>
      </c>
      <c r="U573" s="4">
        <f t="shared" si="178"/>
        <v>0.89640568065248938</v>
      </c>
      <c r="V573" s="4">
        <f t="shared" si="179"/>
        <v>0.90403206014894877</v>
      </c>
      <c r="W573" s="4"/>
      <c r="X573">
        <f>IF(front!E573&gt;$X$2,O573,P573)</f>
        <v>12086.964974694287</v>
      </c>
      <c r="Y573">
        <f t="shared" si="191"/>
        <v>11852.984186393223</v>
      </c>
      <c r="Z573">
        <f>SUMPRODUCT($B$7:$B$456,Y$7:Y$456,EXP(constants!$B$32+constants!$A$32*ABS($A$7:$A$456-$A573)))</f>
        <v>1.2850524322734063</v>
      </c>
      <c r="AA573">
        <f t="shared" si="171"/>
        <v>11851.69913396095</v>
      </c>
      <c r="AB573">
        <f t="shared" si="180"/>
        <v>11846.253175401347</v>
      </c>
      <c r="AD573" s="4"/>
      <c r="AE573" s="4"/>
      <c r="AF573" s="4"/>
      <c r="AH573" s="4"/>
      <c r="AI573" s="5">
        <f>SUMPRODUCT(constants!$B$13:$B$20,A573^constants!$A$13:$A$20)*constants!$C$10/((A573/1000000000)^5*(EXP(0.014388/(A573/1000000000)/constants!$B$9)-1))</f>
        <v>4.8418001518377437E-6</v>
      </c>
      <c r="AJ573">
        <f>SUMPRODUCT(A573^constants!$E$28:$J$28,constants!$E$27:$J$27)</f>
        <v>7.0600587335464858E-7</v>
      </c>
      <c r="AL573" s="17">
        <f t="shared" si="174"/>
        <v>4.0871996234992715E-10</v>
      </c>
      <c r="AM573">
        <f t="shared" si="182"/>
        <v>0</v>
      </c>
      <c r="AN573" t="e">
        <f t="shared" si="183"/>
        <v>#DIV/0!</v>
      </c>
      <c r="AO573">
        <f t="shared" si="184"/>
        <v>0</v>
      </c>
      <c r="AQ573">
        <f t="shared" si="190"/>
        <v>4.0871996234992715E-10</v>
      </c>
      <c r="AS573" s="4" t="e">
        <f t="shared" si="185"/>
        <v>#DIV/0!</v>
      </c>
    </row>
    <row r="574" spans="1:45" x14ac:dyDescent="0.2">
      <c r="A574">
        <f>front!A574</f>
        <v>455.02</v>
      </c>
      <c r="B574" s="1">
        <f t="shared" si="186"/>
        <v>0.46999999999997044</v>
      </c>
      <c r="C574">
        <f>front!D574-front!B574</f>
        <v>4894.95</v>
      </c>
      <c r="D574" s="2">
        <f>front!E574-front!C574</f>
        <v>46030.7</v>
      </c>
      <c r="E574" s="2">
        <f>IF(front!F574-front!C574&gt;0,front!F574-front!C574,0)</f>
        <v>41459.5</v>
      </c>
      <c r="F574" s="2">
        <f>front!I574-front!H574</f>
        <v>6250.7999999999993</v>
      </c>
      <c r="G574" s="2">
        <f>IF(front!J574-front!H574&gt;0,front!J574-front!H574,0)</f>
        <v>5690.9</v>
      </c>
      <c r="H574" s="2"/>
      <c r="I574" s="4">
        <f>C574/(constants!$A$4+constants!$B$4*data!C574+constants!$C$4*data!C574^2+constants!$D$4*data!C574^3+constants!$E$4*data!C574^4+constants!$F$4*data!C574^5+constants!$G$4*data!C574^6+constants!$H$4*data!C574^7)</f>
        <v>4884.5125214245982</v>
      </c>
      <c r="J574" s="4">
        <f>D574/(constants!$A$4+constants!$B$4*data!D574+constants!$C$4*data!D574^2+constants!$D$4*data!D574^3+constants!$E$4*data!D574^4+constants!$F$4*data!D574^5+constants!$G$4*data!D574^6+constants!$H$4*data!D574^7)</f>
        <v>48105.192750785907</v>
      </c>
      <c r="K574" s="4">
        <f>E574/(constants!$A$4+constants!$B$4*data!E574+constants!$C$4*data!E574^2+constants!$D$4*data!E574^3+constants!$E$4*data!E574^4+constants!$F$4*data!E574^5+constants!$G$4*data!E574^6+constants!$H$4*data!E574^7)</f>
        <v>43090.802276703747</v>
      </c>
      <c r="L574" s="4">
        <f>F574/(constants!$A$4+constants!$B$4*data!F574+constants!$C$4*data!F574^2+constants!$D$4*data!F574^3+constants!$E$4*data!F574^4+constants!$F$4*data!F574^5+constants!$G$4*data!F574^6+constants!$H$4*data!F574^7)</f>
        <v>6239.1493189755838</v>
      </c>
      <c r="M574" s="4">
        <f>G574/(constants!$A$4+constants!$B$4*data!G574+constants!$C$4*data!G574^2+constants!$D$4*data!G574^3+constants!$E$4*data!G574^4+constants!$F$4*data!G574^5+constants!$G$4*data!G574^6+constants!$H$4*data!G574^7)</f>
        <v>5679.5443005710449</v>
      </c>
      <c r="N574" s="4"/>
      <c r="O574" s="4">
        <f t="shared" si="187"/>
        <v>12211.281303561494</v>
      </c>
      <c r="P574" s="4">
        <f t="shared" si="188"/>
        <v>12026.298187696477</v>
      </c>
      <c r="Q574" s="4">
        <f t="shared" si="175"/>
        <v>10772.700569175937</v>
      </c>
      <c r="R574" s="4">
        <f t="shared" si="189"/>
        <v>1559.787329743896</v>
      </c>
      <c r="S574" s="4">
        <f t="shared" si="176"/>
        <v>1419.8860751427612</v>
      </c>
      <c r="T574" s="4">
        <f t="shared" si="177"/>
        <v>1.0153815507463688</v>
      </c>
      <c r="U574" s="4">
        <f t="shared" si="178"/>
        <v>0.89576197106080113</v>
      </c>
      <c r="V574" s="4">
        <f t="shared" si="179"/>
        <v>0.91030748106916259</v>
      </c>
      <c r="W574" s="4"/>
      <c r="X574">
        <f>IF(front!E574&gt;$X$2,O574,P574)</f>
        <v>12211.281303561494</v>
      </c>
      <c r="Y574">
        <f t="shared" si="191"/>
        <v>11977.300515260431</v>
      </c>
      <c r="Z574">
        <f>SUMPRODUCT($B$7:$B$456,Y$7:Y$456,EXP(constants!$B$32+constants!$A$32*ABS($A$7:$A$456-$A574)))</f>
        <v>1.2511534937996727</v>
      </c>
      <c r="AA574">
        <f t="shared" si="171"/>
        <v>11976.049361766631</v>
      </c>
      <c r="AB574">
        <f t="shared" si="180"/>
        <v>11970.603403207027</v>
      </c>
      <c r="AD574" s="4"/>
      <c r="AE574" s="4"/>
      <c r="AF574" s="4"/>
      <c r="AH574" s="4"/>
      <c r="AI574" s="5">
        <f>SUMPRODUCT(constants!$B$13:$B$20,A574^constants!$A$13:$A$20)*constants!$C$10/((A574/1000000000)^5*(EXP(0.014388/(A574/1000000000)/constants!$B$9)-1))</f>
        <v>4.8672419082922405E-6</v>
      </c>
      <c r="AJ574">
        <f>SUMPRODUCT(A574^constants!$E$28:$J$28,constants!$E$27:$J$27)</f>
        <v>7.0757254619732051E-7</v>
      </c>
      <c r="AL574" s="17">
        <f t="shared" si="174"/>
        <v>4.0659954593335406E-10</v>
      </c>
      <c r="AM574">
        <f t="shared" si="182"/>
        <v>0</v>
      </c>
      <c r="AN574" t="e">
        <f t="shared" si="183"/>
        <v>#DIV/0!</v>
      </c>
      <c r="AO574">
        <f t="shared" si="184"/>
        <v>0</v>
      </c>
      <c r="AQ574">
        <f t="shared" si="190"/>
        <v>4.0659954593335406E-10</v>
      </c>
      <c r="AS574" s="4" t="e">
        <f t="shared" si="185"/>
        <v>#DIV/0!</v>
      </c>
    </row>
    <row r="575" spans="1:45" x14ac:dyDescent="0.2">
      <c r="A575">
        <f>front!A575</f>
        <v>455.48</v>
      </c>
      <c r="B575" s="1">
        <f t="shared" si="186"/>
        <v>0.46000000000003638</v>
      </c>
      <c r="C575">
        <f>front!D575-front!B575</f>
        <v>4925.2</v>
      </c>
      <c r="D575" s="2">
        <f>front!E575-front!C575</f>
        <v>46358.400000000001</v>
      </c>
      <c r="E575" s="2">
        <f>IF(front!F575-front!C575&gt;0,front!F575-front!C575,0)</f>
        <v>41760.5</v>
      </c>
      <c r="F575" s="2">
        <f>front!I575-front!H575</f>
        <v>6348.4</v>
      </c>
      <c r="G575" s="2">
        <f>IF(front!J575-front!H575&gt;0,front!J575-front!H575,0)</f>
        <v>5736.7000000000007</v>
      </c>
      <c r="H575" s="2"/>
      <c r="I575" s="4">
        <f>C575/(constants!$A$4+constants!$B$4*data!C575+constants!$C$4*data!C575^2+constants!$D$4*data!C575^3+constants!$E$4*data!C575^4+constants!$F$4*data!C575^5+constants!$G$4*data!C575^6+constants!$H$4*data!C575^7)</f>
        <v>4914.7187102219068</v>
      </c>
      <c r="J575" s="4">
        <f>D575/(constants!$A$4+constants!$B$4*data!D575+constants!$C$4*data!D575^2+constants!$D$4*data!D575^3+constants!$E$4*data!D575^4+constants!$F$4*data!D575^5+constants!$G$4*data!D575^6+constants!$H$4*data!D575^7)</f>
        <v>48466.044067065006</v>
      </c>
      <c r="K575" s="4">
        <f>E575/(constants!$A$4+constants!$B$4*data!E575+constants!$C$4*data!E575^2+constants!$D$4*data!E575^3+constants!$E$4*data!E575^4+constants!$F$4*data!E575^5+constants!$G$4*data!E575^6+constants!$H$4*data!E575^7)</f>
        <v>43419.699173894958</v>
      </c>
      <c r="L575" s="4">
        <f>F575/(constants!$A$4+constants!$B$4*data!F575+constants!$C$4*data!F575^2+constants!$D$4*data!F575^3+constants!$E$4*data!F575^4+constants!$F$4*data!F575^5+constants!$G$4*data!F575^6+constants!$H$4*data!F575^7)</f>
        <v>6336.7331244498491</v>
      </c>
      <c r="M575" s="4">
        <f>G575/(constants!$A$4+constants!$B$4*data!G575+constants!$C$4*data!G575^2+constants!$D$4*data!G575^3+constants!$E$4*data!G575^4+constants!$F$4*data!G575^5+constants!$G$4*data!G575^6+constants!$H$4*data!G575^7)</f>
        <v>5725.3081132763664</v>
      </c>
      <c r="N575" s="4"/>
      <c r="O575" s="4">
        <f t="shared" si="187"/>
        <v>12286.796775554767</v>
      </c>
      <c r="P575" s="4">
        <f t="shared" si="188"/>
        <v>12116.511016766251</v>
      </c>
      <c r="Q575" s="4">
        <f t="shared" si="175"/>
        <v>10854.92479347374</v>
      </c>
      <c r="R575" s="4">
        <f t="shared" si="189"/>
        <v>1584.1832811124623</v>
      </c>
      <c r="S575" s="4">
        <f t="shared" si="176"/>
        <v>1431.3270283190916</v>
      </c>
      <c r="T575" s="4">
        <f t="shared" si="177"/>
        <v>1.0140540258291255</v>
      </c>
      <c r="U575" s="4">
        <f t="shared" si="178"/>
        <v>0.89587875407806838</v>
      </c>
      <c r="V575" s="4">
        <f t="shared" si="179"/>
        <v>0.90351100493496539</v>
      </c>
      <c r="W575" s="4"/>
      <c r="X575">
        <f>IF(front!E575&gt;$X$2,O575,P575)</f>
        <v>12286.796775554767</v>
      </c>
      <c r="Y575">
        <f t="shared" si="191"/>
        <v>12052.815987253703</v>
      </c>
      <c r="Z575">
        <f>SUMPRODUCT($B$7:$B$456,Y$7:Y$456,EXP(constants!$B$32+constants!$A$32*ABS($A$7:$A$456-$A575)))</f>
        <v>1.2188418698032606</v>
      </c>
      <c r="AA575">
        <f t="shared" si="171"/>
        <v>12051.597145383901</v>
      </c>
      <c r="AB575">
        <f t="shared" si="180"/>
        <v>12046.151186824298</v>
      </c>
      <c r="AD575" s="4"/>
      <c r="AE575" s="4"/>
      <c r="AF575" s="4"/>
      <c r="AH575" s="4"/>
      <c r="AI575" s="5">
        <f>SUMPRODUCT(constants!$B$13:$B$20,A575^constants!$A$13:$A$20)*constants!$C$10/((A575/1000000000)^5*(EXP(0.014388/(A575/1000000000)/constants!$B$9)-1))</f>
        <v>4.8921957441402028E-6</v>
      </c>
      <c r="AJ575">
        <f>SUMPRODUCT(A575^constants!$E$28:$J$28,constants!$E$27:$J$27)</f>
        <v>7.0907221110606865E-7</v>
      </c>
      <c r="AL575" s="17">
        <f t="shared" si="174"/>
        <v>4.0612106458460631E-10</v>
      </c>
      <c r="AM575">
        <f t="shared" si="182"/>
        <v>0</v>
      </c>
      <c r="AN575" t="e">
        <f t="shared" si="183"/>
        <v>#DIV/0!</v>
      </c>
      <c r="AO575">
        <f t="shared" si="184"/>
        <v>0</v>
      </c>
      <c r="AQ575">
        <f t="shared" si="190"/>
        <v>4.0612106458460631E-10</v>
      </c>
      <c r="AS575" s="4" t="e">
        <f t="shared" si="185"/>
        <v>#DIV/0!</v>
      </c>
    </row>
    <row r="576" spans="1:45" x14ac:dyDescent="0.2">
      <c r="A576">
        <f>front!A576</f>
        <v>455.95</v>
      </c>
      <c r="B576" s="1">
        <f t="shared" si="186"/>
        <v>0.46999999999997044</v>
      </c>
      <c r="C576">
        <f>front!D576-front!B576</f>
        <v>4980.75</v>
      </c>
      <c r="D576" s="2">
        <f>front!E576-front!C576</f>
        <v>46714.899999999994</v>
      </c>
      <c r="E576" s="2">
        <f>IF(front!F576-front!C576&gt;0,front!F576-front!C576,0)</f>
        <v>42030.899999999994</v>
      </c>
      <c r="F576" s="2">
        <f>front!I576-front!H576</f>
        <v>6334.0999999999985</v>
      </c>
      <c r="G576" s="2">
        <f>IF(front!J576-front!H576&gt;0,front!J576-front!H576,0)</f>
        <v>5726.2999999999993</v>
      </c>
      <c r="H576" s="2"/>
      <c r="I576" s="4">
        <f>C576/(constants!$A$4+constants!$B$4*data!C576+constants!$C$4*data!C576^2+constants!$D$4*data!C576^3+constants!$E$4*data!C576^4+constants!$F$4*data!C576^5+constants!$G$4*data!C576^6+constants!$H$4*data!C576^7)</f>
        <v>4970.1898984928566</v>
      </c>
      <c r="J576" s="4">
        <f>D576/(constants!$A$4+constants!$B$4*data!D576+constants!$C$4*data!D576^2+constants!$D$4*data!D576^3+constants!$E$4*data!D576^4+constants!$F$4*data!D576^5+constants!$G$4*data!D576^6+constants!$H$4*data!D576^7)</f>
        <v>48858.773949918468</v>
      </c>
      <c r="K576" s="4">
        <f>E576/(constants!$A$4+constants!$B$4*data!E576+constants!$C$4*data!E576^2+constants!$D$4*data!E576^3+constants!$E$4*data!E576^4+constants!$F$4*data!E576^5+constants!$G$4*data!E576^6+constants!$H$4*data!E576^7)</f>
        <v>43715.330631548801</v>
      </c>
      <c r="L576" s="4">
        <f>F576/(constants!$A$4+constants!$B$4*data!F576+constants!$C$4*data!F576^2+constants!$D$4*data!F576^3+constants!$E$4*data!F576^4+constants!$F$4*data!F576^5+constants!$G$4*data!F576^6+constants!$H$4*data!F576^7)</f>
        <v>6322.4347970092394</v>
      </c>
      <c r="M576" s="4">
        <f>G576/(constants!$A$4+constants!$B$4*data!G576+constants!$C$4*data!G576^2+constants!$D$4*data!G576^3+constants!$E$4*data!G576^4+constants!$F$4*data!G576^5+constants!$G$4*data!G576^6+constants!$H$4*data!G576^7)</f>
        <v>5714.9161535070652</v>
      </c>
      <c r="N576" s="4"/>
      <c r="O576" s="4">
        <f t="shared" si="187"/>
        <v>12425.474746232143</v>
      </c>
      <c r="P576" s="4">
        <f t="shared" si="188"/>
        <v>12214.693487479617</v>
      </c>
      <c r="Q576" s="4">
        <f t="shared" si="175"/>
        <v>10928.8326578872</v>
      </c>
      <c r="R576" s="4">
        <f t="shared" si="189"/>
        <v>1580.6086992523101</v>
      </c>
      <c r="S576" s="4">
        <f t="shared" si="176"/>
        <v>1428.7290383767663</v>
      </c>
      <c r="T576" s="4">
        <f t="shared" si="177"/>
        <v>1.0172563690581824</v>
      </c>
      <c r="U576" s="4">
        <f t="shared" si="178"/>
        <v>0.89472835884826274</v>
      </c>
      <c r="V576" s="4">
        <f t="shared" si="179"/>
        <v>0.9039106510375472</v>
      </c>
      <c r="W576" s="4"/>
      <c r="X576">
        <f>IF(front!E576&gt;$X$2,O576,P576)</f>
        <v>12425.474746232143</v>
      </c>
      <c r="Y576">
        <f t="shared" si="191"/>
        <v>12191.493957931079</v>
      </c>
      <c r="Z576">
        <f>SUMPRODUCT($B$7:$B$456,Y$7:Y$456,EXP(constants!$B$32+constants!$A$32*ABS($A$7:$A$456-$A576)))</f>
        <v>1.1866895275983786</v>
      </c>
      <c r="AA576">
        <f t="shared" si="171"/>
        <v>12190.307268403481</v>
      </c>
      <c r="AB576">
        <f t="shared" si="180"/>
        <v>12184.861309843878</v>
      </c>
      <c r="AD576" s="4"/>
      <c r="AE576" s="4"/>
      <c r="AF576" s="4"/>
      <c r="AH576" s="4"/>
      <c r="AI576" s="5">
        <f>SUMPRODUCT(constants!$B$13:$B$20,A576^constants!$A$13:$A$20)*constants!$C$10/((A576/1000000000)^5*(EXP(0.014388/(A576/1000000000)/constants!$B$9)-1))</f>
        <v>4.9177463442157943E-6</v>
      </c>
      <c r="AJ576">
        <f>SUMPRODUCT(A576^constants!$E$28:$J$28,constants!$E$27:$J$27)</f>
        <v>7.1056852633664307E-7</v>
      </c>
      <c r="AL576" s="17">
        <f t="shared" si="174"/>
        <v>4.0359477380697443E-10</v>
      </c>
      <c r="AM576">
        <f t="shared" si="182"/>
        <v>0</v>
      </c>
      <c r="AN576" t="e">
        <f t="shared" si="183"/>
        <v>#DIV/0!</v>
      </c>
      <c r="AO576">
        <f t="shared" si="184"/>
        <v>0</v>
      </c>
      <c r="AQ576">
        <f t="shared" si="190"/>
        <v>4.0359477380697443E-10</v>
      </c>
      <c r="AS576" s="4" t="e">
        <f t="shared" si="185"/>
        <v>#DIV/0!</v>
      </c>
    </row>
    <row r="577" spans="1:45" x14ac:dyDescent="0.2">
      <c r="A577">
        <f>front!A577</f>
        <v>456.41</v>
      </c>
      <c r="B577" s="1">
        <f t="shared" si="186"/>
        <v>0.46000000000003638</v>
      </c>
      <c r="C577">
        <f>front!D577-front!B577</f>
        <v>4997.55</v>
      </c>
      <c r="D577" s="2">
        <f>front!E577-front!C577</f>
        <v>47118.3</v>
      </c>
      <c r="E577" s="2">
        <f>IF(front!F577-front!C577&gt;0,front!F577-front!C577,0)</f>
        <v>42369.8</v>
      </c>
      <c r="F577" s="2">
        <f>front!I577-front!H577</f>
        <v>6086.2000000000007</v>
      </c>
      <c r="G577" s="2">
        <f>IF(front!J577-front!H577&gt;0,front!J577-front!H577,0)</f>
        <v>5562.9000000000015</v>
      </c>
      <c r="H577" s="2"/>
      <c r="I577" s="4">
        <f>C577/(constants!$A$4+constants!$B$4*data!C577+constants!$C$4*data!C577^2+constants!$D$4*data!C577^3+constants!$E$4*data!C577^4+constants!$F$4*data!C577^5+constants!$G$4*data!C577^6+constants!$H$4*data!C577^7)</f>
        <v>4986.966489057776</v>
      </c>
      <c r="J577" s="4">
        <f>D577/(constants!$A$4+constants!$B$4*data!D577+constants!$C$4*data!D577^2+constants!$D$4*data!D577^3+constants!$E$4*data!D577^4+constants!$F$4*data!D577^5+constants!$G$4*data!D577^6+constants!$H$4*data!D577^7)</f>
        <v>49303.365168274584</v>
      </c>
      <c r="K577" s="4">
        <f>E577/(constants!$A$4+constants!$B$4*data!E577+constants!$C$4*data!E577^2+constants!$D$4*data!E577^3+constants!$E$4*data!E577^4+constants!$F$4*data!E577^5+constants!$G$4*data!E577^6+constants!$H$4*data!E577^7)</f>
        <v>44086.077895803777</v>
      </c>
      <c r="L577" s="4">
        <f>F577/(constants!$A$4+constants!$B$4*data!F577+constants!$C$4*data!F577^2+constants!$D$4*data!F577^3+constants!$E$4*data!F577^4+constants!$F$4*data!F577^5+constants!$G$4*data!F577^6+constants!$H$4*data!F577^7)</f>
        <v>6074.6013513317248</v>
      </c>
      <c r="M577" s="4">
        <f>G577/(constants!$A$4+constants!$B$4*data!G577+constants!$C$4*data!G577^2+constants!$D$4*data!G577^3+constants!$E$4*data!G577^4+constants!$F$4*data!G577^5+constants!$G$4*data!G577^6+constants!$H$4*data!G577^7)</f>
        <v>5551.6559131063368</v>
      </c>
      <c r="N577" s="4"/>
      <c r="O577" s="4">
        <f t="shared" si="187"/>
        <v>12467.416222644439</v>
      </c>
      <c r="P577" s="4">
        <f t="shared" si="188"/>
        <v>12325.841292068646</v>
      </c>
      <c r="Q577" s="4">
        <f t="shared" si="175"/>
        <v>11021.519473950944</v>
      </c>
      <c r="R577" s="4">
        <f t="shared" si="189"/>
        <v>1518.6503378329312</v>
      </c>
      <c r="S577" s="4">
        <f t="shared" si="176"/>
        <v>1387.9139782765842</v>
      </c>
      <c r="T577" s="4">
        <f t="shared" si="177"/>
        <v>1.0114860257584926</v>
      </c>
      <c r="U577" s="4">
        <f t="shared" si="178"/>
        <v>0.89417989513162088</v>
      </c>
      <c r="V577" s="4">
        <f t="shared" si="179"/>
        <v>0.91391279723882723</v>
      </c>
      <c r="W577" s="4"/>
      <c r="X577">
        <f>IF(front!E577&gt;$X$2,O577,P577)</f>
        <v>12467.416222644439</v>
      </c>
      <c r="Y577">
        <f t="shared" si="191"/>
        <v>12233.435434343375</v>
      </c>
      <c r="Z577">
        <f>SUMPRODUCT($B$7:$B$456,Y$7:Y$456,EXP(constants!$B$32+constants!$A$32*ABS($A$7:$A$456-$A577)))</f>
        <v>1.1560427156714173</v>
      </c>
      <c r="AA577">
        <f t="shared" si="171"/>
        <v>12232.279391627704</v>
      </c>
      <c r="AB577">
        <f t="shared" si="180"/>
        <v>12226.833433068101</v>
      </c>
      <c r="AD577" s="4"/>
      <c r="AE577" s="4"/>
      <c r="AF577" s="4"/>
      <c r="AH577" s="4"/>
      <c r="AI577" s="5">
        <f>SUMPRODUCT(constants!$B$13:$B$20,A577^constants!$A$13:$A$20)*constants!$C$10/((A577/1000000000)^5*(EXP(0.014388/(A577/1000000000)/constants!$B$9)-1))</f>
        <v>4.9428061906750176E-6</v>
      </c>
      <c r="AJ577">
        <f>SUMPRODUCT(A577^constants!$E$28:$J$28,constants!$E$27:$J$27)</f>
        <v>7.1199629888700532E-7</v>
      </c>
      <c r="AL577" s="17">
        <f t="shared" si="174"/>
        <v>4.0425889644549698E-10</v>
      </c>
      <c r="AM577">
        <f t="shared" si="182"/>
        <v>0</v>
      </c>
      <c r="AN577" t="e">
        <f t="shared" si="183"/>
        <v>#DIV/0!</v>
      </c>
      <c r="AO577">
        <f t="shared" si="184"/>
        <v>0</v>
      </c>
      <c r="AQ577">
        <f t="shared" si="190"/>
        <v>4.0425889644549698E-10</v>
      </c>
      <c r="AS577" s="4" t="e">
        <f t="shared" si="185"/>
        <v>#DIV/0!</v>
      </c>
    </row>
    <row r="578" spans="1:45" x14ac:dyDescent="0.2">
      <c r="A578">
        <f>front!A578</f>
        <v>456.88</v>
      </c>
      <c r="B578" s="1">
        <f t="shared" si="186"/>
        <v>0.46999999999997044</v>
      </c>
      <c r="C578">
        <f>front!D578-front!B578</f>
        <v>5049.45</v>
      </c>
      <c r="D578" s="2">
        <f>front!E578-front!C578</f>
        <v>47283.7</v>
      </c>
      <c r="E578" s="2">
        <f>IF(front!F578-front!C578&gt;0,front!F578-front!C578,0)</f>
        <v>42588</v>
      </c>
      <c r="F578" s="2">
        <f>front!I578-front!H578</f>
        <v>6221.3000000000011</v>
      </c>
      <c r="G578" s="2">
        <f>IF(front!J578-front!H578&gt;0,front!J578-front!H578,0)</f>
        <v>5586.3000000000011</v>
      </c>
      <c r="H578" s="2"/>
      <c r="I578" s="4">
        <f>C578/(constants!$A$4+constants!$B$4*data!C578+constants!$C$4*data!C578^2+constants!$D$4*data!C578^3+constants!$E$4*data!C578^4+constants!$F$4*data!C578^5+constants!$G$4*data!C578^6+constants!$H$4*data!C578^7)</f>
        <v>5038.7954440404692</v>
      </c>
      <c r="J578" s="4">
        <f>D578/(constants!$A$4+constants!$B$4*data!D578+constants!$C$4*data!D578^2+constants!$D$4*data!D578^3+constants!$E$4*data!D578^4+constants!$F$4*data!D578^5+constants!$G$4*data!D578^6+constants!$H$4*data!D578^7)</f>
        <v>49485.710832171229</v>
      </c>
      <c r="K578" s="4">
        <f>E578/(constants!$A$4+constants!$B$4*data!E578+constants!$C$4*data!E578^2+constants!$D$4*data!E578^3+constants!$E$4*data!E578^4+constants!$F$4*data!E578^5+constants!$G$4*data!E578^6+constants!$H$4*data!E578^7)</f>
        <v>44324.912226985609</v>
      </c>
      <c r="L578" s="4">
        <f>F578/(constants!$A$4+constants!$B$4*data!F578+constants!$C$4*data!F578^2+constants!$D$4*data!F578^3+constants!$E$4*data!F578^4+constants!$F$4*data!F578^5+constants!$G$4*data!F578^6+constants!$H$4*data!F578^7)</f>
        <v>6209.656392184791</v>
      </c>
      <c r="M578" s="4">
        <f>G578/(constants!$A$4+constants!$B$4*data!G578+constants!$C$4*data!G578^2+constants!$D$4*data!G578^3+constants!$E$4*data!G578^4+constants!$F$4*data!G578^5+constants!$G$4*data!G578^6+constants!$H$4*data!G578^7)</f>
        <v>5575.0343779614177</v>
      </c>
      <c r="N578" s="4"/>
      <c r="O578" s="4">
        <f t="shared" si="187"/>
        <v>12596.988610101173</v>
      </c>
      <c r="P578" s="4">
        <f t="shared" si="188"/>
        <v>12371.427708042807</v>
      </c>
      <c r="Q578" s="4">
        <f t="shared" si="175"/>
        <v>11081.228056746402</v>
      </c>
      <c r="R578" s="4">
        <f t="shared" si="189"/>
        <v>1552.4140980461978</v>
      </c>
      <c r="S578" s="4">
        <f t="shared" si="176"/>
        <v>1393.7585944903544</v>
      </c>
      <c r="T578" s="4">
        <f t="shared" si="177"/>
        <v>1.0182324067505746</v>
      </c>
      <c r="U578" s="4">
        <f t="shared" si="178"/>
        <v>0.89571133730526253</v>
      </c>
      <c r="V578" s="4">
        <f t="shared" si="179"/>
        <v>0.89780078411068265</v>
      </c>
      <c r="W578" s="4"/>
      <c r="X578">
        <f>IF(front!E578&gt;$X$2,O578,P578)</f>
        <v>12596.988610101173</v>
      </c>
      <c r="Y578">
        <f t="shared" si="191"/>
        <v>12363.007821800109</v>
      </c>
      <c r="Z578">
        <f>SUMPRODUCT($B$7:$B$456,Y$7:Y$456,EXP(constants!$B$32+constants!$A$32*ABS($A$7:$A$456-$A578)))</f>
        <v>1.1255469787603378</v>
      </c>
      <c r="AA578">
        <f t="shared" si="171"/>
        <v>12361.882274821348</v>
      </c>
      <c r="AB578">
        <f t="shared" si="180"/>
        <v>12356.436316261745</v>
      </c>
      <c r="AD578" s="4"/>
      <c r="AE578" s="4"/>
      <c r="AF578" s="4"/>
      <c r="AH578" s="4"/>
      <c r="AI578" s="5">
        <f>SUMPRODUCT(constants!$B$13:$B$20,A578^constants!$A$13:$A$20)*constants!$C$10/((A578/1000000000)^5*(EXP(0.014388/(A578/1000000000)/constants!$B$9)-1))</f>
        <v>4.9684645750600765E-6</v>
      </c>
      <c r="AJ578">
        <f>SUMPRODUCT(A578^constants!$E$28:$J$28,constants!$E$27:$J$27)</f>
        <v>7.1341602182994597E-7</v>
      </c>
      <c r="AL578" s="17">
        <f t="shared" si="174"/>
        <v>4.0209526823857023E-10</v>
      </c>
      <c r="AM578">
        <f t="shared" si="182"/>
        <v>0</v>
      </c>
      <c r="AN578" t="e">
        <f t="shared" si="183"/>
        <v>#DIV/0!</v>
      </c>
      <c r="AO578">
        <f t="shared" si="184"/>
        <v>0</v>
      </c>
      <c r="AQ578">
        <f t="shared" si="190"/>
        <v>4.0209526823857023E-10</v>
      </c>
      <c r="AS578" s="4" t="e">
        <f t="shared" si="185"/>
        <v>#DIV/0!</v>
      </c>
    </row>
    <row r="579" spans="1:45" x14ac:dyDescent="0.2">
      <c r="A579">
        <f>front!A579</f>
        <v>457.34</v>
      </c>
      <c r="B579" s="1">
        <f t="shared" si="186"/>
        <v>0.45999999999997954</v>
      </c>
      <c r="C579">
        <f>front!D579-front!B579</f>
        <v>5090.2999999999993</v>
      </c>
      <c r="D579" s="2">
        <f>front!E579-front!C579</f>
        <v>47788.200000000004</v>
      </c>
      <c r="E579" s="2">
        <f>IF(front!F579-front!C579&gt;0,front!F579-front!C579,0)</f>
        <v>43017.4</v>
      </c>
      <c r="F579" s="2">
        <f>front!I579-front!H579</f>
        <v>6333</v>
      </c>
      <c r="G579" s="2">
        <f>IF(front!J579-front!H579&gt;0,front!J579-front!H579,0)</f>
        <v>5798.2000000000007</v>
      </c>
      <c r="H579" s="2"/>
      <c r="I579" s="4">
        <f>C579/(constants!$A$4+constants!$B$4*data!C579+constants!$C$4*data!C579^2+constants!$D$4*data!C579^3+constants!$E$4*data!C579^4+constants!$F$4*data!C579^5+constants!$G$4*data!C579^6+constants!$H$4*data!C579^7)</f>
        <v>5079.5909017818012</v>
      </c>
      <c r="J579" s="4">
        <f>D579/(constants!$A$4+constants!$B$4*data!D579+constants!$C$4*data!D579^2+constants!$D$4*data!D579^3+constants!$E$4*data!D579^4+constants!$F$4*data!D579^5+constants!$G$4*data!D579^6+constants!$H$4*data!D579^7)</f>
        <v>50042.088571449916</v>
      </c>
      <c r="K579" s="4">
        <f>E579/(constants!$A$4+constants!$B$4*data!E579+constants!$C$4*data!E579^2+constants!$D$4*data!E579^3+constants!$E$4*data!E579^4+constants!$F$4*data!E579^5+constants!$G$4*data!E579^6+constants!$H$4*data!E579^7)</f>
        <v>44795.208547684248</v>
      </c>
      <c r="L579" s="4">
        <f>F579/(constants!$A$4+constants!$B$4*data!F579+constants!$C$4*data!F579^2+constants!$D$4*data!F579^3+constants!$E$4*data!F579^4+constants!$F$4*data!F579^5+constants!$G$4*data!F579^6+constants!$H$4*data!F579^7)</f>
        <v>6321.3349357097977</v>
      </c>
      <c r="M579" s="4">
        <f>G579/(constants!$A$4+constants!$B$4*data!G579+constants!$C$4*data!G579^2+constants!$D$4*data!G579^3+constants!$E$4*data!G579^4+constants!$F$4*data!G579^5+constants!$G$4*data!G579^6+constants!$H$4*data!G579^7)</f>
        <v>5786.7627214999729</v>
      </c>
      <c r="N579" s="4"/>
      <c r="O579" s="4">
        <f t="shared" si="187"/>
        <v>12698.977254454503</v>
      </c>
      <c r="P579" s="4">
        <f t="shared" si="188"/>
        <v>12510.522142862479</v>
      </c>
      <c r="Q579" s="4">
        <f t="shared" si="175"/>
        <v>11198.802136921062</v>
      </c>
      <c r="R579" s="4">
        <f t="shared" si="189"/>
        <v>1580.3337339274494</v>
      </c>
      <c r="S579" s="4">
        <f t="shared" si="176"/>
        <v>1446.6906803749932</v>
      </c>
      <c r="T579" s="4">
        <f t="shared" si="177"/>
        <v>1.015063728710919</v>
      </c>
      <c r="U579" s="4">
        <f t="shared" si="178"/>
        <v>0.89515065870453847</v>
      </c>
      <c r="V579" s="4">
        <f t="shared" si="179"/>
        <v>0.91543365133367993</v>
      </c>
      <c r="W579" s="4"/>
      <c r="X579">
        <f>IF(front!E579&gt;$X$2,O579,P579)</f>
        <v>12698.977254454503</v>
      </c>
      <c r="Y579">
        <f t="shared" si="191"/>
        <v>12464.99646615344</v>
      </c>
      <c r="Z579">
        <f>SUMPRODUCT($B$7:$B$456,Y$7:Y$456,EXP(constants!$B$32+constants!$A$32*ABS($A$7:$A$456-$A579)))</f>
        <v>1.0964792017463847</v>
      </c>
      <c r="AA579">
        <f t="shared" si="171"/>
        <v>12463.899986951694</v>
      </c>
      <c r="AB579">
        <f t="shared" si="180"/>
        <v>12458.454028392091</v>
      </c>
      <c r="AD579" s="4"/>
      <c r="AE579" s="4"/>
      <c r="AF579" s="4"/>
      <c r="AH579" s="4"/>
      <c r="AI579" s="5">
        <f>SUMPRODUCT(constants!$B$13:$B$20,A579^constants!$A$13:$A$20)*constants!$C$10/((A579/1000000000)^5*(EXP(0.014388/(A579/1000000000)/constants!$B$9)-1))</f>
        <v>4.9936293906002296E-6</v>
      </c>
      <c r="AJ579">
        <f>SUMPRODUCT(A579^constants!$E$28:$J$28,constants!$E$27:$J$27)</f>
        <v>7.1476572288355815E-7</v>
      </c>
      <c r="AL579" s="17">
        <f t="shared" si="174"/>
        <v>4.008225562513647E-10</v>
      </c>
      <c r="AM579">
        <f t="shared" si="182"/>
        <v>0</v>
      </c>
      <c r="AN579" t="e">
        <f t="shared" si="183"/>
        <v>#DIV/0!</v>
      </c>
      <c r="AO579">
        <f t="shared" si="184"/>
        <v>0</v>
      </c>
      <c r="AQ579">
        <f t="shared" si="190"/>
        <v>4.008225562513647E-10</v>
      </c>
      <c r="AS579" s="4" t="e">
        <f t="shared" si="185"/>
        <v>#DIV/0!</v>
      </c>
    </row>
    <row r="580" spans="1:45" x14ac:dyDescent="0.2">
      <c r="A580">
        <f>front!A580</f>
        <v>457.8</v>
      </c>
      <c r="B580" s="1">
        <f t="shared" si="186"/>
        <v>0.46000000000003638</v>
      </c>
      <c r="C580">
        <f>front!D580-front!B580</f>
        <v>5121.2000000000007</v>
      </c>
      <c r="D580" s="2">
        <f>front!E580-front!C580</f>
        <v>48158.8</v>
      </c>
      <c r="E580" s="2">
        <f>IF(front!F580-front!C580&gt;0,front!F580-front!C580,0)</f>
        <v>43360.5</v>
      </c>
      <c r="F580" s="2">
        <f>front!I580-front!H580</f>
        <v>6396.7999999999993</v>
      </c>
      <c r="G580" s="2">
        <f>IF(front!J580-front!H580&gt;0,front!J580-front!H580,0)</f>
        <v>5833.7999999999993</v>
      </c>
      <c r="H580" s="2"/>
      <c r="I580" s="4">
        <f>C580/(constants!$A$4+constants!$B$4*data!C580+constants!$C$4*data!C580^2+constants!$D$4*data!C580^3+constants!$E$4*data!C580^4+constants!$F$4*data!C580^5+constants!$G$4*data!C580^6+constants!$H$4*data!C580^7)</f>
        <v>5110.4504656691324</v>
      </c>
      <c r="J580" s="4">
        <f>D580/(constants!$A$4+constants!$B$4*data!D580+constants!$C$4*data!D580^2+constants!$D$4*data!D580^3+constants!$E$4*data!D580^4+constants!$F$4*data!D580^5+constants!$G$4*data!D580^6+constants!$H$4*data!D580^7)</f>
        <v>50450.968247811281</v>
      </c>
      <c r="K580" s="4">
        <f>E580/(constants!$A$4+constants!$B$4*data!E580+constants!$C$4*data!E580^2+constants!$D$4*data!E580^3+constants!$E$4*data!E580^4+constants!$F$4*data!E580^5+constants!$G$4*data!E580^6+constants!$H$4*data!E580^7)</f>
        <v>45171.254777199065</v>
      </c>
      <c r="L580" s="4">
        <f>F580/(constants!$A$4+constants!$B$4*data!F580+constants!$C$4*data!F580^2+constants!$D$4*data!F580^3+constants!$E$4*data!F580^4+constants!$F$4*data!F580^5+constants!$G$4*data!F580^6+constants!$H$4*data!F580^7)</f>
        <v>6385.1292742103487</v>
      </c>
      <c r="M580" s="4">
        <f>G580/(constants!$A$4+constants!$B$4*data!G580+constants!$C$4*data!G580^2+constants!$D$4*data!G580^3+constants!$E$4*data!G580^4+constants!$F$4*data!G580^5+constants!$G$4*data!G580^6+constants!$H$4*data!G580^7)</f>
        <v>5822.3381518522538</v>
      </c>
      <c r="N580" s="4"/>
      <c r="O580" s="4">
        <f t="shared" si="187"/>
        <v>12776.126164172832</v>
      </c>
      <c r="P580" s="4">
        <f t="shared" si="188"/>
        <v>12612.74206195282</v>
      </c>
      <c r="Q580" s="4">
        <f t="shared" si="175"/>
        <v>11292.813694299766</v>
      </c>
      <c r="R580" s="4">
        <f t="shared" si="189"/>
        <v>1596.2823185525872</v>
      </c>
      <c r="S580" s="4">
        <f t="shared" si="176"/>
        <v>1455.5845379630634</v>
      </c>
      <c r="T580" s="4">
        <f t="shared" si="177"/>
        <v>1.0129538922953853</v>
      </c>
      <c r="U580" s="4">
        <f t="shared" si="178"/>
        <v>0.89534961064218488</v>
      </c>
      <c r="V580" s="4">
        <f t="shared" si="179"/>
        <v>0.91185908723395492</v>
      </c>
      <c r="W580" s="4"/>
      <c r="X580">
        <f>IF(front!E580&gt;$X$2,O580,P580)</f>
        <v>12776.126164172832</v>
      </c>
      <c r="Y580">
        <f t="shared" si="191"/>
        <v>12542.145375871769</v>
      </c>
      <c r="Z580">
        <f>SUMPRODUCT($B$7:$B$456,Y$7:Y$456,EXP(constants!$B$32+constants!$A$32*ABS($A$7:$A$456-$A580)))</f>
        <v>1.0681621136654338</v>
      </c>
      <c r="AA580">
        <f t="shared" si="171"/>
        <v>12541.077213758104</v>
      </c>
      <c r="AB580">
        <f t="shared" si="180"/>
        <v>12535.631255198501</v>
      </c>
      <c r="AD580" s="4"/>
      <c r="AE580" s="4"/>
      <c r="AF580" s="4"/>
      <c r="AH580" s="4"/>
      <c r="AI580" s="5">
        <f>SUMPRODUCT(constants!$B$13:$B$20,A580^constants!$A$13:$A$20)*constants!$C$10/((A580/1000000000)^5*(EXP(0.014388/(A580/1000000000)/constants!$B$9)-1))</f>
        <v>5.0188457384467275E-6</v>
      </c>
      <c r="AJ580">
        <f>SUMPRODUCT(A580^constants!$E$28:$J$28,constants!$E$27:$J$27)</f>
        <v>7.1607447614383717E-7</v>
      </c>
      <c r="AL580" s="17">
        <f t="shared" si="174"/>
        <v>4.0036641444485871E-10</v>
      </c>
      <c r="AM580">
        <f t="shared" si="182"/>
        <v>0</v>
      </c>
      <c r="AN580" t="e">
        <f t="shared" si="183"/>
        <v>#DIV/0!</v>
      </c>
      <c r="AO580">
        <f t="shared" si="184"/>
        <v>0</v>
      </c>
      <c r="AQ580">
        <f t="shared" si="190"/>
        <v>4.0036641444485871E-10</v>
      </c>
      <c r="AS580" s="4" t="e">
        <f t="shared" si="185"/>
        <v>#DIV/0!</v>
      </c>
    </row>
    <row r="581" spans="1:45" x14ac:dyDescent="0.2">
      <c r="A581">
        <f>front!A581</f>
        <v>458.27</v>
      </c>
      <c r="B581" s="1">
        <f t="shared" si="186"/>
        <v>0.46999999999997044</v>
      </c>
      <c r="C581">
        <f>front!D581-front!B581</f>
        <v>5151.25</v>
      </c>
      <c r="D581" s="2">
        <f>front!E581-front!C581</f>
        <v>48531.8</v>
      </c>
      <c r="E581" s="2">
        <f>IF(front!F581-front!C581&gt;0,front!F581-front!C581,0)</f>
        <v>43719</v>
      </c>
      <c r="F581" s="2">
        <f>front!I581-front!H581</f>
        <v>6501.9</v>
      </c>
      <c r="G581" s="2">
        <f>IF(front!J581-front!H581&gt;0,front!J581-front!H581,0)</f>
        <v>5933.1999999999989</v>
      </c>
      <c r="H581" s="2"/>
      <c r="I581" s="4">
        <f>C581/(constants!$A$4+constants!$B$4*data!C581+constants!$C$4*data!C581^2+constants!$D$4*data!C581^3+constants!$E$4*data!C581^4+constants!$F$4*data!C581^5+constants!$G$4*data!C581^6+constants!$H$4*data!C581^7)</f>
        <v>5140.4618307743749</v>
      </c>
      <c r="J581" s="4">
        <f>D581/(constants!$A$4+constants!$B$4*data!D581+constants!$C$4*data!D581^2+constants!$D$4*data!D581^3+constants!$E$4*data!D581^4+constants!$F$4*data!D581^5+constants!$G$4*data!D581^6+constants!$H$4*data!D581^7)</f>
        <v>50862.630374573964</v>
      </c>
      <c r="K581" s="4">
        <f>E581/(constants!$A$4+constants!$B$4*data!E581+constants!$C$4*data!E581^2+constants!$D$4*data!E581^3+constants!$E$4*data!E581^4+constants!$F$4*data!E581^5+constants!$G$4*data!E581^6+constants!$H$4*data!E581^7)</f>
        <v>45564.427322722899</v>
      </c>
      <c r="L581" s="4">
        <f>F581/(constants!$A$4+constants!$B$4*data!F581+constants!$C$4*data!F581^2+constants!$D$4*data!F581^3+constants!$E$4*data!F581^4+constants!$F$4*data!F581^5+constants!$G$4*data!F581^6+constants!$H$4*data!F581^7)</f>
        <v>6490.2307040036831</v>
      </c>
      <c r="M581" s="4">
        <f>G581/(constants!$A$4+constants!$B$4*data!G581+constants!$C$4*data!G581^2+constants!$D$4*data!G581^3+constants!$E$4*data!G581^4+constants!$F$4*data!G581^5+constants!$G$4*data!G581^6+constants!$H$4*data!G581^7)</f>
        <v>5921.6763301359451</v>
      </c>
      <c r="N581" s="4"/>
      <c r="O581" s="4">
        <f t="shared" si="187"/>
        <v>12851.154576935938</v>
      </c>
      <c r="P581" s="4">
        <f t="shared" si="188"/>
        <v>12715.657593643491</v>
      </c>
      <c r="Q581" s="4">
        <f t="shared" si="175"/>
        <v>11391.106830680725</v>
      </c>
      <c r="R581" s="4">
        <f t="shared" si="189"/>
        <v>1622.5576760009208</v>
      </c>
      <c r="S581" s="4">
        <f t="shared" si="176"/>
        <v>1480.4190825339863</v>
      </c>
      <c r="T581" s="4">
        <f t="shared" si="177"/>
        <v>1.0106559163216364</v>
      </c>
      <c r="U581" s="4">
        <f t="shared" si="178"/>
        <v>0.89583308977862819</v>
      </c>
      <c r="V581" s="4">
        <f t="shared" si="179"/>
        <v>0.91239843392361863</v>
      </c>
      <c r="W581" s="4"/>
      <c r="X581">
        <f>IF(front!E581&gt;$X$2,O581,P581)</f>
        <v>12851.154576935938</v>
      </c>
      <c r="Y581">
        <f t="shared" si="191"/>
        <v>12617.173788634875</v>
      </c>
      <c r="Z581">
        <f>SUMPRODUCT($B$7:$B$456,Y$7:Y$456,EXP(constants!$B$32+constants!$A$32*ABS($A$7:$A$456-$A581)))</f>
        <v>1.0399846161083433</v>
      </c>
      <c r="AA581">
        <f t="shared" si="171"/>
        <v>12616.133804018766</v>
      </c>
      <c r="AB581">
        <f t="shared" si="180"/>
        <v>12610.687845459162</v>
      </c>
      <c r="AD581" s="4"/>
      <c r="AE581" s="4"/>
      <c r="AF581" s="4"/>
      <c r="AH581" s="4"/>
      <c r="AI581" s="5">
        <f>SUMPRODUCT(constants!$B$13:$B$20,A581^constants!$A$13:$A$20)*constants!$C$10/((A581/1000000000)^5*(EXP(0.014388/(A581/1000000000)/constants!$B$9)-1))</f>
        <v>5.0446632239922469E-6</v>
      </c>
      <c r="AJ581">
        <f>SUMPRODUCT(A581^constants!$E$28:$J$28,constants!$E$27:$J$27)</f>
        <v>7.1736775572795635E-7</v>
      </c>
      <c r="AL581" s="17">
        <f t="shared" si="174"/>
        <v>4.0003077435690564E-10</v>
      </c>
      <c r="AM581">
        <f t="shared" si="182"/>
        <v>0</v>
      </c>
      <c r="AN581" t="e">
        <f t="shared" si="183"/>
        <v>#DIV/0!</v>
      </c>
      <c r="AO581">
        <f t="shared" si="184"/>
        <v>0</v>
      </c>
      <c r="AQ581">
        <f t="shared" si="190"/>
        <v>4.0003077435690564E-10</v>
      </c>
      <c r="AS581" s="4" t="e">
        <f t="shared" si="185"/>
        <v>#DIV/0!</v>
      </c>
    </row>
    <row r="582" spans="1:45" x14ac:dyDescent="0.2">
      <c r="A582">
        <f>front!A582</f>
        <v>458.73</v>
      </c>
      <c r="B582" s="1">
        <f t="shared" si="186"/>
        <v>0.46000000000003638</v>
      </c>
      <c r="C582">
        <f>front!D582-front!B582</f>
        <v>5192.8</v>
      </c>
      <c r="D582" s="2">
        <f>front!E582-front!C582</f>
        <v>48747.8</v>
      </c>
      <c r="E582" s="2">
        <f>IF(front!F582-front!C582&gt;0,front!F582-front!C582,0)</f>
        <v>43959.200000000004</v>
      </c>
      <c r="F582" s="2">
        <f>front!I582-front!H582</f>
        <v>6418.7000000000007</v>
      </c>
      <c r="G582" s="2">
        <f>IF(front!J582-front!H582&gt;0,front!J582-front!H582,0)</f>
        <v>5863.8000000000011</v>
      </c>
      <c r="H582" s="2"/>
      <c r="I582" s="4">
        <f>C582/(constants!$A$4+constants!$B$4*data!C582+constants!$C$4*data!C582^2+constants!$D$4*data!C582^3+constants!$E$4*data!C582^4+constants!$F$4*data!C582^5+constants!$G$4*data!C582^6+constants!$H$4*data!C582^7)</f>
        <v>5181.9595468607458</v>
      </c>
      <c r="J582" s="4">
        <f>D582/(constants!$A$4+constants!$B$4*data!D582+constants!$C$4*data!D582^2+constants!$D$4*data!D582^3+constants!$E$4*data!D582^4+constants!$F$4*data!D582^5+constants!$G$4*data!D582^6+constants!$H$4*data!D582^7)</f>
        <v>51101.077054071277</v>
      </c>
      <c r="K582" s="4">
        <f>E582/(constants!$A$4+constants!$B$4*data!E582+constants!$C$4*data!E582^2+constants!$D$4*data!E582^3+constants!$E$4*data!E582^4+constants!$F$4*data!E582^5+constants!$G$4*data!E582^6+constants!$H$4*data!E582^7)</f>
        <v>45827.995949586599</v>
      </c>
      <c r="L582" s="4">
        <f>F582/(constants!$A$4+constants!$B$4*data!F582+constants!$C$4*data!F582^2+constants!$D$4*data!F582^3+constants!$E$4*data!F582^4+constants!$F$4*data!F582^5+constants!$G$4*data!F582^6+constants!$H$4*data!F582^7)</f>
        <v>6407.0284585945101</v>
      </c>
      <c r="M582" s="4">
        <f>G582/(constants!$A$4+constants!$B$4*data!G582+constants!$C$4*data!G582^2+constants!$D$4*data!G582^3+constants!$E$4*data!G582^4+constants!$F$4*data!G582^5+constants!$G$4*data!G582^6+constants!$H$4*data!G582^7)</f>
        <v>5852.3184332577521</v>
      </c>
      <c r="N582" s="4"/>
      <c r="O582" s="4">
        <f t="shared" si="187"/>
        <v>12954.898867151865</v>
      </c>
      <c r="P582" s="4">
        <f t="shared" si="188"/>
        <v>12775.269263517819</v>
      </c>
      <c r="Q582" s="4">
        <f t="shared" si="175"/>
        <v>11456.99898739665</v>
      </c>
      <c r="R582" s="4">
        <f t="shared" si="189"/>
        <v>1601.7571146486275</v>
      </c>
      <c r="S582" s="4">
        <f t="shared" si="176"/>
        <v>1463.079608314438</v>
      </c>
      <c r="T582" s="4">
        <f t="shared" si="177"/>
        <v>1.0140607293614556</v>
      </c>
      <c r="U582" s="4">
        <f t="shared" si="178"/>
        <v>0.89681076391197967</v>
      </c>
      <c r="V582" s="4">
        <f t="shared" si="179"/>
        <v>0.9134216386080416</v>
      </c>
      <c r="W582" s="4"/>
      <c r="X582">
        <f>IF(front!E582&gt;$X$2,O582,P582)</f>
        <v>12954.898867151865</v>
      </c>
      <c r="Y582">
        <f t="shared" si="191"/>
        <v>12720.918078850802</v>
      </c>
      <c r="Z582">
        <f>SUMPRODUCT($B$7:$B$456,Y$7:Y$456,EXP(constants!$B$32+constants!$A$32*ABS($A$7:$A$456-$A582)))</f>
        <v>1.0131265271174448</v>
      </c>
      <c r="AA582">
        <f t="shared" si="171"/>
        <v>12719.904952323684</v>
      </c>
      <c r="AB582">
        <f t="shared" si="180"/>
        <v>12714.458993764081</v>
      </c>
      <c r="AD582" s="4"/>
      <c r="AE582" s="4"/>
      <c r="AF582" s="4"/>
      <c r="AH582" s="4"/>
      <c r="AI582" s="5">
        <f>SUMPRODUCT(constants!$B$13:$B$20,A582^constants!$A$13:$A$20)*constants!$C$10/((A582/1000000000)^5*(EXP(0.014388/(A582/1000000000)/constants!$B$9)-1))</f>
        <v>5.0699829667457159E-6</v>
      </c>
      <c r="AJ582">
        <f>SUMPRODUCT(A582^constants!$E$28:$J$28,constants!$E$27:$J$27)</f>
        <v>7.1858891154808315E-7</v>
      </c>
      <c r="AL582" s="17">
        <f t="shared" si="174"/>
        <v>3.9875727069726943E-10</v>
      </c>
      <c r="AM582">
        <f t="shared" si="182"/>
        <v>0</v>
      </c>
      <c r="AN582" t="e">
        <f t="shared" si="183"/>
        <v>#DIV/0!</v>
      </c>
      <c r="AO582">
        <f t="shared" si="184"/>
        <v>0</v>
      </c>
      <c r="AQ582">
        <f t="shared" si="190"/>
        <v>3.9875727069726943E-10</v>
      </c>
      <c r="AS582" s="4" t="e">
        <f t="shared" si="185"/>
        <v>#DIV/0!</v>
      </c>
    </row>
    <row r="583" spans="1:45" x14ac:dyDescent="0.2">
      <c r="A583">
        <f>front!A583</f>
        <v>459.2</v>
      </c>
      <c r="B583" s="1">
        <f t="shared" si="186"/>
        <v>0.46999999999997044</v>
      </c>
      <c r="C583">
        <f>front!D583-front!B583</f>
        <v>5228.25</v>
      </c>
      <c r="D583" s="2">
        <f>front!E583-front!C583</f>
        <v>49132.3</v>
      </c>
      <c r="E583" s="2">
        <f>IF(front!F583-front!C583&gt;0,front!F583-front!C583,0)</f>
        <v>44331.3</v>
      </c>
      <c r="F583" s="2">
        <f>front!I583-front!H583</f>
        <v>6518</v>
      </c>
      <c r="G583" s="2">
        <f>IF(front!J583-front!H583&gt;0,front!J583-front!H583,0)</f>
        <v>5918.6999999999989</v>
      </c>
      <c r="H583" s="2"/>
      <c r="I583" s="4">
        <f>C583/(constants!$A$4+constants!$B$4*data!C583+constants!$C$4*data!C583^2+constants!$D$4*data!C583^3+constants!$E$4*data!C583^4+constants!$F$4*data!C583^5+constants!$G$4*data!C583^6+constants!$H$4*data!C583^7)</f>
        <v>5217.3659982091567</v>
      </c>
      <c r="J583" s="4">
        <f>D583/(constants!$A$4+constants!$B$4*data!D583+constants!$C$4*data!D583^2+constants!$D$4*data!D583^3+constants!$E$4*data!D583^4+constants!$F$4*data!D583^5+constants!$G$4*data!D583^6+constants!$H$4*data!D583^7)</f>
        <v>51525.632778906904</v>
      </c>
      <c r="K583" s="4">
        <f>E583/(constants!$A$4+constants!$B$4*data!E583+constants!$C$4*data!E583^2+constants!$D$4*data!E583^3+constants!$E$4*data!E583^4+constants!$F$4*data!E583^5+constants!$G$4*data!E583^6+constants!$H$4*data!E583^7)</f>
        <v>46236.507962103031</v>
      </c>
      <c r="L583" s="4">
        <f>F583/(constants!$A$4+constants!$B$4*data!F583+constants!$C$4*data!F583^2+constants!$D$4*data!F583^3+constants!$E$4*data!F583^4+constants!$F$4*data!F583^5+constants!$G$4*data!F583^6+constants!$H$4*data!F583^7)</f>
        <v>6506.3321273335951</v>
      </c>
      <c r="M583" s="4">
        <f>G583/(constants!$A$4+constants!$B$4*data!G583+constants!$C$4*data!G583^2+constants!$D$4*data!G583^3+constants!$E$4*data!G583^4+constants!$F$4*data!G583^5+constants!$G$4*data!G583^6+constants!$H$4*data!G583^7)</f>
        <v>5907.1847175049006</v>
      </c>
      <c r="N583" s="4"/>
      <c r="O583" s="4">
        <f t="shared" si="187"/>
        <v>13043.414995522893</v>
      </c>
      <c r="P583" s="4">
        <f t="shared" si="188"/>
        <v>12881.408194726726</v>
      </c>
      <c r="Q583" s="4">
        <f t="shared" si="175"/>
        <v>11559.126990525758</v>
      </c>
      <c r="R583" s="4">
        <f t="shared" si="189"/>
        <v>1626.5830318333988</v>
      </c>
      <c r="S583" s="4">
        <f t="shared" si="176"/>
        <v>1476.7961793762252</v>
      </c>
      <c r="T583" s="4">
        <f t="shared" si="177"/>
        <v>1.0125767927191756</v>
      </c>
      <c r="U583" s="4">
        <f t="shared" si="178"/>
        <v>0.89734963878077623</v>
      </c>
      <c r="V583" s="4">
        <f t="shared" si="179"/>
        <v>0.90791318394097487</v>
      </c>
      <c r="W583" s="4"/>
      <c r="X583">
        <f>IF(front!E583&gt;$X$2,O583,P583)</f>
        <v>13043.414995522893</v>
      </c>
      <c r="Y583">
        <f t="shared" si="191"/>
        <v>12809.43420722183</v>
      </c>
      <c r="Z583">
        <f>SUMPRODUCT($B$7:$B$456,Y$7:Y$456,EXP(constants!$B$32+constants!$A$32*ABS($A$7:$A$456-$A583)))</f>
        <v>0.98640083644029219</v>
      </c>
      <c r="AA583">
        <f t="shared" ref="AA583:AA646" si="192">Y583-Z583</f>
        <v>12808.447806385389</v>
      </c>
      <c r="AB583">
        <f t="shared" si="180"/>
        <v>12803.001847825786</v>
      </c>
      <c r="AD583" s="4"/>
      <c r="AE583" s="4"/>
      <c r="AF583" s="4"/>
      <c r="AH583" s="4"/>
      <c r="AI583" s="5">
        <f>SUMPRODUCT(constants!$B$13:$B$20,A583^constants!$A$13:$A$20)*constants!$C$10/((A583/1000000000)^5*(EXP(0.014388/(A583/1000000000)/constants!$B$9)-1))</f>
        <v>5.0959055521499863E-6</v>
      </c>
      <c r="AJ583">
        <f>SUMPRODUCT(A583^constants!$E$28:$J$28,constants!$E$27:$J$27)</f>
        <v>7.1978935307204618E-7</v>
      </c>
      <c r="AL583" s="17">
        <f t="shared" ref="AL583:AL646" si="193">IF(AB583=0,0,AI583/AB583)</f>
        <v>3.9802427686249037E-10</v>
      </c>
      <c r="AM583">
        <f t="shared" si="182"/>
        <v>0</v>
      </c>
      <c r="AN583" t="e">
        <f t="shared" si="183"/>
        <v>#DIV/0!</v>
      </c>
      <c r="AO583">
        <f t="shared" si="184"/>
        <v>0</v>
      </c>
      <c r="AQ583">
        <f t="shared" si="190"/>
        <v>3.9802427686249037E-10</v>
      </c>
      <c r="AS583" s="4" t="e">
        <f t="shared" si="185"/>
        <v>#DIV/0!</v>
      </c>
    </row>
    <row r="584" spans="1:45" x14ac:dyDescent="0.2">
      <c r="A584">
        <f>front!A584</f>
        <v>459.66</v>
      </c>
      <c r="B584" s="1">
        <f t="shared" si="186"/>
        <v>0.46000000000003638</v>
      </c>
      <c r="C584">
        <f>front!D584-front!B584</f>
        <v>5277.45</v>
      </c>
      <c r="D584" s="2">
        <f>front!E584-front!C584</f>
        <v>49409.9</v>
      </c>
      <c r="E584" s="2">
        <f>IF(front!F584-front!C584&gt;0,front!F584-front!C584,0)</f>
        <v>44587.799999999996</v>
      </c>
      <c r="F584" s="2">
        <f>front!I584-front!H584</f>
        <v>6438.6</v>
      </c>
      <c r="G584" s="2">
        <f>IF(front!J584-front!H584&gt;0,front!J584-front!H584,0)</f>
        <v>5832.7000000000007</v>
      </c>
      <c r="H584" s="2"/>
      <c r="I584" s="4">
        <f>C584/(constants!$A$4+constants!$B$4*data!C584+constants!$C$4*data!C584^2+constants!$D$4*data!C584^3+constants!$E$4*data!C584^4+constants!$F$4*data!C584^5+constants!$G$4*data!C584^6+constants!$H$4*data!C584^7)</f>
        <v>5266.507204930951</v>
      </c>
      <c r="J584" s="4">
        <f>D584/(constants!$A$4+constants!$B$4*data!D584+constants!$C$4*data!D584^2+constants!$D$4*data!D584^3+constants!$E$4*data!D584^4+constants!$F$4*data!D584^5+constants!$G$4*data!D584^6+constants!$H$4*data!D584^7)</f>
        <v>51832.226306658195</v>
      </c>
      <c r="K584" s="4">
        <f>E584/(constants!$A$4+constants!$B$4*data!E584+constants!$C$4*data!E584^2+constants!$D$4*data!E584^3+constants!$E$4*data!E584^4+constants!$F$4*data!E584^5+constants!$G$4*data!E584^6+constants!$H$4*data!E584^7)</f>
        <v>46518.252750878324</v>
      </c>
      <c r="L584" s="4">
        <f>F584/(constants!$A$4+constants!$B$4*data!F584+constants!$C$4*data!F584^2+constants!$D$4*data!F584^3+constants!$E$4*data!F584^4+constants!$F$4*data!F584^5+constants!$G$4*data!F584^6+constants!$H$4*data!F584^7)</f>
        <v>6426.9282226237146</v>
      </c>
      <c r="M584" s="4">
        <f>G584/(constants!$A$4+constants!$B$4*data!G584+constants!$C$4*data!G584^2+constants!$D$4*data!G584^3+constants!$E$4*data!G584^4+constants!$F$4*data!G584^5+constants!$G$4*data!G584^6+constants!$H$4*data!G584^7)</f>
        <v>5821.2388920806525</v>
      </c>
      <c r="N584" s="4"/>
      <c r="O584" s="4">
        <f t="shared" ref="O584:O647" si="194">I584*1000/O$4</f>
        <v>13166.268012327377</v>
      </c>
      <c r="P584" s="4">
        <f t="shared" ref="P584:Q647" si="195">J584*1000/P$4</f>
        <v>12958.056576664549</v>
      </c>
      <c r="Q584" s="4">
        <f t="shared" si="195"/>
        <v>11629.563187719581</v>
      </c>
      <c r="R584" s="4">
        <f t="shared" ref="R584:S647" si="196">L584*1000/R$4</f>
        <v>1606.7320556559287</v>
      </c>
      <c r="S584" s="4">
        <f t="shared" si="196"/>
        <v>1455.3097230201631</v>
      </c>
      <c r="T584" s="4">
        <f t="shared" ref="T584:T647" si="197">O584/P584</f>
        <v>1.0160681066972486</v>
      </c>
      <c r="U584" s="4">
        <f t="shared" ref="U584:U647" si="198">Q584/P584</f>
        <v>0.89747742023774013</v>
      </c>
      <c r="V584" s="4">
        <f t="shared" ref="V584:V647" si="199">S584/R584</f>
        <v>0.905757570403393</v>
      </c>
      <c r="W584" s="4"/>
      <c r="X584">
        <f>IF(front!E584&gt;$X$2,O584,P584)</f>
        <v>13166.268012327377</v>
      </c>
      <c r="Y584">
        <f t="shared" si="191"/>
        <v>12932.287224026313</v>
      </c>
      <c r="Z584">
        <f>SUMPRODUCT($B$7:$B$456,Y$7:Y$456,EXP(constants!$B$32+constants!$A$32*ABS($A$7:$A$456-$A584)))</f>
        <v>0.96092657361422518</v>
      </c>
      <c r="AA584">
        <f t="shared" si="192"/>
        <v>12931.326297452699</v>
      </c>
      <c r="AB584">
        <f t="shared" ref="AB584:AB647" si="200">IF((AA584-$AA$3)&gt;0,AA584-$AA$3,0)</f>
        <v>12925.880338893096</v>
      </c>
      <c r="AD584" s="4"/>
      <c r="AE584" s="4"/>
      <c r="AF584" s="4"/>
      <c r="AH584" s="4"/>
      <c r="AI584" s="5">
        <f>SUMPRODUCT(constants!$B$13:$B$20,A584^constants!$A$13:$A$20)*constants!$C$10/((A584/1000000000)^5*(EXP(0.014388/(A584/1000000000)/constants!$B$9)-1))</f>
        <v>5.1213276251126403E-6</v>
      </c>
      <c r="AJ584">
        <f>SUMPRODUCT(A584^constants!$E$28:$J$28,constants!$E$27:$J$27)</f>
        <v>7.2091634118577131E-7</v>
      </c>
      <c r="AL584" s="17">
        <f t="shared" si="193"/>
        <v>3.9620725945473233E-10</v>
      </c>
      <c r="AM584">
        <f t="shared" ref="AM584:AM647" si="201">IF(AG584=0,0,AJ584/AG584)</f>
        <v>0</v>
      </c>
      <c r="AN584" t="e">
        <f t="shared" ref="AN584:AN647" si="202">AL584/AM584</f>
        <v>#DIV/0!</v>
      </c>
      <c r="AO584">
        <f t="shared" ref="AO584:AO647" si="203">AM584*$AN$2</f>
        <v>0</v>
      </c>
      <c r="AQ584">
        <f t="shared" si="190"/>
        <v>3.9620725945473233E-10</v>
      </c>
      <c r="AS584" s="4" t="e">
        <f t="shared" ref="AS584:AS647" si="204">AL584/AO584</f>
        <v>#DIV/0!</v>
      </c>
    </row>
    <row r="585" spans="1:45" x14ac:dyDescent="0.2">
      <c r="A585">
        <f>front!A585</f>
        <v>460.13</v>
      </c>
      <c r="B585" s="1">
        <f t="shared" ref="B585:B648" si="205">A585-A584</f>
        <v>0.46999999999997044</v>
      </c>
      <c r="C585">
        <f>front!D585-front!B585</f>
        <v>5331.05</v>
      </c>
      <c r="D585" s="2">
        <f>front!E585-front!C585</f>
        <v>49830.9</v>
      </c>
      <c r="E585" s="2">
        <f>IF(front!F585-front!C585&gt;0,front!F585-front!C585,0)</f>
        <v>44919.799999999996</v>
      </c>
      <c r="F585" s="2">
        <f>front!I585-front!H585</f>
        <v>6512.3000000000011</v>
      </c>
      <c r="G585" s="2">
        <f>IF(front!J585-front!H585&gt;0,front!J585-front!H585,0)</f>
        <v>5911.5</v>
      </c>
      <c r="H585" s="2"/>
      <c r="I585" s="4">
        <f>C585/(constants!$A$4+constants!$B$4*data!C585+constants!$C$4*data!C585^2+constants!$D$4*data!C585^3+constants!$E$4*data!C585^4+constants!$F$4*data!C585^5+constants!$G$4*data!C585^6+constants!$H$4*data!C585^7)</f>
        <v>5320.0453761494582</v>
      </c>
      <c r="J585" s="4">
        <f>D585/(constants!$A$4+constants!$B$4*data!D585+constants!$C$4*data!D585^2+constants!$D$4*data!D585^3+constants!$E$4*data!D585^4+constants!$F$4*data!D585^5+constants!$G$4*data!D585^6+constants!$H$4*data!D585^7)</f>
        <v>52297.308570495108</v>
      </c>
      <c r="K585" s="4">
        <f>E585/(constants!$A$4+constants!$B$4*data!E585+constants!$C$4*data!E585^2+constants!$D$4*data!E585^3+constants!$E$4*data!E585^4+constants!$F$4*data!E585^5+constants!$G$4*data!E585^6+constants!$H$4*data!E585^7)</f>
        <v>46883.097561694281</v>
      </c>
      <c r="L585" s="4">
        <f>F585/(constants!$A$4+constants!$B$4*data!F585+constants!$C$4*data!F585^2+constants!$D$4*data!F585^3+constants!$E$4*data!F585^4+constants!$F$4*data!F585^5+constants!$G$4*data!F585^6+constants!$H$4*data!F585^7)</f>
        <v>6500.6315864196176</v>
      </c>
      <c r="M585" s="4">
        <f>G585/(constants!$A$4+constants!$B$4*data!G585+constants!$C$4*data!G585^2+constants!$D$4*data!G585^3+constants!$E$4*data!G585^4+constants!$F$4*data!G585^5+constants!$G$4*data!G585^6+constants!$H$4*data!G585^7)</f>
        <v>5899.9889630659418</v>
      </c>
      <c r="N585" s="4"/>
      <c r="O585" s="4">
        <f t="shared" si="194"/>
        <v>13300.113440373645</v>
      </c>
      <c r="P585" s="4">
        <f t="shared" si="195"/>
        <v>13074.327142623777</v>
      </c>
      <c r="Q585" s="4">
        <f t="shared" si="195"/>
        <v>11720.77439042357</v>
      </c>
      <c r="R585" s="4">
        <f t="shared" si="196"/>
        <v>1625.1578966049044</v>
      </c>
      <c r="S585" s="4">
        <f t="shared" si="196"/>
        <v>1474.9972407664854</v>
      </c>
      <c r="T585" s="4">
        <f t="shared" si="197"/>
        <v>1.0172694392060744</v>
      </c>
      <c r="U585" s="4">
        <f t="shared" si="198"/>
        <v>0.89647247331088475</v>
      </c>
      <c r="V585" s="4">
        <f t="shared" si="199"/>
        <v>0.9076024205696458</v>
      </c>
      <c r="W585" s="4"/>
      <c r="X585">
        <f>IF(front!E585&gt;$X$2,O585,P585)</f>
        <v>13300.113440373645</v>
      </c>
      <c r="Y585">
        <f t="shared" si="191"/>
        <v>13066.132652072582</v>
      </c>
      <c r="Z585">
        <f>SUMPRODUCT($B$7:$B$456,Y$7:Y$456,EXP(constants!$B$32+constants!$A$32*ABS($A$7:$A$456-$A585)))</f>
        <v>0.93557788746054316</v>
      </c>
      <c r="AA585">
        <f t="shared" si="192"/>
        <v>13065.197074185122</v>
      </c>
      <c r="AB585">
        <f t="shared" si="200"/>
        <v>13059.751115625519</v>
      </c>
      <c r="AD585" s="4"/>
      <c r="AE585" s="4"/>
      <c r="AF585" s="4"/>
      <c r="AH585" s="4"/>
      <c r="AI585" s="5">
        <f>SUMPRODUCT(constants!$B$13:$B$20,A585^constants!$A$13:$A$20)*constants!$C$10/((A585/1000000000)^5*(EXP(0.014388/(A585/1000000000)/constants!$B$9)-1))</f>
        <v>5.1473542179032906E-6</v>
      </c>
      <c r="AJ585">
        <f>SUMPRODUCT(A585^constants!$E$28:$J$28,constants!$E$27:$J$27)</f>
        <v>7.2201715015535748E-7</v>
      </c>
      <c r="AL585" s="17">
        <f t="shared" si="193"/>
        <v>3.9413876821470725E-10</v>
      </c>
      <c r="AM585">
        <f t="shared" si="201"/>
        <v>0</v>
      </c>
      <c r="AN585" t="e">
        <f t="shared" si="202"/>
        <v>#DIV/0!</v>
      </c>
      <c r="AO585">
        <f t="shared" si="203"/>
        <v>0</v>
      </c>
      <c r="AQ585">
        <f t="shared" si="190"/>
        <v>3.9413876821470725E-10</v>
      </c>
      <c r="AS585" s="4" t="e">
        <f t="shared" si="204"/>
        <v>#DIV/0!</v>
      </c>
    </row>
    <row r="586" spans="1:45" x14ac:dyDescent="0.2">
      <c r="A586">
        <f>front!A586</f>
        <v>460.59</v>
      </c>
      <c r="B586" s="1">
        <f t="shared" si="205"/>
        <v>0.45999999999997954</v>
      </c>
      <c r="C586">
        <f>front!D586-front!B586</f>
        <v>5359.4500000000007</v>
      </c>
      <c r="D586" s="2">
        <f>front!E586-front!C586</f>
        <v>50167.299999999996</v>
      </c>
      <c r="E586" s="2">
        <f>IF(front!F586-front!C586&gt;0,front!F586-front!C586,0)</f>
        <v>45290.6</v>
      </c>
      <c r="F586" s="2">
        <f>front!I586-front!H586</f>
        <v>6375</v>
      </c>
      <c r="G586" s="2">
        <f>IF(front!J586-front!H586&gt;0,front!J586-front!H586,0)</f>
        <v>5812.6999999999989</v>
      </c>
      <c r="H586" s="2"/>
      <c r="I586" s="4">
        <f>C586/(constants!$A$4+constants!$B$4*data!C586+constants!$C$4*data!C586^2+constants!$D$4*data!C586^3+constants!$E$4*data!C586^4+constants!$F$4*data!C586^5+constants!$G$4*data!C586^6+constants!$H$4*data!C586^7)</f>
        <v>5348.4135731102251</v>
      </c>
      <c r="J586" s="4">
        <f>D586/(constants!$A$4+constants!$B$4*data!D586+constants!$C$4*data!D586^2+constants!$D$4*data!D586^3+constants!$E$4*data!D586^4+constants!$F$4*data!D586^5+constants!$G$4*data!D586^6+constants!$H$4*data!D586^7)</f>
        <v>52669.024258226193</v>
      </c>
      <c r="K586" s="4">
        <f>E586/(constants!$A$4+constants!$B$4*data!E586+constants!$C$4*data!E586^2+constants!$D$4*data!E586^3+constants!$E$4*data!E586^4+constants!$F$4*data!E586^5+constants!$G$4*data!E586^6+constants!$H$4*data!E586^7)</f>
        <v>47290.798056250729</v>
      </c>
      <c r="L586" s="4">
        <f>F586/(constants!$A$4+constants!$B$4*data!F586+constants!$C$4*data!F586^2+constants!$D$4*data!F586^3+constants!$E$4*data!F586^4+constants!$F$4*data!F586^5+constants!$G$4*data!F586^6+constants!$H$4*data!F586^7)</f>
        <v>6363.3306609668452</v>
      </c>
      <c r="M586" s="4">
        <f>G586/(constants!$A$4+constants!$B$4*data!G586+constants!$C$4*data!G586^2+constants!$D$4*data!G586^3+constants!$E$4*data!G586^4+constants!$F$4*data!G586^5+constants!$G$4*data!G586^6+constants!$H$4*data!G586^7)</f>
        <v>5801.2525618235168</v>
      </c>
      <c r="N586" s="4"/>
      <c r="O586" s="4">
        <f t="shared" si="194"/>
        <v>13371.033932775561</v>
      </c>
      <c r="P586" s="4">
        <f t="shared" si="195"/>
        <v>13167.256064556548</v>
      </c>
      <c r="Q586" s="4">
        <f t="shared" si="195"/>
        <v>11822.699514062682</v>
      </c>
      <c r="R586" s="4">
        <f t="shared" si="196"/>
        <v>1590.8326652417113</v>
      </c>
      <c r="S586" s="4">
        <f t="shared" si="196"/>
        <v>1450.3131404558792</v>
      </c>
      <c r="T586" s="4">
        <f t="shared" si="197"/>
        <v>1.0154761073392915</v>
      </c>
      <c r="U586" s="4">
        <f t="shared" si="198"/>
        <v>0.89788635203099554</v>
      </c>
      <c r="V586" s="4">
        <f t="shared" si="199"/>
        <v>0.91166919824060721</v>
      </c>
      <c r="W586" s="4"/>
      <c r="X586">
        <f>IF(front!E586&gt;$X$2,O586,P586)</f>
        <v>13371.033932775561</v>
      </c>
      <c r="Y586">
        <f t="shared" si="191"/>
        <v>13137.053144474497</v>
      </c>
      <c r="Z586">
        <f>SUMPRODUCT($B$7:$B$456,Y$7:Y$456,EXP(constants!$B$32+constants!$A$32*ABS($A$7:$A$456-$A586)))</f>
        <v>0.91141615105586615</v>
      </c>
      <c r="AA586">
        <f t="shared" si="192"/>
        <v>13136.141728323442</v>
      </c>
      <c r="AB586">
        <f t="shared" si="200"/>
        <v>13130.695769763839</v>
      </c>
      <c r="AD586" s="4"/>
      <c r="AE586" s="4"/>
      <c r="AF586" s="4"/>
      <c r="AH586" s="4"/>
      <c r="AI586" s="5">
        <f>SUMPRODUCT(constants!$B$13:$B$20,A586^constants!$A$13:$A$20)*constants!$C$10/((A586/1000000000)^5*(EXP(0.014388/(A586/1000000000)/constants!$B$9)-1))</f>
        <v>5.1728775473556209E-6</v>
      </c>
      <c r="AJ586">
        <f>SUMPRODUCT(A586^constants!$E$28:$J$28,constants!$E$27:$J$27)</f>
        <v>7.2304324054271079E-7</v>
      </c>
      <c r="AL586" s="17">
        <f t="shared" si="193"/>
        <v>3.9395304240215878E-10</v>
      </c>
      <c r="AM586">
        <f t="shared" si="201"/>
        <v>0</v>
      </c>
      <c r="AN586" t="e">
        <f t="shared" si="202"/>
        <v>#DIV/0!</v>
      </c>
      <c r="AO586">
        <f t="shared" si="203"/>
        <v>0</v>
      </c>
      <c r="AQ586">
        <f t="shared" si="190"/>
        <v>3.9395304240215878E-10</v>
      </c>
      <c r="AS586" s="4" t="e">
        <f t="shared" si="204"/>
        <v>#DIV/0!</v>
      </c>
    </row>
    <row r="587" spans="1:45" x14ac:dyDescent="0.2">
      <c r="A587">
        <f>front!A587</f>
        <v>461.05</v>
      </c>
      <c r="B587" s="1">
        <f t="shared" si="205"/>
        <v>0.46000000000003638</v>
      </c>
      <c r="C587">
        <f>front!D587-front!B587</f>
        <v>5368.0000000000009</v>
      </c>
      <c r="D587" s="2">
        <f>front!E587-front!C587</f>
        <v>50491</v>
      </c>
      <c r="E587" s="2">
        <f>IF(front!F587-front!C587&gt;0,front!F587-front!C587,0)</f>
        <v>45496.9</v>
      </c>
      <c r="F587" s="2">
        <f>front!I587-front!H587</f>
        <v>6250.7000000000007</v>
      </c>
      <c r="G587" s="2">
        <f>IF(front!J587-front!H587&gt;0,front!J587-front!H587,0)</f>
        <v>5659</v>
      </c>
      <c r="H587" s="2"/>
      <c r="I587" s="4">
        <f>C587/(constants!$A$4+constants!$B$4*data!C587+constants!$C$4*data!C587^2+constants!$D$4*data!C587^3+constants!$E$4*data!C587^4+constants!$F$4*data!C587^5+constants!$G$4*data!C587^6+constants!$H$4*data!C587^7)</f>
        <v>5356.9541300884566</v>
      </c>
      <c r="J587" s="4">
        <f>D587/(constants!$A$4+constants!$B$4*data!D587+constants!$C$4*data!D587^2+constants!$D$4*data!D587^3+constants!$E$4*data!D587^4+constants!$F$4*data!D587^5+constants!$G$4*data!D587^6+constants!$H$4*data!D587^7)</f>
        <v>53026.780494211052</v>
      </c>
      <c r="K587" s="4">
        <f>E587/(constants!$A$4+constants!$B$4*data!E587+constants!$C$4*data!E587^2+constants!$D$4*data!E587^3+constants!$E$4*data!E587^4+constants!$F$4*data!E587^5+constants!$G$4*data!E587^6+constants!$H$4*data!E587^7)</f>
        <v>47517.723591056601</v>
      </c>
      <c r="L587" s="4">
        <f>F587/(constants!$A$4+constants!$B$4*data!F587+constants!$C$4*data!F587^2+constants!$D$4*data!F587^3+constants!$E$4*data!F587^4+constants!$F$4*data!F587^5+constants!$G$4*data!F587^6+constants!$H$4*data!F587^7)</f>
        <v>6239.0493412619053</v>
      </c>
      <c r="M587" s="4">
        <f>G587/(constants!$A$4+constants!$B$4*data!G587+constants!$C$4*data!G587^2+constants!$D$4*data!G587^3+constants!$E$4*data!G587^4+constants!$F$4*data!G587^5+constants!$G$4*data!G587^6+constants!$H$4*data!G587^7)</f>
        <v>5647.6706867947723</v>
      </c>
      <c r="N587" s="4"/>
      <c r="O587" s="4">
        <f t="shared" si="194"/>
        <v>13392.385325221143</v>
      </c>
      <c r="P587" s="4">
        <f t="shared" si="195"/>
        <v>13256.695123552763</v>
      </c>
      <c r="Q587" s="4">
        <f t="shared" si="195"/>
        <v>11879.43089776415</v>
      </c>
      <c r="R587" s="4">
        <f t="shared" si="196"/>
        <v>1559.7623353154763</v>
      </c>
      <c r="S587" s="4">
        <f t="shared" si="196"/>
        <v>1411.9176716986931</v>
      </c>
      <c r="T587" s="4">
        <f t="shared" si="197"/>
        <v>1.0102355979679507</v>
      </c>
      <c r="U587" s="4">
        <f t="shared" si="198"/>
        <v>0.89610802594821171</v>
      </c>
      <c r="V587" s="4">
        <f t="shared" si="199"/>
        <v>0.90521333906496704</v>
      </c>
      <c r="W587" s="4"/>
      <c r="X587">
        <f>IF(front!E587&gt;$X$2,O587,P587)</f>
        <v>13392.385325221143</v>
      </c>
      <c r="Y587">
        <f t="shared" si="191"/>
        <v>13158.404536920079</v>
      </c>
      <c r="Z587">
        <f>SUMPRODUCT($B$7:$B$456,Y$7:Y$456,EXP(constants!$B$32+constants!$A$32*ABS($A$7:$A$456-$A587)))</f>
        <v>0.88787840279147179</v>
      </c>
      <c r="AA587">
        <f t="shared" si="192"/>
        <v>13157.516658517288</v>
      </c>
      <c r="AB587">
        <f t="shared" si="200"/>
        <v>13152.070699957685</v>
      </c>
      <c r="AD587" s="4"/>
      <c r="AE587" s="4"/>
      <c r="AF587" s="4"/>
      <c r="AH587" s="4"/>
      <c r="AI587" s="5">
        <f>SUMPRODUCT(constants!$B$13:$B$20,A587^constants!$A$13:$A$20)*constants!$C$10/((A587/1000000000)^5*(EXP(0.014388/(A587/1000000000)/constants!$B$9)-1))</f>
        <v>5.1984505610443523E-6</v>
      </c>
      <c r="AJ587">
        <f>SUMPRODUCT(A587^constants!$E$28:$J$28,constants!$E$27:$J$27)</f>
        <v>7.2401688729751114E-7</v>
      </c>
      <c r="AL587" s="17">
        <f t="shared" si="193"/>
        <v>3.9525719406762906E-10</v>
      </c>
      <c r="AM587">
        <f t="shared" si="201"/>
        <v>0</v>
      </c>
      <c r="AN587" t="e">
        <f t="shared" si="202"/>
        <v>#DIV/0!</v>
      </c>
      <c r="AO587">
        <f t="shared" si="203"/>
        <v>0</v>
      </c>
      <c r="AQ587">
        <f t="shared" si="190"/>
        <v>3.9525719406762906E-10</v>
      </c>
      <c r="AS587" s="4" t="e">
        <f t="shared" si="204"/>
        <v>#DIV/0!</v>
      </c>
    </row>
    <row r="588" spans="1:45" x14ac:dyDescent="0.2">
      <c r="A588">
        <f>front!A588</f>
        <v>461.52</v>
      </c>
      <c r="B588" s="1">
        <f t="shared" si="205"/>
        <v>0.46999999999997044</v>
      </c>
      <c r="C588">
        <f>front!D588-front!B588</f>
        <v>5429.2000000000007</v>
      </c>
      <c r="D588" s="2">
        <f>front!E588-front!C588</f>
        <v>50882.299999999996</v>
      </c>
      <c r="E588" s="2">
        <f>IF(front!F588-front!C588&gt;0,front!F588-front!C588,0)</f>
        <v>45871.7</v>
      </c>
      <c r="F588" s="2">
        <f>front!I588-front!H588</f>
        <v>6132.5</v>
      </c>
      <c r="G588" s="2">
        <f>IF(front!J588-front!H588&gt;0,front!J588-front!H588,0)</f>
        <v>5568.7000000000007</v>
      </c>
      <c r="H588" s="2"/>
      <c r="I588" s="4">
        <f>C588/(constants!$A$4+constants!$B$4*data!C588+constants!$C$4*data!C588^2+constants!$D$4*data!C588^3+constants!$E$4*data!C588^4+constants!$F$4*data!C588^5+constants!$G$4*data!C588^6+constants!$H$4*data!C588^7)</f>
        <v>5418.0883389343189</v>
      </c>
      <c r="J588" s="4">
        <f>D588/(constants!$A$4+constants!$B$4*data!D588+constants!$C$4*data!D588^2+constants!$D$4*data!D588^3+constants!$E$4*data!D588^4+constants!$F$4*data!D588^5+constants!$G$4*data!D588^6+constants!$H$4*data!D588^7)</f>
        <v>53459.343289392316</v>
      </c>
      <c r="K588" s="4">
        <f>E588/(constants!$A$4+constants!$B$4*data!E588+constants!$C$4*data!E588^2+constants!$D$4*data!E588^3+constants!$E$4*data!E588^4+constants!$F$4*data!E588^5+constants!$G$4*data!E588^6+constants!$H$4*data!E588^7)</f>
        <v>47930.162527831977</v>
      </c>
      <c r="L588" s="4">
        <f>F588/(constants!$A$4+constants!$B$4*data!F588+constants!$C$4*data!F588^2+constants!$D$4*data!F588^3+constants!$E$4*data!F588^4+constants!$F$4*data!F588^5+constants!$G$4*data!F588^6+constants!$H$4*data!F588^7)</f>
        <v>6120.8836495073765</v>
      </c>
      <c r="M588" s="4">
        <f>G588/(constants!$A$4+constants!$B$4*data!G588+constants!$C$4*data!G588^2+constants!$D$4*data!G588^3+constants!$E$4*data!G588^4+constants!$F$4*data!G588^5+constants!$G$4*data!G588^6+constants!$H$4*data!G588^7)</f>
        <v>5557.4505289051704</v>
      </c>
      <c r="N588" s="4"/>
      <c r="O588" s="4">
        <f t="shared" si="194"/>
        <v>13545.220847335797</v>
      </c>
      <c r="P588" s="4">
        <f t="shared" si="195"/>
        <v>13364.835822348079</v>
      </c>
      <c r="Q588" s="4">
        <f t="shared" si="195"/>
        <v>11982.540631957994</v>
      </c>
      <c r="R588" s="4">
        <f t="shared" si="196"/>
        <v>1530.2209123768441</v>
      </c>
      <c r="S588" s="4">
        <f t="shared" si="196"/>
        <v>1389.3626322262926</v>
      </c>
      <c r="T588" s="4">
        <f t="shared" si="197"/>
        <v>1.0134969877210227</v>
      </c>
      <c r="U588" s="4">
        <f t="shared" si="198"/>
        <v>0.8965722281392583</v>
      </c>
      <c r="V588" s="4">
        <f t="shared" si="199"/>
        <v>0.90794905558324857</v>
      </c>
      <c r="W588" s="4"/>
      <c r="X588">
        <f>IF(front!E588&gt;$X$2,O588,P588)</f>
        <v>13545.220847335797</v>
      </c>
      <c r="Y588">
        <f t="shared" si="191"/>
        <v>13311.240059034733</v>
      </c>
      <c r="Z588">
        <f>SUMPRODUCT($B$7:$B$456,Y$7:Y$456,EXP(constants!$B$32+constants!$A$32*ABS($A$7:$A$456-$A588)))</f>
        <v>0.86445668505257967</v>
      </c>
      <c r="AA588">
        <f t="shared" si="192"/>
        <v>13310.375602349681</v>
      </c>
      <c r="AB588">
        <f t="shared" si="200"/>
        <v>13304.929643790078</v>
      </c>
      <c r="AD588" s="4"/>
      <c r="AE588" s="4"/>
      <c r="AF588" s="4"/>
      <c r="AH588" s="4"/>
      <c r="AI588" s="5">
        <f>SUMPRODUCT(constants!$B$13:$B$20,A588^constants!$A$13:$A$20)*constants!$C$10/((A588/1000000000)^5*(EXP(0.014388/(A588/1000000000)/constants!$B$9)-1))</f>
        <v>5.224630549278117E-6</v>
      </c>
      <c r="AJ588">
        <f>SUMPRODUCT(A588^constants!$E$28:$J$28,constants!$E$27:$J$27)</f>
        <v>7.2495575956520219E-7</v>
      </c>
      <c r="AL588" s="17">
        <f t="shared" si="193"/>
        <v>3.9268381638655661E-10</v>
      </c>
      <c r="AM588">
        <f t="shared" si="201"/>
        <v>0</v>
      </c>
      <c r="AN588" t="e">
        <f t="shared" si="202"/>
        <v>#DIV/0!</v>
      </c>
      <c r="AO588">
        <f t="shared" si="203"/>
        <v>0</v>
      </c>
      <c r="AQ588">
        <f t="shared" si="190"/>
        <v>3.9268381638655661E-10</v>
      </c>
      <c r="AS588" s="4" t="e">
        <f t="shared" si="204"/>
        <v>#DIV/0!</v>
      </c>
    </row>
    <row r="589" spans="1:45" x14ac:dyDescent="0.2">
      <c r="A589">
        <f>front!A589</f>
        <v>461.98</v>
      </c>
      <c r="B589" s="1">
        <f t="shared" si="205"/>
        <v>0.46000000000003638</v>
      </c>
      <c r="C589">
        <f>front!D589-front!B589</f>
        <v>5463.7</v>
      </c>
      <c r="D589" s="2">
        <f>front!E589-front!C589</f>
        <v>51314.5</v>
      </c>
      <c r="E589" s="2">
        <f>IF(front!F589-front!C589&gt;0,front!F589-front!C589,0)</f>
        <v>46325.4</v>
      </c>
      <c r="F589" s="2">
        <f>front!I589-front!H589</f>
        <v>5814.1</v>
      </c>
      <c r="G589" s="2">
        <f>IF(front!J589-front!H589&gt;0,front!J589-front!H589,0)</f>
        <v>5239.3999999999996</v>
      </c>
      <c r="H589" s="2"/>
      <c r="I589" s="4">
        <f>C589/(constants!$A$4+constants!$B$4*data!C589+constants!$C$4*data!C589^2+constants!$D$4*data!C589^3+constants!$E$4*data!C589^4+constants!$F$4*data!C589^5+constants!$G$4*data!C589^6+constants!$H$4*data!C589^7)</f>
        <v>5452.5526638721531</v>
      </c>
      <c r="J589" s="4">
        <f>D589/(constants!$A$4+constants!$B$4*data!D589+constants!$C$4*data!D589^2+constants!$D$4*data!D589^3+constants!$E$4*data!D589^4+constants!$F$4*data!D589^5+constants!$G$4*data!D589^6+constants!$H$4*data!D589^7)</f>
        <v>53937.23887742246</v>
      </c>
      <c r="K589" s="4">
        <f>E589/(constants!$A$4+constants!$B$4*data!E589+constants!$C$4*data!E589^2+constants!$D$4*data!E589^3+constants!$E$4*data!E589^4+constants!$F$4*data!E589^5+constants!$G$4*data!E589^6+constants!$H$4*data!E589^7)</f>
        <v>48429.69894602392</v>
      </c>
      <c r="L589" s="4">
        <f>F589/(constants!$A$4+constants!$B$4*data!F589+constants!$C$4*data!F589^2+constants!$D$4*data!F589^3+constants!$E$4*data!F589^4+constants!$F$4*data!F589^5+constants!$G$4*data!F589^6+constants!$H$4*data!F589^7)</f>
        <v>5802.6515919494432</v>
      </c>
      <c r="M589" s="4">
        <f>G589/(constants!$A$4+constants!$B$4*data!G589+constants!$C$4*data!G589^2+constants!$D$4*data!G589^3+constants!$E$4*data!G589^4+constants!$F$4*data!G589^5+constants!$G$4*data!G589^6+constants!$H$4*data!G589^7)</f>
        <v>5228.5025052486362</v>
      </c>
      <c r="N589" s="4"/>
      <c r="O589" s="4">
        <f t="shared" si="194"/>
        <v>13631.381659680384</v>
      </c>
      <c r="P589" s="4">
        <f t="shared" si="195"/>
        <v>13484.309719355615</v>
      </c>
      <c r="Q589" s="4">
        <f t="shared" si="195"/>
        <v>12107.42473650598</v>
      </c>
      <c r="R589" s="4">
        <f t="shared" si="196"/>
        <v>1450.6628979873608</v>
      </c>
      <c r="S589" s="4">
        <f t="shared" si="196"/>
        <v>1307.1256263121591</v>
      </c>
      <c r="T589" s="4">
        <f t="shared" si="197"/>
        <v>1.0109068942634609</v>
      </c>
      <c r="U589" s="4">
        <f t="shared" si="198"/>
        <v>0.89788984297258978</v>
      </c>
      <c r="V589" s="4">
        <f t="shared" si="199"/>
        <v>0.90105401339322577</v>
      </c>
      <c r="W589" s="4"/>
      <c r="X589">
        <f>IF(front!E589&gt;$X$2,O589,P589)</f>
        <v>13631.381659680384</v>
      </c>
      <c r="Y589">
        <f t="shared" si="191"/>
        <v>13397.400871379321</v>
      </c>
      <c r="Z589">
        <f>SUMPRODUCT($B$7:$B$456,Y$7:Y$456,EXP(constants!$B$32+constants!$A$32*ABS($A$7:$A$456-$A589)))</f>
        <v>0.8421316869552028</v>
      </c>
      <c r="AA589">
        <f t="shared" si="192"/>
        <v>13396.558739692366</v>
      </c>
      <c r="AB589">
        <f t="shared" si="200"/>
        <v>13391.112781132762</v>
      </c>
      <c r="AD589" s="4"/>
      <c r="AE589" s="4"/>
      <c r="AF589" s="4"/>
      <c r="AH589" s="4"/>
      <c r="AI589" s="5">
        <f>SUMPRODUCT(constants!$B$13:$B$20,A589^constants!$A$13:$A$20)*constants!$C$10/((A589/1000000000)^5*(EXP(0.014388/(A589/1000000000)/constants!$B$9)-1))</f>
        <v>5.2503031981671631E-6</v>
      </c>
      <c r="AJ589">
        <f>SUMPRODUCT(A589^constants!$E$28:$J$28,constants!$E$27:$J$27)</f>
        <v>7.2581814824585139E-7</v>
      </c>
      <c r="AL589" s="17">
        <f t="shared" si="193"/>
        <v>3.9207370470096489E-10</v>
      </c>
      <c r="AM589">
        <f t="shared" si="201"/>
        <v>0</v>
      </c>
      <c r="AN589" t="e">
        <f t="shared" si="202"/>
        <v>#DIV/0!</v>
      </c>
      <c r="AO589">
        <f t="shared" si="203"/>
        <v>0</v>
      </c>
      <c r="AQ589">
        <f t="shared" ref="AQ589:AQ652" si="206">AL589</f>
        <v>3.9207370470096489E-10</v>
      </c>
      <c r="AS589" s="4" t="e">
        <f t="shared" si="204"/>
        <v>#DIV/0!</v>
      </c>
    </row>
    <row r="590" spans="1:45" x14ac:dyDescent="0.2">
      <c r="A590">
        <f>front!A590</f>
        <v>462.45</v>
      </c>
      <c r="B590" s="1">
        <f t="shared" si="205"/>
        <v>0.46999999999997044</v>
      </c>
      <c r="C590">
        <f>front!D590-front!B590</f>
        <v>5508.9000000000005</v>
      </c>
      <c r="D590" s="2">
        <f>front!E590-front!C590</f>
        <v>51652.100000000006</v>
      </c>
      <c r="E590" s="2">
        <f>IF(front!F590-front!C590&gt;0,front!F590-front!C590,0)</f>
        <v>46639.100000000006</v>
      </c>
      <c r="F590" s="2">
        <f>front!I590-front!H590</f>
        <v>5580.5</v>
      </c>
      <c r="G590" s="2">
        <f>IF(front!J590-front!H590&gt;0,front!J590-front!H590,0)</f>
        <v>5039.6000000000004</v>
      </c>
      <c r="H590" s="2"/>
      <c r="I590" s="4">
        <f>C590/(constants!$A$4+constants!$B$4*data!C590+constants!$C$4*data!C590^2+constants!$D$4*data!C590^3+constants!$E$4*data!C590^4+constants!$F$4*data!C590^5+constants!$G$4*data!C590^6+constants!$H$4*data!C590^7)</f>
        <v>5497.7074959071078</v>
      </c>
      <c r="J590" s="4">
        <f>D590/(constants!$A$4+constants!$B$4*data!D590+constants!$C$4*data!D590^2+constants!$D$4*data!D590^3+constants!$E$4*data!D590^4+constants!$F$4*data!D590^5+constants!$G$4*data!D590^6+constants!$H$4*data!D590^7)</f>
        <v>54310.622355036649</v>
      </c>
      <c r="K590" s="4">
        <f>E590/(constants!$A$4+constants!$B$4*data!E590+constants!$C$4*data!E590^2+constants!$D$4*data!E590^3+constants!$E$4*data!E590^4+constants!$F$4*data!E590^5+constants!$G$4*data!E590^6+constants!$H$4*data!E590^7)</f>
        <v>48775.256737527132</v>
      </c>
      <c r="L590" s="4">
        <f>F590/(constants!$A$4+constants!$B$4*data!F590+constants!$C$4*data!F590^2+constants!$D$4*data!F590^3+constants!$E$4*data!F590^4+constants!$F$4*data!F590^5+constants!$G$4*data!F590^6+constants!$H$4*data!F590^7)</f>
        <v>5569.2396692310522</v>
      </c>
      <c r="M590" s="4">
        <f>G590/(constants!$A$4+constants!$B$4*data!G590+constants!$C$4*data!G590^2+constants!$D$4*data!G590^3+constants!$E$4*data!G590^4+constants!$F$4*data!G590^5+constants!$G$4*data!G590^6+constants!$H$4*data!G590^7)</f>
        <v>5028.9587782343415</v>
      </c>
      <c r="N590" s="4"/>
      <c r="O590" s="4">
        <f t="shared" si="194"/>
        <v>13744.268739767771</v>
      </c>
      <c r="P590" s="4">
        <f t="shared" si="195"/>
        <v>13577.655588759162</v>
      </c>
      <c r="Q590" s="4">
        <f t="shared" si="195"/>
        <v>12193.814184381783</v>
      </c>
      <c r="R590" s="4">
        <f t="shared" si="196"/>
        <v>1392.309917307763</v>
      </c>
      <c r="S590" s="4">
        <f t="shared" si="196"/>
        <v>1257.2396945585854</v>
      </c>
      <c r="T590" s="4">
        <f t="shared" si="197"/>
        <v>1.0122711280986201</v>
      </c>
      <c r="U590" s="4">
        <f t="shared" si="198"/>
        <v>0.89807950309749707</v>
      </c>
      <c r="V590" s="4">
        <f t="shared" si="199"/>
        <v>0.90298839283544297</v>
      </c>
      <c r="W590" s="4"/>
      <c r="X590">
        <f>IF(front!E590&gt;$X$2,O590,P590)</f>
        <v>13744.268739767771</v>
      </c>
      <c r="Y590">
        <f t="shared" si="191"/>
        <v>13510.287951466707</v>
      </c>
      <c r="Z590">
        <f>SUMPRODUCT($B$7:$B$456,Y$7:Y$456,EXP(constants!$B$32+constants!$A$32*ABS($A$7:$A$456-$A590)))</f>
        <v>0.81991674106978762</v>
      </c>
      <c r="AA590">
        <f t="shared" si="192"/>
        <v>13509.468034725638</v>
      </c>
      <c r="AB590">
        <f t="shared" si="200"/>
        <v>13504.022076166035</v>
      </c>
      <c r="AD590" s="4"/>
      <c r="AE590" s="4"/>
      <c r="AF590" s="4"/>
      <c r="AH590" s="4"/>
      <c r="AI590" s="5">
        <f>SUMPRODUCT(constants!$B$13:$B$20,A590^constants!$A$13:$A$20)*constants!$C$10/((A590/1000000000)^5*(EXP(0.014388/(A590/1000000000)/constants!$B$9)-1))</f>
        <v>5.2765844289896846E-6</v>
      </c>
      <c r="AJ590">
        <f>SUMPRODUCT(A590^constants!$E$28:$J$28,constants!$E$27:$J$27)</f>
        <v>7.2663971923027241E-7</v>
      </c>
      <c r="AL590" s="17">
        <f t="shared" si="193"/>
        <v>3.9074169156629329E-10</v>
      </c>
      <c r="AM590">
        <f t="shared" si="201"/>
        <v>0</v>
      </c>
      <c r="AN590" t="e">
        <f t="shared" si="202"/>
        <v>#DIV/0!</v>
      </c>
      <c r="AO590">
        <f t="shared" si="203"/>
        <v>0</v>
      </c>
      <c r="AQ590">
        <f t="shared" si="206"/>
        <v>3.9074169156629329E-10</v>
      </c>
      <c r="AS590" s="4" t="e">
        <f t="shared" si="204"/>
        <v>#DIV/0!</v>
      </c>
    </row>
    <row r="591" spans="1:45" x14ac:dyDescent="0.2">
      <c r="A591">
        <f>front!A591</f>
        <v>462.91</v>
      </c>
      <c r="B591" s="1">
        <f t="shared" si="205"/>
        <v>0.46000000000003638</v>
      </c>
      <c r="C591">
        <f>front!D591-front!B591</f>
        <v>5558.0499999999993</v>
      </c>
      <c r="D591" s="2">
        <f>front!E591-front!C591</f>
        <v>51926.3</v>
      </c>
      <c r="E591" s="2">
        <f>IF(front!F591-front!C591&gt;0,front!F591-front!C591,0)</f>
        <v>46800.3</v>
      </c>
      <c r="F591" s="2">
        <f>front!I591-front!H591</f>
        <v>5732.5999999999985</v>
      </c>
      <c r="G591" s="2">
        <f>IF(front!J591-front!H591&gt;0,front!J591-front!H591,0)</f>
        <v>5207.5999999999985</v>
      </c>
      <c r="H591" s="2"/>
      <c r="I591" s="4">
        <f>C591/(constants!$A$4+constants!$B$4*data!C591+constants!$C$4*data!C591^2+constants!$D$4*data!C591^3+constants!$E$4*data!C591^4+constants!$F$4*data!C591^5+constants!$G$4*data!C591^6+constants!$H$4*data!C591^7)</f>
        <v>5546.8104388200363</v>
      </c>
      <c r="J591" s="4">
        <f>D591/(constants!$A$4+constants!$B$4*data!D591+constants!$C$4*data!D591^2+constants!$D$4*data!D591^3+constants!$E$4*data!D591^4+constants!$F$4*data!D591^5+constants!$G$4*data!D591^6+constants!$H$4*data!D591^7)</f>
        <v>54613.946565603466</v>
      </c>
      <c r="K591" s="4">
        <f>E591/(constants!$A$4+constants!$B$4*data!E591+constants!$C$4*data!E591^2+constants!$D$4*data!E591^3+constants!$E$4*data!E591^4+constants!$F$4*data!E591^5+constants!$G$4*data!E591^6+constants!$H$4*data!E591^7)</f>
        <v>48952.877318056308</v>
      </c>
      <c r="L591" s="4">
        <f>F591/(constants!$A$4+constants!$B$4*data!F591+constants!$C$4*data!F591^2+constants!$D$4*data!F591^3+constants!$E$4*data!F591^4+constants!$F$4*data!F591^5+constants!$G$4*data!F591^6+constants!$H$4*data!F591^7)</f>
        <v>5721.2112705022955</v>
      </c>
      <c r="M591" s="4">
        <f>G591/(constants!$A$4+constants!$B$4*data!G591+constants!$C$4*data!G591^2+constants!$D$4*data!G591^3+constants!$E$4*data!G591^4+constants!$F$4*data!G591^5+constants!$G$4*data!G591^6+constants!$H$4*data!G591^7)</f>
        <v>5196.7412461569756</v>
      </c>
      <c r="N591" s="4"/>
      <c r="O591" s="4">
        <f t="shared" si="194"/>
        <v>13867.026097050089</v>
      </c>
      <c r="P591" s="4">
        <f t="shared" si="195"/>
        <v>13653.486641400867</v>
      </c>
      <c r="Q591" s="4">
        <f t="shared" si="195"/>
        <v>12238.219329514077</v>
      </c>
      <c r="R591" s="4">
        <f t="shared" si="196"/>
        <v>1430.3028176255739</v>
      </c>
      <c r="S591" s="4">
        <f t="shared" si="196"/>
        <v>1299.1853115392439</v>
      </c>
      <c r="T591" s="4">
        <f t="shared" si="197"/>
        <v>1.0156399212346037</v>
      </c>
      <c r="U591" s="4">
        <f t="shared" si="198"/>
        <v>0.89634389009505189</v>
      </c>
      <c r="V591" s="4">
        <f t="shared" si="199"/>
        <v>0.90832884863920194</v>
      </c>
      <c r="W591" s="4"/>
      <c r="X591">
        <f>IF(front!E591&gt;$X$2,O591,P591)</f>
        <v>13867.026097050089</v>
      </c>
      <c r="Y591">
        <f t="shared" si="191"/>
        <v>13633.045308749026</v>
      </c>
      <c r="Z591">
        <f>SUMPRODUCT($B$7:$B$456,Y$7:Y$456,EXP(constants!$B$32+constants!$A$32*ABS($A$7:$A$456-$A591)))</f>
        <v>0.7987420078519204</v>
      </c>
      <c r="AA591">
        <f t="shared" si="192"/>
        <v>13632.246566741174</v>
      </c>
      <c r="AB591">
        <f t="shared" si="200"/>
        <v>13626.800608181571</v>
      </c>
      <c r="AD591" s="4"/>
      <c r="AE591" s="4"/>
      <c r="AF591" s="4"/>
      <c r="AH591" s="4"/>
      <c r="AI591" s="5">
        <f>SUMPRODUCT(constants!$B$13:$B$20,A591^constants!$A$13:$A$20)*constants!$C$10/((A591/1000000000)^5*(EXP(0.014388/(A591/1000000000)/constants!$B$9)-1))</f>
        <v>5.3023556175294385E-6</v>
      </c>
      <c r="AJ591">
        <f>SUMPRODUCT(A591^constants!$E$28:$J$28,constants!$E$27:$J$27)</f>
        <v>7.2738371390039741E-7</v>
      </c>
      <c r="AL591" s="17">
        <f t="shared" si="193"/>
        <v>3.8911229201855999E-10</v>
      </c>
      <c r="AM591">
        <f t="shared" si="201"/>
        <v>0</v>
      </c>
      <c r="AN591" t="e">
        <f t="shared" si="202"/>
        <v>#DIV/0!</v>
      </c>
      <c r="AO591">
        <f t="shared" si="203"/>
        <v>0</v>
      </c>
      <c r="AQ591">
        <f t="shared" si="206"/>
        <v>3.8911229201855999E-10</v>
      </c>
      <c r="AS591" s="4" t="e">
        <f t="shared" si="204"/>
        <v>#DIV/0!</v>
      </c>
    </row>
    <row r="592" spans="1:45" x14ac:dyDescent="0.2">
      <c r="A592">
        <f>front!A592</f>
        <v>463.37</v>
      </c>
      <c r="B592" s="1">
        <f t="shared" si="205"/>
        <v>0.45999999999997954</v>
      </c>
      <c r="C592">
        <f>front!D592-front!B592</f>
        <v>5597.65</v>
      </c>
      <c r="D592" s="2">
        <f>front!E592-front!C592</f>
        <v>52379.3</v>
      </c>
      <c r="E592" s="2">
        <f>IF(front!F592-front!C592&gt;0,front!F592-front!C592,0)</f>
        <v>47214.1</v>
      </c>
      <c r="F592" s="2">
        <f>front!I592-front!H592</f>
        <v>5806.6</v>
      </c>
      <c r="G592" s="2">
        <f>IF(front!J592-front!H592&gt;0,front!J592-front!H592,0)</f>
        <v>5259.6</v>
      </c>
      <c r="H592" s="2"/>
      <c r="I592" s="4">
        <f>C592/(constants!$A$4+constants!$B$4*data!C592+constants!$C$4*data!C592^2+constants!$D$4*data!C592^3+constants!$E$4*data!C592^4+constants!$F$4*data!C592^5+constants!$G$4*data!C592^6+constants!$H$4*data!C592^7)</f>
        <v>5586.3741125653332</v>
      </c>
      <c r="J592" s="4">
        <f>D592/(constants!$A$4+constants!$B$4*data!D592+constants!$C$4*data!D592^2+constants!$D$4*data!D592^3+constants!$E$4*data!D592^4+constants!$F$4*data!D592^5+constants!$G$4*data!D592^6+constants!$H$4*data!D592^7)</f>
        <v>55115.190491199108</v>
      </c>
      <c r="K592" s="4">
        <f>E592/(constants!$A$4+constants!$B$4*data!E592+constants!$C$4*data!E592^2+constants!$D$4*data!E592^3+constants!$E$4*data!E592^4+constants!$F$4*data!E592^5+constants!$G$4*data!E592^6+constants!$H$4*data!E592^7)</f>
        <v>49408.97623610669</v>
      </c>
      <c r="L592" s="4">
        <f>F592/(constants!$A$4+constants!$B$4*data!F592+constants!$C$4*data!F592^2+constants!$D$4*data!F592^3+constants!$E$4*data!F592^4+constants!$F$4*data!F592^5+constants!$G$4*data!F592^6+constants!$H$4*data!F592^7)</f>
        <v>5795.1568104579383</v>
      </c>
      <c r="M592" s="4">
        <f>G592/(constants!$A$4+constants!$B$4*data!G592+constants!$C$4*data!G592^2+constants!$D$4*data!G592^3+constants!$E$4*data!G592^4+constants!$F$4*data!G592^5+constants!$G$4*data!G592^6+constants!$H$4*data!G592^7)</f>
        <v>5248.6783120215559</v>
      </c>
      <c r="N592" s="4"/>
      <c r="O592" s="4">
        <f t="shared" si="194"/>
        <v>13965.935281413333</v>
      </c>
      <c r="P592" s="4">
        <f t="shared" si="195"/>
        <v>13778.797622799777</v>
      </c>
      <c r="Q592" s="4">
        <f t="shared" si="195"/>
        <v>12352.244059026672</v>
      </c>
      <c r="R592" s="4">
        <f t="shared" si="196"/>
        <v>1448.7892026144846</v>
      </c>
      <c r="S592" s="4">
        <f t="shared" si="196"/>
        <v>1312.169578005389</v>
      </c>
      <c r="T592" s="4">
        <f t="shared" si="197"/>
        <v>1.0135815666748671</v>
      </c>
      <c r="U592" s="4">
        <f t="shared" si="198"/>
        <v>0.89646748556546141</v>
      </c>
      <c r="V592" s="4">
        <f t="shared" si="199"/>
        <v>0.90570082634343774</v>
      </c>
      <c r="W592" s="4"/>
      <c r="X592">
        <f>IF(front!E592&gt;$X$2,O592,P592)</f>
        <v>13965.935281413333</v>
      </c>
      <c r="Y592">
        <f t="shared" si="191"/>
        <v>13731.954493112269</v>
      </c>
      <c r="Z592">
        <f>SUMPRODUCT($B$7:$B$456,Y$7:Y$456,EXP(constants!$B$32+constants!$A$32*ABS($A$7:$A$456-$A592)))</f>
        <v>0.77811412202036834</v>
      </c>
      <c r="AA592">
        <f t="shared" si="192"/>
        <v>13731.176378990249</v>
      </c>
      <c r="AB592">
        <f t="shared" si="200"/>
        <v>13725.730420430646</v>
      </c>
      <c r="AD592" s="4"/>
      <c r="AE592" s="4"/>
      <c r="AF592" s="4"/>
      <c r="AH592" s="4"/>
      <c r="AI592" s="5">
        <f>SUMPRODUCT(constants!$B$13:$B$20,A592^constants!$A$13:$A$20)*constants!$C$10/((A592/1000000000)^5*(EXP(0.014388/(A592/1000000000)/constants!$B$9)-1))</f>
        <v>5.328175138542004E-6</v>
      </c>
      <c r="AJ592">
        <f>SUMPRODUCT(A592^constants!$E$28:$J$28,constants!$E$27:$J$27)</f>
        <v>7.2806645952193773E-7</v>
      </c>
      <c r="AL592" s="17">
        <f t="shared" si="193"/>
        <v>3.8818882313257847E-10</v>
      </c>
      <c r="AM592">
        <f t="shared" si="201"/>
        <v>0</v>
      </c>
      <c r="AN592" t="e">
        <f t="shared" si="202"/>
        <v>#DIV/0!</v>
      </c>
      <c r="AO592">
        <f t="shared" si="203"/>
        <v>0</v>
      </c>
      <c r="AQ592">
        <f t="shared" si="206"/>
        <v>3.8818882313257847E-10</v>
      </c>
      <c r="AS592" s="4" t="e">
        <f t="shared" si="204"/>
        <v>#DIV/0!</v>
      </c>
    </row>
    <row r="593" spans="1:45" x14ac:dyDescent="0.2">
      <c r="A593">
        <f>front!A593</f>
        <v>463.84</v>
      </c>
      <c r="B593" s="1">
        <f t="shared" si="205"/>
        <v>0.46999999999997044</v>
      </c>
      <c r="C593">
        <f>front!D593-front!B593</f>
        <v>5649.5</v>
      </c>
      <c r="D593" s="2">
        <f>front!E593-front!C593</f>
        <v>52634.7</v>
      </c>
      <c r="E593" s="2">
        <f>IF(front!F593-front!C593&gt;0,front!F593-front!C593,0)</f>
        <v>47433.2</v>
      </c>
      <c r="F593" s="2">
        <f>front!I593-front!H593</f>
        <v>6063.6</v>
      </c>
      <c r="G593" s="2">
        <f>IF(front!J593-front!H593&gt;0,front!J593-front!H593,0)</f>
        <v>5535.4000000000015</v>
      </c>
      <c r="H593" s="2"/>
      <c r="I593" s="4">
        <f>C593/(constants!$A$4+constants!$B$4*data!C593+constants!$C$4*data!C593^2+constants!$D$4*data!C593^3+constants!$E$4*data!C593^4+constants!$F$4*data!C593^5+constants!$G$4*data!C593^6+constants!$H$4*data!C593^7)</f>
        <v>5638.1787302051089</v>
      </c>
      <c r="J593" s="4">
        <f>D593/(constants!$A$4+constants!$B$4*data!D593+constants!$C$4*data!D593^2+constants!$D$4*data!D593^3+constants!$E$4*data!D593^4+constants!$F$4*data!D593^5+constants!$G$4*data!D593^6+constants!$H$4*data!D593^7)</f>
        <v>55397.867220587446</v>
      </c>
      <c r="K593" s="4">
        <f>E593/(constants!$A$4+constants!$B$4*data!E593+constants!$C$4*data!E593^2+constants!$D$4*data!E593^3+constants!$E$4*data!E593^4+constants!$F$4*data!E593^5+constants!$G$4*data!E593^6+constants!$H$4*data!E593^7)</f>
        <v>49650.554616906433</v>
      </c>
      <c r="L593" s="4">
        <f>F593/(constants!$A$4+constants!$B$4*data!F593+constants!$C$4*data!F593^2+constants!$D$4*data!F593^3+constants!$E$4*data!F593^4+constants!$F$4*data!F593^5+constants!$G$4*data!F593^6+constants!$H$4*data!F593^7)</f>
        <v>6052.010845902134</v>
      </c>
      <c r="M593" s="4">
        <f>G593/(constants!$A$4+constants!$B$4*data!G593+constants!$C$4*data!G593^2+constants!$D$4*data!G593^3+constants!$E$4*data!G593^4+constants!$F$4*data!G593^5+constants!$G$4*data!G593^6+constants!$H$4*data!G593^7)</f>
        <v>5524.1818554168258</v>
      </c>
      <c r="N593" s="4"/>
      <c r="O593" s="4">
        <f t="shared" si="194"/>
        <v>14095.446825512774</v>
      </c>
      <c r="P593" s="4">
        <f t="shared" si="195"/>
        <v>13849.466805146862</v>
      </c>
      <c r="Q593" s="4">
        <f t="shared" si="195"/>
        <v>12412.638654226608</v>
      </c>
      <c r="R593" s="4">
        <f t="shared" si="196"/>
        <v>1513.0027114755335</v>
      </c>
      <c r="S593" s="4">
        <f t="shared" si="196"/>
        <v>1381.0454638542064</v>
      </c>
      <c r="T593" s="4">
        <f t="shared" si="197"/>
        <v>1.0177609740379681</v>
      </c>
      <c r="U593" s="4">
        <f t="shared" si="198"/>
        <v>0.89625390124143356</v>
      </c>
      <c r="V593" s="4">
        <f t="shared" si="199"/>
        <v>0.91278452667633514</v>
      </c>
      <c r="W593" s="4"/>
      <c r="X593">
        <f>IF(front!E593&gt;$X$2,O593,P593)</f>
        <v>14095.446825512774</v>
      </c>
      <c r="Y593">
        <f t="shared" si="191"/>
        <v>13861.46603721171</v>
      </c>
      <c r="Z593">
        <f>SUMPRODUCT($B$7:$B$456,Y$7:Y$456,EXP(constants!$B$32+constants!$A$32*ABS($A$7:$A$456-$A593)))</f>
        <v>0.7575879223996671</v>
      </c>
      <c r="AA593">
        <f t="shared" si="192"/>
        <v>13860.70844928931</v>
      </c>
      <c r="AB593">
        <f t="shared" si="200"/>
        <v>13855.262490729707</v>
      </c>
      <c r="AD593" s="4"/>
      <c r="AE593" s="4"/>
      <c r="AF593" s="4"/>
      <c r="AH593" s="4"/>
      <c r="AI593" s="5">
        <f>SUMPRODUCT(constants!$B$13:$B$20,A593^constants!$A$13:$A$20)*constants!$C$10/((A593/1000000000)^5*(EXP(0.014388/(A593/1000000000)/constants!$B$9)-1))</f>
        <v>5.354605591385721E-6</v>
      </c>
      <c r="AJ593">
        <f>SUMPRODUCT(A593^constants!$E$28:$J$28,constants!$E$27:$J$27)</f>
        <v>7.286989071559149E-7</v>
      </c>
      <c r="AL593" s="17">
        <f t="shared" si="193"/>
        <v>3.86467278766345E-10</v>
      </c>
      <c r="AM593">
        <f t="shared" si="201"/>
        <v>0</v>
      </c>
      <c r="AN593" t="e">
        <f t="shared" si="202"/>
        <v>#DIV/0!</v>
      </c>
      <c r="AO593">
        <f t="shared" si="203"/>
        <v>0</v>
      </c>
      <c r="AQ593">
        <f t="shared" si="206"/>
        <v>3.86467278766345E-10</v>
      </c>
      <c r="AS593" s="4" t="e">
        <f t="shared" si="204"/>
        <v>#DIV/0!</v>
      </c>
    </row>
    <row r="594" spans="1:45" x14ac:dyDescent="0.2">
      <c r="A594">
        <f>front!A594</f>
        <v>464.3</v>
      </c>
      <c r="B594" s="1">
        <f t="shared" si="205"/>
        <v>0.46000000000003638</v>
      </c>
      <c r="C594">
        <f>front!D594-front!B594</f>
        <v>5638.8</v>
      </c>
      <c r="D594" s="2">
        <f>front!E594-front!C594</f>
        <v>52980.3</v>
      </c>
      <c r="E594" s="2">
        <f>IF(front!F594-front!C594&gt;0,front!F594-front!C594,0)</f>
        <v>47833.3</v>
      </c>
      <c r="F594" s="2">
        <f>front!I594-front!H594</f>
        <v>6179.9</v>
      </c>
      <c r="G594" s="2">
        <f>IF(front!J594-front!H594&gt;0,front!J594-front!H594,0)</f>
        <v>5587.5</v>
      </c>
      <c r="H594" s="2"/>
      <c r="I594" s="4">
        <f>C594/(constants!$A$4+constants!$B$4*data!C594+constants!$C$4*data!C594^2+constants!$D$4*data!C594^3+constants!$E$4*data!C594^4+constants!$F$4*data!C594^5+constants!$G$4*data!C594^6+constants!$H$4*data!C594^7)</f>
        <v>5627.4878908686433</v>
      </c>
      <c r="J594" s="4">
        <f>D594/(constants!$A$4+constants!$B$4*data!D594+constants!$C$4*data!D594^2+constants!$D$4*data!D594^3+constants!$E$4*data!D594^4+constants!$F$4*data!D594^5+constants!$G$4*data!D594^6+constants!$H$4*data!D594^7)</f>
        <v>55780.475961169606</v>
      </c>
      <c r="K594" s="4">
        <f>E594/(constants!$A$4+constants!$B$4*data!E594+constants!$C$4*data!E594^2+constants!$D$4*data!E594^3+constants!$E$4*data!E594^4+constants!$F$4*data!E594^5+constants!$G$4*data!E594^6+constants!$H$4*data!E594^7)</f>
        <v>50091.839541783491</v>
      </c>
      <c r="L594" s="4">
        <f>F594/(constants!$A$4+constants!$B$4*data!F594+constants!$C$4*data!F594^2+constants!$D$4*data!F594^3+constants!$E$4*data!F594^4+constants!$F$4*data!F594^5+constants!$G$4*data!F594^6+constants!$H$4*data!F594^7)</f>
        <v>6168.2679939991622</v>
      </c>
      <c r="M594" s="4">
        <f>G594/(constants!$A$4+constants!$B$4*data!G594+constants!$C$4*data!G594^2+constants!$D$4*data!G594^3+constants!$E$4*data!G594^4+constants!$F$4*data!G594^5+constants!$G$4*data!G594^6+constants!$H$4*data!G594^7)</f>
        <v>5576.2332870546979</v>
      </c>
      <c r="N594" s="4"/>
      <c r="O594" s="4">
        <f t="shared" si="194"/>
        <v>14068.719727171609</v>
      </c>
      <c r="P594" s="4">
        <f t="shared" si="195"/>
        <v>13945.118990292402</v>
      </c>
      <c r="Q594" s="4">
        <f t="shared" si="195"/>
        <v>12522.959885445873</v>
      </c>
      <c r="R594" s="4">
        <f t="shared" si="196"/>
        <v>1542.0669984997905</v>
      </c>
      <c r="S594" s="4">
        <f t="shared" si="196"/>
        <v>1394.0583217636745</v>
      </c>
      <c r="T594" s="4">
        <f t="shared" si="197"/>
        <v>1.0088633691089512</v>
      </c>
      <c r="U594" s="4">
        <f t="shared" si="198"/>
        <v>0.89801742775830495</v>
      </c>
      <c r="V594" s="4">
        <f t="shared" si="199"/>
        <v>0.90401929560770888</v>
      </c>
      <c r="W594" s="4"/>
      <c r="X594">
        <f>IF(front!E594&gt;$X$2,O594,P594)</f>
        <v>14068.719727171609</v>
      </c>
      <c r="Y594">
        <f t="shared" si="191"/>
        <v>13834.738938870545</v>
      </c>
      <c r="Z594">
        <f>SUMPRODUCT($B$7:$B$456,Y$7:Y$456,EXP(constants!$B$32+constants!$A$32*ABS($A$7:$A$456-$A594)))</f>
        <v>0.73802286006789863</v>
      </c>
      <c r="AA594">
        <f t="shared" si="192"/>
        <v>13834.000916010476</v>
      </c>
      <c r="AB594">
        <f t="shared" si="200"/>
        <v>13828.554957450873</v>
      </c>
      <c r="AD594" s="4"/>
      <c r="AE594" s="4"/>
      <c r="AF594" s="4"/>
      <c r="AH594" s="4"/>
      <c r="AI594" s="5">
        <f>SUMPRODUCT(constants!$B$13:$B$20,A594^constants!$A$13:$A$20)*constants!$C$10/((A594/1000000000)^5*(EXP(0.014388/(A594/1000000000)/constants!$B$9)-1))</f>
        <v>5.3805219988574522E-6</v>
      </c>
      <c r="AJ594">
        <f>SUMPRODUCT(A594^constants!$E$28:$J$28,constants!$E$27:$J$27)</f>
        <v>7.2925228383416288E-7</v>
      </c>
      <c r="AL594" s="17">
        <f t="shared" si="193"/>
        <v>3.8908779806804096E-10</v>
      </c>
      <c r="AM594">
        <f t="shared" si="201"/>
        <v>0</v>
      </c>
      <c r="AN594" t="e">
        <f t="shared" si="202"/>
        <v>#DIV/0!</v>
      </c>
      <c r="AO594">
        <f t="shared" si="203"/>
        <v>0</v>
      </c>
      <c r="AQ594">
        <f t="shared" si="206"/>
        <v>3.8908779806804096E-10</v>
      </c>
      <c r="AS594" s="4" t="e">
        <f t="shared" si="204"/>
        <v>#DIV/0!</v>
      </c>
    </row>
    <row r="595" spans="1:45" x14ac:dyDescent="0.2">
      <c r="A595">
        <f>front!A595</f>
        <v>464.76</v>
      </c>
      <c r="B595" s="1">
        <f t="shared" si="205"/>
        <v>0.45999999999997954</v>
      </c>
      <c r="C595">
        <f>front!D595-front!B595</f>
        <v>5720.7</v>
      </c>
      <c r="D595" s="2">
        <f>front!E595-front!C595</f>
        <v>53443.7</v>
      </c>
      <c r="E595" s="2">
        <f>IF(front!F595-front!C595&gt;0,front!F595-front!C595,0)</f>
        <v>48170.1</v>
      </c>
      <c r="F595" s="2">
        <f>front!I595-front!H595</f>
        <v>6365.2000000000007</v>
      </c>
      <c r="G595" s="2">
        <f>IF(front!J595-front!H595&gt;0,front!J595-front!H595,0)</f>
        <v>5781.8000000000011</v>
      </c>
      <c r="H595" s="2"/>
      <c r="I595" s="4">
        <f>C595/(constants!$A$4+constants!$B$4*data!C595+constants!$C$4*data!C595^2+constants!$D$4*data!C595^3+constants!$E$4*data!C595^4+constants!$F$4*data!C595^5+constants!$G$4*data!C595^6+constants!$H$4*data!C595^7)</f>
        <v>5709.3205260910063</v>
      </c>
      <c r="J595" s="4">
        <f>D595/(constants!$A$4+constants!$B$4*data!D595+constants!$C$4*data!D595^2+constants!$D$4*data!D595^3+constants!$E$4*data!D595^4+constants!$F$4*data!D595^5+constants!$G$4*data!D595^6+constants!$H$4*data!D595^7)</f>
        <v>56293.701733022033</v>
      </c>
      <c r="K595" s="4">
        <f>E595/(constants!$A$4+constants!$B$4*data!E595+constants!$C$4*data!E595^2+constants!$D$4*data!E595^3+constants!$E$4*data!E595^4+constants!$F$4*data!E595^5+constants!$G$4*data!E595^6+constants!$H$4*data!E595^7)</f>
        <v>50463.437580988597</v>
      </c>
      <c r="L595" s="4">
        <f>F595/(constants!$A$4+constants!$B$4*data!F595+constants!$C$4*data!F595^2+constants!$D$4*data!F595^3+constants!$E$4*data!F595^4+constants!$F$4*data!F595^5+constants!$G$4*data!F595^6+constants!$H$4*data!F595^7)</f>
        <v>6353.5314702356372</v>
      </c>
      <c r="M595" s="4">
        <f>G595/(constants!$A$4+constants!$B$4*data!G595+constants!$C$4*data!G595^2+constants!$D$4*data!G595^3+constants!$E$4*data!G595^4+constants!$F$4*data!G595^5+constants!$G$4*data!G595^6+constants!$H$4*data!G595^7)</f>
        <v>5770.3744632571734</v>
      </c>
      <c r="N595" s="4"/>
      <c r="O595" s="4">
        <f t="shared" si="194"/>
        <v>14273.301315227516</v>
      </c>
      <c r="P595" s="4">
        <f t="shared" si="195"/>
        <v>14073.425433255508</v>
      </c>
      <c r="Q595" s="4">
        <f t="shared" si="195"/>
        <v>12615.859395247149</v>
      </c>
      <c r="R595" s="4">
        <f t="shared" si="196"/>
        <v>1588.3828675589093</v>
      </c>
      <c r="S595" s="4">
        <f t="shared" si="196"/>
        <v>1442.5936158142933</v>
      </c>
      <c r="T595" s="4">
        <f t="shared" si="197"/>
        <v>1.0142023619565781</v>
      </c>
      <c r="U595" s="4">
        <f t="shared" si="198"/>
        <v>0.89643132406385373</v>
      </c>
      <c r="V595" s="4">
        <f t="shared" si="199"/>
        <v>0.90821529574373294</v>
      </c>
      <c r="W595" s="4"/>
      <c r="X595">
        <f>IF(front!E595&gt;$X$2,O595,P595)</f>
        <v>14273.301315227516</v>
      </c>
      <c r="Y595">
        <f t="shared" si="191"/>
        <v>14039.320526926453</v>
      </c>
      <c r="Z595">
        <f>SUMPRODUCT($B$7:$B$456,Y$7:Y$456,EXP(constants!$B$32+constants!$A$32*ABS($A$7:$A$456-$A595)))</f>
        <v>0.7189630746191551</v>
      </c>
      <c r="AA595">
        <f t="shared" si="192"/>
        <v>14038.601563851833</v>
      </c>
      <c r="AB595">
        <f t="shared" si="200"/>
        <v>14033.15560529223</v>
      </c>
      <c r="AD595" s="4"/>
      <c r="AE595" s="4"/>
      <c r="AF595" s="4"/>
      <c r="AH595" s="4"/>
      <c r="AI595" s="5">
        <f>SUMPRODUCT(constants!$B$13:$B$20,A595^constants!$A$13:$A$20)*constants!$C$10/((A595/1000000000)^5*(EXP(0.014388/(A595/1000000000)/constants!$B$9)-1))</f>
        <v>5.4064859165047554E-6</v>
      </c>
      <c r="AJ595">
        <f>SUMPRODUCT(A595^constants!$E$28:$J$28,constants!$E$27:$J$27)</f>
        <v>7.2973889045482897E-7</v>
      </c>
      <c r="AL595" s="17">
        <f t="shared" si="193"/>
        <v>3.8526515835581868E-10</v>
      </c>
      <c r="AM595">
        <f t="shared" si="201"/>
        <v>0</v>
      </c>
      <c r="AN595" t="e">
        <f t="shared" si="202"/>
        <v>#DIV/0!</v>
      </c>
      <c r="AO595">
        <f t="shared" si="203"/>
        <v>0</v>
      </c>
      <c r="AQ595">
        <f t="shared" si="206"/>
        <v>3.8526515835581868E-10</v>
      </c>
      <c r="AS595" s="4" t="e">
        <f t="shared" si="204"/>
        <v>#DIV/0!</v>
      </c>
    </row>
    <row r="596" spans="1:45" x14ac:dyDescent="0.2">
      <c r="A596">
        <f>front!A596</f>
        <v>465.23</v>
      </c>
      <c r="B596" s="1">
        <f t="shared" si="205"/>
        <v>0.47000000000002728</v>
      </c>
      <c r="C596">
        <f>front!D596-front!B596</f>
        <v>5747.75</v>
      </c>
      <c r="D596" s="2">
        <f>front!E596-front!C596</f>
        <v>53728.3</v>
      </c>
      <c r="E596" s="2">
        <f>IF(front!F596-front!C596&gt;0,front!F596-front!C596,0)</f>
        <v>48386.5</v>
      </c>
      <c r="F596" s="2">
        <f>front!I596-front!H596</f>
        <v>6708.5</v>
      </c>
      <c r="G596" s="2">
        <f>IF(front!J596-front!H596&gt;0,front!J596-front!H596,0)</f>
        <v>6105.8000000000011</v>
      </c>
      <c r="H596" s="2"/>
      <c r="I596" s="4">
        <f>C596/(constants!$A$4+constants!$B$4*data!C596+constants!$C$4*data!C596^2+constants!$D$4*data!C596^3+constants!$E$4*data!C596^4+constants!$F$4*data!C596^5+constants!$G$4*data!C596^6+constants!$H$4*data!C596^7)</f>
        <v>5736.3496852684539</v>
      </c>
      <c r="J596" s="4">
        <f>D596/(constants!$A$4+constants!$B$4*data!D596+constants!$C$4*data!D596^2+constants!$D$4*data!D596^3+constants!$E$4*data!D596^4+constants!$F$4*data!D596^5+constants!$G$4*data!D596^6+constants!$H$4*data!D596^7)</f>
        <v>56609.034790793448</v>
      </c>
      <c r="K596" s="4">
        <f>E596/(constants!$A$4+constants!$B$4*data!E596+constants!$C$4*data!E596^2+constants!$D$4*data!E596^3+constants!$E$4*data!E596^4+constants!$F$4*data!E596^5+constants!$G$4*data!E596^6+constants!$H$4*data!E596^7)</f>
        <v>50702.25434903217</v>
      </c>
      <c r="L596" s="4">
        <f>F596/(constants!$A$4+constants!$B$4*data!F596+constants!$C$4*data!F596^2+constants!$D$4*data!F596^3+constants!$E$4*data!F596^4+constants!$F$4*data!F596^5+constants!$G$4*data!F596^6+constants!$H$4*data!F596^7)</f>
        <v>6696.8740045018039</v>
      </c>
      <c r="M596" s="4">
        <f>G596/(constants!$A$4+constants!$B$4*data!G596+constants!$C$4*data!G596^2+constants!$D$4*data!G596^3+constants!$E$4*data!G596^4+constants!$F$4*data!G596^5+constants!$G$4*data!G596^6+constants!$H$4*data!G596^7)</f>
        <v>6094.1935693630503</v>
      </c>
      <c r="N596" s="4"/>
      <c r="O596" s="4">
        <f t="shared" si="194"/>
        <v>14340.874213171135</v>
      </c>
      <c r="P596" s="4">
        <f t="shared" si="195"/>
        <v>14152.258697698362</v>
      </c>
      <c r="Q596" s="4">
        <f t="shared" si="195"/>
        <v>12675.563587258042</v>
      </c>
      <c r="R596" s="4">
        <f t="shared" si="196"/>
        <v>1674.218501125451</v>
      </c>
      <c r="S596" s="4">
        <f t="shared" si="196"/>
        <v>1523.5483923407626</v>
      </c>
      <c r="T596" s="4">
        <f t="shared" si="197"/>
        <v>1.0133275909875397</v>
      </c>
      <c r="U596" s="4">
        <f t="shared" si="198"/>
        <v>0.89565657737160498</v>
      </c>
      <c r="V596" s="4">
        <f t="shared" si="199"/>
        <v>0.91000570792677049</v>
      </c>
      <c r="W596" s="4"/>
      <c r="X596">
        <f>IF(front!E596&gt;$X$2,O596,P596)</f>
        <v>14340.874213171135</v>
      </c>
      <c r="Y596">
        <f t="shared" si="191"/>
        <v>14106.893424870072</v>
      </c>
      <c r="Z596">
        <f>SUMPRODUCT($B$7:$B$456,Y$7:Y$456,EXP(constants!$B$32+constants!$A$32*ABS($A$7:$A$456-$A596)))</f>
        <v>0.69999724535078289</v>
      </c>
      <c r="AA596">
        <f t="shared" si="192"/>
        <v>14106.193427624721</v>
      </c>
      <c r="AB596">
        <f t="shared" si="200"/>
        <v>14100.747469065118</v>
      </c>
      <c r="AD596" s="4"/>
      <c r="AE596" s="4"/>
      <c r="AF596" s="4"/>
      <c r="AH596" s="4"/>
      <c r="AI596" s="5">
        <f>SUMPRODUCT(constants!$B$13:$B$20,A596^constants!$A$13:$A$20)*constants!$C$10/((A596/1000000000)^5*(EXP(0.014388/(A596/1000000000)/constants!$B$9)-1))</f>
        <v>5.4330630526137939E-6</v>
      </c>
      <c r="AJ596">
        <f>SUMPRODUCT(A596^constants!$E$28:$J$28,constants!$E$27:$J$27)</f>
        <v>7.3016516870342283E-7</v>
      </c>
      <c r="AL596" s="17">
        <f t="shared" si="193"/>
        <v>3.8530319506346049E-10</v>
      </c>
      <c r="AM596">
        <f t="shared" si="201"/>
        <v>0</v>
      </c>
      <c r="AN596" t="e">
        <f t="shared" si="202"/>
        <v>#DIV/0!</v>
      </c>
      <c r="AO596">
        <f t="shared" si="203"/>
        <v>0</v>
      </c>
      <c r="AQ596">
        <f t="shared" si="206"/>
        <v>3.8530319506346049E-10</v>
      </c>
      <c r="AS596" s="4" t="e">
        <f t="shared" si="204"/>
        <v>#DIV/0!</v>
      </c>
    </row>
    <row r="597" spans="1:45" x14ac:dyDescent="0.2">
      <c r="A597">
        <f>front!A597</f>
        <v>465.69</v>
      </c>
      <c r="B597" s="1">
        <f t="shared" si="205"/>
        <v>0.45999999999997954</v>
      </c>
      <c r="C597">
        <f>front!D597-front!B597</f>
        <v>5776.5000000000009</v>
      </c>
      <c r="D597" s="2">
        <f>front!E597-front!C597</f>
        <v>53977.899999999994</v>
      </c>
      <c r="E597" s="2">
        <f>IF(front!F597-front!C597&gt;0,front!F597-front!C597,0)</f>
        <v>48642.7</v>
      </c>
      <c r="F597" s="2">
        <f>front!I597-front!H597</f>
        <v>6567.7000000000007</v>
      </c>
      <c r="G597" s="2">
        <f>IF(front!J597-front!H597&gt;0,front!J597-front!H597,0)</f>
        <v>5972.1</v>
      </c>
      <c r="H597" s="2"/>
      <c r="I597" s="4">
        <f>C597/(constants!$A$4+constants!$B$4*data!C597+constants!$C$4*data!C597^2+constants!$D$4*data!C597^3+constants!$E$4*data!C597^4+constants!$F$4*data!C597^5+constants!$G$4*data!C597^6+constants!$H$4*data!C597^7)</f>
        <v>5765.0783145230916</v>
      </c>
      <c r="J597" s="4">
        <f>D597/(constants!$A$4+constants!$B$4*data!D597+constants!$C$4*data!D597^2+constants!$D$4*data!D597^3+constants!$E$4*data!D597^4+constants!$F$4*data!D597^5+constants!$G$4*data!D597^6+constants!$H$4*data!D597^7)</f>
        <v>56885.682995654541</v>
      </c>
      <c r="K597" s="4">
        <f>E597/(constants!$A$4+constants!$B$4*data!E597+constants!$C$4*data!E597^2+constants!$D$4*data!E597^3+constants!$E$4*data!E597^4+constants!$F$4*data!E597^5+constants!$G$4*data!E597^6+constants!$H$4*data!E597^7)</f>
        <v>50985.049947103478</v>
      </c>
      <c r="L597" s="4">
        <f>F597/(constants!$A$4+constants!$B$4*data!F597+constants!$C$4*data!F597^2+constants!$D$4*data!F597^3+constants!$E$4*data!F597^4+constants!$F$4*data!F597^5+constants!$G$4*data!F597^6+constants!$H$4*data!F597^7)</f>
        <v>6556.0385733756702</v>
      </c>
      <c r="M597" s="4">
        <f>G597/(constants!$A$4+constants!$B$4*data!G597+constants!$C$4*data!G597^2+constants!$D$4*data!G597^3+constants!$E$4*data!G597^4+constants!$F$4*data!G597^5+constants!$G$4*data!G597^6+constants!$H$4*data!G597^7)</f>
        <v>5960.5549106556737</v>
      </c>
      <c r="N597" s="4"/>
      <c r="O597" s="4">
        <f t="shared" si="194"/>
        <v>14412.69578630773</v>
      </c>
      <c r="P597" s="4">
        <f t="shared" si="195"/>
        <v>14221.420748913635</v>
      </c>
      <c r="Q597" s="4">
        <f t="shared" si="195"/>
        <v>12746.26248677587</v>
      </c>
      <c r="R597" s="4">
        <f t="shared" si="196"/>
        <v>1639.0096433439176</v>
      </c>
      <c r="S597" s="4">
        <f t="shared" si="196"/>
        <v>1490.1387276639184</v>
      </c>
      <c r="T597" s="4">
        <f t="shared" si="197"/>
        <v>1.0134497840104131</v>
      </c>
      <c r="U597" s="4">
        <f t="shared" si="198"/>
        <v>0.89627208925307611</v>
      </c>
      <c r="V597" s="4">
        <f t="shared" si="199"/>
        <v>0.90917020147833194</v>
      </c>
      <c r="W597" s="4"/>
      <c r="X597">
        <f>IF(front!E597&gt;$X$2,O597,P597)</f>
        <v>14412.69578630773</v>
      </c>
      <c r="Y597">
        <f t="shared" si="191"/>
        <v>14178.714998006666</v>
      </c>
      <c r="Z597">
        <f>SUMPRODUCT($B$7:$B$456,Y$7:Y$456,EXP(constants!$B$32+constants!$A$32*ABS($A$7:$A$456-$A597)))</f>
        <v>0.68191948918226797</v>
      </c>
      <c r="AA597">
        <f t="shared" si="192"/>
        <v>14178.033078517485</v>
      </c>
      <c r="AB597">
        <f t="shared" si="200"/>
        <v>14172.587119957881</v>
      </c>
      <c r="AD597" s="4"/>
      <c r="AE597" s="4"/>
      <c r="AF597" s="4"/>
      <c r="AH597" s="4"/>
      <c r="AI597" s="5">
        <f>SUMPRODUCT(constants!$B$13:$B$20,A597^constants!$A$13:$A$20)*constants!$C$10/((A597/1000000000)^5*(EXP(0.014388/(A597/1000000000)/constants!$B$9)-1))</f>
        <v>5.4591221851167274E-6</v>
      </c>
      <c r="AJ597">
        <f>SUMPRODUCT(A597^constants!$E$28:$J$28,constants!$E$27:$J$27)</f>
        <v>7.3051105567114487E-7</v>
      </c>
      <c r="AL597" s="17">
        <f t="shared" si="193"/>
        <v>3.8518882536478994E-10</v>
      </c>
      <c r="AM597">
        <f t="shared" si="201"/>
        <v>0</v>
      </c>
      <c r="AN597" t="e">
        <f t="shared" si="202"/>
        <v>#DIV/0!</v>
      </c>
      <c r="AO597">
        <f t="shared" si="203"/>
        <v>0</v>
      </c>
      <c r="AQ597">
        <f t="shared" si="206"/>
        <v>3.8518882536478994E-10</v>
      </c>
      <c r="AS597" s="4" t="e">
        <f t="shared" si="204"/>
        <v>#DIV/0!</v>
      </c>
    </row>
    <row r="598" spans="1:45" x14ac:dyDescent="0.2">
      <c r="A598">
        <f>front!A598</f>
        <v>466.16</v>
      </c>
      <c r="B598" s="1">
        <f t="shared" si="205"/>
        <v>0.47000000000002728</v>
      </c>
      <c r="C598">
        <f>front!D598-front!B598</f>
        <v>5834.55</v>
      </c>
      <c r="D598" s="2">
        <f>front!E598-front!C598</f>
        <v>54400.399999999994</v>
      </c>
      <c r="E598" s="2">
        <f>IF(front!F598-front!C598&gt;0,front!F598-front!C598,0)</f>
        <v>49113</v>
      </c>
      <c r="F598" s="2">
        <f>front!I598-front!H598</f>
        <v>6579.2000000000007</v>
      </c>
      <c r="G598" s="2">
        <f>IF(front!J598-front!H598&gt;0,front!J598-front!H598,0)</f>
        <v>5937.7000000000007</v>
      </c>
      <c r="H598" s="2"/>
      <c r="I598" s="4">
        <f>C598/(constants!$A$4+constants!$B$4*data!C598+constants!$C$4*data!C598^2+constants!$D$4*data!C598^3+constants!$E$4*data!C598^4+constants!$F$4*data!C598^5+constants!$G$4*data!C598^6+constants!$H$4*data!C598^7)</f>
        <v>5823.0876478467881</v>
      </c>
      <c r="J598" s="4">
        <f>D598/(constants!$A$4+constants!$B$4*data!D598+constants!$C$4*data!D598^2+constants!$D$4*data!D598^3+constants!$E$4*data!D598^4+constants!$F$4*data!D598^5+constants!$G$4*data!D598^6+constants!$H$4*data!D598^7)</f>
        <v>57354.198165682428</v>
      </c>
      <c r="K598" s="4">
        <f>E598/(constants!$A$4+constants!$B$4*data!E598+constants!$C$4*data!E598^2+constants!$D$4*data!E598^3+constants!$E$4*data!E598^4+constants!$F$4*data!E598^5+constants!$G$4*data!E598^6+constants!$H$4*data!E598^7)</f>
        <v>51504.319280991978</v>
      </c>
      <c r="L598" s="4">
        <f>F598/(constants!$A$4+constants!$B$4*data!F598+constants!$C$4*data!F598^2+constants!$D$4*data!F598^3+constants!$E$4*data!F598^4+constants!$F$4*data!F598^5+constants!$G$4*data!F598^6+constants!$H$4*data!F598^7)</f>
        <v>6567.5405098981983</v>
      </c>
      <c r="M598" s="4">
        <f>G598/(constants!$A$4+constants!$B$4*data!G598+constants!$C$4*data!G598^2+constants!$D$4*data!G598^3+constants!$E$4*data!G598^4+constants!$F$4*data!G598^5+constants!$G$4*data!G598^6+constants!$H$4*data!G598^7)</f>
        <v>5926.1737715097215</v>
      </c>
      <c r="N598" s="4"/>
      <c r="O598" s="4">
        <f t="shared" si="194"/>
        <v>14557.71911961697</v>
      </c>
      <c r="P598" s="4">
        <f t="shared" si="195"/>
        <v>14338.549541420607</v>
      </c>
      <c r="Q598" s="4">
        <f t="shared" si="195"/>
        <v>12876.079820247995</v>
      </c>
      <c r="R598" s="4">
        <f t="shared" si="196"/>
        <v>1641.8851274745496</v>
      </c>
      <c r="S598" s="4">
        <f t="shared" si="196"/>
        <v>1481.5434428774304</v>
      </c>
      <c r="T598" s="4">
        <f t="shared" si="197"/>
        <v>1.0152853381412976</v>
      </c>
      <c r="U598" s="4">
        <f t="shared" si="198"/>
        <v>0.89800434716580702</v>
      </c>
      <c r="V598" s="4">
        <f t="shared" si="199"/>
        <v>0.90234293379357955</v>
      </c>
      <c r="W598" s="4"/>
      <c r="X598">
        <f>IF(front!E598&gt;$X$2,O598,P598)</f>
        <v>14557.71911961697</v>
      </c>
      <c r="Y598">
        <f t="shared" si="191"/>
        <v>14323.738331315906</v>
      </c>
      <c r="Z598">
        <f>SUMPRODUCT($B$7:$B$456,Y$7:Y$456,EXP(constants!$B$32+constants!$A$32*ABS($A$7:$A$456-$A598)))</f>
        <v>0.66393084823091275</v>
      </c>
      <c r="AA598">
        <f t="shared" si="192"/>
        <v>14323.074400467674</v>
      </c>
      <c r="AB598">
        <f t="shared" si="200"/>
        <v>14317.628441908071</v>
      </c>
      <c r="AD598" s="4"/>
      <c r="AE598" s="4"/>
      <c r="AF598" s="4"/>
      <c r="AH598" s="4"/>
      <c r="AI598" s="5">
        <f>SUMPRODUCT(constants!$B$13:$B$20,A598^constants!$A$13:$A$20)*constants!$C$10/((A598/1000000000)^5*(EXP(0.014388/(A598/1000000000)/constants!$B$9)-1))</f>
        <v>5.485796030499488E-6</v>
      </c>
      <c r="AJ598">
        <f>SUMPRODUCT(A598^constants!$E$28:$J$28,constants!$E$27:$J$27)</f>
        <v>7.3078958862262235E-7</v>
      </c>
      <c r="AL598" s="17">
        <f t="shared" si="193"/>
        <v>3.831497690247653E-10</v>
      </c>
      <c r="AM598">
        <f t="shared" si="201"/>
        <v>0</v>
      </c>
      <c r="AN598" t="e">
        <f t="shared" si="202"/>
        <v>#DIV/0!</v>
      </c>
      <c r="AO598">
        <f t="shared" si="203"/>
        <v>0</v>
      </c>
      <c r="AQ598">
        <f t="shared" si="206"/>
        <v>3.831497690247653E-10</v>
      </c>
      <c r="AS598" s="4" t="e">
        <f t="shared" si="204"/>
        <v>#DIV/0!</v>
      </c>
    </row>
    <row r="599" spans="1:45" x14ac:dyDescent="0.2">
      <c r="A599">
        <f>front!A599</f>
        <v>466.62</v>
      </c>
      <c r="B599" s="1">
        <f t="shared" si="205"/>
        <v>0.45999999999997954</v>
      </c>
      <c r="C599">
        <f>front!D599-front!B599</f>
        <v>5861.9000000000005</v>
      </c>
      <c r="D599" s="2">
        <f>front!E599-front!C599</f>
        <v>54708.2</v>
      </c>
      <c r="E599" s="2">
        <f>IF(front!F599-front!C599&gt;0,front!F599-front!C599,0)</f>
        <v>49356.4</v>
      </c>
      <c r="F599" s="2">
        <f>front!I599-front!H599</f>
        <v>6015.6</v>
      </c>
      <c r="G599" s="2">
        <f>IF(front!J599-front!H599&gt;0,front!J599-front!H599,0)</f>
        <v>5507.9000000000015</v>
      </c>
      <c r="H599" s="2"/>
      <c r="I599" s="4">
        <f>C599/(constants!$A$4+constants!$B$4*data!C599+constants!$C$4*data!C599^2+constants!$D$4*data!C599^3+constants!$E$4*data!C599^4+constants!$F$4*data!C599^5+constants!$G$4*data!C599^6+constants!$H$4*data!C599^7)</f>
        <v>5850.4196551447476</v>
      </c>
      <c r="J599" s="4">
        <f>D599/(constants!$A$4+constants!$B$4*data!D599+constants!$C$4*data!D599^2+constants!$D$4*data!D599^3+constants!$E$4*data!D599^4+constants!$F$4*data!D599^5+constants!$G$4*data!D599^6+constants!$H$4*data!D599^7)</f>
        <v>57695.730539826123</v>
      </c>
      <c r="K599" s="4">
        <f>E599/(constants!$A$4+constants!$B$4*data!E599+constants!$C$4*data!E599^2+constants!$D$4*data!E599^3+constants!$E$4*data!E599^4+constants!$F$4*data!E599^5+constants!$G$4*data!E599^6+constants!$H$4*data!E599^7)</f>
        <v>51773.133910777651</v>
      </c>
      <c r="L599" s="4">
        <f>F599/(constants!$A$4+constants!$B$4*data!F599+constants!$C$4*data!F599^2+constants!$D$4*data!F599^3+constants!$E$4*data!F599^4+constants!$F$4*data!F599^5+constants!$G$4*data!F599^6+constants!$H$4*data!F599^7)</f>
        <v>6004.0328458733029</v>
      </c>
      <c r="M599" s="4">
        <f>G599/(constants!$A$4+constants!$B$4*data!G599+constants!$C$4*data!G599^2+constants!$D$4*data!G599^3+constants!$E$4*data!G599^4+constants!$F$4*data!G599^5+constants!$G$4*data!G599^6+constants!$H$4*data!G599^7)</f>
        <v>5496.7084757123457</v>
      </c>
      <c r="N599" s="4"/>
      <c r="O599" s="4">
        <f t="shared" si="194"/>
        <v>14626.049137861868</v>
      </c>
      <c r="P599" s="4">
        <f t="shared" si="195"/>
        <v>14423.932634956531</v>
      </c>
      <c r="Q599" s="4">
        <f t="shared" si="195"/>
        <v>12943.283477694413</v>
      </c>
      <c r="R599" s="4">
        <f t="shared" si="196"/>
        <v>1501.0082114683257</v>
      </c>
      <c r="S599" s="4">
        <f t="shared" si="196"/>
        <v>1374.1771189280864</v>
      </c>
      <c r="T599" s="4">
        <f t="shared" si="197"/>
        <v>1.0140125795107713</v>
      </c>
      <c r="U599" s="4">
        <f t="shared" si="198"/>
        <v>0.89734774872188794</v>
      </c>
      <c r="V599" s="4">
        <f t="shared" si="199"/>
        <v>0.91550273238267643</v>
      </c>
      <c r="W599" s="4"/>
      <c r="X599">
        <f>IF(front!E599&gt;$X$2,O599,P599)</f>
        <v>14626.049137861868</v>
      </c>
      <c r="Y599">
        <f t="shared" si="191"/>
        <v>14392.068349560805</v>
      </c>
      <c r="Z599">
        <f>SUMPRODUCT($B$7:$B$456,Y$7:Y$456,EXP(constants!$B$32+constants!$A$32*ABS($A$7:$A$456-$A599)))</f>
        <v>0.64678452363207983</v>
      </c>
      <c r="AA599">
        <f t="shared" si="192"/>
        <v>14391.421565037172</v>
      </c>
      <c r="AB599">
        <f t="shared" si="200"/>
        <v>14385.975606477568</v>
      </c>
      <c r="AD599" s="4"/>
      <c r="AE599" s="4"/>
      <c r="AF599" s="4"/>
      <c r="AH599" s="4"/>
      <c r="AI599" s="5">
        <f>SUMPRODUCT(constants!$B$13:$B$20,A599^constants!$A$13:$A$20)*constants!$C$10/((A599/1000000000)^5*(EXP(0.014388/(A599/1000000000)/constants!$B$9)-1))</f>
        <v>5.5119492494314751E-6</v>
      </c>
      <c r="AJ599">
        <f>SUMPRODUCT(A599^constants!$E$28:$J$28,constants!$E$27:$J$27)</f>
        <v>7.3098694894016417E-7</v>
      </c>
      <c r="AL599" s="17">
        <f t="shared" si="193"/>
        <v>3.8314740690576533E-10</v>
      </c>
      <c r="AM599">
        <f t="shared" si="201"/>
        <v>0</v>
      </c>
      <c r="AN599" t="e">
        <f t="shared" si="202"/>
        <v>#DIV/0!</v>
      </c>
      <c r="AO599">
        <f t="shared" si="203"/>
        <v>0</v>
      </c>
      <c r="AQ599">
        <f t="shared" si="206"/>
        <v>3.8314740690576533E-10</v>
      </c>
      <c r="AS599" s="4" t="e">
        <f t="shared" si="204"/>
        <v>#DIV/0!</v>
      </c>
    </row>
    <row r="600" spans="1:45" x14ac:dyDescent="0.2">
      <c r="A600">
        <f>front!A600</f>
        <v>467.08</v>
      </c>
      <c r="B600" s="1">
        <f t="shared" si="205"/>
        <v>0.45999999999997954</v>
      </c>
      <c r="C600">
        <f>front!D600-front!B600</f>
        <v>5919.1500000000005</v>
      </c>
      <c r="D600" s="2">
        <f>front!E600-front!C600</f>
        <v>55012.3</v>
      </c>
      <c r="E600" s="2">
        <f>IF(front!F600-front!C600&gt;0,front!F600-front!C600,0)</f>
        <v>49664.3</v>
      </c>
      <c r="F600" s="2">
        <f>front!I600-front!H600</f>
        <v>5669.5999999999985</v>
      </c>
      <c r="G600" s="2">
        <f>IF(front!J600-front!H600&gt;0,front!J600-front!H600,0)</f>
        <v>5163.6999999999989</v>
      </c>
      <c r="H600" s="2"/>
      <c r="I600" s="4">
        <f>C600/(constants!$A$4+constants!$B$4*data!C600+constants!$C$4*data!C600^2+constants!$D$4*data!C600^3+constants!$E$4*data!C600^4+constants!$F$4*data!C600^5+constants!$G$4*data!C600^6+constants!$H$4*data!C600^7)</f>
        <v>5907.634453934701</v>
      </c>
      <c r="J600" s="4">
        <f>D600/(constants!$A$4+constants!$B$4*data!D600+constants!$C$4*data!D600^2+constants!$D$4*data!D600^3+constants!$E$4*data!D600^4+constants!$F$4*data!D600^5+constants!$G$4*data!D600^6+constants!$H$4*data!D600^7)</f>
        <v>58033.357720652486</v>
      </c>
      <c r="K600" s="4">
        <f>E600/(constants!$A$4+constants!$B$4*data!E600+constants!$C$4*data!E600^2+constants!$D$4*data!E600^3+constants!$E$4*data!E600^4+constants!$F$4*data!E600^5+constants!$G$4*data!E600^6+constants!$H$4*data!E600^7)</f>
        <v>52113.248520920191</v>
      </c>
      <c r="L600" s="4">
        <f>F600/(constants!$A$4+constants!$B$4*data!F600+constants!$C$4*data!F600^2+constants!$D$4*data!F600^3+constants!$E$4*data!F600^4+constants!$F$4*data!F600^5+constants!$G$4*data!F600^6+constants!$H$4*data!F600^7)</f>
        <v>5658.2618122322319</v>
      </c>
      <c r="M600" s="4">
        <f>G600/(constants!$A$4+constants!$B$4*data!G600+constants!$C$4*data!G600^2+constants!$D$4*data!G600^3+constants!$E$4*data!G600^4+constants!$F$4*data!G600^5+constants!$G$4*data!G600^6+constants!$H$4*data!G600^7)</f>
        <v>5152.8960252055795</v>
      </c>
      <c r="N600" s="4"/>
      <c r="O600" s="4">
        <f t="shared" si="194"/>
        <v>14769.086134836753</v>
      </c>
      <c r="P600" s="4">
        <f t="shared" si="195"/>
        <v>14508.339430163122</v>
      </c>
      <c r="Q600" s="4">
        <f t="shared" si="195"/>
        <v>13028.312130230048</v>
      </c>
      <c r="R600" s="4">
        <f t="shared" si="196"/>
        <v>1414.565453058058</v>
      </c>
      <c r="S600" s="4">
        <f t="shared" si="196"/>
        <v>1288.2240063013949</v>
      </c>
      <c r="T600" s="4">
        <f t="shared" si="197"/>
        <v>1.0179721949523413</v>
      </c>
      <c r="U600" s="4">
        <f t="shared" si="198"/>
        <v>0.89798782231024543</v>
      </c>
      <c r="V600" s="4">
        <f t="shared" si="199"/>
        <v>0.91068532991277729</v>
      </c>
      <c r="W600" s="4"/>
      <c r="X600">
        <f>IF(front!E600&gt;$X$2,O600,P600)</f>
        <v>14769.086134836753</v>
      </c>
      <c r="Y600">
        <f t="shared" si="191"/>
        <v>14535.105346535689</v>
      </c>
      <c r="Z600">
        <f>SUMPRODUCT($B$7:$B$456,Y$7:Y$456,EXP(constants!$B$32+constants!$A$32*ABS($A$7:$A$456-$A600)))</f>
        <v>0.63008101088335389</v>
      </c>
      <c r="AA600">
        <f t="shared" si="192"/>
        <v>14534.475265524805</v>
      </c>
      <c r="AB600">
        <f t="shared" si="200"/>
        <v>14529.029306965202</v>
      </c>
      <c r="AD600" s="4"/>
      <c r="AE600" s="4"/>
      <c r="AF600" s="4"/>
      <c r="AH600" s="4"/>
      <c r="AI600" s="5">
        <f>SUMPRODUCT(constants!$B$13:$B$20,A600^constants!$A$13:$A$20)*constants!$C$10/((A600/1000000000)^5*(EXP(0.014388/(A600/1000000000)/constants!$B$9)-1))</f>
        <v>5.5381485862110698E-6</v>
      </c>
      <c r="AJ600">
        <f>SUMPRODUCT(A600^constants!$E$28:$J$28,constants!$E$27:$J$27)</f>
        <v>7.3110790576176284E-7</v>
      </c>
      <c r="AL600" s="17">
        <f t="shared" si="193"/>
        <v>3.8117815507165966E-10</v>
      </c>
      <c r="AM600">
        <f t="shared" si="201"/>
        <v>0</v>
      </c>
      <c r="AN600" t="e">
        <f t="shared" si="202"/>
        <v>#DIV/0!</v>
      </c>
      <c r="AO600">
        <f t="shared" si="203"/>
        <v>0</v>
      </c>
      <c r="AQ600">
        <f t="shared" si="206"/>
        <v>3.8117815507165966E-10</v>
      </c>
      <c r="AS600" s="4" t="e">
        <f t="shared" si="204"/>
        <v>#DIV/0!</v>
      </c>
    </row>
    <row r="601" spans="1:45" x14ac:dyDescent="0.2">
      <c r="A601">
        <f>front!A601</f>
        <v>467.55</v>
      </c>
      <c r="B601" s="1">
        <f t="shared" si="205"/>
        <v>0.47000000000002728</v>
      </c>
      <c r="C601">
        <f>front!D601-front!B601</f>
        <v>5932.95</v>
      </c>
      <c r="D601" s="2">
        <f>front!E601-front!C601</f>
        <v>55342.6</v>
      </c>
      <c r="E601" s="2">
        <f>IF(front!F601-front!C601&gt;0,front!F601-front!C601,0)</f>
        <v>50074.9</v>
      </c>
      <c r="F601" s="2">
        <f>front!I601-front!H601</f>
        <v>5568.5</v>
      </c>
      <c r="G601" s="2">
        <f>IF(front!J601-front!H601&gt;0,front!J601-front!H601,0)</f>
        <v>5062.8999999999996</v>
      </c>
      <c r="H601" s="2"/>
      <c r="I601" s="4">
        <f>C601/(constants!$A$4+constants!$B$4*data!C601+constants!$C$4*data!C601^2+constants!$D$4*data!C601^3+constants!$E$4*data!C601^4+constants!$F$4*data!C601^5+constants!$G$4*data!C601^6+constants!$H$4*data!C601^7)</f>
        <v>5921.426472898841</v>
      </c>
      <c r="J601" s="4">
        <f>D601/(constants!$A$4+constants!$B$4*data!D601+constants!$C$4*data!D601^2+constants!$D$4*data!D601^3+constants!$E$4*data!D601^4+constants!$F$4*data!D601^5+constants!$G$4*data!D601^6+constants!$H$4*data!D601^7)</f>
        <v>58400.330718616598</v>
      </c>
      <c r="K601" s="4">
        <f>E601/(constants!$A$4+constants!$B$4*data!E601+constants!$C$4*data!E601^2+constants!$D$4*data!E601^3+constants!$E$4*data!E601^4+constants!$F$4*data!E601^5+constants!$G$4*data!E601^6+constants!$H$4*data!E601^7)</f>
        <v>52566.916100345639</v>
      </c>
      <c r="L601" s="4">
        <f>F601/(constants!$A$4+constants!$B$4*data!F601+constants!$C$4*data!F601^2+constants!$D$4*data!F601^3+constants!$E$4*data!F601^4+constants!$F$4*data!F601^5+constants!$G$4*data!F601^6+constants!$H$4*data!F601^7)</f>
        <v>5557.2507140590333</v>
      </c>
      <c r="M601" s="4">
        <f>G601/(constants!$A$4+constants!$B$4*data!G601+constants!$C$4*data!G601^2+constants!$D$4*data!G601^3+constants!$E$4*data!G601^4+constants!$F$4*data!G601^5+constants!$G$4*data!G601^6+constants!$H$4*data!G601^7)</f>
        <v>5052.2273505570429</v>
      </c>
      <c r="N601" s="4"/>
      <c r="O601" s="4">
        <f t="shared" si="194"/>
        <v>14803.566182247103</v>
      </c>
      <c r="P601" s="4">
        <f t="shared" si="195"/>
        <v>14600.08267965415</v>
      </c>
      <c r="Q601" s="4">
        <f t="shared" si="195"/>
        <v>13141.72902508641</v>
      </c>
      <c r="R601" s="4">
        <f t="shared" si="196"/>
        <v>1389.3126785147583</v>
      </c>
      <c r="S601" s="4">
        <f t="shared" si="196"/>
        <v>1263.0568376392607</v>
      </c>
      <c r="T601" s="4">
        <f t="shared" si="197"/>
        <v>1.013937147279071</v>
      </c>
      <c r="U601" s="4">
        <f t="shared" si="198"/>
        <v>0.90011332904299102</v>
      </c>
      <c r="V601" s="4">
        <f t="shared" si="199"/>
        <v>0.90912352357536164</v>
      </c>
      <c r="W601" s="4"/>
      <c r="X601">
        <f>IF(front!E601&gt;$X$2,O601,P601)</f>
        <v>14803.566182247103</v>
      </c>
      <c r="Y601">
        <f t="shared" si="191"/>
        <v>14569.585393946039</v>
      </c>
      <c r="Z601">
        <f>SUMPRODUCT($B$7:$B$456,Y$7:Y$456,EXP(constants!$B$32+constants!$A$32*ABS($A$7:$A$456-$A601)))</f>
        <v>0.61345983894905531</v>
      </c>
      <c r="AA601">
        <f t="shared" si="192"/>
        <v>14568.97193410709</v>
      </c>
      <c r="AB601">
        <f t="shared" si="200"/>
        <v>14563.525975547487</v>
      </c>
      <c r="AD601" s="4"/>
      <c r="AE601" s="4"/>
      <c r="AF601" s="4"/>
      <c r="AH601" s="4"/>
      <c r="AI601" s="5">
        <f>SUMPRODUCT(constants!$B$13:$B$20,A601^constants!$A$13:$A$20)*constants!$C$10/((A601/1000000000)^5*(EXP(0.014388/(A601/1000000000)/constants!$B$9)-1))</f>
        <v>5.5649648161957886E-6</v>
      </c>
      <c r="AJ601">
        <f>SUMPRODUCT(A601^constants!$E$28:$J$28,constants!$E$27:$J$27)</f>
        <v>7.3115052622469432E-7</v>
      </c>
      <c r="AL601" s="17">
        <f t="shared" si="193"/>
        <v>3.8211658533376459E-10</v>
      </c>
      <c r="AM601">
        <f t="shared" si="201"/>
        <v>0</v>
      </c>
      <c r="AN601" t="e">
        <f t="shared" si="202"/>
        <v>#DIV/0!</v>
      </c>
      <c r="AO601">
        <f t="shared" si="203"/>
        <v>0</v>
      </c>
      <c r="AQ601">
        <f t="shared" si="206"/>
        <v>3.8211658533376459E-10</v>
      </c>
      <c r="AS601" s="4" t="e">
        <f t="shared" si="204"/>
        <v>#DIV/0!</v>
      </c>
    </row>
    <row r="602" spans="1:45" x14ac:dyDescent="0.2">
      <c r="A602">
        <f>front!A602</f>
        <v>468.01</v>
      </c>
      <c r="B602" s="1">
        <f t="shared" si="205"/>
        <v>0.45999999999997954</v>
      </c>
      <c r="C602">
        <f>front!D602-front!B602</f>
        <v>5994.9000000000005</v>
      </c>
      <c r="D602" s="2">
        <f>front!E602-front!C602</f>
        <v>55070.8</v>
      </c>
      <c r="E602" s="2">
        <f>IF(front!F602-front!C602&gt;0,front!F602-front!C602,0)</f>
        <v>50319.7</v>
      </c>
      <c r="F602" s="2">
        <f>front!I602-front!H602</f>
        <v>5429.1999999999989</v>
      </c>
      <c r="G602" s="2">
        <f>IF(front!J602-front!H602&gt;0,front!J602-front!H602,0)</f>
        <v>4952.5</v>
      </c>
      <c r="H602" s="2"/>
      <c r="I602" s="4">
        <f>C602/(constants!$A$4+constants!$B$4*data!C602+constants!$C$4*data!C602^2+constants!$D$4*data!C602^3+constants!$E$4*data!C602^4+constants!$F$4*data!C602^5+constants!$G$4*data!C602^6+constants!$H$4*data!C602^7)</f>
        <v>5983.343095373255</v>
      </c>
      <c r="J602" s="4">
        <f>D602/(constants!$A$4+constants!$B$4*data!D602+constants!$C$4*data!D602^2+constants!$D$4*data!D602^3+constants!$E$4*data!D602^4+constants!$F$4*data!D602^5+constants!$G$4*data!D602^6+constants!$H$4*data!D602^7)</f>
        <v>58098.332431219511</v>
      </c>
      <c r="K602" s="4">
        <f>E602/(constants!$A$4+constants!$B$4*data!E602+constants!$C$4*data!E602^2+constants!$D$4*data!E602^3+constants!$E$4*data!E602^4+constants!$F$4*data!E602^5+constants!$G$4*data!E602^6+constants!$H$4*data!E602^7)</f>
        <v>52837.449259094239</v>
      </c>
      <c r="L602" s="4">
        <f>F602/(constants!$A$4+constants!$B$4*data!F602+constants!$C$4*data!F602^2+constants!$D$4*data!F602^3+constants!$E$4*data!F602^4+constants!$F$4*data!F602^5+constants!$G$4*data!F602^6+constants!$H$4*data!F602^7)</f>
        <v>5418.0883389343171</v>
      </c>
      <c r="M602" s="4">
        <f>G602/(constants!$A$4+constants!$B$4*data!G602+constants!$C$4*data!G602^2+constants!$D$4*data!G602^3+constants!$E$4*data!G602^4+constants!$F$4*data!G602^5+constants!$G$4*data!G602^6+constants!$H$4*data!G602^7)</f>
        <v>4941.9797101588574</v>
      </c>
      <c r="N602" s="4"/>
      <c r="O602" s="4">
        <f t="shared" si="194"/>
        <v>14958.357738433138</v>
      </c>
      <c r="P602" s="4">
        <f t="shared" si="195"/>
        <v>14524.583107804878</v>
      </c>
      <c r="Q602" s="4">
        <f t="shared" si="195"/>
        <v>13209.36231477356</v>
      </c>
      <c r="R602" s="4">
        <f t="shared" si="196"/>
        <v>1354.5220847335793</v>
      </c>
      <c r="S602" s="4">
        <f t="shared" si="196"/>
        <v>1235.4949275397144</v>
      </c>
      <c r="T602" s="4">
        <f t="shared" si="197"/>
        <v>1.0298648592808952</v>
      </c>
      <c r="U602" s="4">
        <f t="shared" si="198"/>
        <v>0.90944863730205272</v>
      </c>
      <c r="V602" s="4">
        <f t="shared" si="199"/>
        <v>0.91212608599344003</v>
      </c>
      <c r="W602" s="4"/>
      <c r="X602">
        <f>IF(front!E602&gt;$X$2,O602,P602)</f>
        <v>14958.357738433138</v>
      </c>
      <c r="Y602">
        <f t="shared" si="191"/>
        <v>14724.376950132075</v>
      </c>
      <c r="Z602">
        <f>SUMPRODUCT($B$7:$B$456,Y$7:Y$456,EXP(constants!$B$32+constants!$A$32*ABS($A$7:$A$456-$A602)))</f>
        <v>0.59761695176434948</v>
      </c>
      <c r="AA602">
        <f t="shared" si="192"/>
        <v>14723.779333180311</v>
      </c>
      <c r="AB602">
        <f t="shared" si="200"/>
        <v>14718.333374620708</v>
      </c>
      <c r="AD602" s="4"/>
      <c r="AE602" s="4"/>
      <c r="AF602" s="4"/>
      <c r="AH602" s="4"/>
      <c r="AI602" s="5">
        <f>SUMPRODUCT(constants!$B$13:$B$20,A602^constants!$A$13:$A$20)*constants!$C$10/((A602/1000000000)^5*(EXP(0.014388/(A602/1000000000)/constants!$B$9)-1))</f>
        <v>5.5912565382608716E-6</v>
      </c>
      <c r="AJ602">
        <f>SUMPRODUCT(A602^constants!$E$28:$J$28,constants!$E$27:$J$27)</f>
        <v>7.3111096586428144E-7</v>
      </c>
      <c r="AL602" s="17">
        <f t="shared" si="193"/>
        <v>3.7988380857727096E-10</v>
      </c>
      <c r="AM602">
        <f t="shared" si="201"/>
        <v>0</v>
      </c>
      <c r="AN602" t="e">
        <f t="shared" si="202"/>
        <v>#DIV/0!</v>
      </c>
      <c r="AO602">
        <f t="shared" si="203"/>
        <v>0</v>
      </c>
      <c r="AQ602">
        <f t="shared" si="206"/>
        <v>3.7988380857727096E-10</v>
      </c>
      <c r="AS602" s="4" t="e">
        <f t="shared" si="204"/>
        <v>#DIV/0!</v>
      </c>
    </row>
    <row r="603" spans="1:45" x14ac:dyDescent="0.2">
      <c r="A603">
        <f>front!A603</f>
        <v>468.48</v>
      </c>
      <c r="B603" s="1">
        <f t="shared" si="205"/>
        <v>0.47000000000002728</v>
      </c>
      <c r="C603">
        <f>front!D603-front!B603</f>
        <v>6021.9999999999991</v>
      </c>
      <c r="D603" s="2">
        <f>front!E603-front!C603</f>
        <v>55080.2</v>
      </c>
      <c r="E603" s="2">
        <f>IF(front!F603-front!C603&gt;0,front!F603-front!C603,0)</f>
        <v>50754.600000000006</v>
      </c>
      <c r="F603" s="2">
        <f>front!I603-front!H603</f>
        <v>5416.7000000000007</v>
      </c>
      <c r="G603" s="2">
        <f>IF(front!J603-front!H603&gt;0,front!J603-front!H603,0)</f>
        <v>4937.7999999999993</v>
      </c>
      <c r="H603" s="2"/>
      <c r="I603" s="4">
        <f>C603/(constants!$A$4+constants!$B$4*data!C603+constants!$C$4*data!C603^2+constants!$D$4*data!C603^3+constants!$E$4*data!C603^4+constants!$F$4*data!C603^5+constants!$G$4*data!C603^6+constants!$H$4*data!C603^7)</f>
        <v>6010.4297694469415</v>
      </c>
      <c r="J603" s="4">
        <f>D603/(constants!$A$4+constants!$B$4*data!D603+constants!$C$4*data!D603^2+constants!$D$4*data!D603^3+constants!$E$4*data!D603^4+constants!$F$4*data!D603^5+constants!$G$4*data!D603^6+constants!$H$4*data!D603^7)</f>
        <v>58108.773605585018</v>
      </c>
      <c r="K603" s="4">
        <f>E603/(constants!$A$4+constants!$B$4*data!E603+constants!$C$4*data!E603^2+constants!$D$4*data!E603^3+constants!$E$4*data!E603^4+constants!$F$4*data!E603^5+constants!$G$4*data!E603^6+constants!$H$4*data!E603^7)</f>
        <v>53318.165963773485</v>
      </c>
      <c r="L603" s="4">
        <f>F603/(constants!$A$4+constants!$B$4*data!F603+constants!$C$4*data!F603^2+constants!$D$4*data!F603^3+constants!$E$4*data!F603^4+constants!$F$4*data!F603^5+constants!$G$4*data!F603^6+constants!$H$4*data!F603^7)</f>
        <v>5405.6015178003518</v>
      </c>
      <c r="M603" s="4">
        <f>G603/(constants!$A$4+constants!$B$4*data!G603+constants!$C$4*data!G603^2+constants!$D$4*data!G603^3+constants!$E$4*data!G603^4+constants!$F$4*data!G603^5+constants!$G$4*data!G603^6+constants!$H$4*data!G603^7)</f>
        <v>4927.3006462487429</v>
      </c>
      <c r="N603" s="4"/>
      <c r="O603" s="4">
        <f t="shared" si="194"/>
        <v>15026.074423617352</v>
      </c>
      <c r="P603" s="4">
        <f t="shared" si="195"/>
        <v>14527.193401396255</v>
      </c>
      <c r="Q603" s="4">
        <f t="shared" si="195"/>
        <v>13329.541490943371</v>
      </c>
      <c r="R603" s="4">
        <f t="shared" si="196"/>
        <v>1351.4003794500879</v>
      </c>
      <c r="S603" s="4">
        <f t="shared" si="196"/>
        <v>1231.8251615621857</v>
      </c>
      <c r="T603" s="4">
        <f t="shared" si="197"/>
        <v>1.0343411840426897</v>
      </c>
      <c r="U603" s="4">
        <f t="shared" si="198"/>
        <v>0.91755792895702948</v>
      </c>
      <c r="V603" s="4">
        <f t="shared" si="199"/>
        <v>0.91151754897644788</v>
      </c>
      <c r="W603" s="4"/>
      <c r="X603">
        <f>IF(front!E603&gt;$X$2,O603,P603)</f>
        <v>15026.074423617352</v>
      </c>
      <c r="Y603">
        <f t="shared" si="191"/>
        <v>14792.093635316289</v>
      </c>
      <c r="Z603">
        <f>SUMPRODUCT($B$7:$B$456,Y$7:Y$456,EXP(constants!$B$32+constants!$A$32*ABS($A$7:$A$456-$A603)))</f>
        <v>0.58185216289664365</v>
      </c>
      <c r="AA603">
        <f t="shared" si="192"/>
        <v>14791.511783153392</v>
      </c>
      <c r="AB603">
        <f t="shared" si="200"/>
        <v>14786.065824593788</v>
      </c>
      <c r="AD603" s="4"/>
      <c r="AE603" s="4"/>
      <c r="AF603" s="4"/>
      <c r="AH603" s="4"/>
      <c r="AI603" s="5">
        <f>SUMPRODUCT(constants!$B$13:$B$20,A603^constants!$A$13:$A$20)*constants!$C$10/((A603/1000000000)^5*(EXP(0.014388/(A603/1000000000)/constants!$B$9)-1))</f>
        <v>5.6181665765442684E-6</v>
      </c>
      <c r="AJ603">
        <f>SUMPRODUCT(A603^constants!$E$28:$J$28,constants!$E$27:$J$27)</f>
        <v>7.3098539227152469E-7</v>
      </c>
      <c r="AL603" s="17">
        <f t="shared" si="193"/>
        <v>3.7996358485023951E-10</v>
      </c>
      <c r="AM603">
        <f t="shared" si="201"/>
        <v>0</v>
      </c>
      <c r="AN603" t="e">
        <f t="shared" si="202"/>
        <v>#DIV/0!</v>
      </c>
      <c r="AO603">
        <f t="shared" si="203"/>
        <v>0</v>
      </c>
      <c r="AQ603">
        <f t="shared" si="206"/>
        <v>3.7996358485023951E-10</v>
      </c>
      <c r="AS603" s="4" t="e">
        <f t="shared" si="204"/>
        <v>#DIV/0!</v>
      </c>
    </row>
    <row r="604" spans="1:45" x14ac:dyDescent="0.2">
      <c r="A604">
        <f>front!A604</f>
        <v>468.94</v>
      </c>
      <c r="B604" s="1">
        <f t="shared" si="205"/>
        <v>0.45999999999997954</v>
      </c>
      <c r="C604">
        <f>front!D604-front!B604</f>
        <v>6079.9</v>
      </c>
      <c r="D604" s="2">
        <f>front!E604-front!C604</f>
        <v>55301.9</v>
      </c>
      <c r="E604" s="2">
        <f>IF(front!F604-front!C604&gt;0,front!F604-front!C604,0)</f>
        <v>51045.599999999999</v>
      </c>
      <c r="F604" s="2">
        <f>front!I604-front!H604</f>
        <v>5210.5</v>
      </c>
      <c r="G604" s="2">
        <f>IF(front!J604-front!H604&gt;0,front!J604-front!H604,0)</f>
        <v>4732.6000000000004</v>
      </c>
      <c r="H604" s="2"/>
      <c r="I604" s="4">
        <f>C604/(constants!$A$4+constants!$B$4*data!C604+constants!$C$4*data!C604^2+constants!$D$4*data!C604^3+constants!$E$4*data!C604^4+constants!$F$4*data!C604^5+constants!$G$4*data!C604^6+constants!$H$4*data!C604^7)</f>
        <v>6068.303942059033</v>
      </c>
      <c r="J604" s="4">
        <f>D604/(constants!$A$4+constants!$B$4*data!D604+constants!$C$4*data!D604^2+constants!$D$4*data!D604^3+constants!$E$4*data!D604^4+constants!$F$4*data!D604^5+constants!$G$4*data!D604^6+constants!$H$4*data!D604^7)</f>
        <v>58355.096129570033</v>
      </c>
      <c r="K604" s="4">
        <f>E604/(constants!$A$4+constants!$B$4*data!E604+constants!$C$4*data!E604^2+constants!$D$4*data!E604^3+constants!$E$4*data!E604^4+constants!$F$4*data!E604^5+constants!$G$4*data!E604^6+constants!$H$4*data!E604^7)</f>
        <v>53639.893767552996</v>
      </c>
      <c r="L604" s="4">
        <f>F604/(constants!$A$4+constants!$B$4*data!F604+constants!$C$4*data!F604^2+constants!$D$4*data!F604^3+constants!$E$4*data!F604^4+constants!$F$4*data!F604^5+constants!$G$4*data!F604^6+constants!$H$4*data!F604^7)</f>
        <v>5199.637680243578</v>
      </c>
      <c r="M604" s="4">
        <f>G604/(constants!$A$4+constants!$B$4*data!G604+constants!$C$4*data!G604^2+constants!$D$4*data!G604^3+constants!$E$4*data!G604^4+constants!$F$4*data!G604^5+constants!$G$4*data!G604^6+constants!$H$4*data!G604^7)</f>
        <v>4722.4079922069859</v>
      </c>
      <c r="N604" s="4"/>
      <c r="O604" s="4">
        <f t="shared" si="194"/>
        <v>15170.759855147582</v>
      </c>
      <c r="P604" s="4">
        <f t="shared" si="195"/>
        <v>14588.774032392508</v>
      </c>
      <c r="Q604" s="4">
        <f t="shared" si="195"/>
        <v>13409.973441888249</v>
      </c>
      <c r="R604" s="4">
        <f t="shared" si="196"/>
        <v>1299.9094200608945</v>
      </c>
      <c r="S604" s="4">
        <f t="shared" si="196"/>
        <v>1180.6019980517465</v>
      </c>
      <c r="T604" s="4">
        <f t="shared" si="197"/>
        <v>1.0398927162394076</v>
      </c>
      <c r="U604" s="4">
        <f t="shared" si="198"/>
        <v>0.91919810479709374</v>
      </c>
      <c r="V604" s="4">
        <f t="shared" si="199"/>
        <v>0.90821866495624048</v>
      </c>
      <c r="W604" s="4"/>
      <c r="X604">
        <f>IF(front!E604&gt;$X$2,O604,P604)</f>
        <v>15170.759855147582</v>
      </c>
      <c r="Y604">
        <f t="shared" si="191"/>
        <v>14936.779066846519</v>
      </c>
      <c r="Z604">
        <f>SUMPRODUCT($B$7:$B$456,Y$7:Y$456,EXP(constants!$B$32+constants!$A$32*ABS($A$7:$A$456-$A604)))</f>
        <v>0.56682555872522655</v>
      </c>
      <c r="AA604">
        <f t="shared" si="192"/>
        <v>14936.212241287792</v>
      </c>
      <c r="AB604">
        <f t="shared" si="200"/>
        <v>14930.766282728189</v>
      </c>
      <c r="AD604" s="4"/>
      <c r="AE604" s="4"/>
      <c r="AF604" s="4"/>
      <c r="AH604" s="4"/>
      <c r="AI604" s="5">
        <f>SUMPRODUCT(constants!$B$13:$B$20,A604^constants!$A$13:$A$20)*constants!$C$10/((A604/1000000000)^5*(EXP(0.014388/(A604/1000000000)/constants!$B$9)-1))</f>
        <v>5.6445495362063025E-6</v>
      </c>
      <c r="AJ604">
        <f>SUMPRODUCT(A604^constants!$E$28:$J$28,constants!$E$27:$J$27)</f>
        <v>7.3077707437105158E-7</v>
      </c>
      <c r="AL604" s="17">
        <f t="shared" si="193"/>
        <v>3.7804821462752916E-10</v>
      </c>
      <c r="AM604">
        <f t="shared" si="201"/>
        <v>0</v>
      </c>
      <c r="AN604" t="e">
        <f t="shared" si="202"/>
        <v>#DIV/0!</v>
      </c>
      <c r="AO604">
        <f t="shared" si="203"/>
        <v>0</v>
      </c>
      <c r="AQ604">
        <f t="shared" si="206"/>
        <v>3.7804821462752916E-10</v>
      </c>
      <c r="AS604" s="4" t="e">
        <f t="shared" si="204"/>
        <v>#DIV/0!</v>
      </c>
    </row>
    <row r="605" spans="1:45" x14ac:dyDescent="0.2">
      <c r="A605">
        <f>front!A605</f>
        <v>469.4</v>
      </c>
      <c r="B605" s="1">
        <f t="shared" si="205"/>
        <v>0.45999999999997954</v>
      </c>
      <c r="C605">
        <f>front!D605-front!B605</f>
        <v>6137.15</v>
      </c>
      <c r="D605" s="2">
        <f>front!E605-front!C605</f>
        <v>55633.2</v>
      </c>
      <c r="E605" s="2">
        <f>IF(front!F605-front!C605&gt;0,front!F605-front!C605,0)</f>
        <v>51516.899999999994</v>
      </c>
      <c r="F605" s="2">
        <f>front!I605-front!H605</f>
        <v>5073.8999999999996</v>
      </c>
      <c r="G605" s="2">
        <f>IF(front!J605-front!H605&gt;0,front!J605-front!H605,0)</f>
        <v>4568.6000000000004</v>
      </c>
      <c r="H605" s="2"/>
      <c r="I605" s="4">
        <f>C605/(constants!$A$4+constants!$B$4*data!C605+constants!$C$4*data!C605^2+constants!$D$4*data!C605^3+constants!$E$4*data!C605^4+constants!$F$4*data!C605^5+constants!$G$4*data!C605^6+constants!$H$4*data!C605^7)</f>
        <v>6125.5320026572135</v>
      </c>
      <c r="J605" s="4">
        <f>D605/(constants!$A$4+constants!$B$4*data!D605+constants!$C$4*data!D605^2+constants!$D$4*data!D605^3+constants!$E$4*data!D605^4+constants!$F$4*data!D605^5+constants!$G$4*data!D605^6+constants!$H$4*data!D605^7)</f>
        <v>58723.447475253241</v>
      </c>
      <c r="K605" s="4">
        <f>E605/(constants!$A$4+constants!$B$4*data!E605+constants!$C$4*data!E605^2+constants!$D$4*data!E605^3+constants!$E$4*data!E605^4+constants!$F$4*data!E605^5+constants!$G$4*data!E605^6+constants!$H$4*data!E605^7)</f>
        <v>54161.082322865375</v>
      </c>
      <c r="L605" s="4">
        <f>F605/(constants!$A$4+constants!$B$4*data!F605+constants!$C$4*data!F605^2+constants!$D$4*data!F605^3+constants!$E$4*data!F605^4+constants!$F$4*data!F605^5+constants!$G$4*data!F605^6+constants!$H$4*data!F605^7)</f>
        <v>5063.2126513749809</v>
      </c>
      <c r="M605" s="4">
        <f>G605/(constants!$A$4+constants!$B$4*data!G605+constants!$C$4*data!G605^2+constants!$D$4*data!G605^3+constants!$E$4*data!G605^4+constants!$F$4*data!G605^5+constants!$G$4*data!G605^6+constants!$H$4*data!G605^7)</f>
        <v>4558.6726075907891</v>
      </c>
      <c r="N605" s="4"/>
      <c r="O605" s="4">
        <f t="shared" si="194"/>
        <v>15313.830006643033</v>
      </c>
      <c r="P605" s="4">
        <f t="shared" si="195"/>
        <v>14680.86186881331</v>
      </c>
      <c r="Q605" s="4">
        <f t="shared" si="195"/>
        <v>13540.270580716344</v>
      </c>
      <c r="R605" s="4">
        <f t="shared" si="196"/>
        <v>1265.8031628437452</v>
      </c>
      <c r="S605" s="4">
        <f t="shared" si="196"/>
        <v>1139.6681518976973</v>
      </c>
      <c r="T605" s="4">
        <f t="shared" si="197"/>
        <v>1.0431151892501858</v>
      </c>
      <c r="U605" s="4">
        <f t="shared" si="198"/>
        <v>0.92230760712217208</v>
      </c>
      <c r="V605" s="4">
        <f t="shared" si="199"/>
        <v>0.9003517966706025</v>
      </c>
      <c r="W605" s="4"/>
      <c r="X605">
        <f>IF(front!E605&gt;$X$2,O605,P605)</f>
        <v>15313.830006643033</v>
      </c>
      <c r="Y605">
        <f t="shared" si="191"/>
        <v>15079.849218341969</v>
      </c>
      <c r="Z605">
        <f>SUMPRODUCT($B$7:$B$456,Y$7:Y$456,EXP(constants!$B$32+constants!$A$32*ABS($A$7:$A$456-$A605)))</f>
        <v>0.55218702363273242</v>
      </c>
      <c r="AA605">
        <f t="shared" si="192"/>
        <v>15079.297031318336</v>
      </c>
      <c r="AB605">
        <f t="shared" si="200"/>
        <v>15073.851072758733</v>
      </c>
      <c r="AD605" s="4"/>
      <c r="AE605" s="4"/>
      <c r="AF605" s="4"/>
      <c r="AH605" s="4"/>
      <c r="AI605" s="5">
        <f>SUMPRODUCT(constants!$B$13:$B$20,A605^constants!$A$13:$A$20)*constants!$C$10/((A605/1000000000)^5*(EXP(0.014388/(A605/1000000000)/constants!$B$9)-1))</f>
        <v>5.6709771976198966E-6</v>
      </c>
      <c r="AJ605">
        <f>SUMPRODUCT(A605^constants!$E$28:$J$28,constants!$E$27:$J$27)</f>
        <v>7.3048218481188256E-7</v>
      </c>
      <c r="AL605" s="17">
        <f t="shared" si="193"/>
        <v>3.7621289810063287E-10</v>
      </c>
      <c r="AM605">
        <f t="shared" si="201"/>
        <v>0</v>
      </c>
      <c r="AN605" t="e">
        <f t="shared" si="202"/>
        <v>#DIV/0!</v>
      </c>
      <c r="AO605">
        <f t="shared" si="203"/>
        <v>0</v>
      </c>
      <c r="AQ605">
        <f t="shared" si="206"/>
        <v>3.7621289810063287E-10</v>
      </c>
      <c r="AS605" s="4" t="e">
        <f t="shared" si="204"/>
        <v>#DIV/0!</v>
      </c>
    </row>
    <row r="606" spans="1:45" x14ac:dyDescent="0.2">
      <c r="A606">
        <f>front!A606</f>
        <v>469.87</v>
      </c>
      <c r="B606" s="1">
        <f t="shared" si="205"/>
        <v>0.47000000000002728</v>
      </c>
      <c r="C606">
        <f>front!D606-front!B606</f>
        <v>6167.7999999999993</v>
      </c>
      <c r="D606" s="2">
        <f>front!E606-front!C606</f>
        <v>55129.2</v>
      </c>
      <c r="E606" s="2">
        <f>IF(front!F606-front!C606&gt;0,front!F606-front!C606,0)</f>
        <v>51651</v>
      </c>
      <c r="F606" s="2">
        <f>front!I606-front!H606</f>
        <v>4981</v>
      </c>
      <c r="G606" s="2">
        <f>IF(front!J606-front!H606&gt;0,front!J606-front!H606,0)</f>
        <v>4543.8999999999996</v>
      </c>
      <c r="H606" s="2"/>
      <c r="I606" s="4">
        <f>C606/(constants!$A$4+constants!$B$4*data!C606+constants!$C$4*data!C606^2+constants!$D$4*data!C606^3+constants!$E$4*data!C606^4+constants!$F$4*data!C606^5+constants!$G$4*data!C606^6+constants!$H$4*data!C606^7)</f>
        <v>6156.1717510987792</v>
      </c>
      <c r="J606" s="4">
        <f>D606/(constants!$A$4+constants!$B$4*data!D606+constants!$C$4*data!D606^2+constants!$D$4*data!D606^3+constants!$E$4*data!D606^4+constants!$F$4*data!D606^5+constants!$G$4*data!D606^6+constants!$H$4*data!D606^7)</f>
        <v>58163.204619649288</v>
      </c>
      <c r="K606" s="4">
        <f>E606/(constants!$A$4+constants!$B$4*data!E606+constants!$C$4*data!E606^2+constants!$D$4*data!E606^3+constants!$E$4*data!E606^4+constants!$F$4*data!E606^5+constants!$G$4*data!E606^6+constants!$H$4*data!E606^7)</f>
        <v>54309.405630080524</v>
      </c>
      <c r="L606" s="4">
        <f>F606/(constants!$A$4+constants!$B$4*data!F606+constants!$C$4*data!F606^2+constants!$D$4*data!F606^3+constants!$E$4*data!F606^4+constants!$F$4*data!F606^5+constants!$G$4*data!F606^6+constants!$H$4*data!F606^7)</f>
        <v>4970.439548676417</v>
      </c>
      <c r="M606" s="4">
        <f>G606/(constants!$A$4+constants!$B$4*data!G606+constants!$C$4*data!G606^2+constants!$D$4*data!G606^3+constants!$E$4*data!G606^4+constants!$F$4*data!G606^5+constants!$G$4*data!G606^6+constants!$H$4*data!G606^7)</f>
        <v>4534.0138226312038</v>
      </c>
      <c r="N606" s="4"/>
      <c r="O606" s="4">
        <f t="shared" si="194"/>
        <v>15390.429377746948</v>
      </c>
      <c r="P606" s="4">
        <f t="shared" si="195"/>
        <v>14540.801154912322</v>
      </c>
      <c r="Q606" s="4">
        <f t="shared" si="195"/>
        <v>13577.351407520131</v>
      </c>
      <c r="R606" s="4">
        <f t="shared" si="196"/>
        <v>1242.6098871691042</v>
      </c>
      <c r="S606" s="4">
        <f t="shared" si="196"/>
        <v>1133.5034556578009</v>
      </c>
      <c r="T606" s="4">
        <f t="shared" si="197"/>
        <v>1.0584306334831899</v>
      </c>
      <c r="U606" s="4">
        <f t="shared" si="198"/>
        <v>0.9337416324501</v>
      </c>
      <c r="V606" s="4">
        <f t="shared" si="199"/>
        <v>0.91219574812826576</v>
      </c>
      <c r="W606" s="4"/>
      <c r="X606">
        <f>IF(front!E606&gt;$X$2,O606,P606)</f>
        <v>15390.429377746948</v>
      </c>
      <c r="Y606">
        <f t="shared" si="191"/>
        <v>15156.448589445885</v>
      </c>
      <c r="Z606">
        <f>SUMPRODUCT($B$7:$B$456,Y$7:Y$456,EXP(constants!$B$32+constants!$A$32*ABS($A$7:$A$456-$A606)))</f>
        <v>0.53762064994243342</v>
      </c>
      <c r="AA606">
        <f t="shared" si="192"/>
        <v>15155.910968795943</v>
      </c>
      <c r="AB606">
        <f t="shared" si="200"/>
        <v>15150.465010236339</v>
      </c>
      <c r="AD606" s="4"/>
      <c r="AE606" s="4"/>
      <c r="AF606" s="4"/>
      <c r="AH606" s="4"/>
      <c r="AI606" s="5">
        <f>SUMPRODUCT(constants!$B$13:$B$20,A606^constants!$A$13:$A$20)*constants!$C$10/((A606/1000000000)^5*(EXP(0.014388/(A606/1000000000)/constants!$B$9)-1))</f>
        <v>5.6980252484624991E-6</v>
      </c>
      <c r="AJ606">
        <f>SUMPRODUCT(A606^constants!$E$28:$J$28,constants!$E$27:$J$27)</f>
        <v>7.3008930470734807E-7</v>
      </c>
      <c r="AL606" s="17">
        <f t="shared" si="193"/>
        <v>3.7609573333971306E-10</v>
      </c>
      <c r="AM606">
        <f t="shared" si="201"/>
        <v>0</v>
      </c>
      <c r="AN606" t="e">
        <f t="shared" si="202"/>
        <v>#DIV/0!</v>
      </c>
      <c r="AO606">
        <f t="shared" si="203"/>
        <v>0</v>
      </c>
      <c r="AQ606">
        <f t="shared" si="206"/>
        <v>3.7609573333971306E-10</v>
      </c>
      <c r="AS606" s="4" t="e">
        <f t="shared" si="204"/>
        <v>#DIV/0!</v>
      </c>
    </row>
    <row r="607" spans="1:45" x14ac:dyDescent="0.2">
      <c r="A607">
        <f>front!A607</f>
        <v>470.33</v>
      </c>
      <c r="B607" s="1">
        <f t="shared" si="205"/>
        <v>0.45999999999997954</v>
      </c>
      <c r="C607">
        <f>front!D607-front!B607</f>
        <v>6197.6</v>
      </c>
      <c r="D607" s="2">
        <f>front!E607-front!C607</f>
        <v>55119.3</v>
      </c>
      <c r="E607" s="2">
        <f>IF(front!F607-front!C607&gt;0,front!F607-front!C607,0)</f>
        <v>52042.5</v>
      </c>
      <c r="F607" s="2">
        <f>front!I607-front!H607</f>
        <v>4839.7999999999993</v>
      </c>
      <c r="G607" s="2">
        <f>IF(front!J607-front!H607&gt;0,front!J607-front!H607,0)</f>
        <v>4422</v>
      </c>
      <c r="H607" s="2"/>
      <c r="I607" s="4">
        <f>C607/(constants!$A$4+constants!$B$4*data!C607+constants!$C$4*data!C607^2+constants!$D$4*data!C607^3+constants!$E$4*data!C607^4+constants!$F$4*data!C607^5+constants!$G$4*data!C607^6+constants!$H$4*data!C607^7)</f>
        <v>6185.9627957244893</v>
      </c>
      <c r="J607" s="4">
        <f>D607/(constants!$A$4+constants!$B$4*data!D607+constants!$C$4*data!D607^2+constants!$D$4*data!D607^3+constants!$E$4*data!D607^4+constants!$F$4*data!D607^5+constants!$G$4*data!D607^6+constants!$H$4*data!D607^7)</f>
        <v>58152.206840735074</v>
      </c>
      <c r="K607" s="4">
        <f>E607/(constants!$A$4+constants!$B$4*data!E607+constants!$C$4*data!E607^2+constants!$D$4*data!E607^3+constants!$E$4*data!E607^4+constants!$F$4*data!E607^5+constants!$G$4*data!E607^6+constants!$H$4*data!E607^7)</f>
        <v>54742.505979528149</v>
      </c>
      <c r="L607" s="4">
        <f>F607/(constants!$A$4+constants!$B$4*data!F607+constants!$C$4*data!F607^2+constants!$D$4*data!F607^3+constants!$E$4*data!F607^4+constants!$F$4*data!F607^5+constants!$G$4*data!F607^6+constants!$H$4*data!F607^7)</f>
        <v>4829.4439805670718</v>
      </c>
      <c r="M607" s="4">
        <f>G607/(constants!$A$4+constants!$B$4*data!G607+constants!$C$4*data!G607^2+constants!$D$4*data!G607^3+constants!$E$4*data!G607^4+constants!$F$4*data!G607^5+constants!$G$4*data!G607^6+constants!$H$4*data!G607^7)</f>
        <v>4412.3221524788923</v>
      </c>
      <c r="N607" s="4"/>
      <c r="O607" s="4">
        <f t="shared" si="194"/>
        <v>15464.906989311225</v>
      </c>
      <c r="P607" s="4">
        <f t="shared" si="195"/>
        <v>14538.051710183769</v>
      </c>
      <c r="Q607" s="4">
        <f t="shared" si="195"/>
        <v>13685.626494882037</v>
      </c>
      <c r="R607" s="4">
        <f t="shared" si="196"/>
        <v>1207.3609951417679</v>
      </c>
      <c r="S607" s="4">
        <f t="shared" si="196"/>
        <v>1103.0805381197231</v>
      </c>
      <c r="T607" s="4">
        <f t="shared" si="197"/>
        <v>1.0637537475862879</v>
      </c>
      <c r="U607" s="4">
        <f t="shared" si="198"/>
        <v>0.94136592493307647</v>
      </c>
      <c r="V607" s="4">
        <f t="shared" si="199"/>
        <v>0.91362943026845067</v>
      </c>
      <c r="W607" s="4"/>
      <c r="X607">
        <f>IF(front!E607&gt;$X$2,O607,P607)</f>
        <v>15464.906989311225</v>
      </c>
      <c r="Y607">
        <f t="shared" si="191"/>
        <v>15230.926201010161</v>
      </c>
      <c r="Z607">
        <f>SUMPRODUCT($B$7:$B$456,Y$7:Y$456,EXP(constants!$B$32+constants!$A$32*ABS($A$7:$A$456-$A607)))</f>
        <v>0.52373634527499535</v>
      </c>
      <c r="AA607">
        <f t="shared" si="192"/>
        <v>15230.402464664887</v>
      </c>
      <c r="AB607">
        <f t="shared" si="200"/>
        <v>15224.956506105284</v>
      </c>
      <c r="AD607" s="4"/>
      <c r="AE607" s="4"/>
      <c r="AF607" s="4"/>
      <c r="AH607" s="4"/>
      <c r="AI607" s="5">
        <f>SUMPRODUCT(constants!$B$13:$B$20,A607^constants!$A$13:$A$20)*constants!$C$10/((A607/1000000000)^5*(EXP(0.014388/(A607/1000000000)/constants!$B$9)-1))</f>
        <v>5.7245424182959426E-6</v>
      </c>
      <c r="AJ607">
        <f>SUMPRODUCT(A607^constants!$E$28:$J$28,constants!$E$27:$J$27)</f>
        <v>7.2961301147397893E-7</v>
      </c>
      <c r="AL607" s="17">
        <f t="shared" si="193"/>
        <v>3.759972920776734E-10</v>
      </c>
      <c r="AM607">
        <f t="shared" si="201"/>
        <v>0</v>
      </c>
      <c r="AN607" t="e">
        <f t="shared" si="202"/>
        <v>#DIV/0!</v>
      </c>
      <c r="AO607">
        <f t="shared" si="203"/>
        <v>0</v>
      </c>
      <c r="AQ607">
        <f t="shared" si="206"/>
        <v>3.759972920776734E-10</v>
      </c>
      <c r="AS607" s="4" t="e">
        <f t="shared" si="204"/>
        <v>#DIV/0!</v>
      </c>
    </row>
    <row r="608" spans="1:45" x14ac:dyDescent="0.2">
      <c r="A608">
        <f>front!A608</f>
        <v>470.79</v>
      </c>
      <c r="B608" s="1">
        <f t="shared" si="205"/>
        <v>0.46000000000003638</v>
      </c>
      <c r="C608">
        <f>front!D608-front!B608</f>
        <v>6246.4000000000005</v>
      </c>
      <c r="D608" s="2">
        <f>front!E608-front!C608</f>
        <v>55391.8</v>
      </c>
      <c r="E608" s="2">
        <f>IF(front!F608-front!C608&gt;0,front!F608-front!C608,0)</f>
        <v>52413</v>
      </c>
      <c r="F608" s="2">
        <f>front!I608-front!H608</f>
        <v>4843.3999999999996</v>
      </c>
      <c r="G608" s="2">
        <f>IF(front!J608-front!H608&gt;0,front!J608-front!H608,0)</f>
        <v>4397.3999999999996</v>
      </c>
      <c r="H608" s="2"/>
      <c r="I608" s="4">
        <f>C608/(constants!$A$4+constants!$B$4*data!C608+constants!$C$4*data!C608^2+constants!$D$4*data!C608^3+constants!$E$4*data!C608^4+constants!$F$4*data!C608^5+constants!$G$4*data!C608^6+constants!$H$4*data!C608^7)</f>
        <v>6234.75031048248</v>
      </c>
      <c r="J608" s="4">
        <f>D608/(constants!$A$4+constants!$B$4*data!D608+constants!$C$4*data!D608^2+constants!$D$4*data!D608^3+constants!$E$4*data!D608^4+constants!$F$4*data!D608^5+constants!$G$4*data!D608^6+constants!$H$4*data!D608^7)</f>
        <v>58455.018536683187</v>
      </c>
      <c r="K608" s="4">
        <f>E608/(constants!$A$4+constants!$B$4*data!E608+constants!$C$4*data!E608^2+constants!$D$4*data!E608^3+constants!$E$4*data!E608^4+constants!$F$4*data!E608^5+constants!$G$4*data!E608^6+constants!$H$4*data!E608^7)</f>
        <v>55152.486321312324</v>
      </c>
      <c r="L608" s="4">
        <f>F608/(constants!$A$4+constants!$B$4*data!F608+constants!$C$4*data!F608^2+constants!$D$4*data!F608^3+constants!$E$4*data!F608^4+constants!$F$4*data!F608^5+constants!$G$4*data!F608^6+constants!$H$4*data!F608^7)</f>
        <v>4833.0386015802042</v>
      </c>
      <c r="M608" s="4">
        <f>G608/(constants!$A$4+constants!$B$4*data!G608+constants!$C$4*data!G608^2+constants!$D$4*data!G608^3+constants!$E$4*data!G608^4+constants!$F$4*data!G608^5+constants!$G$4*data!G608^6+constants!$H$4*data!G608^7)</f>
        <v>4387.7651551385861</v>
      </c>
      <c r="N608" s="4"/>
      <c r="O608" s="4">
        <f t="shared" si="194"/>
        <v>15586.8757762062</v>
      </c>
      <c r="P608" s="4">
        <f t="shared" si="195"/>
        <v>14613.754634170797</v>
      </c>
      <c r="Q608" s="4">
        <f t="shared" si="195"/>
        <v>13788.121580328081</v>
      </c>
      <c r="R608" s="4">
        <f t="shared" si="196"/>
        <v>1208.259650395051</v>
      </c>
      <c r="S608" s="4">
        <f t="shared" si="196"/>
        <v>1096.9412887846465</v>
      </c>
      <c r="T608" s="4">
        <f t="shared" si="197"/>
        <v>1.0665893992608846</v>
      </c>
      <c r="U608" s="4">
        <f t="shared" si="198"/>
        <v>0.94350301654085744</v>
      </c>
      <c r="V608" s="4">
        <f t="shared" si="199"/>
        <v>0.90786884129250867</v>
      </c>
      <c r="W608" s="4"/>
      <c r="X608">
        <f>IF(front!E608&gt;$X$2,O608,P608)</f>
        <v>15586.8757762062</v>
      </c>
      <c r="Y608">
        <f t="shared" si="191"/>
        <v>15352.894987905136</v>
      </c>
      <c r="Z608">
        <f>SUMPRODUCT($B$7:$B$456,Y$7:Y$456,EXP(constants!$B$32+constants!$A$32*ABS($A$7:$A$456-$A608)))</f>
        <v>0.51021060926766737</v>
      </c>
      <c r="AA608">
        <f t="shared" si="192"/>
        <v>15352.384777295869</v>
      </c>
      <c r="AB608">
        <f t="shared" si="200"/>
        <v>15346.938818736266</v>
      </c>
      <c r="AD608" s="4"/>
      <c r="AE608" s="4"/>
      <c r="AF608" s="4"/>
      <c r="AH608" s="4"/>
      <c r="AI608" s="5">
        <f>SUMPRODUCT(constants!$B$13:$B$20,A608^constants!$A$13:$A$20)*constants!$C$10/((A608/1000000000)^5*(EXP(0.014388/(A608/1000000000)/constants!$B$9)-1))</f>
        <v>5.7511034305780007E-6</v>
      </c>
      <c r="AJ608">
        <f>SUMPRODUCT(A608^constants!$E$28:$J$28,constants!$E$27:$J$27)</f>
        <v>7.2904379288049473E-7</v>
      </c>
      <c r="AL608" s="17">
        <f t="shared" si="193"/>
        <v>3.747394512029189E-10</v>
      </c>
      <c r="AM608">
        <f t="shared" si="201"/>
        <v>0</v>
      </c>
      <c r="AN608" t="e">
        <f t="shared" si="202"/>
        <v>#DIV/0!</v>
      </c>
      <c r="AO608">
        <f t="shared" si="203"/>
        <v>0</v>
      </c>
      <c r="AQ608">
        <f t="shared" si="206"/>
        <v>3.747394512029189E-10</v>
      </c>
      <c r="AS608" s="4" t="e">
        <f t="shared" si="204"/>
        <v>#DIV/0!</v>
      </c>
    </row>
    <row r="609" spans="1:45" x14ac:dyDescent="0.2">
      <c r="A609">
        <f>front!A609</f>
        <v>471.26</v>
      </c>
      <c r="B609" s="1">
        <f t="shared" si="205"/>
        <v>0.46999999999997044</v>
      </c>
      <c r="C609">
        <f>front!D609-front!B609</f>
        <v>6282.15</v>
      </c>
      <c r="D609" s="2">
        <f>front!E609-front!C609</f>
        <v>55406</v>
      </c>
      <c r="E609" s="2">
        <f>IF(front!F609-front!C609&gt;0,front!F609-front!C609,0)</f>
        <v>52709.2</v>
      </c>
      <c r="F609" s="2">
        <f>front!I609-front!H609</f>
        <v>4859.1000000000004</v>
      </c>
      <c r="G609" s="2">
        <f>IF(front!J609-front!H609&gt;0,front!J609-front!H609,0)</f>
        <v>4455.7000000000007</v>
      </c>
      <c r="H609" s="2"/>
      <c r="I609" s="4">
        <f>C609/(constants!$A$4+constants!$B$4*data!C609+constants!$C$4*data!C609^2+constants!$D$4*data!C609^3+constants!$E$4*data!C609^4+constants!$F$4*data!C609^5+constants!$G$4*data!C609^6+constants!$H$4*data!C609^7)</f>
        <v>6270.4929028299275</v>
      </c>
      <c r="J609" s="4">
        <f>D609/(constants!$A$4+constants!$B$4*data!D609+constants!$C$4*data!D609^2+constants!$D$4*data!D609^3+constants!$E$4*data!D609^4+constants!$F$4*data!D609^5+constants!$G$4*data!D609^6+constants!$H$4*data!D609^7)</f>
        <v>58470.803699536766</v>
      </c>
      <c r="K609" s="4">
        <f>E609/(constants!$A$4+constants!$B$4*data!E609+constants!$C$4*data!E609^2+constants!$D$4*data!E609^3+constants!$E$4*data!E609^4+constants!$F$4*data!E609^5+constants!$G$4*data!E609^6+constants!$H$4*data!E609^7)</f>
        <v>55480.335136845017</v>
      </c>
      <c r="L609" s="4">
        <f>F609/(constants!$A$4+constants!$B$4*data!F609+constants!$C$4*data!F609^2+constants!$D$4*data!F609^3+constants!$E$4*data!F609^4+constants!$F$4*data!F609^5+constants!$G$4*data!F609^6+constants!$H$4*data!F609^7)</f>
        <v>4848.7152432268185</v>
      </c>
      <c r="M609" s="4">
        <f>G609/(constants!$A$4+constants!$B$4*data!G609+constants!$C$4*data!G609^2+constants!$D$4*data!G609^3+constants!$E$4*data!G609^4+constants!$F$4*data!G609^5+constants!$G$4*data!G609^6+constants!$H$4*data!G609^7)</f>
        <v>4445.9637570154491</v>
      </c>
      <c r="N609" s="4"/>
      <c r="O609" s="4">
        <f t="shared" si="194"/>
        <v>15676.232257074818</v>
      </c>
      <c r="P609" s="4">
        <f t="shared" si="195"/>
        <v>14617.700924884191</v>
      </c>
      <c r="Q609" s="4">
        <f t="shared" si="195"/>
        <v>13870.083784211254</v>
      </c>
      <c r="R609" s="4">
        <f t="shared" si="196"/>
        <v>1212.1788108067046</v>
      </c>
      <c r="S609" s="4">
        <f t="shared" si="196"/>
        <v>1111.4909392538623</v>
      </c>
      <c r="T609" s="4">
        <f t="shared" si="197"/>
        <v>1.0724143514517153</v>
      </c>
      <c r="U609" s="4">
        <f t="shared" si="198"/>
        <v>0.94885535389493136</v>
      </c>
      <c r="V609" s="4">
        <f t="shared" si="199"/>
        <v>0.91693645305857585</v>
      </c>
      <c r="W609" s="4"/>
      <c r="X609">
        <f>IF(front!E609&gt;$X$2,O609,P609)</f>
        <v>15676.232257074818</v>
      </c>
      <c r="Y609">
        <f t="shared" si="191"/>
        <v>15442.251468773755</v>
      </c>
      <c r="Z609">
        <f>SUMPRODUCT($B$7:$B$456,Y$7:Y$456,EXP(constants!$B$32+constants!$A$32*ABS($A$7:$A$456-$A609)))</f>
        <v>0.49675154906293073</v>
      </c>
      <c r="AA609">
        <f t="shared" si="192"/>
        <v>15441.754717224692</v>
      </c>
      <c r="AB609">
        <f t="shared" si="200"/>
        <v>15436.308758665089</v>
      </c>
      <c r="AD609" s="4"/>
      <c r="AE609" s="4"/>
      <c r="AF609" s="4"/>
      <c r="AH609" s="4"/>
      <c r="AI609" s="5">
        <f>SUMPRODUCT(constants!$B$13:$B$20,A609^constants!$A$13:$A$20)*constants!$C$10/((A609/1000000000)^5*(EXP(0.014388/(A609/1000000000)/constants!$B$9)-1))</f>
        <v>5.7782868409738921E-6</v>
      </c>
      <c r="AJ609">
        <f>SUMPRODUCT(A609^constants!$E$28:$J$28,constants!$E$27:$J$27)</f>
        <v>7.2836398934194658E-7</v>
      </c>
      <c r="AL609" s="17">
        <f t="shared" si="193"/>
        <v>3.7433086700408747E-10</v>
      </c>
      <c r="AM609">
        <f t="shared" si="201"/>
        <v>0</v>
      </c>
      <c r="AN609" t="e">
        <f t="shared" si="202"/>
        <v>#DIV/0!</v>
      </c>
      <c r="AO609">
        <f t="shared" si="203"/>
        <v>0</v>
      </c>
      <c r="AQ609">
        <f t="shared" si="206"/>
        <v>3.7433086700408747E-10</v>
      </c>
      <c r="AS609" s="4" t="e">
        <f t="shared" si="204"/>
        <v>#DIV/0!</v>
      </c>
    </row>
    <row r="610" spans="1:45" x14ac:dyDescent="0.2">
      <c r="A610">
        <f>front!A610</f>
        <v>471.72</v>
      </c>
      <c r="B610" s="1">
        <f t="shared" si="205"/>
        <v>0.46000000000003638</v>
      </c>
      <c r="C610">
        <f>front!D610-front!B610</f>
        <v>6324.2000000000007</v>
      </c>
      <c r="D610" s="2">
        <f>front!E610-front!C610</f>
        <v>55571.7</v>
      </c>
      <c r="E610" s="2">
        <f>IF(front!F610-front!C610&gt;0,front!F610-front!C610,0)</f>
        <v>53201.600000000006</v>
      </c>
      <c r="F610" s="2">
        <f>front!I610-front!H610</f>
        <v>4821.3999999999996</v>
      </c>
      <c r="G610" s="2">
        <f>IF(front!J610-front!H610&gt;0,front!J610-front!H610,0)</f>
        <v>4398.7999999999993</v>
      </c>
      <c r="H610" s="2"/>
      <c r="I610" s="4">
        <f>C610/(constants!$A$4+constants!$B$4*data!C610+constants!$C$4*data!C610^2+constants!$D$4*data!C610^3+constants!$E$4*data!C610^4+constants!$F$4*data!C610^5+constants!$G$4*data!C610^6+constants!$H$4*data!C610^7)</f>
        <v>6312.5360968315854</v>
      </c>
      <c r="J610" s="4">
        <f>D610/(constants!$A$4+constants!$B$4*data!D610+constants!$C$4*data!D610^2+constants!$D$4*data!D610^3+constants!$E$4*data!D610^4+constants!$F$4*data!D610^5+constants!$G$4*data!D610^6+constants!$H$4*data!D610^7)</f>
        <v>58655.044732347254</v>
      </c>
      <c r="K610" s="4">
        <f>E610/(constants!$A$4+constants!$B$4*data!E610+constants!$C$4*data!E610^2+constants!$D$4*data!E610^3+constants!$E$4*data!E610^4+constants!$F$4*data!E610^5+constants!$G$4*data!E610^6+constants!$H$4*data!E610^7)</f>
        <v>56025.539601938726</v>
      </c>
      <c r="L610" s="4">
        <f>F610/(constants!$A$4+constants!$B$4*data!F610+constants!$C$4*data!F610^2+constants!$D$4*data!F610^3+constants!$E$4*data!F610^4+constants!$F$4*data!F610^5+constants!$G$4*data!F610^6+constants!$H$4*data!F610^7)</f>
        <v>4811.0716059243241</v>
      </c>
      <c r="M610" s="4">
        <f>G610/(constants!$A$4+constants!$B$4*data!G610+constants!$C$4*data!G610^2+constants!$D$4*data!G610^3+constants!$E$4*data!G610^4+constants!$F$4*data!G610^5+constants!$G$4*data!G610^6+constants!$H$4*data!G610^7)</f>
        <v>4389.1626994201379</v>
      </c>
      <c r="N610" s="4"/>
      <c r="O610" s="4">
        <f t="shared" si="194"/>
        <v>15781.340242078963</v>
      </c>
      <c r="P610" s="4">
        <f t="shared" si="195"/>
        <v>14663.761183086814</v>
      </c>
      <c r="Q610" s="4">
        <f t="shared" si="195"/>
        <v>14006.384900484682</v>
      </c>
      <c r="R610" s="4">
        <f t="shared" si="196"/>
        <v>1202.767901481081</v>
      </c>
      <c r="S610" s="4">
        <f t="shared" si="196"/>
        <v>1097.2906748550345</v>
      </c>
      <c r="T610" s="4">
        <f t="shared" si="197"/>
        <v>1.0762136702199683</v>
      </c>
      <c r="U610" s="4">
        <f t="shared" si="198"/>
        <v>0.9551700089496582</v>
      </c>
      <c r="V610" s="4">
        <f t="shared" si="199"/>
        <v>0.91230458802886027</v>
      </c>
      <c r="W610" s="4"/>
      <c r="X610">
        <f>IF(front!E610&gt;$X$2,O610,P610)</f>
        <v>15781.340242078963</v>
      </c>
      <c r="Y610">
        <f t="shared" si="191"/>
        <v>15547.359453777899</v>
      </c>
      <c r="Z610">
        <f>SUMPRODUCT($B$7:$B$456,Y$7:Y$456,EXP(constants!$B$32+constants!$A$32*ABS($A$7:$A$456-$A610)))</f>
        <v>0.48392270803543141</v>
      </c>
      <c r="AA610">
        <f t="shared" si="192"/>
        <v>15546.875531069863</v>
      </c>
      <c r="AB610">
        <f t="shared" si="200"/>
        <v>15541.42957251026</v>
      </c>
      <c r="AD610" s="4"/>
      <c r="AE610" s="4"/>
      <c r="AF610" s="4"/>
      <c r="AH610" s="4"/>
      <c r="AI610" s="5">
        <f>SUMPRODUCT(constants!$B$13:$B$20,A610^constants!$A$13:$A$20)*constants!$C$10/((A610/1000000000)^5*(EXP(0.014388/(A610/1000000000)/constants!$B$9)-1))</f>
        <v>5.8049356164332291E-6</v>
      </c>
      <c r="AJ610">
        <f>SUMPRODUCT(A610^constants!$E$28:$J$28,constants!$E$27:$J$27)</f>
        <v>7.2760032058437557E-7</v>
      </c>
      <c r="AL610" s="17">
        <f t="shared" si="193"/>
        <v>3.7351361979602065E-10</v>
      </c>
      <c r="AM610">
        <f t="shared" si="201"/>
        <v>0</v>
      </c>
      <c r="AN610" t="e">
        <f t="shared" si="202"/>
        <v>#DIV/0!</v>
      </c>
      <c r="AO610">
        <f t="shared" si="203"/>
        <v>0</v>
      </c>
      <c r="AQ610">
        <f t="shared" si="206"/>
        <v>3.7351361979602065E-10</v>
      </c>
      <c r="AS610" s="4" t="e">
        <f t="shared" si="204"/>
        <v>#DIV/0!</v>
      </c>
    </row>
    <row r="611" spans="1:45" x14ac:dyDescent="0.2">
      <c r="A611">
        <f>front!A611</f>
        <v>472.18</v>
      </c>
      <c r="B611" s="1">
        <f t="shared" si="205"/>
        <v>0.45999999999997954</v>
      </c>
      <c r="C611">
        <f>front!D611-front!B611</f>
        <v>6364.1</v>
      </c>
      <c r="D611" s="2">
        <f>front!E611-front!C611</f>
        <v>55457.8</v>
      </c>
      <c r="E611" s="2">
        <f>IF(front!F611-front!C611&gt;0,front!F611-front!C611,0)</f>
        <v>53374.8</v>
      </c>
      <c r="F611" s="2">
        <f>front!I611-front!H611</f>
        <v>4980</v>
      </c>
      <c r="G611" s="2">
        <f>IF(front!J611-front!H611&gt;0,front!J611-front!H611,0)</f>
        <v>4549</v>
      </c>
      <c r="H611" s="2"/>
      <c r="I611" s="4">
        <f>C611/(constants!$A$4+constants!$B$4*data!C611+constants!$C$4*data!C611^2+constants!$D$4*data!C611^3+constants!$E$4*data!C611^4+constants!$F$4*data!C611^5+constants!$G$4*data!C611^6+constants!$H$4*data!C611^7)</f>
        <v>6352.4315682443139</v>
      </c>
      <c r="J611" s="4">
        <f>D611/(constants!$A$4+constants!$B$4*data!D611+constants!$C$4*data!D611^2+constants!$D$4*data!D611^3+constants!$E$4*data!D611^4+constants!$F$4*data!D611^5+constants!$G$4*data!D611^6+constants!$H$4*data!D611^7)</f>
        <v>58528.391134358193</v>
      </c>
      <c r="K611" s="4">
        <f>E611/(constants!$A$4+constants!$B$4*data!E611+constants!$C$4*data!E611^2+constants!$D$4*data!E611^3+constants!$E$4*data!E611^4+constants!$F$4*data!E611^5+constants!$G$4*data!E611^6+constants!$H$4*data!E611^7)</f>
        <v>56217.377360659404</v>
      </c>
      <c r="L611" s="4">
        <f>F611/(constants!$A$4+constants!$B$4*data!F611+constants!$C$4*data!F611^2+constants!$D$4*data!F611^3+constants!$E$4*data!F611^4+constants!$F$4*data!F611^5+constants!$G$4*data!F611^6+constants!$H$4*data!F611^7)</f>
        <v>4969.4409482063975</v>
      </c>
      <c r="M611" s="4">
        <f>G611/(constants!$A$4+constants!$B$4*data!G611+constants!$C$4*data!G611^2+constants!$D$4*data!G611^3+constants!$E$4*data!G611^4+constants!$F$4*data!G611^5+constants!$G$4*data!G611^6+constants!$H$4*data!G611^7)</f>
        <v>4539.1052844272908</v>
      </c>
      <c r="N611" s="4"/>
      <c r="O611" s="4">
        <f t="shared" si="194"/>
        <v>15881.078920610784</v>
      </c>
      <c r="P611" s="4">
        <f t="shared" si="195"/>
        <v>14632.097783589548</v>
      </c>
      <c r="Q611" s="4">
        <f t="shared" si="195"/>
        <v>14054.344340164851</v>
      </c>
      <c r="R611" s="4">
        <f t="shared" si="196"/>
        <v>1242.3602370515994</v>
      </c>
      <c r="S611" s="4">
        <f t="shared" si="196"/>
        <v>1134.7763211068227</v>
      </c>
      <c r="T611" s="4">
        <f t="shared" si="197"/>
        <v>1.0853589933237062</v>
      </c>
      <c r="U611" s="4">
        <f t="shared" si="198"/>
        <v>0.96051465401819081</v>
      </c>
      <c r="V611" s="4">
        <f t="shared" si="199"/>
        <v>0.9134036065094151</v>
      </c>
      <c r="W611" s="4"/>
      <c r="X611">
        <f>IF(front!E611&gt;$X$2,O611,P611)</f>
        <v>15881.078920610784</v>
      </c>
      <c r="Y611">
        <f t="shared" si="191"/>
        <v>15647.09813230972</v>
      </c>
      <c r="Z611">
        <f>SUMPRODUCT($B$7:$B$456,Y$7:Y$456,EXP(constants!$B$32+constants!$A$32*ABS($A$7:$A$456-$A611)))</f>
        <v>0.47142517782602622</v>
      </c>
      <c r="AA611">
        <f t="shared" si="192"/>
        <v>15646.626707131894</v>
      </c>
      <c r="AB611">
        <f t="shared" si="200"/>
        <v>15641.180748572291</v>
      </c>
      <c r="AD611" s="4"/>
      <c r="AE611" s="4"/>
      <c r="AF611" s="4"/>
      <c r="AH611" s="4"/>
      <c r="AI611" s="5">
        <f>SUMPRODUCT(constants!$B$13:$B$20,A611^constants!$A$13:$A$20)*constants!$C$10/((A611/1000000000)^5*(EXP(0.014388/(A611/1000000000)/constants!$B$9)-1))</f>
        <v>5.8316273672286346E-6</v>
      </c>
      <c r="AJ611">
        <f>SUMPRODUCT(A611^constants!$E$28:$J$28,constants!$E$27:$J$27)</f>
        <v>7.2673717333864062E-7</v>
      </c>
      <c r="AL611" s="17">
        <f t="shared" si="193"/>
        <v>3.7283805238047254E-10</v>
      </c>
      <c r="AM611">
        <f t="shared" si="201"/>
        <v>0</v>
      </c>
      <c r="AN611" t="e">
        <f t="shared" si="202"/>
        <v>#DIV/0!</v>
      </c>
      <c r="AO611">
        <f t="shared" si="203"/>
        <v>0</v>
      </c>
      <c r="AQ611">
        <f t="shared" si="206"/>
        <v>3.7283805238047254E-10</v>
      </c>
      <c r="AS611" s="4" t="e">
        <f t="shared" si="204"/>
        <v>#DIV/0!</v>
      </c>
    </row>
    <row r="612" spans="1:45" x14ac:dyDescent="0.2">
      <c r="A612">
        <f>front!A612</f>
        <v>472.65</v>
      </c>
      <c r="B612" s="1">
        <f t="shared" si="205"/>
        <v>0.46999999999997044</v>
      </c>
      <c r="C612">
        <f>front!D612-front!B612</f>
        <v>6408.4</v>
      </c>
      <c r="D612" s="2">
        <f>front!E612-front!C612</f>
        <v>55363.1</v>
      </c>
      <c r="E612" s="2">
        <f>IF(front!F612-front!C612&gt;0,front!F612-front!C612,0)</f>
        <v>53746.299999999996</v>
      </c>
      <c r="F612" s="2">
        <f>front!I612-front!H612</f>
        <v>5029.7000000000007</v>
      </c>
      <c r="G612" s="2">
        <f>IF(front!J612-front!H612&gt;0,front!J612-front!H612,0)</f>
        <v>4633.7000000000007</v>
      </c>
      <c r="H612" s="2"/>
      <c r="I612" s="4">
        <f>C612/(constants!$A$4+constants!$B$4*data!C612+constants!$C$4*data!C612^2+constants!$D$4*data!C612^3+constants!$E$4*data!C612^4+constants!$F$4*data!C612^5+constants!$G$4*data!C612^6+constants!$H$4*data!C612^7)</f>
        <v>6396.7287698543041</v>
      </c>
      <c r="J612" s="4">
        <f>D612/(constants!$A$4+constants!$B$4*data!D612+constants!$C$4*data!D612^2+constants!$D$4*data!D612^3+constants!$E$4*data!D612^4+constants!$F$4*data!D612^5+constants!$G$4*data!D612^6+constants!$H$4*data!D612^7)</f>
        <v>58423.116477604606</v>
      </c>
      <c r="K612" s="4">
        <f>E612/(constants!$A$4+constants!$B$4*data!E612+constants!$C$4*data!E612^2+constants!$D$4*data!E612^3+constants!$E$4*data!E612^4+constants!$F$4*data!E612^5+constants!$G$4*data!E612^6+constants!$H$4*data!E612^7)</f>
        <v>56628.98229853755</v>
      </c>
      <c r="L612" s="4">
        <f>F612/(constants!$A$4+constants!$B$4*data!F612+constants!$C$4*data!F612^2+constants!$D$4*data!F612^3+constants!$E$4*data!F612^4+constants!$F$4*data!F612^5+constants!$G$4*data!F612^6+constants!$H$4*data!F612^7)</f>
        <v>5019.0722509491998</v>
      </c>
      <c r="M612" s="4">
        <f>G612/(constants!$A$4+constants!$B$4*data!G612+constants!$C$4*data!G612^2+constants!$D$4*data!G612^3+constants!$E$4*data!G612^4+constants!$F$4*data!G612^5+constants!$G$4*data!G612^6+constants!$H$4*data!G612^7)</f>
        <v>4623.6656566198872</v>
      </c>
      <c r="N612" s="4"/>
      <c r="O612" s="4">
        <f t="shared" si="194"/>
        <v>15991.82192463576</v>
      </c>
      <c r="P612" s="4">
        <f t="shared" si="195"/>
        <v>14605.779119401152</v>
      </c>
      <c r="Q612" s="4">
        <f t="shared" si="195"/>
        <v>14157.245574634388</v>
      </c>
      <c r="R612" s="4">
        <f t="shared" si="196"/>
        <v>1254.7680627372997</v>
      </c>
      <c r="S612" s="4">
        <f t="shared" si="196"/>
        <v>1155.9164141549718</v>
      </c>
      <c r="T612" s="4">
        <f t="shared" si="197"/>
        <v>1.0948968756752935</v>
      </c>
      <c r="U612" s="4">
        <f t="shared" si="198"/>
        <v>0.96929068000412466</v>
      </c>
      <c r="V612" s="4">
        <f t="shared" si="199"/>
        <v>0.92121918662268054</v>
      </c>
      <c r="W612" s="4"/>
      <c r="X612">
        <f>IF(front!E612&gt;$X$2,O612,P612)</f>
        <v>15991.82192463576</v>
      </c>
      <c r="Y612">
        <f t="shared" si="191"/>
        <v>15757.841136334697</v>
      </c>
      <c r="Z612">
        <f>SUMPRODUCT($B$7:$B$456,Y$7:Y$456,EXP(constants!$B$32+constants!$A$32*ABS($A$7:$A$456-$A612)))</f>
        <v>0.45898925482650976</v>
      </c>
      <c r="AA612">
        <f t="shared" si="192"/>
        <v>15757.38214707987</v>
      </c>
      <c r="AB612">
        <f t="shared" si="200"/>
        <v>15751.936188520267</v>
      </c>
      <c r="AD612" s="4"/>
      <c r="AE612" s="4"/>
      <c r="AF612" s="4"/>
      <c r="AH612" s="4"/>
      <c r="AI612" s="5">
        <f>SUMPRODUCT(constants!$B$13:$B$20,A612^constants!$A$13:$A$20)*constants!$C$10/((A612/1000000000)^5*(EXP(0.014388/(A612/1000000000)/constants!$B$9)-1))</f>
        <v>5.8589434600611986E-6</v>
      </c>
      <c r="AJ612">
        <f>SUMPRODUCT(A612^constants!$E$28:$J$28,constants!$E$27:$J$27)</f>
        <v>7.2575021372673016E-7</v>
      </c>
      <c r="AL612" s="17">
        <f t="shared" si="193"/>
        <v>3.7195068529614115E-10</v>
      </c>
      <c r="AM612">
        <f t="shared" si="201"/>
        <v>0</v>
      </c>
      <c r="AN612" t="e">
        <f t="shared" si="202"/>
        <v>#DIV/0!</v>
      </c>
      <c r="AO612">
        <f t="shared" si="203"/>
        <v>0</v>
      </c>
      <c r="AQ612">
        <f t="shared" si="206"/>
        <v>3.7195068529614115E-10</v>
      </c>
      <c r="AS612" s="4" t="e">
        <f t="shared" si="204"/>
        <v>#DIV/0!</v>
      </c>
    </row>
    <row r="613" spans="1:45" x14ac:dyDescent="0.2">
      <c r="A613">
        <f>front!A613</f>
        <v>473.11</v>
      </c>
      <c r="B613" s="1">
        <f t="shared" si="205"/>
        <v>0.46000000000003638</v>
      </c>
      <c r="C613">
        <f>front!D613-front!B613</f>
        <v>6439.4</v>
      </c>
      <c r="D613" s="2">
        <f>front!E613-front!C613</f>
        <v>54694.3</v>
      </c>
      <c r="E613" s="2">
        <f>IF(front!F613-front!C613&gt;0,front!F613-front!C613,0)</f>
        <v>54008.3</v>
      </c>
      <c r="F613" s="2">
        <f>front!I613-front!H613</f>
        <v>5185.3999999999996</v>
      </c>
      <c r="G613" s="2">
        <f>IF(front!J613-front!H613&gt;0,front!J613-front!H613,0)</f>
        <v>4739.6999999999989</v>
      </c>
      <c r="H613" s="2"/>
      <c r="I613" s="4">
        <f>C613/(constants!$A$4+constants!$B$4*data!C613+constants!$C$4*data!C613^2+constants!$D$4*data!C613^3+constants!$E$4*data!C613^4+constants!$F$4*data!C613^5+constants!$G$4*data!C613^6+constants!$H$4*data!C613^7)</f>
        <v>6427.7282232371026</v>
      </c>
      <c r="J613" s="4">
        <f>D613/(constants!$A$4+constants!$B$4*data!D613+constants!$C$4*data!D613^2+constants!$D$4*data!D613^3+constants!$E$4*data!D613^4+constants!$F$4*data!D613^5+constants!$G$4*data!D613^6+constants!$H$4*data!D613^7)</f>
        <v>57680.303011238779</v>
      </c>
      <c r="K613" s="4">
        <f>E613/(constants!$A$4+constants!$B$4*data!E613+constants!$C$4*data!E613^2+constants!$D$4*data!E613^3+constants!$E$4*data!E613^4+constants!$F$4*data!E613^5+constants!$G$4*data!E613^6+constants!$H$4*data!E613^7)</f>
        <v>56919.383858858331</v>
      </c>
      <c r="L613" s="4">
        <f>F613/(constants!$A$4+constants!$B$4*data!F613+constants!$C$4*data!F613^2+constants!$D$4*data!F613^3+constants!$E$4*data!F613^4+constants!$F$4*data!F613^5+constants!$G$4*data!F613^6+constants!$H$4*data!F613^7)</f>
        <v>5174.5687610982977</v>
      </c>
      <c r="M613" s="4">
        <f>G613/(constants!$A$4+constants!$B$4*data!G613+constants!$C$4*data!G613^2+constants!$D$4*data!G613^3+constants!$E$4*data!G613^4+constants!$F$4*data!G613^5+constants!$G$4*data!G613^6+constants!$H$4*data!G613^7)</f>
        <v>4729.4969039314556</v>
      </c>
      <c r="N613" s="4"/>
      <c r="O613" s="4">
        <f t="shared" si="194"/>
        <v>16069.320558092757</v>
      </c>
      <c r="P613" s="4">
        <f t="shared" si="195"/>
        <v>14420.075752809695</v>
      </c>
      <c r="Q613" s="4">
        <f t="shared" si="195"/>
        <v>14229.845964714583</v>
      </c>
      <c r="R613" s="4">
        <f t="shared" si="196"/>
        <v>1293.6421902745744</v>
      </c>
      <c r="S613" s="4">
        <f t="shared" si="196"/>
        <v>1182.3742259828639</v>
      </c>
      <c r="T613" s="4">
        <f t="shared" si="197"/>
        <v>1.1143714383720704</v>
      </c>
      <c r="U613" s="4">
        <f t="shared" si="198"/>
        <v>0.98680798968354611</v>
      </c>
      <c r="V613" s="4">
        <f t="shared" si="199"/>
        <v>0.91398860896142076</v>
      </c>
      <c r="W613" s="4"/>
      <c r="X613">
        <f>IF(front!E613&gt;$X$2,O613,P613)</f>
        <v>16069.320558092757</v>
      </c>
      <c r="Y613">
        <f t="shared" si="191"/>
        <v>15835.339769791693</v>
      </c>
      <c r="Z613">
        <f>SUMPRODUCT($B$7:$B$456,Y$7:Y$456,EXP(constants!$B$32+constants!$A$32*ABS($A$7:$A$456-$A613)))</f>
        <v>0.44713564270470091</v>
      </c>
      <c r="AA613">
        <f t="shared" si="192"/>
        <v>15834.89263414899</v>
      </c>
      <c r="AB613">
        <f t="shared" si="200"/>
        <v>15829.446675589386</v>
      </c>
      <c r="AD613" s="4"/>
      <c r="AE613" s="4"/>
      <c r="AF613" s="4"/>
      <c r="AH613" s="4"/>
      <c r="AI613" s="5">
        <f>SUMPRODUCT(constants!$B$13:$B$20,A613^constants!$A$13:$A$20)*constants!$C$10/((A613/1000000000)^5*(EXP(0.014388/(A613/1000000000)/constants!$B$9)-1))</f>
        <v>5.8857212132796039E-6</v>
      </c>
      <c r="AJ613">
        <f>SUMPRODUCT(A613^constants!$E$28:$J$28,constants!$E$27:$J$27)</f>
        <v>7.2467916380480066E-7</v>
      </c>
      <c r="AL613" s="17">
        <f t="shared" si="193"/>
        <v>3.7182103290799062E-10</v>
      </c>
      <c r="AM613">
        <f t="shared" si="201"/>
        <v>0</v>
      </c>
      <c r="AN613" t="e">
        <f t="shared" si="202"/>
        <v>#DIV/0!</v>
      </c>
      <c r="AO613">
        <f t="shared" si="203"/>
        <v>0</v>
      </c>
      <c r="AQ613">
        <f t="shared" si="206"/>
        <v>3.7182103290799062E-10</v>
      </c>
      <c r="AS613" s="4" t="e">
        <f t="shared" si="204"/>
        <v>#DIV/0!</v>
      </c>
    </row>
    <row r="614" spans="1:45" x14ac:dyDescent="0.2">
      <c r="A614">
        <f>front!A614</f>
        <v>473.57</v>
      </c>
      <c r="B614" s="1">
        <f t="shared" si="205"/>
        <v>0.45999999999997954</v>
      </c>
      <c r="C614">
        <f>front!D614-front!B614</f>
        <v>6483.1999999999989</v>
      </c>
      <c r="D614" s="2">
        <f>front!E614-front!C614</f>
        <v>55323.199999999997</v>
      </c>
      <c r="E614" s="2">
        <f>IF(front!F614-front!C614&gt;0,front!F614-front!C614,0)</f>
        <v>54489.7</v>
      </c>
      <c r="F614" s="2">
        <f>front!I614-front!H614</f>
        <v>5268.7000000000007</v>
      </c>
      <c r="G614" s="2">
        <f>IF(front!J614-front!H614&gt;0,front!J614-front!H614,0)</f>
        <v>4784.1000000000004</v>
      </c>
      <c r="H614" s="2"/>
      <c r="I614" s="4">
        <f>C614/(constants!$A$4+constants!$B$4*data!C614+constants!$C$4*data!C614^2+constants!$D$4*data!C614^3+constants!$E$4*data!C614^4+constants!$F$4*data!C614^5+constants!$G$4*data!C614^6+constants!$H$4*data!C614^7)</f>
        <v>6471.5294558679843</v>
      </c>
      <c r="J614" s="4">
        <f>D614/(constants!$A$4+constants!$B$4*data!D614+constants!$C$4*data!D614^2+constants!$D$4*data!D614^3+constants!$E$4*data!D614^4+constants!$F$4*data!D614^5+constants!$G$4*data!D614^6+constants!$H$4*data!D614^7)</f>
        <v>58378.768694339509</v>
      </c>
      <c r="K614" s="4">
        <f>E614/(constants!$A$4+constants!$B$4*data!E614+constants!$C$4*data!E614^2+constants!$D$4*data!E614^3+constants!$E$4*data!E614^4+constants!$F$4*data!E614^5+constants!$G$4*data!E614^6+constants!$H$4*data!E614^7)</f>
        <v>57453.265220105437</v>
      </c>
      <c r="L614" s="4">
        <f>F614/(constants!$A$4+constants!$B$4*data!F614+constants!$C$4*data!F614^2+constants!$D$4*data!F614^3+constants!$E$4*data!F614^4+constants!$F$4*data!F614^5+constants!$G$4*data!F614^6+constants!$H$4*data!F614^7)</f>
        <v>5257.7675195709598</v>
      </c>
      <c r="M614" s="4">
        <f>G614/(constants!$A$4+constants!$B$4*data!G614+constants!$C$4*data!G614^2+constants!$D$4*data!G614^3+constants!$E$4*data!G614^4+constants!$F$4*data!G614^5+constants!$G$4*data!G614^6+constants!$H$4*data!G614^7)</f>
        <v>4773.8282819063825</v>
      </c>
      <c r="N614" s="4"/>
      <c r="O614" s="4">
        <f t="shared" si="194"/>
        <v>16178.823639669961</v>
      </c>
      <c r="P614" s="4">
        <f t="shared" si="195"/>
        <v>14594.692173584877</v>
      </c>
      <c r="Q614" s="4">
        <f t="shared" si="195"/>
        <v>14363.316305026359</v>
      </c>
      <c r="R614" s="4">
        <f t="shared" si="196"/>
        <v>1314.44187989274</v>
      </c>
      <c r="S614" s="4">
        <f t="shared" si="196"/>
        <v>1193.4570704765956</v>
      </c>
      <c r="T614" s="4">
        <f t="shared" si="197"/>
        <v>1.1085416154889669</v>
      </c>
      <c r="U614" s="4">
        <f t="shared" si="198"/>
        <v>0.98414657426092977</v>
      </c>
      <c r="V614" s="4">
        <f t="shared" si="199"/>
        <v>0.90795727733049947</v>
      </c>
      <c r="W614" s="4"/>
      <c r="X614">
        <f>IF(front!E614&gt;$X$2,O614,P614)</f>
        <v>16178.823639669961</v>
      </c>
      <c r="Y614">
        <f t="shared" si="191"/>
        <v>15944.842851368898</v>
      </c>
      <c r="Z614">
        <f>SUMPRODUCT($B$7:$B$456,Y$7:Y$456,EXP(constants!$B$32+constants!$A$32*ABS($A$7:$A$456-$A614)))</f>
        <v>0.4355881556584954</v>
      </c>
      <c r="AA614">
        <f t="shared" si="192"/>
        <v>15944.407263213239</v>
      </c>
      <c r="AB614">
        <f t="shared" si="200"/>
        <v>15938.961304653636</v>
      </c>
      <c r="AD614" s="4"/>
      <c r="AE614" s="4"/>
      <c r="AF614" s="4"/>
      <c r="AH614" s="4"/>
      <c r="AI614" s="5">
        <f>SUMPRODUCT(constants!$B$13:$B$20,A614^constants!$A$13:$A$20)*constants!$C$10/((A614/1000000000)^5*(EXP(0.014388/(A614/1000000000)/constants!$B$9)-1))</f>
        <v>5.9125410671870517E-6</v>
      </c>
      <c r="AJ614">
        <f>SUMPRODUCT(A614^constants!$E$28:$J$28,constants!$E$27:$J$27)</f>
        <v>7.2350188003845019E-7</v>
      </c>
      <c r="AL614" s="17">
        <f t="shared" si="193"/>
        <v>3.7094895672158955E-10</v>
      </c>
      <c r="AM614">
        <f t="shared" si="201"/>
        <v>0</v>
      </c>
      <c r="AN614" t="e">
        <f t="shared" si="202"/>
        <v>#DIV/0!</v>
      </c>
      <c r="AO614">
        <f t="shared" si="203"/>
        <v>0</v>
      </c>
      <c r="AQ614">
        <f t="shared" si="206"/>
        <v>3.7094895672158955E-10</v>
      </c>
      <c r="AS614" s="4" t="e">
        <f t="shared" si="204"/>
        <v>#DIV/0!</v>
      </c>
    </row>
    <row r="615" spans="1:45" x14ac:dyDescent="0.2">
      <c r="A615">
        <f>front!A615</f>
        <v>474.04</v>
      </c>
      <c r="B615" s="1">
        <f t="shared" si="205"/>
        <v>0.47000000000002728</v>
      </c>
      <c r="C615">
        <f>front!D615-front!B615</f>
        <v>6539.8499999999995</v>
      </c>
      <c r="D615" s="2">
        <f>front!E615-front!C615</f>
        <v>55569.3</v>
      </c>
      <c r="E615" s="2">
        <f>IF(front!F615-front!C615&gt;0,front!F615-front!C615,0)</f>
        <v>54759.899999999994</v>
      </c>
      <c r="F615" s="2">
        <f>front!I615-front!H615</f>
        <v>5350.5</v>
      </c>
      <c r="G615" s="2">
        <f>IF(front!J615-front!H615&gt;0,front!J615-front!H615,0)</f>
        <v>4869.0999999999985</v>
      </c>
      <c r="H615" s="2"/>
      <c r="I615" s="4">
        <f>C615/(constants!$A$4+constants!$B$4*data!C615+constants!$C$4*data!C615^2+constants!$D$4*data!C615^3+constants!$E$4*data!C615^4+constants!$F$4*data!C615^5+constants!$G$4*data!C615^6+constants!$H$4*data!C615^7)</f>
        <v>6528.1845779694422</v>
      </c>
      <c r="J615" s="4">
        <f>D615/(constants!$A$4+constants!$B$4*data!D615+constants!$C$4*data!D615^2+constants!$D$4*data!D615^3+constants!$E$4*data!D615^4+constants!$F$4*data!D615^5+constants!$G$4*data!D615^6+constants!$H$4*data!D615^7)</f>
        <v>58652.375594730554</v>
      </c>
      <c r="K615" s="4">
        <f>E615/(constants!$A$4+constants!$B$4*data!E615+constants!$C$4*data!E615^2+constants!$D$4*data!E615^3+constants!$E$4*data!E615^4+constants!$F$4*data!E615^5+constants!$G$4*data!E615^6+constants!$H$4*data!E615^7)</f>
        <v>57753.115734241488</v>
      </c>
      <c r="L615" s="4">
        <f>F615/(constants!$A$4+constants!$B$4*data!F615+constants!$C$4*data!F615^2+constants!$D$4*data!F615^3+constants!$E$4*data!F615^4+constants!$F$4*data!F615^5+constants!$G$4*data!F615^6+constants!$H$4*data!F615^7)</f>
        <v>5339.4735232741632</v>
      </c>
      <c r="M615" s="4">
        <f>G615/(constants!$A$4+constants!$B$4*data!G615+constants!$C$4*data!G615^2+constants!$D$4*data!G615^3+constants!$E$4*data!G615^4+constants!$F$4*data!G615^5+constants!$G$4*data!G615^6+constants!$H$4*data!G615^7)</f>
        <v>4858.7004505322066</v>
      </c>
      <c r="N615" s="4"/>
      <c r="O615" s="4">
        <f t="shared" si="194"/>
        <v>16320.461444923605</v>
      </c>
      <c r="P615" s="4">
        <f t="shared" si="195"/>
        <v>14663.093898682639</v>
      </c>
      <c r="Q615" s="4">
        <f t="shared" si="195"/>
        <v>14438.278933560372</v>
      </c>
      <c r="R615" s="4">
        <f t="shared" si="196"/>
        <v>1334.8683808185408</v>
      </c>
      <c r="S615" s="4">
        <f t="shared" si="196"/>
        <v>1214.6751126330516</v>
      </c>
      <c r="T615" s="4">
        <f t="shared" si="197"/>
        <v>1.113029866527</v>
      </c>
      <c r="U615" s="4">
        <f t="shared" si="198"/>
        <v>0.98466797207494772</v>
      </c>
      <c r="V615" s="4">
        <f t="shared" si="199"/>
        <v>0.90995871210029955</v>
      </c>
      <c r="W615" s="4"/>
      <c r="X615">
        <f>IF(front!E615&gt;$X$2,O615,P615)</f>
        <v>16320.461444923605</v>
      </c>
      <c r="Y615">
        <f t="shared" si="191"/>
        <v>16086.480656622542</v>
      </c>
      <c r="Z615">
        <f>SUMPRODUCT($B$7:$B$456,Y$7:Y$456,EXP(constants!$B$32+constants!$A$32*ABS($A$7:$A$456-$A615)))</f>
        <v>0.42409759253615387</v>
      </c>
      <c r="AA615">
        <f t="shared" si="192"/>
        <v>16086.056559030005</v>
      </c>
      <c r="AB615">
        <f t="shared" si="200"/>
        <v>16080.610600470402</v>
      </c>
      <c r="AD615" s="4"/>
      <c r="AE615" s="4"/>
      <c r="AF615" s="4"/>
      <c r="AH615" s="4"/>
      <c r="AI615" s="5">
        <f>SUMPRODUCT(constants!$B$13:$B$20,A615^constants!$A$13:$A$20)*constants!$C$10/((A615/1000000000)^5*(EXP(0.014388/(A615/1000000000)/constants!$B$9)-1))</f>
        <v>5.9399871420752979E-6</v>
      </c>
      <c r="AJ615">
        <f>SUMPRODUCT(A615^constants!$E$28:$J$28,constants!$E$27:$J$27)</f>
        <v>7.2218690735020375E-7</v>
      </c>
      <c r="AL615" s="17">
        <f t="shared" si="193"/>
        <v>3.6938815879923968E-10</v>
      </c>
      <c r="AM615">
        <f t="shared" si="201"/>
        <v>0</v>
      </c>
      <c r="AN615" t="e">
        <f t="shared" si="202"/>
        <v>#DIV/0!</v>
      </c>
      <c r="AO615">
        <f t="shared" si="203"/>
        <v>0</v>
      </c>
      <c r="AQ615">
        <f t="shared" si="206"/>
        <v>3.6938815879923968E-10</v>
      </c>
      <c r="AS615" s="4" t="e">
        <f t="shared" si="204"/>
        <v>#DIV/0!</v>
      </c>
    </row>
    <row r="616" spans="1:45" x14ac:dyDescent="0.2">
      <c r="A616">
        <f>front!A616</f>
        <v>474.5</v>
      </c>
      <c r="B616" s="1">
        <f t="shared" si="205"/>
        <v>0.45999999999997954</v>
      </c>
      <c r="C616">
        <f>front!D616-front!B616</f>
        <v>6591.9999999999991</v>
      </c>
      <c r="D616" s="2">
        <f>front!E616-front!C616</f>
        <v>55340.3</v>
      </c>
      <c r="E616" s="2">
        <f>IF(front!F616-front!C616&gt;0,front!F616-front!C616,0)</f>
        <v>55171.3</v>
      </c>
      <c r="F616" s="2">
        <f>front!I616-front!H616</f>
        <v>5384.2999999999993</v>
      </c>
      <c r="G616" s="2">
        <f>IF(front!J616-front!H616&gt;0,front!J616-front!H616,0)</f>
        <v>4962.2999999999993</v>
      </c>
      <c r="H616" s="2"/>
      <c r="I616" s="4">
        <f>C616/(constants!$A$4+constants!$B$4*data!C616+constants!$C$4*data!C616^2+constants!$D$4*data!C616^3+constants!$E$4*data!C616^4+constants!$F$4*data!C616^5+constants!$G$4*data!C616^6+constants!$H$4*data!C616^7)</f>
        <v>6580.3428633887879</v>
      </c>
      <c r="J616" s="4">
        <f>D616/(constants!$A$4+constants!$B$4*data!D616+constants!$C$4*data!D616^2+constants!$D$4*data!D616^3+constants!$E$4*data!D616^4+constants!$F$4*data!D616^5+constants!$G$4*data!D616^6+constants!$H$4*data!D616^7)</f>
        <v>58397.774341232944</v>
      </c>
      <c r="K616" s="4">
        <f>E616/(constants!$A$4+constants!$B$4*data!E616+constants!$C$4*data!E616^2+constants!$D$4*data!E616^3+constants!$E$4*data!E616^4+constants!$F$4*data!E616^5+constants!$G$4*data!E616^6+constants!$H$4*data!E616^7)</f>
        <v>58209.975772278114</v>
      </c>
      <c r="L616" s="4">
        <f>F616/(constants!$A$4+constants!$B$4*data!F616+constants!$C$4*data!F616^2+constants!$D$4*data!F616^3+constants!$E$4*data!F616^4+constants!$F$4*data!F616^5+constants!$G$4*data!F616^6+constants!$H$4*data!F616^7)</f>
        <v>5373.2362974385787</v>
      </c>
      <c r="M616" s="4">
        <f>G616/(constants!$A$4+constants!$B$4*data!G616+constants!$C$4*data!G616^2+constants!$D$4*data!G616^3+constants!$E$4*data!G616^4+constants!$F$4*data!G616^5+constants!$G$4*data!G616^6+constants!$H$4*data!G616^7)</f>
        <v>4951.765836154329</v>
      </c>
      <c r="N616" s="4"/>
      <c r="O616" s="4">
        <f t="shared" si="194"/>
        <v>16450.857158471968</v>
      </c>
      <c r="P616" s="4">
        <f t="shared" si="195"/>
        <v>14599.443585308236</v>
      </c>
      <c r="Q616" s="4">
        <f t="shared" si="195"/>
        <v>14552.493943069529</v>
      </c>
      <c r="R616" s="4">
        <f t="shared" si="196"/>
        <v>1343.3090743596447</v>
      </c>
      <c r="S616" s="4">
        <f t="shared" si="196"/>
        <v>1237.9414590385823</v>
      </c>
      <c r="T616" s="4">
        <f t="shared" si="197"/>
        <v>1.1268139818031733</v>
      </c>
      <c r="U616" s="4">
        <f t="shared" si="198"/>
        <v>0.9967841485215263</v>
      </c>
      <c r="V616" s="4">
        <f t="shared" si="199"/>
        <v>0.92156115272928452</v>
      </c>
      <c r="W616" s="4"/>
      <c r="X616">
        <f>IF(front!E616&gt;$X$2,O616,P616)</f>
        <v>16450.857158471968</v>
      </c>
      <c r="Y616">
        <f t="shared" si="191"/>
        <v>16216.876370170905</v>
      </c>
      <c r="Z616">
        <f>SUMPRODUCT($B$7:$B$456,Y$7:Y$456,EXP(constants!$B$32+constants!$A$32*ABS($A$7:$A$456-$A616)))</f>
        <v>0.41314507390776889</v>
      </c>
      <c r="AA616">
        <f t="shared" si="192"/>
        <v>16216.463225096997</v>
      </c>
      <c r="AB616">
        <f t="shared" si="200"/>
        <v>16211.017266537394</v>
      </c>
      <c r="AD616" s="4"/>
      <c r="AE616" s="4"/>
      <c r="AF616" s="4"/>
      <c r="AH616" s="4"/>
      <c r="AI616" s="5">
        <f>SUMPRODUCT(constants!$B$13:$B$20,A616^constants!$A$13:$A$20)*constants!$C$10/((A616/1000000000)^5*(EXP(0.014388/(A616/1000000000)/constants!$B$9)-1))</f>
        <v>5.966891222697187E-6</v>
      </c>
      <c r="AJ616">
        <f>SUMPRODUCT(A616^constants!$E$28:$J$28,constants!$E$27:$J$27)</f>
        <v>7.2078785670728939E-7</v>
      </c>
      <c r="AL616" s="17">
        <f t="shared" si="193"/>
        <v>3.6807629802566303E-10</v>
      </c>
      <c r="AM616">
        <f t="shared" si="201"/>
        <v>0</v>
      </c>
      <c r="AN616" t="e">
        <f t="shared" si="202"/>
        <v>#DIV/0!</v>
      </c>
      <c r="AO616">
        <f t="shared" si="203"/>
        <v>0</v>
      </c>
      <c r="AQ616">
        <f t="shared" si="206"/>
        <v>3.6807629802566303E-10</v>
      </c>
      <c r="AS616" s="4" t="e">
        <f t="shared" si="204"/>
        <v>#DIV/0!</v>
      </c>
    </row>
    <row r="617" spans="1:45" x14ac:dyDescent="0.2">
      <c r="A617">
        <f>front!A617</f>
        <v>474.96</v>
      </c>
      <c r="B617" s="1">
        <f t="shared" si="205"/>
        <v>0.45999999999997954</v>
      </c>
      <c r="C617">
        <f>front!D617-front!B617</f>
        <v>6636.3000000000011</v>
      </c>
      <c r="D617" s="2">
        <f>front!E617-front!C617</f>
        <v>55653.3</v>
      </c>
      <c r="E617" s="2">
        <f>IF(front!F617-front!C617&gt;0,front!F617-front!C617,0)</f>
        <v>55507.3</v>
      </c>
      <c r="F617" s="2">
        <f>front!I617-front!H617</f>
        <v>5532.5</v>
      </c>
      <c r="G617" s="2">
        <f>IF(front!J617-front!H617&gt;0,front!J617-front!H617,0)</f>
        <v>5041.6000000000004</v>
      </c>
      <c r="H617" s="2"/>
      <c r="I617" s="4">
        <f>C617/(constants!$A$4+constants!$B$4*data!C617+constants!$C$4*data!C617^2+constants!$D$4*data!C617^3+constants!$E$4*data!C617^4+constants!$F$4*data!C617^5+constants!$G$4*data!C617^6+constants!$H$4*data!C617^7)</f>
        <v>6624.6526299158177</v>
      </c>
      <c r="J617" s="4">
        <f>D617/(constants!$A$4+constants!$B$4*data!D617+constants!$C$4*data!D617^2+constants!$D$4*data!D617^3+constants!$E$4*data!D617^4+constants!$F$4*data!D617^5+constants!$G$4*data!D617^6+constants!$H$4*data!D617^7)</f>
        <v>58745.806064984739</v>
      </c>
      <c r="K617" s="4">
        <f>E617/(constants!$A$4+constants!$B$4*data!E617+constants!$C$4*data!E617^2+constants!$D$4*data!E617^3+constants!$E$4*data!E617^4+constants!$F$4*data!E617^5+constants!$G$4*data!E617^6+constants!$H$4*data!E617^7)</f>
        <v>58583.428957602875</v>
      </c>
      <c r="L617" s="4">
        <f>F617/(constants!$A$4+constants!$B$4*data!F617+constants!$C$4*data!F617^2+constants!$D$4*data!F617^3+constants!$E$4*data!F617^4+constants!$F$4*data!F617^5+constants!$G$4*data!F617^6+constants!$H$4*data!F617^7)</f>
        <v>5521.2846307972477</v>
      </c>
      <c r="M617" s="4">
        <f>G617/(constants!$A$4+constants!$B$4*data!G617+constants!$C$4*data!G617^2+constants!$D$4*data!G617^3+constants!$E$4*data!G617^4+constants!$F$4*data!G617^5+constants!$G$4*data!G617^6+constants!$H$4*data!G617^7)</f>
        <v>5030.9560650854601</v>
      </c>
      <c r="N617" s="4"/>
      <c r="O617" s="4">
        <f t="shared" si="194"/>
        <v>16561.631574789542</v>
      </c>
      <c r="P617" s="4">
        <f t="shared" si="195"/>
        <v>14686.451516246185</v>
      </c>
      <c r="Q617" s="4">
        <f t="shared" si="195"/>
        <v>14645.857239400719</v>
      </c>
      <c r="R617" s="4">
        <f t="shared" si="196"/>
        <v>1380.3211576993119</v>
      </c>
      <c r="S617" s="4">
        <f t="shared" si="196"/>
        <v>1257.739016271365</v>
      </c>
      <c r="T617" s="4">
        <f t="shared" si="197"/>
        <v>1.1276809484216817</v>
      </c>
      <c r="U617" s="4">
        <f t="shared" si="198"/>
        <v>0.99723593702668334</v>
      </c>
      <c r="V617" s="4">
        <f t="shared" si="199"/>
        <v>0.9111930287062584</v>
      </c>
      <c r="W617" s="4"/>
      <c r="X617">
        <f>IF(front!E617&gt;$X$2,O617,P617)</f>
        <v>16561.631574789542</v>
      </c>
      <c r="Y617">
        <f t="shared" si="191"/>
        <v>16327.650786488479</v>
      </c>
      <c r="Z617">
        <f>SUMPRODUCT($B$7:$B$456,Y$7:Y$456,EXP(constants!$B$32+constants!$A$32*ABS($A$7:$A$456-$A617)))</f>
        <v>0.40247540919418145</v>
      </c>
      <c r="AA617">
        <f t="shared" si="192"/>
        <v>16327.248311079285</v>
      </c>
      <c r="AB617">
        <f t="shared" si="200"/>
        <v>16321.802352519682</v>
      </c>
      <c r="AD617" s="4"/>
      <c r="AE617" s="4"/>
      <c r="AF617" s="4"/>
      <c r="AH617" s="4"/>
      <c r="AI617" s="5">
        <f>SUMPRODUCT(constants!$B$13:$B$20,A617^constants!$A$13:$A$20)*constants!$C$10/((A617/1000000000)^5*(EXP(0.014388/(A617/1000000000)/constants!$B$9)-1))</f>
        <v>5.9938365221019373E-6</v>
      </c>
      <c r="AJ617">
        <f>SUMPRODUCT(A617^constants!$E$28:$J$28,constants!$E$27:$J$27)</f>
        <v>7.1927561183586204E-7</v>
      </c>
      <c r="AL617" s="17">
        <f t="shared" si="193"/>
        <v>3.6722883862005825E-10</v>
      </c>
      <c r="AM617">
        <f t="shared" si="201"/>
        <v>0</v>
      </c>
      <c r="AN617" t="e">
        <f t="shared" si="202"/>
        <v>#DIV/0!</v>
      </c>
      <c r="AO617">
        <f t="shared" si="203"/>
        <v>0</v>
      </c>
      <c r="AQ617">
        <f t="shared" si="206"/>
        <v>3.6722883862005825E-10</v>
      </c>
      <c r="AS617" s="4" t="e">
        <f t="shared" si="204"/>
        <v>#DIV/0!</v>
      </c>
    </row>
    <row r="618" spans="1:45" x14ac:dyDescent="0.2">
      <c r="A618">
        <f>front!A618</f>
        <v>475.43</v>
      </c>
      <c r="B618" s="1">
        <f t="shared" si="205"/>
        <v>0.47000000000002728</v>
      </c>
      <c r="C618">
        <f>front!D618-front!B618</f>
        <v>6651.0999999999995</v>
      </c>
      <c r="D618" s="2">
        <f>front!E618-front!C618</f>
        <v>55148.9</v>
      </c>
      <c r="E618" s="2">
        <f>IF(front!F618-front!C618&gt;0,front!F618-front!C618,0)</f>
        <v>55148.9</v>
      </c>
      <c r="F618" s="2">
        <f>front!I618-front!H618</f>
        <v>5643.6999999999989</v>
      </c>
      <c r="G618" s="2">
        <f>IF(front!J618-front!H618&gt;0,front!J618-front!H618,0)</f>
        <v>5097.2999999999993</v>
      </c>
      <c r="H618" s="2"/>
      <c r="I618" s="4">
        <f>C618/(constants!$A$4+constants!$B$4*data!C618+constants!$C$4*data!C618^2+constants!$D$4*data!C618^3+constants!$E$4*data!C618^4+constants!$F$4*data!C618^5+constants!$G$4*data!C618^6+constants!$H$4*data!C618^7)</f>
        <v>6639.4564572019954</v>
      </c>
      <c r="J618" s="4">
        <f>D618/(constants!$A$4+constants!$B$4*data!D618+constants!$C$4*data!D618^2+constants!$D$4*data!D618^3+constants!$E$4*data!D618^4+constants!$F$4*data!D618^5+constants!$G$4*data!D618^6+constants!$H$4*data!D618^7)</f>
        <v>58185.089837636588</v>
      </c>
      <c r="K618" s="4">
        <f>E618/(constants!$A$4+constants!$B$4*data!E618+constants!$C$4*data!E618^2+constants!$D$4*data!E618^3+constants!$E$4*data!E618^4+constants!$F$4*data!E618^5+constants!$G$4*data!E618^6+constants!$H$4*data!E618^7)</f>
        <v>58185.089837636588</v>
      </c>
      <c r="L618" s="4">
        <f>F618/(constants!$A$4+constants!$B$4*data!F618+constants!$C$4*data!F618^2+constants!$D$4*data!F618^3+constants!$E$4*data!F618^4+constants!$F$4*data!F618^5+constants!$G$4*data!F618^6+constants!$H$4*data!F618^7)</f>
        <v>5632.3836825118233</v>
      </c>
      <c r="M618" s="4">
        <f>G618/(constants!$A$4+constants!$B$4*data!G618+constants!$C$4*data!G618^2+constants!$D$4*data!G618^3+constants!$E$4*data!G618^4+constants!$F$4*data!G618^5+constants!$G$4*data!G618^6+constants!$H$4*data!G618^7)</f>
        <v>5086.5816790850658</v>
      </c>
      <c r="N618" s="4"/>
      <c r="O618" s="4">
        <f t="shared" si="194"/>
        <v>16598.641143004988</v>
      </c>
      <c r="P618" s="4">
        <f t="shared" si="195"/>
        <v>14546.272459409147</v>
      </c>
      <c r="Q618" s="4">
        <f t="shared" si="195"/>
        <v>14546.272459409147</v>
      </c>
      <c r="R618" s="4">
        <f t="shared" si="196"/>
        <v>1408.0959206279558</v>
      </c>
      <c r="S618" s="4">
        <f t="shared" si="196"/>
        <v>1271.6454197712665</v>
      </c>
      <c r="T618" s="4">
        <f t="shared" si="197"/>
        <v>1.141092413147279</v>
      </c>
      <c r="U618" s="4">
        <f t="shared" si="198"/>
        <v>1</v>
      </c>
      <c r="V618" s="4">
        <f t="shared" si="199"/>
        <v>0.90309573456058467</v>
      </c>
      <c r="W618" s="4"/>
      <c r="X618">
        <f>IF(front!E618&gt;$X$2,O618,P618)</f>
        <v>16598.641143004988</v>
      </c>
      <c r="Y618">
        <f t="shared" si="191"/>
        <v>16364.660354703925</v>
      </c>
      <c r="Z618">
        <f>SUMPRODUCT($B$7:$B$456,Y$7:Y$456,EXP(constants!$B$32+constants!$A$32*ABS($A$7:$A$456-$A618)))</f>
        <v>0.39185834113468682</v>
      </c>
      <c r="AA618">
        <f t="shared" si="192"/>
        <v>16364.268496362791</v>
      </c>
      <c r="AB618">
        <f t="shared" si="200"/>
        <v>16358.822537803188</v>
      </c>
      <c r="AD618" s="4"/>
      <c r="AE618" s="4"/>
      <c r="AF618" s="4"/>
      <c r="AH618" s="4"/>
      <c r="AI618" s="5">
        <f>SUMPRODUCT(constants!$B$13:$B$20,A618^constants!$A$13:$A$20)*constants!$C$10/((A618/1000000000)^5*(EXP(0.014388/(A618/1000000000)/constants!$B$9)-1))</f>
        <v>6.021409856256705E-6</v>
      </c>
      <c r="AJ618">
        <f>SUMPRODUCT(A618^constants!$E$28:$J$28,constants!$E$27:$J$27)</f>
        <v>7.1761113604407395E-7</v>
      </c>
      <c r="AL618" s="17">
        <f t="shared" si="193"/>
        <v>3.6808332887907926E-10</v>
      </c>
      <c r="AM618">
        <f t="shared" si="201"/>
        <v>0</v>
      </c>
      <c r="AN618" t="e">
        <f t="shared" si="202"/>
        <v>#DIV/0!</v>
      </c>
      <c r="AO618">
        <f t="shared" si="203"/>
        <v>0</v>
      </c>
      <c r="AQ618">
        <f t="shared" si="206"/>
        <v>3.6808332887907926E-10</v>
      </c>
      <c r="AS618" s="4" t="e">
        <f t="shared" si="204"/>
        <v>#DIV/0!</v>
      </c>
    </row>
    <row r="619" spans="1:45" x14ac:dyDescent="0.2">
      <c r="A619">
        <f>front!A619</f>
        <v>475.89</v>
      </c>
      <c r="B619" s="1">
        <f t="shared" si="205"/>
        <v>0.45999999999997954</v>
      </c>
      <c r="C619">
        <f>front!D619-front!B619</f>
        <v>6707.85</v>
      </c>
      <c r="D619" s="2">
        <f>front!E619-front!C619</f>
        <v>55289.599999999999</v>
      </c>
      <c r="E619" s="2">
        <f>IF(front!F619-front!C619&gt;0,front!F619-front!C619,0)</f>
        <v>55289.599999999999</v>
      </c>
      <c r="F619" s="2">
        <f>front!I619-front!H619</f>
        <v>5505</v>
      </c>
      <c r="G619" s="2">
        <f>IF(front!J619-front!H619&gt;0,front!J619-front!H619,0)</f>
        <v>5057.6000000000004</v>
      </c>
      <c r="H619" s="2"/>
      <c r="I619" s="4">
        <f>C619/(constants!$A$4+constants!$B$4*data!C619+constants!$C$4*data!C619^2+constants!$D$4*data!C619^3+constants!$E$4*data!C619^4+constants!$F$4*data!C619^5+constants!$G$4*data!C619^6+constants!$H$4*data!C619^7)</f>
        <v>6696.2237815704748</v>
      </c>
      <c r="J619" s="4">
        <f>D619/(constants!$A$4+constants!$B$4*data!D619+constants!$C$4*data!D619^2+constants!$D$4*data!D619^3+constants!$E$4*data!D619^4+constants!$F$4*data!D619^5+constants!$G$4*data!D619^6+constants!$H$4*data!D619^7)</f>
        <v>58341.426626855042</v>
      </c>
      <c r="K619" s="4">
        <f>E619/(constants!$A$4+constants!$B$4*data!E619+constants!$C$4*data!E619^2+constants!$D$4*data!E619^3+constants!$E$4*data!E619^4+constants!$F$4*data!E619^5+constants!$G$4*data!E619^6+constants!$H$4*data!E619^7)</f>
        <v>58341.426626855042</v>
      </c>
      <c r="L619" s="4">
        <f>F619/(constants!$A$4+constants!$B$4*data!F619+constants!$C$4*data!F619^2+constants!$D$4*data!F619^3+constants!$E$4*data!F619^4+constants!$F$4*data!F619^5+constants!$G$4*data!F619^6+constants!$H$4*data!F619^7)</f>
        <v>5493.8113221611029</v>
      </c>
      <c r="M619" s="4">
        <f>G619/(constants!$A$4+constants!$B$4*data!G619+constants!$C$4*data!G619^2+constants!$D$4*data!G619^3+constants!$E$4*data!G619^4+constants!$F$4*data!G619^5+constants!$G$4*data!G619^6+constants!$H$4*data!G619^7)</f>
        <v>5046.9344645574101</v>
      </c>
      <c r="N619" s="4"/>
      <c r="O619" s="4">
        <f t="shared" si="194"/>
        <v>16740.559453926187</v>
      </c>
      <c r="P619" s="4">
        <f t="shared" si="195"/>
        <v>14585.356656713762</v>
      </c>
      <c r="Q619" s="4">
        <f t="shared" si="195"/>
        <v>14585.356656713762</v>
      </c>
      <c r="R619" s="4">
        <f t="shared" si="196"/>
        <v>1373.4528305402757</v>
      </c>
      <c r="S619" s="4">
        <f t="shared" si="196"/>
        <v>1261.7336161393525</v>
      </c>
      <c r="T619" s="4">
        <f t="shared" si="197"/>
        <v>1.1477648334516639</v>
      </c>
      <c r="U619" s="4">
        <f t="shared" si="198"/>
        <v>1</v>
      </c>
      <c r="V619" s="4">
        <f t="shared" si="199"/>
        <v>0.91865813523644912</v>
      </c>
      <c r="W619" s="4"/>
      <c r="X619">
        <f>IF(front!E619&gt;$X$2,O619,P619)</f>
        <v>16740.559453926187</v>
      </c>
      <c r="Y619">
        <f t="shared" si="191"/>
        <v>16506.578665625126</v>
      </c>
      <c r="Z619">
        <f>SUMPRODUCT($B$7:$B$456,Y$7:Y$456,EXP(constants!$B$32+constants!$A$32*ABS($A$7:$A$456-$A619)))</f>
        <v>0.38173841624829447</v>
      </c>
      <c r="AA619">
        <f t="shared" si="192"/>
        <v>16506.196927208879</v>
      </c>
      <c r="AB619">
        <f t="shared" si="200"/>
        <v>16500.750968649278</v>
      </c>
      <c r="AD619" s="4"/>
      <c r="AE619" s="4"/>
      <c r="AF619" s="4"/>
      <c r="AH619" s="4"/>
      <c r="AI619" s="5">
        <f>SUMPRODUCT(constants!$B$13:$B$20,A619^constants!$A$13:$A$20)*constants!$C$10/((A619/1000000000)^5*(EXP(0.014388/(A619/1000000000)/constants!$B$9)-1))</f>
        <v>6.04843759227419E-6</v>
      </c>
      <c r="AJ619">
        <f>SUMPRODUCT(A619^constants!$E$28:$J$28,constants!$E$27:$J$27)</f>
        <v>7.1586284274639854E-7</v>
      </c>
      <c r="AL619" s="17">
        <f t="shared" si="193"/>
        <v>3.6655529216615434E-10</v>
      </c>
      <c r="AM619">
        <f t="shared" si="201"/>
        <v>0</v>
      </c>
      <c r="AN619" t="e">
        <f t="shared" si="202"/>
        <v>#DIV/0!</v>
      </c>
      <c r="AO619">
        <f t="shared" si="203"/>
        <v>0</v>
      </c>
      <c r="AQ619">
        <f t="shared" si="206"/>
        <v>3.6655529216615434E-10</v>
      </c>
      <c r="AS619" s="4" t="e">
        <f t="shared" si="204"/>
        <v>#DIV/0!</v>
      </c>
    </row>
    <row r="620" spans="1:45" x14ac:dyDescent="0.2">
      <c r="A620">
        <f>front!A620</f>
        <v>476.35</v>
      </c>
      <c r="B620" s="1">
        <f t="shared" si="205"/>
        <v>0.46000000000003638</v>
      </c>
      <c r="C620">
        <f>front!D620-front!B620</f>
        <v>6747.4000000000005</v>
      </c>
      <c r="D620" s="2">
        <f>front!E620-front!C620</f>
        <v>55106.3</v>
      </c>
      <c r="E620" s="2">
        <f>IF(front!F620-front!C620&gt;0,front!F620-front!C620,0)</f>
        <v>55106.3</v>
      </c>
      <c r="F620" s="2">
        <f>front!I620-front!H620</f>
        <v>5188.3999999999996</v>
      </c>
      <c r="G620" s="2">
        <f>IF(front!J620-front!H620&gt;0,front!J620-front!H620,0)</f>
        <v>4753.1999999999989</v>
      </c>
      <c r="H620" s="2"/>
      <c r="I620" s="4">
        <f>C620/(constants!$A$4+constants!$B$4*data!C620+constants!$C$4*data!C620^2+constants!$D$4*data!C620^3+constants!$E$4*data!C620^4+constants!$F$4*data!C620^5+constants!$G$4*data!C620^6+constants!$H$4*data!C620^7)</f>
        <v>6735.7883654563439</v>
      </c>
      <c r="J620" s="4">
        <f>D620/(constants!$A$4+constants!$B$4*data!D620+constants!$C$4*data!D620^2+constants!$D$4*data!D620^3+constants!$E$4*data!D620^4+constants!$F$4*data!D620^5+constants!$G$4*data!D620^6+constants!$H$4*data!D620^7)</f>
        <v>58137.765692924972</v>
      </c>
      <c r="K620" s="4">
        <f>E620/(constants!$A$4+constants!$B$4*data!E620+constants!$C$4*data!E620^2+constants!$D$4*data!E620^3+constants!$E$4*data!E620^4+constants!$F$4*data!E620^5+constants!$G$4*data!E620^6+constants!$H$4*data!E620^7)</f>
        <v>58137.765692924972</v>
      </c>
      <c r="L620" s="4">
        <f>F620/(constants!$A$4+constants!$B$4*data!F620+constants!$C$4*data!F620^2+constants!$D$4*data!F620^3+constants!$E$4*data!F620^4+constants!$F$4*data!F620^5+constants!$G$4*data!F620^6+constants!$H$4*data!F620^7)</f>
        <v>5177.5650204778749</v>
      </c>
      <c r="M620" s="4">
        <f>G620/(constants!$A$4+constants!$B$4*data!G620+constants!$C$4*data!G620^2+constants!$D$4*data!G620^3+constants!$E$4*data!G620^4+constants!$F$4*data!G620^5+constants!$G$4*data!G620^6+constants!$H$4*data!G620^7)</f>
        <v>4742.975907535515</v>
      </c>
      <c r="N620" s="4"/>
      <c r="O620" s="4">
        <f t="shared" si="194"/>
        <v>16839.47091364086</v>
      </c>
      <c r="P620" s="4">
        <f t="shared" si="195"/>
        <v>14534.441423231243</v>
      </c>
      <c r="Q620" s="4">
        <f t="shared" si="195"/>
        <v>14534.441423231243</v>
      </c>
      <c r="R620" s="4">
        <f t="shared" si="196"/>
        <v>1294.3912551194687</v>
      </c>
      <c r="S620" s="4">
        <f t="shared" si="196"/>
        <v>1185.7439768838788</v>
      </c>
      <c r="T620" s="4">
        <f t="shared" si="197"/>
        <v>1.1585908548728507</v>
      </c>
      <c r="U620" s="4">
        <f t="shared" si="198"/>
        <v>1</v>
      </c>
      <c r="V620" s="4">
        <f t="shared" si="199"/>
        <v>0.91606303132389277</v>
      </c>
      <c r="W620" s="4"/>
      <c r="X620">
        <f>IF(front!E620&gt;$X$2,O620,P620)</f>
        <v>16839.47091364086</v>
      </c>
      <c r="Y620">
        <f t="shared" si="191"/>
        <v>16605.490125339798</v>
      </c>
      <c r="Z620">
        <f>SUMPRODUCT($B$7:$B$456,Y$7:Y$456,EXP(constants!$B$32+constants!$A$32*ABS($A$7:$A$456-$A620)))</f>
        <v>0.37187984315400435</v>
      </c>
      <c r="AA620">
        <f t="shared" si="192"/>
        <v>16605.118245496644</v>
      </c>
      <c r="AB620">
        <f t="shared" si="200"/>
        <v>16599.672286937042</v>
      </c>
      <c r="AD620" s="4"/>
      <c r="AE620" s="4"/>
      <c r="AF620" s="4"/>
      <c r="AH620" s="4"/>
      <c r="AI620" s="5">
        <f>SUMPRODUCT(constants!$B$13:$B$20,A620^constants!$A$13:$A$20)*constants!$C$10/((A620/1000000000)^5*(EXP(0.014388/(A620/1000000000)/constants!$B$9)-1))</f>
        <v>6.0755056581896774E-6</v>
      </c>
      <c r="AJ620">
        <f>SUMPRODUCT(A620^constants!$E$28:$J$28,constants!$E$27:$J$27)</f>
        <v>7.1399418699759744E-7</v>
      </c>
      <c r="AL620" s="17">
        <f t="shared" si="193"/>
        <v>3.6600154226964708E-10</v>
      </c>
      <c r="AM620">
        <f t="shared" si="201"/>
        <v>0</v>
      </c>
      <c r="AN620" t="e">
        <f t="shared" si="202"/>
        <v>#DIV/0!</v>
      </c>
      <c r="AO620">
        <f t="shared" si="203"/>
        <v>0</v>
      </c>
      <c r="AQ620">
        <f t="shared" si="206"/>
        <v>3.6600154226964708E-10</v>
      </c>
      <c r="AS620" s="4" t="e">
        <f t="shared" si="204"/>
        <v>#DIV/0!</v>
      </c>
    </row>
    <row r="621" spans="1:45" x14ac:dyDescent="0.2">
      <c r="A621">
        <f>front!A621</f>
        <v>476.82</v>
      </c>
      <c r="B621" s="1">
        <f t="shared" si="205"/>
        <v>0.46999999999997044</v>
      </c>
      <c r="C621">
        <f>front!D621-front!B621</f>
        <v>6782.7000000000007</v>
      </c>
      <c r="D621" s="2">
        <f>front!E621-front!C621</f>
        <v>55321.2</v>
      </c>
      <c r="E621" s="2">
        <f>IF(front!F621-front!C621&gt;0,front!F621-front!C621,0)</f>
        <v>55321.2</v>
      </c>
      <c r="F621" s="2">
        <f>front!I621-front!H621</f>
        <v>5230.7000000000007</v>
      </c>
      <c r="G621" s="2">
        <f>IF(front!J621-front!H621&gt;0,front!J621-front!H621,0)</f>
        <v>4778.4000000000015</v>
      </c>
      <c r="H621" s="2"/>
      <c r="I621" s="4">
        <f>C621/(constants!$A$4+constants!$B$4*data!C621+constants!$C$4*data!C621^2+constants!$D$4*data!C621^3+constants!$E$4*data!C621^4+constants!$F$4*data!C621^5+constants!$G$4*data!C621^6+constants!$H$4*data!C621^7)</f>
        <v>6771.1031447480891</v>
      </c>
      <c r="J621" s="4">
        <f>D621/(constants!$A$4+constants!$B$4*data!D621+constants!$C$4*data!D621^2+constants!$D$4*data!D621^3+constants!$E$4*data!D621^4+constants!$F$4*data!D621^5+constants!$G$4*data!D621^6+constants!$H$4*data!D621^7)</f>
        <v>58376.545864845859</v>
      </c>
      <c r="K621" s="4">
        <f>E621/(constants!$A$4+constants!$B$4*data!E621+constants!$C$4*data!E621^2+constants!$D$4*data!E621^3+constants!$E$4*data!E621^4+constants!$F$4*data!E621^5+constants!$G$4*data!E621^6+constants!$H$4*data!E621^7)</f>
        <v>58376.545864845859</v>
      </c>
      <c r="L621" s="4">
        <f>F621/(constants!$A$4+constants!$B$4*data!F621+constants!$C$4*data!F621^2+constants!$D$4*data!F621^3+constants!$E$4*data!F621^4+constants!$F$4*data!F621^5+constants!$G$4*data!F621^6+constants!$H$4*data!F621^7)</f>
        <v>5219.8130249613087</v>
      </c>
      <c r="M621" s="4">
        <f>G621/(constants!$A$4+constants!$B$4*data!G621+constants!$C$4*data!G621^2+constants!$D$4*data!G621^3+constants!$E$4*data!G621^4+constants!$F$4*data!G621^5+constants!$G$4*data!G621^6+constants!$H$4*data!G621^7)</f>
        <v>4768.1370216008463</v>
      </c>
      <c r="N621" s="4"/>
      <c r="O621" s="4">
        <f t="shared" si="194"/>
        <v>16927.757861870221</v>
      </c>
      <c r="P621" s="4">
        <f t="shared" si="195"/>
        <v>14594.136466211465</v>
      </c>
      <c r="Q621" s="4">
        <f t="shared" si="195"/>
        <v>14594.136466211465</v>
      </c>
      <c r="R621" s="4">
        <f t="shared" si="196"/>
        <v>1304.9532562403272</v>
      </c>
      <c r="S621" s="4">
        <f t="shared" si="196"/>
        <v>1192.0342554002116</v>
      </c>
      <c r="T621" s="4">
        <f t="shared" si="197"/>
        <v>1.1599013001599365</v>
      </c>
      <c r="U621" s="4">
        <f t="shared" si="198"/>
        <v>1</v>
      </c>
      <c r="V621" s="4">
        <f t="shared" si="199"/>
        <v>0.91346893055354017</v>
      </c>
      <c r="W621" s="4"/>
      <c r="X621">
        <f>IF(front!E621&gt;$X$2,O621,P621)</f>
        <v>16927.757861870221</v>
      </c>
      <c r="Y621">
        <f t="shared" si="191"/>
        <v>16693.777073569159</v>
      </c>
      <c r="Z621">
        <f>SUMPRODUCT($B$7:$B$456,Y$7:Y$456,EXP(constants!$B$32+constants!$A$32*ABS($A$7:$A$456-$A621)))</f>
        <v>0.36206986839647842</v>
      </c>
      <c r="AA621">
        <f t="shared" si="192"/>
        <v>16693.415003700764</v>
      </c>
      <c r="AB621">
        <f t="shared" si="200"/>
        <v>16687.969045141162</v>
      </c>
      <c r="AD621" s="4"/>
      <c r="AE621" s="4"/>
      <c r="AF621" s="4"/>
      <c r="AH621" s="4"/>
      <c r="AI621" s="5">
        <f>SUMPRODUCT(constants!$B$13:$B$20,A621^constants!$A$13:$A$20)*constants!$C$10/((A621/1000000000)^5*(EXP(0.014388/(A621/1000000000)/constants!$B$9)-1))</f>
        <v>6.1032035072732846E-6</v>
      </c>
      <c r="AJ621">
        <f>SUMPRODUCT(A621^constants!$E$28:$J$28,constants!$E$27:$J$27)</f>
        <v>7.1195807641060609E-7</v>
      </c>
      <c r="AL621" s="17">
        <f t="shared" si="193"/>
        <v>3.6572476199854178E-10</v>
      </c>
      <c r="AM621">
        <f t="shared" si="201"/>
        <v>0</v>
      </c>
      <c r="AN621" t="e">
        <f t="shared" si="202"/>
        <v>#DIV/0!</v>
      </c>
      <c r="AO621">
        <f t="shared" si="203"/>
        <v>0</v>
      </c>
      <c r="AQ621">
        <f t="shared" si="206"/>
        <v>3.6572476199854178E-10</v>
      </c>
      <c r="AS621" s="4" t="e">
        <f t="shared" si="204"/>
        <v>#DIV/0!</v>
      </c>
    </row>
    <row r="622" spans="1:45" x14ac:dyDescent="0.2">
      <c r="A622">
        <f>front!A622</f>
        <v>477.28</v>
      </c>
      <c r="B622" s="1">
        <f t="shared" si="205"/>
        <v>0.45999999999997954</v>
      </c>
      <c r="C622">
        <f>front!D622-front!B622</f>
        <v>6825.25</v>
      </c>
      <c r="D622" s="2">
        <f>front!E622-front!C622</f>
        <v>55203</v>
      </c>
      <c r="E622" s="2">
        <f>IF(front!F622-front!C622&gt;0,front!F622-front!C622,0)</f>
        <v>55203</v>
      </c>
      <c r="F622" s="2">
        <f>front!I622-front!H622</f>
        <v>5220</v>
      </c>
      <c r="G622" s="2">
        <f>IF(front!J622-front!H622&gt;0,front!J622-front!H622,0)</f>
        <v>4775.7000000000007</v>
      </c>
      <c r="H622" s="2"/>
      <c r="I622" s="4">
        <f>C622/(constants!$A$4+constants!$B$4*data!C622+constants!$C$4*data!C622^2+constants!$D$4*data!C622^3+constants!$E$4*data!C622^4+constants!$F$4*data!C622^5+constants!$G$4*data!C622^6+constants!$H$4*data!C622^7)</f>
        <v>6813.6731927941337</v>
      </c>
      <c r="J622" s="4">
        <f>D622/(constants!$A$4+constants!$B$4*data!D622+constants!$C$4*data!D622^2+constants!$D$4*data!D622^3+constants!$E$4*data!D622^4+constants!$F$4*data!D622^5+constants!$G$4*data!D622^6+constants!$H$4*data!D622^7)</f>
        <v>58245.19605465397</v>
      </c>
      <c r="K622" s="4">
        <f>E622/(constants!$A$4+constants!$B$4*data!E622+constants!$C$4*data!E622^2+constants!$D$4*data!E622^3+constants!$E$4*data!E622^4+constants!$F$4*data!E622^5+constants!$G$4*data!E622^6+constants!$H$4*data!E622^7)</f>
        <v>58245.19605465397</v>
      </c>
      <c r="L622" s="4">
        <f>F622/(constants!$A$4+constants!$B$4*data!F622+constants!$C$4*data!F622^2+constants!$D$4*data!F622^3+constants!$E$4*data!F622^4+constants!$F$4*data!F622^5+constants!$G$4*data!F622^6+constants!$H$4*data!F622^7)</f>
        <v>5209.1260449673218</v>
      </c>
      <c r="M622" s="4">
        <f>G622/(constants!$A$4+constants!$B$4*data!G622+constants!$C$4*data!G622^2+constants!$D$4*data!G622^3+constants!$E$4*data!G622^4+constants!$F$4*data!G622^5+constants!$G$4*data!G622^6+constants!$H$4*data!G622^7)</f>
        <v>4765.4411686865606</v>
      </c>
      <c r="N622" s="4"/>
      <c r="O622" s="4">
        <f t="shared" si="194"/>
        <v>17034.182981985334</v>
      </c>
      <c r="P622" s="4">
        <f t="shared" si="195"/>
        <v>14561.299013663493</v>
      </c>
      <c r="Q622" s="4">
        <f t="shared" si="195"/>
        <v>14561.299013663493</v>
      </c>
      <c r="R622" s="4">
        <f t="shared" si="196"/>
        <v>1302.2815112418305</v>
      </c>
      <c r="S622" s="4">
        <f t="shared" si="196"/>
        <v>1191.3602921716401</v>
      </c>
      <c r="T622" s="4">
        <f t="shared" si="197"/>
        <v>1.1698257803786205</v>
      </c>
      <c r="U622" s="4">
        <f t="shared" si="198"/>
        <v>1</v>
      </c>
      <c r="V622" s="4">
        <f t="shared" si="199"/>
        <v>0.91482546737193715</v>
      </c>
      <c r="W622" s="4"/>
      <c r="X622">
        <f>IF(front!E622&gt;$X$2,O622,P622)</f>
        <v>17034.182981985334</v>
      </c>
      <c r="Y622">
        <f t="shared" si="191"/>
        <v>16800.202193684272</v>
      </c>
      <c r="Z622">
        <f>SUMPRODUCT($B$7:$B$456,Y$7:Y$456,EXP(constants!$B$32+constants!$A$32*ABS($A$7:$A$456-$A622)))</f>
        <v>0.35271924474715582</v>
      </c>
      <c r="AA622">
        <f t="shared" si="192"/>
        <v>16799.849474439525</v>
      </c>
      <c r="AB622">
        <f t="shared" si="200"/>
        <v>16794.403515879923</v>
      </c>
      <c r="AD622" s="4"/>
      <c r="AE622" s="4"/>
      <c r="AF622" s="4"/>
      <c r="AH622" s="4"/>
      <c r="AI622" s="5">
        <f>SUMPRODUCT(constants!$B$13:$B$20,A622^constants!$A$13:$A$20)*constants!$C$10/((A622/1000000000)^5*(EXP(0.014388/(A622/1000000000)/constants!$B$9)-1))</f>
        <v>6.1303522058723202E-6</v>
      </c>
      <c r="AJ622">
        <f>SUMPRODUCT(A622^constants!$E$28:$J$28,constants!$E$27:$J$27)</f>
        <v>7.0983866767008368E-7</v>
      </c>
      <c r="AL622" s="17">
        <f t="shared" si="193"/>
        <v>3.6502351512965466E-10</v>
      </c>
      <c r="AM622">
        <f t="shared" si="201"/>
        <v>0</v>
      </c>
      <c r="AN622" t="e">
        <f t="shared" si="202"/>
        <v>#DIV/0!</v>
      </c>
      <c r="AO622">
        <f t="shared" si="203"/>
        <v>0</v>
      </c>
      <c r="AQ622">
        <f t="shared" si="206"/>
        <v>3.6502351512965466E-10</v>
      </c>
      <c r="AS622" s="4" t="e">
        <f t="shared" si="204"/>
        <v>#DIV/0!</v>
      </c>
    </row>
    <row r="623" spans="1:45" x14ac:dyDescent="0.2">
      <c r="A623">
        <f>front!A623</f>
        <v>477.74</v>
      </c>
      <c r="B623" s="1">
        <f t="shared" si="205"/>
        <v>0.46000000000003638</v>
      </c>
      <c r="C623">
        <f>front!D623-front!B623</f>
        <v>6846.9</v>
      </c>
      <c r="D623" s="2">
        <f>front!E623-front!C623</f>
        <v>54647.3</v>
      </c>
      <c r="E623" s="2">
        <f>IF(front!F623-front!C623&gt;0,front!F623-front!C623,0)</f>
        <v>54647.3</v>
      </c>
      <c r="F623" s="2">
        <f>front!I623-front!H623</f>
        <v>5236.7000000000007</v>
      </c>
      <c r="G623" s="2">
        <f>IF(front!J623-front!H623&gt;0,front!J623-front!H623,0)</f>
        <v>4805.2000000000007</v>
      </c>
      <c r="H623" s="2"/>
      <c r="I623" s="4">
        <f>C623/(constants!$A$4+constants!$B$4*data!C623+constants!$C$4*data!C623^2+constants!$D$4*data!C623^3+constants!$E$4*data!C623^4+constants!$F$4*data!C623^5+constants!$G$4*data!C623^6+constants!$H$4*data!C623^7)</f>
        <v>6835.3343390108103</v>
      </c>
      <c r="J623" s="4">
        <f>D623/(constants!$A$4+constants!$B$4*data!D623+constants!$C$4*data!D623^2+constants!$D$4*data!D623^3+constants!$E$4*data!D623^4+constants!$F$4*data!D623^5+constants!$G$4*data!D623^6+constants!$H$4*data!D623^7)</f>
        <v>57628.141033020642</v>
      </c>
      <c r="K623" s="4">
        <f>E623/(constants!$A$4+constants!$B$4*data!E623+constants!$C$4*data!E623^2+constants!$D$4*data!E623^3+constants!$E$4*data!E623^4+constants!$F$4*data!E623^5+constants!$G$4*data!E623^6+constants!$H$4*data!E623^7)</f>
        <v>57628.141033020642</v>
      </c>
      <c r="L623" s="4">
        <f>F623/(constants!$A$4+constants!$B$4*data!F623+constants!$C$4*data!F623^2+constants!$D$4*data!F623^3+constants!$E$4*data!F623^4+constants!$F$4*data!F623^5+constants!$G$4*data!F623^6+constants!$H$4*data!F623^7)</f>
        <v>5225.8057635744699</v>
      </c>
      <c r="M623" s="4">
        <f>G623/(constants!$A$4+constants!$B$4*data!G623+constants!$C$4*data!G623^2+constants!$D$4*data!G623^3+constants!$E$4*data!G623^4+constants!$F$4*data!G623^5+constants!$G$4*data!G623^6+constants!$H$4*data!G623^7)</f>
        <v>4794.896110896002</v>
      </c>
      <c r="N623" s="4"/>
      <c r="O623" s="4">
        <f t="shared" si="194"/>
        <v>17088.335847527025</v>
      </c>
      <c r="P623" s="4">
        <f t="shared" si="195"/>
        <v>14407.03525825516</v>
      </c>
      <c r="Q623" s="4">
        <f t="shared" si="195"/>
        <v>14407.03525825516</v>
      </c>
      <c r="R623" s="4">
        <f t="shared" si="196"/>
        <v>1306.4514408936175</v>
      </c>
      <c r="S623" s="4">
        <f t="shared" si="196"/>
        <v>1198.7240277240003</v>
      </c>
      <c r="T623" s="4">
        <f t="shared" si="197"/>
        <v>1.1861105037370887</v>
      </c>
      <c r="U623" s="4">
        <f t="shared" si="198"/>
        <v>1</v>
      </c>
      <c r="V623" s="4">
        <f t="shared" si="199"/>
        <v>0.91754196918644659</v>
      </c>
      <c r="W623" s="4"/>
      <c r="X623">
        <f>IF(front!E623&gt;$X$2,O623,P623)</f>
        <v>17088.335847527025</v>
      </c>
      <c r="Y623">
        <f t="shared" si="191"/>
        <v>16854.355059225963</v>
      </c>
      <c r="Z623">
        <f>SUMPRODUCT($B$7:$B$456,Y$7:Y$456,EXP(constants!$B$32+constants!$A$32*ABS($A$7:$A$456-$A623)))</f>
        <v>0.34361010532577546</v>
      </c>
      <c r="AA623">
        <f t="shared" si="192"/>
        <v>16854.011449120637</v>
      </c>
      <c r="AB623">
        <f t="shared" si="200"/>
        <v>16848.565490561035</v>
      </c>
      <c r="AD623" s="4"/>
      <c r="AE623" s="4"/>
      <c r="AF623" s="4"/>
      <c r="AH623" s="4"/>
      <c r="AI623" s="5">
        <f>SUMPRODUCT(constants!$B$13:$B$20,A623^constants!$A$13:$A$20)*constants!$C$10/((A623/1000000000)^5*(EXP(0.014388/(A623/1000000000)/constants!$B$9)-1))</f>
        <v>6.1575403387847764E-6</v>
      </c>
      <c r="AJ623">
        <f>SUMPRODUCT(A623^constants!$E$28:$J$28,constants!$E$27:$J$27)</f>
        <v>7.0759151762461421E-7</v>
      </c>
      <c r="AL623" s="17">
        <f t="shared" si="193"/>
        <v>3.6546377448183205E-10</v>
      </c>
      <c r="AM623">
        <f t="shared" si="201"/>
        <v>0</v>
      </c>
      <c r="AN623" t="e">
        <f t="shared" si="202"/>
        <v>#DIV/0!</v>
      </c>
      <c r="AO623">
        <f t="shared" si="203"/>
        <v>0</v>
      </c>
      <c r="AQ623">
        <f t="shared" si="206"/>
        <v>3.6546377448183205E-10</v>
      </c>
      <c r="AS623" s="4" t="e">
        <f t="shared" si="204"/>
        <v>#DIV/0!</v>
      </c>
    </row>
    <row r="624" spans="1:45" x14ac:dyDescent="0.2">
      <c r="A624">
        <f>front!A624</f>
        <v>478.21</v>
      </c>
      <c r="B624" s="1">
        <f t="shared" si="205"/>
        <v>0.46999999999997044</v>
      </c>
      <c r="C624">
        <f>front!D624-front!B624</f>
        <v>6906.5999999999995</v>
      </c>
      <c r="D624" s="2">
        <f>front!E624-front!C624</f>
        <v>55192.9</v>
      </c>
      <c r="E624" s="2">
        <f>IF(front!F624-front!C624&gt;0,front!F624-front!C624,0)</f>
        <v>55192.9</v>
      </c>
      <c r="F624" s="2">
        <f>front!I624-front!H624</f>
        <v>5480.6</v>
      </c>
      <c r="G624" s="2">
        <f>IF(front!J624-front!H624&gt;0,front!J624-front!H624,0)</f>
        <v>4977.3000000000011</v>
      </c>
      <c r="H624" s="2"/>
      <c r="I624" s="4">
        <f>C624/(constants!$A$4+constants!$B$4*data!C624+constants!$C$4*data!C624^2+constants!$D$4*data!C624^3+constants!$E$4*data!C624^4+constants!$F$4*data!C624^5+constants!$G$4*data!C624^6+constants!$H$4*data!C624^7)</f>
        <v>6895.0684150043371</v>
      </c>
      <c r="J624" s="4">
        <f>D624/(constants!$A$4+constants!$B$4*data!D624+constants!$C$4*data!D624^2+constants!$D$4*data!D624^3+constants!$E$4*data!D624^4+constants!$F$4*data!D624^5+constants!$G$4*data!D624^6+constants!$H$4*data!D624^7)</f>
        <v>58233.974163688705</v>
      </c>
      <c r="K624" s="4">
        <f>E624/(constants!$A$4+constants!$B$4*data!E624+constants!$C$4*data!E624^2+constants!$D$4*data!E624^3+constants!$E$4*data!E624^4+constants!$F$4*data!E624^5+constants!$G$4*data!E624^6+constants!$H$4*data!E624^7)</f>
        <v>58233.974163688705</v>
      </c>
      <c r="L624" s="4">
        <f>F624/(constants!$A$4+constants!$B$4*data!F624+constants!$C$4*data!F624^2+constants!$D$4*data!F624^3+constants!$E$4*data!F624^4+constants!$F$4*data!F624^5+constants!$G$4*data!F624^6+constants!$H$4*data!F624^7)</f>
        <v>5469.43556576639</v>
      </c>
      <c r="M624" s="4">
        <f>G624/(constants!$A$4+constants!$B$4*data!G624+constants!$C$4*data!G624^2+constants!$D$4*data!G624^3+constants!$E$4*data!G624^4+constants!$F$4*data!G624^5+constants!$G$4*data!G624^6+constants!$H$4*data!G624^7)</f>
        <v>4966.7447304549651</v>
      </c>
      <c r="N624" s="4"/>
      <c r="O624" s="4">
        <f t="shared" si="194"/>
        <v>17237.671037510841</v>
      </c>
      <c r="P624" s="4">
        <f t="shared" si="195"/>
        <v>14558.493540922176</v>
      </c>
      <c r="Q624" s="4">
        <f t="shared" si="195"/>
        <v>14558.493540922176</v>
      </c>
      <c r="R624" s="4">
        <f t="shared" si="196"/>
        <v>1367.3588914415975</v>
      </c>
      <c r="S624" s="4">
        <f t="shared" si="196"/>
        <v>1241.6861826137413</v>
      </c>
      <c r="T624" s="4">
        <f t="shared" si="197"/>
        <v>1.1840284840638091</v>
      </c>
      <c r="U624" s="4">
        <f t="shared" si="198"/>
        <v>1</v>
      </c>
      <c r="V624" s="4">
        <f t="shared" si="199"/>
        <v>0.90809091189266311</v>
      </c>
      <c r="W624" s="4"/>
      <c r="X624">
        <f>IF(front!E624&gt;$X$2,O624,P624)</f>
        <v>17237.671037510841</v>
      </c>
      <c r="Y624">
        <f t="shared" si="191"/>
        <v>17003.69024920978</v>
      </c>
      <c r="Z624">
        <f>SUMPRODUCT($B$7:$B$456,Y$7:Y$456,EXP(constants!$B$32+constants!$A$32*ABS($A$7:$A$456-$A624)))</f>
        <v>0.33454586986980667</v>
      </c>
      <c r="AA624">
        <f t="shared" si="192"/>
        <v>17003.355703339908</v>
      </c>
      <c r="AB624">
        <f t="shared" si="200"/>
        <v>16997.909744780307</v>
      </c>
      <c r="AD624" s="4"/>
      <c r="AE624" s="4"/>
      <c r="AF624" s="4"/>
      <c r="AH624" s="4"/>
      <c r="AI624" s="5">
        <f>SUMPRODUCT(constants!$B$13:$B$20,A624^constants!$A$13:$A$20)*constants!$C$10/((A624/1000000000)^5*(EXP(0.014388/(A624/1000000000)/constants!$B$9)-1))</f>
        <v>6.1853599377762751E-6</v>
      </c>
      <c r="AJ624">
        <f>SUMPRODUCT(A624^constants!$E$28:$J$28,constants!$E$27:$J$27)</f>
        <v>7.0516099022721298E-7</v>
      </c>
      <c r="AL624" s="17">
        <f t="shared" si="193"/>
        <v>3.6388944468161248E-10</v>
      </c>
      <c r="AM624">
        <f t="shared" si="201"/>
        <v>0</v>
      </c>
      <c r="AN624" t="e">
        <f t="shared" si="202"/>
        <v>#DIV/0!</v>
      </c>
      <c r="AO624">
        <f t="shared" si="203"/>
        <v>0</v>
      </c>
      <c r="AQ624">
        <f t="shared" si="206"/>
        <v>3.6388944468161248E-10</v>
      </c>
      <c r="AS624" s="4" t="e">
        <f t="shared" si="204"/>
        <v>#DIV/0!</v>
      </c>
    </row>
    <row r="625" spans="1:45" x14ac:dyDescent="0.2">
      <c r="A625">
        <f>front!A625</f>
        <v>478.67</v>
      </c>
      <c r="B625" s="1">
        <f t="shared" si="205"/>
        <v>0.46000000000003638</v>
      </c>
      <c r="C625">
        <f>front!D625-front!B625</f>
        <v>6970.35</v>
      </c>
      <c r="D625" s="2">
        <f>front!E625-front!C625</f>
        <v>54824.800000000003</v>
      </c>
      <c r="E625" s="2">
        <f>IF(front!F625-front!C625&gt;0,front!F625-front!C625,0)</f>
        <v>54824.800000000003</v>
      </c>
      <c r="F625" s="2">
        <f>front!I625-front!H625</f>
        <v>5499.3000000000011</v>
      </c>
      <c r="G625" s="2">
        <f>IF(front!J625-front!H625&gt;0,front!J625-front!H625,0)</f>
        <v>4988.3999999999996</v>
      </c>
      <c r="H625" s="2"/>
      <c r="I625" s="4">
        <f>C625/(constants!$A$4+constants!$B$4*data!C625+constants!$C$4*data!C625^2+constants!$D$4*data!C625^3+constants!$E$4*data!C625^4+constants!$F$4*data!C625^5+constants!$G$4*data!C625^6+constants!$H$4*data!C625^7)</f>
        <v>6958.8602846645535</v>
      </c>
      <c r="J625" s="4">
        <f>D625/(constants!$A$4+constants!$B$4*data!D625+constants!$C$4*data!D625^2+constants!$D$4*data!D625^3+constants!$E$4*data!D625^4+constants!$F$4*data!D625^5+constants!$G$4*data!D625^6+constants!$H$4*data!D625^7)</f>
        <v>57825.16080135059</v>
      </c>
      <c r="K625" s="4">
        <f>E625/(constants!$A$4+constants!$B$4*data!E625+constants!$C$4*data!E625^2+constants!$D$4*data!E625^3+constants!$E$4*data!E625^4+constants!$F$4*data!E625^5+constants!$G$4*data!E625^6+constants!$H$4*data!E625^7)</f>
        <v>57825.16080135059</v>
      </c>
      <c r="L625" s="4">
        <f>F625/(constants!$A$4+constants!$B$4*data!F625+constants!$C$4*data!F625^2+constants!$D$4*data!F625^3+constants!$E$4*data!F625^4+constants!$F$4*data!F625^5+constants!$G$4*data!F625^6+constants!$H$4*data!F625^7)</f>
        <v>5488.1169386074744</v>
      </c>
      <c r="M625" s="4">
        <f>G625/(constants!$A$4+constants!$B$4*data!G625+constants!$C$4*data!G625^2+constants!$D$4*data!G625^3+constants!$E$4*data!G625^4+constants!$F$4*data!G625^5+constants!$G$4*data!G625^6+constants!$H$4*data!G625^7)</f>
        <v>4977.8292140806452</v>
      </c>
      <c r="N625" s="4"/>
      <c r="O625" s="4">
        <f t="shared" si="194"/>
        <v>17397.150711661383</v>
      </c>
      <c r="P625" s="4">
        <f t="shared" si="195"/>
        <v>14456.290200337648</v>
      </c>
      <c r="Q625" s="4">
        <f t="shared" si="195"/>
        <v>14456.290200337648</v>
      </c>
      <c r="R625" s="4">
        <f t="shared" si="196"/>
        <v>1372.0292346518686</v>
      </c>
      <c r="S625" s="4">
        <f t="shared" si="196"/>
        <v>1244.4573035201613</v>
      </c>
      <c r="T625" s="4">
        <f t="shared" si="197"/>
        <v>1.2034312033425454</v>
      </c>
      <c r="U625" s="4">
        <f t="shared" si="198"/>
        <v>1</v>
      </c>
      <c r="V625" s="4">
        <f t="shared" si="199"/>
        <v>0.90701952414004017</v>
      </c>
      <c r="W625" s="4"/>
      <c r="X625">
        <f>IF(front!E625&gt;$X$2,O625,P625)</f>
        <v>17397.150711661383</v>
      </c>
      <c r="Y625">
        <f t="shared" si="191"/>
        <v>17163.169923360321</v>
      </c>
      <c r="Z625">
        <f>SUMPRODUCT($B$7:$B$456,Y$7:Y$456,EXP(constants!$B$32+constants!$A$32*ABS($A$7:$A$456-$A625)))</f>
        <v>0.32590606635220842</v>
      </c>
      <c r="AA625">
        <f t="shared" si="192"/>
        <v>17162.84401729397</v>
      </c>
      <c r="AB625">
        <f t="shared" si="200"/>
        <v>17157.398058734369</v>
      </c>
      <c r="AD625" s="4"/>
      <c r="AE625" s="4"/>
      <c r="AF625" s="4"/>
      <c r="AH625" s="4"/>
      <c r="AI625" s="5">
        <f>SUMPRODUCT(constants!$B$13:$B$20,A625^constants!$A$13:$A$20)*constants!$C$10/((A625/1000000000)^5*(EXP(0.014388/(A625/1000000000)/constants!$B$9)-1))</f>
        <v>6.212626886185584E-6</v>
      </c>
      <c r="AJ625">
        <f>SUMPRODUCT(A625^constants!$E$28:$J$28,constants!$E$27:$J$27)</f>
        <v>7.0264795394076778E-7</v>
      </c>
      <c r="AL625" s="17">
        <f t="shared" si="193"/>
        <v>3.6209609784176472E-10</v>
      </c>
      <c r="AM625">
        <f t="shared" si="201"/>
        <v>0</v>
      </c>
      <c r="AN625" t="e">
        <f t="shared" si="202"/>
        <v>#DIV/0!</v>
      </c>
      <c r="AO625">
        <f t="shared" si="203"/>
        <v>0</v>
      </c>
      <c r="AQ625">
        <f t="shared" si="206"/>
        <v>3.6209609784176472E-10</v>
      </c>
      <c r="AS625" s="4" t="e">
        <f t="shared" si="204"/>
        <v>#DIV/0!</v>
      </c>
    </row>
    <row r="626" spans="1:45" x14ac:dyDescent="0.2">
      <c r="A626">
        <f>front!A626</f>
        <v>479.13</v>
      </c>
      <c r="B626" s="1">
        <f t="shared" si="205"/>
        <v>0.45999999999997954</v>
      </c>
      <c r="C626">
        <f>front!D626-front!B626</f>
        <v>7016.9499999999989</v>
      </c>
      <c r="D626" s="2">
        <f>front!E626-front!C626</f>
        <v>55521.3</v>
      </c>
      <c r="E626" s="2">
        <f>IF(front!F626-front!C626&gt;0,front!F626-front!C626,0)</f>
        <v>55521.3</v>
      </c>
      <c r="F626" s="2">
        <f>front!I626-front!H626</f>
        <v>5393.8000000000011</v>
      </c>
      <c r="G626" s="2">
        <f>IF(front!J626-front!H626&gt;0,front!J626-front!H626,0)</f>
        <v>4908.9000000000015</v>
      </c>
      <c r="H626" s="2"/>
      <c r="I626" s="4">
        <f>C626/(constants!$A$4+constants!$B$4*data!C626+constants!$C$4*data!C626^2+constants!$D$4*data!C626^3+constants!$E$4*data!C626^4+constants!$F$4*data!C626^5+constants!$G$4*data!C626^6+constants!$H$4*data!C626^7)</f>
        <v>7005.4945255379889</v>
      </c>
      <c r="J626" s="4">
        <f>D626/(constants!$A$4+constants!$B$4*data!D626+constants!$C$4*data!D626^2+constants!$D$4*data!D626^3+constants!$E$4*data!D626^4+constants!$F$4*data!D626^5+constants!$G$4*data!D626^6+constants!$H$4*data!D626^7)</f>
        <v>58598.996535987506</v>
      </c>
      <c r="K626" s="4">
        <f>E626/(constants!$A$4+constants!$B$4*data!E626+constants!$C$4*data!E626^2+constants!$D$4*data!E626^3+constants!$E$4*data!E626^4+constants!$F$4*data!E626^5+constants!$G$4*data!E626^6+constants!$H$4*data!E626^7)</f>
        <v>58598.996535987506</v>
      </c>
      <c r="L626" s="4">
        <f>F626/(constants!$A$4+constants!$B$4*data!F626+constants!$C$4*data!F626^2+constants!$D$4*data!F626^3+constants!$E$4*data!F626^4+constants!$F$4*data!F626^5+constants!$G$4*data!F626^6+constants!$H$4*data!F626^7)</f>
        <v>5382.7260074351452</v>
      </c>
      <c r="M626" s="4">
        <f>G626/(constants!$A$4+constants!$B$4*data!G626+constants!$C$4*data!G626^2+constants!$D$4*data!G626^3+constants!$E$4*data!G626^4+constants!$F$4*data!G626^5+constants!$G$4*data!G626^6+constants!$H$4*data!G626^7)</f>
        <v>4898.442240176917</v>
      </c>
      <c r="N626" s="4"/>
      <c r="O626" s="4">
        <f t="shared" si="194"/>
        <v>17513.736313844973</v>
      </c>
      <c r="P626" s="4">
        <f t="shared" si="195"/>
        <v>14649.749133996876</v>
      </c>
      <c r="Q626" s="4">
        <f t="shared" si="195"/>
        <v>14649.749133996876</v>
      </c>
      <c r="R626" s="4">
        <f t="shared" si="196"/>
        <v>1345.6815018587863</v>
      </c>
      <c r="S626" s="4">
        <f t="shared" si="196"/>
        <v>1224.6105600442293</v>
      </c>
      <c r="T626" s="4">
        <f t="shared" si="197"/>
        <v>1.1954973531390922</v>
      </c>
      <c r="U626" s="4">
        <f t="shared" si="198"/>
        <v>1</v>
      </c>
      <c r="V626" s="4">
        <f t="shared" si="199"/>
        <v>0.91003001702310538</v>
      </c>
      <c r="W626" s="4"/>
      <c r="X626">
        <f>IF(front!E626&gt;$X$2,O626,P626)</f>
        <v>17513.736313844973</v>
      </c>
      <c r="Y626">
        <f t="shared" si="191"/>
        <v>17279.755525543911</v>
      </c>
      <c r="Z626">
        <f>SUMPRODUCT($B$7:$B$456,Y$7:Y$456,EXP(constants!$B$32+constants!$A$32*ABS($A$7:$A$456-$A626)))</f>
        <v>0.31748938980028496</v>
      </c>
      <c r="AA626">
        <f t="shared" si="192"/>
        <v>17279.438036154112</v>
      </c>
      <c r="AB626">
        <f t="shared" si="200"/>
        <v>17273.99207759451</v>
      </c>
      <c r="AD626" s="4"/>
      <c r="AE626" s="4"/>
      <c r="AF626" s="4"/>
      <c r="AH626" s="4"/>
      <c r="AI626" s="5">
        <f>SUMPRODUCT(constants!$B$13:$B$20,A626^constants!$A$13:$A$20)*constants!$C$10/((A626/1000000000)^5*(EXP(0.014388/(A626/1000000000)/constants!$B$9)-1))</f>
        <v>6.2399323669066624E-6</v>
      </c>
      <c r="AJ626">
        <f>SUMPRODUCT(A626^constants!$E$28:$J$28,constants!$E$27:$J$27)</f>
        <v>6.9999958405539452E-7</v>
      </c>
      <c r="AL626" s="17">
        <f t="shared" si="193"/>
        <v>3.6123279082663583E-10</v>
      </c>
      <c r="AM626">
        <f t="shared" si="201"/>
        <v>0</v>
      </c>
      <c r="AN626" t="e">
        <f t="shared" si="202"/>
        <v>#DIV/0!</v>
      </c>
      <c r="AO626">
        <f t="shared" si="203"/>
        <v>0</v>
      </c>
      <c r="AQ626">
        <f t="shared" si="206"/>
        <v>3.6123279082663583E-10</v>
      </c>
      <c r="AS626" s="4" t="e">
        <f t="shared" si="204"/>
        <v>#DIV/0!</v>
      </c>
    </row>
    <row r="627" spans="1:45" x14ac:dyDescent="0.2">
      <c r="A627">
        <f>front!A627</f>
        <v>479.59</v>
      </c>
      <c r="B627" s="1">
        <f t="shared" si="205"/>
        <v>0.45999999999997954</v>
      </c>
      <c r="C627">
        <f>front!D627-front!B627</f>
        <v>7056.85</v>
      </c>
      <c r="D627" s="2">
        <f>front!E627-front!C627</f>
        <v>54516</v>
      </c>
      <c r="E627" s="2">
        <f>IF(front!F627-front!C627&gt;0,front!F627-front!C627,0)</f>
        <v>54516</v>
      </c>
      <c r="F627" s="2">
        <f>front!I627-front!H627</f>
        <v>5549.9</v>
      </c>
      <c r="G627" s="2">
        <f>IF(front!J627-front!H627&gt;0,front!J627-front!H627,0)</f>
        <v>5060.3999999999996</v>
      </c>
      <c r="H627" s="2"/>
      <c r="I627" s="4">
        <f>C627/(constants!$A$4+constants!$B$4*data!C627+constants!$C$4*data!C627^2+constants!$D$4*data!C627^3+constants!$E$4*data!C627^4+constants!$F$4*data!C627^5+constants!$G$4*data!C627^6+constants!$H$4*data!C627^7)</f>
        <v>7045.4263144309334</v>
      </c>
      <c r="J627" s="4">
        <f>D627/(constants!$A$4+constants!$B$4*data!D627+constants!$C$4*data!D627^2+constants!$D$4*data!D627^3+constants!$E$4*data!D627^4+constants!$F$4*data!D627^5+constants!$G$4*data!D627^6+constants!$H$4*data!D627^7)</f>
        <v>57482.444699657251</v>
      </c>
      <c r="K627" s="4">
        <f>E627/(constants!$A$4+constants!$B$4*data!E627+constants!$C$4*data!E627^2+constants!$D$4*data!E627^3+constants!$E$4*data!E627^4+constants!$F$4*data!E627^5+constants!$G$4*data!E627^6+constants!$H$4*data!E627^7)</f>
        <v>57482.444699657251</v>
      </c>
      <c r="L627" s="4">
        <f>F627/(constants!$A$4+constants!$B$4*data!F627+constants!$C$4*data!F627^2+constants!$D$4*data!F627^3+constants!$E$4*data!F627^4+constants!$F$4*data!F627^5+constants!$G$4*data!F627^6+constants!$H$4*data!F627^7)</f>
        <v>5538.668091781582</v>
      </c>
      <c r="M627" s="4">
        <f>G627/(constants!$A$4+constants!$B$4*data!G627+constants!$C$4*data!G627^2+constants!$D$4*data!G627^3+constants!$E$4*data!G627^4+constants!$F$4*data!G627^5+constants!$G$4*data!G627^6+constants!$H$4*data!G627^7)</f>
        <v>5049.7307036570219</v>
      </c>
      <c r="N627" s="4"/>
      <c r="O627" s="4">
        <f t="shared" si="194"/>
        <v>17613.565786077335</v>
      </c>
      <c r="P627" s="4">
        <f t="shared" si="195"/>
        <v>14370.611174914313</v>
      </c>
      <c r="Q627" s="4">
        <f t="shared" si="195"/>
        <v>14370.611174914313</v>
      </c>
      <c r="R627" s="4">
        <f t="shared" si="196"/>
        <v>1384.6670229453955</v>
      </c>
      <c r="S627" s="4">
        <f t="shared" si="196"/>
        <v>1262.4326759142555</v>
      </c>
      <c r="T627" s="4">
        <f t="shared" si="197"/>
        <v>1.2256657404261277</v>
      </c>
      <c r="U627" s="4">
        <f t="shared" si="198"/>
        <v>1</v>
      </c>
      <c r="V627" s="4">
        <f t="shared" si="199"/>
        <v>0.91172293049116659</v>
      </c>
      <c r="W627" s="4"/>
      <c r="X627">
        <f>IF(front!E627&gt;$X$2,O627,P627)</f>
        <v>17613.565786077335</v>
      </c>
      <c r="Y627">
        <f t="shared" si="191"/>
        <v>17379.584997776274</v>
      </c>
      <c r="Z627">
        <f>SUMPRODUCT($B$7:$B$456,Y$7:Y$456,EXP(constants!$B$32+constants!$A$32*ABS($A$7:$A$456-$A627)))</f>
        <v>0.30929007785581597</v>
      </c>
      <c r="AA627">
        <f t="shared" si="192"/>
        <v>17379.275707698416</v>
      </c>
      <c r="AB627">
        <f t="shared" si="200"/>
        <v>17373.829749138815</v>
      </c>
      <c r="AD627" s="4"/>
      <c r="AE627" s="4"/>
      <c r="AF627" s="4"/>
      <c r="AH627" s="4"/>
      <c r="AI627" s="5">
        <f>SUMPRODUCT(constants!$B$13:$B$20,A627^constants!$A$13:$A$20)*constants!$C$10/((A627/1000000000)^5*(EXP(0.014388/(A627/1000000000)/constants!$B$9)-1))</f>
        <v>6.2672760800723592E-6</v>
      </c>
      <c r="AJ627">
        <f>SUMPRODUCT(A627^constants!$E$28:$J$28,constants!$E$27:$J$27)</f>
        <v>6.9721332053102264E-7</v>
      </c>
      <c r="AL627" s="17">
        <f t="shared" si="193"/>
        <v>3.6073083313038767E-10</v>
      </c>
      <c r="AM627">
        <f t="shared" si="201"/>
        <v>0</v>
      </c>
      <c r="AN627" t="e">
        <f t="shared" si="202"/>
        <v>#DIV/0!</v>
      </c>
      <c r="AO627">
        <f t="shared" si="203"/>
        <v>0</v>
      </c>
      <c r="AQ627">
        <f t="shared" si="206"/>
        <v>3.6073083313038767E-10</v>
      </c>
      <c r="AS627" s="4" t="e">
        <f t="shared" si="204"/>
        <v>#DIV/0!</v>
      </c>
    </row>
    <row r="628" spans="1:45" x14ac:dyDescent="0.2">
      <c r="A628">
        <f>front!A628</f>
        <v>480.06</v>
      </c>
      <c r="B628" s="1">
        <f t="shared" si="205"/>
        <v>0.47000000000002728</v>
      </c>
      <c r="C628">
        <f>front!D628-front!B628</f>
        <v>7097.9</v>
      </c>
      <c r="D628" s="2">
        <f>front!E628-front!C628</f>
        <v>55072.800000000003</v>
      </c>
      <c r="E628" s="2">
        <f>IF(front!F628-front!C628&gt;0,front!F628-front!C628,0)</f>
        <v>55072.800000000003</v>
      </c>
      <c r="F628" s="2">
        <f>front!I628-front!H628</f>
        <v>5597.4000000000015</v>
      </c>
      <c r="G628" s="2">
        <f>IF(front!J628-front!H628&gt;0,front!J628-front!H628,0)</f>
        <v>5099.1000000000004</v>
      </c>
      <c r="H628" s="2"/>
      <c r="I628" s="4">
        <f>C628/(constants!$A$4+constants!$B$4*data!C628+constants!$C$4*data!C628^2+constants!$D$4*data!C628^3+constants!$E$4*data!C628^4+constants!$F$4*data!C628^5+constants!$G$4*data!C628^6+constants!$H$4*data!C628^7)</f>
        <v>7086.5114243416074</v>
      </c>
      <c r="J628" s="4">
        <f>D628/(constants!$A$4+constants!$B$4*data!D628+constants!$C$4*data!D628^2+constants!$D$4*data!D628^3+constants!$E$4*data!D628^4+constants!$F$4*data!D628^5+constants!$G$4*data!D628^6+constants!$H$4*data!D628^7)</f>
        <v>58100.553939125413</v>
      </c>
      <c r="K628" s="4">
        <f>E628/(constants!$A$4+constants!$B$4*data!E628+constants!$C$4*data!E628^2+constants!$D$4*data!E628^3+constants!$E$4*data!E628^4+constants!$F$4*data!E628^5+constants!$G$4*data!E628^6+constants!$H$4*data!E628^7)</f>
        <v>58100.553939125413</v>
      </c>
      <c r="L628" s="4">
        <f>F628/(constants!$A$4+constants!$B$4*data!F628+constants!$C$4*data!F628^2+constants!$D$4*data!F628^3+constants!$E$4*data!F628^4+constants!$F$4*data!F628^5+constants!$G$4*data!F628^6+constants!$H$4*data!F628^7)</f>
        <v>5586.1243374027936</v>
      </c>
      <c r="M628" s="4">
        <f>G628/(constants!$A$4+constants!$B$4*data!G628+constants!$C$4*data!G628^2+constants!$D$4*data!G628^3+constants!$E$4*data!G628^4+constants!$F$4*data!G628^5+constants!$G$4*data!G628^6+constants!$H$4*data!G628^7)</f>
        <v>5088.3793134237803</v>
      </c>
      <c r="N628" s="4"/>
      <c r="O628" s="4">
        <f t="shared" si="194"/>
        <v>17716.278560854018</v>
      </c>
      <c r="P628" s="4">
        <f t="shared" si="195"/>
        <v>14525.138484781353</v>
      </c>
      <c r="Q628" s="4">
        <f t="shared" si="195"/>
        <v>14525.138484781353</v>
      </c>
      <c r="R628" s="4">
        <f t="shared" si="196"/>
        <v>1396.5310843506984</v>
      </c>
      <c r="S628" s="4">
        <f t="shared" si="196"/>
        <v>1272.0948283559451</v>
      </c>
      <c r="T628" s="4">
        <f t="shared" si="197"/>
        <v>1.2196977384701817</v>
      </c>
      <c r="U628" s="4">
        <f t="shared" si="198"/>
        <v>1</v>
      </c>
      <c r="V628" s="4">
        <f t="shared" si="199"/>
        <v>0.91089617883256169</v>
      </c>
      <c r="W628" s="4"/>
      <c r="X628">
        <f>IF(front!E628&gt;$X$2,O628,P628)</f>
        <v>17716.278560854018</v>
      </c>
      <c r="Y628">
        <f t="shared" si="191"/>
        <v>17482.297772552956</v>
      </c>
      <c r="Z628">
        <f>SUMPRODUCT($B$7:$B$456,Y$7:Y$456,EXP(constants!$B$32+constants!$A$32*ABS($A$7:$A$456-$A628)))</f>
        <v>0.30113118483600093</v>
      </c>
      <c r="AA628">
        <f t="shared" si="192"/>
        <v>17481.996641368121</v>
      </c>
      <c r="AB628">
        <f t="shared" si="200"/>
        <v>17476.55068280852</v>
      </c>
      <c r="AD628" s="4"/>
      <c r="AE628" s="4"/>
      <c r="AF628" s="4"/>
      <c r="AH628" s="4"/>
      <c r="AI628" s="5">
        <f>SUMPRODUCT(constants!$B$13:$B$20,A628^constants!$A$13:$A$20)*constants!$C$10/((A628/1000000000)^5*(EXP(0.014388/(A628/1000000000)/constants!$B$9)-1))</f>
        <v>6.2952533973200005E-6</v>
      </c>
      <c r="AJ628">
        <f>SUMPRODUCT(A628^constants!$E$28:$J$28,constants!$E$27:$J$27)</f>
        <v>6.9422137514274897E-7</v>
      </c>
      <c r="AL628" s="17">
        <f t="shared" si="193"/>
        <v>3.6021143482921768E-10</v>
      </c>
      <c r="AM628">
        <f t="shared" si="201"/>
        <v>0</v>
      </c>
      <c r="AN628" t="e">
        <f t="shared" si="202"/>
        <v>#DIV/0!</v>
      </c>
      <c r="AO628">
        <f t="shared" si="203"/>
        <v>0</v>
      </c>
      <c r="AQ628">
        <f t="shared" si="206"/>
        <v>3.6021143482921768E-10</v>
      </c>
      <c r="AS628" s="4" t="e">
        <f t="shared" si="204"/>
        <v>#DIV/0!</v>
      </c>
    </row>
    <row r="629" spans="1:45" x14ac:dyDescent="0.2">
      <c r="A629">
        <f>front!A629</f>
        <v>480.52</v>
      </c>
      <c r="B629" s="1">
        <f t="shared" si="205"/>
        <v>0.45999999999997954</v>
      </c>
      <c r="C629">
        <f>front!D629-front!B629</f>
        <v>7148.8499999999995</v>
      </c>
      <c r="D629" s="2">
        <f>front!E629-front!C629</f>
        <v>55132.3</v>
      </c>
      <c r="E629" s="2">
        <f>IF(front!F629-front!C629&gt;0,front!F629-front!C629,0)</f>
        <v>55132.3</v>
      </c>
      <c r="F629" s="2">
        <f>front!I629-front!H629</f>
        <v>5748</v>
      </c>
      <c r="G629" s="2">
        <f>IF(front!J629-front!H629&gt;0,front!J629-front!H629,0)</f>
        <v>5236.6999999999989</v>
      </c>
      <c r="H629" s="2"/>
      <c r="I629" s="4">
        <f>C629/(constants!$A$4+constants!$B$4*data!C629+constants!$C$4*data!C629^2+constants!$D$4*data!C629^3+constants!$E$4*data!C629^4+constants!$F$4*data!C629^5+constants!$G$4*data!C629^6+constants!$H$4*data!C629^7)</f>
        <v>7137.5084312228373</v>
      </c>
      <c r="J629" s="4">
        <f>D629/(constants!$A$4+constants!$B$4*data!D629+constants!$C$4*data!D629^2+constants!$D$4*data!D629^3+constants!$E$4*data!D629^4+constants!$F$4*data!D629^5+constants!$G$4*data!D629^6+constants!$H$4*data!D629^7)</f>
        <v>58166.648420236183</v>
      </c>
      <c r="K629" s="4">
        <f>E629/(constants!$A$4+constants!$B$4*data!E629+constants!$C$4*data!E629^2+constants!$D$4*data!E629^3+constants!$E$4*data!E629^4+constants!$F$4*data!E629^5+constants!$G$4*data!E629^6+constants!$H$4*data!E629^7)</f>
        <v>58166.648420236183</v>
      </c>
      <c r="L629" s="4">
        <f>F629/(constants!$A$4+constants!$B$4*data!F629+constants!$C$4*data!F629^2+constants!$D$4*data!F629^3+constants!$E$4*data!F629^4+constants!$F$4*data!F629^5+constants!$G$4*data!F629^6+constants!$H$4*data!F629^7)</f>
        <v>5736.5994959607115</v>
      </c>
      <c r="M629" s="4">
        <f>G629/(constants!$A$4+constants!$B$4*data!G629+constants!$C$4*data!G629^2+constants!$D$4*data!G629^3+constants!$E$4*data!G629^4+constants!$F$4*data!G629^5+constants!$G$4*data!G629^6+constants!$H$4*data!G629^7)</f>
        <v>5225.8057635744681</v>
      </c>
      <c r="N629" s="4"/>
      <c r="O629" s="4">
        <f t="shared" si="194"/>
        <v>17843.771078057092</v>
      </c>
      <c r="P629" s="4">
        <f t="shared" si="195"/>
        <v>14541.662105059046</v>
      </c>
      <c r="Q629" s="4">
        <f t="shared" si="195"/>
        <v>14541.662105059046</v>
      </c>
      <c r="R629" s="4">
        <f t="shared" si="196"/>
        <v>1434.1498739901779</v>
      </c>
      <c r="S629" s="4">
        <f t="shared" si="196"/>
        <v>1306.451440893617</v>
      </c>
      <c r="T629" s="4">
        <f t="shared" si="197"/>
        <v>1.2270791983159368</v>
      </c>
      <c r="U629" s="4">
        <f t="shared" si="198"/>
        <v>1</v>
      </c>
      <c r="V629" s="4">
        <f t="shared" si="199"/>
        <v>0.91095879488433762</v>
      </c>
      <c r="W629" s="4"/>
      <c r="X629">
        <f>IF(front!E629&gt;$X$2,O629,P629)</f>
        <v>17843.771078057092</v>
      </c>
      <c r="Y629">
        <f t="shared" ref="Y629:Y692" si="207">X629-$U$4</f>
        <v>17609.790289756031</v>
      </c>
      <c r="Z629">
        <f>SUMPRODUCT($B$7:$B$456,Y$7:Y$456,EXP(constants!$B$32+constants!$A$32*ABS($A$7:$A$456-$A629)))</f>
        <v>0.29335433118356524</v>
      </c>
      <c r="AA629">
        <f t="shared" si="192"/>
        <v>17609.496935424846</v>
      </c>
      <c r="AB629">
        <f t="shared" si="200"/>
        <v>17604.050976865245</v>
      </c>
      <c r="AD629" s="4"/>
      <c r="AE629" s="4"/>
      <c r="AF629" s="4"/>
      <c r="AH629" s="4"/>
      <c r="AI629" s="5">
        <f>SUMPRODUCT(constants!$B$13:$B$20,A629^constants!$A$13:$A$20)*constants!$C$10/((A629/1000000000)^5*(EXP(0.014388/(A629/1000000000)/constants!$B$9)-1))</f>
        <v>6.3226734878431176E-6</v>
      </c>
      <c r="AJ629">
        <f>SUMPRODUCT(A629^constants!$E$28:$J$28,constants!$E$27:$J$27)</f>
        <v>6.9114840929373556E-7</v>
      </c>
      <c r="AL629" s="17">
        <f t="shared" si="193"/>
        <v>3.591601442277235E-10</v>
      </c>
      <c r="AM629">
        <f t="shared" si="201"/>
        <v>0</v>
      </c>
      <c r="AN629" t="e">
        <f t="shared" si="202"/>
        <v>#DIV/0!</v>
      </c>
      <c r="AO629">
        <f t="shared" si="203"/>
        <v>0</v>
      </c>
      <c r="AQ629">
        <f t="shared" si="206"/>
        <v>3.591601442277235E-10</v>
      </c>
      <c r="AS629" s="4" t="e">
        <f t="shared" si="204"/>
        <v>#DIV/0!</v>
      </c>
    </row>
    <row r="630" spans="1:45" x14ac:dyDescent="0.2">
      <c r="A630">
        <f>front!A630</f>
        <v>480.98</v>
      </c>
      <c r="B630" s="1">
        <f t="shared" si="205"/>
        <v>0.46000000000003638</v>
      </c>
      <c r="C630">
        <f>front!D630-front!B630</f>
        <v>7182.9</v>
      </c>
      <c r="D630" s="2">
        <f>front!E630-front!C630</f>
        <v>55499.9</v>
      </c>
      <c r="E630" s="2">
        <f>IF(front!F630-front!C630&gt;0,front!F630-front!C630,0)</f>
        <v>55499.9</v>
      </c>
      <c r="F630" s="2">
        <f>front!I630-front!H630</f>
        <v>5708.9</v>
      </c>
      <c r="G630" s="2">
        <f>IF(front!J630-front!H630&gt;0,front!J630-front!H630,0)</f>
        <v>5178</v>
      </c>
      <c r="H630" s="2"/>
      <c r="I630" s="4">
        <f>C630/(constants!$A$4+constants!$B$4*data!C630+constants!$C$4*data!C630^2+constants!$D$4*data!C630^3+constants!$E$4*data!C630^4+constants!$F$4*data!C630^5+constants!$G$4*data!C630^6+constants!$H$4*data!C630^7)</f>
        <v>7171.5919856202645</v>
      </c>
      <c r="J630" s="4">
        <f>D630/(constants!$A$4+constants!$B$4*data!D630+constants!$C$4*data!D630^2+constants!$D$4*data!D630^3+constants!$E$4*data!D630^4+constants!$F$4*data!D630^5+constants!$G$4*data!D630^6+constants!$H$4*data!D630^7)</f>
        <v>58575.200617893504</v>
      </c>
      <c r="K630" s="4">
        <f>E630/(constants!$A$4+constants!$B$4*data!E630+constants!$C$4*data!E630^2+constants!$D$4*data!E630^3+constants!$E$4*data!E630^4+constants!$F$4*data!E630^5+constants!$G$4*data!E630^6+constants!$H$4*data!E630^7)</f>
        <v>58575.200617893504</v>
      </c>
      <c r="L630" s="4">
        <f>F630/(constants!$A$4+constants!$B$4*data!F630+constants!$C$4*data!F630^2+constants!$D$4*data!F630^3+constants!$E$4*data!F630^4+constants!$F$4*data!F630^5+constants!$G$4*data!F630^6+constants!$H$4*data!F630^7)</f>
        <v>5697.5298384700818</v>
      </c>
      <c r="M630" s="4">
        <f>G630/(constants!$A$4+constants!$B$4*data!G630+constants!$C$4*data!G630^2+constants!$D$4*data!G630^3+constants!$E$4*data!G630^4+constants!$F$4*data!G630^5+constants!$G$4*data!G630^6+constants!$H$4*data!G630^7)</f>
        <v>5167.178017740348</v>
      </c>
      <c r="N630" s="4"/>
      <c r="O630" s="4">
        <f t="shared" si="194"/>
        <v>17928.979964050661</v>
      </c>
      <c r="P630" s="4">
        <f t="shared" si="195"/>
        <v>14643.800154473376</v>
      </c>
      <c r="Q630" s="4">
        <f t="shared" si="195"/>
        <v>14643.800154473376</v>
      </c>
      <c r="R630" s="4">
        <f t="shared" si="196"/>
        <v>1424.3824596175205</v>
      </c>
      <c r="S630" s="4">
        <f t="shared" si="196"/>
        <v>1291.794504435087</v>
      </c>
      <c r="T630" s="4">
        <f t="shared" si="197"/>
        <v>1.2243392954644858</v>
      </c>
      <c r="U630" s="4">
        <f t="shared" si="198"/>
        <v>1</v>
      </c>
      <c r="V630" s="4">
        <f t="shared" si="199"/>
        <v>0.90691548166211178</v>
      </c>
      <c r="W630" s="4"/>
      <c r="X630">
        <f>IF(front!E630&gt;$X$2,O630,P630)</f>
        <v>17928.979964050661</v>
      </c>
      <c r="Y630">
        <f t="shared" si="207"/>
        <v>17694.999175749599</v>
      </c>
      <c r="Z630">
        <f>SUMPRODUCT($B$7:$B$456,Y$7:Y$456,EXP(constants!$B$32+constants!$A$32*ABS($A$7:$A$456-$A630)))</f>
        <v>0.28577831841303314</v>
      </c>
      <c r="AA630">
        <f t="shared" si="192"/>
        <v>17694.713397431187</v>
      </c>
      <c r="AB630">
        <f t="shared" si="200"/>
        <v>17689.267438871586</v>
      </c>
      <c r="AD630" s="4"/>
      <c r="AE630" s="4"/>
      <c r="AF630" s="4"/>
      <c r="AH630" s="4"/>
      <c r="AI630" s="5">
        <f>SUMPRODUCT(constants!$B$13:$B$20,A630^constants!$A$13:$A$20)*constants!$C$10/((A630/1000000000)^5*(EXP(0.014388/(A630/1000000000)/constants!$B$9)-1))</f>
        <v>6.3501309007102069E-6</v>
      </c>
      <c r="AJ630">
        <f>SUMPRODUCT(A630^constants!$E$28:$J$28,constants!$E$27:$J$27)</f>
        <v>6.8792966909379848E-7</v>
      </c>
      <c r="AL630" s="17">
        <f t="shared" si="193"/>
        <v>3.5898212985100798E-10</v>
      </c>
      <c r="AM630">
        <f t="shared" si="201"/>
        <v>0</v>
      </c>
      <c r="AN630" t="e">
        <f t="shared" si="202"/>
        <v>#DIV/0!</v>
      </c>
      <c r="AO630">
        <f t="shared" si="203"/>
        <v>0</v>
      </c>
      <c r="AQ630">
        <f t="shared" si="206"/>
        <v>3.5898212985100798E-10</v>
      </c>
      <c r="AS630" s="4" t="e">
        <f t="shared" si="204"/>
        <v>#DIV/0!</v>
      </c>
    </row>
    <row r="631" spans="1:45" x14ac:dyDescent="0.2">
      <c r="A631">
        <f>front!A631</f>
        <v>481.45</v>
      </c>
      <c r="B631" s="1">
        <f t="shared" si="205"/>
        <v>0.46999999999997044</v>
      </c>
      <c r="C631">
        <f>front!D631-front!B631</f>
        <v>7242</v>
      </c>
      <c r="D631" s="2">
        <f>front!E631-front!C631</f>
        <v>55307.8</v>
      </c>
      <c r="E631" s="2">
        <f>IF(front!F631-front!C631&gt;0,front!F631-front!C631,0)</f>
        <v>55307.8</v>
      </c>
      <c r="F631" s="2">
        <f>front!I631-front!H631</f>
        <v>5714.4</v>
      </c>
      <c r="G631" s="2">
        <f>IF(front!J631-front!H631&gt;0,front!J631-front!H631,0)</f>
        <v>5209.3000000000011</v>
      </c>
      <c r="H631" s="2"/>
      <c r="I631" s="4">
        <f>C631/(constants!$A$4+constants!$B$4*data!C631+constants!$C$4*data!C631^2+constants!$D$4*data!C631^3+constants!$E$4*data!C631^4+constants!$F$4*data!C631^5+constants!$G$4*data!C631^6+constants!$H$4*data!C631^7)</f>
        <v>7230.7543429464149</v>
      </c>
      <c r="J631" s="4">
        <f>D631/(constants!$A$4+constants!$B$4*data!D631+constants!$C$4*data!D631^2+constants!$D$4*data!D631^3+constants!$E$4*data!D631^4+constants!$F$4*data!D631^5+constants!$G$4*data!D631^6+constants!$H$4*data!D631^7)</f>
        <v>58361.653193266968</v>
      </c>
      <c r="K631" s="4">
        <f>E631/(constants!$A$4+constants!$B$4*data!E631+constants!$C$4*data!E631^2+constants!$D$4*data!E631^3+constants!$E$4*data!E631^4+constants!$F$4*data!E631^5+constants!$G$4*data!E631^6+constants!$H$4*data!E631^7)</f>
        <v>58361.653193266968</v>
      </c>
      <c r="L631" s="4">
        <f>F631/(constants!$A$4+constants!$B$4*data!F631+constants!$C$4*data!F631^2+constants!$D$4*data!F631^3+constants!$E$4*data!F631^4+constants!$F$4*data!F631^5+constants!$G$4*data!F631^6+constants!$H$4*data!F631^7)</f>
        <v>5703.0254813188649</v>
      </c>
      <c r="M631" s="4">
        <f>G631/(constants!$A$4+constants!$B$4*data!G631+constants!$C$4*data!G631^2+constants!$D$4*data!G631^3+constants!$E$4*data!G631^4+constants!$F$4*data!G631^5+constants!$G$4*data!G631^6+constants!$H$4*data!G631^7)</f>
        <v>5198.4391549957591</v>
      </c>
      <c r="N631" s="4"/>
      <c r="O631" s="4">
        <f t="shared" si="194"/>
        <v>18076.885857366036</v>
      </c>
      <c r="P631" s="4">
        <f t="shared" si="195"/>
        <v>14590.413298316742</v>
      </c>
      <c r="Q631" s="4">
        <f t="shared" si="195"/>
        <v>14590.413298316742</v>
      </c>
      <c r="R631" s="4">
        <f t="shared" si="196"/>
        <v>1425.7563703297162</v>
      </c>
      <c r="S631" s="4">
        <f t="shared" si="196"/>
        <v>1299.6097887489398</v>
      </c>
      <c r="T631" s="4">
        <f t="shared" si="197"/>
        <v>1.2389563947068942</v>
      </c>
      <c r="U631" s="4">
        <f t="shared" si="198"/>
        <v>1</v>
      </c>
      <c r="V631" s="4">
        <f t="shared" si="199"/>
        <v>0.91152304544737595</v>
      </c>
      <c r="W631" s="4"/>
      <c r="X631">
        <f>IF(front!E631&gt;$X$2,O631,P631)</f>
        <v>18076.885857366036</v>
      </c>
      <c r="Y631">
        <f t="shared" si="207"/>
        <v>17842.905069064975</v>
      </c>
      <c r="Z631">
        <f>SUMPRODUCT($B$7:$B$456,Y$7:Y$456,EXP(constants!$B$32+constants!$A$32*ABS($A$7:$A$456-$A631)))</f>
        <v>0.27823965198222306</v>
      </c>
      <c r="AA631">
        <f t="shared" si="192"/>
        <v>17842.626829412991</v>
      </c>
      <c r="AB631">
        <f t="shared" si="200"/>
        <v>17837.18087085339</v>
      </c>
      <c r="AD631" s="4"/>
      <c r="AE631" s="4"/>
      <c r="AF631" s="4"/>
      <c r="AH631" s="4"/>
      <c r="AI631" s="5">
        <f>SUMPRODUCT(constants!$B$13:$B$20,A631^constants!$A$13:$A$20)*constants!$C$10/((A631/1000000000)^5*(EXP(0.014388/(A631/1000000000)/constants!$B$9)-1))</f>
        <v>6.3782234473867317E-6</v>
      </c>
      <c r="AJ631">
        <f>SUMPRODUCT(A631^constants!$E$28:$J$28,constants!$E$27:$J$27)</f>
        <v>6.8448763040153448E-7</v>
      </c>
      <c r="AL631" s="17">
        <f t="shared" si="193"/>
        <v>3.5758024171908149E-10</v>
      </c>
      <c r="AM631">
        <f t="shared" si="201"/>
        <v>0</v>
      </c>
      <c r="AN631" t="e">
        <f t="shared" si="202"/>
        <v>#DIV/0!</v>
      </c>
      <c r="AO631">
        <f t="shared" si="203"/>
        <v>0</v>
      </c>
      <c r="AQ631">
        <f t="shared" si="206"/>
        <v>3.5758024171908149E-10</v>
      </c>
      <c r="AS631" s="4" t="e">
        <f t="shared" si="204"/>
        <v>#DIV/0!</v>
      </c>
    </row>
    <row r="632" spans="1:45" x14ac:dyDescent="0.2">
      <c r="A632">
        <f>front!A632</f>
        <v>481.91</v>
      </c>
      <c r="B632" s="1">
        <f t="shared" si="205"/>
        <v>0.46000000000003638</v>
      </c>
      <c r="C632">
        <f>front!D632-front!B632</f>
        <v>7277.7500000000009</v>
      </c>
      <c r="D632" s="2">
        <f>front!E632-front!C632</f>
        <v>55217.599999999999</v>
      </c>
      <c r="E632" s="2">
        <f>IF(front!F632-front!C632&gt;0,front!F632-front!C632,0)</f>
        <v>55217.599999999999</v>
      </c>
      <c r="F632" s="2">
        <f>front!I632-front!H632</f>
        <v>5830.6</v>
      </c>
      <c r="G632" s="2">
        <f>IF(front!J632-front!H632&gt;0,front!J632-front!H632,0)</f>
        <v>5276.8000000000011</v>
      </c>
      <c r="H632" s="2"/>
      <c r="I632" s="4">
        <f>C632/(constants!$A$4+constants!$B$4*data!C632+constants!$C$4*data!C632^2+constants!$D$4*data!C632^3+constants!$E$4*data!C632^4+constants!$F$4*data!C632^5+constants!$G$4*data!C632^6+constants!$H$4*data!C632^7)</f>
        <v>7266.5446258125521</v>
      </c>
      <c r="J632" s="4">
        <f>D632/(constants!$A$4+constants!$B$4*data!D632+constants!$C$4*data!D632^2+constants!$D$4*data!D632^3+constants!$E$4*data!D632^4+constants!$F$4*data!D632^5+constants!$G$4*data!D632^6+constants!$H$4*data!D632^7)</f>
        <v>58261.418275147989</v>
      </c>
      <c r="K632" s="4">
        <f>E632/(constants!$A$4+constants!$B$4*data!E632+constants!$C$4*data!E632^2+constants!$D$4*data!E632^3+constants!$E$4*data!E632^4+constants!$F$4*data!E632^5+constants!$G$4*data!E632^6+constants!$H$4*data!E632^7)</f>
        <v>58261.418275147989</v>
      </c>
      <c r="L632" s="4">
        <f>F632/(constants!$A$4+constants!$B$4*data!F632+constants!$C$4*data!F632^2+constants!$D$4*data!F632^3+constants!$E$4*data!F632^4+constants!$F$4*data!F632^5+constants!$G$4*data!F632^6+constants!$H$4*data!F632^7)</f>
        <v>5819.1403086118626</v>
      </c>
      <c r="M632" s="4">
        <f>G632/(constants!$A$4+constants!$B$4*data!G632+constants!$C$4*data!G632^2+constants!$D$4*data!G632^3+constants!$E$4*data!G632^4+constants!$F$4*data!G632^5+constants!$G$4*data!G632^6+constants!$H$4*data!G632^7)</f>
        <v>5265.8579690419856</v>
      </c>
      <c r="N632" s="4"/>
      <c r="O632" s="4">
        <f t="shared" si="194"/>
        <v>18166.36156453138</v>
      </c>
      <c r="P632" s="4">
        <f t="shared" si="195"/>
        <v>14565.354568786997</v>
      </c>
      <c r="Q632" s="4">
        <f t="shared" si="195"/>
        <v>14565.354568786997</v>
      </c>
      <c r="R632" s="4">
        <f t="shared" si="196"/>
        <v>1454.7850771529656</v>
      </c>
      <c r="S632" s="4">
        <f t="shared" si="196"/>
        <v>1316.4644922604964</v>
      </c>
      <c r="T632" s="4">
        <f t="shared" si="197"/>
        <v>1.2472309876658412</v>
      </c>
      <c r="U632" s="4">
        <f t="shared" si="198"/>
        <v>1</v>
      </c>
      <c r="V632" s="4">
        <f t="shared" si="199"/>
        <v>0.90492026137416492</v>
      </c>
      <c r="W632" s="4"/>
      <c r="X632">
        <f>IF(front!E632&gt;$X$2,O632,P632)</f>
        <v>18166.36156453138</v>
      </c>
      <c r="Y632">
        <f t="shared" si="207"/>
        <v>17932.380776230319</v>
      </c>
      <c r="Z632">
        <f>SUMPRODUCT($B$7:$B$456,Y$7:Y$456,EXP(constants!$B$32+constants!$A$32*ABS($A$7:$A$456-$A632)))</f>
        <v>0.27105398286944388</v>
      </c>
      <c r="AA632">
        <f t="shared" si="192"/>
        <v>17932.109722247449</v>
      </c>
      <c r="AB632">
        <f t="shared" si="200"/>
        <v>17926.663763687848</v>
      </c>
      <c r="AD632" s="4"/>
      <c r="AE632" s="4"/>
      <c r="AF632" s="4"/>
      <c r="AH632" s="4"/>
      <c r="AI632" s="5">
        <f>SUMPRODUCT(constants!$B$13:$B$20,A632^constants!$A$13:$A$20)*constants!$C$10/((A632/1000000000)^5*(EXP(0.014388/(A632/1000000000)/constants!$B$9)-1))</f>
        <v>6.4057553917475712E-6</v>
      </c>
      <c r="AJ632">
        <f>SUMPRODUCT(A632^constants!$E$28:$J$28,constants!$E$27:$J$27)</f>
        <v>6.8096603340704999E-7</v>
      </c>
      <c r="AL632" s="17">
        <f t="shared" si="193"/>
        <v>3.5733115074780586E-10</v>
      </c>
      <c r="AM632">
        <f t="shared" si="201"/>
        <v>0</v>
      </c>
      <c r="AN632" t="e">
        <f t="shared" si="202"/>
        <v>#DIV/0!</v>
      </c>
      <c r="AO632">
        <f t="shared" si="203"/>
        <v>0</v>
      </c>
      <c r="AQ632">
        <f t="shared" si="206"/>
        <v>3.5733115074780586E-10</v>
      </c>
      <c r="AS632" s="4" t="e">
        <f t="shared" si="204"/>
        <v>#DIV/0!</v>
      </c>
    </row>
    <row r="633" spans="1:45" x14ac:dyDescent="0.2">
      <c r="A633">
        <f>front!A633</f>
        <v>482.37</v>
      </c>
      <c r="B633" s="1">
        <f t="shared" si="205"/>
        <v>0.45999999999997954</v>
      </c>
      <c r="C633">
        <f>front!D633-front!B633</f>
        <v>7364.0999999999995</v>
      </c>
      <c r="D633" s="2">
        <f>front!E633-front!C633</f>
        <v>55689.9</v>
      </c>
      <c r="E633" s="2">
        <f>IF(front!F633-front!C633&gt;0,front!F633-front!C633,0)</f>
        <v>55689.9</v>
      </c>
      <c r="F633" s="2">
        <f>front!I633-front!H633</f>
        <v>5652</v>
      </c>
      <c r="G633" s="2">
        <f>IF(front!J633-front!H633&gt;0,front!J633-front!H633,0)</f>
        <v>5082.4000000000015</v>
      </c>
      <c r="H633" s="2"/>
      <c r="I633" s="4">
        <f>C633/(constants!$A$4+constants!$B$4*data!C633+constants!$C$4*data!C633^2+constants!$D$4*data!C633^3+constants!$E$4*data!C633^4+constants!$F$4*data!C633^5+constants!$G$4*data!C633^6+constants!$H$4*data!C633^7)</f>
        <v>7353.0000067847468</v>
      </c>
      <c r="J633" s="4">
        <f>D633/(constants!$A$4+constants!$B$4*data!D633+constants!$C$4*data!D633^2+constants!$D$4*data!D633^3+constants!$E$4*data!D633^4+constants!$F$4*data!D633^5+constants!$G$4*data!D633^6+constants!$H$4*data!D633^7)</f>
        <v>58786.522026427345</v>
      </c>
      <c r="K633" s="4">
        <f>E633/(constants!$A$4+constants!$B$4*data!E633+constants!$C$4*data!E633^2+constants!$D$4*data!E633^3+constants!$E$4*data!E633^4+constants!$F$4*data!E633^5+constants!$G$4*data!E633^6+constants!$H$4*data!E633^7)</f>
        <v>58786.522026427345</v>
      </c>
      <c r="L633" s="4">
        <f>F633/(constants!$A$4+constants!$B$4*data!F633+constants!$C$4*data!F633^2+constants!$D$4*data!F633^3+constants!$E$4*data!F633^4+constants!$F$4*data!F633^5+constants!$G$4*data!F633^6+constants!$H$4*data!F633^7)</f>
        <v>5640.6766053071951</v>
      </c>
      <c r="M633" s="4">
        <f>G633/(constants!$A$4+constants!$B$4*data!G633+constants!$C$4*data!G633^2+constants!$D$4*data!G633^3+constants!$E$4*data!G633^4+constants!$F$4*data!G633^5+constants!$G$4*data!G633^6+constants!$H$4*data!G633^7)</f>
        <v>5071.7013539066174</v>
      </c>
      <c r="N633" s="4"/>
      <c r="O633" s="4">
        <f t="shared" si="194"/>
        <v>18382.500016961865</v>
      </c>
      <c r="P633" s="4">
        <f t="shared" si="195"/>
        <v>14696.630506606836</v>
      </c>
      <c r="Q633" s="4">
        <f t="shared" si="195"/>
        <v>14696.630506606836</v>
      </c>
      <c r="R633" s="4">
        <f t="shared" si="196"/>
        <v>1410.1691513267988</v>
      </c>
      <c r="S633" s="4">
        <f t="shared" si="196"/>
        <v>1267.9253384766544</v>
      </c>
      <c r="T633" s="4">
        <f t="shared" si="197"/>
        <v>1.250796909447921</v>
      </c>
      <c r="U633" s="4">
        <f t="shared" si="198"/>
        <v>1</v>
      </c>
      <c r="V633" s="4">
        <f t="shared" si="199"/>
        <v>0.89912996414911628</v>
      </c>
      <c r="W633" s="4"/>
      <c r="X633">
        <f>IF(front!E633&gt;$X$2,O633,P633)</f>
        <v>18382.500016961865</v>
      </c>
      <c r="Y633">
        <f t="shared" si="207"/>
        <v>18148.519228660803</v>
      </c>
      <c r="Z633">
        <f>SUMPRODUCT($B$7:$B$456,Y$7:Y$456,EXP(constants!$B$32+constants!$A$32*ABS($A$7:$A$456-$A633)))</f>
        <v>0.26405388702140514</v>
      </c>
      <c r="AA633">
        <f t="shared" si="192"/>
        <v>18148.255174773782</v>
      </c>
      <c r="AB633">
        <f t="shared" si="200"/>
        <v>18142.80921621418</v>
      </c>
      <c r="AD633" s="4"/>
      <c r="AE633" s="4"/>
      <c r="AF633" s="4"/>
      <c r="AH633" s="4"/>
      <c r="AI633" s="5">
        <f>SUMPRODUCT(constants!$B$13:$B$20,A633^constants!$A$13:$A$20)*constants!$C$10/((A633/1000000000)^5*(EXP(0.014388/(A633/1000000000)/constants!$B$9)-1))</f>
        <v>6.4333237426002141E-6</v>
      </c>
      <c r="AJ633">
        <f>SUMPRODUCT(A633^constants!$E$28:$J$28,constants!$E$27:$J$27)</f>
        <v>6.7729056138504532E-7</v>
      </c>
      <c r="AL633" s="17">
        <f t="shared" si="193"/>
        <v>3.545935839335603E-10</v>
      </c>
      <c r="AM633">
        <f t="shared" si="201"/>
        <v>0</v>
      </c>
      <c r="AN633" t="e">
        <f t="shared" si="202"/>
        <v>#DIV/0!</v>
      </c>
      <c r="AO633">
        <f t="shared" si="203"/>
        <v>0</v>
      </c>
      <c r="AQ633">
        <f t="shared" si="206"/>
        <v>3.545935839335603E-10</v>
      </c>
      <c r="AS633" s="4" t="e">
        <f t="shared" si="204"/>
        <v>#DIV/0!</v>
      </c>
    </row>
    <row r="634" spans="1:45" x14ac:dyDescent="0.2">
      <c r="A634">
        <f>front!A634</f>
        <v>482.84</v>
      </c>
      <c r="B634" s="1">
        <f t="shared" si="205"/>
        <v>0.46999999999997044</v>
      </c>
      <c r="C634">
        <f>front!D634-front!B634</f>
        <v>7356.85</v>
      </c>
      <c r="D634" s="2">
        <f>front!E634-front!C634</f>
        <v>55370.400000000001</v>
      </c>
      <c r="E634" s="2">
        <f>IF(front!F634-front!C634&gt;0,front!F634-front!C634,0)</f>
        <v>55370.400000000001</v>
      </c>
      <c r="F634" s="2">
        <f>front!I634-front!H634</f>
        <v>5403.4</v>
      </c>
      <c r="G634" s="2">
        <f>IF(front!J634-front!H634&gt;0,front!J634-front!H634,0)</f>
        <v>4912.8999999999996</v>
      </c>
      <c r="H634" s="2"/>
      <c r="I634" s="4">
        <f>C634/(constants!$A$4+constants!$B$4*data!C634+constants!$C$4*data!C634^2+constants!$D$4*data!C634^3+constants!$E$4*data!C634^4+constants!$F$4*data!C634^5+constants!$G$4*data!C634^6+constants!$H$4*data!C634^7)</f>
        <v>7345.7407153641407</v>
      </c>
      <c r="J634" s="4">
        <f>D634/(constants!$A$4+constants!$B$4*data!D634+constants!$C$4*data!D634^2+constants!$D$4*data!D634^3+constants!$E$4*data!D634^4+constants!$F$4*data!D634^5+constants!$G$4*data!D634^6+constants!$H$4*data!D634^7)</f>
        <v>58431.230716904174</v>
      </c>
      <c r="K634" s="4">
        <f>E634/(constants!$A$4+constants!$B$4*data!E634+constants!$C$4*data!E634^2+constants!$D$4*data!E634^3+constants!$E$4*data!E634^4+constants!$F$4*data!E634^5+constants!$G$4*data!E634^6+constants!$H$4*data!E634^7)</f>
        <v>58431.230716904174</v>
      </c>
      <c r="L634" s="4">
        <f>F634/(constants!$A$4+constants!$B$4*data!F634+constants!$C$4*data!F634^2+constants!$D$4*data!F634^3+constants!$E$4*data!F634^4+constants!$F$4*data!F634^5+constants!$G$4*data!F634^6+constants!$H$4*data!F634^7)</f>
        <v>5392.3156867424914</v>
      </c>
      <c r="M634" s="4">
        <f>G634/(constants!$A$4+constants!$B$4*data!G634+constants!$C$4*data!G634^2+constants!$D$4*data!G634^3+constants!$E$4*data!G634^4+constants!$F$4*data!G634^5+constants!$G$4*data!G634^6+constants!$H$4*data!G634^7)</f>
        <v>4902.436449157517</v>
      </c>
      <c r="N634" s="4"/>
      <c r="O634" s="4">
        <f t="shared" si="194"/>
        <v>18364.351788410349</v>
      </c>
      <c r="P634" s="4">
        <f t="shared" si="195"/>
        <v>14607.807679226044</v>
      </c>
      <c r="Q634" s="4">
        <f t="shared" si="195"/>
        <v>14607.807679226044</v>
      </c>
      <c r="R634" s="4">
        <f t="shared" si="196"/>
        <v>1348.0789216856228</v>
      </c>
      <c r="S634" s="4">
        <f t="shared" si="196"/>
        <v>1225.6091122893793</v>
      </c>
      <c r="T634" s="4">
        <f t="shared" si="197"/>
        <v>1.2571600196055797</v>
      </c>
      <c r="U634" s="4">
        <f t="shared" si="198"/>
        <v>1</v>
      </c>
      <c r="V634" s="4">
        <f t="shared" si="199"/>
        <v>0.90915234455034077</v>
      </c>
      <c r="W634" s="4"/>
      <c r="X634">
        <f>IF(front!E634&gt;$X$2,O634,P634)</f>
        <v>18364.351788410349</v>
      </c>
      <c r="Y634">
        <f t="shared" si="207"/>
        <v>18130.371000109288</v>
      </c>
      <c r="Z634">
        <f>SUMPRODUCT($B$7:$B$456,Y$7:Y$456,EXP(constants!$B$32+constants!$A$32*ABS($A$7:$A$456-$A634)))</f>
        <v>0.25708829850136855</v>
      </c>
      <c r="AA634">
        <f t="shared" si="192"/>
        <v>18130.113911810786</v>
      </c>
      <c r="AB634">
        <f t="shared" si="200"/>
        <v>18124.667953251184</v>
      </c>
      <c r="AD634" s="4"/>
      <c r="AE634" s="4"/>
      <c r="AF634" s="4"/>
      <c r="AH634" s="4"/>
      <c r="AI634" s="5">
        <f>SUMPRODUCT(constants!$B$13:$B$20,A634^constants!$A$13:$A$20)*constants!$C$10/((A634/1000000000)^5*(EXP(0.014388/(A634/1000000000)/constants!$B$9)-1))</f>
        <v>6.4615286911092231E-6</v>
      </c>
      <c r="AJ634">
        <f>SUMPRODUCT(A634^constants!$E$28:$J$28,constants!$E$27:$J$27)</f>
        <v>6.7337341879775353E-7</v>
      </c>
      <c r="AL634" s="17">
        <f t="shared" si="193"/>
        <v>3.5650466578341703E-10</v>
      </c>
      <c r="AM634">
        <f t="shared" si="201"/>
        <v>0</v>
      </c>
      <c r="AN634" t="e">
        <f t="shared" si="202"/>
        <v>#DIV/0!</v>
      </c>
      <c r="AO634">
        <f t="shared" si="203"/>
        <v>0</v>
      </c>
      <c r="AQ634">
        <f t="shared" si="206"/>
        <v>3.5650466578341703E-10</v>
      </c>
      <c r="AS634" s="4" t="e">
        <f t="shared" si="204"/>
        <v>#DIV/0!</v>
      </c>
    </row>
    <row r="635" spans="1:45" x14ac:dyDescent="0.2">
      <c r="A635">
        <f>front!A635</f>
        <v>483.3</v>
      </c>
      <c r="B635" s="1">
        <f t="shared" si="205"/>
        <v>0.46000000000003638</v>
      </c>
      <c r="C635">
        <f>front!D635-front!B635</f>
        <v>7428.8000000000011</v>
      </c>
      <c r="D635" s="2">
        <f>front!E635-front!C635</f>
        <v>55750</v>
      </c>
      <c r="E635" s="2">
        <f>IF(front!F635-front!C635&gt;0,front!F635-front!C635,0)</f>
        <v>55750</v>
      </c>
      <c r="F635" s="2">
        <f>front!I635-front!H635</f>
        <v>5404.7000000000007</v>
      </c>
      <c r="G635" s="2">
        <f>IF(front!J635-front!H635&gt;0,front!J635-front!H635,0)</f>
        <v>4927.2000000000007</v>
      </c>
      <c r="H635" s="2"/>
      <c r="I635" s="4">
        <f>C635/(constants!$A$4+constants!$B$4*data!C635+constants!$C$4*data!C635^2+constants!$D$4*data!C635^3+constants!$E$4*data!C635^4+constants!$F$4*data!C635^5+constants!$G$4*data!C635^6+constants!$H$4*data!C635^7)</f>
        <v>7417.7865674676805</v>
      </c>
      <c r="J635" s="4">
        <f>D635/(constants!$A$4+constants!$B$4*data!D635+constants!$C$4*data!D635^2+constants!$D$4*data!D635^3+constants!$E$4*data!D635^4+constants!$F$4*data!D635^5+constants!$G$4*data!D635^6+constants!$H$4*data!D635^7)</f>
        <v>58853.390153637789</v>
      </c>
      <c r="K635" s="4">
        <f>E635/(constants!$A$4+constants!$B$4*data!E635+constants!$C$4*data!E635^2+constants!$D$4*data!E635^3+constants!$E$4*data!E635^4+constants!$F$4*data!E635^5+constants!$G$4*data!E635^6+constants!$H$4*data!E635^7)</f>
        <v>58853.390153637789</v>
      </c>
      <c r="L635" s="4">
        <f>F635/(constants!$A$4+constants!$B$4*data!F635+constants!$C$4*data!F635^2+constants!$D$4*data!F635^3+constants!$E$4*data!F635^4+constants!$F$4*data!F635^5+constants!$G$4*data!F635^6+constants!$H$4*data!F635^7)</f>
        <v>5393.6142951645188</v>
      </c>
      <c r="M635" s="4">
        <f>G635/(constants!$A$4+constants!$B$4*data!G635+constants!$C$4*data!G635^2+constants!$D$4*data!G635^3+constants!$E$4*data!G635^4+constants!$F$4*data!G635^5+constants!$G$4*data!G635^6+constants!$H$4*data!G635^7)</f>
        <v>4916.7158356356122</v>
      </c>
      <c r="N635" s="4"/>
      <c r="O635" s="4">
        <f t="shared" si="194"/>
        <v>18544.466418669199</v>
      </c>
      <c r="P635" s="4">
        <f t="shared" si="195"/>
        <v>14713.347538409447</v>
      </c>
      <c r="Q635" s="4">
        <f t="shared" si="195"/>
        <v>14713.347538409447</v>
      </c>
      <c r="R635" s="4">
        <f t="shared" si="196"/>
        <v>1348.4035737911297</v>
      </c>
      <c r="S635" s="4">
        <f t="shared" si="196"/>
        <v>1229.178958908903</v>
      </c>
      <c r="T635" s="4">
        <f t="shared" si="197"/>
        <v>1.260383904496142</v>
      </c>
      <c r="U635" s="4">
        <f t="shared" si="198"/>
        <v>1</v>
      </c>
      <c r="V635" s="4">
        <f t="shared" si="199"/>
        <v>0.9115809115315392</v>
      </c>
      <c r="W635" s="4"/>
      <c r="X635">
        <f>IF(front!E635&gt;$X$2,O635,P635)</f>
        <v>18544.466418669199</v>
      </c>
      <c r="Y635">
        <f t="shared" si="207"/>
        <v>18310.485630368137</v>
      </c>
      <c r="Z635">
        <f>SUMPRODUCT($B$7:$B$456,Y$7:Y$456,EXP(constants!$B$32+constants!$A$32*ABS($A$7:$A$456-$A635)))</f>
        <v>0.25044887298226148</v>
      </c>
      <c r="AA635">
        <f t="shared" si="192"/>
        <v>18310.235181495154</v>
      </c>
      <c r="AB635">
        <f t="shared" si="200"/>
        <v>18304.789222935553</v>
      </c>
      <c r="AD635" s="4"/>
      <c r="AE635" s="4"/>
      <c r="AF635" s="4"/>
      <c r="AH635" s="4"/>
      <c r="AI635" s="5">
        <f>SUMPRODUCT(constants!$B$13:$B$20,A635^constants!$A$13:$A$20)*constants!$C$10/((A635/1000000000)^5*(EXP(0.014388/(A635/1000000000)/constants!$B$9)-1))</f>
        <v>6.4891697162520638E-6</v>
      </c>
      <c r="AJ635">
        <f>SUMPRODUCT(A635^constants!$E$28:$J$28,constants!$E$27:$J$27)</f>
        <v>6.6937848795740927E-7</v>
      </c>
      <c r="AL635" s="17">
        <f t="shared" si="193"/>
        <v>3.5450666146547361E-10</v>
      </c>
      <c r="AM635">
        <f t="shared" si="201"/>
        <v>0</v>
      </c>
      <c r="AN635" t="e">
        <f t="shared" si="202"/>
        <v>#DIV/0!</v>
      </c>
      <c r="AO635">
        <f t="shared" si="203"/>
        <v>0</v>
      </c>
      <c r="AQ635">
        <f t="shared" si="206"/>
        <v>3.5450666146547361E-10</v>
      </c>
      <c r="AS635" s="4" t="e">
        <f t="shared" si="204"/>
        <v>#DIV/0!</v>
      </c>
    </row>
    <row r="636" spans="1:45" x14ac:dyDescent="0.2">
      <c r="A636">
        <f>front!A636</f>
        <v>483.76</v>
      </c>
      <c r="B636" s="1">
        <f t="shared" si="205"/>
        <v>0.45999999999997954</v>
      </c>
      <c r="C636">
        <f>front!D636-front!B636</f>
        <v>7465.65</v>
      </c>
      <c r="D636" s="2">
        <f>front!E636-front!C636</f>
        <v>55380.7</v>
      </c>
      <c r="E636" s="2">
        <f>IF(front!F636-front!C636&gt;0,front!F636-front!C636,0)</f>
        <v>55380.7</v>
      </c>
      <c r="F636" s="2">
        <f>front!I636-front!H636</f>
        <v>5696.5</v>
      </c>
      <c r="G636" s="2">
        <f>IF(front!J636-front!H636&gt;0,front!J636-front!H636,0)</f>
        <v>5211.8999999999996</v>
      </c>
      <c r="H636" s="2"/>
      <c r="I636" s="4">
        <f>C636/(constants!$A$4+constants!$B$4*data!C636+constants!$C$4*data!C636^2+constants!$D$4*data!C636^3+constants!$E$4*data!C636^4+constants!$F$4*data!C636^5+constants!$G$4*data!C636^6+constants!$H$4*data!C636^7)</f>
        <v>7454.6888208838209</v>
      </c>
      <c r="J636" s="4">
        <f>D636/(constants!$A$4+constants!$B$4*data!D636+constants!$C$4*data!D636^2+constants!$D$4*data!D636^3+constants!$E$4*data!D636^4+constants!$F$4*data!D636^5+constants!$G$4*data!D636^6+constants!$H$4*data!D636^7)</f>
        <v>58442.679831991365</v>
      </c>
      <c r="K636" s="4">
        <f>E636/(constants!$A$4+constants!$B$4*data!E636+constants!$C$4*data!E636^2+constants!$D$4*data!E636^3+constants!$E$4*data!E636^4+constants!$F$4*data!E636^5+constants!$G$4*data!E636^6+constants!$H$4*data!E636^7)</f>
        <v>58442.679831991365</v>
      </c>
      <c r="L636" s="4">
        <f>F636/(constants!$A$4+constants!$B$4*data!F636+constants!$C$4*data!F636^2+constants!$D$4*data!F636^3+constants!$E$4*data!F636^4+constants!$F$4*data!F636^5+constants!$G$4*data!F636^6+constants!$H$4*data!F636^7)</f>
        <v>5685.1397681094813</v>
      </c>
      <c r="M636" s="4">
        <f>G636/(constants!$A$4+constants!$B$4*data!G636+constants!$C$4*data!G636^2+constants!$D$4*data!G636^3+constants!$E$4*data!G636^4+constants!$F$4*data!G636^5+constants!$G$4*data!G636^6+constants!$H$4*data!G636^7)</f>
        <v>5201.0359611244958</v>
      </c>
      <c r="N636" s="4"/>
      <c r="O636" s="4">
        <f t="shared" si="194"/>
        <v>18636.722052209552</v>
      </c>
      <c r="P636" s="4">
        <f t="shared" si="195"/>
        <v>14610.669957997841</v>
      </c>
      <c r="Q636" s="4">
        <f t="shared" si="195"/>
        <v>14610.669957997841</v>
      </c>
      <c r="R636" s="4">
        <f t="shared" si="196"/>
        <v>1421.2849420273703</v>
      </c>
      <c r="S636" s="4">
        <f t="shared" si="196"/>
        <v>1300.2589902811239</v>
      </c>
      <c r="T636" s="4">
        <f t="shared" si="197"/>
        <v>1.275555611466527</v>
      </c>
      <c r="U636" s="4">
        <f t="shared" si="198"/>
        <v>1</v>
      </c>
      <c r="V636" s="4">
        <f t="shared" si="199"/>
        <v>0.91484751004706288</v>
      </c>
      <c r="W636" s="4"/>
      <c r="X636">
        <f>IF(front!E636&gt;$X$2,O636,P636)</f>
        <v>18636.722052209552</v>
      </c>
      <c r="Y636">
        <f t="shared" si="207"/>
        <v>18402.741263908491</v>
      </c>
      <c r="Z636">
        <f>SUMPRODUCT($B$7:$B$456,Y$7:Y$456,EXP(constants!$B$32+constants!$A$32*ABS($A$7:$A$456-$A636)))</f>
        <v>0.24398091373167369</v>
      </c>
      <c r="AA636">
        <f t="shared" si="192"/>
        <v>18402.497282994758</v>
      </c>
      <c r="AB636">
        <f t="shared" si="200"/>
        <v>18397.051324435157</v>
      </c>
      <c r="AD636" s="4"/>
      <c r="AE636" s="4"/>
      <c r="AF636" s="4"/>
      <c r="AH636" s="4"/>
      <c r="AI636" s="5">
        <f>SUMPRODUCT(constants!$B$13:$B$20,A636^constants!$A$13:$A$20)*constants!$C$10/((A636/1000000000)^5*(EXP(0.014388/(A636/1000000000)/constants!$B$9)-1))</f>
        <v>6.5168462265698624E-6</v>
      </c>
      <c r="AJ636">
        <f>SUMPRODUCT(A636^constants!$E$28:$J$28,constants!$E$27:$J$27)</f>
        <v>6.652213586423616E-7</v>
      </c>
      <c r="AL636" s="17">
        <f t="shared" si="193"/>
        <v>3.5423319268094439E-10</v>
      </c>
      <c r="AM636">
        <f t="shared" si="201"/>
        <v>0</v>
      </c>
      <c r="AN636" t="e">
        <f t="shared" si="202"/>
        <v>#DIV/0!</v>
      </c>
      <c r="AO636">
        <f t="shared" si="203"/>
        <v>0</v>
      </c>
      <c r="AQ636">
        <f t="shared" si="206"/>
        <v>3.5423319268094439E-10</v>
      </c>
      <c r="AS636" s="4" t="e">
        <f t="shared" si="204"/>
        <v>#DIV/0!</v>
      </c>
    </row>
    <row r="637" spans="1:45" x14ac:dyDescent="0.2">
      <c r="A637">
        <f>front!A637</f>
        <v>484.22</v>
      </c>
      <c r="B637" s="1">
        <f t="shared" si="205"/>
        <v>0.46000000000003638</v>
      </c>
      <c r="C637">
        <f>front!D637-front!B637</f>
        <v>7505.55</v>
      </c>
      <c r="D637" s="2">
        <f>front!E637-front!C637</f>
        <v>54620.4</v>
      </c>
      <c r="E637" s="2">
        <f>IF(front!F637-front!C637&gt;0,front!F637-front!C637,0)</f>
        <v>54620.4</v>
      </c>
      <c r="F637" s="2">
        <f>front!I637-front!H637</f>
        <v>6150.4</v>
      </c>
      <c r="G637" s="2">
        <f>IF(front!J637-front!H637&gt;0,front!J637-front!H637,0)</f>
        <v>5597.8000000000011</v>
      </c>
      <c r="H637" s="2"/>
      <c r="I637" s="4">
        <f>C637/(constants!$A$4+constants!$B$4*data!C637+constants!$C$4*data!C637^2+constants!$D$4*data!C637^3+constants!$E$4*data!C637^4+constants!$F$4*data!C637^5+constants!$G$4*data!C637^6+constants!$H$4*data!C637^7)</f>
        <v>7494.6478413188051</v>
      </c>
      <c r="J637" s="4">
        <f>D637/(constants!$A$4+constants!$B$4*data!D637+constants!$C$4*data!D637^2+constants!$D$4*data!D637^3+constants!$E$4*data!D637^4+constants!$F$4*data!D637^5+constants!$G$4*data!D637^6+constants!$H$4*data!D637^7)</f>
        <v>57598.288714160371</v>
      </c>
      <c r="K637" s="4">
        <f>E637/(constants!$A$4+constants!$B$4*data!E637+constants!$C$4*data!E637^2+constants!$D$4*data!E637^3+constants!$E$4*data!E637^4+constants!$F$4*data!E637^5+constants!$G$4*data!E637^6+constants!$H$4*data!E637^7)</f>
        <v>57598.288714160371</v>
      </c>
      <c r="L637" s="4">
        <f>F637/(constants!$A$4+constants!$B$4*data!F637+constants!$C$4*data!F637^2+constants!$D$4*data!F637^3+constants!$E$4*data!F637^4+constants!$F$4*data!F637^5+constants!$G$4*data!F637^6+constants!$H$4*data!F637^7)</f>
        <v>6138.7774420612914</v>
      </c>
      <c r="M637" s="4">
        <f>G637/(constants!$A$4+constants!$B$4*data!G637+constants!$C$4*data!G637^2+constants!$D$4*data!G637^3+constants!$E$4*data!G637^4+constants!$F$4*data!G637^5+constants!$G$4*data!G637^6+constants!$H$4*data!G637^7)</f>
        <v>5586.5239776904145</v>
      </c>
      <c r="N637" s="4"/>
      <c r="O637" s="4">
        <f t="shared" si="194"/>
        <v>18736.619603297011</v>
      </c>
      <c r="P637" s="4">
        <f t="shared" si="195"/>
        <v>14399.572178540093</v>
      </c>
      <c r="Q637" s="4">
        <f t="shared" si="195"/>
        <v>14399.572178540093</v>
      </c>
      <c r="R637" s="4">
        <f t="shared" si="196"/>
        <v>1534.6943605153228</v>
      </c>
      <c r="S637" s="4">
        <f t="shared" si="196"/>
        <v>1396.6309944226036</v>
      </c>
      <c r="T637" s="4">
        <f t="shared" si="197"/>
        <v>1.3011927973263322</v>
      </c>
      <c r="U637" s="4">
        <f t="shared" si="198"/>
        <v>1</v>
      </c>
      <c r="V637" s="4">
        <f t="shared" si="199"/>
        <v>0.91003852646831906</v>
      </c>
      <c r="W637" s="4"/>
      <c r="X637">
        <f>IF(front!E637&gt;$X$2,O637,P637)</f>
        <v>18736.619603297011</v>
      </c>
      <c r="Y637">
        <f t="shared" si="207"/>
        <v>18502.638814995949</v>
      </c>
      <c r="Z637">
        <f>SUMPRODUCT($B$7:$B$456,Y$7:Y$456,EXP(constants!$B$32+constants!$A$32*ABS($A$7:$A$456-$A637)))</f>
        <v>0.23767999255304406</v>
      </c>
      <c r="AA637">
        <f t="shared" si="192"/>
        <v>18502.401135003398</v>
      </c>
      <c r="AB637">
        <f t="shared" si="200"/>
        <v>18496.955176443797</v>
      </c>
      <c r="AD637" s="4"/>
      <c r="AE637" s="4"/>
      <c r="AF637" s="4"/>
      <c r="AH637" s="4"/>
      <c r="AI637" s="5">
        <f>SUMPRODUCT(constants!$B$13:$B$20,A637^constants!$A$13:$A$20)*constants!$C$10/((A637/1000000000)^5*(EXP(0.014388/(A637/1000000000)/constants!$B$9)-1))</f>
        <v>6.5445579160120222E-6</v>
      </c>
      <c r="AJ637">
        <f>SUMPRODUCT(A637^constants!$E$28:$J$28,constants!$E$27:$J$27)</f>
        <v>6.6089922678812122E-7</v>
      </c>
      <c r="AL637" s="17">
        <f t="shared" si="193"/>
        <v>3.5381812052756843E-10</v>
      </c>
      <c r="AM637">
        <f t="shared" si="201"/>
        <v>0</v>
      </c>
      <c r="AN637" t="e">
        <f t="shared" si="202"/>
        <v>#DIV/0!</v>
      </c>
      <c r="AO637">
        <f t="shared" si="203"/>
        <v>0</v>
      </c>
      <c r="AQ637">
        <f t="shared" si="206"/>
        <v>3.5381812052756843E-10</v>
      </c>
      <c r="AS637" s="4" t="e">
        <f t="shared" si="204"/>
        <v>#DIV/0!</v>
      </c>
    </row>
    <row r="638" spans="1:45" x14ac:dyDescent="0.2">
      <c r="A638">
        <f>front!A638</f>
        <v>484.69</v>
      </c>
      <c r="B638" s="1">
        <f t="shared" si="205"/>
        <v>0.46999999999997044</v>
      </c>
      <c r="C638">
        <f>front!D638-front!B638</f>
        <v>7526.3</v>
      </c>
      <c r="D638" s="2">
        <f>front!E638-front!C638</f>
        <v>55185.7</v>
      </c>
      <c r="E638" s="2">
        <f>IF(front!F638-front!C638&gt;0,front!F638-front!C638,0)</f>
        <v>55185.7</v>
      </c>
      <c r="F638" s="2">
        <f>front!I638-front!H638</f>
        <v>7537.5</v>
      </c>
      <c r="G638" s="2">
        <f>IF(front!J638-front!H638&gt;0,front!J638-front!H638,0)</f>
        <v>6828.5</v>
      </c>
      <c r="H638" s="2"/>
      <c r="I638" s="4">
        <f>C638/(constants!$A$4+constants!$B$4*data!C638+constants!$C$4*data!C638^2+constants!$D$4*data!C638^3+constants!$E$4*data!C638^4+constants!$F$4*data!C638^5+constants!$G$4*data!C638^6+constants!$H$4*data!C638^7)</f>
        <v>7515.4295458204306</v>
      </c>
      <c r="J638" s="4">
        <f>D638/(constants!$A$4+constants!$B$4*data!D638+constants!$C$4*data!D638^2+constants!$D$4*data!D638^3+constants!$E$4*data!D638^4+constants!$F$4*data!D638^5+constants!$G$4*data!D638^6+constants!$H$4*data!D638^7)</f>
        <v>58225.974563908443</v>
      </c>
      <c r="K638" s="4">
        <f>E638/(constants!$A$4+constants!$B$4*data!E638+constants!$C$4*data!E638^2+constants!$D$4*data!E638^3+constants!$E$4*data!E638^4+constants!$F$4*data!E638^5+constants!$G$4*data!E638^6+constants!$H$4*data!E638^7)</f>
        <v>58225.974563908443</v>
      </c>
      <c r="L638" s="4">
        <f>F638/(constants!$A$4+constants!$B$4*data!F638+constants!$C$4*data!F638^2+constants!$D$4*data!F638^3+constants!$E$4*data!F638^4+constants!$F$4*data!F638^5+constants!$G$4*data!F638^6+constants!$H$4*data!F638^7)</f>
        <v>7526.6469475875474</v>
      </c>
      <c r="M638" s="4">
        <f>G638/(constants!$A$4+constants!$B$4*data!G638+constants!$C$4*data!G638^2+constants!$D$4*data!G638^3+constants!$E$4*data!G638^4+constants!$F$4*data!G638^5+constants!$G$4*data!G638^6+constants!$H$4*data!G638^7)</f>
        <v>6816.9248251682384</v>
      </c>
      <c r="N638" s="4"/>
      <c r="O638" s="4">
        <f t="shared" si="194"/>
        <v>18788.573864551076</v>
      </c>
      <c r="P638" s="4">
        <f t="shared" si="195"/>
        <v>14556.493640977111</v>
      </c>
      <c r="Q638" s="4">
        <f t="shared" si="195"/>
        <v>14556.493640977111</v>
      </c>
      <c r="R638" s="4">
        <f t="shared" si="196"/>
        <v>1881.6617368968869</v>
      </c>
      <c r="S638" s="4">
        <f t="shared" si="196"/>
        <v>1704.2312062920596</v>
      </c>
      <c r="T638" s="4">
        <f t="shared" si="197"/>
        <v>1.2907348656863691</v>
      </c>
      <c r="U638" s="4">
        <f t="shared" si="198"/>
        <v>1</v>
      </c>
      <c r="V638" s="4">
        <f t="shared" si="199"/>
        <v>0.90570540542667677</v>
      </c>
      <c r="W638" s="4"/>
      <c r="X638">
        <f>IF(front!E638&gt;$X$2,O638,P638)</f>
        <v>18788.573864551076</v>
      </c>
      <c r="Y638">
        <f t="shared" si="207"/>
        <v>18554.593076250014</v>
      </c>
      <c r="Z638">
        <f>SUMPRODUCT($B$7:$B$456,Y$7:Y$456,EXP(constants!$B$32+constants!$A$32*ABS($A$7:$A$456-$A638)))</f>
        <v>0.23141013208537489</v>
      </c>
      <c r="AA638">
        <f t="shared" si="192"/>
        <v>18554.361666117929</v>
      </c>
      <c r="AB638">
        <f t="shared" si="200"/>
        <v>18548.915707558328</v>
      </c>
      <c r="AD638" s="4"/>
      <c r="AE638" s="4"/>
      <c r="AF638" s="4"/>
      <c r="AH638" s="4"/>
      <c r="AI638" s="5">
        <f>SUMPRODUCT(constants!$B$13:$B$20,A638^constants!$A$13:$A$20)*constants!$C$10/((A638/1000000000)^5*(EXP(0.014388/(A638/1000000000)/constants!$B$9)-1))</f>
        <v>6.5729080490922606E-6</v>
      </c>
      <c r="AJ638">
        <f>SUMPRODUCT(A638^constants!$E$28:$J$28,constants!$E$27:$J$27)</f>
        <v>6.5630977040548192E-7</v>
      </c>
      <c r="AL638" s="17">
        <f t="shared" si="193"/>
        <v>3.5435537864964942E-10</v>
      </c>
      <c r="AM638">
        <f t="shared" si="201"/>
        <v>0</v>
      </c>
      <c r="AN638" t="e">
        <f t="shared" si="202"/>
        <v>#DIV/0!</v>
      </c>
      <c r="AO638">
        <f t="shared" si="203"/>
        <v>0</v>
      </c>
      <c r="AQ638">
        <f t="shared" si="206"/>
        <v>3.5435537864964942E-10</v>
      </c>
      <c r="AS638" s="4" t="e">
        <f t="shared" si="204"/>
        <v>#DIV/0!</v>
      </c>
    </row>
    <row r="639" spans="1:45" x14ac:dyDescent="0.2">
      <c r="A639">
        <f>front!A639</f>
        <v>485.15</v>
      </c>
      <c r="B639" s="1">
        <f t="shared" si="205"/>
        <v>0.45999999999997954</v>
      </c>
      <c r="C639">
        <f>front!D639-front!B639</f>
        <v>7598.8</v>
      </c>
      <c r="D639" s="2">
        <f>front!E639-front!C639</f>
        <v>55277.9</v>
      </c>
      <c r="E639" s="2">
        <f>IF(front!F639-front!C639&gt;0,front!F639-front!C639,0)</f>
        <v>55277.9</v>
      </c>
      <c r="F639" s="2">
        <f>front!I639-front!H639</f>
        <v>11185.699999999999</v>
      </c>
      <c r="G639" s="2">
        <f>IF(front!J639-front!H639&gt;0,front!J639-front!H639,0)</f>
        <v>10160.199999999999</v>
      </c>
      <c r="H639" s="2"/>
      <c r="I639" s="4">
        <f>C639/(constants!$A$4+constants!$B$4*data!C639+constants!$C$4*data!C639^2+constants!$D$4*data!C639^3+constants!$E$4*data!C639^4+constants!$F$4*data!C639^5+constants!$G$4*data!C639^6+constants!$H$4*data!C639^7)</f>
        <v>7588.045804800774</v>
      </c>
      <c r="J639" s="4">
        <f>D639/(constants!$A$4+constants!$B$4*data!D639+constants!$C$4*data!D639^2+constants!$D$4*data!D639^3+constants!$E$4*data!D639^4+constants!$F$4*data!D639^5+constants!$G$4*data!D639^6+constants!$H$4*data!D639^7)</f>
        <v>58328.424313964933</v>
      </c>
      <c r="K639" s="4">
        <f>E639/(constants!$A$4+constants!$B$4*data!E639+constants!$C$4*data!E639^2+constants!$D$4*data!E639^3+constants!$E$4*data!E639^4+constants!$F$4*data!E639^5+constants!$G$4*data!E639^6+constants!$H$4*data!E639^7)</f>
        <v>58328.424313964933</v>
      </c>
      <c r="L639" s="4">
        <f>F639/(constants!$A$4+constants!$B$4*data!F639+constants!$C$4*data!F639^2+constants!$D$4*data!F639^3+constants!$E$4*data!F639^4+constants!$F$4*data!F639^5+constants!$G$4*data!F639^6+constants!$H$4*data!F639^7)</f>
        <v>11194.032684312802</v>
      </c>
      <c r="M639" s="4">
        <f>G639/(constants!$A$4+constants!$B$4*data!G639+constants!$C$4*data!G639^2+constants!$D$4*data!G639^3+constants!$E$4*data!G639^4+constants!$F$4*data!G639^5+constants!$G$4*data!G639^6+constants!$H$4*data!G639^7)</f>
        <v>10160.045657298686</v>
      </c>
      <c r="N639" s="4"/>
      <c r="O639" s="4">
        <f t="shared" si="194"/>
        <v>18970.114512001936</v>
      </c>
      <c r="P639" s="4">
        <f t="shared" si="195"/>
        <v>14582.106078491233</v>
      </c>
      <c r="Q639" s="4">
        <f t="shared" si="195"/>
        <v>14582.106078491233</v>
      </c>
      <c r="R639" s="4">
        <f t="shared" si="196"/>
        <v>2798.5081710782006</v>
      </c>
      <c r="S639" s="4">
        <f t="shared" si="196"/>
        <v>2540.0114143246715</v>
      </c>
      <c r="T639" s="4">
        <f t="shared" si="197"/>
        <v>1.3009173304522221</v>
      </c>
      <c r="U639" s="4">
        <f t="shared" si="198"/>
        <v>1</v>
      </c>
      <c r="V639" s="4">
        <f t="shared" si="199"/>
        <v>0.90763051563507269</v>
      </c>
      <c r="W639" s="4"/>
      <c r="X639">
        <f>IF(front!E639&gt;$X$2,O639,P639)</f>
        <v>18970.114512001936</v>
      </c>
      <c r="Y639">
        <f t="shared" si="207"/>
        <v>18736.133723700874</v>
      </c>
      <c r="Z639">
        <f>SUMPRODUCT($B$7:$B$456,Y$7:Y$456,EXP(constants!$B$32+constants!$A$32*ABS($A$7:$A$456-$A639)))</f>
        <v>0.22543385722065479</v>
      </c>
      <c r="AA639">
        <f t="shared" si="192"/>
        <v>18735.908289843654</v>
      </c>
      <c r="AB639">
        <f t="shared" si="200"/>
        <v>18730.462331284052</v>
      </c>
      <c r="AD639" s="4"/>
      <c r="AE639" s="4"/>
      <c r="AF639" s="4"/>
      <c r="AH639" s="4"/>
      <c r="AI639" s="5">
        <f>SUMPRODUCT(constants!$B$13:$B$20,A639^constants!$A$13:$A$20)*constants!$C$10/((A639/1000000000)^5*(EXP(0.014388/(A639/1000000000)/constants!$B$9)-1))</f>
        <v>6.600689924422869E-6</v>
      </c>
      <c r="AJ639">
        <f>SUMPRODUCT(A639^constants!$E$28:$J$28,constants!$E$27:$J$27)</f>
        <v>6.5164537953584173E-7</v>
      </c>
      <c r="AL639" s="17">
        <f t="shared" si="193"/>
        <v>3.5240400411250091E-10</v>
      </c>
      <c r="AM639">
        <f t="shared" si="201"/>
        <v>0</v>
      </c>
      <c r="AN639" t="e">
        <f t="shared" si="202"/>
        <v>#DIV/0!</v>
      </c>
      <c r="AO639">
        <f t="shared" si="203"/>
        <v>0</v>
      </c>
      <c r="AQ639">
        <f t="shared" si="206"/>
        <v>3.5240400411250091E-10</v>
      </c>
      <c r="AS639" s="4" t="e">
        <f t="shared" si="204"/>
        <v>#DIV/0!</v>
      </c>
    </row>
    <row r="640" spans="1:45" x14ac:dyDescent="0.2">
      <c r="A640">
        <f>front!A640</f>
        <v>485.61</v>
      </c>
      <c r="B640" s="1">
        <f t="shared" si="205"/>
        <v>0.46000000000003638</v>
      </c>
      <c r="C640">
        <f>front!D640-front!B640</f>
        <v>7657.4</v>
      </c>
      <c r="D640" s="2">
        <f>front!E640-front!C640</f>
        <v>55841.5</v>
      </c>
      <c r="E640" s="2">
        <f>IF(front!F640-front!C640&gt;0,front!F640-front!C640,0)</f>
        <v>55841.5</v>
      </c>
      <c r="F640" s="2">
        <f>front!I640-front!H640</f>
        <v>14420.8</v>
      </c>
      <c r="G640" s="2">
        <f>IF(front!J640-front!H640&gt;0,front!J640-front!H640,0)</f>
        <v>13120.2</v>
      </c>
      <c r="H640" s="2"/>
      <c r="I640" s="4">
        <f>C640/(constants!$A$4+constants!$B$4*data!C640+constants!$C$4*data!C640^2+constants!$D$4*data!C640^3+constants!$E$4*data!C640^4+constants!$F$4*data!C640^5+constants!$G$4*data!C640^6+constants!$H$4*data!C640^7)</f>
        <v>7646.7460753763071</v>
      </c>
      <c r="J640" s="4">
        <f>D640/(constants!$A$4+constants!$B$4*data!D640+constants!$C$4*data!D640^2+constants!$D$4*data!D640^3+constants!$E$4*data!D640^4+constants!$F$4*data!D640^5+constants!$G$4*data!D640^6+constants!$H$4*data!D640^7)</f>
        <v>58955.217392350605</v>
      </c>
      <c r="K640" s="4">
        <f>E640/(constants!$A$4+constants!$B$4*data!E640+constants!$C$4*data!E640^2+constants!$D$4*data!E640^3+constants!$E$4*data!E640^4+constants!$F$4*data!E640^5+constants!$G$4*data!E640^6+constants!$H$4*data!E640^7)</f>
        <v>58955.217392350605</v>
      </c>
      <c r="L640" s="4">
        <f>F640/(constants!$A$4+constants!$B$4*data!F640+constants!$C$4*data!F640^2+constants!$D$4*data!F640^3+constants!$E$4*data!F640^4+constants!$F$4*data!F640^5+constants!$G$4*data!F640^6+constants!$H$4*data!F640^7)</f>
        <v>14475.637983203538</v>
      </c>
      <c r="M640" s="4">
        <f>G640/(constants!$A$4+constants!$B$4*data!G640+constants!$C$4*data!G640^2+constants!$D$4*data!G640^3+constants!$E$4*data!G640^4+constants!$F$4*data!G640^5+constants!$G$4*data!G640^6+constants!$H$4*data!G640^7)</f>
        <v>13152.512878373253</v>
      </c>
      <c r="N640" s="4"/>
      <c r="O640" s="4">
        <f t="shared" si="194"/>
        <v>19116.865188440766</v>
      </c>
      <c r="P640" s="4">
        <f t="shared" si="195"/>
        <v>14738.804348087651</v>
      </c>
      <c r="Q640" s="4">
        <f t="shared" si="195"/>
        <v>14738.804348087651</v>
      </c>
      <c r="R640" s="4">
        <f t="shared" si="196"/>
        <v>3618.9094958008845</v>
      </c>
      <c r="S640" s="4">
        <f t="shared" si="196"/>
        <v>3288.1282195933131</v>
      </c>
      <c r="T640" s="4">
        <f t="shared" si="197"/>
        <v>1.2970431479349385</v>
      </c>
      <c r="U640" s="4">
        <f t="shared" si="198"/>
        <v>1</v>
      </c>
      <c r="V640" s="4">
        <f t="shared" si="199"/>
        <v>0.9085964220460927</v>
      </c>
      <c r="W640" s="4"/>
      <c r="X640">
        <f>IF(front!E640&gt;$X$2,O640,P640)</f>
        <v>19116.865188440766</v>
      </c>
      <c r="Y640">
        <f t="shared" si="207"/>
        <v>18882.884400139705</v>
      </c>
      <c r="Z640">
        <f>SUMPRODUCT($B$7:$B$456,Y$7:Y$456,EXP(constants!$B$32+constants!$A$32*ABS($A$7:$A$456-$A640)))</f>
        <v>0.21961192244872446</v>
      </c>
      <c r="AA640">
        <f t="shared" si="192"/>
        <v>18882.664788217255</v>
      </c>
      <c r="AB640">
        <f t="shared" si="200"/>
        <v>18877.218829657653</v>
      </c>
      <c r="AD640" s="4"/>
      <c r="AE640" s="4"/>
      <c r="AF640" s="4"/>
      <c r="AH640" s="4"/>
      <c r="AI640" s="5">
        <f>SUMPRODUCT(constants!$B$13:$B$20,A640^constants!$A$13:$A$20)*constants!$C$10/((A640/1000000000)^5*(EXP(0.014388/(A640/1000000000)/constants!$B$9)-1))</f>
        <v>6.6285060507357539E-6</v>
      </c>
      <c r="AJ640">
        <f>SUMPRODUCT(A640^constants!$E$28:$J$28,constants!$E$27:$J$27)</f>
        <v>6.4680736183887625E-7</v>
      </c>
      <c r="AL640" s="17">
        <f t="shared" si="193"/>
        <v>3.5113785089580194E-10</v>
      </c>
      <c r="AM640">
        <f t="shared" si="201"/>
        <v>0</v>
      </c>
      <c r="AN640" t="e">
        <f t="shared" si="202"/>
        <v>#DIV/0!</v>
      </c>
      <c r="AO640">
        <f t="shared" si="203"/>
        <v>0</v>
      </c>
      <c r="AQ640">
        <f t="shared" si="206"/>
        <v>3.5113785089580194E-10</v>
      </c>
      <c r="AS640" s="4" t="e">
        <f t="shared" si="204"/>
        <v>#DIV/0!</v>
      </c>
    </row>
    <row r="641" spans="1:45" x14ac:dyDescent="0.2">
      <c r="A641">
        <f>front!A641</f>
        <v>486.07</v>
      </c>
      <c r="B641" s="1">
        <f t="shared" si="205"/>
        <v>0.45999999999997954</v>
      </c>
      <c r="C641">
        <f>front!D641-front!B641</f>
        <v>7686.05</v>
      </c>
      <c r="D641" s="2">
        <f>front!E641-front!C641</f>
        <v>55360.7</v>
      </c>
      <c r="E641" s="2">
        <f>IF(front!F641-front!C641&gt;0,front!F641-front!C641,0)</f>
        <v>55360.7</v>
      </c>
      <c r="F641" s="2">
        <f>front!I641-front!H641</f>
        <v>16715.699999999997</v>
      </c>
      <c r="G641" s="2">
        <f>IF(front!J641-front!H641&gt;0,front!J641-front!H641,0)</f>
        <v>15240.1</v>
      </c>
      <c r="H641" s="2"/>
      <c r="I641" s="4">
        <f>C641/(constants!$A$4+constants!$B$4*data!C641+constants!$C$4*data!C641^2+constants!$D$4*data!C641^3+constants!$E$4*data!C641^4+constants!$F$4*data!C641^5+constants!$G$4*data!C641^6+constants!$H$4*data!C641^7)</f>
        <v>7675.4471723933575</v>
      </c>
      <c r="J641" s="4">
        <f>D641/(constants!$A$4+constants!$B$4*data!D641+constants!$C$4*data!D641^2+constants!$D$4*data!D641^3+constants!$E$4*data!D641^4+constants!$F$4*data!D641^5+constants!$G$4*data!D641^6+constants!$H$4*data!D641^7)</f>
        <v>58420.44881539308</v>
      </c>
      <c r="K641" s="4">
        <f>E641/(constants!$A$4+constants!$B$4*data!E641+constants!$C$4*data!E641^2+constants!$D$4*data!E641^3+constants!$E$4*data!E641^4+constants!$F$4*data!E641^5+constants!$G$4*data!E641^6+constants!$H$4*data!E641^7)</f>
        <v>58420.44881539308</v>
      </c>
      <c r="L641" s="4">
        <f>F641/(constants!$A$4+constants!$B$4*data!F641+constants!$C$4*data!F641^2+constants!$D$4*data!F641^3+constants!$E$4*data!F641^4+constants!$F$4*data!F641^5+constants!$G$4*data!F641^6+constants!$H$4*data!F641^7)</f>
        <v>16823.658777358654</v>
      </c>
      <c r="M641" s="4">
        <f>G641/(constants!$A$4+constants!$B$4*data!G641+constants!$C$4*data!G641^2+constants!$D$4*data!G641^3+constants!$E$4*data!G641^4+constants!$F$4*data!G641^5+constants!$G$4*data!G641^6+constants!$H$4*data!G641^7)</f>
        <v>15311.915904538144</v>
      </c>
      <c r="N641" s="4"/>
      <c r="O641" s="4">
        <f t="shared" si="194"/>
        <v>19188.617930983393</v>
      </c>
      <c r="P641" s="4">
        <f t="shared" si="195"/>
        <v>14605.11220384827</v>
      </c>
      <c r="Q641" s="4">
        <f t="shared" si="195"/>
        <v>14605.11220384827</v>
      </c>
      <c r="R641" s="4">
        <f t="shared" si="196"/>
        <v>4205.9146943396636</v>
      </c>
      <c r="S641" s="4">
        <f t="shared" si="196"/>
        <v>3827.978976134536</v>
      </c>
      <c r="T641" s="4">
        <f t="shared" si="197"/>
        <v>1.3138288609605768</v>
      </c>
      <c r="U641" s="4">
        <f t="shared" si="198"/>
        <v>1</v>
      </c>
      <c r="V641" s="4">
        <f t="shared" si="199"/>
        <v>0.91014184887920935</v>
      </c>
      <c r="W641" s="4"/>
      <c r="X641">
        <f>IF(front!E641&gt;$X$2,O641,P641)</f>
        <v>19188.617930983393</v>
      </c>
      <c r="Y641">
        <f t="shared" si="207"/>
        <v>18954.637142682332</v>
      </c>
      <c r="Z641">
        <f>SUMPRODUCT($B$7:$B$456,Y$7:Y$456,EXP(constants!$B$32+constants!$A$32*ABS($A$7:$A$456-$A641)))</f>
        <v>0.21394034186452182</v>
      </c>
      <c r="AA641">
        <f t="shared" si="192"/>
        <v>18954.423202340466</v>
      </c>
      <c r="AB641">
        <f t="shared" si="200"/>
        <v>18948.977243780864</v>
      </c>
      <c r="AD641" s="4"/>
      <c r="AE641" s="4"/>
      <c r="AF641" s="4"/>
      <c r="AH641" s="4"/>
      <c r="AI641" s="5">
        <f>SUMPRODUCT(constants!$B$13:$B$20,A641^constants!$A$13:$A$20)*constants!$C$10/((A641/1000000000)^5*(EXP(0.014388/(A641/1000000000)/constants!$B$9)-1))</f>
        <v>6.6563561198069252E-6</v>
      </c>
      <c r="AJ641">
        <f>SUMPRODUCT(A641^constants!$E$28:$J$28,constants!$E$27:$J$27)</f>
        <v>6.4179281287205696E-7</v>
      </c>
      <c r="AL641" s="17">
        <f t="shared" si="193"/>
        <v>3.5127785706701243E-10</v>
      </c>
      <c r="AM641">
        <f t="shared" si="201"/>
        <v>0</v>
      </c>
      <c r="AN641" t="e">
        <f t="shared" si="202"/>
        <v>#DIV/0!</v>
      </c>
      <c r="AO641">
        <f t="shared" si="203"/>
        <v>0</v>
      </c>
      <c r="AQ641">
        <f t="shared" si="206"/>
        <v>3.5127785706701243E-10</v>
      </c>
      <c r="AS641" s="4" t="e">
        <f t="shared" si="204"/>
        <v>#DIV/0!</v>
      </c>
    </row>
    <row r="642" spans="1:45" x14ac:dyDescent="0.2">
      <c r="A642">
        <f>front!A642</f>
        <v>486.54</v>
      </c>
      <c r="B642" s="1">
        <f t="shared" si="205"/>
        <v>0.47000000000002728</v>
      </c>
      <c r="C642">
        <f>front!D642-front!B642</f>
        <v>7751.2</v>
      </c>
      <c r="D642" s="2">
        <f>front!E642-front!C642</f>
        <v>55836.3</v>
      </c>
      <c r="E642" s="2">
        <f>IF(front!F642-front!C642&gt;0,front!F642-front!C642,0)</f>
        <v>55836.3</v>
      </c>
      <c r="F642" s="2">
        <f>front!I642-front!H642</f>
        <v>13141.8</v>
      </c>
      <c r="G642" s="2">
        <f>IF(front!J642-front!H642&gt;0,front!J642-front!H642,0)</f>
        <v>12036.5</v>
      </c>
      <c r="H642" s="2"/>
      <c r="I642" s="4">
        <f>C642/(constants!$A$4+constants!$B$4*data!C642+constants!$C$4*data!C642^2+constants!$D$4*data!C642^3+constants!$E$4*data!C642^4+constants!$F$4*data!C642^5+constants!$G$4*data!C642^6+constants!$H$4*data!C642^7)</f>
        <v>7740.7184920307718</v>
      </c>
      <c r="J642" s="4">
        <f>D642/(constants!$A$4+constants!$B$4*data!D642+constants!$C$4*data!D642^2+constants!$D$4*data!D642^3+constants!$E$4*data!D642^4+constants!$F$4*data!D642^5+constants!$G$4*data!D642^6+constants!$H$4*data!D642^7)</f>
        <v>58949.42972982533</v>
      </c>
      <c r="K642" s="4">
        <f>E642/(constants!$A$4+constants!$B$4*data!E642+constants!$C$4*data!E642^2+constants!$D$4*data!E642^3+constants!$E$4*data!E642^4+constants!$F$4*data!E642^5+constants!$G$4*data!E642^6+constants!$H$4*data!E642^7)</f>
        <v>58949.42972982533</v>
      </c>
      <c r="L642" s="4">
        <f>F642/(constants!$A$4+constants!$B$4*data!F642+constants!$C$4*data!F642^2+constants!$D$4*data!F642^3+constants!$E$4*data!F642^4+constants!$F$4*data!F642^5+constants!$G$4*data!F642^6+constants!$H$4*data!F642^7)</f>
        <v>13174.443596163968</v>
      </c>
      <c r="M642" s="4">
        <f>G642/(constants!$A$4+constants!$B$4*data!G642+constants!$C$4*data!G642^2+constants!$D$4*data!G642^3+constants!$E$4*data!G642^4+constants!$F$4*data!G642^5+constants!$G$4*data!G642^6+constants!$H$4*data!G642^7)</f>
        <v>12054.035166220861</v>
      </c>
      <c r="N642" s="4"/>
      <c r="O642" s="4">
        <f t="shared" si="194"/>
        <v>19351.796230076929</v>
      </c>
      <c r="P642" s="4">
        <f t="shared" si="195"/>
        <v>14737.357432456332</v>
      </c>
      <c r="Q642" s="4">
        <f t="shared" si="195"/>
        <v>14737.357432456332</v>
      </c>
      <c r="R642" s="4">
        <f t="shared" si="196"/>
        <v>3293.6108990409921</v>
      </c>
      <c r="S642" s="4">
        <f t="shared" si="196"/>
        <v>3013.5087915552153</v>
      </c>
      <c r="T642" s="4">
        <f t="shared" si="197"/>
        <v>1.3131116836087682</v>
      </c>
      <c r="U642" s="4">
        <f t="shared" si="198"/>
        <v>1</v>
      </c>
      <c r="V642" s="4">
        <f t="shared" si="199"/>
        <v>0.91495592039504892</v>
      </c>
      <c r="W642" s="4"/>
      <c r="X642">
        <f>IF(front!E642&gt;$X$2,O642,P642)</f>
        <v>19351.796230076929</v>
      </c>
      <c r="Y642">
        <f t="shared" si="207"/>
        <v>19117.815441775867</v>
      </c>
      <c r="Z642">
        <f>SUMPRODUCT($B$7:$B$456,Y$7:Y$456,EXP(constants!$B$32+constants!$A$32*ABS($A$7:$A$456-$A642)))</f>
        <v>0.20829671962485527</v>
      </c>
      <c r="AA642">
        <f t="shared" si="192"/>
        <v>19117.607145056241</v>
      </c>
      <c r="AB642">
        <f t="shared" si="200"/>
        <v>19112.16118649664</v>
      </c>
      <c r="AD642" s="4"/>
      <c r="AE642" s="4"/>
      <c r="AF642" s="4"/>
      <c r="AH642" s="4"/>
      <c r="AI642" s="5">
        <f>SUMPRODUCT(constants!$B$13:$B$20,A642^constants!$A$13:$A$20)*constants!$C$10/((A642/1000000000)^5*(EXP(0.014388/(A642/1000000000)/constants!$B$9)-1))</f>
        <v>6.6848463615783455E-6</v>
      </c>
      <c r="AJ642">
        <f>SUMPRODUCT(A642^constants!$E$28:$J$28,constants!$E$27:$J$27)</f>
        <v>6.3648387458502481E-7</v>
      </c>
      <c r="AL642" s="17">
        <f t="shared" si="193"/>
        <v>3.4976925405492109E-10</v>
      </c>
      <c r="AM642">
        <f t="shared" si="201"/>
        <v>0</v>
      </c>
      <c r="AN642" t="e">
        <f t="shared" si="202"/>
        <v>#DIV/0!</v>
      </c>
      <c r="AO642">
        <f t="shared" si="203"/>
        <v>0</v>
      </c>
      <c r="AQ642">
        <f t="shared" si="206"/>
        <v>3.4976925405492109E-10</v>
      </c>
      <c r="AS642" s="4" t="e">
        <f t="shared" si="204"/>
        <v>#DIV/0!</v>
      </c>
    </row>
    <row r="643" spans="1:45" x14ac:dyDescent="0.2">
      <c r="A643">
        <f>front!A643</f>
        <v>487</v>
      </c>
      <c r="B643" s="1">
        <f t="shared" si="205"/>
        <v>0.45999999999997954</v>
      </c>
      <c r="C643">
        <f>front!D643-front!B643</f>
        <v>7815.2500000000009</v>
      </c>
      <c r="D643" s="2">
        <f>front!E643-front!C643</f>
        <v>55130.5</v>
      </c>
      <c r="E643" s="2">
        <f>IF(front!F643-front!C643&gt;0,front!F643-front!C643,0)</f>
        <v>55130.5</v>
      </c>
      <c r="F643" s="2">
        <f>front!I643-front!H643</f>
        <v>7520</v>
      </c>
      <c r="G643" s="2">
        <f>IF(front!J643-front!H643&gt;0,front!J643-front!H643,0)</f>
        <v>6881.5</v>
      </c>
      <c r="H643" s="2"/>
      <c r="I643" s="4">
        <f>C643/(constants!$A$4+constants!$B$4*data!C643+constants!$C$4*data!C643^2+constants!$D$4*data!C643^3+constants!$E$4*data!C643^4+constants!$F$4*data!C643^5+constants!$G$4*data!C643^6+constants!$H$4*data!C643^7)</f>
        <v>7804.8947804756363</v>
      </c>
      <c r="J643" s="4">
        <f>D643/(constants!$A$4+constants!$B$4*data!D643+constants!$C$4*data!D643^2+constants!$D$4*data!D643^3+constants!$E$4*data!D643^4+constants!$F$4*data!D643^5+constants!$G$4*data!D643^6+constants!$H$4*data!D643^7)</f>
        <v>58164.648791086256</v>
      </c>
      <c r="K643" s="4">
        <f>E643/(constants!$A$4+constants!$B$4*data!E643+constants!$C$4*data!E643^2+constants!$D$4*data!E643^3+constants!$E$4*data!E643^4+constants!$F$4*data!E643^5+constants!$G$4*data!E643^6+constants!$H$4*data!E643^7)</f>
        <v>58164.648791086256</v>
      </c>
      <c r="L643" s="4">
        <f>F643/(constants!$A$4+constants!$B$4*data!F643+constants!$C$4*data!F643^2+constants!$D$4*data!F643^3+constants!$E$4*data!F643^4+constants!$F$4*data!F643^5+constants!$G$4*data!F643^6+constants!$H$4*data!F643^7)</f>
        <v>7509.1198464542613</v>
      </c>
      <c r="M643" s="4">
        <f>G643/(constants!$A$4+constants!$B$4*data!G643+constants!$C$4*data!G643^2+constants!$D$4*data!G643^3+constants!$E$4*data!G643^4+constants!$F$4*data!G643^5+constants!$G$4*data!G643^6+constants!$H$4*data!G643^7)</f>
        <v>6869.9534879796556</v>
      </c>
      <c r="N643" s="4"/>
      <c r="O643" s="4">
        <f t="shared" si="194"/>
        <v>19512.23695118909</v>
      </c>
      <c r="P643" s="4">
        <f t="shared" si="195"/>
        <v>14541.162197771564</v>
      </c>
      <c r="Q643" s="4">
        <f t="shared" si="195"/>
        <v>14541.162197771564</v>
      </c>
      <c r="R643" s="4">
        <f t="shared" si="196"/>
        <v>1877.2799616135653</v>
      </c>
      <c r="S643" s="4">
        <f t="shared" si="196"/>
        <v>1717.4883719949141</v>
      </c>
      <c r="T643" s="4">
        <f t="shared" si="197"/>
        <v>1.3418622724791107</v>
      </c>
      <c r="U643" s="4">
        <f t="shared" si="198"/>
        <v>1</v>
      </c>
      <c r="V643" s="4">
        <f t="shared" si="199"/>
        <v>0.91488132144056622</v>
      </c>
      <c r="W643" s="4"/>
      <c r="X643">
        <f>IF(front!E643&gt;$X$2,O643,P643)</f>
        <v>19512.23695118909</v>
      </c>
      <c r="Y643">
        <f t="shared" si="207"/>
        <v>19278.256162888028</v>
      </c>
      <c r="Z643">
        <f>SUMPRODUCT($B$7:$B$456,Y$7:Y$456,EXP(constants!$B$32+constants!$A$32*ABS($A$7:$A$456-$A643)))</f>
        <v>0.20291735944438405</v>
      </c>
      <c r="AA643">
        <f t="shared" si="192"/>
        <v>19278.053245528583</v>
      </c>
      <c r="AB643">
        <f t="shared" si="200"/>
        <v>19272.607286968981</v>
      </c>
      <c r="AD643" s="4"/>
      <c r="AE643" s="4"/>
      <c r="AF643" s="4"/>
      <c r="AH643" s="4"/>
      <c r="AI643" s="5">
        <f>SUMPRODUCT(constants!$B$13:$B$20,A643^constants!$A$13:$A$20)*constants!$C$10/((A643/1000000000)^5*(EXP(0.014388/(A643/1000000000)/constants!$B$9)-1))</f>
        <v>6.7127641104626748E-6</v>
      </c>
      <c r="AJ643">
        <f>SUMPRODUCT(A643^constants!$E$28:$J$28,constants!$E$27:$J$27)</f>
        <v>6.3110345022507211E-7</v>
      </c>
      <c r="AL643" s="17">
        <f t="shared" si="193"/>
        <v>3.4830596662452914E-10</v>
      </c>
      <c r="AM643">
        <f t="shared" si="201"/>
        <v>0</v>
      </c>
      <c r="AN643" t="e">
        <f t="shared" si="202"/>
        <v>#DIV/0!</v>
      </c>
      <c r="AO643">
        <f t="shared" si="203"/>
        <v>0</v>
      </c>
      <c r="AQ643">
        <f t="shared" si="206"/>
        <v>3.4830596662452914E-10</v>
      </c>
      <c r="AS643" s="4" t="e">
        <f t="shared" si="204"/>
        <v>#DIV/0!</v>
      </c>
    </row>
    <row r="644" spans="1:45" x14ac:dyDescent="0.2">
      <c r="A644">
        <f>front!A644</f>
        <v>487.46</v>
      </c>
      <c r="B644" s="1">
        <f t="shared" si="205"/>
        <v>0.45999999999997954</v>
      </c>
      <c r="C644">
        <f>front!D644-front!B644</f>
        <v>7841.15</v>
      </c>
      <c r="D644" s="2">
        <f>front!E644-front!C644</f>
        <v>55772.9</v>
      </c>
      <c r="E644" s="2">
        <f>IF(front!F644-front!C644&gt;0,front!F644-front!C644,0)</f>
        <v>55772.9</v>
      </c>
      <c r="F644" s="2">
        <f>front!I644-front!H644</f>
        <v>6522.3000000000011</v>
      </c>
      <c r="G644" s="2">
        <f>IF(front!J644-front!H644&gt;0,front!J644-front!H644,0)</f>
        <v>5943</v>
      </c>
      <c r="H644" s="2"/>
      <c r="I644" s="4">
        <f>C644/(constants!$A$4+constants!$B$4*data!C644+constants!$C$4*data!C644^2+constants!$D$4*data!C644^3+constants!$E$4*data!C644^4+constants!$F$4*data!C644^5+constants!$G$4*data!C644^6+constants!$H$4*data!C644^7)</f>
        <v>7830.847844685175</v>
      </c>
      <c r="J644" s="4">
        <f>D644/(constants!$A$4+constants!$B$4*data!D644+constants!$C$4*data!D644^2+constants!$D$4*data!D644^3+constants!$E$4*data!D644^4+constants!$F$4*data!D644^5+constants!$G$4*data!D644^6+constants!$H$4*data!D644^7)</f>
        <v>58878.872149180424</v>
      </c>
      <c r="K644" s="4">
        <f>E644/(constants!$A$4+constants!$B$4*data!E644+constants!$C$4*data!E644^2+constants!$D$4*data!E644^3+constants!$E$4*data!E644^4+constants!$F$4*data!E644^5+constants!$G$4*data!E644^6+constants!$H$4*data!E644^7)</f>
        <v>58878.872149180424</v>
      </c>
      <c r="L644" s="4">
        <f>F644/(constants!$A$4+constants!$B$4*data!F644+constants!$C$4*data!F644^2+constants!$D$4*data!F644^3+constants!$E$4*data!F644^4+constants!$F$4*data!F644^5+constants!$G$4*data!F644^6+constants!$H$4*data!F644^7)</f>
        <v>6510.6325622851155</v>
      </c>
      <c r="M644" s="4">
        <f>G644/(constants!$A$4+constants!$B$4*data!G644+constants!$C$4*data!G644^2+constants!$D$4*data!G644^3+constants!$E$4*data!G644^4+constants!$F$4*data!G644^5+constants!$G$4*data!G644^6+constants!$H$4*data!G644^7)</f>
        <v>5931.4707850346376</v>
      </c>
      <c r="N644" s="4"/>
      <c r="O644" s="4">
        <f t="shared" si="194"/>
        <v>19577.11961171294</v>
      </c>
      <c r="P644" s="4">
        <f t="shared" si="195"/>
        <v>14719.718037295106</v>
      </c>
      <c r="Q644" s="4">
        <f t="shared" si="195"/>
        <v>14719.718037295106</v>
      </c>
      <c r="R644" s="4">
        <f t="shared" si="196"/>
        <v>1627.6581405712789</v>
      </c>
      <c r="S644" s="4">
        <f t="shared" si="196"/>
        <v>1482.8676962586594</v>
      </c>
      <c r="T644" s="4">
        <f t="shared" si="197"/>
        <v>1.3299928410388511</v>
      </c>
      <c r="U644" s="4">
        <f t="shared" si="198"/>
        <v>1</v>
      </c>
      <c r="V644" s="4">
        <f t="shared" si="199"/>
        <v>0.9110437009445973</v>
      </c>
      <c r="W644" s="4"/>
      <c r="X644">
        <f>IF(front!E644&gt;$X$2,O644,P644)</f>
        <v>19577.11961171294</v>
      </c>
      <c r="Y644">
        <f t="shared" si="207"/>
        <v>19343.138823411879</v>
      </c>
      <c r="Z644">
        <f>SUMPRODUCT($B$7:$B$456,Y$7:Y$456,EXP(constants!$B$32+constants!$A$32*ABS($A$7:$A$456-$A644)))</f>
        <v>0.19767692375587467</v>
      </c>
      <c r="AA644">
        <f t="shared" si="192"/>
        <v>19342.941146488123</v>
      </c>
      <c r="AB644">
        <f t="shared" si="200"/>
        <v>19337.495187928522</v>
      </c>
      <c r="AD644" s="4"/>
      <c r="AE644" s="4"/>
      <c r="AF644" s="4"/>
      <c r="AH644" s="4"/>
      <c r="AI644" s="5">
        <f>SUMPRODUCT(constants!$B$13:$B$20,A644^constants!$A$13:$A$20)*constants!$C$10/((A644/1000000000)^5*(EXP(0.014388/(A644/1000000000)/constants!$B$9)-1))</f>
        <v>6.7407148676534253E-6</v>
      </c>
      <c r="AJ644">
        <f>SUMPRODUCT(A644^constants!$E$28:$J$28,constants!$E$27:$J$27)</f>
        <v>6.2553756450422398E-7</v>
      </c>
      <c r="AL644" s="17">
        <f t="shared" si="193"/>
        <v>3.4858262676447014E-10</v>
      </c>
      <c r="AM644">
        <f t="shared" si="201"/>
        <v>0</v>
      </c>
      <c r="AN644" t="e">
        <f t="shared" si="202"/>
        <v>#DIV/0!</v>
      </c>
      <c r="AO644">
        <f t="shared" si="203"/>
        <v>0</v>
      </c>
      <c r="AQ644">
        <f t="shared" si="206"/>
        <v>3.4858262676447014E-10</v>
      </c>
      <c r="AS644" s="4" t="e">
        <f t="shared" si="204"/>
        <v>#DIV/0!</v>
      </c>
    </row>
    <row r="645" spans="1:45" x14ac:dyDescent="0.2">
      <c r="A645">
        <f>front!A645</f>
        <v>487.92</v>
      </c>
      <c r="B645" s="1">
        <f t="shared" si="205"/>
        <v>0.46000000000003638</v>
      </c>
      <c r="C645">
        <f>front!D645-front!B645</f>
        <v>7888.1999999999989</v>
      </c>
      <c r="D645" s="2">
        <f>front!E645-front!C645</f>
        <v>55728.2</v>
      </c>
      <c r="E645" s="2">
        <f>IF(front!F645-front!C645&gt;0,front!F645-front!C645,0)</f>
        <v>55728.2</v>
      </c>
      <c r="F645" s="2">
        <f>front!I645-front!H645</f>
        <v>5771.6999999999989</v>
      </c>
      <c r="G645" s="2">
        <f>IF(front!J645-front!H645&gt;0,front!J645-front!H645,0)</f>
        <v>5253.5</v>
      </c>
      <c r="H645" s="2"/>
      <c r="I645" s="4">
        <f>C645/(constants!$A$4+constants!$B$4*data!C645+constants!$C$4*data!C645^2+constants!$D$4*data!C645^3+constants!$E$4*data!C645^4+constants!$F$4*data!C645^5+constants!$G$4*data!C645^6+constants!$H$4*data!C645^7)</f>
        <v>7877.9972105628649</v>
      </c>
      <c r="J645" s="4">
        <f>D645/(constants!$A$4+constants!$B$4*data!D645+constants!$C$4*data!D645^2+constants!$D$4*data!D645^3+constants!$E$4*data!D645^4+constants!$F$4*data!D645^5+constants!$G$4*data!D645^6+constants!$H$4*data!D645^7)</f>
        <v>58829.133794482332</v>
      </c>
      <c r="K645" s="4">
        <f>E645/(constants!$A$4+constants!$B$4*data!E645+constants!$C$4*data!E645^2+constants!$D$4*data!E645^3+constants!$E$4*data!E645^4+constants!$F$4*data!E645^5+constants!$G$4*data!E645^6+constants!$H$4*data!E645^7)</f>
        <v>58829.133794482332</v>
      </c>
      <c r="L645" s="4">
        <f>F645/(constants!$A$4+constants!$B$4*data!F645+constants!$C$4*data!F645^2+constants!$D$4*data!F645^3+constants!$E$4*data!F645^4+constants!$F$4*data!F645^5+constants!$G$4*data!F645^6+constants!$H$4*data!F645^7)</f>
        <v>5760.281826274887</v>
      </c>
      <c r="M645" s="4">
        <f>G645/(constants!$A$4+constants!$B$4*data!G645+constants!$C$4*data!G645^2+constants!$D$4*data!G645^3+constants!$E$4*data!G645^4+constants!$F$4*data!G645^5+constants!$G$4*data!G645^6+constants!$H$4*data!G645^7)</f>
        <v>5242.5855836244664</v>
      </c>
      <c r="N645" s="4"/>
      <c r="O645" s="4">
        <f t="shared" si="194"/>
        <v>19694.993026407163</v>
      </c>
      <c r="P645" s="4">
        <f t="shared" si="195"/>
        <v>14707.283448620585</v>
      </c>
      <c r="Q645" s="4">
        <f t="shared" si="195"/>
        <v>14707.283448620585</v>
      </c>
      <c r="R645" s="4">
        <f t="shared" si="196"/>
        <v>1440.0704565687217</v>
      </c>
      <c r="S645" s="4">
        <f t="shared" si="196"/>
        <v>1310.6463959061166</v>
      </c>
      <c r="T645" s="4">
        <f t="shared" si="197"/>
        <v>1.3391319406613043</v>
      </c>
      <c r="U645" s="4">
        <f t="shared" si="198"/>
        <v>1</v>
      </c>
      <c r="V645" s="4">
        <f t="shared" si="199"/>
        <v>0.91012657743775549</v>
      </c>
      <c r="W645" s="4"/>
      <c r="X645">
        <f>IF(front!E645&gt;$X$2,O645,P645)</f>
        <v>19694.993026407163</v>
      </c>
      <c r="Y645">
        <f t="shared" si="207"/>
        <v>19461.012238106101</v>
      </c>
      <c r="Z645">
        <f>SUMPRODUCT($B$7:$B$456,Y$7:Y$456,EXP(constants!$B$32+constants!$A$32*ABS($A$7:$A$456-$A645)))</f>
        <v>0.19257182476936313</v>
      </c>
      <c r="AA645">
        <f t="shared" si="192"/>
        <v>19460.819666281332</v>
      </c>
      <c r="AB645">
        <f t="shared" si="200"/>
        <v>19455.37370772173</v>
      </c>
      <c r="AD645" s="4"/>
      <c r="AE645" s="4"/>
      <c r="AF645" s="4"/>
      <c r="AH645" s="4"/>
      <c r="AI645" s="5">
        <f>SUMPRODUCT(constants!$B$13:$B$20,A645^constants!$A$13:$A$20)*constants!$C$10/((A645/1000000000)^5*(EXP(0.014388/(A645/1000000000)/constants!$B$9)-1))</f>
        <v>6.7686983229233825E-6</v>
      </c>
      <c r="AJ645">
        <f>SUMPRODUCT(A645^constants!$E$28:$J$28,constants!$E$27:$J$27)</f>
        <v>6.1978321095761168E-7</v>
      </c>
      <c r="AL645" s="17">
        <f t="shared" si="193"/>
        <v>3.4790893377889339E-10</v>
      </c>
      <c r="AM645">
        <f t="shared" si="201"/>
        <v>0</v>
      </c>
      <c r="AN645" t="e">
        <f t="shared" si="202"/>
        <v>#DIV/0!</v>
      </c>
      <c r="AO645">
        <f t="shared" si="203"/>
        <v>0</v>
      </c>
      <c r="AQ645">
        <f t="shared" si="206"/>
        <v>3.4790893377889339E-10</v>
      </c>
      <c r="AS645" s="4" t="e">
        <f t="shared" si="204"/>
        <v>#DIV/0!</v>
      </c>
    </row>
    <row r="646" spans="1:45" x14ac:dyDescent="0.2">
      <c r="A646">
        <f>front!A646</f>
        <v>488.39</v>
      </c>
      <c r="B646" s="1">
        <f t="shared" si="205"/>
        <v>0.46999999999997044</v>
      </c>
      <c r="C646">
        <f>front!D646-front!B646</f>
        <v>7933.7</v>
      </c>
      <c r="D646" s="2">
        <f>front!E646-front!C646</f>
        <v>55553.4</v>
      </c>
      <c r="E646" s="2">
        <f>IF(front!F646-front!C646&gt;0,front!F646-front!C646,0)</f>
        <v>55553.4</v>
      </c>
      <c r="F646" s="2">
        <f>front!I646-front!H646</f>
        <v>5268.7999999999993</v>
      </c>
      <c r="G646" s="2">
        <f>IF(front!J646-front!H646&gt;0,front!J646-front!H646,0)</f>
        <v>4811.5</v>
      </c>
      <c r="H646" s="2"/>
      <c r="I646" s="4">
        <f>C646/(constants!$A$4+constants!$B$4*data!C646+constants!$C$4*data!C646^2+constants!$D$4*data!C646^3+constants!$E$4*data!C646^4+constants!$F$4*data!C646^5+constants!$G$4*data!C646^6+constants!$H$4*data!C646^7)</f>
        <v>7923.5969751029197</v>
      </c>
      <c r="J646" s="4">
        <f>D646/(constants!$A$4+constants!$B$4*data!D646+constants!$C$4*data!D646^2+constants!$D$4*data!D646^3+constants!$E$4*data!D646^4+constants!$F$4*data!D646^5+constants!$G$4*data!D646^6+constants!$H$4*data!D646^7)</f>
        <v>58634.69300419667</v>
      </c>
      <c r="K646" s="4">
        <f>E646/(constants!$A$4+constants!$B$4*data!E646+constants!$C$4*data!E646^2+constants!$D$4*data!E646^3+constants!$E$4*data!E646^4+constants!$F$4*data!E646^5+constants!$G$4*data!E646^6+constants!$H$4*data!E646^7)</f>
        <v>58634.69300419667</v>
      </c>
      <c r="L646" s="4">
        <f>F646/(constants!$A$4+constants!$B$4*data!F646+constants!$C$4*data!F646^2+constants!$D$4*data!F646^3+constants!$E$4*data!F646^4+constants!$F$4*data!F646^5+constants!$G$4*data!F646^6+constants!$H$4*data!F646^7)</f>
        <v>5257.8674013415621</v>
      </c>
      <c r="M646" s="4">
        <f>G646/(constants!$A$4+constants!$B$4*data!G646+constants!$C$4*data!G646^2+constants!$D$4*data!G646^3+constants!$E$4*data!G646^4+constants!$F$4*data!G646^5+constants!$G$4*data!G646^6+constants!$H$4*data!G646^7)</f>
        <v>4801.1865609587103</v>
      </c>
      <c r="N646" s="4"/>
      <c r="O646" s="4">
        <f t="shared" si="194"/>
        <v>19808.992437757301</v>
      </c>
      <c r="P646" s="4">
        <f t="shared" si="195"/>
        <v>14658.673251049167</v>
      </c>
      <c r="Q646" s="4">
        <f t="shared" si="195"/>
        <v>14658.673251049167</v>
      </c>
      <c r="R646" s="4">
        <f t="shared" si="196"/>
        <v>1314.4668503353905</v>
      </c>
      <c r="S646" s="4">
        <f t="shared" si="196"/>
        <v>1200.2966402396776</v>
      </c>
      <c r="T646" s="4">
        <f t="shared" si="197"/>
        <v>1.3513496138771979</v>
      </c>
      <c r="U646" s="4">
        <f t="shared" si="198"/>
        <v>1</v>
      </c>
      <c r="V646" s="4">
        <f t="shared" si="199"/>
        <v>0.91314333254841529</v>
      </c>
      <c r="W646" s="4"/>
      <c r="X646">
        <f>IF(front!E646&gt;$X$2,O646,P646)</f>
        <v>19808.992437757301</v>
      </c>
      <c r="Y646">
        <f t="shared" si="207"/>
        <v>19575.011649456239</v>
      </c>
      <c r="Z646">
        <f>SUMPRODUCT($B$7:$B$456,Y$7:Y$456,EXP(constants!$B$32+constants!$A$32*ABS($A$7:$A$456-$A646)))</f>
        <v>0.1874918916275827</v>
      </c>
      <c r="AA646">
        <f t="shared" si="192"/>
        <v>19574.82415756461</v>
      </c>
      <c r="AB646">
        <f t="shared" si="200"/>
        <v>19569.378199005008</v>
      </c>
      <c r="AD646" s="4"/>
      <c r="AE646" s="4"/>
      <c r="AF646" s="4"/>
      <c r="AH646" s="4"/>
      <c r="AI646" s="5">
        <f>SUMPRODUCT(constants!$B$13:$B$20,A646^constants!$A$13:$A$20)*constants!$C$10/((A646/1000000000)^5*(EXP(0.014388/(A646/1000000000)/constants!$B$9)-1))</f>
        <v>6.7973235629935729E-6</v>
      </c>
      <c r="AJ646">
        <f>SUMPRODUCT(A646^constants!$E$28:$J$28,constants!$E$27:$J$27)</f>
        <v>6.1370595020351611E-7</v>
      </c>
      <c r="AL646" s="17">
        <f t="shared" si="193"/>
        <v>3.4734489230420096E-10</v>
      </c>
      <c r="AM646">
        <f t="shared" si="201"/>
        <v>0</v>
      </c>
      <c r="AN646" t="e">
        <f t="shared" si="202"/>
        <v>#DIV/0!</v>
      </c>
      <c r="AO646">
        <f t="shared" si="203"/>
        <v>0</v>
      </c>
      <c r="AQ646">
        <f t="shared" si="206"/>
        <v>3.4734489230420096E-10</v>
      </c>
      <c r="AS646" s="4" t="e">
        <f t="shared" si="204"/>
        <v>#DIV/0!</v>
      </c>
    </row>
    <row r="647" spans="1:45" x14ac:dyDescent="0.2">
      <c r="A647">
        <f>front!A647</f>
        <v>488.85</v>
      </c>
      <c r="B647" s="1">
        <f t="shared" si="205"/>
        <v>0.46000000000003638</v>
      </c>
      <c r="C647">
        <f>front!D647-front!B647</f>
        <v>7958.9</v>
      </c>
      <c r="D647" s="2">
        <f>front!E647-front!C647</f>
        <v>55200.3</v>
      </c>
      <c r="E647" s="2">
        <f>IF(front!F647-front!C647&gt;0,front!F647-front!C647,0)</f>
        <v>55200.3</v>
      </c>
      <c r="F647" s="2">
        <f>front!I647-front!H647</f>
        <v>5149.8999999999996</v>
      </c>
      <c r="G647" s="2">
        <f>IF(front!J647-front!H647&gt;0,front!J647-front!H647,0)</f>
        <v>4640.7000000000007</v>
      </c>
      <c r="H647" s="2"/>
      <c r="I647" s="4">
        <f>C647/(constants!$A$4+constants!$B$4*data!C647+constants!$C$4*data!C647^2+constants!$D$4*data!C647^3+constants!$E$4*data!C647^4+constants!$F$4*data!C647^5+constants!$G$4*data!C647^6+constants!$H$4*data!C647^7)</f>
        <v>7948.8537951843609</v>
      </c>
      <c r="J647" s="4">
        <f>D647/(constants!$A$4+constants!$B$4*data!D647+constants!$C$4*data!D647^2+constants!$D$4*data!D647^3+constants!$E$4*data!D647^4+constants!$F$4*data!D647^5+constants!$G$4*data!D647^6+constants!$H$4*data!D647^7)</f>
        <v>58242.196116836232</v>
      </c>
      <c r="K647" s="4">
        <f>E647/(constants!$A$4+constants!$B$4*data!E647+constants!$C$4*data!E647^2+constants!$D$4*data!E647^3+constants!$E$4*data!E647^4+constants!$F$4*data!E647^5+constants!$G$4*data!E647^6+constants!$H$4*data!E647^7)</f>
        <v>58242.196116836232</v>
      </c>
      <c r="L647" s="4">
        <f>F647/(constants!$A$4+constants!$B$4*data!F647+constants!$C$4*data!F647^2+constants!$D$4*data!F647^3+constants!$E$4*data!F647^4+constants!$F$4*data!F647^5+constants!$G$4*data!F647^6+constants!$H$4*data!F647^7)</f>
        <v>5139.1135517470566</v>
      </c>
      <c r="M647" s="4">
        <f>G647/(constants!$A$4+constants!$B$4*data!G647+constants!$C$4*data!G647^2+constants!$D$4*data!G647^3+constants!$E$4*data!G647^4+constants!$F$4*data!G647^5+constants!$G$4*data!G647^6+constants!$H$4*data!G647^7)</f>
        <v>4630.654303865761</v>
      </c>
      <c r="N647" s="4"/>
      <c r="O647" s="4">
        <f t="shared" si="194"/>
        <v>19872.134487960902</v>
      </c>
      <c r="P647" s="4">
        <f t="shared" si="195"/>
        <v>14560.549029209058</v>
      </c>
      <c r="Q647" s="4">
        <f t="shared" si="195"/>
        <v>14560.549029209058</v>
      </c>
      <c r="R647" s="4">
        <f t="shared" si="196"/>
        <v>1284.7783879367641</v>
      </c>
      <c r="S647" s="4">
        <f t="shared" si="196"/>
        <v>1157.6635759664402</v>
      </c>
      <c r="T647" s="4">
        <f t="shared" si="197"/>
        <v>1.3647929379652228</v>
      </c>
      <c r="U647" s="4">
        <f t="shared" si="198"/>
        <v>1</v>
      </c>
      <c r="V647" s="4">
        <f t="shared" si="199"/>
        <v>0.90106090422764773</v>
      </c>
      <c r="W647" s="4"/>
      <c r="X647">
        <f>IF(front!E647&gt;$X$2,O647,P647)</f>
        <v>19872.134487960902</v>
      </c>
      <c r="Y647">
        <f t="shared" si="207"/>
        <v>19638.153699659841</v>
      </c>
      <c r="Z647">
        <f>SUMPRODUCT($B$7:$B$456,Y$7:Y$456,EXP(constants!$B$32+constants!$A$32*ABS($A$7:$A$456-$A647)))</f>
        <v>0.18264982585813971</v>
      </c>
      <c r="AA647">
        <f t="shared" ref="AA647:AA710" si="208">Y647-Z647</f>
        <v>19637.971049833981</v>
      </c>
      <c r="AB647">
        <f t="shared" si="200"/>
        <v>19632.52509127438</v>
      </c>
      <c r="AD647" s="4"/>
      <c r="AE647" s="4"/>
      <c r="AF647" s="4"/>
      <c r="AH647" s="4"/>
      <c r="AI647" s="5">
        <f>SUMPRODUCT(constants!$B$13:$B$20,A647^constants!$A$13:$A$20)*constants!$C$10/((A647/1000000000)^5*(EXP(0.014388/(A647/1000000000)/constants!$B$9)-1))</f>
        <v>6.8253721757166342E-6</v>
      </c>
      <c r="AJ647">
        <f>SUMPRODUCT(A647^constants!$E$28:$J$28,constants!$E$27:$J$27)</f>
        <v>6.0756127535059471E-7</v>
      </c>
      <c r="AL647" s="17">
        <f t="shared" ref="AL647:AL710" si="209">IF(AB647=0,0,AI647/AB647)</f>
        <v>3.4765635821090339E-10</v>
      </c>
      <c r="AM647">
        <f t="shared" si="201"/>
        <v>0</v>
      </c>
      <c r="AN647" t="e">
        <f t="shared" si="202"/>
        <v>#DIV/0!</v>
      </c>
      <c r="AO647">
        <f t="shared" si="203"/>
        <v>0</v>
      </c>
      <c r="AQ647">
        <f t="shared" si="206"/>
        <v>3.4765635821090339E-10</v>
      </c>
      <c r="AS647" s="4" t="e">
        <f t="shared" si="204"/>
        <v>#DIV/0!</v>
      </c>
    </row>
    <row r="648" spans="1:45" x14ac:dyDescent="0.2">
      <c r="A648">
        <f>front!A648</f>
        <v>489.31</v>
      </c>
      <c r="B648" s="1">
        <f t="shared" si="205"/>
        <v>0.45999999999997954</v>
      </c>
      <c r="C648">
        <f>front!D648-front!B648</f>
        <v>8042.4999999999991</v>
      </c>
      <c r="D648" s="2">
        <f>front!E648-front!C648</f>
        <v>55272.9</v>
      </c>
      <c r="E648" s="2">
        <f>IF(front!F648-front!C648&gt;0,front!F648-front!C648,0)</f>
        <v>55272.9</v>
      </c>
      <c r="F648" s="2">
        <f>front!I648-front!H648</f>
        <v>5077.4000000000015</v>
      </c>
      <c r="G648" s="2">
        <f>IF(front!J648-front!H648&gt;0,front!J648-front!H648,0)</f>
        <v>4613.4000000000015</v>
      </c>
      <c r="H648" s="2"/>
      <c r="I648" s="4">
        <f>C648/(constants!$A$4+constants!$B$4*data!C648+constants!$C$4*data!C648^2+constants!$D$4*data!C648^3+constants!$E$4*data!C648^4+constants!$F$4*data!C648^5+constants!$G$4*data!C648^6+constants!$H$4*data!C648^7)</f>
        <v>8032.6503692711203</v>
      </c>
      <c r="J648" s="4">
        <f>D648/(constants!$A$4+constants!$B$4*data!D648+constants!$C$4*data!D648^2+constants!$D$4*data!D648^3+constants!$E$4*data!D648^4+constants!$F$4*data!D648^5+constants!$G$4*data!D648^6+constants!$H$4*data!D648^7)</f>
        <v>58322.867883970495</v>
      </c>
      <c r="K648" s="4">
        <f>E648/(constants!$A$4+constants!$B$4*data!E648+constants!$C$4*data!E648^2+constants!$D$4*data!E648^3+constants!$E$4*data!E648^4+constants!$F$4*data!E648^5+constants!$G$4*data!E648^6+constants!$H$4*data!E648^7)</f>
        <v>58322.867883970495</v>
      </c>
      <c r="L648" s="4">
        <f>F648/(constants!$A$4+constants!$B$4*data!F648+constants!$C$4*data!F648^2+constants!$D$4*data!F648^3+constants!$E$4*data!F648^4+constants!$F$4*data!F648^5+constants!$G$4*data!F648^6+constants!$H$4*data!F648^7)</f>
        <v>5066.7079930224336</v>
      </c>
      <c r="M648" s="4">
        <f>G648/(constants!$A$4+constants!$B$4*data!G648+constants!$C$4*data!G648^2+constants!$D$4*data!G648^3+constants!$E$4*data!G648^4+constants!$F$4*data!G648^5+constants!$G$4*data!G648^6+constants!$H$4*data!G648^7)</f>
        <v>4603.3987427364673</v>
      </c>
      <c r="N648" s="4"/>
      <c r="O648" s="4">
        <f t="shared" ref="O648:O711" si="210">I648*1000/O$4</f>
        <v>20081.625923177799</v>
      </c>
      <c r="P648" s="4">
        <f t="shared" ref="P648:Q711" si="211">J648*1000/P$4</f>
        <v>14580.716970992626</v>
      </c>
      <c r="Q648" s="4">
        <f t="shared" si="211"/>
        <v>14580.716970992626</v>
      </c>
      <c r="R648" s="4">
        <f t="shared" ref="R648:S711" si="212">L648*1000/R$4</f>
        <v>1266.6769982556084</v>
      </c>
      <c r="S648" s="4">
        <f t="shared" si="212"/>
        <v>1150.8496856841168</v>
      </c>
      <c r="T648" s="4">
        <f t="shared" ref="T648:T711" si="213">O648/P648</f>
        <v>1.3772728709520161</v>
      </c>
      <c r="U648" s="4">
        <f t="shared" ref="U648:U711" si="214">Q648/P648</f>
        <v>1</v>
      </c>
      <c r="V648" s="4">
        <f t="shared" ref="V648:V655" si="215">S648/R648</f>
        <v>0.90855813065919566</v>
      </c>
      <c r="W648" s="4"/>
      <c r="X648">
        <f>IF(front!E648&gt;$X$2,O648,P648)</f>
        <v>20081.625923177799</v>
      </c>
      <c r="Y648">
        <f t="shared" si="207"/>
        <v>19847.645134876737</v>
      </c>
      <c r="Z648">
        <f>SUMPRODUCT($B$7:$B$456,Y$7:Y$456,EXP(constants!$B$32+constants!$A$32*ABS($A$7:$A$456-$A648)))</f>
        <v>0.17793280870126432</v>
      </c>
      <c r="AA648">
        <f t="shared" si="208"/>
        <v>19847.467202068037</v>
      </c>
      <c r="AB648">
        <f t="shared" ref="AB648:AB711" si="216">IF((AA648-$AA$3)&gt;0,AA648-$AA$3,0)</f>
        <v>19842.021243508436</v>
      </c>
      <c r="AD648" s="4"/>
      <c r="AE648" s="4"/>
      <c r="AF648" s="4"/>
      <c r="AH648" s="4"/>
      <c r="AI648" s="5">
        <f>SUMPRODUCT(constants!$B$13:$B$20,A648^constants!$A$13:$A$20)*constants!$C$10/((A648/1000000000)^5*(EXP(0.014388/(A648/1000000000)/constants!$B$9)-1))</f>
        <v>6.8534525462724466E-6</v>
      </c>
      <c r="AJ648">
        <f>SUMPRODUCT(A648^constants!$E$28:$J$28,constants!$E$27:$J$27)</f>
        <v>6.0121889181231252E-7</v>
      </c>
      <c r="AL648" s="17">
        <f t="shared" si="209"/>
        <v>3.4540092776660234E-10</v>
      </c>
      <c r="AM648">
        <f>IF(AG648=0,0,AJ648/AG648)</f>
        <v>0</v>
      </c>
      <c r="AN648" t="e">
        <f>AL648/AM648</f>
        <v>#DIV/0!</v>
      </c>
      <c r="AO648">
        <f>AM648*$AN$2</f>
        <v>0</v>
      </c>
      <c r="AQ648">
        <f t="shared" si="206"/>
        <v>3.4540092776660234E-10</v>
      </c>
      <c r="AS648" s="4" t="e">
        <f t="shared" ref="AS648:AS651" si="217">AL648/AO648</f>
        <v>#DIV/0!</v>
      </c>
    </row>
    <row r="649" spans="1:45" x14ac:dyDescent="0.2">
      <c r="A649">
        <f>front!A649</f>
        <v>489.77</v>
      </c>
      <c r="B649" s="1">
        <f t="shared" ref="B649:B712" si="218">A649-A648</f>
        <v>0.45999999999997954</v>
      </c>
      <c r="C649">
        <f>front!D649-front!B649</f>
        <v>8064.8</v>
      </c>
      <c r="D649" s="2">
        <f>front!E649-front!C649</f>
        <v>54865.599999999999</v>
      </c>
      <c r="E649" s="2">
        <f>IF(front!F649-front!C649&gt;0,front!F649-front!C649,0)</f>
        <v>54865.599999999999</v>
      </c>
      <c r="F649" s="2">
        <f>front!I649-front!H649</f>
        <v>4922.1000000000004</v>
      </c>
      <c r="G649" s="2">
        <f>IF(front!J649-front!H649&gt;0,front!J649-front!H649,0)</f>
        <v>4492.5</v>
      </c>
      <c r="H649" s="2"/>
      <c r="I649" s="4">
        <f>C649/(constants!$A$4+constants!$B$4*data!C649+constants!$C$4*data!C649^2+constants!$D$4*data!C649^3+constants!$E$4*data!C649^4+constants!$F$4*data!C649^5+constants!$G$4*data!C649^6+constants!$H$4*data!C649^7)</f>
        <v>8055.0049193994219</v>
      </c>
      <c r="J649" s="4">
        <f>D649/(constants!$A$4+constants!$B$4*data!D649+constants!$C$4*data!D649^2+constants!$D$4*data!D649^3+constants!$E$4*data!D649^4+constants!$F$4*data!D649^5+constants!$G$4*data!D649^6+constants!$H$4*data!D649^7)</f>
        <v>57870.457470486072</v>
      </c>
      <c r="K649" s="4">
        <f>E649/(constants!$A$4+constants!$B$4*data!E649+constants!$C$4*data!E649^2+constants!$D$4*data!E649^3+constants!$E$4*data!E649^4+constants!$F$4*data!E649^5+constants!$G$4*data!E649^6+constants!$H$4*data!E649^7)</f>
        <v>57870.457470486072</v>
      </c>
      <c r="L649" s="4">
        <f>F649/(constants!$A$4+constants!$B$4*data!F649+constants!$C$4*data!F649^2+constants!$D$4*data!F649^3+constants!$E$4*data!F649^4+constants!$F$4*data!F649^5+constants!$G$4*data!F649^6+constants!$H$4*data!F649^7)</f>
        <v>4911.6231712525869</v>
      </c>
      <c r="M649" s="4">
        <f>G649/(constants!$A$4+constants!$B$4*data!G649+constants!$C$4*data!G649^2+constants!$D$4*data!G649^3+constants!$E$4*data!G649^4+constants!$F$4*data!G649^5+constants!$G$4*data!G649^6+constants!$H$4*data!G649^7)</f>
        <v>4482.7006823694574</v>
      </c>
      <c r="N649" s="4"/>
      <c r="O649" s="4">
        <f t="shared" si="210"/>
        <v>20137.512298498554</v>
      </c>
      <c r="P649" s="4">
        <f t="shared" si="211"/>
        <v>14467.614367621518</v>
      </c>
      <c r="Q649" s="4">
        <f t="shared" si="211"/>
        <v>14467.614367621518</v>
      </c>
      <c r="R649" s="4">
        <f t="shared" si="212"/>
        <v>1227.9057928131467</v>
      </c>
      <c r="S649" s="4">
        <f t="shared" si="212"/>
        <v>1120.6751705923643</v>
      </c>
      <c r="T649" s="4">
        <f t="shared" si="213"/>
        <v>1.3919027551333032</v>
      </c>
      <c r="U649" s="4">
        <f t="shared" si="214"/>
        <v>1</v>
      </c>
      <c r="V649" s="4">
        <f t="shared" si="215"/>
        <v>0.91267194694544462</v>
      </c>
      <c r="W649" s="4"/>
      <c r="X649">
        <f>IF(front!E649&gt;$X$2,O649,P649)</f>
        <v>20137.512298498554</v>
      </c>
      <c r="Y649">
        <f t="shared" si="207"/>
        <v>19903.531510197492</v>
      </c>
      <c r="Z649">
        <f>SUMPRODUCT($B$7:$B$456,Y$7:Y$456,EXP(constants!$B$32+constants!$A$32*ABS($A$7:$A$456-$A649)))</f>
        <v>0.17333761071806586</v>
      </c>
      <c r="AA649">
        <f t="shared" si="208"/>
        <v>19903.358172586773</v>
      </c>
      <c r="AB649">
        <f t="shared" si="216"/>
        <v>19897.912214027172</v>
      </c>
      <c r="AD649" s="4"/>
      <c r="AE649" s="4"/>
      <c r="AF649" s="4"/>
      <c r="AH649" s="4"/>
      <c r="AI649" s="5">
        <f>SUMPRODUCT(constants!$B$13:$B$20,A649^constants!$A$13:$A$20)*constants!$C$10/((A649/1000000000)^5*(EXP(0.014388/(A649/1000000000)/constants!$B$9)-1))</f>
        <v>6.8815643626031785E-6</v>
      </c>
      <c r="AJ649">
        <f>SUMPRODUCT(A649^constants!$E$28:$J$28,constants!$E$27:$J$27)</f>
        <v>5.946756894610627E-7</v>
      </c>
      <c r="AL649" s="17">
        <f t="shared" si="209"/>
        <v>3.4584353818547714E-10</v>
      </c>
      <c r="AM649">
        <f>IF(AG649=0,0,AJ649/AG649)</f>
        <v>0</v>
      </c>
      <c r="AN649" t="e">
        <f>AL649/AM649</f>
        <v>#DIV/0!</v>
      </c>
      <c r="AO649">
        <f>AM649*$AN$2</f>
        <v>0</v>
      </c>
      <c r="AQ649">
        <f t="shared" si="206"/>
        <v>3.4584353818547714E-10</v>
      </c>
      <c r="AS649" s="4" t="e">
        <f t="shared" si="217"/>
        <v>#DIV/0!</v>
      </c>
    </row>
    <row r="650" spans="1:45" x14ac:dyDescent="0.2">
      <c r="A650">
        <f>front!A650</f>
        <v>490.24</v>
      </c>
      <c r="B650" s="1">
        <f t="shared" si="218"/>
        <v>0.47000000000002728</v>
      </c>
      <c r="C650">
        <f>front!D650-front!B650</f>
        <v>8119.45</v>
      </c>
      <c r="D650" s="2">
        <f>front!E650-front!C650</f>
        <v>55662.2</v>
      </c>
      <c r="E650" s="2">
        <f>IF(front!F650-front!C650&gt;0,front!F650-front!C650,0)</f>
        <v>55662.2</v>
      </c>
      <c r="F650" s="2">
        <f>front!I650-front!H650</f>
        <v>4827.7000000000007</v>
      </c>
      <c r="G650" s="2">
        <f>IF(front!J650-front!H650&gt;0,front!J650-front!H650,0)</f>
        <v>4401</v>
      </c>
      <c r="H650" s="2"/>
      <c r="I650" s="4">
        <f>C650/(constants!$A$4+constants!$B$4*data!C650+constants!$C$4*data!C650^2+constants!$D$4*data!C650^3+constants!$E$4*data!C650^4+constants!$F$4*data!C650^5+constants!$G$4*data!C650^6+constants!$H$4*data!C650^7)</f>
        <v>8109.7924086223911</v>
      </c>
      <c r="J650" s="4">
        <f>D650/(constants!$A$4+constants!$B$4*data!D650+constants!$C$4*data!D650^2+constants!$D$4*data!D650^3+constants!$E$4*data!D650^4+constants!$F$4*data!D650^5+constants!$G$4*data!D650^6+constants!$H$4*data!D650^7)</f>
        <v>58755.706546637732</v>
      </c>
      <c r="K650" s="4">
        <f>E650/(constants!$A$4+constants!$B$4*data!E650+constants!$C$4*data!E650^2+constants!$D$4*data!E650^3+constants!$E$4*data!E650^4+constants!$F$4*data!E650^5+constants!$G$4*data!E650^6+constants!$H$4*data!E650^7)</f>
        <v>58755.706546637732</v>
      </c>
      <c r="L650" s="4">
        <f>F650/(constants!$A$4+constants!$B$4*data!F650+constants!$C$4*data!F650^2+constants!$D$4*data!F650^3+constants!$E$4*data!F650^4+constants!$F$4*data!F650^5+constants!$G$4*data!F650^6+constants!$H$4*data!F650^7)</f>
        <v>4817.3621223079945</v>
      </c>
      <c r="M650" s="4">
        <f>G650/(constants!$A$4+constants!$B$4*data!G650+constants!$C$4*data!G650^2+constants!$D$4*data!G650^3+constants!$E$4*data!G650^4+constants!$F$4*data!G650^5+constants!$G$4*data!G650^6+constants!$H$4*data!G650^7)</f>
        <v>4391.3588424767377</v>
      </c>
      <c r="N650" s="4"/>
      <c r="O650" s="4">
        <f t="shared" si="210"/>
        <v>20274.481021555977</v>
      </c>
      <c r="P650" s="4">
        <f t="shared" si="211"/>
        <v>14688.926636659433</v>
      </c>
      <c r="Q650" s="4">
        <f t="shared" si="211"/>
        <v>14688.926636659433</v>
      </c>
      <c r="R650" s="4">
        <f t="shared" si="212"/>
        <v>1204.3405305769986</v>
      </c>
      <c r="S650" s="4">
        <f t="shared" si="212"/>
        <v>1097.8397106191844</v>
      </c>
      <c r="T650" s="4">
        <f t="shared" si="213"/>
        <v>1.3802561291957556</v>
      </c>
      <c r="U650" s="4">
        <f t="shared" si="214"/>
        <v>1</v>
      </c>
      <c r="V650" s="4">
        <f t="shared" si="215"/>
        <v>0.91156918059812386</v>
      </c>
      <c r="W650" s="4"/>
      <c r="X650">
        <f>IF(front!E650&gt;$X$2,O650,P650)</f>
        <v>20274.481021555977</v>
      </c>
      <c r="Y650">
        <f t="shared" si="207"/>
        <v>20040.500233254916</v>
      </c>
      <c r="Z650">
        <f>SUMPRODUCT($B$7:$B$456,Y$7:Y$456,EXP(constants!$B$32+constants!$A$32*ABS($A$7:$A$456-$A650)))</f>
        <v>0.16876506499670488</v>
      </c>
      <c r="AA650">
        <f t="shared" si="208"/>
        <v>20040.331468189917</v>
      </c>
      <c r="AB650">
        <f t="shared" si="216"/>
        <v>20034.885509630316</v>
      </c>
      <c r="AD650" s="4"/>
      <c r="AE650" s="4"/>
      <c r="AF650" s="4"/>
      <c r="AH650" s="4"/>
      <c r="AI650" s="5">
        <f>SUMPRODUCT(constants!$B$13:$B$20,A650^constants!$A$13:$A$20)*constants!$C$10/((A650/1000000000)^5*(EXP(0.014388/(A650/1000000000)/constants!$B$9)-1))</f>
        <v>6.9103194588952467E-6</v>
      </c>
      <c r="AJ650">
        <f>SUMPRODUCT(A650^constants!$E$28:$J$28,constants!$E$27:$J$27)</f>
        <v>5.8777956608494332E-7</v>
      </c>
      <c r="AL650" s="17">
        <f t="shared" si="209"/>
        <v>3.4491434730553426E-10</v>
      </c>
      <c r="AM650">
        <f>IF(AG650=0,0,AJ650/AG650)</f>
        <v>0</v>
      </c>
      <c r="AN650" t="e">
        <f>AL650/AM650</f>
        <v>#DIV/0!</v>
      </c>
      <c r="AO650">
        <f>AM650*$AN$2</f>
        <v>0</v>
      </c>
      <c r="AQ650">
        <f t="shared" si="206"/>
        <v>3.4491434730553426E-10</v>
      </c>
      <c r="AS650" s="4" t="e">
        <f t="shared" si="217"/>
        <v>#DIV/0!</v>
      </c>
    </row>
    <row r="651" spans="1:45" x14ac:dyDescent="0.2">
      <c r="A651">
        <f>front!A651</f>
        <v>490.7</v>
      </c>
      <c r="B651" s="1">
        <f t="shared" si="218"/>
        <v>0.45999999999997954</v>
      </c>
      <c r="C651">
        <f>front!D651-front!B651</f>
        <v>8162.85</v>
      </c>
      <c r="D651" s="2">
        <f>front!E651-front!C651</f>
        <v>55240.7</v>
      </c>
      <c r="E651" s="2">
        <f>IF(front!F651-front!C651&gt;0,front!F651-front!C651,0)</f>
        <v>55240.7</v>
      </c>
      <c r="F651" s="2">
        <f>front!I651-front!H651</f>
        <v>4896.7999999999993</v>
      </c>
      <c r="G651" s="2">
        <f>IF(front!J651-front!H651&gt;0,front!J651-front!H651,0)</f>
        <v>4404.7999999999993</v>
      </c>
      <c r="H651" s="2"/>
      <c r="I651" s="4">
        <f>C651/(constants!$A$4+constants!$B$4*data!C651+constants!$C$4*data!C651^2+constants!$D$4*data!C651^3+constants!$E$4*data!C651^4+constants!$F$4*data!C651^5+constants!$G$4*data!C651^6+constants!$H$4*data!C651^7)</f>
        <v>8153.3054744326646</v>
      </c>
      <c r="J651" s="4">
        <f>D651/(constants!$A$4+constants!$B$4*data!D651+constants!$C$4*data!D651^2+constants!$D$4*data!D651^3+constants!$E$4*data!D651^4+constants!$F$4*data!D651^5+constants!$G$4*data!D651^6+constants!$H$4*data!D651^7)</f>
        <v>58287.086098897045</v>
      </c>
      <c r="K651" s="4">
        <f>E651/(constants!$A$4+constants!$B$4*data!E651+constants!$C$4*data!E651^2+constants!$D$4*data!E651^3+constants!$E$4*data!E651^4+constants!$F$4*data!E651^5+constants!$G$4*data!E651^6+constants!$H$4*data!E651^7)</f>
        <v>58287.086098897045</v>
      </c>
      <c r="L651" s="4">
        <f>F651/(constants!$A$4+constants!$B$4*data!F651+constants!$C$4*data!F651^2+constants!$D$4*data!F651^3+constants!$E$4*data!F651^4+constants!$F$4*data!F651^5+constants!$G$4*data!F651^6+constants!$H$4*data!F651^7)</f>
        <v>4886.3598242121288</v>
      </c>
      <c r="M651" s="4">
        <f>G651/(constants!$A$4+constants!$B$4*data!G651+constants!$C$4*data!G651^2+constants!$D$4*data!G651^3+constants!$E$4*data!G651^4+constants!$F$4*data!G651^5+constants!$G$4*data!G651^6+constants!$H$4*data!G651^7)</f>
        <v>4395.1521863729222</v>
      </c>
      <c r="N651" s="4"/>
      <c r="O651" s="4">
        <f t="shared" si="210"/>
        <v>20383.263686081664</v>
      </c>
      <c r="P651" s="4">
        <f t="shared" si="211"/>
        <v>14571.771524724261</v>
      </c>
      <c r="Q651" s="4">
        <f t="shared" si="211"/>
        <v>14571.771524724261</v>
      </c>
      <c r="R651" s="4">
        <f t="shared" si="212"/>
        <v>1221.5899560530322</v>
      </c>
      <c r="S651" s="4">
        <f t="shared" si="212"/>
        <v>1098.7880465932305</v>
      </c>
      <c r="T651" s="4">
        <f t="shared" si="213"/>
        <v>1.3988185068299286</v>
      </c>
      <c r="U651" s="4">
        <f t="shared" si="214"/>
        <v>1</v>
      </c>
      <c r="V651" s="4">
        <f t="shared" si="215"/>
        <v>0.89947370731781739</v>
      </c>
      <c r="W651" s="4"/>
      <c r="X651">
        <f>IF(front!E651&gt;$X$2,O651,P651)</f>
        <v>20383.263686081664</v>
      </c>
      <c r="Y651">
        <f t="shared" si="207"/>
        <v>20149.282897780602</v>
      </c>
      <c r="Z651">
        <f>SUMPRODUCT($B$7:$B$456,Y$7:Y$456,EXP(constants!$B$32+constants!$A$32*ABS($A$7:$A$456-$A651)))</f>
        <v>0.16440662828136443</v>
      </c>
      <c r="AA651">
        <f t="shared" si="208"/>
        <v>20149.11849115232</v>
      </c>
      <c r="AB651">
        <f t="shared" si="216"/>
        <v>20143.672532592718</v>
      </c>
      <c r="AD651" s="4"/>
      <c r="AE651" s="4"/>
      <c r="AF651" s="4"/>
      <c r="AH651" s="4"/>
      <c r="AI651" s="5">
        <f>SUMPRODUCT(constants!$B$13:$B$20,A651^constants!$A$13:$A$20)*constants!$C$10/((A651/1000000000)^5*(EXP(0.014388/(A651/1000000000)/constants!$B$9)-1))</f>
        <v>6.9384938954268683E-6</v>
      </c>
      <c r="AJ651">
        <f>SUMPRODUCT(A651^constants!$E$28:$J$28,constants!$E$27:$J$27)</f>
        <v>5.8082075362074536E-7</v>
      </c>
      <c r="AL651" s="17">
        <f t="shared" si="209"/>
        <v>3.4445029247771461E-10</v>
      </c>
      <c r="AM651">
        <f>IF(AG651=0,0,AJ651/AG651)</f>
        <v>0</v>
      </c>
      <c r="AN651" t="e">
        <f>AL651/AM651</f>
        <v>#DIV/0!</v>
      </c>
      <c r="AO651">
        <f>AM651*$AN$2</f>
        <v>0</v>
      </c>
      <c r="AQ651">
        <f t="shared" si="206"/>
        <v>3.4445029247771461E-10</v>
      </c>
      <c r="AS651" s="4" t="e">
        <f t="shared" si="217"/>
        <v>#DIV/0!</v>
      </c>
    </row>
    <row r="652" spans="1:45" x14ac:dyDescent="0.2">
      <c r="A652">
        <f>front!A652</f>
        <v>491.16</v>
      </c>
      <c r="B652" s="1">
        <f t="shared" si="218"/>
        <v>0.46000000000003638</v>
      </c>
      <c r="C652">
        <f>front!D652-front!B652</f>
        <v>8220.0499999999993</v>
      </c>
      <c r="D652" s="2">
        <f>front!E652-front!C652</f>
        <v>55776.800000000003</v>
      </c>
      <c r="E652" s="2">
        <f>IF(front!F652-front!C652&gt;0,front!F652-front!C652,0)</f>
        <v>55776.800000000003</v>
      </c>
      <c r="F652" s="2">
        <f>front!I652-front!H652</f>
        <v>4883</v>
      </c>
      <c r="G652" s="2">
        <f>IF(front!J652-front!H652&gt;0,front!J652-front!H652,0)</f>
        <v>4422.8999999999996</v>
      </c>
      <c r="H652" s="2"/>
      <c r="I652" s="4">
        <f>C652/(constants!$A$4+constants!$B$4*data!C652+constants!$C$4*data!C652^2+constants!$D$4*data!C652^3+constants!$E$4*data!C652^4+constants!$F$4*data!C652^5+constants!$G$4*data!C652^6+constants!$H$4*data!C652^7)</f>
        <v>8210.6597893717462</v>
      </c>
      <c r="J652" s="4">
        <f>D652/(constants!$A$4+constants!$B$4*data!D652+constants!$C$4*data!D652^2+constants!$D$4*data!D652^3+constants!$E$4*data!D652^4+constants!$F$4*data!D652^5+constants!$G$4*data!D652^6+constants!$H$4*data!D652^7)</f>
        <v>58883.212051534698</v>
      </c>
      <c r="K652" s="4">
        <f>E652/(constants!$A$4+constants!$B$4*data!E652+constants!$C$4*data!E652^2+constants!$D$4*data!E652^3+constants!$E$4*data!E652^4+constants!$F$4*data!E652^5+constants!$G$4*data!E652^6+constants!$H$4*data!E652^7)</f>
        <v>58883.212051534698</v>
      </c>
      <c r="L652" s="4">
        <f>F652/(constants!$A$4+constants!$B$4*data!F652+constants!$C$4*data!F652^2+constants!$D$4*data!F652^3+constants!$E$4*data!F652^4+constants!$F$4*data!F652^5+constants!$G$4*data!F652^6+constants!$H$4*data!F652^7)</f>
        <v>4872.5799995975403</v>
      </c>
      <c r="M652" s="4">
        <f>G652/(constants!$A$4+constants!$B$4*data!G652+constants!$C$4*data!G652^2+constants!$D$4*data!G652^3+constants!$E$4*data!G652^4+constants!$F$4*data!G652^5+constants!$G$4*data!G652^6+constants!$H$4*data!G652^7)</f>
        <v>4413.2205851838007</v>
      </c>
      <c r="N652" s="4"/>
      <c r="O652" s="4">
        <f t="shared" si="210"/>
        <v>20526.649473429366</v>
      </c>
      <c r="P652" s="4">
        <f t="shared" si="211"/>
        <v>14720.803012883674</v>
      </c>
      <c r="Q652" s="4">
        <f t="shared" si="211"/>
        <v>14720.803012883674</v>
      </c>
      <c r="R652" s="4">
        <f t="shared" si="212"/>
        <v>1218.1449998993851</v>
      </c>
      <c r="S652" s="4">
        <f t="shared" si="212"/>
        <v>1103.3051462959502</v>
      </c>
      <c r="T652" s="4">
        <f t="shared" si="213"/>
        <v>1.3943974017901337</v>
      </c>
      <c r="U652" s="4">
        <f t="shared" si="214"/>
        <v>1</v>
      </c>
      <c r="V652" s="4">
        <f t="shared" si="215"/>
        <v>0.90572562904012222</v>
      </c>
      <c r="W652" s="4"/>
      <c r="X652">
        <f>IF(front!E652&gt;$X$2,O652,P652)</f>
        <v>20526.649473429366</v>
      </c>
      <c r="Y652">
        <f t="shared" si="207"/>
        <v>20292.668685128305</v>
      </c>
      <c r="Z652">
        <f>SUMPRODUCT($B$7:$B$456,Y$7:Y$456,EXP(constants!$B$32+constants!$A$32*ABS($A$7:$A$456-$A652)))</f>
        <v>0.16016075023213144</v>
      </c>
      <c r="AA652">
        <f t="shared" si="208"/>
        <v>20292.508524378074</v>
      </c>
      <c r="AB652">
        <f t="shared" si="216"/>
        <v>20287.062565818473</v>
      </c>
      <c r="AD652" s="4"/>
      <c r="AE652" s="4"/>
      <c r="AF652" s="4"/>
      <c r="AH652" s="4"/>
      <c r="AI652" s="5">
        <f>SUMPRODUCT(constants!$B$13:$B$20,A652^constants!$A$13:$A$20)*constants!$C$10/((A652/1000000000)^5*(EXP(0.014388/(A652/1000000000)/constants!$B$9)-1))</f>
        <v>6.9666988322129099E-6</v>
      </c>
      <c r="AL652" s="17">
        <f t="shared" si="209"/>
        <v>3.4340599136077252E-10</v>
      </c>
      <c r="AQ652">
        <f t="shared" si="206"/>
        <v>3.4340599136077252E-10</v>
      </c>
    </row>
    <row r="653" spans="1:45" x14ac:dyDescent="0.2">
      <c r="A653">
        <f>front!A653</f>
        <v>491.62</v>
      </c>
      <c r="B653" s="1">
        <f t="shared" si="218"/>
        <v>0.45999999999997954</v>
      </c>
      <c r="C653">
        <f>front!D653-front!B653</f>
        <v>8275.3499999999985</v>
      </c>
      <c r="D653" s="2">
        <f>front!E653-front!C653</f>
        <v>55570.3</v>
      </c>
      <c r="E653" s="2">
        <f>IF(front!F653-front!C653&gt;0,front!F653-front!C653,0)</f>
        <v>55570.3</v>
      </c>
      <c r="F653" s="2">
        <f>front!I653-front!H653</f>
        <v>4936.7999999999993</v>
      </c>
      <c r="G653" s="2">
        <f>IF(front!J653-front!H653&gt;0,front!J653-front!H653,0)</f>
        <v>4464</v>
      </c>
      <c r="H653" s="2"/>
      <c r="I653" s="4">
        <f>C653/(constants!$A$4+constants!$B$4*data!C653+constants!$C$4*data!C653^2+constants!$D$4*data!C653^3+constants!$E$4*data!C653^4+constants!$F$4*data!C653^5+constants!$G$4*data!C653^6+constants!$H$4*data!C653^7)</f>
        <v>8266.114761113311</v>
      </c>
      <c r="J653" s="4">
        <f>D653/(constants!$A$4+constants!$B$4*data!D653+constants!$C$4*data!D653^2+constants!$D$4*data!D653^3+constants!$E$4*data!D653^4+constants!$F$4*data!D653^5+constants!$G$4*data!D653^6+constants!$H$4*data!D653^7)</f>
        <v>58653.487733252528</v>
      </c>
      <c r="K653" s="4">
        <f>E653/(constants!$A$4+constants!$B$4*data!E653+constants!$C$4*data!E653^2+constants!$D$4*data!E653^3+constants!$E$4*data!E653^4+constants!$F$4*data!E653^5+constants!$G$4*data!E653^6+constants!$H$4*data!E653^7)</f>
        <v>58653.487733252528</v>
      </c>
      <c r="L653" s="4">
        <f>F653/(constants!$A$4+constants!$B$4*data!F653+constants!$C$4*data!F653^2+constants!$D$4*data!F653^3+constants!$E$4*data!F653^4+constants!$F$4*data!F653^5+constants!$G$4*data!F653^6+constants!$H$4*data!F653^7)</f>
        <v>4926.3020759028841</v>
      </c>
      <c r="M653" s="4">
        <f>G653/(constants!$A$4+constants!$B$4*data!G653+constants!$C$4*data!G653^2+constants!$D$4*data!G653^3+constants!$E$4*data!G653^4+constants!$F$4*data!G653^5+constants!$G$4*data!G653^6+constants!$H$4*data!G653^7)</f>
        <v>4454.2494672800431</v>
      </c>
      <c r="N653" s="4"/>
      <c r="O653" s="4">
        <f t="shared" si="210"/>
        <v>20665.286902783278</v>
      </c>
      <c r="P653" s="4">
        <f t="shared" si="211"/>
        <v>14663.371933313132</v>
      </c>
      <c r="Q653" s="4">
        <f t="shared" si="211"/>
        <v>14663.371933313132</v>
      </c>
      <c r="R653" s="4">
        <f t="shared" si="212"/>
        <v>1231.575518975721</v>
      </c>
      <c r="S653" s="4">
        <f t="shared" si="212"/>
        <v>1113.5623668200108</v>
      </c>
      <c r="T653" s="4">
        <f t="shared" si="213"/>
        <v>1.4093134237313203</v>
      </c>
      <c r="U653" s="4">
        <f t="shared" si="214"/>
        <v>1</v>
      </c>
      <c r="V653" s="4">
        <f t="shared" si="215"/>
        <v>0.90417708834139565</v>
      </c>
      <c r="W653" s="4"/>
      <c r="X653">
        <f>IF(front!E653&gt;$X$2,O653,P653)</f>
        <v>20665.286902783278</v>
      </c>
      <c r="Y653">
        <f t="shared" si="207"/>
        <v>20431.306114482217</v>
      </c>
      <c r="Z653">
        <f>SUMPRODUCT($B$7:$B$456,Y$7:Y$456,EXP(constants!$B$32+constants!$A$32*ABS($A$7:$A$456-$A653)))</f>
        <v>0.15602452396882383</v>
      </c>
      <c r="AA653">
        <f t="shared" si="208"/>
        <v>20431.15008995825</v>
      </c>
      <c r="AB653">
        <f t="shared" si="216"/>
        <v>20425.704131398648</v>
      </c>
      <c r="AD653" s="4"/>
      <c r="AE653" s="4"/>
      <c r="AF653" s="4"/>
      <c r="AH653" s="4"/>
      <c r="AI653" s="5">
        <f>SUMPRODUCT(constants!$B$13:$B$20,A653^constants!$A$13:$A$20)*constants!$C$10/((A653/1000000000)^5*(EXP(0.014388/(A653/1000000000)/constants!$B$9)-1))</f>
        <v>6.9949339555355427E-6</v>
      </c>
      <c r="AL653" s="17">
        <f t="shared" si="209"/>
        <v>3.4245742083294168E-10</v>
      </c>
      <c r="AQ653">
        <f t="shared" ref="AQ653:AQ716" si="219">AL653</f>
        <v>3.4245742083294168E-10</v>
      </c>
    </row>
    <row r="654" spans="1:45" x14ac:dyDescent="0.2">
      <c r="A654">
        <f>front!A654</f>
        <v>492.09</v>
      </c>
      <c r="B654" s="1">
        <f t="shared" si="218"/>
        <v>0.46999999999997044</v>
      </c>
      <c r="C654">
        <f>front!D654-front!B654</f>
        <v>8329.4</v>
      </c>
      <c r="D654" s="2">
        <f>front!E654-front!C654</f>
        <v>55884.800000000003</v>
      </c>
      <c r="E654" s="2">
        <f>IF(front!F654-front!C654&gt;0,front!F654-front!C654,0)</f>
        <v>55884.800000000003</v>
      </c>
      <c r="F654" s="2">
        <f>front!I654-front!H654</f>
        <v>4862.7</v>
      </c>
      <c r="G654" s="2">
        <f>IF(front!J654-front!H654&gt;0,front!J654-front!H654,0)</f>
        <v>4450.7</v>
      </c>
      <c r="H654" s="2"/>
      <c r="I654" s="4">
        <f>C654/(constants!$A$4+constants!$B$4*data!C654+constants!$C$4*data!C654^2+constants!$D$4*data!C654^3+constants!$E$4*data!C654^4+constants!$F$4*data!C654^5+constants!$G$4*data!C654^6+constants!$H$4*data!C654^7)</f>
        <v>8320.3217796455247</v>
      </c>
      <c r="J654" s="4">
        <f>D654/(constants!$A$4+constants!$B$4*data!D654+constants!$C$4*data!D654^2+constants!$D$4*data!D654^3+constants!$E$4*data!D654^4+constants!$F$4*data!D654^5+constants!$G$4*data!D654^6+constants!$H$4*data!D654^7)</f>
        <v>59003.414430686818</v>
      </c>
      <c r="K654" s="4">
        <f>E654/(constants!$A$4+constants!$B$4*data!E654+constants!$C$4*data!E654^2+constants!$D$4*data!E654^3+constants!$E$4*data!E654^4+constants!$F$4*data!E654^5+constants!$G$4*data!E654^6+constants!$H$4*data!E654^7)</f>
        <v>59003.414430686818</v>
      </c>
      <c r="L654" s="4">
        <f>F654/(constants!$A$4+constants!$B$4*data!F654+constants!$C$4*data!F654^2+constants!$D$4*data!F654^3+constants!$E$4*data!F654^4+constants!$F$4*data!F654^5+constants!$G$4*data!F654^6+constants!$H$4*data!F654^7)</f>
        <v>4852.3099101906118</v>
      </c>
      <c r="M654" s="4">
        <f>G654/(constants!$A$4+constants!$B$4*data!G654+constants!$C$4*data!G654^2+constants!$D$4*data!G654^3+constants!$E$4*data!G654^4+constants!$F$4*data!G654^5+constants!$G$4*data!G654^6+constants!$H$4*data!G654^7)</f>
        <v>4440.9723830407411</v>
      </c>
      <c r="N654" s="4"/>
      <c r="O654" s="4">
        <f t="shared" si="210"/>
        <v>20800.804449113813</v>
      </c>
      <c r="P654" s="4">
        <f t="shared" si="211"/>
        <v>14750.853607671705</v>
      </c>
      <c r="Q654" s="4">
        <f t="shared" si="211"/>
        <v>14750.853607671705</v>
      </c>
      <c r="R654" s="4">
        <f t="shared" si="212"/>
        <v>1213.077477547653</v>
      </c>
      <c r="S654" s="4">
        <f t="shared" si="212"/>
        <v>1110.2430957601853</v>
      </c>
      <c r="T654" s="4">
        <f t="shared" si="213"/>
        <v>1.410142423099882</v>
      </c>
      <c r="U654" s="4">
        <f t="shared" si="214"/>
        <v>1</v>
      </c>
      <c r="V654" s="4">
        <f t="shared" si="215"/>
        <v>0.91522851286023643</v>
      </c>
      <c r="W654" s="4"/>
      <c r="X654">
        <f>IF(front!E654&gt;$X$2,O654,P654)</f>
        <v>20800.804449113813</v>
      </c>
      <c r="Y654">
        <f t="shared" si="207"/>
        <v>20566.823660812752</v>
      </c>
      <c r="Z654">
        <f>SUMPRODUCT($B$7:$B$456,Y$7:Y$456,EXP(constants!$B$32+constants!$A$32*ABS($A$7:$A$456-$A654)))</f>
        <v>0.15190868744295097</v>
      </c>
      <c r="AA654">
        <f t="shared" si="208"/>
        <v>20566.671752125309</v>
      </c>
      <c r="AB654">
        <f t="shared" si="216"/>
        <v>20561.225793565707</v>
      </c>
      <c r="AD654" s="4"/>
      <c r="AE654" s="4"/>
      <c r="AF654" s="4"/>
      <c r="AH654" s="4"/>
      <c r="AI654" s="5">
        <f>SUMPRODUCT(constants!$B$13:$B$20,A654^constants!$A$13:$A$20)*constants!$C$10/((A654/1000000000)^5*(EXP(0.014388/(A654/1000000000)/constants!$B$9)-1))</f>
        <v>7.0238137371262754E-6</v>
      </c>
      <c r="AL654" s="17">
        <f t="shared" si="209"/>
        <v>3.4160481518199471E-10</v>
      </c>
      <c r="AQ654">
        <f t="shared" si="219"/>
        <v>3.4160481518199471E-10</v>
      </c>
    </row>
    <row r="655" spans="1:45" x14ac:dyDescent="0.2">
      <c r="A655">
        <f>front!A655</f>
        <v>492.55</v>
      </c>
      <c r="B655" s="1">
        <f t="shared" si="218"/>
        <v>0.46000000000003638</v>
      </c>
      <c r="C655">
        <f>front!D655-front!B655</f>
        <v>8355.4</v>
      </c>
      <c r="D655" s="2">
        <f>front!E655-front!C655</f>
        <v>54868.5</v>
      </c>
      <c r="E655" s="2">
        <f>IF(front!F655-front!C655&gt;0,front!F655-front!C655,0)</f>
        <v>54868.5</v>
      </c>
      <c r="F655" s="2">
        <f>front!I655-front!H655</f>
        <v>4851.8999999999996</v>
      </c>
      <c r="G655" s="2">
        <f>IF(front!J655-front!H655&gt;0,front!J655-front!H655,0)</f>
        <v>4393</v>
      </c>
      <c r="H655" s="2"/>
      <c r="I655" s="4">
        <f>C655/(constants!$A$4+constants!$B$4*data!C655+constants!$C$4*data!C655^2+constants!$D$4*data!C655^3+constants!$E$4*data!C655^4+constants!$F$4*data!C655^5+constants!$G$4*data!C655^6+constants!$H$4*data!C655^7)</f>
        <v>8346.3992815339552</v>
      </c>
      <c r="J655" s="4">
        <f>D655/(constants!$A$4+constants!$B$4*data!D655+constants!$C$4*data!D655^2+constants!$D$4*data!D655^3+constants!$E$4*data!D655^4+constants!$F$4*data!D655^5+constants!$G$4*data!D655^6+constants!$H$4*data!D655^7)</f>
        <v>57873.677231521309</v>
      </c>
      <c r="K655" s="4">
        <f>E655/(constants!$A$4+constants!$B$4*data!E655+constants!$C$4*data!E655^2+constants!$D$4*data!E655^3+constants!$E$4*data!E655^4+constants!$F$4*data!E655^5+constants!$G$4*data!E655^6+constants!$H$4*data!E655^7)</f>
        <v>57873.677231521309</v>
      </c>
      <c r="L655" s="4">
        <f>F655/(constants!$A$4+constants!$B$4*data!F655+constants!$C$4*data!F655^2+constants!$D$4*data!F655^3+constants!$E$4*data!F655^4+constants!$F$4*data!F655^5+constants!$G$4*data!F655^6+constants!$H$4*data!F655^7)</f>
        <v>4841.5259350984015</v>
      </c>
      <c r="M655" s="4">
        <f>G655/(constants!$A$4+constants!$B$4*data!G655+constants!$C$4*data!G655^2+constants!$D$4*data!G655^3+constants!$E$4*data!G655^4+constants!$F$4*data!G655^5+constants!$G$4*data!G655^6+constants!$H$4*data!G655^7)</f>
        <v>4383.3728796824262</v>
      </c>
      <c r="N655" s="4"/>
      <c r="O655" s="4">
        <f t="shared" si="210"/>
        <v>20865.99820383489</v>
      </c>
      <c r="P655" s="4">
        <f t="shared" si="211"/>
        <v>14468.419307880327</v>
      </c>
      <c r="Q655" s="4">
        <f t="shared" si="211"/>
        <v>14468.419307880327</v>
      </c>
      <c r="R655" s="4">
        <f t="shared" si="212"/>
        <v>1210.3814837746004</v>
      </c>
      <c r="S655" s="4">
        <f t="shared" si="212"/>
        <v>1095.8432199206065</v>
      </c>
      <c r="T655" s="4">
        <f t="shared" si="213"/>
        <v>1.4421753862545355</v>
      </c>
      <c r="U655" s="4">
        <f t="shared" si="214"/>
        <v>1</v>
      </c>
      <c r="V655" s="4">
        <f t="shared" si="215"/>
        <v>0.90537011232458398</v>
      </c>
      <c r="W655" s="4"/>
      <c r="X655">
        <f>IF(front!E655&gt;$X$2,O655,P655)</f>
        <v>20865.99820383489</v>
      </c>
      <c r="Y655">
        <f t="shared" si="207"/>
        <v>20632.017415533828</v>
      </c>
      <c r="Z655">
        <f>SUMPRODUCT($B$7:$B$456,Y$7:Y$456,EXP(constants!$B$32+constants!$A$32*ABS($A$7:$A$456-$A655)))</f>
        <v>0.14798557455970388</v>
      </c>
      <c r="AA655">
        <f t="shared" si="208"/>
        <v>20631.869429959268</v>
      </c>
      <c r="AB655">
        <f t="shared" si="216"/>
        <v>20626.423471399667</v>
      </c>
      <c r="AD655" s="4"/>
      <c r="AE655" s="4"/>
      <c r="AF655" s="4"/>
      <c r="AH655" s="4"/>
      <c r="AI655" s="5">
        <f>SUMPRODUCT(constants!$B$13:$B$20,A655^constants!$A$13:$A$20)*constants!$C$10/((A655/1000000000)^5*(EXP(0.014388/(A655/1000000000)/constants!$B$9)-1))</f>
        <v>7.0521089299045697E-6</v>
      </c>
      <c r="AL655" s="17">
        <f t="shared" si="209"/>
        <v>3.4189683634115884E-10</v>
      </c>
      <c r="AQ655">
        <f t="shared" si="219"/>
        <v>3.4189683634115884E-10</v>
      </c>
    </row>
    <row r="656" spans="1:45" x14ac:dyDescent="0.2">
      <c r="A656">
        <f>front!A656</f>
        <v>493.01</v>
      </c>
      <c r="B656" s="1">
        <f t="shared" si="218"/>
        <v>0.45999999999997954</v>
      </c>
      <c r="C656">
        <f>front!D656-front!B656</f>
        <v>8385.4</v>
      </c>
      <c r="D656" s="2">
        <f>front!E656-front!C656</f>
        <v>55217.8</v>
      </c>
      <c r="E656" s="2">
        <f>IF(front!F656-front!C656&gt;0,front!F656-front!C656,0)</f>
        <v>55217.8</v>
      </c>
      <c r="F656" s="2">
        <f>front!I656-front!H656</f>
        <v>4902.7000000000007</v>
      </c>
      <c r="G656" s="2">
        <f>IF(front!J656-front!H656&gt;0,front!J656-front!H656,0)</f>
        <v>4430.6000000000004</v>
      </c>
      <c r="H656" s="2"/>
      <c r="I656" s="4">
        <f>C656/(constants!$A$4+constants!$B$4*data!C656+constants!$C$4*data!C656^2+constants!$D$4*data!C656^3+constants!$E$4*data!C656^4+constants!$F$4*data!C656^5+constants!$G$4*data!C656^6+constants!$H$4*data!C656^7)</f>
        <v>8376.4903076622068</v>
      </c>
      <c r="J656" s="4">
        <f>D656/(constants!$A$4+constants!$B$4*data!D656+constants!$C$4*data!D656^2+constants!$D$4*data!D656^3+constants!$E$4*data!D656^4+constants!$F$4*data!D656^5+constants!$G$4*data!D656^6+constants!$H$4*data!D656^7)</f>
        <v>58261.640501276263</v>
      </c>
      <c r="K656" s="4">
        <f>E656/(constants!$A$4+constants!$B$4*data!E656+constants!$C$4*data!E656^2+constants!$D$4*data!E656^3+constants!$E$4*data!E656^4+constants!$F$4*data!E656^5+constants!$G$4*data!E656^6+constants!$H$4*data!E656^7)</f>
        <v>58261.640501276263</v>
      </c>
      <c r="L656" s="4">
        <f>F656/(constants!$A$4+constants!$B$4*data!F656+constants!$C$4*data!F656^2+constants!$D$4*data!F656^3+constants!$E$4*data!F656^4+constants!$F$4*data!F656^5+constants!$G$4*data!F656^6+constants!$H$4*data!F656^7)</f>
        <v>4892.2512377683643</v>
      </c>
      <c r="M656" s="4">
        <f>G656/(constants!$A$4+constants!$B$4*data!G656+constants!$C$4*data!G656^2+constants!$D$4*data!G656^3+constants!$E$4*data!G656^4+constants!$F$4*data!G656^5+constants!$G$4*data!G656^6+constants!$H$4*data!G656^7)</f>
        <v>4420.9071934521007</v>
      </c>
      <c r="N656" s="4"/>
      <c r="O656" s="4">
        <f t="shared" si="210"/>
        <v>20941.225769155517</v>
      </c>
      <c r="P656" s="4">
        <f t="shared" si="211"/>
        <v>14565.410125319066</v>
      </c>
      <c r="Q656" s="4">
        <f t="shared" si="211"/>
        <v>14565.410125319066</v>
      </c>
      <c r="R656" s="4">
        <f t="shared" si="212"/>
        <v>1223.0628094420911</v>
      </c>
      <c r="S656" s="4">
        <f t="shared" si="212"/>
        <v>1105.226798363025</v>
      </c>
      <c r="T656" s="4">
        <f t="shared" si="213"/>
        <v>1.4377367742466356</v>
      </c>
      <c r="U656" s="4">
        <f t="shared" si="214"/>
        <v>1</v>
      </c>
      <c r="V656" s="4"/>
      <c r="W656" s="4"/>
      <c r="X656">
        <f>IF(front!E656&gt;$X$2,O656,P656)</f>
        <v>20941.225769155517</v>
      </c>
      <c r="Y656">
        <f t="shared" si="207"/>
        <v>20707.244980854455</v>
      </c>
      <c r="Z656">
        <f>SUMPRODUCT($B$7:$B$456,Y$7:Y$456,EXP(constants!$B$32+constants!$A$32*ABS($A$7:$A$456-$A656)))</f>
        <v>0.14416377790105095</v>
      </c>
      <c r="AA656">
        <f t="shared" si="208"/>
        <v>20707.100817076553</v>
      </c>
      <c r="AB656">
        <f t="shared" si="216"/>
        <v>20701.654858516951</v>
      </c>
      <c r="AD656" s="4"/>
      <c r="AE656" s="4"/>
      <c r="AF656" s="4"/>
      <c r="AH656" s="4"/>
      <c r="AI656" s="5">
        <f>SUMPRODUCT(constants!$B$13:$B$20,A656^constants!$A$13:$A$20)*constants!$C$10/((A656/1000000000)^5*(EXP(0.014388/(A656/1000000000)/constants!$B$9)-1))</f>
        <v>7.0804333589449594E-6</v>
      </c>
      <c r="AL656" s="17">
        <f t="shared" si="209"/>
        <v>3.4202257777628678E-10</v>
      </c>
      <c r="AQ656">
        <f t="shared" si="219"/>
        <v>3.4202257777628678E-10</v>
      </c>
    </row>
    <row r="657" spans="1:43" x14ac:dyDescent="0.2">
      <c r="A657">
        <f>front!A657</f>
        <v>493.47</v>
      </c>
      <c r="B657" s="1">
        <f t="shared" si="218"/>
        <v>0.46000000000003638</v>
      </c>
      <c r="C657">
        <f>front!D657-front!B657</f>
        <v>8469.85</v>
      </c>
      <c r="D657" s="2">
        <f>front!E657-front!C657</f>
        <v>55280.4</v>
      </c>
      <c r="E657" s="2">
        <f>IF(front!F657-front!C657&gt;0,front!F657-front!C657,0)</f>
        <v>55280.4</v>
      </c>
      <c r="F657" s="2">
        <f>front!I657-front!H657</f>
        <v>4864.2999999999993</v>
      </c>
      <c r="G657" s="2">
        <f>IF(front!J657-front!H657&gt;0,front!J657-front!H657,0)</f>
        <v>4439.1000000000004</v>
      </c>
      <c r="H657" s="2"/>
      <c r="I657" s="4">
        <f>C657/(constants!$A$4+constants!$B$4*data!C657+constants!$C$4*data!C657^2+constants!$D$4*data!C657^3+constants!$E$4*data!C657^4+constants!$F$4*data!C657^5+constants!$G$4*data!C657^6+constants!$H$4*data!C657^7)</f>
        <v>8461.2058328078419</v>
      </c>
      <c r="J657" s="4">
        <f>D657/(constants!$A$4+constants!$B$4*data!D657+constants!$C$4*data!D657^2+constants!$D$4*data!D657^3+constants!$E$4*data!D657^4+constants!$F$4*data!D657^5+constants!$G$4*data!D657^6+constants!$H$4*data!D657^7)</f>
        <v>58331.202554523159</v>
      </c>
      <c r="K657" s="4">
        <f>E657/(constants!$A$4+constants!$B$4*data!E657+constants!$C$4*data!E657^2+constants!$D$4*data!E657^3+constants!$E$4*data!E657^4+constants!$F$4*data!E657^5+constants!$G$4*data!E657^6+constants!$H$4*data!E657^7)</f>
        <v>58331.202554523159</v>
      </c>
      <c r="L657" s="4">
        <f>F657/(constants!$A$4+constants!$B$4*data!F657+constants!$C$4*data!F657^2+constants!$D$4*data!F657^3+constants!$E$4*data!F657^4+constants!$F$4*data!F657^5+constants!$G$4*data!F657^6+constants!$H$4*data!F657^7)</f>
        <v>4853.9075427184162</v>
      </c>
      <c r="M657" s="4">
        <f>G657/(constants!$A$4+constants!$B$4*data!G657+constants!$C$4*data!G657^2+constants!$D$4*data!G657^3+constants!$E$4*data!G657^4+constants!$F$4*data!G657^5+constants!$G$4*data!G657^6+constants!$H$4*data!G657^7)</f>
        <v>4429.3924465692871</v>
      </c>
      <c r="N657" s="4"/>
      <c r="O657" s="4">
        <f t="shared" si="210"/>
        <v>21153.014582019605</v>
      </c>
      <c r="P657" s="4">
        <f t="shared" si="211"/>
        <v>14582.80063863079</v>
      </c>
      <c r="Q657" s="4">
        <f t="shared" si="211"/>
        <v>14582.80063863079</v>
      </c>
      <c r="R657" s="4">
        <f t="shared" si="212"/>
        <v>1213.476885679604</v>
      </c>
      <c r="S657" s="4">
        <f t="shared" si="212"/>
        <v>1107.3481116423218</v>
      </c>
      <c r="T657" s="4">
        <f t="shared" si="213"/>
        <v>1.4505454134772913</v>
      </c>
      <c r="U657" s="4">
        <f t="shared" si="214"/>
        <v>1</v>
      </c>
      <c r="V657" s="4"/>
      <c r="W657" s="4"/>
      <c r="X657">
        <f>IF(front!E657&gt;$X$2,O657,P657)</f>
        <v>21153.014582019605</v>
      </c>
      <c r="Y657">
        <f t="shared" si="207"/>
        <v>20919.033793718543</v>
      </c>
      <c r="Z657">
        <f>SUMPRODUCT($B$7:$B$456,Y$7:Y$456,EXP(constants!$B$32+constants!$A$32*ABS($A$7:$A$456-$A657)))</f>
        <v>0.14044068092811726</v>
      </c>
      <c r="AA657">
        <f t="shared" si="208"/>
        <v>20918.893353037616</v>
      </c>
      <c r="AB657">
        <f t="shared" si="216"/>
        <v>20913.447394478015</v>
      </c>
      <c r="AD657" s="4"/>
      <c r="AE657" s="4"/>
      <c r="AF657" s="4"/>
      <c r="AH657" s="4"/>
      <c r="AI657" s="5">
        <f>SUMPRODUCT(constants!$B$13:$B$20,A657^constants!$A$13:$A$20)*constants!$C$10/((A657/1000000000)^5*(EXP(0.014388/(A657/1000000000)/constants!$B$9)-1))</f>
        <v>7.1087867090425477E-6</v>
      </c>
      <c r="AL657" s="17">
        <f t="shared" si="209"/>
        <v>3.3991462884878324E-10</v>
      </c>
      <c r="AQ657">
        <f t="shared" si="219"/>
        <v>3.3991462884878324E-10</v>
      </c>
    </row>
    <row r="658" spans="1:43" x14ac:dyDescent="0.2">
      <c r="A658">
        <f>front!A658</f>
        <v>493.94</v>
      </c>
      <c r="B658" s="1">
        <f t="shared" si="218"/>
        <v>0.46999999999997044</v>
      </c>
      <c r="C658">
        <f>front!D658-front!B658</f>
        <v>8527</v>
      </c>
      <c r="D658" s="2">
        <f>front!E658-front!C658</f>
        <v>55431.3</v>
      </c>
      <c r="E658" s="2">
        <f>IF(front!F658-front!C658&gt;0,front!F658-front!C658,0)</f>
        <v>55431.3</v>
      </c>
      <c r="F658" s="2">
        <f>front!I658-front!H658</f>
        <v>5040.3999999999996</v>
      </c>
      <c r="G658" s="2">
        <f>IF(front!J658-front!H658&gt;0,front!J658-front!H658,0)</f>
        <v>4536</v>
      </c>
      <c r="H658" s="2"/>
      <c r="I658" s="4">
        <f>C658/(constants!$A$4+constants!$B$4*data!C658+constants!$C$4*data!C658^2+constants!$D$4*data!C658^3+constants!$E$4*data!C658^4+constants!$F$4*data!C658^5+constants!$G$4*data!C658^6+constants!$H$4*data!C658^7)</f>
        <v>8518.5433754469868</v>
      </c>
      <c r="J658" s="4">
        <f>D658/(constants!$A$4+constants!$B$4*data!D658+constants!$C$4*data!D658^2+constants!$D$4*data!D658^3+constants!$E$4*data!D658^4+constants!$F$4*data!D658^5+constants!$G$4*data!D658^6+constants!$H$4*data!D658^7)</f>
        <v>58498.929407164025</v>
      </c>
      <c r="K658" s="4">
        <f>E658/(constants!$A$4+constants!$B$4*data!E658+constants!$C$4*data!E658^2+constants!$D$4*data!E658^3+constants!$E$4*data!E658^4+constants!$F$4*data!E658^5+constants!$G$4*data!E658^6+constants!$H$4*data!E658^7)</f>
        <v>58498.929407164025</v>
      </c>
      <c r="L658" s="4">
        <f>F658/(constants!$A$4+constants!$B$4*data!F658+constants!$C$4*data!F658^2+constants!$D$4*data!F658^3+constants!$E$4*data!F658^4+constants!$F$4*data!F658^5+constants!$G$4*data!F658^6+constants!$H$4*data!F658^7)</f>
        <v>5029.7576926268448</v>
      </c>
      <c r="M658" s="4">
        <f>G658/(constants!$A$4+constants!$B$4*data!G658+constants!$C$4*data!G658^2+constants!$D$4*data!G658^3+constants!$E$4*data!G658^4+constants!$F$4*data!G658^5+constants!$G$4*data!G658^6+constants!$H$4*data!G658^7)</f>
        <v>4526.1270772880607</v>
      </c>
      <c r="N658" s="4"/>
      <c r="O658" s="4">
        <f t="shared" si="210"/>
        <v>21296.358438617466</v>
      </c>
      <c r="P658" s="4">
        <f t="shared" si="211"/>
        <v>14624.732351791006</v>
      </c>
      <c r="Q658" s="4">
        <f t="shared" si="211"/>
        <v>14624.732351791006</v>
      </c>
      <c r="R658" s="4">
        <f t="shared" si="212"/>
        <v>1257.4394231567112</v>
      </c>
      <c r="S658" s="4">
        <f t="shared" si="212"/>
        <v>1131.5317693220152</v>
      </c>
      <c r="T658" s="4">
        <f t="shared" si="213"/>
        <v>1.4561879100652002</v>
      </c>
      <c r="U658" s="4">
        <f t="shared" si="214"/>
        <v>1</v>
      </c>
      <c r="V658" s="4"/>
      <c r="W658" s="4"/>
      <c r="X658">
        <f>IF(front!E658&gt;$X$2,O658,P658)</f>
        <v>21296.358438617466</v>
      </c>
      <c r="Y658">
        <f t="shared" si="207"/>
        <v>21062.377650316404</v>
      </c>
      <c r="Z658">
        <f>SUMPRODUCT($B$7:$B$456,Y$7:Y$456,EXP(constants!$B$32+constants!$A$32*ABS($A$7:$A$456-$A658)))</f>
        <v>0.13673593715079985</v>
      </c>
      <c r="AA658">
        <f t="shared" si="208"/>
        <v>21062.240914379254</v>
      </c>
      <c r="AB658">
        <f t="shared" si="216"/>
        <v>21056.794955819652</v>
      </c>
      <c r="AD658" s="4"/>
      <c r="AE658" s="4"/>
      <c r="AF658" s="4"/>
      <c r="AH658" s="4"/>
      <c r="AI658" s="5">
        <f>SUMPRODUCT(constants!$B$13:$B$20,A658^constants!$A$13:$A$20)*constants!$C$10/((A658/1000000000)^5*(EXP(0.014388/(A658/1000000000)/constants!$B$9)-1))</f>
        <v>7.1377859790104885E-6</v>
      </c>
      <c r="AL658" s="17">
        <f t="shared" si="209"/>
        <v>3.3897779761766428E-10</v>
      </c>
      <c r="AQ658">
        <f t="shared" si="219"/>
        <v>3.3897779761766428E-10</v>
      </c>
    </row>
    <row r="659" spans="1:43" x14ac:dyDescent="0.2">
      <c r="A659">
        <f>front!A659</f>
        <v>494.4</v>
      </c>
      <c r="B659" s="1">
        <f t="shared" si="218"/>
        <v>0.45999999999997954</v>
      </c>
      <c r="C659">
        <f>front!D659-front!B659</f>
        <v>8523.2000000000007</v>
      </c>
      <c r="D659" s="2">
        <f>front!E659-front!C659</f>
        <v>55430</v>
      </c>
      <c r="E659" s="2">
        <f>IF(front!F659-front!C659&gt;0,front!F659-front!C659,0)</f>
        <v>55430</v>
      </c>
      <c r="F659" s="2">
        <f>front!I659-front!H659</f>
        <v>4945.3000000000011</v>
      </c>
      <c r="G659" s="2">
        <f>IF(front!J659-front!H659&gt;0,front!J659-front!H659,0)</f>
        <v>4501.1000000000004</v>
      </c>
      <c r="H659" s="2"/>
      <c r="I659" s="4">
        <f>C659/(constants!$A$4+constants!$B$4*data!C659+constants!$C$4*data!C659^2+constants!$D$4*data!C659^3+constants!$E$4*data!C659^4+constants!$F$4*data!C659^5+constants!$G$4*data!C659^6+constants!$H$4*data!C659^7)</f>
        <v>8514.7307071171963</v>
      </c>
      <c r="J659" s="4">
        <f>D659/(constants!$A$4+constants!$B$4*data!D659+constants!$C$4*data!D659^2+constants!$D$4*data!D659^3+constants!$E$4*data!D659^4+constants!$F$4*data!D659^5+constants!$G$4*data!D659^6+constants!$H$4*data!D659^7)</f>
        <v>58497.484167553004</v>
      </c>
      <c r="K659" s="4">
        <f>E659/(constants!$A$4+constants!$B$4*data!E659+constants!$C$4*data!E659^2+constants!$D$4*data!E659^3+constants!$E$4*data!E659^4+constants!$F$4*data!E659^5+constants!$G$4*data!E659^6+constants!$H$4*data!E659^7)</f>
        <v>58497.484167553004</v>
      </c>
      <c r="L659" s="4">
        <f>F659/(constants!$A$4+constants!$B$4*data!F659+constants!$C$4*data!F659^2+constants!$D$4*data!F659^3+constants!$E$4*data!F659^4+constants!$F$4*data!F659^5+constants!$G$4*data!F659^6+constants!$H$4*data!F659^7)</f>
        <v>4934.7899458669644</v>
      </c>
      <c r="M659" s="4">
        <f>G659/(constants!$A$4+constants!$B$4*data!G659+constants!$C$4*data!G659^2+constants!$D$4*data!G659^3+constants!$E$4*data!G659^4+constants!$F$4*data!G659^5+constants!$G$4*data!G659^6+constants!$H$4*data!G659^7)</f>
        <v>4491.2860479341552</v>
      </c>
      <c r="N659" s="4"/>
      <c r="O659" s="4">
        <f t="shared" si="210"/>
        <v>21286.826767792991</v>
      </c>
      <c r="P659" s="4">
        <f t="shared" si="211"/>
        <v>14624.371041888251</v>
      </c>
      <c r="Q659" s="4">
        <f t="shared" si="211"/>
        <v>14624.371041888251</v>
      </c>
      <c r="R659" s="4">
        <f t="shared" si="212"/>
        <v>1233.6974864667411</v>
      </c>
      <c r="S659" s="4">
        <f t="shared" si="212"/>
        <v>1122.8215119835388</v>
      </c>
      <c r="T659" s="4">
        <f t="shared" si="213"/>
        <v>1.4555721204571206</v>
      </c>
      <c r="U659" s="4">
        <f t="shared" si="214"/>
        <v>1</v>
      </c>
      <c r="V659" s="4"/>
      <c r="W659" s="4"/>
      <c r="X659">
        <f>IF(front!E659&gt;$X$2,O659,P659)</f>
        <v>21286.826767792991</v>
      </c>
      <c r="Y659">
        <f t="shared" si="207"/>
        <v>21052.845979491929</v>
      </c>
      <c r="Z659">
        <f>SUMPRODUCT($B$7:$B$456,Y$7:Y$456,EXP(constants!$B$32+constants!$A$32*ABS($A$7:$A$456-$A659)))</f>
        <v>0.13320466763837949</v>
      </c>
      <c r="AA659">
        <f t="shared" si="208"/>
        <v>21052.712774824289</v>
      </c>
      <c r="AB659">
        <f t="shared" si="216"/>
        <v>21047.266816264688</v>
      </c>
      <c r="AD659" s="4"/>
      <c r="AE659" s="4"/>
      <c r="AF659" s="4"/>
      <c r="AH659" s="4"/>
      <c r="AI659" s="5">
        <f>SUMPRODUCT(constants!$B$13:$B$20,A659^constants!$A$13:$A$20)*constants!$C$10/((A659/1000000000)^5*(EXP(0.014388/(A659/1000000000)/constants!$B$9)-1))</f>
        <v>7.1661968357287699E-6</v>
      </c>
      <c r="AL659" s="17">
        <f t="shared" si="209"/>
        <v>3.4048111321470735E-10</v>
      </c>
      <c r="AQ659">
        <f t="shared" si="219"/>
        <v>3.4048111321470735E-10</v>
      </c>
    </row>
    <row r="660" spans="1:43" x14ac:dyDescent="0.2">
      <c r="A660">
        <f>front!A660</f>
        <v>494.86</v>
      </c>
      <c r="B660" s="1">
        <f t="shared" si="218"/>
        <v>0.46000000000003638</v>
      </c>
      <c r="C660">
        <f>front!D660-front!B660</f>
        <v>8607.6</v>
      </c>
      <c r="D660" s="2">
        <f>front!E660-front!C660</f>
        <v>55551.3</v>
      </c>
      <c r="E660" s="2">
        <f>IF(front!F660-front!C660&gt;0,front!F660-front!C660,0)</f>
        <v>55551.3</v>
      </c>
      <c r="F660" s="2">
        <f>front!I660-front!H660</f>
        <v>4929.8999999999996</v>
      </c>
      <c r="G660" s="2">
        <f>IF(front!J660-front!H660&gt;0,front!J660-front!H660,0)</f>
        <v>4456.2000000000007</v>
      </c>
      <c r="H660" s="2"/>
      <c r="I660" s="4">
        <f>C660/(constants!$A$4+constants!$B$4*data!C660+constants!$C$4*data!C660^2+constants!$D$4*data!C660^3+constants!$E$4*data!C660^4+constants!$F$4*data!C660^5+constants!$G$4*data!C660^6+constants!$H$4*data!C660^7)</f>
        <v>8599.4187836691508</v>
      </c>
      <c r="J660" s="4">
        <f>D660/(constants!$A$4+constants!$B$4*data!D660+constants!$C$4*data!D660^2+constants!$D$4*data!D660^3+constants!$E$4*data!D660^4+constants!$F$4*data!D660^5+constants!$G$4*data!D660^6+constants!$H$4*data!D660^7)</f>
        <v>58632.357625514254</v>
      </c>
      <c r="K660" s="4">
        <f>E660/(constants!$A$4+constants!$B$4*data!E660+constants!$C$4*data!E660^2+constants!$D$4*data!E660^3+constants!$E$4*data!E660^4+constants!$F$4*data!E660^5+constants!$G$4*data!E660^6+constants!$H$4*data!E660^7)</f>
        <v>58632.357625514254</v>
      </c>
      <c r="L660" s="4">
        <f>F660/(constants!$A$4+constants!$B$4*data!F660+constants!$C$4*data!F660^2+constants!$D$4*data!F660^3+constants!$E$4*data!F660^4+constants!$F$4*data!F660^5+constants!$G$4*data!F660^6+constants!$H$4*data!F660^7)</f>
        <v>4919.4119593015794</v>
      </c>
      <c r="M660" s="4">
        <f>G660/(constants!$A$4+constants!$B$4*data!G660+constants!$C$4*data!G660^2+constants!$D$4*data!G660^3+constants!$E$4*data!G660^4+constants!$F$4*data!G660^5+constants!$G$4*data!G660^6+constants!$H$4*data!G660^7)</f>
        <v>4446.4628951458608</v>
      </c>
      <c r="N660" s="4"/>
      <c r="O660" s="4">
        <f t="shared" si="210"/>
        <v>21498.54695917288</v>
      </c>
      <c r="P660" s="4">
        <f t="shared" si="211"/>
        <v>14658.089406378564</v>
      </c>
      <c r="Q660" s="4">
        <f t="shared" si="211"/>
        <v>14658.089406378564</v>
      </c>
      <c r="R660" s="4">
        <f t="shared" si="212"/>
        <v>1229.8529898253948</v>
      </c>
      <c r="S660" s="4">
        <f t="shared" si="212"/>
        <v>1111.6157237864652</v>
      </c>
      <c r="T660" s="4">
        <f t="shared" si="213"/>
        <v>1.4666677466039773</v>
      </c>
      <c r="U660" s="4">
        <f t="shared" si="214"/>
        <v>1</v>
      </c>
      <c r="V660" s="4"/>
      <c r="W660" s="4"/>
      <c r="X660">
        <f>IF(front!E660&gt;$X$2,O660,P660)</f>
        <v>21498.54695917288</v>
      </c>
      <c r="Y660">
        <f t="shared" si="207"/>
        <v>21264.566170871818</v>
      </c>
      <c r="Z660">
        <f>SUMPRODUCT($B$7:$B$456,Y$7:Y$456,EXP(constants!$B$32+constants!$A$32*ABS($A$7:$A$456-$A660)))</f>
        <v>0.12976459481228106</v>
      </c>
      <c r="AA660">
        <f t="shared" si="208"/>
        <v>21264.436406277007</v>
      </c>
      <c r="AB660">
        <f t="shared" si="216"/>
        <v>21258.990447717406</v>
      </c>
      <c r="AD660" s="4"/>
      <c r="AE660" s="4"/>
      <c r="AF660" s="4"/>
      <c r="AH660" s="4"/>
      <c r="AI660" s="5">
        <f>SUMPRODUCT(constants!$B$13:$B$20,A660^constants!$A$13:$A$20)*constants!$C$10/((A660/1000000000)^5*(EXP(0.014388/(A660/1000000000)/constants!$B$9)-1))</f>
        <v>7.1946356589988349E-6</v>
      </c>
      <c r="AL660" s="17">
        <f t="shared" si="209"/>
        <v>3.3842790779236313E-10</v>
      </c>
      <c r="AQ660">
        <f t="shared" si="219"/>
        <v>3.3842790779236313E-10</v>
      </c>
    </row>
    <row r="661" spans="1:43" x14ac:dyDescent="0.2">
      <c r="A661">
        <f>front!A661</f>
        <v>495.32</v>
      </c>
      <c r="B661" s="1">
        <f t="shared" si="218"/>
        <v>0.45999999999997954</v>
      </c>
      <c r="C661">
        <f>front!D661-front!B661</f>
        <v>8667.9500000000007</v>
      </c>
      <c r="D661" s="2">
        <f>front!E661-front!C661</f>
        <v>55606.6</v>
      </c>
      <c r="E661" s="2">
        <f>IF(front!F661-front!C661&gt;0,front!F661-front!C661,0)</f>
        <v>55606.6</v>
      </c>
      <c r="F661" s="2">
        <f>front!I661-front!H661</f>
        <v>4891.3999999999996</v>
      </c>
      <c r="G661" s="2">
        <f>IF(front!J661-front!H661&gt;0,front!J661-front!H661,0)</f>
        <v>4410.0999999999985</v>
      </c>
      <c r="H661" s="2"/>
      <c r="I661" s="4">
        <f>C661/(constants!$A$4+constants!$B$4*data!C661+constants!$C$4*data!C661^2+constants!$D$4*data!C661^3+constants!$E$4*data!C661^4+constants!$F$4*data!C661^5+constants!$G$4*data!C661^6+constants!$H$4*data!C661^7)</f>
        <v>8659.9834522573383</v>
      </c>
      <c r="J661" s="4">
        <f>D661/(constants!$A$4+constants!$B$4*data!D661+constants!$C$4*data!D661^2+constants!$D$4*data!D661^3+constants!$E$4*data!D661^4+constants!$F$4*data!D661^5+constants!$G$4*data!D661^6+constants!$H$4*data!D661^7)</f>
        <v>58693.860452415276</v>
      </c>
      <c r="K661" s="4">
        <f>E661/(constants!$A$4+constants!$B$4*data!E661+constants!$C$4*data!E661^2+constants!$D$4*data!E661^3+constants!$E$4*data!E661^4+constants!$F$4*data!E661^5+constants!$G$4*data!E661^6+constants!$H$4*data!E661^7)</f>
        <v>58693.860452415276</v>
      </c>
      <c r="L661" s="4">
        <f>F661/(constants!$A$4+constants!$B$4*data!F661+constants!$C$4*data!F661^2+constants!$D$4*data!F661^3+constants!$E$4*data!F661^4+constants!$F$4*data!F661^5+constants!$G$4*data!F661^6+constants!$H$4*data!F661^7)</f>
        <v>4880.967703633276</v>
      </c>
      <c r="M661" s="4">
        <f>G661/(constants!$A$4+constants!$B$4*data!G661+constants!$C$4*data!G661^2+constants!$D$4*data!G661^3+constants!$E$4*data!G661^4+constants!$F$4*data!G661^5+constants!$G$4*data!G661^6+constants!$H$4*data!G661^7)</f>
        <v>4400.4429153459396</v>
      </c>
      <c r="N661" s="4"/>
      <c r="O661" s="4">
        <f t="shared" si="210"/>
        <v>21649.958630643348</v>
      </c>
      <c r="P661" s="4">
        <f t="shared" si="211"/>
        <v>14673.465113103819</v>
      </c>
      <c r="Q661" s="4">
        <f t="shared" si="211"/>
        <v>14673.465113103819</v>
      </c>
      <c r="R661" s="4">
        <f t="shared" si="212"/>
        <v>1220.241925908319</v>
      </c>
      <c r="S661" s="4">
        <f t="shared" si="212"/>
        <v>1100.1107288364849</v>
      </c>
      <c r="T661" s="4">
        <f t="shared" si="213"/>
        <v>1.4754496271851509</v>
      </c>
      <c r="U661" s="4">
        <f t="shared" si="214"/>
        <v>1</v>
      </c>
      <c r="V661" s="4"/>
      <c r="W661" s="4"/>
      <c r="X661">
        <f>IF(front!E661&gt;$X$2,O661,P661)</f>
        <v>21649.958630643348</v>
      </c>
      <c r="Y661">
        <f t="shared" si="207"/>
        <v>21415.977842342287</v>
      </c>
      <c r="Z661">
        <f>SUMPRODUCT($B$7:$B$456,Y$7:Y$456,EXP(constants!$B$32+constants!$A$32*ABS($A$7:$A$456-$A661)))</f>
        <v>0.12641336347543922</v>
      </c>
      <c r="AA661">
        <f t="shared" si="208"/>
        <v>21415.851428978811</v>
      </c>
      <c r="AB661">
        <f t="shared" si="216"/>
        <v>21410.405470419209</v>
      </c>
      <c r="AD661" s="4"/>
      <c r="AE661" s="4"/>
      <c r="AF661" s="4"/>
      <c r="AH661" s="4"/>
      <c r="AI661" s="5">
        <f>SUMPRODUCT(constants!$B$13:$B$20,A661^constants!$A$13:$A$20)*constants!$C$10/((A661/1000000000)^5*(EXP(0.014388/(A661/1000000000)/constants!$B$9)-1))</f>
        <v>7.2231021323007899E-6</v>
      </c>
      <c r="AL661" s="17">
        <f t="shared" si="209"/>
        <v>3.3736409813818268E-10</v>
      </c>
      <c r="AQ661">
        <f t="shared" si="219"/>
        <v>3.3736409813818268E-10</v>
      </c>
    </row>
    <row r="662" spans="1:43" x14ac:dyDescent="0.2">
      <c r="A662">
        <f>front!A662</f>
        <v>495.78</v>
      </c>
      <c r="B662" s="1">
        <f t="shared" si="218"/>
        <v>0.45999999999997954</v>
      </c>
      <c r="C662">
        <f>front!D662-front!B662</f>
        <v>8714</v>
      </c>
      <c r="D662" s="2">
        <f>front!E662-front!C662</f>
        <v>55306.8</v>
      </c>
      <c r="E662" s="2">
        <f>IF(front!F662-front!C662&gt;0,front!F662-front!C662,0)</f>
        <v>55306.8</v>
      </c>
      <c r="F662" s="2">
        <f>front!I662-front!H662</f>
        <v>5080</v>
      </c>
      <c r="G662" s="2">
        <f>IF(front!J662-front!H662&gt;0,front!J662-front!H662,0)</f>
        <v>4628.6999999999989</v>
      </c>
      <c r="H662" s="2"/>
      <c r="I662" s="4">
        <f>C662/(constants!$A$4+constants!$B$4*data!C662+constants!$C$4*data!C662^2+constants!$D$4*data!C662^3+constants!$E$4*data!C662^4+constants!$F$4*data!C662^5+constants!$G$4*data!C662^6+constants!$H$4*data!C662^7)</f>
        <v>8706.2021751233788</v>
      </c>
      <c r="J662" s="4">
        <f>D662/(constants!$A$4+constants!$B$4*data!D662+constants!$C$4*data!D662^2+constants!$D$4*data!D662^3+constants!$E$4*data!D662^4+constants!$F$4*data!D662^5+constants!$G$4*data!D662^6+constants!$H$4*data!D662^7)</f>
        <v>58360.541819780185</v>
      </c>
      <c r="K662" s="4">
        <f>E662/(constants!$A$4+constants!$B$4*data!E662+constants!$C$4*data!E662^2+constants!$D$4*data!E662^3+constants!$E$4*data!E662^4+constants!$F$4*data!E662^5+constants!$G$4*data!E662^6+constants!$H$4*data!E662^7)</f>
        <v>58360.541819780185</v>
      </c>
      <c r="L662" s="4">
        <f>F662/(constants!$A$4+constants!$B$4*data!F662+constants!$C$4*data!F662^2+constants!$D$4*data!F662^3+constants!$E$4*data!F662^4+constants!$F$4*data!F662^5+constants!$G$4*data!F662^6+constants!$H$4*data!F662^7)</f>
        <v>5069.3045383788012</v>
      </c>
      <c r="M662" s="4">
        <f>G662/(constants!$A$4+constants!$B$4*data!G662+constants!$C$4*data!G662^2+constants!$D$4*data!G662^3+constants!$E$4*data!G662^4+constants!$F$4*data!G662^5+constants!$G$4*data!G662^6+constants!$H$4*data!G662^7)</f>
        <v>4618.6737834406877</v>
      </c>
      <c r="N662" s="4"/>
      <c r="O662" s="4">
        <f t="shared" si="210"/>
        <v>21765.505437808446</v>
      </c>
      <c r="P662" s="4">
        <f t="shared" si="211"/>
        <v>14590.135454945046</v>
      </c>
      <c r="Q662" s="4">
        <f t="shared" si="211"/>
        <v>14590.135454945046</v>
      </c>
      <c r="R662" s="4">
        <f t="shared" si="212"/>
        <v>1267.3261345947003</v>
      </c>
      <c r="S662" s="4">
        <f t="shared" si="212"/>
        <v>1154.6684458601719</v>
      </c>
      <c r="T662" s="4">
        <f t="shared" si="213"/>
        <v>1.4917959812656465</v>
      </c>
      <c r="U662" s="4">
        <f t="shared" si="214"/>
        <v>1</v>
      </c>
      <c r="V662" s="4"/>
      <c r="W662" s="4"/>
      <c r="X662">
        <f>IF(front!E662&gt;$X$2,O662,P662)</f>
        <v>21765.505437808446</v>
      </c>
      <c r="Y662">
        <f t="shared" si="207"/>
        <v>21531.524649507384</v>
      </c>
      <c r="Z662">
        <f>SUMPRODUCT($B$7:$B$456,Y$7:Y$456,EXP(constants!$B$32+constants!$A$32*ABS($A$7:$A$456-$A662)))</f>
        <v>0.12314867925485259</v>
      </c>
      <c r="AA662">
        <f t="shared" si="208"/>
        <v>21531.401500828131</v>
      </c>
      <c r="AB662">
        <f t="shared" si="216"/>
        <v>21525.95554226853</v>
      </c>
      <c r="AD662" s="4"/>
      <c r="AE662" s="4"/>
      <c r="AF662" s="4"/>
      <c r="AH662" s="4"/>
      <c r="AI662" s="5">
        <f>SUMPRODUCT(constants!$B$13:$B$20,A662^constants!$A$13:$A$20)*constants!$C$10/((A662/1000000000)^5*(EXP(0.014388/(A662/1000000000)/constants!$B$9)-1))</f>
        <v>7.2515959388164115E-6</v>
      </c>
      <c r="AL662" s="17">
        <f t="shared" si="209"/>
        <v>3.3687684268310984E-10</v>
      </c>
      <c r="AQ662">
        <f t="shared" si="219"/>
        <v>3.3687684268310984E-10</v>
      </c>
    </row>
    <row r="663" spans="1:43" x14ac:dyDescent="0.2">
      <c r="A663">
        <f>front!A663</f>
        <v>496.25</v>
      </c>
      <c r="B663" s="1">
        <f t="shared" si="218"/>
        <v>0.47000000000002728</v>
      </c>
      <c r="C663">
        <f>front!D663-front!B663</f>
        <v>8740.9500000000007</v>
      </c>
      <c r="D663" s="2">
        <f>front!E663-front!C663</f>
        <v>55496.9</v>
      </c>
      <c r="E663" s="2">
        <f>IF(front!F663-front!C663&gt;0,front!F663-front!C663,0)</f>
        <v>55496.9</v>
      </c>
      <c r="F663" s="2">
        <f>front!I663-front!H663</f>
        <v>5327.6</v>
      </c>
      <c r="G663" s="2">
        <f>IF(front!J663-front!H663&gt;0,front!J663-front!H663,0)</f>
        <v>4868.1999999999989</v>
      </c>
      <c r="H663" s="2"/>
      <c r="I663" s="4">
        <f>C663/(constants!$A$4+constants!$B$4*data!C663+constants!$C$4*data!C663^2+constants!$D$4*data!C663^3+constants!$E$4*data!C663^4+constants!$F$4*data!C663^5+constants!$G$4*data!C663^6+constants!$H$4*data!C663^7)</f>
        <v>8733.252907393191</v>
      </c>
      <c r="J663" s="4">
        <f>D663/(constants!$A$4+constants!$B$4*data!D663+constants!$C$4*data!D663^2+constants!$D$4*data!D663^3+constants!$E$4*data!D663^4+constants!$F$4*data!D663^5+constants!$G$4*data!D663^6+constants!$H$4*data!D663^7)</f>
        <v>58571.864851122999</v>
      </c>
      <c r="K663" s="4">
        <f>E663/(constants!$A$4+constants!$B$4*data!E663+constants!$C$4*data!E663^2+constants!$D$4*data!E663^3+constants!$E$4*data!E663^4+constants!$F$4*data!E663^5+constants!$G$4*data!E663^6+constants!$H$4*data!E663^7)</f>
        <v>58571.864851122999</v>
      </c>
      <c r="L663" s="4">
        <f>F663/(constants!$A$4+constants!$B$4*data!F663+constants!$C$4*data!F663^2+constants!$D$4*data!F663^3+constants!$E$4*data!F663^4+constants!$F$4*data!F663^5+constants!$G$4*data!F663^6+constants!$H$4*data!F663^7)</f>
        <v>5316.5992850211587</v>
      </c>
      <c r="M663" s="4">
        <f>G663/(constants!$A$4+constants!$B$4*data!G663+constants!$C$4*data!G663^2+constants!$D$4*data!G663^3+constants!$E$4*data!G663^4+constants!$F$4*data!G663^5+constants!$G$4*data!G663^6+constants!$H$4*data!G663^7)</f>
        <v>4857.801779147152</v>
      </c>
      <c r="N663" s="4"/>
      <c r="O663" s="4">
        <f t="shared" si="210"/>
        <v>21833.132268482979</v>
      </c>
      <c r="P663" s="4">
        <f t="shared" si="211"/>
        <v>14642.96621278075</v>
      </c>
      <c r="Q663" s="4">
        <f t="shared" si="211"/>
        <v>14642.96621278075</v>
      </c>
      <c r="R663" s="4">
        <f t="shared" si="212"/>
        <v>1329.1498212552897</v>
      </c>
      <c r="S663" s="4">
        <f t="shared" si="212"/>
        <v>1214.450444786788</v>
      </c>
      <c r="T663" s="4">
        <f t="shared" si="213"/>
        <v>1.4910320730936655</v>
      </c>
      <c r="U663" s="4">
        <f t="shared" si="214"/>
        <v>1</v>
      </c>
      <c r="V663" s="4"/>
      <c r="W663" s="4"/>
      <c r="X663">
        <f>IF(front!E663&gt;$X$2,O663,P663)</f>
        <v>21833.132268482979</v>
      </c>
      <c r="Y663">
        <f t="shared" si="207"/>
        <v>21599.151480181918</v>
      </c>
      <c r="Z663">
        <f>SUMPRODUCT($B$7:$B$456,Y$7:Y$456,EXP(constants!$B$32+constants!$A$32*ABS($A$7:$A$456-$A663)))</f>
        <v>0.11990008846093693</v>
      </c>
      <c r="AA663">
        <f t="shared" si="208"/>
        <v>21599.031580093455</v>
      </c>
      <c r="AB663">
        <f t="shared" si="216"/>
        <v>21593.585621533854</v>
      </c>
      <c r="AD663" s="4"/>
      <c r="AE663" s="4"/>
      <c r="AF663" s="4"/>
      <c r="AH663" s="4"/>
      <c r="AI663" s="5">
        <f>SUMPRODUCT(constants!$B$13:$B$20,A663^constants!$A$13:$A$20)*constants!$C$10/((A663/1000000000)^5*(EXP(0.014388/(A663/1000000000)/constants!$B$9)-1))</f>
        <v>7.2807370769832746E-6</v>
      </c>
      <c r="AL663" s="17">
        <f t="shared" si="209"/>
        <v>3.3717128802002563E-10</v>
      </c>
      <c r="AQ663">
        <f t="shared" si="219"/>
        <v>3.3717128802002563E-10</v>
      </c>
    </row>
    <row r="664" spans="1:43" x14ac:dyDescent="0.2">
      <c r="A664">
        <f>front!A664</f>
        <v>496.71</v>
      </c>
      <c r="B664" s="1">
        <f t="shared" si="218"/>
        <v>0.45999999999997954</v>
      </c>
      <c r="C664">
        <f>front!D664-front!B664</f>
        <v>8812.1999999999989</v>
      </c>
      <c r="D664" s="2">
        <f>front!E664-front!C664</f>
        <v>55382.7</v>
      </c>
      <c r="E664" s="2">
        <f>IF(front!F664-front!C664&gt;0,front!F664-front!C664,0)</f>
        <v>55382.7</v>
      </c>
      <c r="F664" s="2">
        <f>front!I664-front!H664</f>
        <v>5302.3000000000011</v>
      </c>
      <c r="G664" s="2">
        <f>IF(front!J664-front!H664&gt;0,front!J664-front!H664,0)</f>
        <v>4816.9000000000015</v>
      </c>
      <c r="H664" s="2"/>
      <c r="I664" s="4">
        <f>C664/(constants!$A$4+constants!$B$4*data!C664+constants!$C$4*data!C664^2+constants!$D$4*data!C664^3+constants!$E$4*data!C664^4+constants!$F$4*data!C664^5+constants!$G$4*data!C664^6+constants!$H$4*data!C664^7)</f>
        <v>8804.7763543631263</v>
      </c>
      <c r="J664" s="4">
        <f>D664/(constants!$A$4+constants!$B$4*data!D664+constants!$C$4*data!D664^2+constants!$D$4*data!D664^3+constants!$E$4*data!D664^4+constants!$F$4*data!D664^5+constants!$G$4*data!D664^6+constants!$H$4*data!D664^7)</f>
        <v>58444.902996089375</v>
      </c>
      <c r="K664" s="4">
        <f>E664/(constants!$A$4+constants!$B$4*data!E664+constants!$C$4*data!E664^2+constants!$D$4*data!E664^3+constants!$E$4*data!E664^4+constants!$F$4*data!E664^5+constants!$G$4*data!E664^6+constants!$H$4*data!E664^7)</f>
        <v>58444.902996089375</v>
      </c>
      <c r="L664" s="4">
        <f>F664/(constants!$A$4+constants!$B$4*data!F664+constants!$C$4*data!F664^2+constants!$D$4*data!F664^3+constants!$E$4*data!F664^4+constants!$F$4*data!F664^5+constants!$G$4*data!F664^6+constants!$H$4*data!F664^7)</f>
        <v>5291.3282486879698</v>
      </c>
      <c r="M664" s="4">
        <f>G664/(constants!$A$4+constants!$B$4*data!G664+constants!$C$4*data!G664^2+constants!$D$4*data!G664^3+constants!$E$4*data!G664^4+constants!$F$4*data!G664^5+constants!$G$4*data!G664^6+constants!$H$4*data!G664^7)</f>
        <v>4806.5783957712792</v>
      </c>
      <c r="N664" s="4"/>
      <c r="O664" s="4">
        <f t="shared" si="210"/>
        <v>22011.940885907818</v>
      </c>
      <c r="P664" s="4">
        <f t="shared" si="211"/>
        <v>14611.225749022344</v>
      </c>
      <c r="Q664" s="4">
        <f t="shared" si="211"/>
        <v>14611.225749022344</v>
      </c>
      <c r="R664" s="4">
        <f t="shared" si="212"/>
        <v>1322.8320621719924</v>
      </c>
      <c r="S664" s="4">
        <f t="shared" si="212"/>
        <v>1201.6445989428198</v>
      </c>
      <c r="T664" s="4">
        <f t="shared" si="213"/>
        <v>1.5065088490184106</v>
      </c>
      <c r="U664" s="4">
        <f t="shared" si="214"/>
        <v>1</v>
      </c>
      <c r="V664" s="4"/>
      <c r="W664" s="4"/>
      <c r="X664">
        <f>IF(front!E664&gt;$X$2,O664,P664)</f>
        <v>22011.940885907818</v>
      </c>
      <c r="Y664">
        <f t="shared" si="207"/>
        <v>21777.960097606756</v>
      </c>
      <c r="Z664">
        <f>SUMPRODUCT($B$7:$B$456,Y$7:Y$456,EXP(constants!$B$32+constants!$A$32*ABS($A$7:$A$456-$A664)))</f>
        <v>0.11680361261310138</v>
      </c>
      <c r="AA664">
        <f t="shared" si="208"/>
        <v>21777.843293994141</v>
      </c>
      <c r="AB664">
        <f t="shared" si="216"/>
        <v>21772.39733543454</v>
      </c>
      <c r="AD664" s="4"/>
      <c r="AE664" s="4"/>
      <c r="AF664" s="4"/>
      <c r="AH664" s="4"/>
      <c r="AI664" s="5">
        <f>SUMPRODUCT(constants!$B$13:$B$20,A664^constants!$A$13:$A$20)*constants!$C$10/((A664/1000000000)^5*(EXP(0.014388/(A664/1000000000)/constants!$B$9)-1))</f>
        <v>7.3092851752050563E-6</v>
      </c>
      <c r="AL664" s="17">
        <f t="shared" si="209"/>
        <v>3.3571338344580027E-10</v>
      </c>
      <c r="AQ664">
        <f t="shared" si="219"/>
        <v>3.3571338344580027E-10</v>
      </c>
    </row>
    <row r="665" spans="1:43" x14ac:dyDescent="0.2">
      <c r="A665">
        <f>front!A665</f>
        <v>497.17</v>
      </c>
      <c r="B665" s="1">
        <f t="shared" si="218"/>
        <v>0.46000000000003638</v>
      </c>
      <c r="C665">
        <f>front!D665-front!B665</f>
        <v>8824</v>
      </c>
      <c r="D665" s="2">
        <f>front!E665-front!C665</f>
        <v>54550</v>
      </c>
      <c r="E665" s="2">
        <f>IF(front!F665-front!C665&gt;0,front!F665-front!C665,0)</f>
        <v>54550</v>
      </c>
      <c r="F665" s="2">
        <f>front!I665-front!H665</f>
        <v>4829.8000000000011</v>
      </c>
      <c r="G665" s="2"/>
      <c r="H665" s="2"/>
      <c r="I665" s="4">
        <f>C665/(constants!$A$4+constants!$B$4*data!C665+constants!$C$4*data!C665^2+constants!$D$4*data!C665^3+constants!$E$4*data!C665^4+constants!$F$4*data!C665^5+constants!$G$4*data!C665^6+constants!$H$4*data!C665^7)</f>
        <v>8816.6226459010759</v>
      </c>
      <c r="J665" s="4">
        <f>D665/(constants!$A$4+constants!$B$4*data!D665+constants!$C$4*data!D665^2+constants!$D$4*data!D665^3+constants!$E$4*data!D665^4+constants!$F$4*data!D665^5+constants!$G$4*data!D665^6+constants!$H$4*data!D665^7)</f>
        <v>57520.169256587986</v>
      </c>
      <c r="K665" s="4">
        <f>E665/(constants!$A$4+constants!$B$4*data!E665+constants!$C$4*data!E665^2+constants!$D$4*data!E665^3+constants!$E$4*data!E665^4+constants!$F$4*data!E665^5+constants!$G$4*data!E665^6+constants!$H$4*data!E665^7)</f>
        <v>57520.169256587986</v>
      </c>
      <c r="L665" s="4">
        <f>F665/(constants!$A$4+constants!$B$4*data!F665+constants!$C$4*data!F665^2+constants!$D$4*data!F665^3+constants!$E$4*data!F665^4+constants!$F$4*data!F665^5+constants!$G$4*data!F665^6+constants!$H$4*data!F665^7)</f>
        <v>4819.4589668627214</v>
      </c>
      <c r="M665" s="4"/>
      <c r="N665" s="4"/>
      <c r="O665" s="4">
        <f t="shared" si="210"/>
        <v>22041.556614752692</v>
      </c>
      <c r="P665" s="4">
        <f t="shared" si="211"/>
        <v>14380.042314146996</v>
      </c>
      <c r="Q665" s="4">
        <f t="shared" si="211"/>
        <v>14380.042314146996</v>
      </c>
      <c r="R665" s="4">
        <f t="shared" si="212"/>
        <v>1204.8647417156803</v>
      </c>
      <c r="S665" s="4"/>
      <c r="T665" s="4">
        <f t="shared" si="213"/>
        <v>1.5327880219843544</v>
      </c>
      <c r="U665" s="4">
        <f t="shared" si="214"/>
        <v>1</v>
      </c>
      <c r="V665" s="4"/>
      <c r="W665" s="4"/>
      <c r="X665">
        <f>IF(front!E665&gt;$X$2,O665,P665)</f>
        <v>22041.556614752692</v>
      </c>
      <c r="Y665">
        <f t="shared" si="207"/>
        <v>21807.57582645163</v>
      </c>
      <c r="Z665">
        <f>SUMPRODUCT($B$7:$B$456,Y$7:Y$456,EXP(constants!$B$32+constants!$A$32*ABS($A$7:$A$456-$A665)))</f>
        <v>0.11378710470189747</v>
      </c>
      <c r="AA665">
        <f t="shared" si="208"/>
        <v>21807.462039346927</v>
      </c>
      <c r="AB665">
        <f t="shared" si="216"/>
        <v>21802.016080787325</v>
      </c>
      <c r="AD665" s="4"/>
      <c r="AE665" s="4"/>
      <c r="AF665" s="4"/>
      <c r="AH665" s="4"/>
      <c r="AI665" s="5">
        <f>SUMPRODUCT(constants!$B$13:$B$20,A665^constants!$A$13:$A$20)*constants!$C$10/((A665/1000000000)^5*(EXP(0.014388/(A665/1000000000)/constants!$B$9)-1))</f>
        <v>7.337859647583861E-6</v>
      </c>
      <c r="AL665" s="17">
        <f t="shared" si="209"/>
        <v>3.3656794034062892E-10</v>
      </c>
      <c r="AQ665">
        <f t="shared" si="219"/>
        <v>3.3656794034062892E-10</v>
      </c>
    </row>
    <row r="666" spans="1:43" x14ac:dyDescent="0.2">
      <c r="A666">
        <f>front!A666</f>
        <v>497.63</v>
      </c>
      <c r="B666" s="1">
        <f t="shared" si="218"/>
        <v>0.45999999999997954</v>
      </c>
      <c r="C666">
        <f>front!D666-front!B666</f>
        <v>8882.4000000000015</v>
      </c>
      <c r="D666" s="2">
        <f>front!E666-front!C666</f>
        <v>54879.1</v>
      </c>
      <c r="E666" s="2">
        <f>IF(front!F666-front!C666&gt;0,front!F666-front!C666,0)</f>
        <v>54879.1</v>
      </c>
      <c r="F666" s="2">
        <f>front!I666-front!H666</f>
        <v>4476.3999999999996</v>
      </c>
      <c r="G666" s="2"/>
      <c r="H666" s="2"/>
      <c r="I666" s="4">
        <f>C666/(constants!$A$4+constants!$B$4*data!C666+constants!$C$4*data!C666^2+constants!$D$4*data!C666^3+constants!$E$4*data!C666^4+constants!$F$4*data!C666^5+constants!$G$4*data!C666^6+constants!$H$4*data!C666^7)</f>
        <v>8875.2559850699454</v>
      </c>
      <c r="J666" s="4">
        <f>D666/(constants!$A$4+constants!$B$4*data!D666+constants!$C$4*data!D666^2+constants!$D$4*data!D666^3+constants!$E$4*data!D666^4+constants!$F$4*data!D666^5+constants!$G$4*data!D666^6+constants!$H$4*data!D666^7)</f>
        <v>57885.446178036575</v>
      </c>
      <c r="K666" s="4">
        <f>E666/(constants!$A$4+constants!$B$4*data!E666+constants!$C$4*data!E666^2+constants!$D$4*data!E666^3+constants!$E$4*data!E666^4+constants!$F$4*data!E666^5+constants!$G$4*data!E666^6+constants!$H$4*data!E666^7)</f>
        <v>57885.446178036575</v>
      </c>
      <c r="L666" s="4">
        <f>F666/(constants!$A$4+constants!$B$4*data!F666+constants!$C$4*data!F666^2+constants!$D$4*data!F666^3+constants!$E$4*data!F666^4+constants!$F$4*data!F666^5+constants!$G$4*data!F666^6+constants!$H$4*data!F666^7)</f>
        <v>4466.628187620825</v>
      </c>
      <c r="M666" s="4"/>
      <c r="N666" s="4"/>
      <c r="O666" s="4">
        <f t="shared" si="210"/>
        <v>22188.139962674864</v>
      </c>
      <c r="P666" s="4">
        <f t="shared" si="211"/>
        <v>14471.361544509144</v>
      </c>
      <c r="Q666" s="4">
        <f t="shared" si="211"/>
        <v>14471.361544509144</v>
      </c>
      <c r="R666" s="4">
        <f t="shared" si="212"/>
        <v>1116.6570469052062</v>
      </c>
      <c r="S666" s="4"/>
      <c r="T666" s="4">
        <f t="shared" si="213"/>
        <v>1.5332448086817161</v>
      </c>
      <c r="U666" s="4">
        <f t="shared" si="214"/>
        <v>1</v>
      </c>
      <c r="V666" s="4"/>
      <c r="W666" s="4"/>
      <c r="X666">
        <f>IF(front!E666&gt;$X$2,O666,P666)</f>
        <v>22188.139962674864</v>
      </c>
      <c r="Y666">
        <f t="shared" si="207"/>
        <v>21954.159174373803</v>
      </c>
      <c r="Z666">
        <f>SUMPRODUCT($B$7:$B$456,Y$7:Y$456,EXP(constants!$B$32+constants!$A$32*ABS($A$7:$A$456-$A666)))</f>
        <v>0.11084849951797089</v>
      </c>
      <c r="AA666">
        <f t="shared" si="208"/>
        <v>21954.048325874286</v>
      </c>
      <c r="AB666">
        <f t="shared" si="216"/>
        <v>21948.602367314685</v>
      </c>
      <c r="AD666" s="4"/>
      <c r="AE666" s="4"/>
      <c r="AF666" s="4"/>
      <c r="AH666" s="4"/>
      <c r="AI666" s="5">
        <f>SUMPRODUCT(constants!$B$13:$B$20,A666^constants!$A$13:$A$20)*constants!$C$10/((A666/1000000000)^5*(EXP(0.014388/(A666/1000000000)/constants!$B$9)-1))</f>
        <v>7.366460176203969E-6</v>
      </c>
      <c r="AL666" s="17">
        <f t="shared" si="209"/>
        <v>3.3562320064506337E-10</v>
      </c>
      <c r="AQ666">
        <f t="shared" si="219"/>
        <v>3.3562320064506337E-10</v>
      </c>
    </row>
    <row r="667" spans="1:43" x14ac:dyDescent="0.2">
      <c r="A667">
        <f>front!A667</f>
        <v>498.09</v>
      </c>
      <c r="B667" s="1">
        <f t="shared" si="218"/>
        <v>0.45999999999997954</v>
      </c>
      <c r="C667">
        <f>front!D667-front!B667</f>
        <v>8932.7000000000007</v>
      </c>
      <c r="D667" s="2">
        <f>front!E667-front!C667</f>
        <v>55577.1</v>
      </c>
      <c r="E667" s="2">
        <f>IF(front!F667-front!C667&gt;0,front!F667-front!C667,0)</f>
        <v>55577.1</v>
      </c>
      <c r="F667" s="2">
        <f>front!I667-front!H667</f>
        <v>4568.4000000000015</v>
      </c>
      <c r="G667" s="2"/>
      <c r="H667" s="2"/>
      <c r="I667" s="4">
        <f>C667/(constants!$A$4+constants!$B$4*data!C667+constants!$C$4*data!C667^2+constants!$D$4*data!C667^3+constants!$E$4*data!C667^4+constants!$F$4*data!C667^5+constants!$G$4*data!C667^6+constants!$H$4*data!C667^7)</f>
        <v>8925.7626444709513</v>
      </c>
      <c r="J667" s="4">
        <f>D667/(constants!$A$4+constants!$B$4*data!D667+constants!$C$4*data!D667^2+constants!$D$4*data!D667^3+constants!$E$4*data!D667^4+constants!$F$4*data!D667^5+constants!$G$4*data!D667^6+constants!$H$4*data!D667^7)</f>
        <v>58661.05035677932</v>
      </c>
      <c r="K667" s="4">
        <f>E667/(constants!$A$4+constants!$B$4*data!E667+constants!$C$4*data!E667^2+constants!$D$4*data!E667^3+constants!$E$4*data!E667^4+constants!$F$4*data!E667^5+constants!$G$4*data!E667^6+constants!$H$4*data!E667^7)</f>
        <v>58661.05035677932</v>
      </c>
      <c r="L667" s="4">
        <f>F667/(constants!$A$4+constants!$B$4*data!F667+constants!$C$4*data!F667^2+constants!$D$4*data!F667^3+constants!$E$4*data!F667^4+constants!$F$4*data!F667^5+constants!$G$4*data!F667^6+constants!$H$4*data!F667^7)</f>
        <v>4558.4729399276357</v>
      </c>
      <c r="M667" s="4"/>
      <c r="N667" s="4"/>
      <c r="O667" s="4">
        <f t="shared" si="210"/>
        <v>22314.406611177375</v>
      </c>
      <c r="P667" s="4">
        <f t="shared" si="211"/>
        <v>14665.26258919483</v>
      </c>
      <c r="Q667" s="4">
        <f t="shared" si="211"/>
        <v>14665.26258919483</v>
      </c>
      <c r="R667" s="4">
        <f t="shared" si="212"/>
        <v>1139.6182349819089</v>
      </c>
      <c r="S667" s="4"/>
      <c r="T667" s="4">
        <f t="shared" si="213"/>
        <v>1.5215824793766961</v>
      </c>
      <c r="U667" s="4">
        <f t="shared" si="214"/>
        <v>1</v>
      </c>
      <c r="V667" s="4"/>
      <c r="W667" s="4"/>
      <c r="X667">
        <f>IF(front!E667&gt;$X$2,O667,P667)</f>
        <v>22314.406611177375</v>
      </c>
      <c r="Y667">
        <f t="shared" si="207"/>
        <v>22080.425822876314</v>
      </c>
      <c r="Z667">
        <f>SUMPRODUCT($B$7:$B$456,Y$7:Y$456,EXP(constants!$B$32+constants!$A$32*ABS($A$7:$A$456-$A667)))</f>
        <v>0.10798578518696318</v>
      </c>
      <c r="AA667">
        <f t="shared" si="208"/>
        <v>22080.317837091126</v>
      </c>
      <c r="AB667">
        <f t="shared" si="216"/>
        <v>22074.871878531525</v>
      </c>
      <c r="AD667" s="4"/>
      <c r="AE667" s="4"/>
      <c r="AF667" s="4"/>
      <c r="AH667" s="4"/>
      <c r="AI667" s="5">
        <f>SUMPRODUCT(constants!$B$13:$B$20,A667^constants!$A$13:$A$20)*constants!$C$10/((A667/1000000000)^5*(EXP(0.014388/(A667/1000000000)/constants!$B$9)-1))</f>
        <v>7.3950864429026681E-6</v>
      </c>
      <c r="AL667" s="17">
        <f t="shared" si="209"/>
        <v>3.3500019767247717E-10</v>
      </c>
      <c r="AQ667">
        <f t="shared" si="219"/>
        <v>3.3500019767247717E-10</v>
      </c>
    </row>
    <row r="668" spans="1:43" x14ac:dyDescent="0.2">
      <c r="A668">
        <f>front!A668</f>
        <v>498.56</v>
      </c>
      <c r="B668" s="1">
        <f t="shared" si="218"/>
        <v>0.47000000000002728</v>
      </c>
      <c r="C668">
        <f>front!D668-front!B668</f>
        <v>8976.75</v>
      </c>
      <c r="D668" s="2">
        <f>front!E668-front!C668</f>
        <v>55220.1</v>
      </c>
      <c r="E668" s="2">
        <f>IF(front!F668-front!C668&gt;0,front!F668-front!C668,0)</f>
        <v>55220.1</v>
      </c>
      <c r="F668" s="2">
        <f>front!I668-front!H668</f>
        <v>4624.1000000000004</v>
      </c>
      <c r="G668" s="2"/>
      <c r="H668" s="2"/>
      <c r="I668" s="4">
        <f>C668/(constants!$A$4+constants!$B$4*data!C668+constants!$C$4*data!C668^2+constants!$D$4*data!C668^3+constants!$E$4*data!C668^4+constants!$F$4*data!C668^5+constants!$G$4*data!C668^6+constants!$H$4*data!C668^7)</f>
        <v>8969.9979803171263</v>
      </c>
      <c r="J668" s="4">
        <f>D668/(constants!$A$4+constants!$B$4*data!D668+constants!$C$4*data!D668^2+constants!$D$4*data!D668^3+constants!$E$4*data!D668^4+constants!$F$4*data!D668^5+constants!$G$4*data!D668^6+constants!$H$4*data!D668^7)</f>
        <v>58264.196109402583</v>
      </c>
      <c r="K668" s="4">
        <f>E668/(constants!$A$4+constants!$B$4*data!E668+constants!$C$4*data!E668^2+constants!$D$4*data!E668^3+constants!$E$4*data!E668^4+constants!$F$4*data!E668^5+constants!$G$4*data!E668^6+constants!$H$4*data!E668^7)</f>
        <v>58264.196109402583</v>
      </c>
      <c r="L668" s="4">
        <f>F668/(constants!$A$4+constants!$B$4*data!F668+constants!$C$4*data!F668^2+constants!$D$4*data!F668^3+constants!$E$4*data!F668^4+constants!$F$4*data!F668^5+constants!$G$4*data!F668^6+constants!$H$4*data!F668^7)</f>
        <v>4614.0812731115275</v>
      </c>
      <c r="M668" s="4"/>
      <c r="N668" s="4"/>
      <c r="O668" s="4">
        <f t="shared" si="210"/>
        <v>22424.994950792818</v>
      </c>
      <c r="P668" s="4">
        <f t="shared" si="211"/>
        <v>14566.049027350646</v>
      </c>
      <c r="Q668" s="4">
        <f t="shared" si="211"/>
        <v>14566.049027350646</v>
      </c>
      <c r="R668" s="4">
        <f t="shared" si="212"/>
        <v>1153.5203182778819</v>
      </c>
      <c r="S668" s="4"/>
      <c r="T668" s="4">
        <f t="shared" si="213"/>
        <v>1.5395386153572217</v>
      </c>
      <c r="U668" s="4">
        <f t="shared" si="214"/>
        <v>1</v>
      </c>
      <c r="V668" s="4"/>
      <c r="W668" s="4"/>
      <c r="X668">
        <f>IF(front!E668&gt;$X$2,O668,P668)</f>
        <v>22424.994950792818</v>
      </c>
      <c r="Y668">
        <f t="shared" si="207"/>
        <v>22191.014162491756</v>
      </c>
      <c r="Z668">
        <f>SUMPRODUCT($B$7:$B$456,Y$7:Y$456,EXP(constants!$B$32+constants!$A$32*ABS($A$7:$A$456-$A668)))</f>
        <v>0.10513718275164069</v>
      </c>
      <c r="AA668">
        <f t="shared" si="208"/>
        <v>22190.909025309003</v>
      </c>
      <c r="AB668">
        <f t="shared" si="216"/>
        <v>22185.463066749402</v>
      </c>
      <c r="AD668" s="4"/>
      <c r="AE668" s="4"/>
      <c r="AF668" s="4"/>
      <c r="AH668" s="4"/>
      <c r="AI668" s="5">
        <f>SUMPRODUCT(constants!$B$13:$B$20,A668^constants!$A$13:$A$20)*constants!$C$10/((A668/1000000000)^5*(EXP(0.014388/(A668/1000000000)/constants!$B$9)-1))</f>
        <v>7.4243612719529919E-6</v>
      </c>
      <c r="AL668" s="17">
        <f t="shared" si="209"/>
        <v>3.3464982225592119E-10</v>
      </c>
      <c r="AQ668">
        <f t="shared" si="219"/>
        <v>3.3464982225592119E-10</v>
      </c>
    </row>
    <row r="669" spans="1:43" x14ac:dyDescent="0.2">
      <c r="A669">
        <f>front!A669</f>
        <v>499.02</v>
      </c>
      <c r="B669" s="1">
        <f t="shared" si="218"/>
        <v>0.45999999999997954</v>
      </c>
      <c r="C669">
        <f>front!D669-front!B669</f>
        <v>9013.5499999999993</v>
      </c>
      <c r="D669" s="2">
        <f>front!E669-front!C669</f>
        <v>55456.2</v>
      </c>
      <c r="E669" s="2">
        <f>IF(front!F669-front!C669&gt;0,front!F669-front!C669,0)</f>
        <v>55456.2</v>
      </c>
      <c r="F669" s="2">
        <f>front!I669-front!H669</f>
        <v>4826</v>
      </c>
      <c r="G669" s="2"/>
      <c r="H669" s="2"/>
      <c r="I669" s="4">
        <f>C669/(constants!$A$4+constants!$B$4*data!C669+constants!$C$4*data!C669^2+constants!$D$4*data!C669^3+constants!$E$4*data!C669^4+constants!$F$4*data!C669^5+constants!$G$4*data!C669^6+constants!$H$4*data!C669^7)</f>
        <v>9006.9559509398041</v>
      </c>
      <c r="J669" s="4">
        <f>D669/(constants!$A$4+constants!$B$4*data!D669+constants!$C$4*data!D669^2+constants!$D$4*data!D669^3+constants!$E$4*data!D669^4+constants!$F$4*data!D669^5+constants!$G$4*data!D669^6+constants!$H$4*data!D669^7)</f>
        <v>58526.612254827669</v>
      </c>
      <c r="K669" s="4">
        <f>E669/(constants!$A$4+constants!$B$4*data!E669+constants!$C$4*data!E669^2+constants!$D$4*data!E669^3+constants!$E$4*data!E669^4+constants!$F$4*data!E669^5+constants!$G$4*data!E669^6+constants!$H$4*data!E669^7)</f>
        <v>58526.612254827669</v>
      </c>
      <c r="L669" s="4">
        <f>F669/(constants!$A$4+constants!$B$4*data!F669+constants!$C$4*data!F669^2+constants!$D$4*data!F669^3+constants!$E$4*data!F669^4+constants!$F$4*data!F669^5+constants!$G$4*data!F669^6+constants!$H$4*data!F669^7)</f>
        <v>4815.6646788271601</v>
      </c>
      <c r="M669" s="4"/>
      <c r="N669" s="4"/>
      <c r="O669" s="4">
        <f t="shared" si="210"/>
        <v>22517.389877349509</v>
      </c>
      <c r="P669" s="4">
        <f t="shared" si="211"/>
        <v>14631.653063706917</v>
      </c>
      <c r="Q669" s="4">
        <f t="shared" si="211"/>
        <v>14631.653063706917</v>
      </c>
      <c r="R669" s="4">
        <f t="shared" si="212"/>
        <v>1203.91616970679</v>
      </c>
      <c r="S669" s="4"/>
      <c r="T669" s="4">
        <f t="shared" si="213"/>
        <v>1.5389505054082213</v>
      </c>
      <c r="U669" s="4">
        <f t="shared" si="214"/>
        <v>1</v>
      </c>
      <c r="V669" s="4"/>
      <c r="W669" s="4"/>
      <c r="X669">
        <f>IF(front!E669&gt;$X$2,O669,P669)</f>
        <v>22517.389877349509</v>
      </c>
      <c r="Y669">
        <f t="shared" si="207"/>
        <v>22283.409089048448</v>
      </c>
      <c r="Z669">
        <f>SUMPRODUCT($B$7:$B$456,Y$7:Y$456,EXP(constants!$B$32+constants!$A$32*ABS($A$7:$A$456-$A669)))</f>
        <v>0.10242196584664237</v>
      </c>
      <c r="AA669">
        <f t="shared" si="208"/>
        <v>22283.306667082601</v>
      </c>
      <c r="AB669">
        <f t="shared" si="216"/>
        <v>22277.860708523</v>
      </c>
      <c r="AD669" s="4"/>
      <c r="AE669" s="4"/>
      <c r="AF669" s="4"/>
      <c r="AH669" s="4"/>
      <c r="AI669" s="5">
        <f>SUMPRODUCT(constants!$B$13:$B$20,A669^constants!$A$13:$A$20)*constants!$C$10/((A669/1000000000)^5*(EXP(0.014388/(A669/1000000000)/constants!$B$9)-1))</f>
        <v>7.4530386015266396E-6</v>
      </c>
      <c r="AL669" s="17">
        <f t="shared" si="209"/>
        <v>3.3454911578090966E-10</v>
      </c>
      <c r="AQ669">
        <f t="shared" si="219"/>
        <v>3.3454911578090966E-10</v>
      </c>
    </row>
    <row r="670" spans="1:43" x14ac:dyDescent="0.2">
      <c r="A670">
        <f>front!A670</f>
        <v>499.48</v>
      </c>
      <c r="B670" s="1">
        <f t="shared" si="218"/>
        <v>0.46000000000003638</v>
      </c>
      <c r="C670">
        <f>front!D670-front!B670</f>
        <v>9069.7000000000007</v>
      </c>
      <c r="D670" s="2">
        <f>front!E670-front!C670</f>
        <v>54268.7</v>
      </c>
      <c r="E670" s="2">
        <f>IF(front!F670-front!C670&gt;0,front!F670-front!C670,0)</f>
        <v>54268.7</v>
      </c>
      <c r="F670" s="2">
        <f>front!I670-front!H670</f>
        <v>4908.9000000000015</v>
      </c>
      <c r="G670" s="2"/>
      <c r="H670" s="2"/>
      <c r="I670" s="4">
        <f>C670/(constants!$A$4+constants!$B$4*data!C670+constants!$C$4*data!C670^2+constants!$D$4*data!C670^3+constants!$E$4*data!C670^4+constants!$F$4*data!C670^5+constants!$G$4*data!C670^6+constants!$H$4*data!C670^7)</f>
        <v>9063.3525283140461</v>
      </c>
      <c r="J670" s="4">
        <f>D670/(constants!$A$4+constants!$B$4*data!D670+constants!$C$4*data!D670^2+constants!$D$4*data!D670^3+constants!$E$4*data!D670^4+constants!$F$4*data!D670^5+constants!$G$4*data!D670^6+constants!$H$4*data!D670^7)</f>
        <v>57208.121011437281</v>
      </c>
      <c r="K670" s="4">
        <f>E670/(constants!$A$4+constants!$B$4*data!E670+constants!$C$4*data!E670^2+constants!$D$4*data!E670^3+constants!$E$4*data!E670^4+constants!$F$4*data!E670^5+constants!$G$4*data!E670^6+constants!$H$4*data!E670^7)</f>
        <v>57208.121011437281</v>
      </c>
      <c r="L670" s="4">
        <f>F670/(constants!$A$4+constants!$B$4*data!F670+constants!$C$4*data!F670^2+constants!$D$4*data!F670^3+constants!$E$4*data!F670^4+constants!$F$4*data!F670^5+constants!$G$4*data!F670^6+constants!$H$4*data!F670^7)</f>
        <v>4898.442240176917</v>
      </c>
      <c r="M670" s="4"/>
      <c r="N670" s="4"/>
      <c r="O670" s="4">
        <f t="shared" si="210"/>
        <v>22658.381320785116</v>
      </c>
      <c r="P670" s="4">
        <f t="shared" si="211"/>
        <v>14302.03025285932</v>
      </c>
      <c r="Q670" s="4">
        <f t="shared" si="211"/>
        <v>14302.03025285932</v>
      </c>
      <c r="R670" s="4">
        <f t="shared" si="212"/>
        <v>1224.6105600442293</v>
      </c>
      <c r="S670" s="4"/>
      <c r="T670" s="4">
        <f t="shared" si="213"/>
        <v>1.584277261352818</v>
      </c>
      <c r="U670" s="4">
        <f t="shared" si="214"/>
        <v>1</v>
      </c>
      <c r="V670" s="4"/>
      <c r="W670" s="4"/>
      <c r="X670">
        <f>IF(front!E670&gt;$X$2,O670,P670)</f>
        <v>22658.381320785116</v>
      </c>
      <c r="Y670">
        <f t="shared" si="207"/>
        <v>22424.400532484055</v>
      </c>
      <c r="Z670">
        <f>SUMPRODUCT($B$7:$B$456,Y$7:Y$456,EXP(constants!$B$32+constants!$A$32*ABS($A$7:$A$456-$A670)))</f>
        <v>9.9776870687806551E-2</v>
      </c>
      <c r="AA670">
        <f t="shared" si="208"/>
        <v>22424.300755613367</v>
      </c>
      <c r="AB670">
        <f t="shared" si="216"/>
        <v>22418.854797053766</v>
      </c>
      <c r="AD670" s="4"/>
      <c r="AE670" s="4"/>
      <c r="AF670" s="4"/>
      <c r="AH670" s="4"/>
      <c r="AI670" s="5">
        <f>SUMPRODUCT(constants!$B$13:$B$20,A670^constants!$A$13:$A$20)*constants!$C$10/((A670/1000000000)^5*(EXP(0.014388/(A670/1000000000)/constants!$B$9)-1))</f>
        <v>7.481740706388805E-6</v>
      </c>
      <c r="AL670" s="17">
        <f t="shared" si="209"/>
        <v>3.337253742047537E-10</v>
      </c>
      <c r="AQ670">
        <f t="shared" si="219"/>
        <v>3.337253742047537E-10</v>
      </c>
    </row>
    <row r="671" spans="1:43" x14ac:dyDescent="0.2">
      <c r="A671">
        <f>front!A671</f>
        <v>499.94</v>
      </c>
      <c r="B671" s="1">
        <f t="shared" si="218"/>
        <v>0.45999999999997954</v>
      </c>
      <c r="C671">
        <f>front!D671-front!B671</f>
        <v>9130.5499999999993</v>
      </c>
      <c r="D671" s="2">
        <f>front!E671-front!C671</f>
        <v>55308.7</v>
      </c>
      <c r="E671" s="2">
        <f>IF(front!F671-front!C671&gt;0,front!F671-front!C671,0)</f>
        <v>55308.7</v>
      </c>
      <c r="F671" s="2">
        <f>front!I671-front!H671</f>
        <v>4989.3999999999996</v>
      </c>
      <c r="G671" s="2"/>
      <c r="H671" s="2"/>
      <c r="I671" s="4">
        <f>C671/(constants!$A$4+constants!$B$4*data!C671+constants!$C$4*data!C671^2+constants!$D$4*data!C671^3+constants!$E$4*data!C671^4+constants!$F$4*data!C671^5+constants!$G$4*data!C671^6+constants!$H$4*data!C671^7)</f>
        <v>9124.4773650988209</v>
      </c>
      <c r="J671" s="4">
        <f>D671/(constants!$A$4+constants!$B$4*data!D671+constants!$C$4*data!D671^2+constants!$D$4*data!D671^3+constants!$E$4*data!D671^4+constants!$F$4*data!D671^5+constants!$G$4*data!D671^6+constants!$H$4*data!D671^7)</f>
        <v>58362.653431766004</v>
      </c>
      <c r="K671" s="4">
        <f>E671/(constants!$A$4+constants!$B$4*data!E671+constants!$C$4*data!E671^2+constants!$D$4*data!E671^3+constants!$E$4*data!E671^4+constants!$F$4*data!E671^5+constants!$G$4*data!E671^6+constants!$H$4*data!E671^7)</f>
        <v>58362.653431766004</v>
      </c>
      <c r="L671" s="4">
        <f>F671/(constants!$A$4+constants!$B$4*data!F671+constants!$C$4*data!F671^2+constants!$D$4*data!F671^3+constants!$E$4*data!F671^4+constants!$F$4*data!F671^5+constants!$G$4*data!F671^6+constants!$H$4*data!F671^7)</f>
        <v>4978.8278204810749</v>
      </c>
      <c r="M671" s="4"/>
      <c r="N671" s="4"/>
      <c r="O671" s="4">
        <f t="shared" si="210"/>
        <v>22811.193412747052</v>
      </c>
      <c r="P671" s="4">
        <f t="shared" si="211"/>
        <v>14590.663357941501</v>
      </c>
      <c r="Q671" s="4">
        <f t="shared" si="211"/>
        <v>14590.663357941501</v>
      </c>
      <c r="R671" s="4">
        <f t="shared" si="212"/>
        <v>1244.7069551202687</v>
      </c>
      <c r="S671" s="4"/>
      <c r="T671" s="4">
        <f t="shared" si="213"/>
        <v>1.5634103024062458</v>
      </c>
      <c r="U671" s="4">
        <f t="shared" si="214"/>
        <v>1</v>
      </c>
      <c r="V671" s="4"/>
      <c r="W671" s="4"/>
      <c r="X671">
        <f>IF(front!E671&gt;$X$2,O671,P671)</f>
        <v>22811.193412747052</v>
      </c>
      <c r="Y671">
        <f t="shared" si="207"/>
        <v>22577.212624445991</v>
      </c>
      <c r="Z671">
        <f>SUMPRODUCT($B$7:$B$456,Y$7:Y$456,EXP(constants!$B$32+constants!$A$32*ABS($A$7:$A$456-$A671)))</f>
        <v>9.7200086348251502E-2</v>
      </c>
      <c r="AA671">
        <f t="shared" si="208"/>
        <v>22577.115424359643</v>
      </c>
      <c r="AB671">
        <f t="shared" si="216"/>
        <v>22571.669465800042</v>
      </c>
      <c r="AD671" s="4"/>
      <c r="AE671" s="4"/>
      <c r="AF671" s="4"/>
      <c r="AH671" s="4"/>
      <c r="AI671" s="5">
        <f>SUMPRODUCT(constants!$B$13:$B$20,A671^constants!$A$13:$A$20)*constants!$C$10/((A671/1000000000)^5*(EXP(0.014388/(A671/1000000000)/constants!$B$9)-1))</f>
        <v>7.5104672674966759E-6</v>
      </c>
      <c r="AL671" s="17">
        <f t="shared" si="209"/>
        <v>3.3273866954663342E-10</v>
      </c>
      <c r="AQ671">
        <f t="shared" si="219"/>
        <v>3.3273866954663342E-10</v>
      </c>
    </row>
    <row r="672" spans="1:43" x14ac:dyDescent="0.2">
      <c r="A672">
        <f>front!A672</f>
        <v>500.4</v>
      </c>
      <c r="B672" s="1">
        <f t="shared" si="218"/>
        <v>0.45999999999997954</v>
      </c>
      <c r="C672">
        <f>front!D672-front!B672</f>
        <v>9213.75</v>
      </c>
      <c r="D672" s="2">
        <f>front!E672-front!C672</f>
        <v>55519.8</v>
      </c>
      <c r="E672" s="2">
        <f>IF(front!F672-front!C672&gt;0,front!F672-front!C672,0)</f>
        <v>55519.8</v>
      </c>
      <c r="F672" s="2">
        <f>front!I672-front!H672</f>
        <v>4862.1000000000004</v>
      </c>
      <c r="G672" s="2"/>
      <c r="H672" s="2"/>
      <c r="I672" s="4">
        <f>C672/(constants!$A$4+constants!$B$4*data!C672+constants!$C$4*data!C672^2+constants!$D$4*data!C672^3+constants!$E$4*data!C672^4+constants!$F$4*data!C672^5+constants!$G$4*data!C672^6+constants!$H$4*data!C672^7)</f>
        <v>9208.0661021677461</v>
      </c>
      <c r="J672" s="4">
        <f>D672/(constants!$A$4+constants!$B$4*data!D672+constants!$C$4*data!D672^2+constants!$D$4*data!D672^3+constants!$E$4*data!D672^4+constants!$F$4*data!D672^5+constants!$G$4*data!D672^6+constants!$H$4*data!D672^7)</f>
        <v>58597.32855297198</v>
      </c>
      <c r="K672" s="4">
        <f>E672/(constants!$A$4+constants!$B$4*data!E672+constants!$C$4*data!E672^2+constants!$D$4*data!E672^3+constants!$E$4*data!E672^4+constants!$F$4*data!E672^5+constants!$G$4*data!E672^6+constants!$H$4*data!E672^7)</f>
        <v>58597.32855297198</v>
      </c>
      <c r="L672" s="4">
        <f>F672/(constants!$A$4+constants!$B$4*data!F672+constants!$C$4*data!F672^2+constants!$D$4*data!F672^3+constants!$E$4*data!F672^4+constants!$F$4*data!F672^5+constants!$G$4*data!F672^6+constants!$H$4*data!F672^7)</f>
        <v>4851.7107984317618</v>
      </c>
      <c r="M672" s="4"/>
      <c r="N672" s="4"/>
      <c r="O672" s="4">
        <f t="shared" si="210"/>
        <v>23020.165255419364</v>
      </c>
      <c r="P672" s="4">
        <f t="shared" si="211"/>
        <v>14649.332138242995</v>
      </c>
      <c r="Q672" s="4">
        <f t="shared" si="211"/>
        <v>14649.332138242995</v>
      </c>
      <c r="R672" s="4">
        <f t="shared" si="212"/>
        <v>1212.9276996079404</v>
      </c>
      <c r="S672" s="4"/>
      <c r="T672" s="4">
        <f t="shared" si="213"/>
        <v>1.571413975612157</v>
      </c>
      <c r="U672" s="4">
        <f t="shared" si="214"/>
        <v>1</v>
      </c>
      <c r="V672" s="4"/>
      <c r="W672" s="4"/>
      <c r="X672">
        <f>IF(front!E672&gt;$X$2,O672,P672)</f>
        <v>23020.165255419364</v>
      </c>
      <c r="Y672">
        <f t="shared" si="207"/>
        <v>22786.184467118303</v>
      </c>
      <c r="Z672">
        <f>SUMPRODUCT($B$7:$B$456,Y$7:Y$456,EXP(constants!$B$32+constants!$A$32*ABS($A$7:$A$456-$A672)))</f>
        <v>9.4689848669127885E-2</v>
      </c>
      <c r="AA672">
        <f t="shared" si="208"/>
        <v>22786.089777269633</v>
      </c>
      <c r="AB672">
        <f t="shared" si="216"/>
        <v>22780.643818710032</v>
      </c>
      <c r="AD672" s="4"/>
      <c r="AE672" s="4"/>
      <c r="AF672" s="4"/>
      <c r="AH672" s="4"/>
      <c r="AI672" s="5">
        <f>SUMPRODUCT(constants!$B$13:$B$20,A672^constants!$A$13:$A$20)*constants!$C$10/((A672/1000000000)^5*(EXP(0.014388/(A672/1000000000)/constants!$B$9)-1))</f>
        <v>7.5392179656136597E-6</v>
      </c>
      <c r="AL672" s="17">
        <f t="shared" si="209"/>
        <v>3.3094841504969251E-10</v>
      </c>
      <c r="AQ672">
        <f t="shared" si="219"/>
        <v>3.3094841504969251E-10</v>
      </c>
    </row>
    <row r="673" spans="1:43" x14ac:dyDescent="0.2">
      <c r="A673">
        <f>front!A673</f>
        <v>500.87</v>
      </c>
      <c r="B673" s="1">
        <f t="shared" si="218"/>
        <v>0.47000000000002728</v>
      </c>
      <c r="C673">
        <f>front!D673-front!B673</f>
        <v>9253.85</v>
      </c>
      <c r="D673" s="2">
        <f>front!E673-front!C673</f>
        <v>55340.800000000003</v>
      </c>
      <c r="E673" s="2">
        <f>IF(front!F673-front!C673&gt;0,front!F673-front!C673,0)</f>
        <v>55340.800000000003</v>
      </c>
      <c r="F673" s="2">
        <f>front!I673-front!H673</f>
        <v>4899</v>
      </c>
      <c r="G673" s="2"/>
      <c r="H673" s="2"/>
      <c r="I673" s="4">
        <f>C673/(constants!$A$4+constants!$B$4*data!C673+constants!$C$4*data!C673^2+constants!$D$4*data!C673^3+constants!$E$4*data!C673^4+constants!$F$4*data!C673^5+constants!$G$4*data!C673^6+constants!$H$4*data!C673^7)</f>
        <v>9248.3588538307067</v>
      </c>
      <c r="J673" s="4">
        <f>D673/(constants!$A$4+constants!$B$4*data!D673+constants!$C$4*data!D673^2+constants!$D$4*data!D673^3+constants!$E$4*data!D673^4+constants!$F$4*data!D673^5+constants!$G$4*data!D673^6+constants!$H$4*data!D673^7)</f>
        <v>58398.330074187055</v>
      </c>
      <c r="K673" s="4">
        <f>E673/(constants!$A$4+constants!$B$4*data!E673+constants!$C$4*data!E673^2+constants!$D$4*data!E673^3+constants!$E$4*data!E673^4+constants!$F$4*data!E673^5+constants!$G$4*data!E673^6+constants!$H$4*data!E673^7)</f>
        <v>58398.330074187055</v>
      </c>
      <c r="L673" s="4">
        <f>F673/(constants!$A$4+constants!$B$4*data!F673+constants!$C$4*data!F673^2+constants!$D$4*data!F673^3+constants!$E$4*data!F673^4+constants!$F$4*data!F673^5+constants!$G$4*data!F673^6+constants!$H$4*data!F673^7)</f>
        <v>4888.5566197302596</v>
      </c>
      <c r="M673" s="4"/>
      <c r="N673" s="4"/>
      <c r="O673" s="4">
        <f t="shared" si="210"/>
        <v>23120.897134576764</v>
      </c>
      <c r="P673" s="4">
        <f t="shared" si="211"/>
        <v>14599.582518546764</v>
      </c>
      <c r="Q673" s="4">
        <f t="shared" si="211"/>
        <v>14599.582518546764</v>
      </c>
      <c r="R673" s="4">
        <f t="shared" si="212"/>
        <v>1222.1391549325649</v>
      </c>
      <c r="S673" s="4"/>
      <c r="T673" s="4">
        <f t="shared" si="213"/>
        <v>1.5836683758049137</v>
      </c>
      <c r="U673" s="4">
        <f t="shared" si="214"/>
        <v>1</v>
      </c>
      <c r="V673" s="4"/>
      <c r="W673" s="4"/>
      <c r="X673">
        <f>IF(front!E673&gt;$X$2,O673,P673)</f>
        <v>23120.897134576764</v>
      </c>
      <c r="Y673">
        <f t="shared" si="207"/>
        <v>22886.916346275702</v>
      </c>
      <c r="Z673">
        <f>SUMPRODUCT($B$7:$B$456,Y$7:Y$456,EXP(constants!$B$32+constants!$A$32*ABS($A$7:$A$456-$A673)))</f>
        <v>9.2191985334132559E-2</v>
      </c>
      <c r="AA673">
        <f t="shared" si="208"/>
        <v>22886.824154290367</v>
      </c>
      <c r="AB673">
        <f t="shared" si="216"/>
        <v>22881.378195730766</v>
      </c>
      <c r="AD673" s="4"/>
      <c r="AE673" s="4"/>
      <c r="AF673" s="4"/>
      <c r="AH673" s="4"/>
      <c r="AI673" s="5">
        <f>SUMPRODUCT(constants!$B$13:$B$20,A673^constants!$A$13:$A$20)*constants!$C$10/((A673/1000000000)^5*(EXP(0.014388/(A673/1000000000)/constants!$B$9)-1))</f>
        <v>7.5686182763956606E-6</v>
      </c>
      <c r="AL673" s="17">
        <f t="shared" si="209"/>
        <v>3.3077632875312651E-10</v>
      </c>
      <c r="AQ673">
        <f t="shared" si="219"/>
        <v>3.3077632875312651E-10</v>
      </c>
    </row>
    <row r="674" spans="1:43" x14ac:dyDescent="0.2">
      <c r="A674">
        <f>front!A674</f>
        <v>501.33</v>
      </c>
      <c r="B674" s="1">
        <f t="shared" si="218"/>
        <v>0.45999999999997954</v>
      </c>
      <c r="C674">
        <f>front!D674-front!B674</f>
        <v>9325.25</v>
      </c>
      <c r="D674" s="2">
        <f>front!E674-front!C674</f>
        <v>55502.6</v>
      </c>
      <c r="E674" s="2">
        <f>IF(front!F674-front!C674&gt;0,front!F674-front!C674,0)</f>
        <v>55502.6</v>
      </c>
      <c r="F674" s="2">
        <f>front!I674-front!H674</f>
        <v>4974.7999999999993</v>
      </c>
      <c r="G674" s="2"/>
      <c r="H674" s="2"/>
      <c r="I674" s="4">
        <f>C674/(constants!$A$4+constants!$B$4*data!C674+constants!$C$4*data!C674^2+constants!$D$4*data!C674^3+constants!$E$4*data!C674^4+constants!$F$4*data!C674^5+constants!$G$4*data!C674^6+constants!$H$4*data!C674^7)</f>
        <v>9320.1108193642758</v>
      </c>
      <c r="J674" s="4">
        <f>D674/(constants!$A$4+constants!$B$4*data!D674+constants!$C$4*data!D674^2+constants!$D$4*data!D674^3+constants!$E$4*data!D674^4+constants!$F$4*data!D674^5+constants!$G$4*data!D674^6+constants!$H$4*data!D674^7)</f>
        <v>58578.202830971197</v>
      </c>
      <c r="K674" s="4">
        <f>E674/(constants!$A$4+constants!$B$4*data!E674+constants!$C$4*data!E674^2+constants!$D$4*data!E674^3+constants!$E$4*data!E674^4+constants!$F$4*data!E674^5+constants!$G$4*data!E674^6+constants!$H$4*data!E674^7)</f>
        <v>58578.202830971197</v>
      </c>
      <c r="L674" s="4">
        <f>F674/(constants!$A$4+constants!$B$4*data!F674+constants!$C$4*data!F674^2+constants!$D$4*data!F674^3+constants!$E$4*data!F674^4+constants!$F$4*data!F674^5+constants!$G$4*data!F674^6+constants!$H$4*data!F674^7)</f>
        <v>4964.2482371099104</v>
      </c>
      <c r="M674" s="4"/>
      <c r="N674" s="4"/>
      <c r="O674" s="4">
        <f t="shared" si="210"/>
        <v>23300.277048410688</v>
      </c>
      <c r="P674" s="4">
        <f t="shared" si="211"/>
        <v>14644.550707742799</v>
      </c>
      <c r="Q674" s="4">
        <f t="shared" si="211"/>
        <v>14644.550707742799</v>
      </c>
      <c r="R674" s="4">
        <f t="shared" si="212"/>
        <v>1241.0620592774776</v>
      </c>
      <c r="S674" s="4"/>
      <c r="T674" s="4">
        <f t="shared" si="213"/>
        <v>1.5910544142601435</v>
      </c>
      <c r="U674" s="4">
        <f t="shared" si="214"/>
        <v>1</v>
      </c>
      <c r="V674" s="4"/>
      <c r="W674" s="4"/>
      <c r="X674">
        <f>IF(front!E674&gt;$X$2,O674,P674)</f>
        <v>23300.277048410688</v>
      </c>
      <c r="Y674">
        <f t="shared" si="207"/>
        <v>23066.296260109626</v>
      </c>
      <c r="Z674">
        <f>SUMPRODUCT($B$7:$B$456,Y$7:Y$456,EXP(constants!$B$32+constants!$A$32*ABS($A$7:$A$456-$A674)))</f>
        <v>8.981108420540522E-2</v>
      </c>
      <c r="AA674">
        <f t="shared" si="208"/>
        <v>23066.20644902542</v>
      </c>
      <c r="AB674">
        <f t="shared" si="216"/>
        <v>23060.760490465818</v>
      </c>
      <c r="AD674" s="4"/>
      <c r="AE674" s="4"/>
      <c r="AF674" s="4"/>
      <c r="AH674" s="4"/>
      <c r="AI674" s="5">
        <f>SUMPRODUCT(constants!$B$13:$B$20,A674^constants!$A$13:$A$20)*constants!$C$10/((A674/1000000000)^5*(EXP(0.014388/(A674/1000000000)/constants!$B$9)-1))</f>
        <v>7.5974167973826871E-6</v>
      </c>
      <c r="AL674" s="17">
        <f t="shared" si="209"/>
        <v>3.2945213582716596E-10</v>
      </c>
      <c r="AQ674">
        <f t="shared" si="219"/>
        <v>3.2945213582716596E-10</v>
      </c>
    </row>
    <row r="675" spans="1:43" x14ac:dyDescent="0.2">
      <c r="A675">
        <f>front!A675</f>
        <v>501.79</v>
      </c>
      <c r="B675" s="1">
        <f t="shared" si="218"/>
        <v>0.46000000000003638</v>
      </c>
      <c r="C675">
        <f>front!D675-front!B675</f>
        <v>9367.75</v>
      </c>
      <c r="D675" s="2">
        <f>front!E675-front!C675</f>
        <v>55054</v>
      </c>
      <c r="E675" s="2">
        <f>IF(front!F675-front!C675&gt;0,front!F675-front!C675,0)</f>
        <v>55054</v>
      </c>
      <c r="F675" s="2">
        <f>front!I675-front!H675</f>
        <v>5162.6999999999989</v>
      </c>
      <c r="G675" s="2"/>
      <c r="H675" s="2"/>
      <c r="I675" s="4">
        <f>C675/(constants!$A$4+constants!$B$4*data!C675+constants!$C$4*data!C675^2+constants!$D$4*data!C675^3+constants!$E$4*data!C675^4+constants!$F$4*data!C675^5+constants!$G$4*data!C675^6+constants!$H$4*data!C675^7)</f>
        <v>9362.8256887625994</v>
      </c>
      <c r="J675" s="4">
        <f>D675/(constants!$A$4+constants!$B$4*data!D675+constants!$C$4*data!D675^2+constants!$D$4*data!D675^3+constants!$E$4*data!D675^4+constants!$F$4*data!D675^5+constants!$G$4*data!D675^6+constants!$H$4*data!D675^7)</f>
        <v>58079.672159345355</v>
      </c>
      <c r="K675" s="4">
        <f>E675/(constants!$A$4+constants!$B$4*data!E675+constants!$C$4*data!E675^2+constants!$D$4*data!E675^3+constants!$E$4*data!E675^4+constants!$F$4*data!E675^5+constants!$G$4*data!E675^6+constants!$H$4*data!E675^7)</f>
        <v>58079.672159345355</v>
      </c>
      <c r="L675" s="4">
        <f>F675/(constants!$A$4+constants!$B$4*data!F675+constants!$C$4*data!F675^2+constants!$D$4*data!F675^3+constants!$E$4*data!F675^4+constants!$F$4*data!F675^5+constants!$G$4*data!F675^6+constants!$H$4*data!F675^7)</f>
        <v>5151.8972903474087</v>
      </c>
      <c r="M675" s="4"/>
      <c r="N675" s="4"/>
      <c r="O675" s="4">
        <f t="shared" si="210"/>
        <v>23407.064221906498</v>
      </c>
      <c r="P675" s="4">
        <f t="shared" si="211"/>
        <v>14519.918039836341</v>
      </c>
      <c r="Q675" s="4">
        <f t="shared" si="211"/>
        <v>14519.918039836341</v>
      </c>
      <c r="R675" s="4">
        <f t="shared" si="212"/>
        <v>1287.9743225868522</v>
      </c>
      <c r="S675" s="4"/>
      <c r="T675" s="4">
        <f t="shared" si="213"/>
        <v>1.6120658641245558</v>
      </c>
      <c r="U675" s="4">
        <f t="shared" si="214"/>
        <v>1</v>
      </c>
      <c r="V675" s="4"/>
      <c r="W675" s="4"/>
      <c r="X675">
        <f>IF(front!E675&gt;$X$2,O675,P675)</f>
        <v>23407.064221906498</v>
      </c>
      <c r="Y675">
        <f t="shared" si="207"/>
        <v>23173.083433605436</v>
      </c>
      <c r="Z675">
        <f>SUMPRODUCT($B$7:$B$456,Y$7:Y$456,EXP(constants!$B$32+constants!$A$32*ABS($A$7:$A$456-$A675)))</f>
        <v>8.7491670961597615E-2</v>
      </c>
      <c r="AA675">
        <f t="shared" si="208"/>
        <v>23172.995941934474</v>
      </c>
      <c r="AB675">
        <f t="shared" si="216"/>
        <v>23167.549983374873</v>
      </c>
      <c r="AD675" s="4"/>
      <c r="AE675" s="4"/>
      <c r="AF675" s="4"/>
      <c r="AH675" s="4"/>
      <c r="AI675" s="5">
        <f>SUMPRODUCT(constants!$B$13:$B$20,A675^constants!$A$13:$A$20)*constants!$C$10/((A675/1000000000)^5*(EXP(0.014388/(A675/1000000000)/constants!$B$9)-1))</f>
        <v>7.6262384896726442E-6</v>
      </c>
      <c r="AL675" s="17">
        <f t="shared" si="209"/>
        <v>3.2917759949348392E-10</v>
      </c>
      <c r="AQ675">
        <f t="shared" si="219"/>
        <v>3.2917759949348392E-10</v>
      </c>
    </row>
    <row r="676" spans="1:43" x14ac:dyDescent="0.2">
      <c r="A676">
        <f>front!A676</f>
        <v>502.25</v>
      </c>
      <c r="B676" s="1">
        <f t="shared" si="218"/>
        <v>0.45999999999997954</v>
      </c>
      <c r="C676">
        <f>front!D676-front!B676</f>
        <v>9407.85</v>
      </c>
      <c r="D676" s="2">
        <f>front!E676-front!C676</f>
        <v>55313.4</v>
      </c>
      <c r="E676" s="2">
        <f>IF(front!F676-front!C676&gt;0,front!F676-front!C676,0)</f>
        <v>55313.4</v>
      </c>
      <c r="F676" s="2">
        <f>front!I676-front!H676</f>
        <v>5047</v>
      </c>
      <c r="G676" s="2"/>
      <c r="H676" s="2"/>
      <c r="I676" s="4">
        <f>C676/(constants!$A$4+constants!$B$4*data!C676+constants!$C$4*data!C676^2+constants!$D$4*data!C676^3+constants!$E$4*data!C676^4+constants!$F$4*data!C676^5+constants!$G$4*data!C676^6+constants!$H$4*data!C676^7)</f>
        <v>9403.1321222684237</v>
      </c>
      <c r="J676" s="4">
        <f>D676/(constants!$A$4+constants!$B$4*data!D676+constants!$C$4*data!D676^2+constants!$D$4*data!D676^3+constants!$E$4*data!D676^4+constants!$F$4*data!D676^5+constants!$G$4*data!D676^6+constants!$H$4*data!D676^7)</f>
        <v>58367.87693585283</v>
      </c>
      <c r="K676" s="4">
        <f>E676/(constants!$A$4+constants!$B$4*data!E676+constants!$C$4*data!E676^2+constants!$D$4*data!E676^3+constants!$E$4*data!E676^4+constants!$F$4*data!E676^5+constants!$G$4*data!E676^6+constants!$H$4*data!E676^7)</f>
        <v>58367.87693585283</v>
      </c>
      <c r="L676" s="4">
        <f>F676/(constants!$A$4+constants!$B$4*data!F676+constants!$C$4*data!F676^2+constants!$D$4*data!F676^3+constants!$E$4*data!F676^4+constants!$F$4*data!F676^5+constants!$G$4*data!F676^6+constants!$H$4*data!F676^7)</f>
        <v>5036.3487540815122</v>
      </c>
      <c r="M676" s="4"/>
      <c r="N676" s="4"/>
      <c r="O676" s="4">
        <f t="shared" si="210"/>
        <v>23507.830305671057</v>
      </c>
      <c r="P676" s="4">
        <f t="shared" si="211"/>
        <v>14591.969233963207</v>
      </c>
      <c r="Q676" s="4">
        <f t="shared" si="211"/>
        <v>14591.969233963207</v>
      </c>
      <c r="R676" s="4">
        <f t="shared" si="212"/>
        <v>1259.087188520378</v>
      </c>
      <c r="S676" s="4"/>
      <c r="T676" s="4">
        <f t="shared" si="213"/>
        <v>1.6110115042564603</v>
      </c>
      <c r="U676" s="4">
        <f t="shared" si="214"/>
        <v>1</v>
      </c>
      <c r="V676" s="4"/>
      <c r="W676" s="4"/>
      <c r="X676">
        <f>IF(front!E676&gt;$X$2,O676,P676)</f>
        <v>23507.830305671057</v>
      </c>
      <c r="Y676">
        <f t="shared" si="207"/>
        <v>23273.849517369996</v>
      </c>
      <c r="Z676">
        <f>SUMPRODUCT($B$7:$B$456,Y$7:Y$456,EXP(constants!$B$32+constants!$A$32*ABS($A$7:$A$456-$A676)))</f>
        <v>8.5232157649331536E-2</v>
      </c>
      <c r="AA676">
        <f t="shared" si="208"/>
        <v>23273.764285212346</v>
      </c>
      <c r="AB676">
        <f t="shared" si="216"/>
        <v>23268.318326652745</v>
      </c>
      <c r="AD676" s="4"/>
      <c r="AE676" s="4"/>
      <c r="AF676" s="4"/>
      <c r="AH676" s="4"/>
      <c r="AI676" s="5">
        <f>SUMPRODUCT(constants!$B$13:$B$20,A676^constants!$A$13:$A$20)*constants!$C$10/((A676/1000000000)^5*(EXP(0.014388/(A676/1000000000)/constants!$B$9)-1))</f>
        <v>7.655083033363375E-6</v>
      </c>
      <c r="AL676" s="17">
        <f t="shared" si="209"/>
        <v>3.2899167554342952E-10</v>
      </c>
      <c r="AQ676">
        <f t="shared" si="219"/>
        <v>3.2899167554342952E-10</v>
      </c>
    </row>
    <row r="677" spans="1:43" x14ac:dyDescent="0.2">
      <c r="A677">
        <f>front!A677</f>
        <v>502.71</v>
      </c>
      <c r="B677" s="1">
        <f t="shared" si="218"/>
        <v>0.45999999999997954</v>
      </c>
      <c r="C677">
        <f>front!D677-front!B677</f>
        <v>9407.5</v>
      </c>
      <c r="D677" s="2">
        <f>front!E677-front!C677</f>
        <v>52721.3</v>
      </c>
      <c r="E677" s="2">
        <f>IF(front!F677-front!C677&gt;0,front!F677-front!C677,0)</f>
        <v>52721.3</v>
      </c>
      <c r="F677" s="2">
        <f>front!I677-front!H677</f>
        <v>5104.4000000000015</v>
      </c>
      <c r="G677" s="2"/>
      <c r="H677" s="2"/>
      <c r="I677" s="4">
        <f>C677/(constants!$A$4+constants!$B$4*data!C677+constants!$C$4*data!C677^2+constants!$D$4*data!C677^3+constants!$E$4*data!C677^4+constants!$F$4*data!C677^5+constants!$G$4*data!C677^6+constants!$H$4*data!C677^7)</f>
        <v>9402.7803048889164</v>
      </c>
      <c r="J677" s="4">
        <f>D677/(constants!$A$4+constants!$B$4*data!D677+constants!$C$4*data!D677^2+constants!$D$4*data!D677^3+constants!$E$4*data!D677^4+constants!$F$4*data!D677^5+constants!$G$4*data!D677^6+constants!$H$4*data!D677^7)</f>
        <v>55493.729755616347</v>
      </c>
      <c r="K677" s="4">
        <f>E677/(constants!$A$4+constants!$B$4*data!E677+constants!$C$4*data!E677^2+constants!$D$4*data!E677^3+constants!$E$4*data!E677^4+constants!$F$4*data!E677^5+constants!$G$4*data!E677^6+constants!$H$4*data!E677^7)</f>
        <v>55493.729755616347</v>
      </c>
      <c r="L677" s="4">
        <f>F677/(constants!$A$4+constants!$B$4*data!F677+constants!$C$4*data!F677^2+constants!$D$4*data!F677^3+constants!$E$4*data!F677^4+constants!$F$4*data!F677^5+constants!$G$4*data!F677^6+constants!$H$4*data!F677^7)</f>
        <v>5093.6723618865135</v>
      </c>
      <c r="M677" s="4"/>
      <c r="N677" s="4"/>
      <c r="O677" s="4">
        <f t="shared" si="210"/>
        <v>23506.950762222292</v>
      </c>
      <c r="P677" s="4">
        <f t="shared" si="211"/>
        <v>13873.432438904087</v>
      </c>
      <c r="Q677" s="4">
        <f t="shared" si="211"/>
        <v>13873.432438904087</v>
      </c>
      <c r="R677" s="4">
        <f t="shared" si="212"/>
        <v>1273.4180904716284</v>
      </c>
      <c r="S677" s="4"/>
      <c r="T677" s="4">
        <f t="shared" si="213"/>
        <v>1.6943860768229029</v>
      </c>
      <c r="U677" s="4">
        <f t="shared" si="214"/>
        <v>1</v>
      </c>
      <c r="V677" s="4"/>
      <c r="W677" s="4"/>
      <c r="X677">
        <f>IF(front!E677&gt;$X$2,O677,P677)</f>
        <v>23506.950762222292</v>
      </c>
      <c r="Y677">
        <f t="shared" si="207"/>
        <v>23272.96997392123</v>
      </c>
      <c r="Z677">
        <f>SUMPRODUCT($B$7:$B$456,Y$7:Y$456,EXP(constants!$B$32+constants!$A$32*ABS($A$7:$A$456-$A677)))</f>
        <v>8.3030997324866407E-2</v>
      </c>
      <c r="AA677">
        <f t="shared" si="208"/>
        <v>23272.886942923906</v>
      </c>
      <c r="AB677">
        <f t="shared" si="216"/>
        <v>23267.440984364304</v>
      </c>
      <c r="AD677" s="4"/>
      <c r="AE677" s="4"/>
      <c r="AF677" s="4"/>
      <c r="AH677" s="4"/>
      <c r="AI677" s="5">
        <f>SUMPRODUCT(constants!$B$13:$B$20,A677^constants!$A$13:$A$20)*constants!$C$10/((A677/1000000000)^5*(EXP(0.014388/(A677/1000000000)/constants!$B$9)-1))</f>
        <v>7.683950108415304E-6</v>
      </c>
      <c r="AL677" s="17">
        <f t="shared" si="209"/>
        <v>3.3024474473058343E-10</v>
      </c>
      <c r="AQ677">
        <f t="shared" si="219"/>
        <v>3.3024474473058343E-10</v>
      </c>
    </row>
    <row r="678" spans="1:43" x14ac:dyDescent="0.2">
      <c r="A678">
        <f>front!A678</f>
        <v>503.17</v>
      </c>
      <c r="B678" s="1">
        <f t="shared" si="218"/>
        <v>0.46000000000003638</v>
      </c>
      <c r="C678">
        <f>front!D678-front!B678</f>
        <v>9493.0500000000011</v>
      </c>
      <c r="D678" s="2">
        <f>front!E678-front!C678</f>
        <v>55390.7</v>
      </c>
      <c r="E678" s="2">
        <f>IF(front!F678-front!C678&gt;0,front!F678-front!C678,0)</f>
        <v>55390.7</v>
      </c>
      <c r="F678" s="2">
        <f>front!I678-front!H678</f>
        <v>5039.5999999999985</v>
      </c>
      <c r="G678" s="2"/>
      <c r="H678" s="2"/>
      <c r="I678" s="4">
        <f>C678/(constants!$A$4+constants!$B$4*data!C678+constants!$C$4*data!C678^2+constants!$D$4*data!C678^3+constants!$E$4*data!C678^4+constants!$F$4*data!C678^5+constants!$G$4*data!C678^6+constants!$H$4*data!C678^7)</f>
        <v>9488.7827389254544</v>
      </c>
      <c r="J678" s="4">
        <f>D678/(constants!$A$4+constants!$B$4*data!D678+constants!$C$4*data!D678^2+constants!$D$4*data!D678^3+constants!$E$4*data!D678^4+constants!$F$4*data!D678^5+constants!$G$4*data!D678^6+constants!$H$4*data!D678^7)</f>
        <v>58453.795766471012</v>
      </c>
      <c r="K678" s="4">
        <f>E678/(constants!$A$4+constants!$B$4*data!E678+constants!$C$4*data!E678^2+constants!$D$4*data!E678^3+constants!$E$4*data!E678^4+constants!$F$4*data!E678^5+constants!$G$4*data!E678^6+constants!$H$4*data!E678^7)</f>
        <v>58453.795766471012</v>
      </c>
      <c r="L678" s="4">
        <f>F678/(constants!$A$4+constants!$B$4*data!F678+constants!$C$4*data!F678^2+constants!$D$4*data!F678^3+constants!$E$4*data!F678^4+constants!$F$4*data!F678^5+constants!$G$4*data!F678^6+constants!$H$4*data!F678^7)</f>
        <v>5028.9587782343397</v>
      </c>
      <c r="M678" s="4"/>
      <c r="N678" s="4"/>
      <c r="O678" s="4">
        <f t="shared" si="210"/>
        <v>23721.956847313639</v>
      </c>
      <c r="P678" s="4">
        <f t="shared" si="211"/>
        <v>14613.448941617753</v>
      </c>
      <c r="Q678" s="4">
        <f t="shared" si="211"/>
        <v>14613.448941617753</v>
      </c>
      <c r="R678" s="4">
        <f t="shared" si="212"/>
        <v>1257.2396945585849</v>
      </c>
      <c r="S678" s="4"/>
      <c r="T678" s="4">
        <f t="shared" si="213"/>
        <v>1.6232962486874469</v>
      </c>
      <c r="U678" s="4">
        <f t="shared" si="214"/>
        <v>1</v>
      </c>
      <c r="V678" s="4"/>
      <c r="W678" s="4"/>
      <c r="X678">
        <f>IF(front!E678&gt;$X$2,O678,P678)</f>
        <v>23721.956847313639</v>
      </c>
      <c r="Y678">
        <f t="shared" si="207"/>
        <v>23487.976059012577</v>
      </c>
      <c r="Z678">
        <f>SUMPRODUCT($B$7:$B$456,Y$7:Y$456,EXP(constants!$B$32+constants!$A$32*ABS($A$7:$A$456-$A678)))</f>
        <v>8.088668299500712E-2</v>
      </c>
      <c r="AA678">
        <f t="shared" si="208"/>
        <v>23487.895172329583</v>
      </c>
      <c r="AB678">
        <f t="shared" si="216"/>
        <v>23482.449213769982</v>
      </c>
      <c r="AD678" s="4"/>
      <c r="AE678" s="4"/>
      <c r="AF678" s="4"/>
      <c r="AH678" s="4"/>
      <c r="AI678" s="5">
        <f>SUMPRODUCT(constants!$B$13:$B$20,A678^constants!$A$13:$A$20)*constants!$C$10/((A678/1000000000)^5*(EXP(0.014388/(A678/1000000000)/constants!$B$9)-1))</f>
        <v>7.7128393946615984E-6</v>
      </c>
      <c r="AL678" s="17">
        <f t="shared" si="209"/>
        <v>3.2845123285261195E-10</v>
      </c>
      <c r="AQ678">
        <f t="shared" si="219"/>
        <v>3.2845123285261195E-10</v>
      </c>
    </row>
    <row r="679" spans="1:43" x14ac:dyDescent="0.2">
      <c r="A679">
        <f>front!A679</f>
        <v>503.64</v>
      </c>
      <c r="B679" s="1">
        <f t="shared" si="218"/>
        <v>0.46999999999997044</v>
      </c>
      <c r="C679">
        <f>front!D679-front!B679</f>
        <v>9542.3499999999985</v>
      </c>
      <c r="D679" s="2">
        <f>front!E679-front!C679</f>
        <v>55066.1</v>
      </c>
      <c r="E679" s="2">
        <f>IF(front!F679-front!C679&gt;0,front!F679-front!C679,0)</f>
        <v>55066.1</v>
      </c>
      <c r="F679" s="2">
        <f>front!I679-front!H679</f>
        <v>4934.6000000000004</v>
      </c>
      <c r="G679" s="2"/>
      <c r="H679" s="2"/>
      <c r="I679" s="4">
        <f>C679/(constants!$A$4+constants!$B$4*data!C679+constants!$C$4*data!C679^2+constants!$D$4*data!C679^3+constants!$E$4*data!C679^4+constants!$F$4*data!C679^5+constants!$G$4*data!C679^6+constants!$H$4*data!C679^7)</f>
        <v>9538.3510012652914</v>
      </c>
      <c r="J679" s="4">
        <f>D679/(constants!$A$4+constants!$B$4*data!D679+constants!$C$4*data!D679^2+constants!$D$4*data!D679^3+constants!$E$4*data!D679^4+constants!$F$4*data!D679^5+constants!$G$4*data!D679^6+constants!$H$4*data!D679^7)</f>
        <v>58093.111927042672</v>
      </c>
      <c r="K679" s="4">
        <f>E679/(constants!$A$4+constants!$B$4*data!E679+constants!$C$4*data!E679^2+constants!$D$4*data!E679^3+constants!$E$4*data!E679^4+constants!$F$4*data!E679^5+constants!$G$4*data!E679^6+constants!$H$4*data!E679^7)</f>
        <v>58093.111927042672</v>
      </c>
      <c r="L679" s="4">
        <f>F679/(constants!$A$4+constants!$B$4*data!F679+constants!$C$4*data!F679^2+constants!$D$4*data!F679^3+constants!$E$4*data!F679^4+constants!$F$4*data!F679^5+constants!$G$4*data!F679^6+constants!$H$4*data!F679^7)</f>
        <v>4924.1052235699553</v>
      </c>
      <c r="M679" s="4"/>
      <c r="N679" s="4"/>
      <c r="O679" s="4">
        <f t="shared" si="210"/>
        <v>23845.877503163229</v>
      </c>
      <c r="P679" s="4">
        <f t="shared" si="211"/>
        <v>14523.277981760668</v>
      </c>
      <c r="Q679" s="4">
        <f t="shared" si="211"/>
        <v>14523.277981760668</v>
      </c>
      <c r="R679" s="4">
        <f t="shared" si="212"/>
        <v>1231.0263058924888</v>
      </c>
      <c r="S679" s="4"/>
      <c r="T679" s="4">
        <f t="shared" si="213"/>
        <v>1.6419073939857465</v>
      </c>
      <c r="U679" s="4">
        <f t="shared" si="214"/>
        <v>1</v>
      </c>
      <c r="V679" s="4"/>
      <c r="W679" s="4"/>
      <c r="X679">
        <f>IF(front!E679&gt;$X$2,O679,P679)</f>
        <v>23845.877503163229</v>
      </c>
      <c r="Y679">
        <f t="shared" si="207"/>
        <v>23611.896714862167</v>
      </c>
      <c r="Z679">
        <f>SUMPRODUCT($B$7:$B$456,Y$7:Y$456,EXP(constants!$B$32+constants!$A$32*ABS($A$7:$A$456-$A679)))</f>
        <v>7.8752939171542094E-2</v>
      </c>
      <c r="AA679">
        <f t="shared" si="208"/>
        <v>23611.817961922996</v>
      </c>
      <c r="AB679">
        <f t="shared" si="216"/>
        <v>23606.372003363394</v>
      </c>
      <c r="AD679" s="4"/>
      <c r="AE679" s="4"/>
      <c r="AF679" s="4"/>
      <c r="AH679" s="4"/>
      <c r="AI679" s="5">
        <f>SUMPRODUCT(constants!$B$13:$B$20,A679^constants!$A$13:$A$20)*constants!$C$10/((A679/1000000000)^5*(EXP(0.014388/(A679/1000000000)/constants!$B$9)-1))</f>
        <v>7.7423793163876274E-6</v>
      </c>
      <c r="AL679" s="17">
        <f t="shared" si="209"/>
        <v>3.2797836598035931E-10</v>
      </c>
      <c r="AQ679">
        <f t="shared" si="219"/>
        <v>3.2797836598035931E-10</v>
      </c>
    </row>
    <row r="680" spans="1:43" x14ac:dyDescent="0.2">
      <c r="A680">
        <f>front!A680</f>
        <v>504.1</v>
      </c>
      <c r="B680" s="1">
        <f t="shared" si="218"/>
        <v>0.46000000000003638</v>
      </c>
      <c r="C680">
        <f>front!D680-front!B680</f>
        <v>9623.35</v>
      </c>
      <c r="D680" s="2">
        <f>front!E680-front!C680</f>
        <v>55470.8</v>
      </c>
      <c r="E680" s="2">
        <f>IF(front!F680-front!C680&gt;0,front!F680-front!C680,0)</f>
        <v>55470.8</v>
      </c>
      <c r="F680" s="2">
        <f>front!I680-front!H680</f>
        <v>4791.3999999999996</v>
      </c>
      <c r="G680" s="2"/>
      <c r="H680" s="2"/>
      <c r="I680" s="4">
        <f>C680/(constants!$A$4+constants!$B$4*data!C680+constants!$C$4*data!C680^2+constants!$D$4*data!C680^3+constants!$E$4*data!C680^4+constants!$F$4*data!C680^5+constants!$G$4*data!C680^6+constants!$H$4*data!C680^7)</f>
        <v>9619.8038377605535</v>
      </c>
      <c r="J680" s="4">
        <f>D680/(constants!$A$4+constants!$B$4*data!D680+constants!$C$4*data!D680^2+constants!$D$4*data!D680^3+constants!$E$4*data!D680^4+constants!$F$4*data!D680^5+constants!$G$4*data!D680^6+constants!$H$4*data!D680^7)</f>
        <v>58542.844809620074</v>
      </c>
      <c r="K680" s="4">
        <f>E680/(constants!$A$4+constants!$B$4*data!E680+constants!$C$4*data!E680^2+constants!$D$4*data!E680^3+constants!$E$4*data!E680^4+constants!$F$4*data!E680^5+constants!$G$4*data!E680^6+constants!$H$4*data!E680^7)</f>
        <v>58542.844809620074</v>
      </c>
      <c r="L680" s="4">
        <f>F680/(constants!$A$4+constants!$B$4*data!F680+constants!$C$4*data!F680^2+constants!$D$4*data!F680^3+constants!$E$4*data!F680^4+constants!$F$4*data!F680^5+constants!$G$4*data!F680^6+constants!$H$4*data!F680^7)</f>
        <v>4781.1171193004457</v>
      </c>
      <c r="M680" s="4"/>
      <c r="N680" s="4"/>
      <c r="O680" s="4">
        <f t="shared" si="210"/>
        <v>24049.509594401381</v>
      </c>
      <c r="P680" s="4">
        <f t="shared" si="211"/>
        <v>14635.711202405018</v>
      </c>
      <c r="Q680" s="4">
        <f t="shared" si="211"/>
        <v>14635.711202405018</v>
      </c>
      <c r="R680" s="4">
        <f t="shared" si="212"/>
        <v>1195.2792798251114</v>
      </c>
      <c r="S680" s="4"/>
      <c r="T680" s="4">
        <f t="shared" si="213"/>
        <v>1.6432074438889883</v>
      </c>
      <c r="U680" s="4">
        <f t="shared" si="214"/>
        <v>1</v>
      </c>
      <c r="V680" s="4"/>
      <c r="W680" s="4"/>
      <c r="X680">
        <f>IF(front!E680&gt;$X$2,O680,P680)</f>
        <v>24049.509594401381</v>
      </c>
      <c r="Y680">
        <f t="shared" si="207"/>
        <v>23815.528806100319</v>
      </c>
      <c r="Z680">
        <f>SUMPRODUCT($B$7:$B$456,Y$7:Y$456,EXP(constants!$B$32+constants!$A$32*ABS($A$7:$A$456-$A680)))</f>
        <v>7.6719107693842825E-2</v>
      </c>
      <c r="AA680">
        <f t="shared" si="208"/>
        <v>23815.452086992627</v>
      </c>
      <c r="AB680">
        <f t="shared" si="216"/>
        <v>23810.006128433026</v>
      </c>
      <c r="AD680" s="4"/>
      <c r="AE680" s="4"/>
      <c r="AF680" s="4"/>
      <c r="AH680" s="4"/>
      <c r="AI680" s="5">
        <f>SUMPRODUCT(constants!$B$13:$B$20,A680^constants!$A$13:$A$20)*constants!$C$10/((A680/1000000000)^5*(EXP(0.014388/(A680/1000000000)/constants!$B$9)-1))</f>
        <v>7.7713125294268111E-6</v>
      </c>
      <c r="AL680" s="17">
        <f t="shared" si="209"/>
        <v>3.263885144551306E-10</v>
      </c>
      <c r="AQ680">
        <f t="shared" si="219"/>
        <v>3.263885144551306E-10</v>
      </c>
    </row>
    <row r="681" spans="1:43" x14ac:dyDescent="0.2">
      <c r="A681">
        <f>front!A681</f>
        <v>504.56</v>
      </c>
      <c r="B681" s="1">
        <f t="shared" si="218"/>
        <v>0.45999999999997954</v>
      </c>
      <c r="C681">
        <f>front!D681-front!B681</f>
        <v>9665.4</v>
      </c>
      <c r="D681" s="2">
        <f>front!E681-front!C681</f>
        <v>55170.3</v>
      </c>
      <c r="E681" s="2">
        <f>IF(front!F681-front!C681&gt;0,front!F681-front!C681,0)</f>
        <v>55170.3</v>
      </c>
      <c r="F681" s="2">
        <f>front!I681-front!H681</f>
        <v>4611.8999999999996</v>
      </c>
      <c r="G681" s="2"/>
      <c r="H681" s="2"/>
      <c r="I681" s="4">
        <f>C681/(constants!$A$4+constants!$B$4*data!C681+constants!$C$4*data!C681^2+constants!$D$4*data!C681^3+constants!$E$4*data!C681^4+constants!$F$4*data!C681^5+constants!$G$4*data!C681^6+constants!$H$4*data!C681^7)</f>
        <v>9662.094888513604</v>
      </c>
      <c r="J681" s="4">
        <f>D681/(constants!$A$4+constants!$B$4*data!D681+constants!$C$4*data!D681^2+constants!$D$4*data!D681^3+constants!$E$4*data!D681^4+constants!$F$4*data!D681^5+constants!$G$4*data!D681^6+constants!$H$4*data!D681^7)</f>
        <v>58208.86476521592</v>
      </c>
      <c r="K681" s="4">
        <f>E681/(constants!$A$4+constants!$B$4*data!E681+constants!$C$4*data!E681^2+constants!$D$4*data!E681^3+constants!$E$4*data!E681^4+constants!$F$4*data!E681^5+constants!$G$4*data!E681^6+constants!$H$4*data!E681^7)</f>
        <v>58208.86476521592</v>
      </c>
      <c r="L681" s="4">
        <f>F681/(constants!$A$4+constants!$B$4*data!F681+constants!$C$4*data!F681^2+constants!$D$4*data!F681^3+constants!$E$4*data!F681^4+constants!$F$4*data!F681^5+constants!$G$4*data!F681^6+constants!$H$4*data!F681^7)</f>
        <v>4601.9011970983265</v>
      </c>
      <c r="M681" s="4"/>
      <c r="N681" s="4"/>
      <c r="O681" s="4">
        <f t="shared" si="210"/>
        <v>24155.237221284009</v>
      </c>
      <c r="P681" s="4">
        <f t="shared" si="211"/>
        <v>14552.21619130398</v>
      </c>
      <c r="Q681" s="4">
        <f t="shared" si="211"/>
        <v>14552.21619130398</v>
      </c>
      <c r="R681" s="4">
        <f t="shared" si="212"/>
        <v>1150.4752992745816</v>
      </c>
      <c r="S681" s="4"/>
      <c r="T681" s="4">
        <f t="shared" si="213"/>
        <v>1.6599009321836864</v>
      </c>
      <c r="U681" s="4">
        <f t="shared" si="214"/>
        <v>1</v>
      </c>
      <c r="V681" s="4"/>
      <c r="W681" s="4"/>
      <c r="X681">
        <f>IF(front!E681&gt;$X$2,O681,P681)</f>
        <v>24155.237221284009</v>
      </c>
      <c r="Y681">
        <f t="shared" si="207"/>
        <v>23921.256432982947</v>
      </c>
      <c r="Z681">
        <f>SUMPRODUCT($B$7:$B$456,Y$7:Y$456,EXP(constants!$B$32+constants!$A$32*ABS($A$7:$A$456-$A681)))</f>
        <v>7.4737800865041962E-2</v>
      </c>
      <c r="AA681">
        <f t="shared" si="208"/>
        <v>23921.181695182084</v>
      </c>
      <c r="AB681">
        <f t="shared" si="216"/>
        <v>23915.735736622482</v>
      </c>
      <c r="AD681" s="4"/>
      <c r="AE681" s="4"/>
      <c r="AF681" s="4"/>
      <c r="AH681" s="4"/>
      <c r="AI681" s="5">
        <f>SUMPRODUCT(constants!$B$13:$B$20,A681^constants!$A$13:$A$20)*constants!$C$10/((A681/1000000000)^5*(EXP(0.014388/(A681/1000000000)/constants!$B$9)-1))</f>
        <v>7.8002669855290624E-6</v>
      </c>
      <c r="AL681" s="17">
        <f t="shared" si="209"/>
        <v>3.2615626261434266E-10</v>
      </c>
      <c r="AQ681">
        <f t="shared" si="219"/>
        <v>3.2615626261434266E-10</v>
      </c>
    </row>
    <row r="682" spans="1:43" x14ac:dyDescent="0.2">
      <c r="A682">
        <f>front!A682</f>
        <v>505.02</v>
      </c>
      <c r="B682" s="1">
        <f t="shared" si="218"/>
        <v>0.45999999999997954</v>
      </c>
      <c r="C682">
        <f>front!D682-front!B682</f>
        <v>9728.8499999999985</v>
      </c>
      <c r="D682" s="2">
        <f>front!E682-front!C682</f>
        <v>55174.5</v>
      </c>
      <c r="E682" s="2">
        <f>IF(front!F682-front!C682&gt;0,front!F682-front!C682,0)</f>
        <v>55174.5</v>
      </c>
      <c r="F682" s="2">
        <f>front!I682-front!H682</f>
        <v>4647</v>
      </c>
      <c r="G682" s="2"/>
      <c r="H682" s="2"/>
      <c r="I682" s="4">
        <f>C682/(constants!$A$4+constants!$B$4*data!C682+constants!$C$4*data!C682^2+constants!$D$4*data!C682^3+constants!$E$4*data!C682^4+constants!$F$4*data!C682^5+constants!$G$4*data!C682^6+constants!$H$4*data!C682^7)</f>
        <v>9725.9163957680394</v>
      </c>
      <c r="J682" s="4">
        <f>D682/(constants!$A$4+constants!$B$4*data!D682+constants!$C$4*data!D682^2+constants!$D$4*data!D682^3+constants!$E$4*data!D682^4+constants!$F$4*data!D682^5+constants!$G$4*data!D682^6+constants!$H$4*data!D682^7)</f>
        <v>58213.531012421961</v>
      </c>
      <c r="K682" s="4">
        <f>E682/(constants!$A$4+constants!$B$4*data!E682+constants!$C$4*data!E682^2+constants!$D$4*data!E682^3+constants!$E$4*data!E682^4+constants!$F$4*data!E682^5+constants!$G$4*data!E682^6+constants!$H$4*data!E682^7)</f>
        <v>58213.531012421961</v>
      </c>
      <c r="L682" s="4">
        <f>F682/(constants!$A$4+constants!$B$4*data!F682+constants!$C$4*data!F682^2+constants!$D$4*data!F682^3+constants!$E$4*data!F682^4+constants!$F$4*data!F682^5+constants!$G$4*data!F682^6+constants!$H$4*data!F682^7)</f>
        <v>4636.9441112025024</v>
      </c>
      <c r="M682" s="4"/>
      <c r="N682" s="4"/>
      <c r="O682" s="4">
        <f t="shared" si="210"/>
        <v>24314.790989420097</v>
      </c>
      <c r="P682" s="4">
        <f t="shared" si="211"/>
        <v>14553.38275310549</v>
      </c>
      <c r="Q682" s="4">
        <f t="shared" si="211"/>
        <v>14553.38275310549</v>
      </c>
      <c r="R682" s="4">
        <f t="shared" si="212"/>
        <v>1159.2360278006256</v>
      </c>
      <c r="S682" s="4"/>
      <c r="T682" s="4">
        <f t="shared" si="213"/>
        <v>1.670731224617291</v>
      </c>
      <c r="U682" s="4">
        <f t="shared" si="214"/>
        <v>1</v>
      </c>
      <c r="V682" s="4"/>
      <c r="W682" s="4"/>
      <c r="X682">
        <f>IF(front!E682&gt;$X$2,O682,P682)</f>
        <v>24314.790989420097</v>
      </c>
      <c r="Y682">
        <f t="shared" si="207"/>
        <v>24080.810201119035</v>
      </c>
      <c r="Z682">
        <f>SUMPRODUCT($B$7:$B$456,Y$7:Y$456,EXP(constants!$B$32+constants!$A$32*ABS($A$7:$A$456-$A682)))</f>
        <v>7.2807662211521712E-2</v>
      </c>
      <c r="AA682">
        <f t="shared" si="208"/>
        <v>24080.737393456824</v>
      </c>
      <c r="AB682">
        <f t="shared" si="216"/>
        <v>24075.291434897223</v>
      </c>
      <c r="AD682" s="4"/>
      <c r="AE682" s="4"/>
      <c r="AF682" s="4"/>
      <c r="AH682" s="4"/>
      <c r="AI682" s="5">
        <f>SUMPRODUCT(constants!$B$13:$B$20,A682^constants!$A$13:$A$20)*constants!$C$10/((A682/1000000000)^5*(EXP(0.014388/(A682/1000000000)/constants!$B$9)-1))</f>
        <v>7.8292423641210879E-6</v>
      </c>
      <c r="AL682" s="17">
        <f t="shared" si="209"/>
        <v>3.2519823842184407E-10</v>
      </c>
      <c r="AQ682">
        <f t="shared" si="219"/>
        <v>3.2519823842184407E-10</v>
      </c>
    </row>
    <row r="683" spans="1:43" x14ac:dyDescent="0.2">
      <c r="A683">
        <f>front!A683</f>
        <v>505.48</v>
      </c>
      <c r="B683" s="1">
        <f t="shared" si="218"/>
        <v>0.46000000000003638</v>
      </c>
      <c r="C683">
        <f>front!D683-front!B683</f>
        <v>9756</v>
      </c>
      <c r="D683" s="2">
        <f>front!E683-front!C683</f>
        <v>55616.3</v>
      </c>
      <c r="E683" s="2">
        <f>IF(front!F683-front!C683&gt;0,front!F683-front!C683,0)</f>
        <v>55616.3</v>
      </c>
      <c r="F683" s="2">
        <f>front!I683-front!H683</f>
        <v>4654.4000000000015</v>
      </c>
      <c r="G683" s="2"/>
      <c r="H683" s="2"/>
      <c r="I683" s="4">
        <f>C683/(constants!$A$4+constants!$B$4*data!C683+constants!$C$4*data!C683^2+constants!$D$4*data!C683^3+constants!$E$4*data!C683^4+constants!$F$4*data!C683^5+constants!$G$4*data!C683^6+constants!$H$4*data!C683^7)</f>
        <v>9753.2282376483072</v>
      </c>
      <c r="J683" s="4">
        <f>D683/(constants!$A$4+constants!$B$4*data!D683+constants!$C$4*data!D683^2+constants!$D$4*data!D683^3+constants!$E$4*data!D683^4+constants!$F$4*data!D683^5+constants!$G$4*data!D683^6+constants!$H$4*data!D683^7)</f>
        <v>58704.649448184791</v>
      </c>
      <c r="K683" s="4">
        <f>E683/(constants!$A$4+constants!$B$4*data!E683+constants!$C$4*data!E683^2+constants!$D$4*data!E683^3+constants!$E$4*data!E683^4+constants!$F$4*data!E683^5+constants!$G$4*data!E683^6+constants!$H$4*data!E683^7)</f>
        <v>58704.649448184791</v>
      </c>
      <c r="L683" s="4">
        <f>F683/(constants!$A$4+constants!$B$4*data!F683+constants!$C$4*data!F683^2+constants!$D$4*data!F683^3+constants!$E$4*data!F683^4+constants!$F$4*data!F683^5+constants!$G$4*data!F683^6+constants!$H$4*data!F683^7)</f>
        <v>4644.3321690057919</v>
      </c>
      <c r="M683" s="4"/>
      <c r="N683" s="4"/>
      <c r="O683" s="4">
        <f t="shared" si="210"/>
        <v>24383.070594120767</v>
      </c>
      <c r="P683" s="4">
        <f t="shared" si="211"/>
        <v>14676.162362046198</v>
      </c>
      <c r="Q683" s="4">
        <f t="shared" si="211"/>
        <v>14676.162362046198</v>
      </c>
      <c r="R683" s="4">
        <f t="shared" si="212"/>
        <v>1161.083042251448</v>
      </c>
      <c r="S683" s="4"/>
      <c r="T683" s="4">
        <f t="shared" si="213"/>
        <v>1.6614064353210931</v>
      </c>
      <c r="U683" s="4">
        <f t="shared" si="214"/>
        <v>1</v>
      </c>
      <c r="V683" s="4"/>
      <c r="W683" s="4"/>
      <c r="X683">
        <f>IF(front!E683&gt;$X$2,O683,P683)</f>
        <v>24383.070594120767</v>
      </c>
      <c r="Y683">
        <f t="shared" si="207"/>
        <v>24149.089805819705</v>
      </c>
      <c r="Z683">
        <f>SUMPRODUCT($B$7:$B$456,Y$7:Y$456,EXP(constants!$B$32+constants!$A$32*ABS($A$7:$A$456-$A683)))</f>
        <v>7.0927370291229891E-2</v>
      </c>
      <c r="AA683">
        <f t="shared" si="208"/>
        <v>24149.018878449413</v>
      </c>
      <c r="AB683">
        <f t="shared" si="216"/>
        <v>24143.572919889812</v>
      </c>
      <c r="AD683" s="4"/>
      <c r="AE683" s="4"/>
      <c r="AF683" s="4"/>
      <c r="AH683" s="4"/>
      <c r="AI683" s="5">
        <f>SUMPRODUCT(constants!$B$13:$B$20,A683^constants!$A$13:$A$20)*constants!$C$10/((A683/1000000000)^5*(EXP(0.014388/(A683/1000000000)/constants!$B$9)-1))</f>
        <v>7.8582383445545641E-6</v>
      </c>
      <c r="AL683" s="17">
        <f t="shared" si="209"/>
        <v>3.2547951252404893E-10</v>
      </c>
      <c r="AQ683">
        <f t="shared" si="219"/>
        <v>3.2547951252404893E-10</v>
      </c>
    </row>
    <row r="684" spans="1:43" x14ac:dyDescent="0.2">
      <c r="A684">
        <f>front!A684</f>
        <v>505.94</v>
      </c>
      <c r="B684" s="1">
        <f t="shared" si="218"/>
        <v>0.45999999999997954</v>
      </c>
      <c r="C684">
        <f>front!D684-front!B684</f>
        <v>9801</v>
      </c>
      <c r="D684" s="2">
        <f>front!E684-front!C684</f>
        <v>55330.1</v>
      </c>
      <c r="E684" s="2">
        <f>IF(front!F684-front!C684&gt;0,front!F684-front!C684,0)</f>
        <v>55330.1</v>
      </c>
      <c r="F684" s="2">
        <f>front!I684-front!H684</f>
        <v>4725.5</v>
      </c>
      <c r="G684" s="2"/>
      <c r="H684" s="2"/>
      <c r="I684" s="4">
        <f>C684/(constants!$A$4+constants!$B$4*data!C684+constants!$C$4*data!C684^2+constants!$D$4*data!C684^3+constants!$E$4*data!C684^4+constants!$F$4*data!C684^5+constants!$G$4*data!C684^6+constants!$H$4*data!C684^7)</f>
        <v>9798.5003007041869</v>
      </c>
      <c r="J684" s="4">
        <f>D684/(constants!$A$4+constants!$B$4*data!D684+constants!$C$4*data!D684^2+constants!$D$4*data!D684^3+constants!$E$4*data!D684^4+constants!$F$4*data!D684^5+constants!$G$4*data!D684^6+constants!$H$4*data!D684^7)</f>
        <v>58386.437541471219</v>
      </c>
      <c r="K684" s="4">
        <f>E684/(constants!$A$4+constants!$B$4*data!E684+constants!$C$4*data!E684^2+constants!$D$4*data!E684^3+constants!$E$4*data!E684^4+constants!$F$4*data!E684^5+constants!$G$4*data!E684^6+constants!$H$4*data!E684^7)</f>
        <v>58386.437541471219</v>
      </c>
      <c r="L684" s="4">
        <f>F684/(constants!$A$4+constants!$B$4*data!F684+constants!$C$4*data!F684^2+constants!$D$4*data!F684^3+constants!$E$4*data!F684^4+constants!$F$4*data!F684^5+constants!$G$4*data!F684^6+constants!$H$4*data!F684^7)</f>
        <v>4715.3191118504819</v>
      </c>
      <c r="M684" s="4"/>
      <c r="N684" s="4"/>
      <c r="O684" s="4">
        <f t="shared" si="210"/>
        <v>24496.250751760468</v>
      </c>
      <c r="P684" s="4">
        <f t="shared" si="211"/>
        <v>14596.609385367805</v>
      </c>
      <c r="Q684" s="4">
        <f t="shared" si="211"/>
        <v>14596.609385367805</v>
      </c>
      <c r="R684" s="4">
        <f t="shared" si="212"/>
        <v>1178.8297779626205</v>
      </c>
      <c r="S684" s="4"/>
      <c r="T684" s="4">
        <f t="shared" si="213"/>
        <v>1.6782151323660439</v>
      </c>
      <c r="U684" s="4">
        <f t="shared" si="214"/>
        <v>1</v>
      </c>
      <c r="V684" s="4"/>
      <c r="W684" s="4"/>
      <c r="X684">
        <f>IF(front!E684&gt;$X$2,O684,P684)</f>
        <v>24496.250751760468</v>
      </c>
      <c r="Y684">
        <f t="shared" si="207"/>
        <v>24262.269963459406</v>
      </c>
      <c r="Z684">
        <f>SUMPRODUCT($B$7:$B$456,Y$7:Y$456,EXP(constants!$B$32+constants!$A$32*ABS($A$7:$A$456-$A684)))</f>
        <v>6.9095637788973735E-2</v>
      </c>
      <c r="AA684">
        <f t="shared" si="208"/>
        <v>24262.200867821619</v>
      </c>
      <c r="AB684">
        <f t="shared" si="216"/>
        <v>24256.754909262017</v>
      </c>
      <c r="AD684" s="4"/>
      <c r="AE684" s="4"/>
      <c r="AF684" s="4"/>
      <c r="AH684" s="4"/>
      <c r="AI684" s="5">
        <f>SUMPRODUCT(constants!$B$13:$B$20,A684^constants!$A$13:$A$20)*constants!$C$10/((A684/1000000000)^5*(EXP(0.014388/(A684/1000000000)/constants!$B$9)-1))</f>
        <v>7.8872546061183599E-6</v>
      </c>
      <c r="AL684" s="17">
        <f t="shared" si="209"/>
        <v>3.2515703916795359E-10</v>
      </c>
      <c r="AQ684">
        <f t="shared" si="219"/>
        <v>3.2515703916795359E-10</v>
      </c>
    </row>
    <row r="685" spans="1:43" x14ac:dyDescent="0.2">
      <c r="A685">
        <f>front!A685</f>
        <v>506.4</v>
      </c>
      <c r="B685" s="1">
        <f t="shared" si="218"/>
        <v>0.45999999999997954</v>
      </c>
      <c r="C685">
        <f>front!D685-front!B685</f>
        <v>9844.65</v>
      </c>
      <c r="D685" s="2">
        <f>front!E685-front!C685</f>
        <v>54973.1</v>
      </c>
      <c r="E685" s="2">
        <f>IF(front!F685-front!C685&gt;0,front!F685-front!C685,0)</f>
        <v>54973.1</v>
      </c>
      <c r="F685" s="2">
        <f>front!I685-front!H685</f>
        <v>4689.6000000000004</v>
      </c>
      <c r="G685" s="2"/>
      <c r="H685" s="2"/>
      <c r="I685" s="4">
        <f>C685/(constants!$A$4+constants!$B$4*data!C685+constants!$C$4*data!C685^2+constants!$D$4*data!C685^3+constants!$E$4*data!C685^4+constants!$F$4*data!C685^5+constants!$G$4*data!C685^6+constants!$H$4*data!C685^7)</f>
        <v>9842.4187726435339</v>
      </c>
      <c r="J685" s="4">
        <f>D685/(constants!$A$4+constants!$B$4*data!D685+constants!$C$4*data!D685^2+constants!$D$4*data!D685^3+constants!$E$4*data!D685^4+constants!$F$4*data!D685^5+constants!$G$4*data!D685^6+constants!$H$4*data!D685^7)</f>
        <v>57989.823802498591</v>
      </c>
      <c r="K685" s="4">
        <f>E685/(constants!$A$4+constants!$B$4*data!E685+constants!$C$4*data!E685^2+constants!$D$4*data!E685^3+constants!$E$4*data!E685^4+constants!$F$4*data!E685^5+constants!$G$4*data!E685^6+constants!$H$4*data!E685^7)</f>
        <v>57989.823802498591</v>
      </c>
      <c r="L685" s="4">
        <f>F685/(constants!$A$4+constants!$B$4*data!F685+constants!$C$4*data!F685^2+constants!$D$4*data!F685^3+constants!$E$4*data!F685^4+constants!$F$4*data!F685^5+constants!$G$4*data!F685^6+constants!$H$4*data!F685^7)</f>
        <v>4679.475812607534</v>
      </c>
      <c r="M685" s="4"/>
      <c r="N685" s="4"/>
      <c r="O685" s="4">
        <f t="shared" si="210"/>
        <v>24606.046931608835</v>
      </c>
      <c r="P685" s="4">
        <f t="shared" si="211"/>
        <v>14497.455950624648</v>
      </c>
      <c r="Q685" s="4">
        <f t="shared" si="211"/>
        <v>14497.455950624648</v>
      </c>
      <c r="R685" s="4">
        <f t="shared" si="212"/>
        <v>1169.8689531518835</v>
      </c>
      <c r="S685" s="4"/>
      <c r="T685" s="4">
        <f t="shared" si="213"/>
        <v>1.6972665421720865</v>
      </c>
      <c r="U685" s="4">
        <f t="shared" si="214"/>
        <v>1</v>
      </c>
      <c r="V685" s="4"/>
      <c r="W685" s="4"/>
      <c r="X685">
        <f>IF(front!E685&gt;$X$2,O685,P685)</f>
        <v>24606.046931608835</v>
      </c>
      <c r="Y685">
        <f t="shared" si="207"/>
        <v>24372.066143307773</v>
      </c>
      <c r="Z685">
        <f>SUMPRODUCT($B$7:$B$456,Y$7:Y$456,EXP(constants!$B$32+constants!$A$32*ABS($A$7:$A$456-$A685)))</f>
        <v>6.7311210635076654E-2</v>
      </c>
      <c r="AA685">
        <f t="shared" si="208"/>
        <v>24371.998832097139</v>
      </c>
      <c r="AB685">
        <f t="shared" si="216"/>
        <v>24366.552873537537</v>
      </c>
      <c r="AD685" s="4"/>
      <c r="AE685" s="4"/>
      <c r="AF685" s="4"/>
      <c r="AH685" s="4"/>
      <c r="AI685" s="5">
        <f>SUMPRODUCT(constants!$B$13:$B$20,A685^constants!$A$13:$A$20)*constants!$C$10/((A685/1000000000)^5*(EXP(0.014388/(A685/1000000000)/constants!$B$9)-1))</f>
        <v>7.9162908280470765E-6</v>
      </c>
      <c r="AL685" s="17">
        <f t="shared" si="209"/>
        <v>3.24883493743766E-10</v>
      </c>
      <c r="AQ685">
        <f t="shared" si="219"/>
        <v>3.24883493743766E-10</v>
      </c>
    </row>
    <row r="686" spans="1:43" x14ac:dyDescent="0.2">
      <c r="A686">
        <f>front!A686</f>
        <v>506.87</v>
      </c>
      <c r="B686" s="1">
        <f t="shared" si="218"/>
        <v>0.47000000000002728</v>
      </c>
      <c r="C686">
        <f>front!D686-front!B686</f>
        <v>9927.4</v>
      </c>
      <c r="D686" s="2">
        <f>front!E686-front!C686</f>
        <v>55394.8</v>
      </c>
      <c r="E686" s="2">
        <f>IF(front!F686-front!C686&gt;0,front!F686-front!C686,0)</f>
        <v>55394.8</v>
      </c>
      <c r="F686" s="2">
        <f>front!I686-front!H686</f>
        <v>4617.7000000000007</v>
      </c>
      <c r="G686" s="2"/>
      <c r="H686" s="2"/>
      <c r="I686" s="4">
        <f>C686/(constants!$A$4+constants!$B$4*data!C686+constants!$C$4*data!C686^2+constants!$D$4*data!C686^3+constants!$E$4*data!C686^4+constants!$F$4*data!C686^5+constants!$G$4*data!C686^6+constants!$H$4*data!C686^7)</f>
        <v>9925.6901728699249</v>
      </c>
      <c r="J686" s="4">
        <f>D686/(constants!$A$4+constants!$B$4*data!D686+constants!$C$4*data!D686^2+constants!$D$4*data!D686^3+constants!$E$4*data!D686^4+constants!$F$4*data!D686^5+constants!$G$4*data!D686^6+constants!$H$4*data!D686^7)</f>
        <v>58458.353382115878</v>
      </c>
      <c r="K686" s="4">
        <f>E686/(constants!$A$4+constants!$B$4*data!E686+constants!$C$4*data!E686^2+constants!$D$4*data!E686^3+constants!$E$4*data!E686^4+constants!$F$4*data!E686^5+constants!$G$4*data!E686^6+constants!$H$4*data!E686^7)</f>
        <v>58458.353382115878</v>
      </c>
      <c r="L686" s="4">
        <f>F686/(constants!$A$4+constants!$B$4*data!F686+constants!$C$4*data!F686^2+constants!$D$4*data!F686^3+constants!$E$4*data!F686^4+constants!$F$4*data!F686^5+constants!$G$4*data!F686^6+constants!$H$4*data!F686^7)</f>
        <v>4607.6917141804406</v>
      </c>
      <c r="M686" s="4"/>
      <c r="N686" s="4"/>
      <c r="O686" s="4">
        <f t="shared" si="210"/>
        <v>24814.225432174811</v>
      </c>
      <c r="P686" s="4">
        <f t="shared" si="211"/>
        <v>14614.58834552897</v>
      </c>
      <c r="Q686" s="4">
        <f t="shared" si="211"/>
        <v>14614.58834552897</v>
      </c>
      <c r="R686" s="4">
        <f t="shared" si="212"/>
        <v>1151.9229285451102</v>
      </c>
      <c r="S686" s="4"/>
      <c r="T686" s="4">
        <f t="shared" si="213"/>
        <v>1.697907929084175</v>
      </c>
      <c r="U686" s="4">
        <f t="shared" si="214"/>
        <v>1</v>
      </c>
      <c r="V686" s="4"/>
      <c r="W686" s="4"/>
      <c r="X686">
        <f>IF(front!E686&gt;$X$2,O686,P686)</f>
        <v>24814.225432174811</v>
      </c>
      <c r="Y686">
        <f t="shared" si="207"/>
        <v>24580.24464387375</v>
      </c>
      <c r="Z686">
        <f>SUMPRODUCT($B$7:$B$456,Y$7:Y$456,EXP(constants!$B$32+constants!$A$32*ABS($A$7:$A$456-$A686)))</f>
        <v>6.5535579905461605E-2</v>
      </c>
      <c r="AA686">
        <f t="shared" si="208"/>
        <v>24580.179108293843</v>
      </c>
      <c r="AB686">
        <f t="shared" si="216"/>
        <v>24574.733149734242</v>
      </c>
      <c r="AD686" s="4"/>
      <c r="AE686" s="4"/>
      <c r="AF686" s="4"/>
      <c r="AH686" s="4"/>
      <c r="AI686" s="5">
        <f>SUMPRODUCT(constants!$B$13:$B$20,A686^constants!$A$13:$A$20)*constants!$C$10/((A686/1000000000)^5*(EXP(0.014388/(A686/1000000000)/constants!$B$9)-1))</f>
        <v>7.9459785544090133E-6</v>
      </c>
      <c r="AL686" s="17">
        <f t="shared" si="209"/>
        <v>3.2333936266953702E-10</v>
      </c>
      <c r="AQ686">
        <f t="shared" si="219"/>
        <v>3.2333936266953702E-10</v>
      </c>
    </row>
    <row r="687" spans="1:43" x14ac:dyDescent="0.2">
      <c r="A687">
        <f>front!A687</f>
        <v>507.33</v>
      </c>
      <c r="B687" s="1">
        <f t="shared" si="218"/>
        <v>0.45999999999997954</v>
      </c>
      <c r="C687">
        <f>front!D687-front!B687</f>
        <v>9954.25</v>
      </c>
      <c r="D687" s="2">
        <f>front!E687-front!C687</f>
        <v>55128.6</v>
      </c>
      <c r="E687" s="2">
        <f>IF(front!F687-front!C687&gt;0,front!F687-front!C687,0)</f>
        <v>55128.6</v>
      </c>
      <c r="F687" s="2">
        <f>front!I687-front!H687</f>
        <v>4403</v>
      </c>
      <c r="G687" s="2"/>
      <c r="H687" s="2"/>
      <c r="I687" s="4">
        <f>C687/(constants!$A$4+constants!$B$4*data!C687+constants!$C$4*data!C687^2+constants!$D$4*data!C687^3+constants!$E$4*data!C687^4+constants!$F$4*data!C687^5+constants!$G$4*data!C687^6+constants!$H$4*data!C687^7)</f>
        <v>9952.7128741983997</v>
      </c>
      <c r="J687" s="4">
        <f>D687/(constants!$A$4+constants!$B$4*data!D687+constants!$C$4*data!D687^2+constants!$D$4*data!D687^3+constants!$E$4*data!D687^4+constants!$F$4*data!D687^5+constants!$G$4*data!D687^6+constants!$H$4*data!D687^7)</f>
        <v>58162.538080448161</v>
      </c>
      <c r="K687" s="4">
        <f>E687/(constants!$A$4+constants!$B$4*data!E687+constants!$C$4*data!E687^2+constants!$D$4*data!E687^3+constants!$E$4*data!E687^4+constants!$F$4*data!E687^5+constants!$G$4*data!E687^6+constants!$H$4*data!E687^7)</f>
        <v>58162.538080448161</v>
      </c>
      <c r="L687" s="4">
        <f>F687/(constants!$A$4+constants!$B$4*data!F687+constants!$C$4*data!F687^2+constants!$D$4*data!F687^3+constants!$E$4*data!F687^4+constants!$F$4*data!F687^5+constants!$G$4*data!F687^6+constants!$H$4*data!F687^7)</f>
        <v>4393.3553383335266</v>
      </c>
      <c r="M687" s="4"/>
      <c r="N687" s="4"/>
      <c r="O687" s="4">
        <f t="shared" si="210"/>
        <v>24881.782185495998</v>
      </c>
      <c r="P687" s="4">
        <f t="shared" si="211"/>
        <v>14540.63452011204</v>
      </c>
      <c r="Q687" s="4">
        <f t="shared" si="211"/>
        <v>14540.63452011204</v>
      </c>
      <c r="R687" s="4">
        <f t="shared" si="212"/>
        <v>1098.3388345833816</v>
      </c>
      <c r="S687" s="4"/>
      <c r="T687" s="4">
        <f t="shared" si="213"/>
        <v>1.7111895736792286</v>
      </c>
      <c r="U687" s="4">
        <f t="shared" si="214"/>
        <v>1</v>
      </c>
      <c r="V687" s="4"/>
      <c r="W687" s="4"/>
      <c r="X687">
        <f>IF(front!E687&gt;$X$2,O687,P687)</f>
        <v>24881.782185495998</v>
      </c>
      <c r="Y687">
        <f t="shared" si="207"/>
        <v>24647.801397194937</v>
      </c>
      <c r="Z687">
        <f>SUMPRODUCT($B$7:$B$456,Y$7:Y$456,EXP(constants!$B$32+constants!$A$32*ABS($A$7:$A$456-$A687)))</f>
        <v>6.3843092911031435E-2</v>
      </c>
      <c r="AA687">
        <f t="shared" si="208"/>
        <v>24647.737554102026</v>
      </c>
      <c r="AB687">
        <f t="shared" si="216"/>
        <v>24642.291595542425</v>
      </c>
      <c r="AD687" s="4"/>
      <c r="AE687" s="4"/>
      <c r="AF687" s="4"/>
      <c r="AH687" s="4"/>
      <c r="AI687" s="5">
        <f>SUMPRODUCT(constants!$B$13:$B$20,A687^constants!$A$13:$A$20)*constants!$C$10/((A687/1000000000)^5*(EXP(0.014388/(A687/1000000000)/constants!$B$9)-1))</f>
        <v>7.9750541510242924E-6</v>
      </c>
      <c r="AL687" s="17">
        <f t="shared" si="209"/>
        <v>3.2363281312955932E-10</v>
      </c>
      <c r="AQ687">
        <f t="shared" si="219"/>
        <v>3.2363281312955932E-10</v>
      </c>
    </row>
    <row r="688" spans="1:43" x14ac:dyDescent="0.2">
      <c r="A688">
        <f>front!A688</f>
        <v>507.79</v>
      </c>
      <c r="B688" s="1">
        <f t="shared" si="218"/>
        <v>0.46000000000003638</v>
      </c>
      <c r="C688">
        <f>front!D688-front!B688</f>
        <v>10005.5</v>
      </c>
      <c r="D688" s="2">
        <f>front!E688-front!C688</f>
        <v>55164.7</v>
      </c>
      <c r="E688" s="2">
        <f>IF(front!F688-front!C688&gt;0,front!F688-front!C688,0)</f>
        <v>55164.7</v>
      </c>
      <c r="F688" s="2">
        <f>front!I688-front!H688</f>
        <v>4384</v>
      </c>
      <c r="G688" s="2"/>
      <c r="H688" s="2"/>
      <c r="I688" s="4">
        <f>C688/(constants!$A$4+constants!$B$4*data!C688+constants!$C$4*data!C688^2+constants!$D$4*data!C688^3+constants!$E$4*data!C688^4+constants!$F$4*data!C688^5+constants!$G$4*data!C688^6+constants!$H$4*data!C688^7)</f>
        <v>10004.297339239765</v>
      </c>
      <c r="J688" s="4">
        <f>D688/(constants!$A$4+constants!$B$4*data!D688+constants!$C$4*data!D688^2+constants!$D$4*data!D688^3+constants!$E$4*data!D688^4+constants!$F$4*data!D688^5+constants!$G$4*data!D688^6+constants!$H$4*data!D688^7)</f>
        <v>58202.643173849836</v>
      </c>
      <c r="K688" s="4">
        <f>E688/(constants!$A$4+constants!$B$4*data!E688+constants!$C$4*data!E688^2+constants!$D$4*data!E688^3+constants!$E$4*data!E688^4+constants!$F$4*data!E688^5+constants!$G$4*data!E688^6+constants!$H$4*data!E688^7)</f>
        <v>58202.643173849836</v>
      </c>
      <c r="L688" s="4">
        <f>F688/(constants!$A$4+constants!$B$4*data!F688+constants!$C$4*data!F688^2+constants!$D$4*data!F688^3+constants!$E$4*data!F688^4+constants!$F$4*data!F688^5+constants!$G$4*data!F688^6+constants!$H$4*data!F688^7)</f>
        <v>4374.3887108487424</v>
      </c>
      <c r="M688" s="4"/>
      <c r="N688" s="4"/>
      <c r="O688" s="4">
        <f t="shared" si="210"/>
        <v>25010.743348099411</v>
      </c>
      <c r="P688" s="4">
        <f t="shared" si="211"/>
        <v>14550.660793462459</v>
      </c>
      <c r="Q688" s="4">
        <f t="shared" si="211"/>
        <v>14550.660793462459</v>
      </c>
      <c r="R688" s="4">
        <f t="shared" si="212"/>
        <v>1093.5971777121856</v>
      </c>
      <c r="S688" s="4"/>
      <c r="T688" s="4">
        <f t="shared" si="213"/>
        <v>1.7188733696092082</v>
      </c>
      <c r="U688" s="4">
        <f t="shared" si="214"/>
        <v>1</v>
      </c>
      <c r="V688" s="4"/>
      <c r="W688" s="4"/>
      <c r="X688">
        <f>IF(front!E688&gt;$X$2,O688,P688)</f>
        <v>25010.743348099411</v>
      </c>
      <c r="Y688">
        <f t="shared" si="207"/>
        <v>24776.76255979835</v>
      </c>
      <c r="Z688">
        <f>SUMPRODUCT($B$7:$B$456,Y$7:Y$456,EXP(constants!$B$32+constants!$A$32*ABS($A$7:$A$456-$A688)))</f>
        <v>6.2194315184611632E-2</v>
      </c>
      <c r="AA688">
        <f t="shared" si="208"/>
        <v>24776.700365483164</v>
      </c>
      <c r="AB688">
        <f t="shared" si="216"/>
        <v>24771.254406923563</v>
      </c>
      <c r="AD688" s="4"/>
      <c r="AE688" s="4"/>
      <c r="AF688" s="4"/>
      <c r="AH688" s="4"/>
      <c r="AI688" s="5">
        <f>SUMPRODUCT(constants!$B$13:$B$20,A688^constants!$A$13:$A$20)*constants!$C$10/((A688/1000000000)^5*(EXP(0.014388/(A688/1000000000)/constants!$B$9)-1))</f>
        <v>8.0041487385233272E-6</v>
      </c>
      <c r="AL688" s="17">
        <f t="shared" si="209"/>
        <v>3.2312246311943609E-10</v>
      </c>
      <c r="AQ688">
        <f t="shared" si="219"/>
        <v>3.2312246311943609E-10</v>
      </c>
    </row>
    <row r="689" spans="1:43" x14ac:dyDescent="0.2">
      <c r="A689">
        <f>front!A689</f>
        <v>508.25</v>
      </c>
      <c r="B689" s="1">
        <f t="shared" si="218"/>
        <v>0.45999999999997954</v>
      </c>
      <c r="C689">
        <f>front!D689-front!B689</f>
        <v>10052.9</v>
      </c>
      <c r="D689" s="2">
        <f>front!E689-front!C689</f>
        <v>55560.800000000003</v>
      </c>
      <c r="E689" s="2">
        <f>IF(front!F689-front!C689&gt;0,front!F689-front!C689,0)</f>
        <v>55560.800000000003</v>
      </c>
      <c r="F689" s="2">
        <f>front!I689-front!H689</f>
        <v>4580</v>
      </c>
      <c r="G689" s="2"/>
      <c r="H689" s="2"/>
      <c r="I689" s="4">
        <f>C689/(constants!$A$4+constants!$B$4*data!C689+constants!$C$4*data!C689^2+constants!$D$4*data!C689^3+constants!$E$4*data!C689^4+constants!$F$4*data!C689^5+constants!$G$4*data!C689^6+constants!$H$4*data!C689^7)</f>
        <v>10052.012338344346</v>
      </c>
      <c r="J689" s="4">
        <f>D689/(constants!$A$4+constants!$B$4*data!D689+constants!$C$4*data!D689^2+constants!$D$4*data!D689^3+constants!$E$4*data!D689^4+constants!$F$4*data!D689^5+constants!$G$4*data!D689^6+constants!$H$4*data!D689^7)</f>
        <v>58642.922541217442</v>
      </c>
      <c r="K689" s="4">
        <f>E689/(constants!$A$4+constants!$B$4*data!E689+constants!$C$4*data!E689^2+constants!$D$4*data!E689^3+constants!$E$4*data!E689^4+constants!$F$4*data!E689^5+constants!$G$4*data!E689^6+constants!$H$4*data!E689^7)</f>
        <v>58642.922541217442</v>
      </c>
      <c r="L689" s="4">
        <f>F689/(constants!$A$4+constants!$B$4*data!F689+constants!$C$4*data!F689^2+constants!$D$4*data!F689^3+constants!$E$4*data!F689^4+constants!$F$4*data!F689^5+constants!$G$4*data!F689^6+constants!$H$4*data!F689^7)</f>
        <v>4570.0537021083919</v>
      </c>
      <c r="M689" s="4"/>
      <c r="N689" s="4"/>
      <c r="O689" s="4">
        <f t="shared" si="210"/>
        <v>25130.030845860867</v>
      </c>
      <c r="P689" s="4">
        <f t="shared" si="211"/>
        <v>14660.73063530436</v>
      </c>
      <c r="Q689" s="4">
        <f t="shared" si="211"/>
        <v>14660.73063530436</v>
      </c>
      <c r="R689" s="4">
        <f t="shared" si="212"/>
        <v>1142.513425527098</v>
      </c>
      <c r="S689" s="4"/>
      <c r="T689" s="4">
        <f t="shared" si="213"/>
        <v>1.7141049427199411</v>
      </c>
      <c r="U689" s="4">
        <f t="shared" si="214"/>
        <v>1</v>
      </c>
      <c r="V689" s="4"/>
      <c r="W689" s="4"/>
      <c r="X689">
        <f>IF(front!E689&gt;$X$2,O689,P689)</f>
        <v>25130.030845860867</v>
      </c>
      <c r="Y689">
        <f t="shared" si="207"/>
        <v>24896.050057559805</v>
      </c>
      <c r="Z689">
        <f>SUMPRODUCT($B$7:$B$456,Y$7:Y$456,EXP(constants!$B$32+constants!$A$32*ABS($A$7:$A$456-$A689)))</f>
        <v>6.0588117913918479E-2</v>
      </c>
      <c r="AA689">
        <f t="shared" si="208"/>
        <v>24895.989469441891</v>
      </c>
      <c r="AB689">
        <f t="shared" si="216"/>
        <v>24890.543510882289</v>
      </c>
      <c r="AD689" s="4"/>
      <c r="AE689" s="4"/>
      <c r="AF689" s="4"/>
      <c r="AH689" s="4"/>
      <c r="AI689" s="5">
        <f>SUMPRODUCT(constants!$B$13:$B$20,A689^constants!$A$13:$A$20)*constants!$C$10/((A689/1000000000)^5*(EXP(0.014388/(A689/1000000000)/constants!$B$9)-1))</f>
        <v>8.0332619960356868E-6</v>
      </c>
      <c r="AL689" s="17">
        <f t="shared" si="209"/>
        <v>3.2274353480965565E-10</v>
      </c>
      <c r="AQ689">
        <f t="shared" si="219"/>
        <v>3.2274353480965565E-10</v>
      </c>
    </row>
    <row r="690" spans="1:43" x14ac:dyDescent="0.2">
      <c r="A690">
        <f>front!A690</f>
        <v>508.71</v>
      </c>
      <c r="B690" s="1">
        <f t="shared" si="218"/>
        <v>0.45999999999997954</v>
      </c>
      <c r="C690">
        <f>front!D690-front!B690</f>
        <v>10088.799999999999</v>
      </c>
      <c r="D690" s="2">
        <f>front!E690-front!C690</f>
        <v>55636</v>
      </c>
      <c r="E690" s="2">
        <f>IF(front!F690-front!C690&gt;0,front!F690-front!C690,0)</f>
        <v>55636</v>
      </c>
      <c r="F690" s="2">
        <f>front!I690-front!H690</f>
        <v>4441.7000000000007</v>
      </c>
      <c r="G690" s="2"/>
      <c r="H690" s="2"/>
      <c r="I690" s="4">
        <f>C690/(constants!$A$4+constants!$B$4*data!C690+constants!$C$4*data!C690^2+constants!$D$4*data!C690^3+constants!$E$4*data!C690^4+constants!$F$4*data!C690^5+constants!$G$4*data!C690^6+constants!$H$4*data!C690^7)</f>
        <v>10088.154552083908</v>
      </c>
      <c r="J690" s="4">
        <f>D690/(constants!$A$4+constants!$B$4*data!D690+constants!$C$4*data!D690^2+constants!$D$4*data!D690^3+constants!$E$4*data!D690^4+constants!$F$4*data!D690^5+constants!$G$4*data!D690^6+constants!$H$4*data!D690^7)</f>
        <v>58726.562028068969</v>
      </c>
      <c r="K690" s="4">
        <f>E690/(constants!$A$4+constants!$B$4*data!E690+constants!$C$4*data!E690^2+constants!$D$4*data!E690^3+constants!$E$4*data!E690^4+constants!$F$4*data!E690^5+constants!$G$4*data!E690^6+constants!$H$4*data!E690^7)</f>
        <v>58726.562028068969</v>
      </c>
      <c r="L690" s="4">
        <f>F690/(constants!$A$4+constants!$B$4*data!F690+constants!$C$4*data!F690^2+constants!$D$4*data!F690^3+constants!$E$4*data!F690^4+constants!$F$4*data!F690^5+constants!$G$4*data!F690^6+constants!$H$4*data!F690^7)</f>
        <v>4431.9879433728474</v>
      </c>
      <c r="M690" s="4"/>
      <c r="N690" s="4"/>
      <c r="O690" s="4">
        <f t="shared" si="210"/>
        <v>25220.386380209769</v>
      </c>
      <c r="P690" s="4">
        <f t="shared" si="211"/>
        <v>14681.640507017242</v>
      </c>
      <c r="Q690" s="4">
        <f t="shared" si="211"/>
        <v>14681.640507017242</v>
      </c>
      <c r="R690" s="4">
        <f t="shared" si="212"/>
        <v>1107.9969858432119</v>
      </c>
      <c r="S690" s="4"/>
      <c r="T690" s="4">
        <f t="shared" si="213"/>
        <v>1.7178180032507555</v>
      </c>
      <c r="U690" s="4">
        <f t="shared" si="214"/>
        <v>1</v>
      </c>
      <c r="V690" s="4"/>
      <c r="W690" s="4"/>
      <c r="X690">
        <f>IF(front!E690&gt;$X$2,O690,P690)</f>
        <v>25220.386380209769</v>
      </c>
      <c r="Y690">
        <f t="shared" si="207"/>
        <v>24986.405591908708</v>
      </c>
      <c r="Z690">
        <f>SUMPRODUCT($B$7:$B$456,Y$7:Y$456,EXP(constants!$B$32+constants!$A$32*ABS($A$7:$A$456-$A690)))</f>
        <v>5.9023401438772702E-2</v>
      </c>
      <c r="AA690">
        <f t="shared" si="208"/>
        <v>24986.34656850727</v>
      </c>
      <c r="AB690">
        <f t="shared" si="216"/>
        <v>24980.900609947668</v>
      </c>
      <c r="AD690" s="4"/>
      <c r="AE690" s="4"/>
      <c r="AF690" s="4"/>
      <c r="AH690" s="4"/>
      <c r="AI690" s="5">
        <f>SUMPRODUCT(constants!$B$13:$B$20,A690^constants!$A$13:$A$20)*constants!$C$10/((A690/1000000000)^5*(EXP(0.014388/(A690/1000000000)/constants!$B$9)-1))</f>
        <v>8.0623936026906236E-6</v>
      </c>
      <c r="AL690" s="17">
        <f t="shared" si="209"/>
        <v>3.2274231135926663E-10</v>
      </c>
      <c r="AQ690">
        <f t="shared" si="219"/>
        <v>3.2274231135926663E-10</v>
      </c>
    </row>
    <row r="691" spans="1:43" x14ac:dyDescent="0.2">
      <c r="A691">
        <f>front!A691</f>
        <v>509.17</v>
      </c>
      <c r="B691" s="1">
        <f t="shared" si="218"/>
        <v>0.46000000000003638</v>
      </c>
      <c r="C691">
        <f>front!D691-front!B691</f>
        <v>10169.15</v>
      </c>
      <c r="D691" s="2">
        <f>front!E691-front!C691</f>
        <v>55825.5</v>
      </c>
      <c r="E691" s="2">
        <f>IF(front!F691-front!C691&gt;0,front!F691-front!C691,0)</f>
        <v>55825.5</v>
      </c>
      <c r="F691" s="2">
        <f>front!I691-front!H691</f>
        <v>4369.5</v>
      </c>
      <c r="G691" s="2"/>
      <c r="H691" s="2"/>
      <c r="I691" s="4">
        <f>C691/(constants!$A$4+constants!$B$4*data!C691+constants!$C$4*data!C691^2+constants!$D$4*data!C691^3+constants!$E$4*data!C691^4+constants!$F$4*data!C691^5+constants!$G$4*data!C691^6+constants!$H$4*data!C691^7)</f>
        <v>10169.058101414703</v>
      </c>
      <c r="J691" s="4">
        <f>D691/(constants!$A$4+constants!$B$4*data!D691+constants!$C$4*data!D691^2+constants!$D$4*data!D691^3+constants!$E$4*data!D691^4+constants!$F$4*data!D691^5+constants!$G$4*data!D691^6+constants!$H$4*data!D691^7)</f>
        <v>58937.409495303385</v>
      </c>
      <c r="K691" s="4">
        <f>E691/(constants!$A$4+constants!$B$4*data!E691+constants!$C$4*data!E691^2+constants!$D$4*data!E691^3+constants!$E$4*data!E691^4+constants!$F$4*data!E691^5+constants!$G$4*data!E691^6+constants!$H$4*data!E691^7)</f>
        <v>58937.409495303385</v>
      </c>
      <c r="L691" s="4">
        <f>F691/(constants!$A$4+constants!$B$4*data!F691+constants!$C$4*data!F691^2+constants!$D$4*data!F691^3+constants!$E$4*data!F691^4+constants!$F$4*data!F691^5+constants!$G$4*data!F691^6+constants!$H$4*data!F691^7)</f>
        <v>4359.9143036102969</v>
      </c>
      <c r="M691" s="4"/>
      <c r="N691" s="4"/>
      <c r="O691" s="4">
        <f t="shared" si="210"/>
        <v>25422.645253536757</v>
      </c>
      <c r="P691" s="4">
        <f t="shared" si="211"/>
        <v>14734.352373825846</v>
      </c>
      <c r="Q691" s="4">
        <f t="shared" si="211"/>
        <v>14734.352373825846</v>
      </c>
      <c r="R691" s="4">
        <f t="shared" si="212"/>
        <v>1089.9785759025742</v>
      </c>
      <c r="S691" s="4"/>
      <c r="T691" s="4">
        <f t="shared" si="213"/>
        <v>1.7253995702381619</v>
      </c>
      <c r="U691" s="4">
        <f t="shared" si="214"/>
        <v>1</v>
      </c>
      <c r="V691" s="4"/>
      <c r="W691" s="4"/>
      <c r="X691">
        <f>IF(front!E691&gt;$X$2,O691,P691)</f>
        <v>25422.645253536757</v>
      </c>
      <c r="Y691">
        <f t="shared" si="207"/>
        <v>25188.664465235695</v>
      </c>
      <c r="Z691">
        <f>SUMPRODUCT($B$7:$B$456,Y$7:Y$456,EXP(constants!$B$32+constants!$A$32*ABS($A$7:$A$456-$A691)))</f>
        <v>5.7499094498233358E-2</v>
      </c>
      <c r="AA691">
        <f t="shared" si="208"/>
        <v>25188.606966141197</v>
      </c>
      <c r="AB691">
        <f t="shared" si="216"/>
        <v>25183.161007581595</v>
      </c>
      <c r="AD691" s="4"/>
      <c r="AE691" s="4"/>
      <c r="AF691" s="4"/>
      <c r="AH691" s="4"/>
      <c r="AI691" s="5">
        <f>SUMPRODUCT(constants!$B$13:$B$20,A691^constants!$A$13:$A$20)*constants!$C$10/((A691/1000000000)^5*(EXP(0.014388/(A691/1000000000)/constants!$B$9)-1))</f>
        <v>8.0915432376295568E-6</v>
      </c>
      <c r="AL691" s="17">
        <f t="shared" si="209"/>
        <v>3.2130768791072463E-10</v>
      </c>
      <c r="AQ691">
        <f t="shared" si="219"/>
        <v>3.2130768791072463E-10</v>
      </c>
    </row>
    <row r="692" spans="1:43" x14ac:dyDescent="0.2">
      <c r="A692">
        <f>front!A692</f>
        <v>509.63</v>
      </c>
      <c r="B692" s="1">
        <f t="shared" si="218"/>
        <v>0.45999999999997954</v>
      </c>
      <c r="C692">
        <f>front!D692-front!B692</f>
        <v>10202.200000000001</v>
      </c>
      <c r="D692" s="2">
        <f>front!E692-front!C692</f>
        <v>55473.7</v>
      </c>
      <c r="E692" s="2">
        <f>IF(front!F692-front!C692&gt;0,front!F692-front!C692,0)</f>
        <v>55473.7</v>
      </c>
      <c r="F692" s="2">
        <f>front!I692-front!H692</f>
        <v>4251</v>
      </c>
      <c r="G692" s="2"/>
      <c r="H692" s="2"/>
      <c r="I692" s="4">
        <f>C692/(constants!$A$4+constants!$B$4*data!C692+constants!$C$4*data!C692^2+constants!$D$4*data!C692^3+constants!$E$4*data!C692^4+constants!$F$4*data!C692^5+constants!$G$4*data!C692^6+constants!$H$4*data!C692^7)</f>
        <v>10202.340404734443</v>
      </c>
      <c r="J692" s="4">
        <f>D692/(constants!$A$4+constants!$B$4*data!D692+constants!$C$4*data!D692^2+constants!$D$4*data!D692^3+constants!$E$4*data!D692^4+constants!$F$4*data!D692^5+constants!$G$4*data!D692^6+constants!$H$4*data!D692^7)</f>
        <v>58546.069158985214</v>
      </c>
      <c r="K692" s="4">
        <f>E692/(constants!$A$4+constants!$B$4*data!E692+constants!$C$4*data!E692^2+constants!$D$4*data!E692^3+constants!$E$4*data!E692^4+constants!$F$4*data!E692^5+constants!$G$4*data!E692^6+constants!$H$4*data!E692^7)</f>
        <v>58546.069158985214</v>
      </c>
      <c r="L692" s="4">
        <f>F692/(constants!$A$4+constants!$B$4*data!F692+constants!$C$4*data!F692^2+constants!$D$4*data!F692^3+constants!$E$4*data!F692^4+constants!$F$4*data!F692^5+constants!$G$4*data!F692^6+constants!$H$4*data!F692^7)</f>
        <v>4241.6273670739511</v>
      </c>
      <c r="M692" s="4"/>
      <c r="N692" s="4"/>
      <c r="O692" s="4">
        <f t="shared" si="210"/>
        <v>25505.851011836105</v>
      </c>
      <c r="P692" s="4">
        <f t="shared" si="211"/>
        <v>14636.517289746304</v>
      </c>
      <c r="Q692" s="4">
        <f t="shared" si="211"/>
        <v>14636.517289746304</v>
      </c>
      <c r="R692" s="4">
        <f t="shared" si="212"/>
        <v>1060.4068417684878</v>
      </c>
      <c r="S692" s="4"/>
      <c r="T692" s="4">
        <f t="shared" si="213"/>
        <v>1.7426174893192916</v>
      </c>
      <c r="U692" s="4">
        <f t="shared" si="214"/>
        <v>1</v>
      </c>
      <c r="V692" s="4"/>
      <c r="W692" s="4"/>
      <c r="X692">
        <f>IF(front!E692&gt;$X$2,O692,P692)</f>
        <v>25505.851011836105</v>
      </c>
      <c r="Y692">
        <f t="shared" si="207"/>
        <v>25271.870223535043</v>
      </c>
      <c r="Z692">
        <f>SUMPRODUCT($B$7:$B$456,Y$7:Y$456,EXP(constants!$B$32+constants!$A$32*ABS($A$7:$A$456-$A692)))</f>
        <v>5.6014153497174771E-2</v>
      </c>
      <c r="AA692">
        <f t="shared" si="208"/>
        <v>25271.814209381544</v>
      </c>
      <c r="AB692">
        <f t="shared" si="216"/>
        <v>25266.368250821943</v>
      </c>
      <c r="AD692" s="4"/>
      <c r="AE692" s="4"/>
      <c r="AF692" s="4"/>
      <c r="AH692" s="4"/>
      <c r="AI692" s="5">
        <f>SUMPRODUCT(constants!$B$13:$B$20,A692^constants!$A$13:$A$20)*constants!$C$10/((A692/1000000000)^5*(EXP(0.014388/(A692/1000000000)/constants!$B$9)-1))</f>
        <v>8.1207105800136041E-6</v>
      </c>
      <c r="AL692" s="17">
        <f t="shared" si="209"/>
        <v>3.2140395087249741E-10</v>
      </c>
      <c r="AQ692">
        <f t="shared" si="219"/>
        <v>3.2140395087249741E-10</v>
      </c>
    </row>
    <row r="693" spans="1:43" x14ac:dyDescent="0.2">
      <c r="A693">
        <f>front!A693</f>
        <v>510.1</v>
      </c>
      <c r="B693" s="1">
        <f t="shared" si="218"/>
        <v>0.47000000000002728</v>
      </c>
      <c r="C693">
        <f>front!D693-front!B693</f>
        <v>10210.299999999999</v>
      </c>
      <c r="D693" s="2">
        <f>front!E693-front!C693</f>
        <v>55332</v>
      </c>
      <c r="E693" s="2">
        <f>IF(front!F693-front!C693&gt;0,front!F693-front!C693,0)</f>
        <v>55332</v>
      </c>
      <c r="F693" s="2">
        <f>front!I693-front!H693</f>
        <v>4249.1999999999989</v>
      </c>
      <c r="G693" s="2"/>
      <c r="H693" s="2"/>
      <c r="I693" s="4">
        <f>C693/(constants!$A$4+constants!$B$4*data!C693+constants!$C$4*data!C693^2+constants!$D$4*data!C693^3+constants!$E$4*data!C693^4+constants!$F$4*data!C693^5+constants!$G$4*data!C693^6+constants!$H$4*data!C693^7)</f>
        <v>10210.49775061609</v>
      </c>
      <c r="J693" s="4">
        <f>D693/(constants!$A$4+constants!$B$4*data!D693+constants!$C$4*data!D693^2+constants!$D$4*data!D693^3+constants!$E$4*data!D693^4+constants!$F$4*data!D693^5+constants!$G$4*data!D693^6+constants!$H$4*data!D693^7)</f>
        <v>58388.549276280472</v>
      </c>
      <c r="K693" s="4">
        <f>E693/(constants!$A$4+constants!$B$4*data!E693+constants!$C$4*data!E693^2+constants!$D$4*data!E693^3+constants!$E$4*data!E693^4+constants!$F$4*data!E693^5+constants!$G$4*data!E693^6+constants!$H$4*data!E693^7)</f>
        <v>58388.549276280472</v>
      </c>
      <c r="L693" s="4">
        <f>F693/(constants!$A$4+constants!$B$4*data!F693+constants!$C$4*data!F693^2+constants!$D$4*data!F693^3+constants!$E$4*data!F693^4+constants!$F$4*data!F693^5+constants!$G$4*data!F693^6+constants!$H$4*data!F693^7)</f>
        <v>4239.8306556980315</v>
      </c>
      <c r="M693" s="4"/>
      <c r="N693" s="4"/>
      <c r="O693" s="4">
        <f t="shared" si="210"/>
        <v>25526.244376540228</v>
      </c>
      <c r="P693" s="4">
        <f t="shared" si="211"/>
        <v>14597.137319070118</v>
      </c>
      <c r="Q693" s="4">
        <f t="shared" si="211"/>
        <v>14597.137319070118</v>
      </c>
      <c r="R693" s="4">
        <f t="shared" si="212"/>
        <v>1059.9576639245079</v>
      </c>
      <c r="S693" s="4"/>
      <c r="T693" s="4">
        <f t="shared" si="213"/>
        <v>1.7487157802641216</v>
      </c>
      <c r="U693" s="4">
        <f t="shared" si="214"/>
        <v>1</v>
      </c>
      <c r="V693" s="4"/>
      <c r="W693" s="4"/>
      <c r="X693">
        <f>IF(front!E693&gt;$X$2,O693,P693)</f>
        <v>25526.244376540228</v>
      </c>
      <c r="Y693">
        <f t="shared" ref="Y693:Y756" si="220">X693-$U$4</f>
        <v>25292.263588239166</v>
      </c>
      <c r="Z693">
        <f>SUMPRODUCT($B$7:$B$456,Y$7:Y$456,EXP(constants!$B$32+constants!$A$32*ABS($A$7:$A$456-$A693)))</f>
        <v>5.4536532588197538E-2</v>
      </c>
      <c r="AA693">
        <f t="shared" si="208"/>
        <v>25292.209051706577</v>
      </c>
      <c r="AB693">
        <f t="shared" si="216"/>
        <v>25286.763093146976</v>
      </c>
      <c r="AD693" s="4"/>
      <c r="AE693" s="4"/>
      <c r="AF693" s="4"/>
      <c r="AH693" s="4"/>
      <c r="AI693" s="5">
        <f>SUMPRODUCT(constants!$B$13:$B$20,A693^constants!$A$13:$A$20)*constants!$C$10/((A693/1000000000)^5*(EXP(0.014388/(A693/1000000000)/constants!$B$9)-1))</f>
        <v>8.1505299503600048E-6</v>
      </c>
      <c r="AL693" s="17">
        <f t="shared" si="209"/>
        <v>3.2232397323202268E-10</v>
      </c>
      <c r="AQ693">
        <f t="shared" si="219"/>
        <v>3.2232397323202268E-10</v>
      </c>
    </row>
    <row r="694" spans="1:43" x14ac:dyDescent="0.2">
      <c r="A694">
        <f>front!A694</f>
        <v>510.56</v>
      </c>
      <c r="B694" s="1">
        <f t="shared" si="218"/>
        <v>0.45999999999997954</v>
      </c>
      <c r="C694">
        <f>front!D694-front!B694</f>
        <v>10295.099999999999</v>
      </c>
      <c r="D694" s="2">
        <f>front!E694-front!C694</f>
        <v>55550.400000000001</v>
      </c>
      <c r="E694" s="2">
        <f>IF(front!F694-front!C694&gt;0,front!F694-front!C694,0)</f>
        <v>55550.400000000001</v>
      </c>
      <c r="F694" s="2">
        <f>front!I694-front!H694</f>
        <v>4291.1999999999989</v>
      </c>
      <c r="G694" s="2"/>
      <c r="H694" s="2"/>
      <c r="I694" s="4">
        <f>C694/(constants!$A$4+constants!$B$4*data!C694+constants!$C$4*data!C694^2+constants!$D$4*data!C694^3+constants!$E$4*data!C694^4+constants!$F$4*data!C694^5+constants!$G$4*data!C694^6+constants!$H$4*data!C694^7)</f>
        <v>10295.907900955719</v>
      </c>
      <c r="J694" s="4">
        <f>D694/(constants!$A$4+constants!$B$4*data!D694+constants!$C$4*data!D694^2+constants!$D$4*data!D694^3+constants!$E$4*data!D694^4+constants!$F$4*data!D694^5+constants!$G$4*data!D694^6+constants!$H$4*data!D694^7)</f>
        <v>58631.35675305441</v>
      </c>
      <c r="K694" s="4">
        <f>E694/(constants!$A$4+constants!$B$4*data!E694+constants!$C$4*data!E694^2+constants!$D$4*data!E694^3+constants!$E$4*data!E694^4+constants!$F$4*data!E694^5+constants!$G$4*data!E694^6+constants!$H$4*data!E694^7)</f>
        <v>58631.35675305441</v>
      </c>
      <c r="L694" s="4">
        <f>F694/(constants!$A$4+constants!$B$4*data!F694+constants!$C$4*data!F694^2+constants!$D$4*data!F694^3+constants!$E$4*data!F694^4+constants!$F$4*data!F694^5+constants!$G$4*data!F694^6+constants!$H$4*data!F694^7)</f>
        <v>4281.7543215715523</v>
      </c>
      <c r="M694" s="4"/>
      <c r="N694" s="4"/>
      <c r="O694" s="4">
        <f t="shared" si="210"/>
        <v>25739.7697523893</v>
      </c>
      <c r="P694" s="4">
        <f t="shared" si="211"/>
        <v>14657.839188263602</v>
      </c>
      <c r="Q694" s="4">
        <f t="shared" si="211"/>
        <v>14657.839188263602</v>
      </c>
      <c r="R694" s="4">
        <f t="shared" si="212"/>
        <v>1070.4385803928881</v>
      </c>
      <c r="S694" s="4"/>
      <c r="T694" s="4">
        <f t="shared" si="213"/>
        <v>1.7560412160203598</v>
      </c>
      <c r="U694" s="4">
        <f t="shared" si="214"/>
        <v>1</v>
      </c>
      <c r="V694" s="4"/>
      <c r="W694" s="4"/>
      <c r="X694">
        <f>IF(front!E694&gt;$X$2,O694,P694)</f>
        <v>25739.7697523893</v>
      </c>
      <c r="Y694">
        <f t="shared" si="220"/>
        <v>25505.788964088239</v>
      </c>
      <c r="Z694">
        <f>SUMPRODUCT($B$7:$B$456,Y$7:Y$456,EXP(constants!$B$32+constants!$A$32*ABS($A$7:$A$456-$A694)))</f>
        <v>5.3128101133711407E-2</v>
      </c>
      <c r="AA694">
        <f t="shared" si="208"/>
        <v>25505.735835987103</v>
      </c>
      <c r="AB694">
        <f t="shared" si="216"/>
        <v>25500.289877427502</v>
      </c>
      <c r="AD694" s="4"/>
      <c r="AE694" s="4"/>
      <c r="AF694" s="4"/>
      <c r="AH694" s="4"/>
      <c r="AI694" s="5">
        <f>SUMPRODUCT(constants!$B$13:$B$20,A694^constants!$A$13:$A$20)*constants!$C$10/((A694/1000000000)^5*(EXP(0.014388/(A694/1000000000)/constants!$B$9)-1))</f>
        <v>8.1797321126934509E-6</v>
      </c>
      <c r="AL694" s="17">
        <f t="shared" si="209"/>
        <v>3.20770161908396E-10</v>
      </c>
      <c r="AQ694">
        <f t="shared" si="219"/>
        <v>3.20770161908396E-10</v>
      </c>
    </row>
    <row r="695" spans="1:43" x14ac:dyDescent="0.2">
      <c r="A695">
        <f>front!A695</f>
        <v>511.02</v>
      </c>
      <c r="B695" s="1">
        <f t="shared" si="218"/>
        <v>0.45999999999997954</v>
      </c>
      <c r="C695">
        <f>front!D695-front!B695</f>
        <v>10349</v>
      </c>
      <c r="D695" s="2">
        <f>front!E695-front!C695</f>
        <v>54780.4</v>
      </c>
      <c r="E695" s="2">
        <f>IF(front!F695-front!C695&gt;0,front!F695-front!C695,0)</f>
        <v>54780.4</v>
      </c>
      <c r="F695" s="2">
        <f>front!I695-front!H695</f>
        <v>4130.2999999999993</v>
      </c>
      <c r="G695" s="2"/>
      <c r="H695" s="2"/>
      <c r="I695" s="4">
        <f>C695/(constants!$A$4+constants!$B$4*data!C695+constants!$C$4*data!C695^2+constants!$D$4*data!C695^3+constants!$E$4*data!C695^4+constants!$F$4*data!C695^5+constants!$G$4*data!C695^6+constants!$H$4*data!C695^7)</f>
        <v>10350.205059280061</v>
      </c>
      <c r="J695" s="4">
        <f>D695/(constants!$A$4+constants!$B$4*data!D695+constants!$C$4*data!D695^2+constants!$D$4*data!D695^3+constants!$E$4*data!D695^4+constants!$F$4*data!D695^5+constants!$G$4*data!D695^6+constants!$H$4*data!D695^7)</f>
        <v>57775.871638138749</v>
      </c>
      <c r="K695" s="4">
        <f>E695/(constants!$A$4+constants!$B$4*data!E695+constants!$C$4*data!E695^2+constants!$D$4*data!E695^3+constants!$E$4*data!E695^4+constants!$F$4*data!E695^5+constants!$G$4*data!E695^6+constants!$H$4*data!E695^7)</f>
        <v>57775.871638138749</v>
      </c>
      <c r="L695" s="4">
        <f>F695/(constants!$A$4+constants!$B$4*data!F695+constants!$C$4*data!F695^2+constants!$D$4*data!F695^3+constants!$E$4*data!F695^4+constants!$F$4*data!F695^5+constants!$G$4*data!F695^6+constants!$H$4*data!F695^7)</f>
        <v>4121.1511753986197</v>
      </c>
      <c r="M695" s="4"/>
      <c r="N695" s="4"/>
      <c r="O695" s="4">
        <f t="shared" si="210"/>
        <v>25875.512648200151</v>
      </c>
      <c r="P695" s="4">
        <f t="shared" si="211"/>
        <v>14443.967909534687</v>
      </c>
      <c r="Q695" s="4">
        <f t="shared" si="211"/>
        <v>14443.967909534687</v>
      </c>
      <c r="R695" s="4">
        <f t="shared" si="212"/>
        <v>1030.2877938496549</v>
      </c>
      <c r="S695" s="4"/>
      <c r="T695" s="4">
        <f t="shared" si="213"/>
        <v>1.7914407460791522</v>
      </c>
      <c r="U695" s="4">
        <f t="shared" si="214"/>
        <v>1</v>
      </c>
      <c r="V695" s="4"/>
      <c r="W695" s="4"/>
      <c r="X695">
        <f>IF(front!E695&gt;$X$2,O695,P695)</f>
        <v>25875.512648200151</v>
      </c>
      <c r="Y695">
        <f t="shared" si="220"/>
        <v>25641.531859899089</v>
      </c>
      <c r="Z695">
        <f>SUMPRODUCT($B$7:$B$456,Y$7:Y$456,EXP(constants!$B$32+constants!$A$32*ABS($A$7:$A$456-$A695)))</f>
        <v>5.1756043080097042E-2</v>
      </c>
      <c r="AA695">
        <f t="shared" si="208"/>
        <v>25641.480103856007</v>
      </c>
      <c r="AB695">
        <f t="shared" si="216"/>
        <v>25636.034145296406</v>
      </c>
      <c r="AD695" s="4"/>
      <c r="AE695" s="4"/>
      <c r="AF695" s="4"/>
      <c r="AH695" s="4"/>
      <c r="AI695" s="5">
        <f>SUMPRODUCT(constants!$B$13:$B$20,A695^constants!$A$13:$A$20)*constants!$C$10/((A695/1000000000)^5*(EXP(0.014388/(A695/1000000000)/constants!$B$9)-1))</f>
        <v>8.208951013219538E-6</v>
      </c>
      <c r="AL695" s="17">
        <f t="shared" si="209"/>
        <v>3.2021142453992567E-10</v>
      </c>
      <c r="AQ695">
        <f t="shared" si="219"/>
        <v>3.2021142453992567E-10</v>
      </c>
    </row>
    <row r="696" spans="1:43" x14ac:dyDescent="0.2">
      <c r="A696">
        <f>front!A696</f>
        <v>511.48</v>
      </c>
      <c r="B696" s="1">
        <f t="shared" si="218"/>
        <v>0.46000000000003638</v>
      </c>
      <c r="C696">
        <f>front!D696-front!B696</f>
        <v>10406.35</v>
      </c>
      <c r="D696" s="2">
        <f>front!E696-front!C696</f>
        <v>54788.5</v>
      </c>
      <c r="E696" s="2">
        <f>IF(front!F696-front!C696&gt;0,front!F696-front!C696,0)</f>
        <v>54788.5</v>
      </c>
      <c r="F696" s="2">
        <f>front!I696-front!H696</f>
        <v>4001.9000000000015</v>
      </c>
      <c r="G696" s="2"/>
      <c r="H696" s="2"/>
      <c r="I696" s="4">
        <f>C696/(constants!$A$4+constants!$B$4*data!C696+constants!$C$4*data!C696^2+constants!$D$4*data!C696^3+constants!$E$4*data!C696^4+constants!$F$4*data!C696^5+constants!$G$4*data!C696^6+constants!$H$4*data!C696^7)</f>
        <v>10407.985664794696</v>
      </c>
      <c r="J696" s="4">
        <f>D696/(constants!$A$4+constants!$B$4*data!D696+constants!$C$4*data!D696^2+constants!$D$4*data!D696^3+constants!$E$4*data!D696^4+constants!$F$4*data!D696^5+constants!$G$4*data!D696^6+constants!$H$4*data!D696^7)</f>
        <v>57784.863251682771</v>
      </c>
      <c r="K696" s="4">
        <f>E696/(constants!$A$4+constants!$B$4*data!E696+constants!$C$4*data!E696^2+constants!$D$4*data!E696^3+constants!$E$4*data!E696^4+constants!$F$4*data!E696^5+constants!$G$4*data!E696^6+constants!$H$4*data!E696^7)</f>
        <v>57784.863251682771</v>
      </c>
      <c r="L696" s="4">
        <f>F696/(constants!$A$4+constants!$B$4*data!F696+constants!$C$4*data!F696^2+constants!$D$4*data!F696^3+constants!$E$4*data!F696^4+constants!$F$4*data!F696^5+constants!$G$4*data!F696^6+constants!$H$4*data!F696^7)</f>
        <v>3992.996197940311</v>
      </c>
      <c r="M696" s="4"/>
      <c r="N696" s="4"/>
      <c r="O696" s="4">
        <f t="shared" si="210"/>
        <v>26019.96416198674</v>
      </c>
      <c r="P696" s="4">
        <f t="shared" si="211"/>
        <v>14446.215812920693</v>
      </c>
      <c r="Q696" s="4">
        <f t="shared" si="211"/>
        <v>14446.215812920693</v>
      </c>
      <c r="R696" s="4">
        <f t="shared" si="212"/>
        <v>998.24904948507776</v>
      </c>
      <c r="S696" s="4"/>
      <c r="T696" s="4">
        <f t="shared" si="213"/>
        <v>1.8011612521193605</v>
      </c>
      <c r="U696" s="4">
        <f t="shared" si="214"/>
        <v>1</v>
      </c>
      <c r="V696" s="4"/>
      <c r="W696" s="4"/>
      <c r="X696">
        <f>IF(front!E696&gt;$X$2,O696,P696)</f>
        <v>26019.96416198674</v>
      </c>
      <c r="Y696">
        <f t="shared" si="220"/>
        <v>25785.983373685678</v>
      </c>
      <c r="Z696">
        <f>SUMPRODUCT($B$7:$B$456,Y$7:Y$456,EXP(constants!$B$32+constants!$A$32*ABS($A$7:$A$456-$A696)))</f>
        <v>5.0419419067269114E-2</v>
      </c>
      <c r="AA696">
        <f t="shared" si="208"/>
        <v>25785.932954266609</v>
      </c>
      <c r="AB696">
        <f t="shared" si="216"/>
        <v>25780.486995707008</v>
      </c>
      <c r="AD696" s="4"/>
      <c r="AE696" s="4"/>
      <c r="AF696" s="4"/>
      <c r="AH696" s="4"/>
      <c r="AI696" s="5">
        <f>SUMPRODUCT(constants!$B$13:$B$20,A696^constants!$A$13:$A$20)*constants!$C$10/((A696/1000000000)^5*(EXP(0.014388/(A696/1000000000)/constants!$B$9)-1))</f>
        <v>8.2381863312926345E-6</v>
      </c>
      <c r="AL696" s="17">
        <f t="shared" si="209"/>
        <v>3.1955123007041974E-10</v>
      </c>
      <c r="AQ696">
        <f t="shared" si="219"/>
        <v>3.1955123007041974E-10</v>
      </c>
    </row>
    <row r="697" spans="1:43" x14ac:dyDescent="0.2">
      <c r="A697">
        <f>front!A697</f>
        <v>511.94</v>
      </c>
      <c r="B697" s="1">
        <f t="shared" si="218"/>
        <v>0.45999999999997954</v>
      </c>
      <c r="C697">
        <f>front!D697-front!B697</f>
        <v>10433.9</v>
      </c>
      <c r="D697" s="2">
        <f>front!E697-front!C697</f>
        <v>55621.8</v>
      </c>
      <c r="E697" s="2">
        <f>IF(front!F697-front!C697&gt;0,front!F697-front!C697,0)</f>
        <v>55621.8</v>
      </c>
      <c r="F697" s="2">
        <f>front!I697-front!H697</f>
        <v>3932.2999999999993</v>
      </c>
      <c r="G697" s="2"/>
      <c r="H697" s="2"/>
      <c r="I697" s="4">
        <f>C697/(constants!$A$4+constants!$B$4*data!C697+constants!$C$4*data!C697^2+constants!$D$4*data!C697^3+constants!$E$4*data!C697^4+constants!$F$4*data!C697^5+constants!$G$4*data!C697^6+constants!$H$4*data!C697^7)</f>
        <v>10435.745477471448</v>
      </c>
      <c r="J697" s="4">
        <f>D697/(constants!$A$4+constants!$B$4*data!D697+constants!$C$4*data!D697^2+constants!$D$4*data!D697^3+constants!$E$4*data!D697^4+constants!$F$4*data!D697^5+constants!$G$4*data!D697^6+constants!$H$4*data!D697^7)</f>
        <v>58710.767050833783</v>
      </c>
      <c r="K697" s="4">
        <f>E697/(constants!$A$4+constants!$B$4*data!E697+constants!$C$4*data!E697^2+constants!$D$4*data!E697^3+constants!$E$4*data!E697^4+constants!$F$4*data!E697^5+constants!$G$4*data!E697^6+constants!$H$4*data!E697^7)</f>
        <v>58710.767050833783</v>
      </c>
      <c r="L697" s="4">
        <f>F697/(constants!$A$4+constants!$B$4*data!F697+constants!$C$4*data!F697^2+constants!$D$4*data!F697^3+constants!$E$4*data!F697^4+constants!$F$4*data!F697^5+constants!$G$4*data!F697^6+constants!$H$4*data!F697^7)</f>
        <v>3923.5317890827332</v>
      </c>
      <c r="M697" s="4"/>
      <c r="N697" s="4"/>
      <c r="O697" s="4">
        <f t="shared" si="210"/>
        <v>26089.363693678621</v>
      </c>
      <c r="P697" s="4">
        <f t="shared" si="211"/>
        <v>14677.691762708446</v>
      </c>
      <c r="Q697" s="4">
        <f t="shared" si="211"/>
        <v>14677.691762708446</v>
      </c>
      <c r="R697" s="4">
        <f t="shared" si="212"/>
        <v>980.88294727068319</v>
      </c>
      <c r="S697" s="4"/>
      <c r="T697" s="4">
        <f t="shared" si="213"/>
        <v>1.7774840973267858</v>
      </c>
      <c r="U697" s="4">
        <f t="shared" si="214"/>
        <v>1</v>
      </c>
      <c r="V697" s="4"/>
      <c r="W697" s="4"/>
      <c r="X697">
        <f>IF(front!E697&gt;$X$2,O697,P697)</f>
        <v>26089.363693678621</v>
      </c>
      <c r="Y697">
        <f t="shared" si="220"/>
        <v>25855.382905377559</v>
      </c>
      <c r="Z697">
        <f>SUMPRODUCT($B$7:$B$456,Y$7:Y$456,EXP(constants!$B$32+constants!$A$32*ABS($A$7:$A$456-$A697)))</f>
        <v>4.9117313994556287E-2</v>
      </c>
      <c r="AA697">
        <f t="shared" si="208"/>
        <v>25855.333788063563</v>
      </c>
      <c r="AB697">
        <f t="shared" si="216"/>
        <v>25849.887829503961</v>
      </c>
      <c r="AD697" s="4"/>
      <c r="AE697" s="4"/>
      <c r="AF697" s="4"/>
      <c r="AH697" s="4"/>
      <c r="AI697" s="5">
        <f>SUMPRODUCT(constants!$B$13:$B$20,A697^constants!$A$13:$A$20)*constants!$C$10/((A697/1000000000)^5*(EXP(0.014388/(A697/1000000000)/constants!$B$9)-1))</f>
        <v>8.2674377463409258E-6</v>
      </c>
      <c r="AL697" s="17">
        <f t="shared" si="209"/>
        <v>3.1982489830786903E-10</v>
      </c>
      <c r="AQ697">
        <f t="shared" si="219"/>
        <v>3.1982489830786903E-10</v>
      </c>
    </row>
    <row r="698" spans="1:43" x14ac:dyDescent="0.2">
      <c r="A698">
        <f>front!A698</f>
        <v>512.4</v>
      </c>
      <c r="B698" s="1">
        <f t="shared" si="218"/>
        <v>0.45999999999997954</v>
      </c>
      <c r="C698">
        <f>front!D698-front!B698</f>
        <v>10504.4</v>
      </c>
      <c r="D698" s="2">
        <f>front!E698-front!C698</f>
        <v>55830.2</v>
      </c>
      <c r="E698" s="2">
        <f>IF(front!F698-front!C698&gt;0,front!F698-front!C698,0)</f>
        <v>55830.2</v>
      </c>
      <c r="F698" s="2">
        <f>front!I698-front!H698</f>
        <v>3885</v>
      </c>
      <c r="G698" s="2"/>
      <c r="H698" s="2"/>
      <c r="I698" s="4">
        <f>C698/(constants!$A$4+constants!$B$4*data!C698+constants!$C$4*data!C698^2+constants!$D$4*data!C698^3+constants!$E$4*data!C698^4+constants!$F$4*data!C698^5+constants!$G$4*data!C698^6+constants!$H$4*data!C698^7)</f>
        <v>10506.791170580776</v>
      </c>
      <c r="J698" s="4">
        <f>D698/(constants!$A$4+constants!$B$4*data!D698+constants!$C$4*data!D698^2+constants!$D$4*data!D698^3+constants!$E$4*data!D698^4+constants!$F$4*data!D698^5+constants!$G$4*data!D698^6+constants!$H$4*data!D698^7)</f>
        <v>58942.640474362575</v>
      </c>
      <c r="K698" s="4">
        <f>E698/(constants!$A$4+constants!$B$4*data!E698+constants!$C$4*data!E698^2+constants!$D$4*data!E698^3+constants!$E$4*data!E698^4+constants!$F$4*data!E698^5+constants!$G$4*data!E698^6+constants!$H$4*data!E698^7)</f>
        <v>58942.640474362575</v>
      </c>
      <c r="L698" s="4">
        <f>F698/(constants!$A$4+constants!$B$4*data!F698+constants!$C$4*data!F698^2+constants!$D$4*data!F698^3+constants!$E$4*data!F698^4+constants!$F$4*data!F698^5+constants!$G$4*data!F698^6+constants!$H$4*data!F698^7)</f>
        <v>3876.324985455356</v>
      </c>
      <c r="M698" s="4"/>
      <c r="N698" s="4"/>
      <c r="O698" s="4">
        <f t="shared" si="210"/>
        <v>26266.977926451942</v>
      </c>
      <c r="P698" s="4">
        <f t="shared" si="211"/>
        <v>14735.660118590644</v>
      </c>
      <c r="Q698" s="4">
        <f t="shared" si="211"/>
        <v>14735.660118590644</v>
      </c>
      <c r="R698" s="4">
        <f t="shared" si="212"/>
        <v>969.081246363839</v>
      </c>
      <c r="S698" s="4"/>
      <c r="T698" s="4">
        <f t="shared" si="213"/>
        <v>1.7825450448136546</v>
      </c>
      <c r="U698" s="4">
        <f t="shared" si="214"/>
        <v>1</v>
      </c>
      <c r="V698" s="4"/>
      <c r="W698" s="4"/>
      <c r="X698">
        <f>IF(front!E698&gt;$X$2,O698,P698)</f>
        <v>26266.977926451942</v>
      </c>
      <c r="Y698">
        <f t="shared" si="220"/>
        <v>26032.99713815088</v>
      </c>
      <c r="Z698">
        <f>SUMPRODUCT($B$7:$B$456,Y$7:Y$456,EXP(constants!$B$32+constants!$A$32*ABS($A$7:$A$456-$A698)))</f>
        <v>4.7848836394189458E-2</v>
      </c>
      <c r="AA698">
        <f t="shared" si="208"/>
        <v>26032.949289314485</v>
      </c>
      <c r="AB698">
        <f t="shared" si="216"/>
        <v>26027.503330754884</v>
      </c>
      <c r="AD698" s="4"/>
      <c r="AE698" s="4"/>
      <c r="AF698" s="4"/>
      <c r="AH698" s="4"/>
      <c r="AI698" s="5">
        <f>SUMPRODUCT(constants!$B$13:$B$20,A698^constants!$A$13:$A$20)*constants!$C$10/((A698/1000000000)^5*(EXP(0.014388/(A698/1000000000)/constants!$B$9)-1))</f>
        <v>8.2967049378778126E-6</v>
      </c>
      <c r="AL698" s="17">
        <f t="shared" si="209"/>
        <v>3.1876683800378867E-10</v>
      </c>
      <c r="AQ698">
        <f t="shared" si="219"/>
        <v>3.1876683800378867E-10</v>
      </c>
    </row>
    <row r="699" spans="1:43" x14ac:dyDescent="0.2">
      <c r="A699">
        <f>front!A699</f>
        <v>512.86</v>
      </c>
      <c r="B699" s="1">
        <f t="shared" si="218"/>
        <v>0.46000000000003638</v>
      </c>
      <c r="C699">
        <f>front!D699-front!B699</f>
        <v>10573.25</v>
      </c>
      <c r="D699" s="2">
        <f>front!E699-front!C699</f>
        <v>55482.6</v>
      </c>
      <c r="E699" s="2">
        <f>IF(front!F699-front!C699&gt;0,front!F699-front!C699,0)</f>
        <v>55482.6</v>
      </c>
      <c r="F699" s="2">
        <f>front!I699-front!H699</f>
        <v>4012.9000000000015</v>
      </c>
      <c r="G699" s="2"/>
      <c r="H699" s="2"/>
      <c r="I699" s="4">
        <f>C699/(constants!$A$4+constants!$B$4*data!C699+constants!$C$4*data!C699^2+constants!$D$4*data!C699^3+constants!$E$4*data!C699^4+constants!$F$4*data!C699^5+constants!$G$4*data!C699^6+constants!$H$4*data!C699^7)</f>
        <v>10576.186356580729</v>
      </c>
      <c r="J699" s="4">
        <f>D699/(constants!$A$4+constants!$B$4*data!D699+constants!$C$4*data!D699^2+constants!$D$4*data!D699^3+constants!$E$4*data!D699^4+constants!$F$4*data!D699^5+constants!$G$4*data!D699^6+constants!$H$4*data!D699^7)</f>
        <v>58555.964731311084</v>
      </c>
      <c r="K699" s="4">
        <f>E699/(constants!$A$4+constants!$B$4*data!E699+constants!$C$4*data!E699^2+constants!$D$4*data!E699^3+constants!$E$4*data!E699^4+constants!$F$4*data!E699^5+constants!$G$4*data!E699^6+constants!$H$4*data!E699^7)</f>
        <v>58555.964731311084</v>
      </c>
      <c r="L699" s="4">
        <f>F699/(constants!$A$4+constants!$B$4*data!F699+constants!$C$4*data!F699^2+constants!$D$4*data!F699^3+constants!$E$4*data!F699^4+constants!$F$4*data!F699^5+constants!$G$4*data!F699^6+constants!$H$4*data!F699^7)</f>
        <v>4003.9749418578017</v>
      </c>
      <c r="M699" s="4"/>
      <c r="N699" s="4"/>
      <c r="O699" s="4">
        <f t="shared" si="210"/>
        <v>26440.465891451822</v>
      </c>
      <c r="P699" s="4">
        <f t="shared" si="211"/>
        <v>14638.991182827771</v>
      </c>
      <c r="Q699" s="4">
        <f t="shared" si="211"/>
        <v>14638.991182827771</v>
      </c>
      <c r="R699" s="4">
        <f t="shared" si="212"/>
        <v>1000.9937354644504</v>
      </c>
      <c r="S699" s="4"/>
      <c r="T699" s="4">
        <f t="shared" si="213"/>
        <v>1.8061672120185261</v>
      </c>
      <c r="U699" s="4">
        <f t="shared" si="214"/>
        <v>1</v>
      </c>
      <c r="V699" s="4"/>
      <c r="W699" s="4"/>
      <c r="X699">
        <f>IF(front!E699&gt;$X$2,O699,P699)</f>
        <v>26440.465891451822</v>
      </c>
      <c r="Y699">
        <f t="shared" si="220"/>
        <v>26206.485103150761</v>
      </c>
      <c r="Z699">
        <f>SUMPRODUCT($B$7:$B$456,Y$7:Y$456,EXP(constants!$B$32+constants!$A$32*ABS($A$7:$A$456-$A699)))</f>
        <v>4.6613117820971432E-2</v>
      </c>
      <c r="AA699">
        <f t="shared" si="208"/>
        <v>26206.438490032939</v>
      </c>
      <c r="AB699">
        <f t="shared" si="216"/>
        <v>26200.992531473337</v>
      </c>
      <c r="AD699" s="4"/>
      <c r="AE699" s="4"/>
      <c r="AF699" s="4"/>
      <c r="AH699" s="4"/>
      <c r="AI699" s="5">
        <f>SUMPRODUCT(constants!$B$13:$B$20,A699^constants!$A$13:$A$20)*constants!$C$10/((A699/1000000000)^5*(EXP(0.014388/(A699/1000000000)/constants!$B$9)-1))</f>
        <v>8.3259875855100584E-6</v>
      </c>
      <c r="AL699" s="17">
        <f t="shared" si="209"/>
        <v>3.1777374752153598E-10</v>
      </c>
      <c r="AQ699">
        <f t="shared" si="219"/>
        <v>3.1777374752153598E-10</v>
      </c>
    </row>
    <row r="700" spans="1:43" x14ac:dyDescent="0.2">
      <c r="A700">
        <f>front!A700</f>
        <v>513.32000000000005</v>
      </c>
      <c r="B700" s="1">
        <f t="shared" si="218"/>
        <v>0.46000000000003638</v>
      </c>
      <c r="C700">
        <f>front!D700-front!B700</f>
        <v>10610.95</v>
      </c>
      <c r="D700" s="2">
        <f>front!E700-front!C700</f>
        <v>55123.3</v>
      </c>
      <c r="E700" s="2">
        <f>IF(front!F700-front!C700&gt;0,front!F700-front!C700,0)</f>
        <v>55123.3</v>
      </c>
      <c r="F700" s="2">
        <f>front!I700-front!H700</f>
        <v>3945.1999999999989</v>
      </c>
      <c r="G700" s="2"/>
      <c r="H700" s="2"/>
      <c r="I700" s="4">
        <f>C700/(constants!$A$4+constants!$B$4*data!C700+constants!$C$4*data!C700^2+constants!$D$4*data!C700^3+constants!$E$4*data!C700^4+constants!$F$4*data!C700^5+constants!$G$4*data!C700^6+constants!$H$4*data!C700^7)</f>
        <v>10614.190048274704</v>
      </c>
      <c r="J700" s="4">
        <f>D700/(constants!$A$4+constants!$B$4*data!D700+constants!$C$4*data!D700^2+constants!$D$4*data!D700^3+constants!$E$4*data!D700^4+constants!$F$4*data!D700^5+constants!$G$4*data!D700^6+constants!$H$4*data!D700^7)</f>
        <v>58156.65035757146</v>
      </c>
      <c r="K700" s="4">
        <f>E700/(constants!$A$4+constants!$B$4*data!E700+constants!$C$4*data!E700^2+constants!$D$4*data!E700^3+constants!$E$4*data!E700^4+constants!$F$4*data!E700^5+constants!$G$4*data!E700^6+constants!$H$4*data!E700^7)</f>
        <v>58156.65035757146</v>
      </c>
      <c r="L700" s="4">
        <f>F700/(constants!$A$4+constants!$B$4*data!F700+constants!$C$4*data!F700^2+constants!$D$4*data!F700^3+constants!$E$4*data!F700^4+constants!$F$4*data!F700^5+constants!$G$4*data!F700^6+constants!$H$4*data!F700^7)</f>
        <v>3936.4065171376083</v>
      </c>
      <c r="M700" s="4"/>
      <c r="N700" s="4"/>
      <c r="O700" s="4">
        <f t="shared" si="210"/>
        <v>26535.475120686759</v>
      </c>
      <c r="P700" s="4">
        <f t="shared" si="211"/>
        <v>14539.162589392865</v>
      </c>
      <c r="Q700" s="4">
        <f t="shared" si="211"/>
        <v>14539.162589392865</v>
      </c>
      <c r="R700" s="4">
        <f t="shared" si="212"/>
        <v>984.10162928440218</v>
      </c>
      <c r="S700" s="4"/>
      <c r="T700" s="4">
        <f t="shared" si="213"/>
        <v>1.8251034031386291</v>
      </c>
      <c r="U700" s="4">
        <f t="shared" si="214"/>
        <v>1</v>
      </c>
      <c r="V700" s="4"/>
      <c r="W700" s="4"/>
      <c r="X700">
        <f>IF(front!E700&gt;$X$2,O700,P700)</f>
        <v>26535.475120686759</v>
      </c>
      <c r="Y700">
        <f t="shared" si="220"/>
        <v>26301.494332385697</v>
      </c>
      <c r="Z700">
        <f>SUMPRODUCT($B$7:$B$456,Y$7:Y$456,EXP(constants!$B$32+constants!$A$32*ABS($A$7:$A$456-$A700)))</f>
        <v>4.5409312257708695E-2</v>
      </c>
      <c r="AA700">
        <f t="shared" si="208"/>
        <v>26301.44892307344</v>
      </c>
      <c r="AB700">
        <f t="shared" si="216"/>
        <v>26296.002964513838</v>
      </c>
      <c r="AD700" s="4"/>
      <c r="AE700" s="4"/>
      <c r="AF700" s="4"/>
      <c r="AH700" s="4"/>
      <c r="AI700" s="5">
        <f>SUMPRODUCT(constants!$B$13:$B$20,A700^constants!$A$13:$A$20)*constants!$C$10/((A700/1000000000)^5*(EXP(0.014388/(A700/1000000000)/constants!$B$9)-1))</f>
        <v>8.3552853689516023E-6</v>
      </c>
      <c r="AL700" s="17">
        <f t="shared" si="209"/>
        <v>3.1773974851717831E-10</v>
      </c>
      <c r="AQ700">
        <f t="shared" si="219"/>
        <v>3.1773974851717831E-10</v>
      </c>
    </row>
    <row r="701" spans="1:43" x14ac:dyDescent="0.2">
      <c r="A701">
        <f>front!A701</f>
        <v>513.78</v>
      </c>
      <c r="B701" s="1">
        <f t="shared" si="218"/>
        <v>0.45999999999992269</v>
      </c>
      <c r="C701">
        <f>front!D701-front!B701</f>
        <v>10660.25</v>
      </c>
      <c r="D701" s="2">
        <f>front!E701-front!C701</f>
        <v>55956.5</v>
      </c>
      <c r="E701" s="2">
        <f>IF(front!F701-front!C701&gt;0,front!F701-front!C701,0)</f>
        <v>55956.5</v>
      </c>
      <c r="F701" s="2">
        <f>front!I701-front!H701</f>
        <v>3884.7999999999993</v>
      </c>
      <c r="G701" s="2"/>
      <c r="H701" s="2"/>
      <c r="I701" s="4">
        <f>C701/(constants!$A$4+constants!$B$4*data!C701+constants!$C$4*data!C701^2+constants!$D$4*data!C701^3+constants!$E$4*data!C701^4+constants!$F$4*data!C701^5+constants!$G$4*data!C701^6+constants!$H$4*data!C701^7)</f>
        <v>10663.892728021287</v>
      </c>
      <c r="J701" s="4">
        <f>D701/(constants!$A$4+constants!$B$4*data!D701+constants!$C$4*data!D701^2+constants!$D$4*data!D701^3+constants!$E$4*data!D701^4+constants!$F$4*data!D701^5+constants!$G$4*data!D701^6+constants!$H$4*data!D701^7)</f>
        <v>59083.237816371075</v>
      </c>
      <c r="K701" s="4">
        <f>E701/(constants!$A$4+constants!$B$4*data!E701+constants!$C$4*data!E701^2+constants!$D$4*data!E701^3+constants!$E$4*data!E701^4+constants!$F$4*data!E701^5+constants!$G$4*data!E701^6+constants!$H$4*data!E701^7)</f>
        <v>59083.237816371075</v>
      </c>
      <c r="L701" s="4">
        <f>F701/(constants!$A$4+constants!$B$4*data!F701+constants!$C$4*data!F701^2+constants!$D$4*data!F701^3+constants!$E$4*data!F701^4+constants!$F$4*data!F701^5+constants!$G$4*data!F701^6+constants!$H$4*data!F701^7)</f>
        <v>3876.1253812703667</v>
      </c>
      <c r="M701" s="4"/>
      <c r="N701" s="4"/>
      <c r="O701" s="4">
        <f t="shared" si="210"/>
        <v>26659.731820053217</v>
      </c>
      <c r="P701" s="4">
        <f t="shared" si="211"/>
        <v>14770.809454092769</v>
      </c>
      <c r="Q701" s="4">
        <f t="shared" si="211"/>
        <v>14770.809454092769</v>
      </c>
      <c r="R701" s="4">
        <f t="shared" si="212"/>
        <v>969.03134531759167</v>
      </c>
      <c r="S701" s="4"/>
      <c r="T701" s="4">
        <f t="shared" si="213"/>
        <v>1.8048930834096033</v>
      </c>
      <c r="U701" s="4">
        <f t="shared" si="214"/>
        <v>1</v>
      </c>
      <c r="V701" s="4"/>
      <c r="W701" s="4"/>
      <c r="X701">
        <f>IF(front!E701&gt;$X$2,O701,P701)</f>
        <v>26659.731820053217</v>
      </c>
      <c r="Y701">
        <f t="shared" si="220"/>
        <v>26425.751031752156</v>
      </c>
      <c r="Z701">
        <f>SUMPRODUCT($B$7:$B$456,Y$7:Y$456,EXP(constants!$B$32+constants!$A$32*ABS($A$7:$A$456-$A701)))</f>
        <v>4.4236595535997417E-2</v>
      </c>
      <c r="AA701">
        <f t="shared" si="208"/>
        <v>26425.706795156621</v>
      </c>
      <c r="AB701">
        <f t="shared" si="216"/>
        <v>26420.260836597019</v>
      </c>
      <c r="AD701" s="4"/>
      <c r="AE701" s="4"/>
      <c r="AF701" s="4"/>
      <c r="AH701" s="4"/>
      <c r="AI701" s="5">
        <f>SUMPRODUCT(constants!$B$13:$B$20,A701^constants!$A$13:$A$20)*constants!$C$10/((A701/1000000000)^5*(EXP(0.014388/(A701/1000000000)/constants!$B$9)-1))</f>
        <v>8.3845979680318895E-6</v>
      </c>
      <c r="AL701" s="17">
        <f t="shared" si="209"/>
        <v>3.1735485201636042E-10</v>
      </c>
      <c r="AQ701">
        <f t="shared" si="219"/>
        <v>3.1735485201636042E-10</v>
      </c>
    </row>
    <row r="702" spans="1:43" x14ac:dyDescent="0.2">
      <c r="A702">
        <f>front!A702</f>
        <v>514.25</v>
      </c>
      <c r="B702" s="1">
        <f t="shared" si="218"/>
        <v>0.47000000000002728</v>
      </c>
      <c r="C702">
        <f>front!D702-front!B702</f>
        <v>10708.650000000001</v>
      </c>
      <c r="D702" s="2">
        <f>front!E702-front!C702</f>
        <v>54900.9</v>
      </c>
      <c r="E702" s="2">
        <f>IF(front!F702-front!C702&gt;0,front!F702-front!C702,0)</f>
        <v>54900.9</v>
      </c>
      <c r="F702" s="2">
        <f>front!I702-front!H702</f>
        <v>3800.7000000000007</v>
      </c>
      <c r="G702" s="2"/>
      <c r="H702" s="2"/>
      <c r="I702" s="4">
        <f>C702/(constants!$A$4+constants!$B$4*data!C702+constants!$C$4*data!C702^2+constants!$D$4*data!C702^3+constants!$E$4*data!C702^4+constants!$F$4*data!C702^5+constants!$G$4*data!C702^6+constants!$H$4*data!C702^7)</f>
        <v>10712.694196577379</v>
      </c>
      <c r="J702" s="4">
        <f>D702/(constants!$A$4+constants!$B$4*data!D702+constants!$C$4*data!D702^2+constants!$D$4*data!D702^3+constants!$E$4*data!D702^4+constants!$F$4*data!D702^5+constants!$G$4*data!D702^6+constants!$H$4*data!D702^7)</f>
        <v>57909.651055299117</v>
      </c>
      <c r="K702" s="4">
        <f>E702/(constants!$A$4+constants!$B$4*data!E702+constants!$C$4*data!E702^2+constants!$D$4*data!E702^3+constants!$E$4*data!E702^4+constants!$F$4*data!E702^5+constants!$G$4*data!E702^6+constants!$H$4*data!E702^7)</f>
        <v>57909.651055299117</v>
      </c>
      <c r="L702" s="4">
        <f>F702/(constants!$A$4+constants!$B$4*data!F702+constants!$C$4*data!F702^2+constants!$D$4*data!F702^3+constants!$E$4*data!F702^4+constants!$F$4*data!F702^5+constants!$G$4*data!F702^6+constants!$H$4*data!F702^7)</f>
        <v>3792.193084263864</v>
      </c>
      <c r="M702" s="4"/>
      <c r="N702" s="4"/>
      <c r="O702" s="4">
        <f t="shared" si="210"/>
        <v>26781.735491443444</v>
      </c>
      <c r="P702" s="4">
        <f t="shared" si="211"/>
        <v>14477.412763824779</v>
      </c>
      <c r="Q702" s="4">
        <f t="shared" si="211"/>
        <v>14477.412763824779</v>
      </c>
      <c r="R702" s="4">
        <f t="shared" si="212"/>
        <v>948.04827106596599</v>
      </c>
      <c r="S702" s="4"/>
      <c r="T702" s="4">
        <f t="shared" si="213"/>
        <v>1.8498979015341683</v>
      </c>
      <c r="U702" s="4">
        <f t="shared" si="214"/>
        <v>1</v>
      </c>
      <c r="V702" s="4"/>
      <c r="W702" s="4"/>
      <c r="X702">
        <f>IF(front!E702&gt;$X$2,O702,P702)</f>
        <v>26781.735491443444</v>
      </c>
      <c r="Y702">
        <f t="shared" si="220"/>
        <v>26547.754703142382</v>
      </c>
      <c r="Z702">
        <f>SUMPRODUCT($B$7:$B$456,Y$7:Y$456,EXP(constants!$B$32+constants!$A$32*ABS($A$7:$A$456-$A702)))</f>
        <v>4.3069659780925189E-2</v>
      </c>
      <c r="AA702">
        <f t="shared" si="208"/>
        <v>26547.711633482602</v>
      </c>
      <c r="AB702">
        <f t="shared" si="216"/>
        <v>26542.265674923001</v>
      </c>
      <c r="AD702" s="4"/>
      <c r="AE702" s="4"/>
      <c r="AF702" s="4"/>
      <c r="AH702" s="4"/>
      <c r="AI702" s="5">
        <f>SUMPRODUCT(constants!$B$13:$B$20,A702^constants!$A$13:$A$20)*constants!$C$10/((A702/1000000000)^5*(EXP(0.014388/(A702/1000000000)/constants!$B$9)-1))</f>
        <v>8.4145627668350819E-6</v>
      </c>
      <c r="AL702" s="17">
        <f t="shared" si="209"/>
        <v>3.1702503734581778E-10</v>
      </c>
      <c r="AQ702">
        <f t="shared" si="219"/>
        <v>3.1702503734581778E-10</v>
      </c>
    </row>
    <row r="703" spans="1:43" x14ac:dyDescent="0.2">
      <c r="A703">
        <f>front!A703</f>
        <v>514.71</v>
      </c>
      <c r="B703" s="1">
        <f t="shared" si="218"/>
        <v>0.46000000000003638</v>
      </c>
      <c r="C703">
        <f>front!D703-front!B703</f>
        <v>10756.25</v>
      </c>
      <c r="D703" s="2">
        <f>front!E703-front!C703</f>
        <v>54537.5</v>
      </c>
      <c r="E703" s="2">
        <f>IF(front!F703-front!C703&gt;0,front!F703-front!C703,0)</f>
        <v>54537.5</v>
      </c>
      <c r="F703" s="2">
        <f>front!I703-front!H703</f>
        <v>3692</v>
      </c>
      <c r="G703" s="2"/>
      <c r="H703" s="2"/>
      <c r="I703" s="4">
        <f>C703/(constants!$A$4+constants!$B$4*data!C703+constants!$C$4*data!C703^2+constants!$D$4*data!C703^3+constants!$E$4*data!C703^4+constants!$F$4*data!C703^5+constants!$G$4*data!C703^6+constants!$H$4*data!C703^7)</f>
        <v>10760.694990748732</v>
      </c>
      <c r="J703" s="4">
        <f>D703/(constants!$A$4+constants!$B$4*data!D703+constants!$C$4*data!D703^2+constants!$D$4*data!D703^3+constants!$E$4*data!D703^4+constants!$F$4*data!D703^5+constants!$G$4*data!D703^6+constants!$H$4*data!D703^7)</f>
        <v>57506.299665522529</v>
      </c>
      <c r="K703" s="4">
        <f>E703/(constants!$A$4+constants!$B$4*data!E703+constants!$C$4*data!E703^2+constants!$D$4*data!E703^3+constants!$E$4*data!E703^4+constants!$F$4*data!E703^5+constants!$G$4*data!E703^6+constants!$H$4*data!E703^7)</f>
        <v>57506.299665522529</v>
      </c>
      <c r="L703" s="4">
        <f>F703/(constants!$A$4+constants!$B$4*data!F703+constants!$C$4*data!F703^2+constants!$D$4*data!F703^3+constants!$E$4*data!F703^4+constants!$F$4*data!F703^5+constants!$G$4*data!F703^6+constants!$H$4*data!F703^7)</f>
        <v>3683.7133903424165</v>
      </c>
      <c r="M703" s="4"/>
      <c r="N703" s="4"/>
      <c r="O703" s="4">
        <f t="shared" si="210"/>
        <v>26901.737476871833</v>
      </c>
      <c r="P703" s="4">
        <f t="shared" si="211"/>
        <v>14376.574916380632</v>
      </c>
      <c r="Q703" s="4">
        <f t="shared" si="211"/>
        <v>14376.574916380632</v>
      </c>
      <c r="R703" s="4">
        <f t="shared" si="212"/>
        <v>920.92834758560412</v>
      </c>
      <c r="S703" s="4"/>
      <c r="T703" s="4">
        <f t="shared" si="213"/>
        <v>1.8712202060186158</v>
      </c>
      <c r="U703" s="4">
        <f t="shared" si="214"/>
        <v>1</v>
      </c>
      <c r="V703" s="4"/>
      <c r="W703" s="4"/>
      <c r="X703">
        <f>IF(front!E703&gt;$X$2,O703,P703)</f>
        <v>26901.737476871833</v>
      </c>
      <c r="Y703">
        <f t="shared" si="220"/>
        <v>26667.756688570771</v>
      </c>
      <c r="Z703">
        <f>SUMPRODUCT($B$7:$B$456,Y$7:Y$456,EXP(constants!$B$32+constants!$A$32*ABS($A$7:$A$456-$A703)))</f>
        <v>4.1957365678410005E-2</v>
      </c>
      <c r="AA703">
        <f t="shared" si="208"/>
        <v>26667.714731205091</v>
      </c>
      <c r="AB703">
        <f t="shared" si="216"/>
        <v>26662.26877264549</v>
      </c>
      <c r="AD703" s="4"/>
      <c r="AE703" s="4"/>
      <c r="AF703" s="4"/>
      <c r="AH703" s="4"/>
      <c r="AI703" s="5">
        <f>SUMPRODUCT(constants!$B$13:$B$20,A703^constants!$A$13:$A$20)*constants!$C$10/((A703/1000000000)^5*(EXP(0.014388/(A703/1000000000)/constants!$B$9)-1))</f>
        <v>8.4439043418121514E-6</v>
      </c>
      <c r="AL703" s="17">
        <f t="shared" si="209"/>
        <v>3.1669864308304053E-10</v>
      </c>
      <c r="AQ703">
        <f t="shared" si="219"/>
        <v>3.1669864308304053E-10</v>
      </c>
    </row>
    <row r="704" spans="1:43" x14ac:dyDescent="0.2">
      <c r="A704">
        <f>front!A704</f>
        <v>515.16999999999996</v>
      </c>
      <c r="B704" s="1">
        <f t="shared" si="218"/>
        <v>0.45999999999992269</v>
      </c>
      <c r="C704">
        <f>front!D704-front!B704</f>
        <v>10829.699999999999</v>
      </c>
      <c r="D704" s="2">
        <f>front!E704-front!C704</f>
        <v>55895.199999999997</v>
      </c>
      <c r="E704" s="2">
        <f>IF(front!F704-front!C704&gt;0,front!F704-front!C704,0)</f>
        <v>55895.199999999997</v>
      </c>
      <c r="F704" s="2">
        <f>front!I704-front!H704</f>
        <v>3631.4000000000005</v>
      </c>
      <c r="G704" s="2"/>
      <c r="H704" s="2"/>
      <c r="I704" s="4">
        <f>C704/(constants!$A$4+constants!$B$4*data!C704+constants!$C$4*data!C704^2+constants!$D$4*data!C704^3+constants!$E$4*data!C704^4+constants!$F$4*data!C704^5+constants!$G$4*data!C704^6+constants!$H$4*data!C704^7)</f>
        <v>10834.775105434932</v>
      </c>
      <c r="J704" s="4">
        <f>D704/(constants!$A$4+constants!$B$4*data!D704+constants!$C$4*data!D704^2+constants!$D$4*data!D704^3+constants!$E$4*data!D704^4+constants!$F$4*data!D704^5+constants!$G$4*data!D704^6+constants!$H$4*data!D704^7)</f>
        <v>59014.991594283143</v>
      </c>
      <c r="K704" s="4">
        <f>E704/(constants!$A$4+constants!$B$4*data!E704+constants!$C$4*data!E704^2+constants!$D$4*data!E704^3+constants!$E$4*data!E704^4+constants!$F$4*data!E704^5+constants!$G$4*data!E704^6+constants!$H$4*data!E704^7)</f>
        <v>59014.991594283143</v>
      </c>
      <c r="L704" s="4">
        <f>F704/(constants!$A$4+constants!$B$4*data!F704+constants!$C$4*data!F704^2+constants!$D$4*data!F704^3+constants!$E$4*data!F704^4+constants!$F$4*data!F704^5+constants!$G$4*data!F704^6+constants!$H$4*data!F704^7)</f>
        <v>3623.2378311413568</v>
      </c>
      <c r="M704" s="4"/>
      <c r="N704" s="4"/>
      <c r="O704" s="4">
        <f t="shared" si="210"/>
        <v>27086.937763587328</v>
      </c>
      <c r="P704" s="4">
        <f t="shared" si="211"/>
        <v>14753.747898570786</v>
      </c>
      <c r="Q704" s="4">
        <f t="shared" si="211"/>
        <v>14753.747898570786</v>
      </c>
      <c r="R704" s="4">
        <f t="shared" si="212"/>
        <v>905.80945778533919</v>
      </c>
      <c r="S704" s="4"/>
      <c r="T704" s="4">
        <f t="shared" si="213"/>
        <v>1.835936058403931</v>
      </c>
      <c r="U704" s="4">
        <f t="shared" si="214"/>
        <v>1</v>
      </c>
      <c r="V704" s="4"/>
      <c r="W704" s="4"/>
      <c r="X704">
        <f>IF(front!E704&gt;$X$2,O704,P704)</f>
        <v>27086.937763587328</v>
      </c>
      <c r="Y704">
        <f t="shared" si="220"/>
        <v>26852.956975286266</v>
      </c>
      <c r="Z704">
        <f>SUMPRODUCT($B$7:$B$456,Y$7:Y$456,EXP(constants!$B$32+constants!$A$32*ABS($A$7:$A$456-$A704)))</f>
        <v>4.0873797091183189E-2</v>
      </c>
      <c r="AA704">
        <f t="shared" si="208"/>
        <v>26852.916101489176</v>
      </c>
      <c r="AB704">
        <f t="shared" si="216"/>
        <v>26847.470142929575</v>
      </c>
      <c r="AD704" s="4"/>
      <c r="AE704" s="4"/>
      <c r="AF704" s="4"/>
      <c r="AH704" s="4"/>
      <c r="AI704" s="5">
        <f>SUMPRODUCT(constants!$B$13:$B$20,A704^constants!$A$13:$A$20)*constants!$C$10/((A704/1000000000)^5*(EXP(0.014388/(A704/1000000000)/constants!$B$9)-1))</f>
        <v>8.4732597657664906E-6</v>
      </c>
      <c r="AL704" s="17">
        <f t="shared" si="209"/>
        <v>3.156073820235896E-10</v>
      </c>
      <c r="AQ704">
        <f t="shared" si="219"/>
        <v>3.156073820235896E-10</v>
      </c>
    </row>
    <row r="705" spans="1:43" x14ac:dyDescent="0.2">
      <c r="A705">
        <f>front!A705</f>
        <v>515.63</v>
      </c>
      <c r="B705" s="1">
        <f t="shared" si="218"/>
        <v>0.46000000000003638</v>
      </c>
      <c r="C705">
        <f>front!D705-front!B705</f>
        <v>10897.849999999999</v>
      </c>
      <c r="D705" s="2">
        <f>front!E705-front!C705</f>
        <v>55201.5</v>
      </c>
      <c r="E705" s="2">
        <f>IF(front!F705-front!C705&gt;0,front!F705-front!C705,0)</f>
        <v>55201.5</v>
      </c>
      <c r="F705" s="2">
        <f>front!I705-front!H705</f>
        <v>3650.1000000000004</v>
      </c>
      <c r="G705" s="2"/>
      <c r="H705" s="2"/>
      <c r="I705" s="4">
        <f>C705/(constants!$A$4+constants!$B$4*data!C705+constants!$C$4*data!C705^2+constants!$D$4*data!C705^3+constants!$E$4*data!C705^4+constants!$F$4*data!C705^5+constants!$G$4*data!C705^6+constants!$H$4*data!C705^7)</f>
        <v>10903.522485761065</v>
      </c>
      <c r="J705" s="4">
        <f>D705/(constants!$A$4+constants!$B$4*data!D705+constants!$C$4*data!D705^2+constants!$D$4*data!D705^3+constants!$E$4*data!D705^4+constants!$F$4*data!D705^5+constants!$G$4*data!D705^6+constants!$H$4*data!D705^7)</f>
        <v>58243.529420154337</v>
      </c>
      <c r="K705" s="4">
        <f>E705/(constants!$A$4+constants!$B$4*data!E705+constants!$C$4*data!E705^2+constants!$D$4*data!E705^3+constants!$E$4*data!E705^4+constants!$F$4*data!E705^5+constants!$G$4*data!E705^6+constants!$H$4*data!E705^7)</f>
        <v>58243.529420154337</v>
      </c>
      <c r="L705" s="4">
        <f>F705/(constants!$A$4+constants!$B$4*data!F705+constants!$C$4*data!F705^2+constants!$D$4*data!F705^3+constants!$E$4*data!F705^4+constants!$F$4*data!F705^5+constants!$G$4*data!F705^6+constants!$H$4*data!F705^7)</f>
        <v>3641.8993125198062</v>
      </c>
      <c r="M705" s="4"/>
      <c r="N705" s="4"/>
      <c r="O705" s="4">
        <f t="shared" si="210"/>
        <v>27258.806214402663</v>
      </c>
      <c r="P705" s="4">
        <f t="shared" si="211"/>
        <v>14560.882355038584</v>
      </c>
      <c r="Q705" s="4">
        <f t="shared" si="211"/>
        <v>14560.882355038584</v>
      </c>
      <c r="R705" s="4">
        <f t="shared" si="212"/>
        <v>910.47482812995156</v>
      </c>
      <c r="S705" s="4"/>
      <c r="T705" s="4">
        <f t="shared" si="213"/>
        <v>1.8720573073629803</v>
      </c>
      <c r="U705" s="4">
        <f t="shared" si="214"/>
        <v>1</v>
      </c>
      <c r="V705" s="4"/>
      <c r="W705" s="4"/>
      <c r="X705">
        <f>IF(front!E705&gt;$X$2,O705,P705)</f>
        <v>27258.806214402663</v>
      </c>
      <c r="Y705">
        <f t="shared" si="220"/>
        <v>27024.825426101601</v>
      </c>
      <c r="Z705">
        <f>SUMPRODUCT($B$7:$B$456,Y$7:Y$456,EXP(constants!$B$32+constants!$A$32*ABS($A$7:$A$456-$A705)))</f>
        <v>3.98182121693803E-2</v>
      </c>
      <c r="AA705">
        <f t="shared" si="208"/>
        <v>27024.785607889433</v>
      </c>
      <c r="AB705">
        <f t="shared" si="216"/>
        <v>27019.339649329831</v>
      </c>
      <c r="AD705" s="4"/>
      <c r="AE705" s="4"/>
      <c r="AF705" s="4"/>
      <c r="AH705" s="4"/>
      <c r="AI705" s="5">
        <f>SUMPRODUCT(constants!$B$13:$B$20,A705^constants!$A$13:$A$20)*constants!$C$10/((A705/1000000000)^5*(EXP(0.014388/(A705/1000000000)/constants!$B$9)-1))</f>
        <v>8.5026287190973421E-6</v>
      </c>
      <c r="AL705" s="17">
        <f t="shared" si="209"/>
        <v>3.1468676990069351E-10</v>
      </c>
      <c r="AQ705">
        <f t="shared" si="219"/>
        <v>3.1468676990069351E-10</v>
      </c>
    </row>
    <row r="706" spans="1:43" x14ac:dyDescent="0.2">
      <c r="A706">
        <f>front!A706</f>
        <v>516.09</v>
      </c>
      <c r="B706" s="1">
        <f t="shared" si="218"/>
        <v>0.46000000000003638</v>
      </c>
      <c r="C706">
        <f>front!D706-front!B706</f>
        <v>10935.2</v>
      </c>
      <c r="D706" s="2">
        <f>front!E706-front!C706</f>
        <v>54826.400000000001</v>
      </c>
      <c r="E706" s="2">
        <f>IF(front!F706-front!C706&gt;0,front!F706-front!C706,0)</f>
        <v>54826.400000000001</v>
      </c>
      <c r="F706" s="2">
        <f>front!I706-front!H706</f>
        <v>3797.8000000000011</v>
      </c>
      <c r="G706" s="2"/>
      <c r="H706" s="2"/>
      <c r="I706" s="4">
        <f>C706/(constants!$A$4+constants!$B$4*data!C706+constants!$C$4*data!C706^2+constants!$D$4*data!C706^3+constants!$E$4*data!C706^4+constants!$F$4*data!C706^5+constants!$G$4*data!C706^6+constants!$H$4*data!C706^7)</f>
        <v>10941.205111863514</v>
      </c>
      <c r="J706" s="4">
        <f>D706/(constants!$A$4+constants!$B$4*data!D706+constants!$C$4*data!D706^2+constants!$D$4*data!D706^3+constants!$E$4*data!D706^4+constants!$F$4*data!D706^5+constants!$G$4*data!D706^6+constants!$H$4*data!D706^7)</f>
        <v>57826.937070050932</v>
      </c>
      <c r="K706" s="4">
        <f>E706/(constants!$A$4+constants!$B$4*data!E706+constants!$C$4*data!E706^2+constants!$D$4*data!E706^3+constants!$E$4*data!E706^4+constants!$F$4*data!E706^5+constants!$G$4*data!E706^6+constants!$H$4*data!E706^7)</f>
        <v>57826.937070050932</v>
      </c>
      <c r="L706" s="4">
        <f>F706/(constants!$A$4+constants!$B$4*data!F706+constants!$C$4*data!F706^2+constants!$D$4*data!F706^3+constants!$E$4*data!F706^4+constants!$F$4*data!F706^5+constants!$G$4*data!F706^6+constants!$H$4*data!F706^7)</f>
        <v>3789.2989110544704</v>
      </c>
      <c r="M706" s="4"/>
      <c r="N706" s="4"/>
      <c r="O706" s="4">
        <f t="shared" si="210"/>
        <v>27353.012779658788</v>
      </c>
      <c r="P706" s="4">
        <f t="shared" si="211"/>
        <v>14456.734267512733</v>
      </c>
      <c r="Q706" s="4">
        <f t="shared" si="211"/>
        <v>14456.734267512733</v>
      </c>
      <c r="R706" s="4">
        <f t="shared" si="212"/>
        <v>947.3247277636176</v>
      </c>
      <c r="S706" s="4"/>
      <c r="T706" s="4">
        <f t="shared" si="213"/>
        <v>1.8920602864733189</v>
      </c>
      <c r="U706" s="4">
        <f t="shared" si="214"/>
        <v>1</v>
      </c>
      <c r="V706" s="4"/>
      <c r="W706" s="4"/>
      <c r="X706">
        <f>IF(front!E706&gt;$X$2,O706,P706)</f>
        <v>27353.012779658788</v>
      </c>
      <c r="Y706">
        <f t="shared" si="220"/>
        <v>27119.031991357726</v>
      </c>
      <c r="Z706">
        <f>SUMPRODUCT($B$7:$B$456,Y$7:Y$456,EXP(constants!$B$32+constants!$A$32*ABS($A$7:$A$456-$A706)))</f>
        <v>3.8789888221757315E-2</v>
      </c>
      <c r="AA706">
        <f t="shared" si="208"/>
        <v>27118.993201469504</v>
      </c>
      <c r="AB706">
        <f t="shared" si="216"/>
        <v>27113.547242909903</v>
      </c>
      <c r="AD706" s="4"/>
      <c r="AE706" s="4"/>
      <c r="AF706" s="4"/>
      <c r="AH706" s="4"/>
      <c r="AI706" s="5">
        <f>SUMPRODUCT(constants!$B$13:$B$20,A706^constants!$A$13:$A$20)*constants!$C$10/((A706/1000000000)^5*(EXP(0.014388/(A706/1000000000)/constants!$B$9)-1))</f>
        <v>8.5320108823744581E-6</v>
      </c>
      <c r="AL706" s="17">
        <f t="shared" si="209"/>
        <v>3.1467704339591896E-10</v>
      </c>
      <c r="AQ706">
        <f t="shared" si="219"/>
        <v>3.1467704339591896E-10</v>
      </c>
    </row>
    <row r="707" spans="1:43" x14ac:dyDescent="0.2">
      <c r="A707">
        <f>front!A707</f>
        <v>516.54999999999995</v>
      </c>
      <c r="B707" s="1">
        <f t="shared" si="218"/>
        <v>0.45999999999992269</v>
      </c>
      <c r="C707">
        <f>front!D707-front!B707</f>
        <v>11010.75</v>
      </c>
      <c r="D707" s="2">
        <f>front!E707-front!C707</f>
        <v>54939.7</v>
      </c>
      <c r="E707" s="2">
        <f>IF(front!F707-front!C707&gt;0,front!F707-front!C707,0)</f>
        <v>54939.7</v>
      </c>
      <c r="F707" s="2">
        <f>front!I707-front!H707</f>
        <v>3809.2000000000007</v>
      </c>
      <c r="G707" s="2"/>
      <c r="H707" s="2"/>
      <c r="I707" s="4">
        <f>C707/(constants!$A$4+constants!$B$4*data!C707+constants!$C$4*data!C707^2+constants!$D$4*data!C707^3+constants!$E$4*data!C707^4+constants!$F$4*data!C707^5+constants!$G$4*data!C707^6+constants!$H$4*data!C707^7)</f>
        <v>11017.439313991166</v>
      </c>
      <c r="J707" s="4">
        <f>D707/(constants!$A$4+constants!$B$4*data!D707+constants!$C$4*data!D707^2+constants!$D$4*data!D707^3+constants!$E$4*data!D707^4+constants!$F$4*data!D707^5+constants!$G$4*data!D707^6+constants!$H$4*data!D707^7)</f>
        <v>57952.734043957651</v>
      </c>
      <c r="K707" s="4">
        <f>E707/(constants!$A$4+constants!$B$4*data!E707+constants!$C$4*data!E707^2+constants!$D$4*data!E707^3+constants!$E$4*data!E707^4+constants!$F$4*data!E707^5+constants!$G$4*data!E707^6+constants!$H$4*data!E707^7)</f>
        <v>57952.734043957651</v>
      </c>
      <c r="L707" s="4">
        <f>F707/(constants!$A$4+constants!$B$4*data!F707+constants!$C$4*data!F707^2+constants!$D$4*data!F707^3+constants!$E$4*data!F707^4+constants!$F$4*data!F707^5+constants!$G$4*data!F707^6+constants!$H$4*data!F707^7)</f>
        <v>3800.6760222765906</v>
      </c>
      <c r="M707" s="4"/>
      <c r="N707" s="4"/>
      <c r="O707" s="4">
        <f t="shared" si="210"/>
        <v>27543.598284977918</v>
      </c>
      <c r="P707" s="4">
        <f t="shared" si="211"/>
        <v>14488.183510989413</v>
      </c>
      <c r="Q707" s="4">
        <f t="shared" si="211"/>
        <v>14488.183510989413</v>
      </c>
      <c r="R707" s="4">
        <f t="shared" si="212"/>
        <v>950.16900556914766</v>
      </c>
      <c r="S707" s="4"/>
      <c r="T707" s="4">
        <f t="shared" si="213"/>
        <v>1.9011077726953043</v>
      </c>
      <c r="U707" s="4">
        <f t="shared" si="214"/>
        <v>1</v>
      </c>
      <c r="V707" s="4"/>
      <c r="W707" s="4"/>
      <c r="X707">
        <f>IF(front!E707&gt;$X$2,O707,P707)</f>
        <v>27543.598284977918</v>
      </c>
      <c r="Y707">
        <f t="shared" si="220"/>
        <v>27309.617496676856</v>
      </c>
      <c r="Z707">
        <f>SUMPRODUCT($B$7:$B$456,Y$7:Y$456,EXP(constants!$B$32+constants!$A$32*ABS($A$7:$A$456-$A707)))</f>
        <v>3.7788121220909514E-2</v>
      </c>
      <c r="AA707">
        <f t="shared" si="208"/>
        <v>27309.579708555633</v>
      </c>
      <c r="AB707">
        <f t="shared" si="216"/>
        <v>27304.133749996032</v>
      </c>
      <c r="AD707" s="4"/>
      <c r="AE707" s="4"/>
      <c r="AF707" s="4"/>
      <c r="AH707" s="4"/>
      <c r="AI707" s="5">
        <f>SUMPRODUCT(constants!$B$13:$B$20,A707^constants!$A$13:$A$20)*constants!$C$10/((A707/1000000000)^5*(EXP(0.014388/(A707/1000000000)/constants!$B$9)-1))</f>
        <v>8.5614059363434043E-6</v>
      </c>
      <c r="AL707" s="17">
        <f t="shared" si="209"/>
        <v>3.1355713441539409E-10</v>
      </c>
      <c r="AQ707">
        <f t="shared" si="219"/>
        <v>3.1355713441539409E-10</v>
      </c>
    </row>
    <row r="708" spans="1:43" x14ac:dyDescent="0.2">
      <c r="A708">
        <f>front!A708</f>
        <v>517.01</v>
      </c>
      <c r="B708" s="1">
        <f t="shared" si="218"/>
        <v>0.46000000000003638</v>
      </c>
      <c r="C708">
        <f>front!D708-front!B708</f>
        <v>11044.15</v>
      </c>
      <c r="D708" s="2">
        <f>front!E708-front!C708</f>
        <v>54206.6</v>
      </c>
      <c r="E708" s="2">
        <f>IF(front!F708-front!C708&gt;0,front!F708-front!C708,0)</f>
        <v>54206.6</v>
      </c>
      <c r="F708" s="2">
        <f>front!I708-front!H708</f>
        <v>3717.3999999999996</v>
      </c>
      <c r="G708" s="2"/>
      <c r="H708" s="2"/>
      <c r="I708" s="4">
        <f>C708/(constants!$A$4+constants!$B$4*data!C708+constants!$C$4*data!C708^2+constants!$D$4*data!C708^3+constants!$E$4*data!C708^4+constants!$F$4*data!C708^5+constants!$G$4*data!C708^6+constants!$H$4*data!C708^7)</f>
        <v>11051.146670212051</v>
      </c>
      <c r="J708" s="4">
        <f>D708/(constants!$A$4+constants!$B$4*data!D708+constants!$C$4*data!D708^2+constants!$D$4*data!D708^3+constants!$E$4*data!D708^4+constants!$F$4*data!D708^5+constants!$G$4*data!D708^6+constants!$H$4*data!D708^7)</f>
        <v>57139.252668486188</v>
      </c>
      <c r="K708" s="4">
        <f>E708/(constants!$A$4+constants!$B$4*data!E708+constants!$C$4*data!E708^2+constants!$D$4*data!E708^3+constants!$E$4*data!E708^4+constants!$F$4*data!E708^5+constants!$G$4*data!E708^6+constants!$H$4*data!E708^7)</f>
        <v>57139.252668486188</v>
      </c>
      <c r="L708" s="4">
        <f>F708/(constants!$A$4+constants!$B$4*data!F708+constants!$C$4*data!F708^2+constants!$D$4*data!F708^3+constants!$E$4*data!F708^4+constants!$F$4*data!F708^5+constants!$G$4*data!F708^6+constants!$H$4*data!F708^7)</f>
        <v>3709.0615689936835</v>
      </c>
      <c r="M708" s="4"/>
      <c r="N708" s="4"/>
      <c r="O708" s="4">
        <f t="shared" si="210"/>
        <v>27627.866675530127</v>
      </c>
      <c r="P708" s="4">
        <f t="shared" si="211"/>
        <v>14284.813167121547</v>
      </c>
      <c r="Q708" s="4">
        <f t="shared" si="211"/>
        <v>14284.813167121547</v>
      </c>
      <c r="R708" s="4">
        <f t="shared" si="212"/>
        <v>927.26539224842088</v>
      </c>
      <c r="S708" s="4"/>
      <c r="T708" s="4">
        <f t="shared" si="213"/>
        <v>1.934072665305798</v>
      </c>
      <c r="U708" s="4">
        <f t="shared" si="214"/>
        <v>1</v>
      </c>
      <c r="V708" s="4"/>
      <c r="W708" s="4"/>
      <c r="X708">
        <f>IF(front!E708&gt;$X$2,O708,P708)</f>
        <v>27627.866675530127</v>
      </c>
      <c r="Y708">
        <f t="shared" si="220"/>
        <v>27393.885887229066</v>
      </c>
      <c r="Z708">
        <f>SUMPRODUCT($B$7:$B$456,Y$7:Y$456,EXP(constants!$B$32+constants!$A$32*ABS($A$7:$A$456-$A708)))</f>
        <v>3.6812225321268328E-2</v>
      </c>
      <c r="AA708">
        <f t="shared" si="208"/>
        <v>27393.849075003745</v>
      </c>
      <c r="AB708">
        <f t="shared" si="216"/>
        <v>27388.403116444144</v>
      </c>
      <c r="AD708" s="4"/>
      <c r="AE708" s="4"/>
      <c r="AF708" s="4"/>
      <c r="AH708" s="4"/>
      <c r="AI708" s="5">
        <f>SUMPRODUCT(constants!$B$13:$B$20,A708^constants!$A$13:$A$20)*constants!$C$10/((A708/1000000000)^5*(EXP(0.014388/(A708/1000000000)/constants!$B$9)-1))</f>
        <v>8.5908135619397919E-6</v>
      </c>
      <c r="AL708" s="17">
        <f t="shared" si="209"/>
        <v>3.1366609894761705E-10</v>
      </c>
      <c r="AQ708">
        <f t="shared" si="219"/>
        <v>3.1366609894761705E-10</v>
      </c>
    </row>
    <row r="709" spans="1:43" x14ac:dyDescent="0.2">
      <c r="A709">
        <f>front!A709</f>
        <v>517.47</v>
      </c>
      <c r="B709" s="1">
        <f t="shared" si="218"/>
        <v>0.46000000000003638</v>
      </c>
      <c r="C709">
        <f>front!D709-front!B709</f>
        <v>11100.7</v>
      </c>
      <c r="D709" s="2">
        <f>front!E709-front!C709</f>
        <v>55140.5</v>
      </c>
      <c r="E709" s="2">
        <f>IF(front!F709-front!C709&gt;0,front!F709-front!C709,0)</f>
        <v>55140.5</v>
      </c>
      <c r="F709" s="2">
        <f>front!I709-front!H709</f>
        <v>3577.2999999999993</v>
      </c>
      <c r="G709" s="2"/>
      <c r="H709" s="2"/>
      <c r="I709" s="4">
        <f>C709/(constants!$A$4+constants!$B$4*data!C709+constants!$C$4*data!C709^2+constants!$D$4*data!C709^3+constants!$E$4*data!C709^4+constants!$F$4*data!C709^5+constants!$G$4*data!C709^6+constants!$H$4*data!C709^7)</f>
        <v>11108.223909176508</v>
      </c>
      <c r="J709" s="4">
        <f>D709/(constants!$A$4+constants!$B$4*data!D709+constants!$C$4*data!D709^2+constants!$D$4*data!D709^3+constants!$E$4*data!D709^4+constants!$F$4*data!D709^5+constants!$G$4*data!D709^6+constants!$H$4*data!D709^7)</f>
        <v>58175.757947308404</v>
      </c>
      <c r="K709" s="4">
        <f>E709/(constants!$A$4+constants!$B$4*data!E709+constants!$C$4*data!E709^2+constants!$D$4*data!E709^3+constants!$E$4*data!E709^4+constants!$F$4*data!E709^5+constants!$G$4*data!E709^6+constants!$H$4*data!E709^7)</f>
        <v>58175.757947308404</v>
      </c>
      <c r="L709" s="4">
        <f>F709/(constants!$A$4+constants!$B$4*data!F709+constants!$C$4*data!F709^2+constants!$D$4*data!F709^3+constants!$E$4*data!F709^4+constants!$F$4*data!F709^5+constants!$G$4*data!F709^6+constants!$H$4*data!F709^7)</f>
        <v>3569.2498438142238</v>
      </c>
      <c r="M709" s="4"/>
      <c r="N709" s="4"/>
      <c r="O709" s="4">
        <f t="shared" si="210"/>
        <v>27770.559772941269</v>
      </c>
      <c r="P709" s="4">
        <f t="shared" si="211"/>
        <v>14543.939486827101</v>
      </c>
      <c r="Q709" s="4">
        <f t="shared" si="211"/>
        <v>14543.939486827101</v>
      </c>
      <c r="R709" s="4">
        <f t="shared" si="212"/>
        <v>892.31246095355596</v>
      </c>
      <c r="S709" s="4"/>
      <c r="T709" s="4">
        <f t="shared" si="213"/>
        <v>1.9094248706200909</v>
      </c>
      <c r="U709" s="4">
        <f t="shared" si="214"/>
        <v>1</v>
      </c>
      <c r="V709" s="4"/>
      <c r="W709" s="4"/>
      <c r="X709">
        <f>IF(front!E709&gt;$X$2,O709,P709)</f>
        <v>27770.559772941269</v>
      </c>
      <c r="Y709">
        <f t="shared" si="220"/>
        <v>27536.578984640208</v>
      </c>
      <c r="Z709">
        <f>SUMPRODUCT($B$7:$B$456,Y$7:Y$456,EXP(constants!$B$32+constants!$A$32*ABS($A$7:$A$456-$A709)))</f>
        <v>3.5861532389548409E-2</v>
      </c>
      <c r="AA709">
        <f t="shared" si="208"/>
        <v>27536.543123107818</v>
      </c>
      <c r="AB709">
        <f t="shared" si="216"/>
        <v>27531.097164548217</v>
      </c>
      <c r="AD709" s="4"/>
      <c r="AE709" s="4"/>
      <c r="AF709" s="4"/>
      <c r="AH709" s="4"/>
      <c r="AI709" s="5">
        <f>SUMPRODUCT(constants!$B$13:$B$20,A709^constants!$A$13:$A$20)*constants!$C$10/((A709/1000000000)^5*(EXP(0.014388/(A709/1000000000)/constants!$B$9)-1))</f>
        <v>8.6202334402968921E-6</v>
      </c>
      <c r="AL709" s="17">
        <f t="shared" si="209"/>
        <v>3.1310896869730146E-10</v>
      </c>
      <c r="AQ709">
        <f t="shared" si="219"/>
        <v>3.1310896869730146E-10</v>
      </c>
    </row>
    <row r="710" spans="1:43" x14ac:dyDescent="0.2">
      <c r="A710">
        <f>front!A710</f>
        <v>517.92999999999995</v>
      </c>
      <c r="B710" s="1">
        <f t="shared" si="218"/>
        <v>0.45999999999992269</v>
      </c>
      <c r="C710">
        <f>front!D710-front!B710</f>
        <v>11185.1</v>
      </c>
      <c r="D710" s="2">
        <f>front!E710-front!C710</f>
        <v>55310.7</v>
      </c>
      <c r="E710" s="2">
        <f>IF(front!F710-front!C710&gt;0,front!F710-front!C710,0)</f>
        <v>55310.7</v>
      </c>
      <c r="F710" s="2">
        <f>front!I710-front!H710</f>
        <v>3433.2000000000007</v>
      </c>
      <c r="G710" s="2"/>
      <c r="H710" s="2"/>
      <c r="I710" s="4">
        <f>C710/(constants!$A$4+constants!$B$4*data!C710+constants!$C$4*data!C710^2+constants!$D$4*data!C710^3+constants!$E$4*data!C710^4+constants!$F$4*data!C710^5+constants!$G$4*data!C710^6+constants!$H$4*data!C710^7)</f>
        <v>11193.426906492146</v>
      </c>
      <c r="J710" s="4">
        <f>D710/(constants!$A$4+constants!$B$4*data!D710+constants!$C$4*data!D710^2+constants!$D$4*data!D710^3+constants!$E$4*data!D710^4+constants!$F$4*data!D710^5+constants!$G$4*data!D710^6+constants!$H$4*data!D710^7)</f>
        <v>58364.876191997559</v>
      </c>
      <c r="K710" s="4">
        <f>E710/(constants!$A$4+constants!$B$4*data!E710+constants!$C$4*data!E710^2+constants!$D$4*data!E710^3+constants!$E$4*data!E710^4+constants!$F$4*data!E710^5+constants!$G$4*data!E710^6+constants!$H$4*data!E710^7)</f>
        <v>58364.876191997559</v>
      </c>
      <c r="L710" s="4">
        <f>F710/(constants!$A$4+constants!$B$4*data!F710+constants!$C$4*data!F710^2+constants!$D$4*data!F710^3+constants!$E$4*data!F710^4+constants!$F$4*data!F710^5+constants!$G$4*data!F710^6+constants!$H$4*data!F710^7)</f>
        <v>3425.4521164571615</v>
      </c>
      <c r="M710" s="4"/>
      <c r="N710" s="4"/>
      <c r="O710" s="4">
        <f t="shared" si="210"/>
        <v>27983.567266230366</v>
      </c>
      <c r="P710" s="4">
        <f t="shared" si="211"/>
        <v>14591.21904799939</v>
      </c>
      <c r="Q710" s="4">
        <f t="shared" si="211"/>
        <v>14591.21904799939</v>
      </c>
      <c r="R710" s="4">
        <f t="shared" si="212"/>
        <v>856.36302911429038</v>
      </c>
      <c r="S710" s="4"/>
      <c r="T710" s="4">
        <f t="shared" si="213"/>
        <v>1.9178361433801658</v>
      </c>
      <c r="U710" s="4">
        <f t="shared" si="214"/>
        <v>1</v>
      </c>
      <c r="V710" s="4"/>
      <c r="W710" s="4"/>
      <c r="X710">
        <f>IF(front!E710&gt;$X$2,O710,P710)</f>
        <v>27983.567266230366</v>
      </c>
      <c r="Y710">
        <f t="shared" si="220"/>
        <v>27749.586477929304</v>
      </c>
      <c r="Z710">
        <f>SUMPRODUCT($B$7:$B$456,Y$7:Y$456,EXP(constants!$B$32+constants!$A$32*ABS($A$7:$A$456-$A710)))</f>
        <v>3.4935391547318971E-2</v>
      </c>
      <c r="AA710">
        <f t="shared" si="208"/>
        <v>27749.551542537756</v>
      </c>
      <c r="AB710">
        <f t="shared" si="216"/>
        <v>27744.105583978155</v>
      </c>
      <c r="AD710" s="4"/>
      <c r="AE710" s="4"/>
      <c r="AF710" s="4"/>
      <c r="AH710" s="4"/>
      <c r="AI710" s="5">
        <f>SUMPRODUCT(constants!$B$13:$B$20,A710^constants!$A$13:$A$20)*constants!$C$10/((A710/1000000000)^5*(EXP(0.014388/(A710/1000000000)/constants!$B$9)-1))</f>
        <v>8.6496652527591144E-6</v>
      </c>
      <c r="AL710" s="17">
        <f t="shared" si="209"/>
        <v>3.1176587136959929E-10</v>
      </c>
      <c r="AQ710">
        <f t="shared" si="219"/>
        <v>3.1176587136959929E-10</v>
      </c>
    </row>
    <row r="711" spans="1:43" x14ac:dyDescent="0.2">
      <c r="A711">
        <f>front!A711</f>
        <v>518.39</v>
      </c>
      <c r="B711" s="1">
        <f t="shared" si="218"/>
        <v>0.46000000000003638</v>
      </c>
      <c r="C711">
        <f>front!D711-front!B711</f>
        <v>11221.75</v>
      </c>
      <c r="D711" s="2">
        <f>front!E711-front!C711</f>
        <v>53728.7</v>
      </c>
      <c r="E711" s="2">
        <f>IF(front!F711-front!C711&gt;0,front!F711-front!C711,0)</f>
        <v>53728.7</v>
      </c>
      <c r="F711" s="2">
        <f>front!I711-front!H711</f>
        <v>3471.0999999999985</v>
      </c>
      <c r="G711" s="2"/>
      <c r="H711" s="2"/>
      <c r="I711" s="4">
        <f>C711/(constants!$A$4+constants!$B$4*data!C711+constants!$C$4*data!C711^2+constants!$D$4*data!C711^3+constants!$E$4*data!C711^4+constants!$F$4*data!C711^5+constants!$G$4*data!C711^6+constants!$H$4*data!C711^7)</f>
        <v>11230.431636764828</v>
      </c>
      <c r="J711" s="4">
        <f>D711/(constants!$A$4+constants!$B$4*data!D711+constants!$C$4*data!D711^2+constants!$D$4*data!D711^3+constants!$E$4*data!D711^4+constants!$F$4*data!D711^5+constants!$G$4*data!D711^6+constants!$H$4*data!D711^7)</f>
        <v>56609.478063713097</v>
      </c>
      <c r="K711" s="4">
        <f>E711/(constants!$A$4+constants!$B$4*data!E711+constants!$C$4*data!E711^2+constants!$D$4*data!E711^3+constants!$E$4*data!E711^4+constants!$F$4*data!E711^5+constants!$G$4*data!E711^6+constants!$H$4*data!E711^7)</f>
        <v>56609.478063713097</v>
      </c>
      <c r="L711" s="4">
        <f>F711/(constants!$A$4+constants!$B$4*data!F711+constants!$C$4*data!F711^2+constants!$D$4*data!F711^3+constants!$E$4*data!F711^4+constants!$F$4*data!F711^5+constants!$G$4*data!F711^6+constants!$H$4*data!F711^7)</f>
        <v>3463.2720901244593</v>
      </c>
      <c r="M711" s="4"/>
      <c r="N711" s="4"/>
      <c r="O711" s="4">
        <f t="shared" si="210"/>
        <v>28076.07909191207</v>
      </c>
      <c r="P711" s="4">
        <f t="shared" si="211"/>
        <v>14152.369515928274</v>
      </c>
      <c r="Q711" s="4">
        <f t="shared" si="211"/>
        <v>14152.369515928274</v>
      </c>
      <c r="R711" s="4">
        <f t="shared" si="212"/>
        <v>865.81802253111482</v>
      </c>
      <c r="S711" s="4"/>
      <c r="T711" s="4">
        <f t="shared" si="213"/>
        <v>1.9838429925330083</v>
      </c>
      <c r="U711" s="4">
        <f t="shared" si="214"/>
        <v>1</v>
      </c>
      <c r="V711" s="4"/>
      <c r="W711" s="4"/>
      <c r="X711">
        <f>IF(front!E711&gt;$X$2,O711,P711)</f>
        <v>28076.07909191207</v>
      </c>
      <c r="Y711">
        <f t="shared" si="220"/>
        <v>27842.098303611008</v>
      </c>
      <c r="Z711">
        <f>SUMPRODUCT($B$7:$B$456,Y$7:Y$456,EXP(constants!$B$32+constants!$A$32*ABS($A$7:$A$456-$A711)))</f>
        <v>3.4033168725388273E-2</v>
      </c>
      <c r="AA711">
        <f t="shared" ref="AA711:AA774" si="221">Y711-Z711</f>
        <v>27842.064270442283</v>
      </c>
      <c r="AB711">
        <f t="shared" si="216"/>
        <v>27836.618311882681</v>
      </c>
      <c r="AD711" s="4"/>
      <c r="AE711" s="4"/>
      <c r="AF711" s="4"/>
      <c r="AH711" s="4"/>
      <c r="AI711" s="5">
        <f>SUMPRODUCT(constants!$B$13:$B$20,A711^constants!$A$13:$A$20)*constants!$C$10/((A711/1000000000)^5*(EXP(0.014388/(A711/1000000000)/constants!$B$9)-1))</f>
        <v>8.6791086808865434E-6</v>
      </c>
      <c r="AL711" s="17">
        <f t="shared" ref="AL711:AL774" si="222">IF(AB711=0,0,AI711/AB711)</f>
        <v>3.1178746583530486E-10</v>
      </c>
      <c r="AQ711">
        <f t="shared" si="219"/>
        <v>3.1178746583530486E-10</v>
      </c>
    </row>
    <row r="712" spans="1:43" x14ac:dyDescent="0.2">
      <c r="A712">
        <f>front!A712</f>
        <v>518.85</v>
      </c>
      <c r="B712" s="1">
        <f t="shared" si="218"/>
        <v>0.46000000000003638</v>
      </c>
      <c r="C712">
        <f>front!D712-front!B712</f>
        <v>11326.5</v>
      </c>
      <c r="D712" s="2">
        <f>front!E712-front!C712</f>
        <v>55306.400000000001</v>
      </c>
      <c r="E712" s="2">
        <f>IF(front!F712-front!C712&gt;0,front!F712-front!C712,0)</f>
        <v>55306.400000000001</v>
      </c>
      <c r="F712" s="2">
        <f>front!I712-front!H712</f>
        <v>3592.6999999999989</v>
      </c>
      <c r="G712" s="2"/>
      <c r="H712" s="2"/>
      <c r="I712" s="4">
        <f>C712/(constants!$A$4+constants!$B$4*data!C712+constants!$C$4*data!C712^2+constants!$D$4*data!C712^3+constants!$E$4*data!C712^4+constants!$F$4*data!C712^5+constants!$G$4*data!C712^6+constants!$H$4*data!C712^7)</f>
        <v>11336.215775350116</v>
      </c>
      <c r="J712" s="4">
        <f>D712/(constants!$A$4+constants!$B$4*data!D712+constants!$C$4*data!D712^2+constants!$D$4*data!D712^3+constants!$E$4*data!D712^4+constants!$F$4*data!D712^5+constants!$G$4*data!D712^6+constants!$H$4*data!D712^7)</f>
        <v>58360.097271158207</v>
      </c>
      <c r="K712" s="4">
        <f>E712/(constants!$A$4+constants!$B$4*data!E712+constants!$C$4*data!E712^2+constants!$D$4*data!E712^3+constants!$E$4*data!E712^4+constants!$F$4*data!E712^5+constants!$G$4*data!E712^6+constants!$H$4*data!E712^7)</f>
        <v>58360.097271158207</v>
      </c>
      <c r="L712" s="4">
        <f>F712/(constants!$A$4+constants!$B$4*data!F712+constants!$C$4*data!F712^2+constants!$D$4*data!F712^3+constants!$E$4*data!F712^4+constants!$F$4*data!F712^5+constants!$G$4*data!F712^6+constants!$H$4*data!F712^7)</f>
        <v>3584.6178727476417</v>
      </c>
      <c r="M712" s="4"/>
      <c r="N712" s="4"/>
      <c r="O712" s="4">
        <f t="shared" ref="O712:O775" si="223">I712*1000/O$4</f>
        <v>28340.53943837529</v>
      </c>
      <c r="P712" s="4">
        <f t="shared" ref="P712:Q775" si="224">J712*1000/P$4</f>
        <v>14590.02431778955</v>
      </c>
      <c r="Q712" s="4">
        <f t="shared" si="224"/>
        <v>14590.02431778955</v>
      </c>
      <c r="R712" s="4">
        <f t="shared" ref="R712:R775" si="225">L712*1000/R$4</f>
        <v>896.15446818691044</v>
      </c>
      <c r="S712" s="4"/>
      <c r="T712" s="4">
        <f t="shared" ref="T712:T744" si="226">O712/P712</f>
        <v>1.9424600549719304</v>
      </c>
      <c r="U712" s="4">
        <f t="shared" ref="U712:U775" si="227">Q712/P712</f>
        <v>1</v>
      </c>
      <c r="V712" s="4"/>
      <c r="W712" s="4"/>
      <c r="X712">
        <f>IF(front!E712&gt;$X$2,O712,P712)</f>
        <v>28340.53943837529</v>
      </c>
      <c r="Y712">
        <f t="shared" si="220"/>
        <v>28106.558650074228</v>
      </c>
      <c r="Z712">
        <f>SUMPRODUCT($B$7:$B$456,Y$7:Y$456,EXP(constants!$B$32+constants!$A$32*ABS($A$7:$A$456-$A712)))</f>
        <v>3.3154246229698654E-2</v>
      </c>
      <c r="AA712">
        <f t="shared" si="221"/>
        <v>28106.525495827998</v>
      </c>
      <c r="AB712">
        <f t="shared" ref="AB712:AB775" si="228">IF((AA712-$AA$3)&gt;0,AA712-$AA$3,0)</f>
        <v>28101.079537268397</v>
      </c>
      <c r="AD712" s="4"/>
      <c r="AE712" s="4"/>
      <c r="AF712" s="4"/>
      <c r="AH712" s="4"/>
      <c r="AI712" s="5">
        <f>SUMPRODUCT(constants!$B$13:$B$20,A712^constants!$A$13:$A$20)*constants!$C$10/((A712/1000000000)^5*(EXP(0.014388/(A712/1000000000)/constants!$B$9)-1))</f>
        <v>8.7085634064725448E-6</v>
      </c>
      <c r="AL712" s="17">
        <f t="shared" si="222"/>
        <v>3.0990138278933438E-10</v>
      </c>
      <c r="AQ712">
        <f t="shared" si="219"/>
        <v>3.0990138278933438E-10</v>
      </c>
    </row>
    <row r="713" spans="1:43" x14ac:dyDescent="0.2">
      <c r="A713">
        <f>front!A713</f>
        <v>519.32000000000005</v>
      </c>
      <c r="B713" s="1">
        <f t="shared" ref="B713:B776" si="229">A713-A712</f>
        <v>0.47000000000002728</v>
      </c>
      <c r="C713">
        <f>front!D713-front!B713</f>
        <v>11351.2</v>
      </c>
      <c r="D713" s="2">
        <f>front!E713-front!C713</f>
        <v>55514</v>
      </c>
      <c r="E713" s="2">
        <f>IF(front!F713-front!C713&gt;0,front!F713-front!C713,0)</f>
        <v>55514</v>
      </c>
      <c r="F713" s="2">
        <f>front!I713-front!H713</f>
        <v>3669</v>
      </c>
      <c r="G713" s="2"/>
      <c r="H713" s="2"/>
      <c r="I713" s="4">
        <f>C713/(constants!$A$4+constants!$B$4*data!C713+constants!$C$4*data!C713^2+constants!$D$4*data!C713^3+constants!$E$4*data!C713^4+constants!$F$4*data!C713^5+constants!$G$4*data!C713^6+constants!$H$4*data!C713^7)</f>
        <v>11361.164022254461</v>
      </c>
      <c r="J713" s="4">
        <f>D713/(constants!$A$4+constants!$B$4*data!D713+constants!$C$4*data!D713^2+constants!$D$4*data!D713^3+constants!$E$4*data!D713^4+constants!$F$4*data!D713^5+constants!$G$4*data!D713^6+constants!$H$4*data!D713^7)</f>
        <v>58590.879082356398</v>
      </c>
      <c r="K713" s="4">
        <f>E713/(constants!$A$4+constants!$B$4*data!E713+constants!$C$4*data!E713^2+constants!$D$4*data!E713^3+constants!$E$4*data!E713^4+constants!$F$4*data!E713^5+constants!$G$4*data!E713^6+constants!$H$4*data!E713^7)</f>
        <v>58590.879082356398</v>
      </c>
      <c r="L713" s="4">
        <f>F713/(constants!$A$4+constants!$B$4*data!F713+constants!$C$4*data!F713^2+constants!$D$4*data!F713^3+constants!$E$4*data!F713^4+constants!$F$4*data!F713^5+constants!$G$4*data!F713^6+constants!$H$4*data!F713^7)</f>
        <v>3660.7604887637935</v>
      </c>
      <c r="M713" s="4"/>
      <c r="N713" s="4"/>
      <c r="O713" s="4">
        <f t="shared" si="223"/>
        <v>28402.910055636152</v>
      </c>
      <c r="P713" s="4">
        <f t="shared" si="224"/>
        <v>14647.719770589099</v>
      </c>
      <c r="Q713" s="4">
        <f t="shared" si="224"/>
        <v>14647.719770589099</v>
      </c>
      <c r="R713" s="4">
        <f t="shared" si="225"/>
        <v>915.19012219094839</v>
      </c>
      <c r="S713" s="4"/>
      <c r="T713" s="4">
        <f t="shared" si="226"/>
        <v>1.9390670015865445</v>
      </c>
      <c r="U713" s="4">
        <f t="shared" si="227"/>
        <v>1</v>
      </c>
      <c r="V713" s="4"/>
      <c r="W713" s="4"/>
      <c r="X713">
        <f>IF(front!E713&gt;$X$2,O713,P713)</f>
        <v>28402.910055636152</v>
      </c>
      <c r="Y713">
        <f t="shared" si="220"/>
        <v>28168.92926733509</v>
      </c>
      <c r="Z713">
        <f>SUMPRODUCT($B$7:$B$456,Y$7:Y$456,EXP(constants!$B$32+constants!$A$32*ABS($A$7:$A$456-$A713)))</f>
        <v>3.2279656427090062E-2</v>
      </c>
      <c r="AA713">
        <f t="shared" si="221"/>
        <v>28168.896987678661</v>
      </c>
      <c r="AB713">
        <f t="shared" si="228"/>
        <v>28163.45102911906</v>
      </c>
      <c r="AD713" s="4"/>
      <c r="AE713" s="4"/>
      <c r="AF713" s="4"/>
      <c r="AH713" s="4"/>
      <c r="AI713" s="5">
        <f>SUMPRODUCT(constants!$B$13:$B$20,A713^constants!$A$13:$A$20)*constants!$C$10/((A713/1000000000)^5*(EXP(0.014388/(A713/1000000000)/constants!$B$9)-1))</f>
        <v>8.738669789911168E-6</v>
      </c>
      <c r="AL713" s="17">
        <f t="shared" si="222"/>
        <v>3.1028405506399013E-10</v>
      </c>
      <c r="AQ713">
        <f t="shared" si="219"/>
        <v>3.1028405506399013E-10</v>
      </c>
    </row>
    <row r="714" spans="1:43" x14ac:dyDescent="0.2">
      <c r="A714">
        <f>front!A714</f>
        <v>519.78</v>
      </c>
      <c r="B714" s="1">
        <f t="shared" si="229"/>
        <v>0.45999999999992269</v>
      </c>
      <c r="C714">
        <f>front!D714-front!B714</f>
        <v>11455.55</v>
      </c>
      <c r="D714" s="2">
        <f>front!E714-front!C714</f>
        <v>55743.199999999997</v>
      </c>
      <c r="E714" s="2">
        <f>IF(front!F714-front!C714&gt;0,front!F714-front!C714,0)</f>
        <v>55743.199999999997</v>
      </c>
      <c r="F714" s="2">
        <f>front!I714-front!H714</f>
        <v>3481.3999999999996</v>
      </c>
      <c r="G714" s="2"/>
      <c r="H714" s="2"/>
      <c r="I714" s="4">
        <f>C714/(constants!$A$4+constants!$B$4*data!C714+constants!$C$4*data!C714^2+constants!$D$4*data!C714^3+constants!$E$4*data!C714^4+constants!$F$4*data!C714^5+constants!$G$4*data!C714^6+constants!$H$4*data!C714^7)</f>
        <v>11466.581428402245</v>
      </c>
      <c r="J714" s="4">
        <f>D714/(constants!$A$4+constants!$B$4*data!D714+constants!$C$4*data!D714^2+constants!$D$4*data!D714^3+constants!$E$4*data!D714^4+constants!$F$4*data!D714^5+constants!$G$4*data!D714^6+constants!$H$4*data!D714^7)</f>
        <v>58845.823781967512</v>
      </c>
      <c r="K714" s="4">
        <f>E714/(constants!$A$4+constants!$B$4*data!E714+constants!$C$4*data!E714^2+constants!$D$4*data!E714^3+constants!$E$4*data!E714^4+constants!$F$4*data!E714^5+constants!$G$4*data!E714^6+constants!$H$4*data!E714^7)</f>
        <v>58845.823781967512</v>
      </c>
      <c r="L714" s="4">
        <f>F714/(constants!$A$4+constants!$B$4*data!F714+constants!$C$4*data!F714^2+constants!$D$4*data!F714^3+constants!$E$4*data!F714^4+constants!$F$4*data!F714^5+constants!$G$4*data!F714^6+constants!$H$4*data!F714^7)</f>
        <v>3473.5504043403203</v>
      </c>
      <c r="M714" s="4"/>
      <c r="N714" s="4"/>
      <c r="O714" s="4">
        <f t="shared" si="223"/>
        <v>28666.453571005612</v>
      </c>
      <c r="P714" s="4">
        <f t="shared" si="224"/>
        <v>14711.455945491878</v>
      </c>
      <c r="Q714" s="4">
        <f t="shared" si="224"/>
        <v>14711.455945491878</v>
      </c>
      <c r="R714" s="4">
        <f t="shared" si="225"/>
        <v>868.38760108508006</v>
      </c>
      <c r="S714" s="4"/>
      <c r="T714" s="4">
        <f t="shared" si="226"/>
        <v>1.9485803225200187</v>
      </c>
      <c r="U714" s="4">
        <f t="shared" si="227"/>
        <v>1</v>
      </c>
      <c r="V714" s="4"/>
      <c r="W714" s="4"/>
      <c r="X714">
        <f>IF(front!E714&gt;$X$2,O714,P714)</f>
        <v>28666.453571005612</v>
      </c>
      <c r="Y714">
        <f t="shared" si="220"/>
        <v>28432.47278270455</v>
      </c>
      <c r="Z714">
        <f>SUMPRODUCT($B$7:$B$456,Y$7:Y$456,EXP(constants!$B$32+constants!$A$32*ABS($A$7:$A$456-$A714)))</f>
        <v>3.1446019206418062E-2</v>
      </c>
      <c r="AA714">
        <f t="shared" si="221"/>
        <v>28432.441336685344</v>
      </c>
      <c r="AB714">
        <f t="shared" si="228"/>
        <v>28426.995378125743</v>
      </c>
      <c r="AD714" s="4"/>
      <c r="AE714" s="4"/>
      <c r="AF714" s="4"/>
      <c r="AH714" s="4"/>
      <c r="AI714" s="5">
        <f>SUMPRODUCT(constants!$B$13:$B$20,A714^constants!$A$13:$A$20)*constants!$C$10/((A714/1000000000)^5*(EXP(0.014388/(A714/1000000000)/constants!$B$9)-1))</f>
        <v>8.7681463850068228E-6</v>
      </c>
      <c r="AL714" s="17">
        <f t="shared" si="222"/>
        <v>3.0844435960874761E-10</v>
      </c>
      <c r="AQ714">
        <f t="shared" si="219"/>
        <v>3.0844435960874761E-10</v>
      </c>
    </row>
    <row r="715" spans="1:43" x14ac:dyDescent="0.2">
      <c r="A715">
        <f>front!A715</f>
        <v>520.24</v>
      </c>
      <c r="B715" s="1">
        <f t="shared" si="229"/>
        <v>0.46000000000003638</v>
      </c>
      <c r="C715">
        <f>front!D715-front!B715</f>
        <v>11491.45</v>
      </c>
      <c r="D715" s="2">
        <f>front!E715-front!C715</f>
        <v>55624.9</v>
      </c>
      <c r="E715" s="2">
        <f>IF(front!F715-front!C715&gt;0,front!F715-front!C715,0)</f>
        <v>55624.9</v>
      </c>
      <c r="F715" s="2">
        <f>front!I715-front!H715</f>
        <v>3304.6999999999989</v>
      </c>
      <c r="G715" s="2"/>
      <c r="H715" s="2"/>
      <c r="I715" s="4">
        <f>C715/(constants!$A$4+constants!$B$4*data!C715+constants!$C$4*data!C715^2+constants!$D$4*data!C715^3+constants!$E$4*data!C715^4+constants!$F$4*data!C715^5+constants!$G$4*data!C715^6+constants!$H$4*data!C715^7)</f>
        <v>11502.855652271081</v>
      </c>
      <c r="J715" s="4">
        <f>D715/(constants!$A$4+constants!$B$4*data!D715+constants!$C$4*data!D715^2+constants!$D$4*data!D715^3+constants!$E$4*data!D715^4+constants!$F$4*data!D715^5+constants!$G$4*data!D715^6+constants!$H$4*data!D715^7)</f>
        <v>58714.215195966732</v>
      </c>
      <c r="K715" s="4">
        <f>E715/(constants!$A$4+constants!$B$4*data!E715+constants!$C$4*data!E715^2+constants!$D$4*data!E715^3+constants!$E$4*data!E715^4+constants!$F$4*data!E715^5+constants!$G$4*data!E715^6+constants!$H$4*data!E715^7)</f>
        <v>58714.215195966732</v>
      </c>
      <c r="L715" s="4">
        <f>F715/(constants!$A$4+constants!$B$4*data!F715+constants!$C$4*data!F715^2+constants!$D$4*data!F715^3+constants!$E$4*data!F715^4+constants!$F$4*data!F715^5+constants!$G$4*data!F715^6+constants!$H$4*data!F715^7)</f>
        <v>3297.2259981461757</v>
      </c>
      <c r="M715" s="4"/>
      <c r="N715" s="4"/>
      <c r="O715" s="4">
        <f t="shared" si="223"/>
        <v>28757.1391306777</v>
      </c>
      <c r="P715" s="4">
        <f t="shared" si="224"/>
        <v>14678.553798991681</v>
      </c>
      <c r="Q715" s="4">
        <f t="shared" si="224"/>
        <v>14678.553798991681</v>
      </c>
      <c r="R715" s="4">
        <f t="shared" si="225"/>
        <v>824.30649953654392</v>
      </c>
      <c r="S715" s="4"/>
      <c r="T715" s="4">
        <f t="shared" si="226"/>
        <v>1.9591261867128302</v>
      </c>
      <c r="U715" s="4">
        <f t="shared" si="227"/>
        <v>1</v>
      </c>
      <c r="V715" s="4"/>
      <c r="W715" s="4"/>
      <c r="X715">
        <f>IF(front!E715&gt;$X$2,O715,P715)</f>
        <v>28757.1391306777</v>
      </c>
      <c r="Y715">
        <f t="shared" si="220"/>
        <v>28523.158342376639</v>
      </c>
      <c r="Z715">
        <f>SUMPRODUCT($B$7:$B$456,Y$7:Y$456,EXP(constants!$B$32+constants!$A$32*ABS($A$7:$A$456-$A715)))</f>
        <v>3.0633911056764898E-2</v>
      </c>
      <c r="AA715">
        <f t="shared" si="221"/>
        <v>28523.127708465581</v>
      </c>
      <c r="AB715">
        <f t="shared" si="228"/>
        <v>28517.68174990598</v>
      </c>
      <c r="AD715" s="4"/>
      <c r="AE715" s="4"/>
      <c r="AF715" s="4"/>
      <c r="AH715" s="4"/>
      <c r="AI715" s="5">
        <f>SUMPRODUCT(constants!$B$13:$B$20,A715^constants!$A$13:$A$20)*constants!$C$10/((A715/1000000000)^5*(EXP(0.014388/(A715/1000000000)/constants!$B$9)-1))</f>
        <v>8.7976333175144818E-6</v>
      </c>
      <c r="AL715" s="17">
        <f t="shared" si="222"/>
        <v>3.0849749270182128E-10</v>
      </c>
      <c r="AQ715">
        <f t="shared" si="219"/>
        <v>3.0849749270182128E-10</v>
      </c>
    </row>
    <row r="716" spans="1:43" x14ac:dyDescent="0.2">
      <c r="A716">
        <f>front!A716</f>
        <v>520.70000000000005</v>
      </c>
      <c r="B716" s="1">
        <f t="shared" si="229"/>
        <v>0.46000000000003638</v>
      </c>
      <c r="C716">
        <f>front!D716-front!B716</f>
        <v>11576.15</v>
      </c>
      <c r="D716" s="2">
        <f>front!E716-front!C716</f>
        <v>55170.8</v>
      </c>
      <c r="E716" s="2">
        <f>IF(front!F716-front!C716&gt;0,front!F716-front!C716,0)</f>
        <v>55170.8</v>
      </c>
      <c r="F716" s="2">
        <f>front!I716-front!H716</f>
        <v>3263.2000000000007</v>
      </c>
      <c r="G716" s="2"/>
      <c r="H716" s="2"/>
      <c r="I716" s="4">
        <f>C716/(constants!$A$4+constants!$B$4*data!C716+constants!$C$4*data!C716^2+constants!$D$4*data!C716^3+constants!$E$4*data!C716^4+constants!$F$4*data!C716^5+constants!$G$4*data!C716^6+constants!$H$4*data!C716^7)</f>
        <v>11588.452853993647</v>
      </c>
      <c r="J716" s="4">
        <f>D716/(constants!$A$4+constants!$B$4*data!D716+constants!$C$4*data!D716^2+constants!$D$4*data!D716^3+constants!$E$4*data!D716^4+constants!$F$4*data!D716^5+constants!$G$4*data!D716^6+constants!$H$4*data!D716^7)</f>
        <v>58209.420268420858</v>
      </c>
      <c r="K716" s="4">
        <f>E716/(constants!$A$4+constants!$B$4*data!E716+constants!$C$4*data!E716^2+constants!$D$4*data!E716^3+constants!$E$4*data!E716^4+constants!$F$4*data!E716^5+constants!$G$4*data!E716^6+constants!$H$4*data!E716^7)</f>
        <v>58209.420268420858</v>
      </c>
      <c r="L716" s="4">
        <f>F716/(constants!$A$4+constants!$B$4*data!F716+constants!$C$4*data!F716^2+constants!$D$4*data!F716^3+constants!$E$4*data!F716^4+constants!$F$4*data!F716^5+constants!$G$4*data!F716^6+constants!$H$4*data!F716^7)</f>
        <v>3255.8152343686679</v>
      </c>
      <c r="M716" s="4"/>
      <c r="N716" s="4"/>
      <c r="O716" s="4">
        <f t="shared" si="223"/>
        <v>28971.132134984116</v>
      </c>
      <c r="P716" s="4">
        <f t="shared" si="224"/>
        <v>14552.355067105214</v>
      </c>
      <c r="Q716" s="4">
        <f t="shared" si="224"/>
        <v>14552.355067105214</v>
      </c>
      <c r="R716" s="4">
        <f t="shared" si="225"/>
        <v>813.95380859216698</v>
      </c>
      <c r="S716" s="4"/>
      <c r="T716" s="4">
        <f t="shared" si="226"/>
        <v>1.9908208672334928</v>
      </c>
      <c r="U716" s="4">
        <f t="shared" si="227"/>
        <v>1</v>
      </c>
      <c r="V716" s="4"/>
      <c r="W716" s="4"/>
      <c r="X716">
        <f>IF(front!E716&gt;$X$2,O716,P716)</f>
        <v>28971.132134984116</v>
      </c>
      <c r="Y716">
        <f t="shared" si="220"/>
        <v>28737.151346683055</v>
      </c>
      <c r="Z716">
        <f>SUMPRODUCT($B$7:$B$456,Y$7:Y$456,EXP(constants!$B$32+constants!$A$32*ABS($A$7:$A$456-$A716)))</f>
        <v>2.9842775979805117E-2</v>
      </c>
      <c r="AA716">
        <f t="shared" si="221"/>
        <v>28737.121503907074</v>
      </c>
      <c r="AB716">
        <f t="shared" si="228"/>
        <v>28731.675545347473</v>
      </c>
      <c r="AD716" s="4"/>
      <c r="AE716" s="4"/>
      <c r="AF716" s="4"/>
      <c r="AH716" s="4"/>
      <c r="AI716" s="5">
        <f>SUMPRODUCT(constants!$B$13:$B$20,A716^constants!$A$13:$A$20)*constants!$C$10/((A716/1000000000)^5*(EXP(0.014388/(A716/1000000000)/constants!$B$9)-1))</f>
        <v>8.8271302702505689E-6</v>
      </c>
      <c r="AL716" s="17">
        <f t="shared" si="222"/>
        <v>3.0722643572661212E-10</v>
      </c>
      <c r="AQ716">
        <f t="shared" si="219"/>
        <v>3.0722643572661212E-10</v>
      </c>
    </row>
    <row r="717" spans="1:43" x14ac:dyDescent="0.2">
      <c r="A717">
        <f>front!A717</f>
        <v>521.16</v>
      </c>
      <c r="B717" s="1">
        <f t="shared" si="229"/>
        <v>0.45999999999992269</v>
      </c>
      <c r="C717">
        <f>front!D717-front!B717</f>
        <v>11643.7</v>
      </c>
      <c r="D717" s="2">
        <f>front!E717-front!C717</f>
        <v>55072.6</v>
      </c>
      <c r="E717" s="2">
        <f>IF(front!F717-front!C717&gt;0,front!F717-front!C717,0)</f>
        <v>55072.6</v>
      </c>
      <c r="F717" s="2">
        <f>front!I717-front!H717</f>
        <v>3242.9000000000015</v>
      </c>
      <c r="G717" s="2"/>
      <c r="H717" s="2"/>
      <c r="I717" s="4">
        <f>C717/(constants!$A$4+constants!$B$4*data!C717+constants!$C$4*data!C717^2+constants!$D$4*data!C717^3+constants!$E$4*data!C717^4+constants!$F$4*data!C717^5+constants!$G$4*data!C717^6+constants!$H$4*data!C717^7)</f>
        <v>11656.732841135004</v>
      </c>
      <c r="J717" s="4">
        <f>D717/(constants!$A$4+constants!$B$4*data!D717+constants!$C$4*data!D717^2+constants!$D$4*data!D717^3+constants!$E$4*data!D717^4+constants!$F$4*data!D717^5+constants!$G$4*data!D717^6+constants!$H$4*data!D717^7)</f>
        <v>58100.331787883937</v>
      </c>
      <c r="K717" s="4">
        <f>E717/(constants!$A$4+constants!$B$4*data!E717+constants!$C$4*data!E717^2+constants!$D$4*data!E717^3+constants!$E$4*data!E717^4+constants!$F$4*data!E717^5+constants!$G$4*data!E717^6+constants!$H$4*data!E717^7)</f>
        <v>58100.331787883937</v>
      </c>
      <c r="L717" s="4">
        <f>F717/(constants!$A$4+constants!$B$4*data!F717+constants!$C$4*data!F717^2+constants!$D$4*data!F717^3+constants!$E$4*data!F717^4+constants!$F$4*data!F717^5+constants!$G$4*data!F717^6+constants!$H$4*data!F717^7)</f>
        <v>3235.5590150716534</v>
      </c>
      <c r="M717" s="4"/>
      <c r="N717" s="4"/>
      <c r="O717" s="4">
        <f t="shared" si="223"/>
        <v>29141.83210283751</v>
      </c>
      <c r="P717" s="4">
        <f t="shared" si="224"/>
        <v>14525.082946970984</v>
      </c>
      <c r="Q717" s="4">
        <f t="shared" si="224"/>
        <v>14525.082946970984</v>
      </c>
      <c r="R717" s="4">
        <f t="shared" si="225"/>
        <v>808.88975376791336</v>
      </c>
      <c r="S717" s="4"/>
      <c r="T717" s="4">
        <f t="shared" si="226"/>
        <v>2.006310890562911</v>
      </c>
      <c r="U717" s="4">
        <f t="shared" si="227"/>
        <v>1</v>
      </c>
      <c r="V717" s="4"/>
      <c r="W717" s="4"/>
      <c r="X717">
        <f>IF(front!E717&gt;$X$2,O717,P717)</f>
        <v>29141.83210283751</v>
      </c>
      <c r="Y717">
        <f t="shared" si="220"/>
        <v>28907.851314536449</v>
      </c>
      <c r="Z717">
        <f>SUMPRODUCT($B$7:$B$456,Y$7:Y$456,EXP(constants!$B$32+constants!$A$32*ABS($A$7:$A$456-$A717)))</f>
        <v>2.9072072336129903E-2</v>
      </c>
      <c r="AA717">
        <f t="shared" si="221"/>
        <v>28907.822242464114</v>
      </c>
      <c r="AB717">
        <f t="shared" si="228"/>
        <v>28902.376283904512</v>
      </c>
      <c r="AD717" s="4"/>
      <c r="AE717" s="4"/>
      <c r="AF717" s="4"/>
      <c r="AH717" s="4"/>
      <c r="AI717" s="5">
        <f>SUMPRODUCT(constants!$B$13:$B$20,A717^constants!$A$13:$A$20)*constants!$C$10/((A717/1000000000)^5*(EXP(0.014388/(A717/1000000000)/constants!$B$9)-1))</f>
        <v>8.8566369263121794E-6</v>
      </c>
      <c r="AL717" s="17">
        <f t="shared" si="222"/>
        <v>3.0643282888972575E-10</v>
      </c>
      <c r="AQ717">
        <f t="shared" ref="AQ717:AQ780" si="230">AL717</f>
        <v>3.0643282888972575E-10</v>
      </c>
    </row>
    <row r="718" spans="1:43" x14ac:dyDescent="0.2">
      <c r="A718">
        <f>front!A718</f>
        <v>521.62</v>
      </c>
      <c r="B718" s="1">
        <f t="shared" si="229"/>
        <v>0.46000000000003638</v>
      </c>
      <c r="C718">
        <f>front!D718-front!B718</f>
        <v>11680.400000000001</v>
      </c>
      <c r="D718" s="2">
        <f>front!E718-front!C718</f>
        <v>54997.9</v>
      </c>
      <c r="E718" s="2">
        <f>IF(front!F718-front!C718&gt;0,front!F718-front!C718,0)</f>
        <v>54997.9</v>
      </c>
      <c r="F718" s="2">
        <f>front!I718-front!H718</f>
        <v>3288.6000000000004</v>
      </c>
      <c r="G718" s="2"/>
      <c r="H718" s="2"/>
      <c r="I718" s="4">
        <f>C718/(constants!$A$4+constants!$B$4*data!C718+constants!$C$4*data!C718^2+constants!$D$4*data!C718^3+constants!$E$4*data!C718^4+constants!$F$4*data!C718^5+constants!$G$4*data!C718^6+constants!$H$4*data!C718^7)</f>
        <v>11693.83484531276</v>
      </c>
      <c r="J718" s="4">
        <f>D718/(constants!$A$4+constants!$B$4*data!D718+constants!$C$4*data!D718^2+constants!$D$4*data!D718^3+constants!$E$4*data!D718^4+constants!$F$4*data!D718^5+constants!$G$4*data!D718^6+constants!$H$4*data!D718^7)</f>
        <v>58017.365236054327</v>
      </c>
      <c r="K718" s="4">
        <f>E718/(constants!$A$4+constants!$B$4*data!E718+constants!$C$4*data!E718^2+constants!$D$4*data!E718^3+constants!$E$4*data!E718^4+constants!$F$4*data!E718^5+constants!$G$4*data!E718^6+constants!$H$4*data!E718^7)</f>
        <v>58017.365236054327</v>
      </c>
      <c r="L718" s="4">
        <f>F718/(constants!$A$4+constants!$B$4*data!F718+constants!$C$4*data!F718^2+constants!$D$4*data!F718^3+constants!$E$4*data!F718^4+constants!$F$4*data!F718^5+constants!$G$4*data!F718^6+constants!$H$4*data!F718^7)</f>
        <v>3281.1605743425307</v>
      </c>
      <c r="M718" s="4"/>
      <c r="N718" s="4"/>
      <c r="O718" s="4">
        <f t="shared" si="223"/>
        <v>29234.587113281897</v>
      </c>
      <c r="P718" s="4">
        <f t="shared" si="224"/>
        <v>14504.341309013584</v>
      </c>
      <c r="Q718" s="4">
        <f t="shared" si="224"/>
        <v>14504.341309013584</v>
      </c>
      <c r="R718" s="4">
        <f t="shared" si="225"/>
        <v>820.29014358563268</v>
      </c>
      <c r="S718" s="4"/>
      <c r="T718" s="4">
        <f t="shared" si="226"/>
        <v>2.0155749572105246</v>
      </c>
      <c r="U718" s="4">
        <f t="shared" si="227"/>
        <v>1</v>
      </c>
      <c r="V718" s="4"/>
      <c r="W718" s="4"/>
      <c r="X718">
        <f>IF(front!E718&gt;$X$2,O718,P718)</f>
        <v>29234.587113281897</v>
      </c>
      <c r="Y718">
        <f t="shared" si="220"/>
        <v>29000.606324980836</v>
      </c>
      <c r="Z718">
        <f>SUMPRODUCT($B$7:$B$456,Y$7:Y$456,EXP(constants!$B$32+constants!$A$32*ABS($A$7:$A$456-$A718)))</f>
        <v>2.8321272474420924E-2</v>
      </c>
      <c r="AA718">
        <f t="shared" si="221"/>
        <v>29000.57800370836</v>
      </c>
      <c r="AB718">
        <f t="shared" si="228"/>
        <v>28995.132045148759</v>
      </c>
      <c r="AD718" s="4"/>
      <c r="AE718" s="4"/>
      <c r="AF718" s="4"/>
      <c r="AH718" s="4"/>
      <c r="AI718" s="5">
        <f>SUMPRODUCT(constants!$B$13:$B$20,A718^constants!$A$13:$A$20)*constants!$C$10/((A718/1000000000)^5*(EXP(0.014388/(A718/1000000000)/constants!$B$9)-1))</f>
        <v>8.8861529690853044E-6</v>
      </c>
      <c r="AL718" s="17">
        <f t="shared" si="222"/>
        <v>3.0647051219661774E-10</v>
      </c>
      <c r="AQ718">
        <f t="shared" si="230"/>
        <v>3.0647051219661774E-10</v>
      </c>
    </row>
    <row r="719" spans="1:43" x14ac:dyDescent="0.2">
      <c r="A719">
        <f>front!A719</f>
        <v>522.08000000000004</v>
      </c>
      <c r="B719" s="1">
        <f t="shared" si="229"/>
        <v>0.46000000000003638</v>
      </c>
      <c r="C719">
        <f>front!D719-front!B719</f>
        <v>11753.15</v>
      </c>
      <c r="D719" s="2">
        <f>front!E719-front!C719</f>
        <v>55356.4</v>
      </c>
      <c r="E719" s="2">
        <f>IF(front!F719-front!C719&gt;0,front!F719-front!C719,0)</f>
        <v>55356.4</v>
      </c>
      <c r="F719" s="2">
        <f>front!I719-front!H719</f>
        <v>3317.5</v>
      </c>
      <c r="G719" s="2"/>
      <c r="H719" s="2"/>
      <c r="I719" s="4">
        <f>C719/(constants!$A$4+constants!$B$4*data!C719+constants!$C$4*data!C719^2+constants!$D$4*data!C719^3+constants!$E$4*data!C719^4+constants!$F$4*data!C719^5+constants!$G$4*data!C719^6+constants!$H$4*data!C719^7)</f>
        <v>11767.393023695311</v>
      </c>
      <c r="J719" s="4">
        <f>D719/(constants!$A$4+constants!$B$4*data!D719+constants!$C$4*data!D719^2+constants!$D$4*data!D719^3+constants!$E$4*data!D719^4+constants!$F$4*data!D719^5+constants!$G$4*data!D719^6+constants!$H$4*data!D719^7)</f>
        <v>58415.669294568957</v>
      </c>
      <c r="K719" s="4">
        <f>E719/(constants!$A$4+constants!$B$4*data!E719+constants!$C$4*data!E719^2+constants!$D$4*data!E719^3+constants!$E$4*data!E719^4+constants!$F$4*data!E719^5+constants!$G$4*data!E719^6+constants!$H$4*data!E719^7)</f>
        <v>58415.669294568957</v>
      </c>
      <c r="L719" s="4">
        <f>F719/(constants!$A$4+constants!$B$4*data!F719+constants!$C$4*data!F719^2+constants!$D$4*data!F719^3+constants!$E$4*data!F719^4+constants!$F$4*data!F719^5+constants!$G$4*data!F719^6+constants!$H$4*data!F719^7)</f>
        <v>3309.9985488068201</v>
      </c>
      <c r="M719" s="4"/>
      <c r="N719" s="4"/>
      <c r="O719" s="4">
        <f t="shared" si="223"/>
        <v>29418.482559238277</v>
      </c>
      <c r="P719" s="4">
        <f t="shared" si="224"/>
        <v>14603.917323642239</v>
      </c>
      <c r="Q719" s="4">
        <f t="shared" si="224"/>
        <v>14603.917323642239</v>
      </c>
      <c r="R719" s="4">
        <f t="shared" si="225"/>
        <v>827.49963720170501</v>
      </c>
      <c r="S719" s="4"/>
      <c r="T719" s="4">
        <f t="shared" si="226"/>
        <v>2.0144240690552788</v>
      </c>
      <c r="U719" s="4">
        <f t="shared" si="227"/>
        <v>1</v>
      </c>
      <c r="V719" s="4"/>
      <c r="W719" s="4"/>
      <c r="X719">
        <f>IF(front!E719&gt;$X$2,O719,P719)</f>
        <v>29418.482559238277</v>
      </c>
      <c r="Y719">
        <f t="shared" si="220"/>
        <v>29184.501770937215</v>
      </c>
      <c r="Z719">
        <f>SUMPRODUCT($B$7:$B$456,Y$7:Y$456,EXP(constants!$B$32+constants!$A$32*ABS($A$7:$A$456-$A719)))</f>
        <v>2.7589862370202389E-2</v>
      </c>
      <c r="AA719">
        <f t="shared" si="221"/>
        <v>29184.474181074846</v>
      </c>
      <c r="AB719">
        <f t="shared" si="228"/>
        <v>29179.028222515244</v>
      </c>
      <c r="AD719" s="4"/>
      <c r="AE719" s="4"/>
      <c r="AF719" s="4"/>
      <c r="AH719" s="4"/>
      <c r="AI719" s="5">
        <f>SUMPRODUCT(constants!$B$13:$B$20,A719^constants!$A$13:$A$20)*constants!$C$10/((A719/1000000000)^5*(EXP(0.014388/(A719/1000000000)/constants!$B$9)-1))</f>
        <v>8.9156780822587338E-6</v>
      </c>
      <c r="AL719" s="17">
        <f t="shared" si="222"/>
        <v>3.0555089135488005E-10</v>
      </c>
      <c r="AQ719">
        <f t="shared" si="230"/>
        <v>3.0555089135488005E-10</v>
      </c>
    </row>
    <row r="720" spans="1:43" x14ac:dyDescent="0.2">
      <c r="A720">
        <f>front!A720</f>
        <v>522.54</v>
      </c>
      <c r="B720" s="1">
        <f t="shared" si="229"/>
        <v>0.45999999999992269</v>
      </c>
      <c r="C720">
        <f>front!D720-front!B720</f>
        <v>11795.55</v>
      </c>
      <c r="D720" s="2">
        <f>front!E720-front!C720</f>
        <v>55716.7</v>
      </c>
      <c r="E720" s="2">
        <f>IF(front!F720-front!C720&gt;0,front!F720-front!C720,0)</f>
        <v>55716.7</v>
      </c>
      <c r="F720" s="2">
        <f>front!I720-front!H720</f>
        <v>3279.2999999999993</v>
      </c>
      <c r="G720" s="2"/>
      <c r="H720" s="2"/>
      <c r="I720" s="4">
        <f>C720/(constants!$A$4+constants!$B$4*data!C720+constants!$C$4*data!C720^2+constants!$D$4*data!C720^3+constants!$E$4*data!C720^4+constants!$F$4*data!C720^5+constants!$G$4*data!C720^6+constants!$H$4*data!C720^7)</f>
        <v>11810.270992701371</v>
      </c>
      <c r="J720" s="4">
        <f>D720/(constants!$A$4+constants!$B$4*data!D720+constants!$C$4*data!D720^2+constants!$D$4*data!D720^3+constants!$E$4*data!D720^4+constants!$F$4*data!D720^5+constants!$G$4*data!D720^6+constants!$H$4*data!D720^7)</f>
        <v>58816.338636813322</v>
      </c>
      <c r="K720" s="4">
        <f>E720/(constants!$A$4+constants!$B$4*data!E720+constants!$C$4*data!E720^2+constants!$D$4*data!E720^3+constants!$E$4*data!E720^4+constants!$F$4*data!E720^5+constants!$G$4*data!E720^6+constants!$H$4*data!E720^7)</f>
        <v>58816.338636813322</v>
      </c>
      <c r="L720" s="4">
        <f>F720/(constants!$A$4+constants!$B$4*data!F720+constants!$C$4*data!F720^2+constants!$D$4*data!F720^3+constants!$E$4*data!F720^4+constants!$F$4*data!F720^5+constants!$G$4*data!F720^6+constants!$H$4*data!F720^7)</f>
        <v>3271.8805720028813</v>
      </c>
      <c r="M720" s="4"/>
      <c r="N720" s="4"/>
      <c r="O720" s="4">
        <f t="shared" si="223"/>
        <v>29525.677481753424</v>
      </c>
      <c r="P720" s="4">
        <f t="shared" si="224"/>
        <v>14704.08465920333</v>
      </c>
      <c r="Q720" s="4">
        <f t="shared" si="224"/>
        <v>14704.08465920333</v>
      </c>
      <c r="R720" s="4">
        <f t="shared" si="225"/>
        <v>817.97014300072033</v>
      </c>
      <c r="S720" s="4"/>
      <c r="T720" s="4">
        <f t="shared" si="226"/>
        <v>2.0079915320178201</v>
      </c>
      <c r="U720" s="4">
        <f t="shared" si="227"/>
        <v>1</v>
      </c>
      <c r="V720" s="4"/>
      <c r="W720" s="4"/>
      <c r="X720">
        <f>IF(front!E720&gt;$X$2,O720,P720)</f>
        <v>29525.677481753424</v>
      </c>
      <c r="Y720">
        <f t="shared" si="220"/>
        <v>29291.696693452363</v>
      </c>
      <c r="Z720">
        <f>SUMPRODUCT($B$7:$B$456,Y$7:Y$456,EXP(constants!$B$32+constants!$A$32*ABS($A$7:$A$456-$A720)))</f>
        <v>2.6877341273920934E-2</v>
      </c>
      <c r="AA720">
        <f t="shared" si="221"/>
        <v>29291.669816111087</v>
      </c>
      <c r="AB720">
        <f t="shared" si="228"/>
        <v>29286.223857551486</v>
      </c>
      <c r="AD720" s="4"/>
      <c r="AE720" s="4"/>
      <c r="AF720" s="4"/>
      <c r="AH720" s="4"/>
      <c r="AI720" s="5">
        <f>SUMPRODUCT(constants!$B$13:$B$20,A720^constants!$A$13:$A$20)*constants!$C$10/((A720/1000000000)^5*(EXP(0.014388/(A720/1000000000)/constants!$B$9)-1))</f>
        <v>8.9452119498286341E-6</v>
      </c>
      <c r="AL720" s="17">
        <f t="shared" si="222"/>
        <v>3.0544094702472545E-10</v>
      </c>
      <c r="AQ720">
        <f t="shared" si="230"/>
        <v>3.0544094702472545E-10</v>
      </c>
    </row>
    <row r="721" spans="1:43" x14ac:dyDescent="0.2">
      <c r="A721">
        <f>front!A721</f>
        <v>523</v>
      </c>
      <c r="B721" s="1">
        <f t="shared" si="229"/>
        <v>0.46000000000003638</v>
      </c>
      <c r="C721">
        <f>front!D721-front!B721</f>
        <v>11893.4</v>
      </c>
      <c r="D721" s="2">
        <f>front!E721-front!C721</f>
        <v>54570.9</v>
      </c>
      <c r="E721" s="2">
        <f>IF(front!F721-front!C721&gt;0,front!F721-front!C721,0)</f>
        <v>54570.9</v>
      </c>
      <c r="F721" s="2">
        <f>front!I721-front!H721</f>
        <v>3386.8999999999996</v>
      </c>
      <c r="G721" s="2"/>
      <c r="H721" s="2"/>
      <c r="I721" s="4">
        <f>C721/(constants!$A$4+constants!$B$4*data!C721+constants!$C$4*data!C721^2+constants!$D$4*data!C721^3+constants!$E$4*data!C721^4+constants!$F$4*data!C721^5+constants!$G$4*data!C721^6+constants!$H$4*data!C721^7)</f>
        <v>11909.24367082983</v>
      </c>
      <c r="J721" s="4">
        <f>D721/(constants!$A$4+constants!$B$4*data!D721+constants!$C$4*data!D721^2+constants!$D$4*data!D721^3+constants!$E$4*data!D721^4+constants!$F$4*data!D721^5+constants!$G$4*data!D721^6+constants!$H$4*data!D721^7)</f>
        <v>57543.359916093483</v>
      </c>
      <c r="K721" s="4">
        <f>E721/(constants!$A$4+constants!$B$4*data!E721+constants!$C$4*data!E721^2+constants!$D$4*data!E721^3+constants!$E$4*data!E721^4+constants!$F$4*data!E721^5+constants!$G$4*data!E721^6+constants!$H$4*data!E721^7)</f>
        <v>57543.359916093483</v>
      </c>
      <c r="L721" s="4">
        <f>F721/(constants!$A$4+constants!$B$4*data!F721+constants!$C$4*data!F721^2+constants!$D$4*data!F721^3+constants!$E$4*data!F721^4+constants!$F$4*data!F721^5+constants!$G$4*data!F721^6+constants!$H$4*data!F721^7)</f>
        <v>3379.2503576457116</v>
      </c>
      <c r="M721" s="4"/>
      <c r="N721" s="4"/>
      <c r="O721" s="4">
        <f t="shared" si="223"/>
        <v>29773.109177074577</v>
      </c>
      <c r="P721" s="4">
        <f t="shared" si="224"/>
        <v>14385.839979023371</v>
      </c>
      <c r="Q721" s="4">
        <f t="shared" si="224"/>
        <v>14385.839979023371</v>
      </c>
      <c r="R721" s="4">
        <f t="shared" si="225"/>
        <v>844.81258941142789</v>
      </c>
      <c r="S721" s="4"/>
      <c r="T721" s="4">
        <f t="shared" si="226"/>
        <v>2.0696121478125757</v>
      </c>
      <c r="U721" s="4">
        <f t="shared" si="227"/>
        <v>1</v>
      </c>
      <c r="V721" s="4"/>
      <c r="W721" s="4"/>
      <c r="X721">
        <f>IF(front!E721&gt;$X$2,O721,P721)</f>
        <v>29773.109177074577</v>
      </c>
      <c r="Y721">
        <f t="shared" si="220"/>
        <v>29539.128388773515</v>
      </c>
      <c r="Z721">
        <f>SUMPRODUCT($B$7:$B$456,Y$7:Y$456,EXP(constants!$B$32+constants!$A$32*ABS($A$7:$A$456-$A721)))</f>
        <v>2.6183221368114056E-2</v>
      </c>
      <c r="AA721">
        <f t="shared" si="221"/>
        <v>29539.102205552146</v>
      </c>
      <c r="AB721">
        <f t="shared" si="228"/>
        <v>29533.656246992545</v>
      </c>
      <c r="AD721" s="4"/>
      <c r="AE721" s="4"/>
      <c r="AF721" s="4"/>
      <c r="AH721" s="4"/>
      <c r="AI721" s="5">
        <f>SUMPRODUCT(constants!$B$13:$B$20,A721^constants!$A$13:$A$20)*constants!$C$10/((A721/1000000000)^5*(EXP(0.014388/(A721/1000000000)/constants!$B$9)-1))</f>
        <v>8.9747542561125615E-6</v>
      </c>
      <c r="AL721" s="17">
        <f t="shared" si="222"/>
        <v>3.0388226168327783E-10</v>
      </c>
      <c r="AQ721">
        <f t="shared" si="230"/>
        <v>3.0388226168327783E-10</v>
      </c>
    </row>
    <row r="722" spans="1:43" x14ac:dyDescent="0.2">
      <c r="A722">
        <f>front!A722</f>
        <v>523.46</v>
      </c>
      <c r="B722" s="1">
        <f t="shared" si="229"/>
        <v>0.46000000000003638</v>
      </c>
      <c r="C722">
        <f>front!D722-front!B722</f>
        <v>11950.6</v>
      </c>
      <c r="D722" s="2">
        <f>front!E722-front!C722</f>
        <v>54938.400000000001</v>
      </c>
      <c r="E722" s="2">
        <f>IF(front!F722-front!C722&gt;0,front!F722-front!C722,0)</f>
        <v>54938.400000000001</v>
      </c>
      <c r="F722" s="2">
        <f>front!I722-front!H722</f>
        <v>3416.2999999999993</v>
      </c>
      <c r="G722" s="2"/>
      <c r="H722" s="2"/>
      <c r="I722" s="4">
        <f>C722/(constants!$A$4+constants!$B$4*data!C722+constants!$C$4*data!C722^2+constants!$D$4*data!C722^3+constants!$E$4*data!C722^4+constants!$F$4*data!C722^5+constants!$G$4*data!C722^6+constants!$H$4*data!C722^7)</f>
        <v>11967.112696865215</v>
      </c>
      <c r="J722" s="4">
        <f>D722/(constants!$A$4+constants!$B$4*data!D722+constants!$C$4*data!D722^2+constants!$D$4*data!D722^3+constants!$E$4*data!D722^4+constants!$F$4*data!D722^5+constants!$G$4*data!D722^6+constants!$H$4*data!D722^7)</f>
        <v>57951.290484304351</v>
      </c>
      <c r="K722" s="4">
        <f>E722/(constants!$A$4+constants!$B$4*data!E722+constants!$C$4*data!E722^2+constants!$D$4*data!E722^3+constants!$E$4*data!E722^4+constants!$F$4*data!E722^5+constants!$G$4*data!E722^6+constants!$H$4*data!E722^7)</f>
        <v>57951.290484304351</v>
      </c>
      <c r="L722" s="4">
        <f>F722/(constants!$A$4+constants!$B$4*data!F722+constants!$C$4*data!F722^2+constants!$D$4*data!F722^3+constants!$E$4*data!F722^4+constants!$F$4*data!F722^5+constants!$G$4*data!F722^6+constants!$H$4*data!F722^7)</f>
        <v>3408.5879157113386</v>
      </c>
      <c r="M722" s="4"/>
      <c r="N722" s="4"/>
      <c r="O722" s="4">
        <f t="shared" si="223"/>
        <v>29917.781742163039</v>
      </c>
      <c r="P722" s="4">
        <f t="shared" si="224"/>
        <v>14487.822621076088</v>
      </c>
      <c r="Q722" s="4">
        <f t="shared" si="224"/>
        <v>14487.822621076088</v>
      </c>
      <c r="R722" s="4">
        <f t="shared" si="225"/>
        <v>852.14697892783465</v>
      </c>
      <c r="S722" s="4"/>
      <c r="T722" s="4">
        <f t="shared" si="226"/>
        <v>2.0650295440972819</v>
      </c>
      <c r="U722" s="4">
        <f t="shared" si="227"/>
        <v>1</v>
      </c>
      <c r="V722" s="4"/>
      <c r="W722" s="4"/>
      <c r="X722">
        <f>IF(front!E722&gt;$X$2,O722,P722)</f>
        <v>29917.781742163039</v>
      </c>
      <c r="Y722">
        <f t="shared" si="220"/>
        <v>29683.800953861977</v>
      </c>
      <c r="Z722">
        <f>SUMPRODUCT($B$7:$B$456,Y$7:Y$456,EXP(constants!$B$32+constants!$A$32*ABS($A$7:$A$456-$A722)))</f>
        <v>2.5507027433433825E-2</v>
      </c>
      <c r="AA722">
        <f t="shared" si="221"/>
        <v>29683.775446834545</v>
      </c>
      <c r="AB722">
        <f t="shared" si="228"/>
        <v>29678.329488274943</v>
      </c>
      <c r="AD722" s="4"/>
      <c r="AE722" s="4"/>
      <c r="AF722" s="4"/>
      <c r="AH722" s="4"/>
      <c r="AI722" s="5">
        <f>SUMPRODUCT(constants!$B$13:$B$20,A722^constants!$A$13:$A$20)*constants!$C$10/((A722/1000000000)^5*(EXP(0.014388/(A722/1000000000)/constants!$B$9)-1))</f>
        <v>9.004304685758293E-6</v>
      </c>
      <c r="AL722" s="17">
        <f t="shared" si="222"/>
        <v>3.0339661433153221E-10</v>
      </c>
      <c r="AQ722">
        <f t="shared" si="230"/>
        <v>3.0339661433153221E-10</v>
      </c>
    </row>
    <row r="723" spans="1:43" x14ac:dyDescent="0.2">
      <c r="A723">
        <f>front!A723</f>
        <v>523.91999999999996</v>
      </c>
      <c r="B723" s="1">
        <f t="shared" si="229"/>
        <v>0.45999999999992269</v>
      </c>
      <c r="C723">
        <f>front!D723-front!B723</f>
        <v>12019.05</v>
      </c>
      <c r="D723" s="2">
        <f>front!E723-front!C723</f>
        <v>55415.8</v>
      </c>
      <c r="E723" s="2">
        <f>IF(front!F723-front!C723&gt;0,front!F723-front!C723,0)</f>
        <v>55415.8</v>
      </c>
      <c r="F723" s="2">
        <f>front!I723-front!H723</f>
        <v>3422.3999999999996</v>
      </c>
      <c r="G723" s="2"/>
      <c r="H723" s="2"/>
      <c r="I723" s="4">
        <f>C723/(constants!$A$4+constants!$B$4*data!C723+constants!$C$4*data!C723^2+constants!$D$4*data!C723^3+constants!$E$4*data!C723^4+constants!$F$4*data!C723^5+constants!$G$4*data!C723^6+constants!$H$4*data!C723^7)</f>
        <v>12036.375727849003</v>
      </c>
      <c r="J723" s="4">
        <f>D723/(constants!$A$4+constants!$B$4*data!D723+constants!$C$4*data!D723^2+constants!$D$4*data!D723^3+constants!$E$4*data!D723^4+constants!$F$4*data!D723^5+constants!$G$4*data!D723^6+constants!$H$4*data!D723^7)</f>
        <v>58481.698023030905</v>
      </c>
      <c r="K723" s="4">
        <f>E723/(constants!$A$4+constants!$B$4*data!E723+constants!$C$4*data!E723^2+constants!$D$4*data!E723^3+constants!$E$4*data!E723^4+constants!$F$4*data!E723^5+constants!$G$4*data!E723^6+constants!$H$4*data!E723^7)</f>
        <v>58481.698023030905</v>
      </c>
      <c r="L723" s="4">
        <f>F723/(constants!$A$4+constants!$B$4*data!F723+constants!$C$4*data!F723^2+constants!$D$4*data!F723^3+constants!$E$4*data!F723^4+constants!$F$4*data!F723^5+constants!$G$4*data!F723^6+constants!$H$4*data!F723^7)</f>
        <v>3414.6749860585878</v>
      </c>
      <c r="M723" s="4"/>
      <c r="N723" s="4"/>
      <c r="O723" s="4">
        <f t="shared" si="223"/>
        <v>30090.939319622506</v>
      </c>
      <c r="P723" s="4">
        <f t="shared" si="224"/>
        <v>14620.424505757726</v>
      </c>
      <c r="Q723" s="4">
        <f t="shared" si="224"/>
        <v>14620.424505757726</v>
      </c>
      <c r="R723" s="4">
        <f t="shared" si="225"/>
        <v>853.66874651464695</v>
      </c>
      <c r="S723" s="4"/>
      <c r="T723" s="4">
        <f t="shared" si="226"/>
        <v>2.058144023641193</v>
      </c>
      <c r="U723" s="4">
        <f t="shared" si="227"/>
        <v>1</v>
      </c>
      <c r="V723" s="4"/>
      <c r="W723" s="4"/>
      <c r="X723">
        <f>IF(front!E723&gt;$X$2,O723,P723)</f>
        <v>30090.939319622506</v>
      </c>
      <c r="Y723">
        <f t="shared" si="220"/>
        <v>29856.958531321445</v>
      </c>
      <c r="Z723">
        <f>SUMPRODUCT($B$7:$B$456,Y$7:Y$456,EXP(constants!$B$32+constants!$A$32*ABS($A$7:$A$456-$A723)))</f>
        <v>2.4848296523294171E-2</v>
      </c>
      <c r="AA723">
        <f t="shared" si="221"/>
        <v>29856.933683024923</v>
      </c>
      <c r="AB723">
        <f t="shared" si="228"/>
        <v>29851.487724465322</v>
      </c>
      <c r="AD723" s="4"/>
      <c r="AE723" s="4"/>
      <c r="AF723" s="4"/>
      <c r="AH723" s="4"/>
      <c r="AI723" s="5">
        <f>SUMPRODUCT(constants!$B$13:$B$20,A723^constants!$A$13:$A$20)*constants!$C$10/((A723/1000000000)^5*(EXP(0.014388/(A723/1000000000)/constants!$B$9)-1))</f>
        <v>9.0338629237525035E-6</v>
      </c>
      <c r="AL723" s="17">
        <f t="shared" si="222"/>
        <v>3.0262689106609045E-10</v>
      </c>
      <c r="AQ723">
        <f t="shared" si="230"/>
        <v>3.0262689106609045E-10</v>
      </c>
    </row>
    <row r="724" spans="1:43" x14ac:dyDescent="0.2">
      <c r="A724">
        <f>front!A724</f>
        <v>524.38</v>
      </c>
      <c r="B724" s="1">
        <f t="shared" si="229"/>
        <v>0.46000000000003638</v>
      </c>
      <c r="C724">
        <f>front!D724-front!B724</f>
        <v>12066.25</v>
      </c>
      <c r="D724" s="2">
        <f>front!E724-front!C724</f>
        <v>54384.7</v>
      </c>
      <c r="E724" s="2">
        <f>IF(front!F724-front!C724&gt;0,front!F724-front!C724,0)</f>
        <v>54384.7</v>
      </c>
      <c r="F724" s="2">
        <f>front!I724-front!H724</f>
        <v>3444.7000000000007</v>
      </c>
      <c r="G724" s="2"/>
      <c r="H724" s="2"/>
      <c r="I724" s="4">
        <f>C724/(constants!$A$4+constants!$B$4*data!C724+constants!$C$4*data!C724^2+constants!$D$4*data!C724^3+constants!$E$4*data!C724^4+constants!$F$4*data!C724^5+constants!$G$4*data!C724^6+constants!$H$4*data!C724^7)</f>
        <v>12084.14427144561</v>
      </c>
      <c r="J724" s="4">
        <f>D724/(constants!$A$4+constants!$B$4*data!D724+constants!$C$4*data!D724^2+constants!$D$4*data!D724^3+constants!$E$4*data!D724^4+constants!$F$4*data!D724^5+constants!$G$4*data!D724^6+constants!$H$4*data!D724^7)</f>
        <v>57336.782575166158</v>
      </c>
      <c r="K724" s="4">
        <f>E724/(constants!$A$4+constants!$B$4*data!E724+constants!$C$4*data!E724^2+constants!$D$4*data!E724^3+constants!$E$4*data!E724^4+constants!$F$4*data!E724^5+constants!$G$4*data!E724^6+constants!$H$4*data!E724^7)</f>
        <v>57336.782575166158</v>
      </c>
      <c r="L724" s="4">
        <f>F724/(constants!$A$4+constants!$B$4*data!F724+constants!$C$4*data!F724^2+constants!$D$4*data!F724^3+constants!$E$4*data!F724^4+constants!$F$4*data!F724^5+constants!$G$4*data!F724^6+constants!$H$4*data!F724^7)</f>
        <v>3436.9277961134067</v>
      </c>
      <c r="M724" s="4"/>
      <c r="N724" s="4"/>
      <c r="O724" s="4">
        <f t="shared" si="223"/>
        <v>30210.360678614023</v>
      </c>
      <c r="P724" s="4">
        <f t="shared" si="224"/>
        <v>14334.19564379154</v>
      </c>
      <c r="Q724" s="4">
        <f t="shared" si="224"/>
        <v>14334.19564379154</v>
      </c>
      <c r="R724" s="4">
        <f t="shared" si="225"/>
        <v>859.23194902835166</v>
      </c>
      <c r="S724" s="4"/>
      <c r="T724" s="4">
        <f t="shared" si="226"/>
        <v>2.1075727881319106</v>
      </c>
      <c r="U724" s="4">
        <f t="shared" si="227"/>
        <v>1</v>
      </c>
      <c r="V724" s="4"/>
      <c r="W724" s="4"/>
      <c r="X724">
        <f>IF(front!E724&gt;$X$2,O724,P724)</f>
        <v>30210.360678614023</v>
      </c>
      <c r="Y724">
        <f t="shared" si="220"/>
        <v>29976.379890312961</v>
      </c>
      <c r="Z724">
        <f>SUMPRODUCT($B$7:$B$456,Y$7:Y$456,EXP(constants!$B$32+constants!$A$32*ABS($A$7:$A$456-$A724)))</f>
        <v>2.4206577646920576E-2</v>
      </c>
      <c r="AA724">
        <f t="shared" si="221"/>
        <v>29976.355683735314</v>
      </c>
      <c r="AB724">
        <f t="shared" si="228"/>
        <v>29970.909725175712</v>
      </c>
      <c r="AD724" s="4"/>
      <c r="AE724" s="4"/>
      <c r="AF724" s="4"/>
      <c r="AH724" s="4"/>
      <c r="AI724" s="5">
        <f>SUMPRODUCT(constants!$B$13:$B$20,A724^constants!$A$13:$A$20)*constants!$C$10/((A724/1000000000)^5*(EXP(0.014388/(A724/1000000000)/constants!$B$9)-1))</f>
        <v>9.063428655433922E-6</v>
      </c>
      <c r="AL724" s="17">
        <f t="shared" si="222"/>
        <v>3.0240752578226205E-10</v>
      </c>
      <c r="AQ724">
        <f t="shared" si="230"/>
        <v>3.0240752578226205E-10</v>
      </c>
    </row>
    <row r="725" spans="1:43" x14ac:dyDescent="0.2">
      <c r="A725">
        <f>front!A725</f>
        <v>524.84</v>
      </c>
      <c r="B725" s="1">
        <f t="shared" si="229"/>
        <v>0.46000000000003638</v>
      </c>
      <c r="C725">
        <f>front!D725-front!B725</f>
        <v>12142.45</v>
      </c>
      <c r="D725" s="2">
        <f>front!E725-front!C725</f>
        <v>55074.3</v>
      </c>
      <c r="E725" s="2">
        <f>IF(front!F725-front!C725&gt;0,front!F725-front!C725,0)</f>
        <v>55074.3</v>
      </c>
      <c r="F725" s="2">
        <f>front!I725-front!H725</f>
        <v>3324.8000000000011</v>
      </c>
      <c r="G725" s="2"/>
      <c r="H725" s="2"/>
      <c r="I725" s="4">
        <f>C725/(constants!$A$4+constants!$B$4*data!C725+constants!$C$4*data!C725^2+constants!$D$4*data!C725^3+constants!$E$4*data!C725^4+constants!$F$4*data!C725^5+constants!$G$4*data!C725^6+constants!$H$4*data!C725^7)</f>
        <v>12161.275823014601</v>
      </c>
      <c r="J725" s="4">
        <f>D725/(constants!$A$4+constants!$B$4*data!D725+constants!$C$4*data!D725^2+constants!$D$4*data!D725^3+constants!$E$4*data!D725^4+constants!$F$4*data!D725^5+constants!$G$4*data!D725^6+constants!$H$4*data!D725^7)</f>
        <v>58102.220076631391</v>
      </c>
      <c r="K725" s="4">
        <f>E725/(constants!$A$4+constants!$B$4*data!E725+constants!$C$4*data!E725^2+constants!$D$4*data!E725^3+constants!$E$4*data!E725^4+constants!$F$4*data!E725^5+constants!$G$4*data!E725^6+constants!$H$4*data!E725^7)</f>
        <v>58102.220076631391</v>
      </c>
      <c r="L725" s="4">
        <f>F725/(constants!$A$4+constants!$B$4*data!F725+constants!$C$4*data!F725^2+constants!$D$4*data!F725^3+constants!$E$4*data!F725^4+constants!$F$4*data!F725^5+constants!$G$4*data!F725^6+constants!$H$4*data!F725^7)</f>
        <v>3317.2829101016096</v>
      </c>
      <c r="M725" s="4"/>
      <c r="N725" s="4"/>
      <c r="O725" s="4">
        <f t="shared" si="223"/>
        <v>30403.189557536502</v>
      </c>
      <c r="P725" s="4">
        <f t="shared" si="224"/>
        <v>14525.555019157848</v>
      </c>
      <c r="Q725" s="4">
        <f t="shared" si="224"/>
        <v>14525.555019157848</v>
      </c>
      <c r="R725" s="4">
        <f t="shared" si="225"/>
        <v>829.32072752540239</v>
      </c>
      <c r="S725" s="4"/>
      <c r="T725" s="4">
        <f t="shared" si="226"/>
        <v>2.0930828128383072</v>
      </c>
      <c r="U725" s="4">
        <f t="shared" si="227"/>
        <v>1</v>
      </c>
      <c r="V725" s="4"/>
      <c r="W725" s="4"/>
      <c r="X725">
        <f>IF(front!E725&gt;$X$2,O725,P725)</f>
        <v>30403.189557536502</v>
      </c>
      <c r="Y725">
        <f t="shared" si="220"/>
        <v>30169.20876923544</v>
      </c>
      <c r="Z725">
        <f>SUMPRODUCT($B$7:$B$456,Y$7:Y$456,EXP(constants!$B$32+constants!$A$32*ABS($A$7:$A$456-$A725)))</f>
        <v>2.3581431460586638E-2</v>
      </c>
      <c r="AA725">
        <f t="shared" si="221"/>
        <v>30169.185187803978</v>
      </c>
      <c r="AB725">
        <f t="shared" si="228"/>
        <v>30163.739229244376</v>
      </c>
      <c r="AD725" s="4"/>
      <c r="AE725" s="4"/>
      <c r="AF725" s="4"/>
      <c r="AH725" s="4"/>
      <c r="AI725" s="5">
        <f>SUMPRODUCT(constants!$B$13:$B$20,A725^constants!$A$13:$A$20)*constants!$C$10/((A725/1000000000)^5*(EXP(0.014388/(A725/1000000000)/constants!$B$9)-1))</f>
        <v>9.0930015664985034E-6</v>
      </c>
      <c r="AL725" s="17">
        <f t="shared" si="222"/>
        <v>3.0145472009924576E-10</v>
      </c>
      <c r="AQ725">
        <f t="shared" si="230"/>
        <v>3.0145472009924576E-10</v>
      </c>
    </row>
    <row r="726" spans="1:43" x14ac:dyDescent="0.2">
      <c r="A726">
        <f>front!A726</f>
        <v>525.29999999999995</v>
      </c>
      <c r="B726" s="1">
        <f t="shared" si="229"/>
        <v>0.45999999999992269</v>
      </c>
      <c r="C726">
        <f>front!D726-front!B726</f>
        <v>12188.2</v>
      </c>
      <c r="D726" s="2">
        <f>front!E726-front!C726</f>
        <v>55031.1</v>
      </c>
      <c r="E726" s="2">
        <f>IF(front!F726-front!C726&gt;0,front!F726-front!C726,0)</f>
        <v>55031.1</v>
      </c>
      <c r="F726" s="2">
        <f>front!I726-front!H726</f>
        <v>3281.6000000000004</v>
      </c>
      <c r="G726" s="2"/>
      <c r="H726" s="2"/>
      <c r="I726" s="4">
        <f>C726/(constants!$A$4+constants!$B$4*data!C726+constants!$C$4*data!C726^2+constants!$D$4*data!C726^3+constants!$E$4*data!C726^4+constants!$F$4*data!C726^5+constants!$G$4*data!C726^6+constants!$H$4*data!C726^7)</f>
        <v>12207.593273708941</v>
      </c>
      <c r="J726" s="4">
        <f>D726/(constants!$A$4+constants!$B$4*data!D726+constants!$C$4*data!D726^2+constants!$D$4*data!D726^3+constants!$E$4*data!D726^4+constants!$F$4*data!D726^5+constants!$G$4*data!D726^6+constants!$H$4*data!D726^7)</f>
        <v>58054.237560723086</v>
      </c>
      <c r="K726" s="4">
        <f>E726/(constants!$A$4+constants!$B$4*data!E726+constants!$C$4*data!E726^2+constants!$D$4*data!E726^3+constants!$E$4*data!E726^4+constants!$F$4*data!E726^5+constants!$G$4*data!E726^6+constants!$H$4*data!E726^7)</f>
        <v>58054.237560723086</v>
      </c>
      <c r="L726" s="4">
        <f>F726/(constants!$A$4+constants!$B$4*data!F726+constants!$C$4*data!F726^2+constants!$D$4*data!F726^3+constants!$E$4*data!F726^4+constants!$F$4*data!F726^5+constants!$G$4*data!F726^6+constants!$H$4*data!F726^7)</f>
        <v>3274.17562465017</v>
      </c>
      <c r="M726" s="4"/>
      <c r="N726" s="4"/>
      <c r="O726" s="4">
        <f t="shared" si="223"/>
        <v>30518.983184272354</v>
      </c>
      <c r="P726" s="4">
        <f t="shared" si="224"/>
        <v>14513.559390180772</v>
      </c>
      <c r="Q726" s="4">
        <f t="shared" si="224"/>
        <v>14513.559390180772</v>
      </c>
      <c r="R726" s="4">
        <f t="shared" si="225"/>
        <v>818.5439061625425</v>
      </c>
      <c r="S726" s="4"/>
      <c r="T726" s="4">
        <f t="shared" si="226"/>
        <v>2.1027910772129501</v>
      </c>
      <c r="U726" s="4">
        <f t="shared" si="227"/>
        <v>1</v>
      </c>
      <c r="V726" s="4"/>
      <c r="W726" s="4"/>
      <c r="X726">
        <f>IF(front!E726&gt;$X$2,O726,P726)</f>
        <v>30518.983184272354</v>
      </c>
      <c r="Y726">
        <f t="shared" si="220"/>
        <v>30285.002395971293</v>
      </c>
      <c r="Z726">
        <f>SUMPRODUCT($B$7:$B$456,Y$7:Y$456,EXP(constants!$B$32+constants!$A$32*ABS($A$7:$A$456-$A726)))</f>
        <v>2.2972429966823124E-2</v>
      </c>
      <c r="AA726">
        <f t="shared" si="221"/>
        <v>30284.979423541325</v>
      </c>
      <c r="AB726">
        <f t="shared" si="228"/>
        <v>30279.533464981723</v>
      </c>
      <c r="AD726" s="4"/>
      <c r="AE726" s="4"/>
      <c r="AF726" s="4"/>
      <c r="AH726" s="4"/>
      <c r="AI726" s="5">
        <f>SUMPRODUCT(constants!$B$13:$B$20,A726^constants!$A$13:$A$20)*constants!$C$10/((A726/1000000000)^5*(EXP(0.014388/(A726/1000000000)/constants!$B$9)-1))</f>
        <v>9.1225813430133064E-6</v>
      </c>
      <c r="AL726" s="17">
        <f t="shared" si="222"/>
        <v>3.0127879458788789E-10</v>
      </c>
      <c r="AQ726">
        <f t="shared" si="230"/>
        <v>3.0127879458788789E-10</v>
      </c>
    </row>
    <row r="727" spans="1:43" x14ac:dyDescent="0.2">
      <c r="A727">
        <f>front!A727</f>
        <v>525.76</v>
      </c>
      <c r="B727" s="1">
        <f t="shared" si="229"/>
        <v>0.46000000000003638</v>
      </c>
      <c r="C727">
        <f>front!D727-front!B727</f>
        <v>12260.5</v>
      </c>
      <c r="D727" s="2">
        <f>front!E727-front!C727</f>
        <v>54758.7</v>
      </c>
      <c r="E727" s="2">
        <f>IF(front!F727-front!C727&gt;0,front!F727-front!C727,0)</f>
        <v>54758.7</v>
      </c>
      <c r="F727" s="2">
        <f>front!I727-front!H727</f>
        <v>3293.6999999999989</v>
      </c>
      <c r="G727" s="2"/>
      <c r="H727" s="2"/>
      <c r="I727" s="4">
        <f>C727/(constants!$A$4+constants!$B$4*data!C727+constants!$C$4*data!C727^2+constants!$D$4*data!C727^3+constants!$E$4*data!C727^4+constants!$F$4*data!C727^5+constants!$G$4*data!C727^6+constants!$H$4*data!C727^7)</f>
        <v>12280.802555506358</v>
      </c>
      <c r="J727" s="4">
        <f>D727/(constants!$A$4+constants!$B$4*data!D727+constants!$C$4*data!D727^2+constants!$D$4*data!D727^3+constants!$E$4*data!D727^4+constants!$F$4*data!D727^5+constants!$G$4*data!D727^6+constants!$H$4*data!D727^7)</f>
        <v>57751.783710030708</v>
      </c>
      <c r="K727" s="4">
        <f>E727/(constants!$A$4+constants!$B$4*data!E727+constants!$C$4*data!E727^2+constants!$D$4*data!E727^3+constants!$E$4*data!E727^4+constants!$F$4*data!E727^5+constants!$G$4*data!E727^6+constants!$H$4*data!E727^7)</f>
        <v>57751.783710030708</v>
      </c>
      <c r="L727" s="4">
        <f>F727/(constants!$A$4+constants!$B$4*data!F727+constants!$C$4*data!F727^2+constants!$D$4*data!F727^3+constants!$E$4*data!F727^4+constants!$F$4*data!F727^5+constants!$G$4*data!F727^6+constants!$H$4*data!F727^7)</f>
        <v>3286.2496156483357</v>
      </c>
      <c r="M727" s="4"/>
      <c r="N727" s="4"/>
      <c r="O727" s="4">
        <f t="shared" si="223"/>
        <v>30702.006388765894</v>
      </c>
      <c r="P727" s="4">
        <f t="shared" si="224"/>
        <v>14437.945927507677</v>
      </c>
      <c r="Q727" s="4">
        <f t="shared" si="224"/>
        <v>14437.945927507677</v>
      </c>
      <c r="R727" s="4">
        <f t="shared" si="225"/>
        <v>821.56240391208394</v>
      </c>
      <c r="S727" s="4"/>
      <c r="T727" s="4">
        <f t="shared" si="226"/>
        <v>2.1264802169865011</v>
      </c>
      <c r="U727" s="4">
        <f t="shared" si="227"/>
        <v>1</v>
      </c>
      <c r="V727" s="4"/>
      <c r="W727" s="4"/>
      <c r="X727">
        <f>IF(front!E727&gt;$X$2,O727,P727)</f>
        <v>30702.006388765894</v>
      </c>
      <c r="Y727">
        <f t="shared" si="220"/>
        <v>30468.025600464833</v>
      </c>
      <c r="Z727">
        <f>SUMPRODUCT($B$7:$B$456,Y$7:Y$456,EXP(constants!$B$32+constants!$A$32*ABS($A$7:$A$456-$A727)))</f>
        <v>2.2379156221395091E-2</v>
      </c>
      <c r="AA727">
        <f t="shared" si="221"/>
        <v>30468.003221308612</v>
      </c>
      <c r="AB727">
        <f t="shared" si="228"/>
        <v>30462.557262749011</v>
      </c>
      <c r="AD727" s="4"/>
      <c r="AE727" s="4"/>
      <c r="AF727" s="4"/>
      <c r="AH727" s="4"/>
      <c r="AI727" s="5">
        <f>SUMPRODUCT(constants!$B$13:$B$20,A727^constants!$A$13:$A$20)*constants!$C$10/((A727/1000000000)^5*(EXP(0.014388/(A727/1000000000)/constants!$B$9)-1))</f>
        <v>9.1521676714231103E-6</v>
      </c>
      <c r="AL727" s="17">
        <f t="shared" si="222"/>
        <v>3.0043990044837089E-10</v>
      </c>
      <c r="AQ727">
        <f t="shared" si="230"/>
        <v>3.0043990044837089E-10</v>
      </c>
    </row>
    <row r="728" spans="1:43" x14ac:dyDescent="0.2">
      <c r="A728">
        <f>front!A728</f>
        <v>526.22</v>
      </c>
      <c r="B728" s="1">
        <f t="shared" si="229"/>
        <v>0.46000000000003638</v>
      </c>
      <c r="C728">
        <f>front!D728-front!B728</f>
        <v>12310.5</v>
      </c>
      <c r="D728" s="2">
        <f>front!E728-front!C728</f>
        <v>55220.6</v>
      </c>
      <c r="E728" s="2">
        <f>IF(front!F728-front!C728&gt;0,front!F728-front!C728,0)</f>
        <v>55220.6</v>
      </c>
      <c r="F728" s="2">
        <f>front!I728-front!H728</f>
        <v>3282</v>
      </c>
      <c r="G728" s="2"/>
      <c r="H728" s="2"/>
      <c r="I728" s="4">
        <f>C728/(constants!$A$4+constants!$B$4*data!C728+constants!$C$4*data!C728^2+constants!$D$4*data!C728^3+constants!$E$4*data!C728^4+constants!$F$4*data!C728^5+constants!$G$4*data!C728^6+constants!$H$4*data!C728^7)</f>
        <v>12331.440385087804</v>
      </c>
      <c r="J728" s="4">
        <f>D728/(constants!$A$4+constants!$B$4*data!D728+constants!$C$4*data!D728^2+constants!$D$4*data!D728^3+constants!$E$4*data!D728^4+constants!$F$4*data!D728^5+constants!$G$4*data!D728^6+constants!$H$4*data!D728^7)</f>
        <v>58264.751678250235</v>
      </c>
      <c r="K728" s="4">
        <f>E728/(constants!$A$4+constants!$B$4*data!E728+constants!$C$4*data!E728^2+constants!$D$4*data!E728^3+constants!$E$4*data!E728^4+constants!$F$4*data!E728^5+constants!$G$4*data!E728^6+constants!$H$4*data!E728^7)</f>
        <v>58264.751678250235</v>
      </c>
      <c r="L728" s="4">
        <f>F728/(constants!$A$4+constants!$B$4*data!F728+constants!$C$4*data!F728^2+constants!$D$4*data!F728^3+constants!$E$4*data!F728^4+constants!$F$4*data!F728^5+constants!$G$4*data!F728^6+constants!$H$4*data!F728^7)</f>
        <v>3274.5747643544169</v>
      </c>
      <c r="M728" s="4"/>
      <c r="N728" s="4"/>
      <c r="O728" s="4">
        <f t="shared" si="223"/>
        <v>30828.600962719513</v>
      </c>
      <c r="P728" s="4">
        <f t="shared" si="224"/>
        <v>14566.187919562559</v>
      </c>
      <c r="Q728" s="4">
        <f t="shared" si="224"/>
        <v>14566.187919562559</v>
      </c>
      <c r="R728" s="4">
        <f t="shared" si="225"/>
        <v>818.64369108860421</v>
      </c>
      <c r="S728" s="4"/>
      <c r="T728" s="4">
        <f t="shared" si="226"/>
        <v>2.1164494878798279</v>
      </c>
      <c r="U728" s="4">
        <f t="shared" si="227"/>
        <v>1</v>
      </c>
      <c r="V728" s="4"/>
      <c r="W728" s="4"/>
      <c r="X728">
        <f>IF(front!E728&gt;$X$2,O728,P728)</f>
        <v>30828.600962719513</v>
      </c>
      <c r="Y728">
        <f t="shared" si="220"/>
        <v>30594.620174418451</v>
      </c>
      <c r="Z728">
        <f>SUMPRODUCT($B$7:$B$456,Y$7:Y$456,EXP(constants!$B$32+constants!$A$32*ABS($A$7:$A$456-$A728)))</f>
        <v>2.1801204047847907E-2</v>
      </c>
      <c r="AA728">
        <f t="shared" si="221"/>
        <v>30594.598373214401</v>
      </c>
      <c r="AB728">
        <f t="shared" si="228"/>
        <v>30589.1524146548</v>
      </c>
      <c r="AD728" s="4"/>
      <c r="AE728" s="4"/>
      <c r="AF728" s="4"/>
      <c r="AH728" s="4"/>
      <c r="AI728" s="5">
        <f>SUMPRODUCT(constants!$B$13:$B$20,A728^constants!$A$13:$A$20)*constants!$C$10/((A728/1000000000)^5*(EXP(0.014388/(A728/1000000000)/constants!$B$9)-1))</f>
        <v>9.181760238563453E-6</v>
      </c>
      <c r="AL728" s="17">
        <f t="shared" si="222"/>
        <v>3.0016393112496347E-10</v>
      </c>
      <c r="AQ728">
        <f t="shared" si="230"/>
        <v>3.0016393112496347E-10</v>
      </c>
    </row>
    <row r="729" spans="1:43" x14ac:dyDescent="0.2">
      <c r="A729">
        <f>front!A729</f>
        <v>526.67999999999995</v>
      </c>
      <c r="B729" s="1">
        <f t="shared" si="229"/>
        <v>0.45999999999992269</v>
      </c>
      <c r="C729">
        <f>front!D729-front!B729</f>
        <v>12366.1</v>
      </c>
      <c r="D729" s="2">
        <f>front!E729-front!C729</f>
        <v>55261.2</v>
      </c>
      <c r="E729" s="2">
        <f>IF(front!F729-front!C729&gt;0,front!F729-front!C729,0)</f>
        <v>55261.2</v>
      </c>
      <c r="F729" s="2">
        <f>front!I729-front!H729</f>
        <v>3353.3999999999996</v>
      </c>
      <c r="G729" s="2"/>
      <c r="H729" s="2"/>
      <c r="I729" s="4">
        <f>C729/(constants!$A$4+constants!$B$4*data!C729+constants!$C$4*data!C729^2+constants!$D$4*data!C729^3+constants!$E$4*data!C729^4+constants!$F$4*data!C729^5+constants!$G$4*data!C729^6+constants!$H$4*data!C729^7)</f>
        <v>12387.758328183629</v>
      </c>
      <c r="J729" s="4">
        <f>D729/(constants!$A$4+constants!$B$4*data!D729+constants!$C$4*data!D729^2+constants!$D$4*data!D729^3+constants!$E$4*data!D729^4+constants!$F$4*data!D729^5+constants!$G$4*data!D729^6+constants!$H$4*data!D729^7)</f>
        <v>58309.866103448745</v>
      </c>
      <c r="K729" s="4">
        <f>E729/(constants!$A$4+constants!$B$4*data!E729+constants!$C$4*data!E729^2+constants!$D$4*data!E729^3+constants!$E$4*data!E729^4+constants!$F$4*data!E729^5+constants!$G$4*data!E729^6+constants!$H$4*data!E729^7)</f>
        <v>58309.866103448745</v>
      </c>
      <c r="L729" s="4">
        <f>F729/(constants!$A$4+constants!$B$4*data!F729+constants!$C$4*data!F729^2+constants!$D$4*data!F729^3+constants!$E$4*data!F729^4+constants!$F$4*data!F729^5+constants!$G$4*data!F729^6+constants!$H$4*data!F729^7)</f>
        <v>3345.8217545301177</v>
      </c>
      <c r="M729" s="4"/>
      <c r="N729" s="4"/>
      <c r="O729" s="4">
        <f t="shared" si="223"/>
        <v>30969.395820459071</v>
      </c>
      <c r="P729" s="4">
        <f t="shared" si="224"/>
        <v>14577.466525862186</v>
      </c>
      <c r="Q729" s="4">
        <f t="shared" si="224"/>
        <v>14577.466525862186</v>
      </c>
      <c r="R729" s="4">
        <f t="shared" si="225"/>
        <v>836.45543863252942</v>
      </c>
      <c r="S729" s="4"/>
      <c r="T729" s="4">
        <f t="shared" si="226"/>
        <v>2.1244703779985104</v>
      </c>
      <c r="U729" s="4">
        <f t="shared" si="227"/>
        <v>1</v>
      </c>
      <c r="V729" s="4"/>
      <c r="W729" s="4"/>
      <c r="X729">
        <f>IF(front!E729&gt;$X$2,O729,P729)</f>
        <v>30969.395820459071</v>
      </c>
      <c r="Y729">
        <f t="shared" si="220"/>
        <v>30735.415032158009</v>
      </c>
      <c r="Z729">
        <f>SUMPRODUCT($B$7:$B$456,Y$7:Y$456,EXP(constants!$B$32+constants!$A$32*ABS($A$7:$A$456-$A729)))</f>
        <v>2.123817775942376E-2</v>
      </c>
      <c r="AA729">
        <f t="shared" si="221"/>
        <v>30735.393793980249</v>
      </c>
      <c r="AB729">
        <f t="shared" si="228"/>
        <v>30729.947835420648</v>
      </c>
      <c r="AD729" s="4"/>
      <c r="AE729" s="4"/>
      <c r="AF729" s="4"/>
      <c r="AH729" s="4"/>
      <c r="AI729" s="5">
        <f>SUMPRODUCT(constants!$B$13:$B$20,A729^constants!$A$13:$A$20)*constants!$C$10/((A729/1000000000)^5*(EXP(0.014388/(A729/1000000000)/constants!$B$9)-1))</f>
        <v>9.2113587316673899E-6</v>
      </c>
      <c r="AL729" s="17">
        <f t="shared" si="222"/>
        <v>2.9975185057261908E-10</v>
      </c>
      <c r="AQ729">
        <f t="shared" si="230"/>
        <v>2.9975185057261908E-10</v>
      </c>
    </row>
    <row r="730" spans="1:43" x14ac:dyDescent="0.2">
      <c r="A730">
        <f>front!A730</f>
        <v>527.14</v>
      </c>
      <c r="B730" s="1">
        <f t="shared" si="229"/>
        <v>0.46000000000003638</v>
      </c>
      <c r="C730">
        <f>front!D730-front!B730</f>
        <v>12414.5</v>
      </c>
      <c r="D730" s="2">
        <f>front!E730-front!C730</f>
        <v>55447.6</v>
      </c>
      <c r="E730" s="2">
        <f>IF(front!F730-front!C730&gt;0,front!F730-front!C730,0)</f>
        <v>55447.6</v>
      </c>
      <c r="F730" s="2">
        <f>front!I730-front!H730</f>
        <v>3299.9000000000015</v>
      </c>
      <c r="G730" s="2"/>
      <c r="H730" s="2"/>
      <c r="I730" s="4">
        <f>C730/(constants!$A$4+constants!$B$4*data!C730+constants!$C$4*data!C730^2+constants!$D$4*data!C730^3+constants!$E$4*data!C730^4+constants!$F$4*data!C730^5+constants!$G$4*data!C730^6+constants!$H$4*data!C730^7)</f>
        <v>12436.790761727656</v>
      </c>
      <c r="J730" s="4">
        <f>D730/(constants!$A$4+constants!$B$4*data!D730+constants!$C$4*data!D730^2+constants!$D$4*data!D730^3+constants!$E$4*data!D730^4+constants!$F$4*data!D730^5+constants!$G$4*data!D730^6+constants!$H$4*data!D730^7)</f>
        <v>58517.050905926357</v>
      </c>
      <c r="K730" s="4">
        <f>E730/(constants!$A$4+constants!$B$4*data!E730+constants!$C$4*data!E730^2+constants!$D$4*data!E730^3+constants!$E$4*data!E730^4+constants!$F$4*data!E730^5+constants!$G$4*data!E730^6+constants!$H$4*data!E730^7)</f>
        <v>58517.050905926357</v>
      </c>
      <c r="L730" s="4">
        <f>F730/(constants!$A$4+constants!$B$4*data!F730+constants!$C$4*data!F730^2+constants!$D$4*data!F730^3+constants!$E$4*data!F730^4+constants!$F$4*data!F730^5+constants!$G$4*data!F730^6+constants!$H$4*data!F730^7)</f>
        <v>3292.436300776898</v>
      </c>
      <c r="M730" s="4"/>
      <c r="N730" s="4"/>
      <c r="O730" s="4">
        <f t="shared" si="223"/>
        <v>31091.976904319137</v>
      </c>
      <c r="P730" s="4">
        <f t="shared" si="224"/>
        <v>14629.262726481589</v>
      </c>
      <c r="Q730" s="4">
        <f t="shared" si="224"/>
        <v>14629.262726481589</v>
      </c>
      <c r="R730" s="4">
        <f t="shared" si="225"/>
        <v>823.10907519422449</v>
      </c>
      <c r="S730" s="4"/>
      <c r="T730" s="4">
        <f t="shared" si="226"/>
        <v>2.1253276727361716</v>
      </c>
      <c r="U730" s="4">
        <f t="shared" si="227"/>
        <v>1</v>
      </c>
      <c r="V730" s="4"/>
      <c r="W730" s="4"/>
      <c r="X730">
        <f>IF(front!E730&gt;$X$2,O730,P730)</f>
        <v>31091.976904319137</v>
      </c>
      <c r="Y730">
        <f t="shared" si="220"/>
        <v>30857.996116018076</v>
      </c>
      <c r="Z730">
        <f>SUMPRODUCT($B$7:$B$456,Y$7:Y$456,EXP(constants!$B$32+constants!$A$32*ABS($A$7:$A$456-$A730)))</f>
        <v>2.0689691888159965E-2</v>
      </c>
      <c r="AA730">
        <f t="shared" si="221"/>
        <v>30857.975426326186</v>
      </c>
      <c r="AB730">
        <f t="shared" si="228"/>
        <v>30852.529467766584</v>
      </c>
      <c r="AD730" s="4"/>
      <c r="AE730" s="4"/>
      <c r="AF730" s="4"/>
      <c r="AH730" s="4"/>
      <c r="AI730" s="5">
        <f>SUMPRODUCT(constants!$B$13:$B$20,A730^constants!$A$13:$A$20)*constants!$C$10/((A730/1000000000)^5*(EXP(0.014388/(A730/1000000000)/constants!$B$9)-1))</f>
        <v>9.2409628383764547E-6</v>
      </c>
      <c r="AL730" s="17">
        <f t="shared" si="222"/>
        <v>2.9952042823688155E-10</v>
      </c>
      <c r="AQ730">
        <f t="shared" si="230"/>
        <v>2.9952042823688155E-10</v>
      </c>
    </row>
    <row r="731" spans="1:43" x14ac:dyDescent="0.2">
      <c r="A731">
        <f>front!A731</f>
        <v>527.6</v>
      </c>
      <c r="B731" s="1">
        <f t="shared" si="229"/>
        <v>0.46000000000003638</v>
      </c>
      <c r="C731">
        <f>front!D731-front!B731</f>
        <v>12510.05</v>
      </c>
      <c r="D731" s="2">
        <f>front!E731-front!C731</f>
        <v>55417.5</v>
      </c>
      <c r="E731" s="2">
        <f>IF(front!F731-front!C731&gt;0,front!F731-front!C731,0)</f>
        <v>55417.5</v>
      </c>
      <c r="F731" s="2">
        <f>front!I731-front!H731</f>
        <v>3319</v>
      </c>
      <c r="G731" s="2"/>
      <c r="H731" s="2"/>
      <c r="I731" s="4">
        <f>C731/(constants!$A$4+constants!$B$4*data!C731+constants!$C$4*data!C731^2+constants!$D$4*data!C731^3+constants!$E$4*data!C731^4+constants!$F$4*data!C731^5+constants!$G$4*data!C731^6+constants!$H$4*data!C731^7)</f>
        <v>12533.609763831015</v>
      </c>
      <c r="J731" s="4">
        <f>D731/(constants!$A$4+constants!$B$4*data!D731+constants!$C$4*data!D731^2+constants!$D$4*data!D731^3+constants!$E$4*data!D731^4+constants!$F$4*data!D731^5+constants!$G$4*data!D731^6+constants!$H$4*data!D731^7)</f>
        <v>58483.587882839303</v>
      </c>
      <c r="K731" s="4">
        <f>E731/(constants!$A$4+constants!$B$4*data!E731+constants!$C$4*data!E731^2+constants!$D$4*data!E731^3+constants!$E$4*data!E731^4+constants!$F$4*data!E731^5+constants!$G$4*data!E731^6+constants!$H$4*data!E731^7)</f>
        <v>58483.587882839303</v>
      </c>
      <c r="L731" s="4">
        <f>F731/(constants!$A$4+constants!$B$4*data!F731+constants!$C$4*data!F731^2+constants!$D$4*data!F731^3+constants!$E$4*data!F731^4+constants!$F$4*data!F731^5+constants!$G$4*data!F731^6+constants!$H$4*data!F731^7)</f>
        <v>3311.4953344209698</v>
      </c>
      <c r="M731" s="4"/>
      <c r="N731" s="4"/>
      <c r="O731" s="4">
        <f t="shared" si="223"/>
        <v>31334.024409577538</v>
      </c>
      <c r="P731" s="4">
        <f t="shared" si="224"/>
        <v>14620.896970709826</v>
      </c>
      <c r="Q731" s="4">
        <f t="shared" si="224"/>
        <v>14620.896970709826</v>
      </c>
      <c r="R731" s="4">
        <f t="shared" si="225"/>
        <v>827.87383360524245</v>
      </c>
      <c r="S731" s="4"/>
      <c r="T731" s="4">
        <f t="shared" si="226"/>
        <v>2.1430986397311513</v>
      </c>
      <c r="U731" s="4">
        <f t="shared" si="227"/>
        <v>1</v>
      </c>
      <c r="V731" s="4"/>
      <c r="W731" s="4"/>
      <c r="X731">
        <f>IF(front!E731&gt;$X$2,O731,P731)</f>
        <v>31334.024409577538</v>
      </c>
      <c r="Y731">
        <f t="shared" si="220"/>
        <v>31100.043621276476</v>
      </c>
      <c r="Z731">
        <f>SUMPRODUCT($B$7:$B$456,Y$7:Y$456,EXP(constants!$B$32+constants!$A$32*ABS($A$7:$A$456-$A731)))</f>
        <v>2.0155370920984645E-2</v>
      </c>
      <c r="AA731">
        <f t="shared" si="221"/>
        <v>31100.023465905557</v>
      </c>
      <c r="AB731">
        <f t="shared" si="228"/>
        <v>31094.577507345955</v>
      </c>
      <c r="AD731" s="4"/>
      <c r="AE731" s="4"/>
      <c r="AF731" s="4"/>
      <c r="AH731" s="4"/>
      <c r="AI731" s="5">
        <f>SUMPRODUCT(constants!$B$13:$B$20,A731^constants!$A$13:$A$20)*constants!$C$10/((A731/1000000000)^5*(EXP(0.014388/(A731/1000000000)/constants!$B$9)-1))</f>
        <v>9.2705722467499309E-6</v>
      </c>
      <c r="AL731" s="17">
        <f t="shared" si="222"/>
        <v>2.9814112266229697E-10</v>
      </c>
      <c r="AQ731">
        <f t="shared" si="230"/>
        <v>2.9814112266229697E-10</v>
      </c>
    </row>
    <row r="732" spans="1:43" x14ac:dyDescent="0.2">
      <c r="A732">
        <f>front!A732</f>
        <v>528.05999999999995</v>
      </c>
      <c r="B732" s="1">
        <f t="shared" si="229"/>
        <v>0.45999999999992269</v>
      </c>
      <c r="C732">
        <f>front!D732-front!B732</f>
        <v>12583.5</v>
      </c>
      <c r="D732" s="2">
        <f>front!E732-front!C732</f>
        <v>54998.400000000001</v>
      </c>
      <c r="E732" s="2">
        <f>IF(front!F732-front!C732&gt;0,front!F732-front!C732,0)</f>
        <v>54998.400000000001</v>
      </c>
      <c r="F732" s="2">
        <f>front!I732-front!H732</f>
        <v>3351.7000000000007</v>
      </c>
      <c r="G732" s="2"/>
      <c r="H732" s="2"/>
      <c r="I732" s="4">
        <f>C732/(constants!$A$4+constants!$B$4*data!C732+constants!$C$4*data!C732^2+constants!$D$4*data!C732^3+constants!$E$4*data!C732^4+constants!$F$4*data!C732^5+constants!$G$4*data!C732^6+constants!$H$4*data!C732^7)</f>
        <v>12608.053804655388</v>
      </c>
      <c r="J732" s="4">
        <f>D732/(constants!$A$4+constants!$B$4*data!D732+constants!$C$4*data!D732^2+constants!$D$4*data!D732^3+constants!$E$4*data!D732^4+constants!$F$4*data!D732^5+constants!$G$4*data!D732^6+constants!$H$4*data!D732^7)</f>
        <v>58017.920522201457</v>
      </c>
      <c r="K732" s="4">
        <f>E732/(constants!$A$4+constants!$B$4*data!E732+constants!$C$4*data!E732^2+constants!$D$4*data!E732^3+constants!$E$4*data!E732^4+constants!$F$4*data!E732^5+constants!$G$4*data!E732^6+constants!$H$4*data!E732^7)</f>
        <v>58017.920522201457</v>
      </c>
      <c r="L732" s="4">
        <f>F732/(constants!$A$4+constants!$B$4*data!F732+constants!$C$4*data!F732^2+constants!$D$4*data!F732^3+constants!$E$4*data!F732^4+constants!$F$4*data!F732^5+constants!$G$4*data!F732^6+constants!$H$4*data!F732^7)</f>
        <v>3344.1253845184879</v>
      </c>
      <c r="M732" s="4"/>
      <c r="N732" s="4"/>
      <c r="O732" s="4">
        <f t="shared" si="223"/>
        <v>31520.134511638469</v>
      </c>
      <c r="P732" s="4">
        <f t="shared" si="224"/>
        <v>14504.480130550364</v>
      </c>
      <c r="Q732" s="4">
        <f t="shared" si="224"/>
        <v>14504.480130550364</v>
      </c>
      <c r="R732" s="4">
        <f t="shared" si="225"/>
        <v>836.03134612962197</v>
      </c>
      <c r="S732" s="4"/>
      <c r="T732" s="4">
        <f t="shared" si="226"/>
        <v>2.1731309380229717</v>
      </c>
      <c r="U732" s="4">
        <f t="shared" si="227"/>
        <v>1</v>
      </c>
      <c r="V732" s="4"/>
      <c r="W732" s="4"/>
      <c r="X732">
        <f>IF(front!E732&gt;$X$2,O732,P732)</f>
        <v>31520.134511638469</v>
      </c>
      <c r="Y732">
        <f t="shared" si="220"/>
        <v>31286.153723337407</v>
      </c>
      <c r="Z732">
        <f>SUMPRODUCT($B$7:$B$456,Y$7:Y$456,EXP(constants!$B$32+constants!$A$32*ABS($A$7:$A$456-$A732)))</f>
        <v>1.9634849042626544E-2</v>
      </c>
      <c r="AA732">
        <f t="shared" si="221"/>
        <v>31286.134088488365</v>
      </c>
      <c r="AB732">
        <f t="shared" si="228"/>
        <v>31280.688129928763</v>
      </c>
      <c r="AD732" s="4"/>
      <c r="AE732" s="4"/>
      <c r="AF732" s="4"/>
      <c r="AH732" s="4"/>
      <c r="AI732" s="5">
        <f>SUMPRODUCT(constants!$B$13:$B$20,A732^constants!$A$13:$A$20)*constants!$C$10/((A732/1000000000)^5*(EXP(0.014388/(A732/1000000000)/constants!$B$9)-1))</f>
        <v>9.300186645275013E-6</v>
      </c>
      <c r="AL732" s="17">
        <f t="shared" si="222"/>
        <v>2.9731400430340188E-10</v>
      </c>
      <c r="AQ732">
        <f t="shared" si="230"/>
        <v>2.9731400430340188E-10</v>
      </c>
    </row>
    <row r="733" spans="1:43" x14ac:dyDescent="0.2">
      <c r="A733">
        <f>front!A733</f>
        <v>528.52</v>
      </c>
      <c r="B733" s="1">
        <f t="shared" si="229"/>
        <v>0.46000000000003638</v>
      </c>
      <c r="C733">
        <f>front!D733-front!B733</f>
        <v>12610.849999999999</v>
      </c>
      <c r="D733" s="2">
        <f>front!E733-front!C733</f>
        <v>55032.5</v>
      </c>
      <c r="E733" s="2">
        <f>IF(front!F733-front!C733&gt;0,front!F733-front!C733,0)</f>
        <v>55032.5</v>
      </c>
      <c r="F733" s="2">
        <f>front!I733-front!H733</f>
        <v>3594</v>
      </c>
      <c r="G733" s="2"/>
      <c r="H733" s="2"/>
      <c r="I733" s="4">
        <f>C733/(constants!$A$4+constants!$B$4*data!C733+constants!$C$4*data!C733^2+constants!$D$4*data!C733^3+constants!$E$4*data!C733^4+constants!$F$4*data!C733^5+constants!$G$4*data!C733^6+constants!$H$4*data!C733^7)</f>
        <v>12635.77808276526</v>
      </c>
      <c r="J733" s="4">
        <f>D733/(constants!$A$4+constants!$B$4*data!D733+constants!$C$4*data!D733^2+constants!$D$4*data!D733^3+constants!$E$4*data!D733^4+constants!$F$4*data!D733^5+constants!$G$4*data!D733^6+constants!$H$4*data!D733^7)</f>
        <v>58055.792477165596</v>
      </c>
      <c r="K733" s="4">
        <f>E733/(constants!$A$4+constants!$B$4*data!E733+constants!$C$4*data!E733^2+constants!$D$4*data!E733^3+constants!$E$4*data!E733^4+constants!$F$4*data!E733^5+constants!$G$4*data!E733^6+constants!$H$4*data!E733^7)</f>
        <v>58055.792477165596</v>
      </c>
      <c r="L733" s="4">
        <f>F733/(constants!$A$4+constants!$B$4*data!F733+constants!$C$4*data!F733^2+constants!$D$4*data!F733^3+constants!$E$4*data!F733^4+constants!$F$4*data!F733^5+constants!$G$4*data!F733^6+constants!$H$4*data!F733^7)</f>
        <v>3585.9151769805808</v>
      </c>
      <c r="M733" s="4"/>
      <c r="N733" s="4"/>
      <c r="O733" s="4">
        <f t="shared" si="223"/>
        <v>31589.445206913151</v>
      </c>
      <c r="P733" s="4">
        <f t="shared" si="224"/>
        <v>14513.948119291399</v>
      </c>
      <c r="Q733" s="4">
        <f t="shared" si="224"/>
        <v>14513.948119291399</v>
      </c>
      <c r="R733" s="4">
        <f t="shared" si="225"/>
        <v>896.4787942451452</v>
      </c>
      <c r="S733" s="4"/>
      <c r="T733" s="4">
        <f t="shared" si="226"/>
        <v>2.1764887780552034</v>
      </c>
      <c r="U733" s="4">
        <f t="shared" si="227"/>
        <v>1</v>
      </c>
      <c r="V733" s="4"/>
      <c r="W733" s="4"/>
      <c r="X733">
        <f>IF(front!E733&gt;$X$2,O733,P733)</f>
        <v>31589.445206913151</v>
      </c>
      <c r="Y733">
        <f t="shared" si="220"/>
        <v>31355.46441861209</v>
      </c>
      <c r="Z733">
        <f>SUMPRODUCT($B$7:$B$456,Y$7:Y$456,EXP(constants!$B$32+constants!$A$32*ABS($A$7:$A$456-$A733)))</f>
        <v>1.9127769885164469E-2</v>
      </c>
      <c r="AA733">
        <f t="shared" si="221"/>
        <v>31355.445290842203</v>
      </c>
      <c r="AB733">
        <f t="shared" si="228"/>
        <v>31349.999332282601</v>
      </c>
      <c r="AD733" s="4"/>
      <c r="AE733" s="4"/>
      <c r="AF733" s="4"/>
      <c r="AH733" s="4"/>
      <c r="AI733" s="5">
        <f>SUMPRODUCT(constants!$B$13:$B$20,A733^constants!$A$13:$A$20)*constants!$C$10/((A733/1000000000)^5*(EXP(0.014388/(A733/1000000000)/constants!$B$9)-1))</f>
        <v>9.3298057228761E-6</v>
      </c>
      <c r="AL733" s="17">
        <f t="shared" si="222"/>
        <v>2.9760146480350164E-10</v>
      </c>
      <c r="AQ733">
        <f t="shared" si="230"/>
        <v>2.9760146480350164E-10</v>
      </c>
    </row>
    <row r="734" spans="1:43" x14ac:dyDescent="0.2">
      <c r="A734">
        <f>front!A734</f>
        <v>528.98</v>
      </c>
      <c r="B734" s="1">
        <f t="shared" si="229"/>
        <v>0.46000000000003638</v>
      </c>
      <c r="C734">
        <f>front!D734-front!B734</f>
        <v>12697.35</v>
      </c>
      <c r="D734" s="2">
        <f>front!E734-front!C734</f>
        <v>55449.7</v>
      </c>
      <c r="E734" s="2">
        <f>IF(front!F734-front!C734&gt;0,front!F734-front!C734,0)</f>
        <v>55449.7</v>
      </c>
      <c r="F734" s="2">
        <f>front!I734-front!H734</f>
        <v>3742.5</v>
      </c>
      <c r="G734" s="2"/>
      <c r="H734" s="2"/>
      <c r="I734" s="4">
        <f>C734/(constants!$A$4+constants!$B$4*data!C734+constants!$C$4*data!C734^2+constants!$D$4*data!C734^3+constants!$E$4*data!C734^4+constants!$F$4*data!C734^5+constants!$G$4*data!C734^6+constants!$H$4*data!C734^7)</f>
        <v>12723.476635657813</v>
      </c>
      <c r="J734" s="4">
        <f>D734/(constants!$A$4+constants!$B$4*data!D734+constants!$C$4*data!D734^2+constants!$D$4*data!D734^3+constants!$E$4*data!D734^4+constants!$F$4*data!D734^5+constants!$G$4*data!D734^6+constants!$H$4*data!D734^7)</f>
        <v>58519.385633928585</v>
      </c>
      <c r="K734" s="4">
        <f>E734/(constants!$A$4+constants!$B$4*data!E734+constants!$C$4*data!E734^2+constants!$D$4*data!E734^3+constants!$E$4*data!E734^4+constants!$F$4*data!E734^5+constants!$G$4*data!E734^6+constants!$H$4*data!E734^7)</f>
        <v>58519.385633928585</v>
      </c>
      <c r="L734" s="4">
        <f>F734/(constants!$A$4+constants!$B$4*data!F734+constants!$C$4*data!F734^2+constants!$D$4*data!F734^3+constants!$E$4*data!F734^4+constants!$F$4*data!F734^5+constants!$G$4*data!F734^6+constants!$H$4*data!F734^7)</f>
        <v>3734.1105614719254</v>
      </c>
      <c r="M734" s="4"/>
      <c r="N734" s="4"/>
      <c r="O734" s="4">
        <f t="shared" si="223"/>
        <v>31808.691589144535</v>
      </c>
      <c r="P734" s="4">
        <f t="shared" si="224"/>
        <v>14629.846408482146</v>
      </c>
      <c r="Q734" s="4">
        <f t="shared" si="224"/>
        <v>14629.846408482146</v>
      </c>
      <c r="R734" s="4">
        <f t="shared" si="225"/>
        <v>933.52764036798135</v>
      </c>
      <c r="S734" s="4"/>
      <c r="T734" s="4">
        <f t="shared" si="226"/>
        <v>2.1742327773654804</v>
      </c>
      <c r="U734" s="4">
        <f t="shared" si="227"/>
        <v>1</v>
      </c>
      <c r="V734" s="4"/>
      <c r="W734" s="4"/>
      <c r="X734">
        <f>IF(front!E734&gt;$X$2,O734,P734)</f>
        <v>31808.691589144535</v>
      </c>
      <c r="Y734">
        <f t="shared" si="220"/>
        <v>31574.710800843473</v>
      </c>
      <c r="Z734">
        <f>SUMPRODUCT($B$7:$B$456,Y$7:Y$456,EXP(constants!$B$32+constants!$A$32*ABS($A$7:$A$456-$A734)))</f>
        <v>1.8633786284045842E-2</v>
      </c>
      <c r="AA734">
        <f t="shared" si="221"/>
        <v>31574.69216705719</v>
      </c>
      <c r="AB734">
        <f t="shared" si="228"/>
        <v>31569.246208497589</v>
      </c>
      <c r="AD734" s="4"/>
      <c r="AE734" s="4"/>
      <c r="AF734" s="4"/>
      <c r="AH734" s="4"/>
      <c r="AI734" s="5">
        <f>SUMPRODUCT(constants!$B$13:$B$20,A734^constants!$A$13:$A$20)*constants!$C$10/((A734/1000000000)^5*(EXP(0.014388/(A734/1000000000)/constants!$B$9)-1))</f>
        <v>9.3594291689237653E-6</v>
      </c>
      <c r="AL734" s="17">
        <f t="shared" si="222"/>
        <v>2.964730011958429E-10</v>
      </c>
      <c r="AQ734">
        <f t="shared" si="230"/>
        <v>2.964730011958429E-10</v>
      </c>
    </row>
    <row r="735" spans="1:43" x14ac:dyDescent="0.2">
      <c r="A735">
        <f>front!A735</f>
        <v>529.44000000000005</v>
      </c>
      <c r="B735" s="1">
        <f t="shared" si="229"/>
        <v>0.46000000000003638</v>
      </c>
      <c r="C735">
        <f>front!D735-front!B735</f>
        <v>12719.65</v>
      </c>
      <c r="D735" s="2">
        <f>front!E735-front!C735</f>
        <v>55649.9</v>
      </c>
      <c r="E735" s="2">
        <f>IF(front!F735-front!C735&gt;0,front!F735-front!C735,0)</f>
        <v>55649.9</v>
      </c>
      <c r="F735" s="2">
        <f>front!I735-front!H735</f>
        <v>3654.8999999999996</v>
      </c>
      <c r="G735" s="2"/>
      <c r="H735" s="2"/>
      <c r="I735" s="4">
        <f>C735/(constants!$A$4+constants!$B$4*data!C735+constants!$C$4*data!C735^2+constants!$D$4*data!C735^3+constants!$E$4*data!C735^4+constants!$F$4*data!C735^5+constants!$G$4*data!C735^6+constants!$H$4*data!C735^7)</f>
        <v>12746.089287222741</v>
      </c>
      <c r="J735" s="4">
        <f>D735/(constants!$A$4+constants!$B$4*data!D735+constants!$C$4*data!D735^2+constants!$D$4*data!D735^3+constants!$E$4*data!D735^4+constants!$F$4*data!D735^5+constants!$G$4*data!D735^6+constants!$H$4*data!D735^7)</f>
        <v>58742.023925024347</v>
      </c>
      <c r="K735" s="4">
        <f>E735/(constants!$A$4+constants!$B$4*data!E735+constants!$C$4*data!E735^2+constants!$D$4*data!E735^3+constants!$E$4*data!E735^4+constants!$F$4*data!E735^5+constants!$G$4*data!E735^6+constants!$H$4*data!E735^7)</f>
        <v>58742.023925024347</v>
      </c>
      <c r="L735" s="4">
        <f>F735/(constants!$A$4+constants!$B$4*data!F735+constants!$C$4*data!F735^2+constants!$D$4*data!F735^3+constants!$E$4*data!F735^4+constants!$F$4*data!F735^5+constants!$G$4*data!F735^6+constants!$H$4*data!F735^7)</f>
        <v>3646.6894422748578</v>
      </c>
      <c r="M735" s="4"/>
      <c r="N735" s="4"/>
      <c r="O735" s="4">
        <f t="shared" si="223"/>
        <v>31865.223218056854</v>
      </c>
      <c r="P735" s="4">
        <f t="shared" si="224"/>
        <v>14685.505981256087</v>
      </c>
      <c r="Q735" s="4">
        <f t="shared" si="224"/>
        <v>14685.505981256087</v>
      </c>
      <c r="R735" s="4">
        <f t="shared" si="225"/>
        <v>911.67236056871445</v>
      </c>
      <c r="S735" s="4"/>
      <c r="T735" s="4">
        <f t="shared" si="226"/>
        <v>2.1698416968899932</v>
      </c>
      <c r="U735" s="4">
        <f t="shared" si="227"/>
        <v>1</v>
      </c>
      <c r="V735" s="4"/>
      <c r="W735" s="4"/>
      <c r="X735">
        <f>IF(front!E735&gt;$X$2,O735,P735)</f>
        <v>31865.223218056854</v>
      </c>
      <c r="Y735">
        <f t="shared" si="220"/>
        <v>31631.242429755792</v>
      </c>
      <c r="Z735">
        <f>SUMPRODUCT($B$7:$B$456,Y$7:Y$456,EXP(constants!$B$32+constants!$A$32*ABS($A$7:$A$456-$A735)))</f>
        <v>1.8152560040404799E-2</v>
      </c>
      <c r="AA735">
        <f t="shared" si="221"/>
        <v>31631.22427719575</v>
      </c>
      <c r="AB735">
        <f t="shared" si="228"/>
        <v>31625.778318636148</v>
      </c>
      <c r="AD735" s="4"/>
      <c r="AE735" s="4"/>
      <c r="AF735" s="4"/>
      <c r="AH735" s="4"/>
      <c r="AI735" s="5">
        <f>SUMPRODUCT(constants!$B$13:$B$20,A735^constants!$A$13:$A$20)*constants!$C$10/((A735/1000000000)^5*(EXP(0.014388/(A735/1000000000)/constants!$B$9)-1))</f>
        <v>9.3890566732462294E-6</v>
      </c>
      <c r="AL735" s="17">
        <f t="shared" si="222"/>
        <v>2.9687986106300925E-10</v>
      </c>
      <c r="AQ735">
        <f t="shared" si="230"/>
        <v>2.9687986106300925E-10</v>
      </c>
    </row>
    <row r="736" spans="1:43" x14ac:dyDescent="0.2">
      <c r="A736">
        <f>front!A736</f>
        <v>529.9</v>
      </c>
      <c r="B736" s="1">
        <f t="shared" si="229"/>
        <v>0.45999999999992269</v>
      </c>
      <c r="C736">
        <f>front!D736-front!B736</f>
        <v>12804.050000000001</v>
      </c>
      <c r="D736" s="2">
        <f>front!E736-front!C736</f>
        <v>55089.1</v>
      </c>
      <c r="E736" s="2">
        <f>IF(front!F736-front!C736&gt;0,front!F736-front!C736,0)</f>
        <v>55089.1</v>
      </c>
      <c r="F736" s="2">
        <f>front!I736-front!H736</f>
        <v>3510.7000000000007</v>
      </c>
      <c r="G736" s="2"/>
      <c r="H736" s="2"/>
      <c r="I736" s="4">
        <f>C736/(constants!$A$4+constants!$B$4*data!C736+constants!$C$4*data!C736^2+constants!$D$4*data!C736^3+constants!$E$4*data!C736^4+constants!$F$4*data!C736^5+constants!$G$4*data!C736^6+constants!$H$4*data!C736^7)</f>
        <v>12831.68622926997</v>
      </c>
      <c r="J736" s="4">
        <f>D736/(constants!$A$4+constants!$B$4*data!D736+constants!$C$4*data!D736^2+constants!$D$4*data!D736^3+constants!$E$4*data!D736^4+constants!$F$4*data!D736^5+constants!$G$4*data!D736^6+constants!$H$4*data!D736^7)</f>
        <v>58118.659602988111</v>
      </c>
      <c r="K736" s="4">
        <f>E736/(constants!$A$4+constants!$B$4*data!E736+constants!$C$4*data!E736^2+constants!$D$4*data!E736^3+constants!$E$4*data!E736^4+constants!$F$4*data!E736^5+constants!$G$4*data!E736^6+constants!$H$4*data!E736^7)</f>
        <v>58118.659602988111</v>
      </c>
      <c r="L736" s="4">
        <f>F736/(constants!$A$4+constants!$B$4*data!F736+constants!$C$4*data!F736^2+constants!$D$4*data!F736^3+constants!$E$4*data!F736^4+constants!$F$4*data!F736^5+constants!$G$4*data!F736^6+constants!$H$4*data!F736^7)</f>
        <v>3502.7888661097668</v>
      </c>
      <c r="M736" s="4"/>
      <c r="N736" s="4"/>
      <c r="O736" s="4">
        <f t="shared" si="223"/>
        <v>32079.215573174926</v>
      </c>
      <c r="P736" s="4">
        <f t="shared" si="224"/>
        <v>14529.664900747028</v>
      </c>
      <c r="Q736" s="4">
        <f t="shared" si="224"/>
        <v>14529.664900747028</v>
      </c>
      <c r="R736" s="4">
        <f t="shared" si="225"/>
        <v>875.6972165274417</v>
      </c>
      <c r="S736" s="4"/>
      <c r="T736" s="4">
        <f t="shared" si="226"/>
        <v>2.2078427680410995</v>
      </c>
      <c r="U736" s="4">
        <f t="shared" si="227"/>
        <v>1</v>
      </c>
      <c r="V736" s="4"/>
      <c r="W736" s="4"/>
      <c r="X736">
        <f>IF(front!E736&gt;$X$2,O736,P736)</f>
        <v>32079.215573174926</v>
      </c>
      <c r="Y736">
        <f t="shared" si="220"/>
        <v>31845.234784873865</v>
      </c>
      <c r="Z736">
        <f>SUMPRODUCT($B$7:$B$456,Y$7:Y$456,EXP(constants!$B$32+constants!$A$32*ABS($A$7:$A$456-$A736)))</f>
        <v>1.7683761689519465E-2</v>
      </c>
      <c r="AA736">
        <f t="shared" si="221"/>
        <v>31845.217101112175</v>
      </c>
      <c r="AB736">
        <f t="shared" si="228"/>
        <v>31839.771142552574</v>
      </c>
      <c r="AD736" s="4"/>
      <c r="AE736" s="4"/>
      <c r="AF736" s="4"/>
      <c r="AH736" s="4"/>
      <c r="AI736" s="5">
        <f>SUMPRODUCT(constants!$B$13:$B$20,A736^constants!$A$13:$A$20)*constants!$C$10/((A736/1000000000)^5*(EXP(0.014388/(A736/1000000000)/constants!$B$9)-1))</f>
        <v>9.4186879261355123E-6</v>
      </c>
      <c r="AL736" s="17">
        <f t="shared" si="222"/>
        <v>2.9581518924763296E-10</v>
      </c>
      <c r="AQ736">
        <f t="shared" si="230"/>
        <v>2.9581518924763296E-10</v>
      </c>
    </row>
    <row r="737" spans="1:43" x14ac:dyDescent="0.2">
      <c r="A737">
        <f>front!A737</f>
        <v>530.36</v>
      </c>
      <c r="B737" s="1">
        <f t="shared" si="229"/>
        <v>0.46000000000003638</v>
      </c>
      <c r="C737">
        <f>front!D737-front!B737</f>
        <v>12822.849999999999</v>
      </c>
      <c r="D737" s="2">
        <f>front!E737-front!C737</f>
        <v>55042.2</v>
      </c>
      <c r="E737" s="2">
        <f>IF(front!F737-front!C737&gt;0,front!F737-front!C737,0)</f>
        <v>55042.2</v>
      </c>
      <c r="F737" s="2">
        <f>front!I737-front!H737</f>
        <v>3402.1000000000004</v>
      </c>
      <c r="G737" s="2"/>
      <c r="H737" s="2"/>
      <c r="I737" s="4">
        <f>C737/(constants!$A$4+constants!$B$4*data!C737+constants!$C$4*data!C737^2+constants!$D$4*data!C737^3+constants!$E$4*data!C737^4+constants!$F$4*data!C737^5+constants!$G$4*data!C737^6+constants!$H$4*data!C737^7)</f>
        <v>12850.755790205436</v>
      </c>
      <c r="J737" s="4">
        <f>D737/(constants!$A$4+constants!$B$4*data!D737+constants!$C$4*data!D737^2+constants!$D$4*data!D737^3+constants!$E$4*data!D737^4+constants!$F$4*data!D737^5+constants!$G$4*data!D737^6+constants!$H$4*data!D737^7)</f>
        <v>58066.565959598825</v>
      </c>
      <c r="K737" s="4">
        <f>E737/(constants!$A$4+constants!$B$4*data!E737+constants!$C$4*data!E737^2+constants!$D$4*data!E737^3+constants!$E$4*data!E737^4+constants!$F$4*data!E737^5+constants!$G$4*data!E737^6+constants!$H$4*data!E737^7)</f>
        <v>58066.565959598825</v>
      </c>
      <c r="L737" s="4">
        <f>F737/(constants!$A$4+constants!$B$4*data!F737+constants!$C$4*data!F737^2+constants!$D$4*data!F737^3+constants!$E$4*data!F737^4+constants!$F$4*data!F737^5+constants!$G$4*data!F737^6+constants!$H$4*data!F737^7)</f>
        <v>3394.418049015057</v>
      </c>
      <c r="M737" s="4"/>
      <c r="N737" s="4"/>
      <c r="O737" s="4">
        <f t="shared" si="223"/>
        <v>32126.889475513588</v>
      </c>
      <c r="P737" s="4">
        <f t="shared" si="224"/>
        <v>14516.641489899706</v>
      </c>
      <c r="Q737" s="4">
        <f t="shared" si="224"/>
        <v>14516.641489899706</v>
      </c>
      <c r="R737" s="4">
        <f t="shared" si="225"/>
        <v>848.60451225376426</v>
      </c>
      <c r="S737" s="4"/>
      <c r="T737" s="4">
        <f t="shared" si="226"/>
        <v>2.2131075908891615</v>
      </c>
      <c r="U737" s="4">
        <f t="shared" si="227"/>
        <v>1</v>
      </c>
      <c r="V737" s="4"/>
      <c r="W737" s="4"/>
      <c r="X737">
        <f>IF(front!E737&gt;$X$2,O737,P737)</f>
        <v>32126.889475513588</v>
      </c>
      <c r="Y737">
        <f t="shared" si="220"/>
        <v>31892.908687212526</v>
      </c>
      <c r="Z737">
        <f>SUMPRODUCT($B$7:$B$456,Y$7:Y$456,EXP(constants!$B$32+constants!$A$32*ABS($A$7:$A$456-$A737)))</f>
        <v>1.722707027524813E-2</v>
      </c>
      <c r="AA737">
        <f t="shared" si="221"/>
        <v>31892.891460142251</v>
      </c>
      <c r="AB737">
        <f t="shared" si="228"/>
        <v>31887.44550158265</v>
      </c>
      <c r="AD737" s="4"/>
      <c r="AE737" s="4"/>
      <c r="AF737" s="4"/>
      <c r="AH737" s="4"/>
      <c r="AI737" s="5">
        <f>SUMPRODUCT(constants!$B$13:$B$20,A737^constants!$A$13:$A$20)*constants!$C$10/((A737/1000000000)^5*(EXP(0.014388/(A737/1000000000)/constants!$B$9)-1))</f>
        <v>9.4483226183586603E-6</v>
      </c>
      <c r="AL737" s="17">
        <f t="shared" si="222"/>
        <v>2.9630227413135737E-10</v>
      </c>
      <c r="AQ737">
        <f t="shared" si="230"/>
        <v>2.9630227413135737E-10</v>
      </c>
    </row>
    <row r="738" spans="1:43" x14ac:dyDescent="0.2">
      <c r="A738">
        <f>front!A738</f>
        <v>530.82000000000005</v>
      </c>
      <c r="B738" s="1">
        <f t="shared" si="229"/>
        <v>0.46000000000003638</v>
      </c>
      <c r="C738">
        <f>front!D738-front!B738</f>
        <v>12898.15</v>
      </c>
      <c r="D738" s="2">
        <f>front!E738-front!C738</f>
        <v>55733</v>
      </c>
      <c r="E738" s="2">
        <f>IF(front!F738-front!C738&gt;0,front!F738-front!C738,0)</f>
        <v>55733</v>
      </c>
      <c r="F738" s="2">
        <f>front!I738-front!H738</f>
        <v>3396.1000000000004</v>
      </c>
      <c r="G738" s="2"/>
      <c r="H738" s="2"/>
      <c r="I738" s="4">
        <f>C738/(constants!$A$4+constants!$B$4*data!C738+constants!$C$4*data!C738^2+constants!$D$4*data!C738^3+constants!$E$4*data!C738^4+constants!$F$4*data!C738^5+constants!$G$4*data!C738^6+constants!$H$4*data!C738^7)</f>
        <v>12927.146250604505</v>
      </c>
      <c r="J738" s="4">
        <f>D738/(constants!$A$4+constants!$B$4*data!D738+constants!$C$4*data!D738^2+constants!$D$4*data!D738^3+constants!$E$4*data!D738^4+constants!$F$4*data!D738^5+constants!$G$4*data!D738^6+constants!$H$4*data!D738^7)</f>
        <v>58834.474510070198</v>
      </c>
      <c r="K738" s="4">
        <f>E738/(constants!$A$4+constants!$B$4*data!E738+constants!$C$4*data!E738^2+constants!$D$4*data!E738^3+constants!$E$4*data!E738^4+constants!$F$4*data!E738^5+constants!$G$4*data!E738^6+constants!$H$4*data!E738^7)</f>
        <v>58834.474510070198</v>
      </c>
      <c r="L738" s="4">
        <f>F738/(constants!$A$4+constants!$B$4*data!F738+constants!$C$4*data!F738^2+constants!$D$4*data!F738^3+constants!$E$4*data!F738^4+constants!$F$4*data!F738^5+constants!$G$4*data!F738^6+constants!$H$4*data!F738^7)</f>
        <v>3388.4307958872482</v>
      </c>
      <c r="M738" s="4"/>
      <c r="N738" s="4"/>
      <c r="O738" s="4">
        <f t="shared" si="223"/>
        <v>32317.865626511262</v>
      </c>
      <c r="P738" s="4">
        <f t="shared" si="224"/>
        <v>14708.61862751755</v>
      </c>
      <c r="Q738" s="4">
        <f t="shared" si="224"/>
        <v>14708.61862751755</v>
      </c>
      <c r="R738" s="4">
        <f t="shared" si="225"/>
        <v>847.10769897181206</v>
      </c>
      <c r="S738" s="4"/>
      <c r="T738" s="4">
        <f t="shared" si="226"/>
        <v>2.1972060357897605</v>
      </c>
      <c r="U738" s="4">
        <f t="shared" si="227"/>
        <v>1</v>
      </c>
      <c r="V738" s="4"/>
      <c r="W738" s="4"/>
      <c r="X738">
        <f>IF(front!E738&gt;$X$2,O738,P738)</f>
        <v>32317.865626511262</v>
      </c>
      <c r="Y738">
        <f t="shared" si="220"/>
        <v>32083.884838210201</v>
      </c>
      <c r="Z738">
        <f>SUMPRODUCT($B$7:$B$456,Y$7:Y$456,EXP(constants!$B$32+constants!$A$32*ABS($A$7:$A$456-$A738)))</f>
        <v>1.678217313029182E-2</v>
      </c>
      <c r="AA738">
        <f t="shared" si="221"/>
        <v>32083.86805603707</v>
      </c>
      <c r="AB738">
        <f t="shared" si="228"/>
        <v>32078.422097477469</v>
      </c>
      <c r="AD738" s="4"/>
      <c r="AE738" s="4"/>
      <c r="AF738" s="4"/>
      <c r="AH738" s="4"/>
      <c r="AI738" s="5">
        <f>SUMPRODUCT(constants!$B$13:$B$20,A738^constants!$A$13:$A$20)*constants!$C$10/((A738/1000000000)^5*(EXP(0.014388/(A738/1000000000)/constants!$B$9)-1))</f>
        <v>9.4779604411704854E-6</v>
      </c>
      <c r="AL738" s="17">
        <f t="shared" si="222"/>
        <v>2.9546217742161943E-10</v>
      </c>
      <c r="AQ738">
        <f t="shared" si="230"/>
        <v>2.9546217742161943E-10</v>
      </c>
    </row>
    <row r="739" spans="1:43" x14ac:dyDescent="0.2">
      <c r="A739">
        <f>front!A739</f>
        <v>531.28</v>
      </c>
      <c r="B739" s="1">
        <f t="shared" si="229"/>
        <v>0.45999999999992269</v>
      </c>
      <c r="C739">
        <f>front!D739-front!B739</f>
        <v>12957.35</v>
      </c>
      <c r="D739" s="2">
        <f>front!E739-front!C739</f>
        <v>54845.5</v>
      </c>
      <c r="E739" s="2">
        <f>IF(front!F739-front!C739&gt;0,front!F739-front!C739,0)</f>
        <v>54845.5</v>
      </c>
      <c r="F739" s="2">
        <f>front!I739-front!H739</f>
        <v>3394.2999999999993</v>
      </c>
      <c r="G739" s="2"/>
      <c r="H739" s="2"/>
      <c r="I739" s="4">
        <f>C739/(constants!$A$4+constants!$B$4*data!C739+constants!$C$4*data!C739^2+constants!$D$4*data!C739^3+constants!$E$4*data!C739^4+constants!$F$4*data!C739^5+constants!$G$4*data!C739^6+constants!$H$4*data!C739^7)</f>
        <v>12987.215706027235</v>
      </c>
      <c r="J739" s="4">
        <f>D739/(constants!$A$4+constants!$B$4*data!D739+constants!$C$4*data!D739^2+constants!$D$4*data!D739^3+constants!$E$4*data!D739^4+constants!$F$4*data!D739^5+constants!$G$4*data!D739^6+constants!$H$4*data!D739^7)</f>
        <v>57848.141725638707</v>
      </c>
      <c r="K739" s="4">
        <f>E739/(constants!$A$4+constants!$B$4*data!E739+constants!$C$4*data!E739^2+constants!$D$4*data!E739^3+constants!$E$4*data!E739^4+constants!$F$4*data!E739^5+constants!$G$4*data!E739^6+constants!$H$4*data!E739^7)</f>
        <v>57848.141725638707</v>
      </c>
      <c r="L739" s="4">
        <f>F739/(constants!$A$4+constants!$B$4*data!F739+constants!$C$4*data!F739^2+constants!$D$4*data!F739^3+constants!$E$4*data!F739^4+constants!$F$4*data!F739^5+constants!$G$4*data!F739^6+constants!$H$4*data!F739^7)</f>
        <v>3386.6346216151251</v>
      </c>
      <c r="M739" s="4"/>
      <c r="N739" s="4"/>
      <c r="O739" s="4">
        <f t="shared" si="223"/>
        <v>32468.039265068084</v>
      </c>
      <c r="P739" s="4">
        <f t="shared" si="224"/>
        <v>14462.035431409677</v>
      </c>
      <c r="Q739" s="4">
        <f t="shared" si="224"/>
        <v>14462.035431409677</v>
      </c>
      <c r="R739" s="4">
        <f t="shared" si="225"/>
        <v>846.65865540378127</v>
      </c>
      <c r="S739" s="4"/>
      <c r="T739" s="4">
        <f t="shared" si="226"/>
        <v>2.2450532235975365</v>
      </c>
      <c r="U739" s="4">
        <f t="shared" si="227"/>
        <v>1</v>
      </c>
      <c r="V739" s="4"/>
      <c r="W739" s="4"/>
      <c r="X739">
        <f>IF(front!E739&gt;$X$2,O739,P739)</f>
        <v>32468.039265068084</v>
      </c>
      <c r="Y739">
        <f t="shared" si="220"/>
        <v>32234.058476767023</v>
      </c>
      <c r="Z739">
        <f>SUMPRODUCT($B$7:$B$456,Y$7:Y$456,EXP(constants!$B$32+constants!$A$32*ABS($A$7:$A$456-$A739)))</f>
        <v>1.6348765662130806E-2</v>
      </c>
      <c r="AA739">
        <f t="shared" si="221"/>
        <v>32234.042128001362</v>
      </c>
      <c r="AB739">
        <f t="shared" si="228"/>
        <v>32228.59616944176</v>
      </c>
      <c r="AD739" s="4"/>
      <c r="AE739" s="4"/>
      <c r="AF739" s="4"/>
      <c r="AH739" s="4"/>
      <c r="AI739" s="5">
        <f>SUMPRODUCT(constants!$B$13:$B$20,A739^constants!$A$13:$A$20)*constants!$C$10/((A739/1000000000)^5*(EXP(0.014388/(A739/1000000000)/constants!$B$9)-1))</f>
        <v>9.5076010863138665E-6</v>
      </c>
      <c r="AL739" s="17">
        <f t="shared" si="222"/>
        <v>2.9500512638923763E-10</v>
      </c>
      <c r="AQ739">
        <f t="shared" si="230"/>
        <v>2.9500512638923763E-10</v>
      </c>
    </row>
    <row r="740" spans="1:43" x14ac:dyDescent="0.2">
      <c r="A740">
        <f>front!A740</f>
        <v>531.74</v>
      </c>
      <c r="B740" s="1">
        <f t="shared" si="229"/>
        <v>0.46000000000003638</v>
      </c>
      <c r="C740">
        <f>front!D740-front!B740</f>
        <v>13009.85</v>
      </c>
      <c r="D740" s="2">
        <f>front!E740-front!C740</f>
        <v>55292.9</v>
      </c>
      <c r="E740" s="2">
        <f>IF(front!F740-front!C740&gt;0,front!F740-front!C740,0)</f>
        <v>55292.9</v>
      </c>
      <c r="F740" s="2">
        <f>front!I740-front!H740</f>
        <v>3441.9000000000015</v>
      </c>
      <c r="G740" s="2"/>
      <c r="H740" s="2"/>
      <c r="I740" s="4">
        <f>C740/(constants!$A$4+constants!$B$4*data!C740+constants!$C$4*data!C740^2+constants!$D$4*data!C740^3+constants!$E$4*data!C740^4+constants!$F$4*data!C740^5+constants!$G$4*data!C740^6+constants!$H$4*data!C740^7)</f>
        <v>13040.495734505512</v>
      </c>
      <c r="J740" s="4">
        <f>D740/(constants!$A$4+constants!$B$4*data!D740+constants!$C$4*data!D740^2+constants!$D$4*data!D740^3+constants!$E$4*data!D740^4+constants!$F$4*data!D740^5+constants!$G$4*data!D740^6+constants!$H$4*data!D740^7)</f>
        <v>58345.094013627328</v>
      </c>
      <c r="K740" s="4">
        <f>E740/(constants!$A$4+constants!$B$4*data!E740+constants!$C$4*data!E740^2+constants!$D$4*data!E740^3+constants!$E$4*data!E740^4+constants!$F$4*data!E740^5+constants!$G$4*data!E740^6+constants!$H$4*data!E740^7)</f>
        <v>58345.094013627328</v>
      </c>
      <c r="L740" s="4">
        <f>F740/(constants!$A$4+constants!$B$4*data!F740+constants!$C$4*data!F740^2+constants!$D$4*data!F740^3+constants!$E$4*data!F740^4+constants!$F$4*data!F740^5+constants!$G$4*data!F740^6+constants!$H$4*data!F740^7)</f>
        <v>3434.1337145725711</v>
      </c>
      <c r="M740" s="4"/>
      <c r="N740" s="4"/>
      <c r="O740" s="4">
        <f t="shared" si="223"/>
        <v>32601.239336263781</v>
      </c>
      <c r="P740" s="4">
        <f t="shared" si="224"/>
        <v>14586.273503406832</v>
      </c>
      <c r="Q740" s="4">
        <f t="shared" si="224"/>
        <v>14586.273503406832</v>
      </c>
      <c r="R740" s="4">
        <f t="shared" si="225"/>
        <v>858.53342864314277</v>
      </c>
      <c r="S740" s="4"/>
      <c r="T740" s="4">
        <f t="shared" si="226"/>
        <v>2.235062939732297</v>
      </c>
      <c r="U740" s="4">
        <f t="shared" si="227"/>
        <v>1</v>
      </c>
      <c r="V740" s="4"/>
      <c r="W740" s="4"/>
      <c r="X740">
        <f>IF(front!E740&gt;$X$2,O740,P740)</f>
        <v>32601.239336263781</v>
      </c>
      <c r="Y740">
        <f t="shared" si="220"/>
        <v>32367.25854796272</v>
      </c>
      <c r="Z740">
        <f>SUMPRODUCT($B$7:$B$456,Y$7:Y$456,EXP(constants!$B$32+constants!$A$32*ABS($A$7:$A$456-$A740)))</f>
        <v>1.5926551144489206E-2</v>
      </c>
      <c r="AA740">
        <f t="shared" si="221"/>
        <v>32367.242621411577</v>
      </c>
      <c r="AB740">
        <f t="shared" si="228"/>
        <v>32361.796662851975</v>
      </c>
      <c r="AD740" s="4"/>
      <c r="AE740" s="4"/>
      <c r="AF740" s="4"/>
      <c r="AH740" s="4"/>
      <c r="AI740" s="5">
        <f>SUMPRODUCT(constants!$B$13:$B$20,A740^constants!$A$13:$A$20)*constants!$C$10/((A740/1000000000)^5*(EXP(0.014388/(A740/1000000000)/constants!$B$9)-1))</f>
        <v>9.5372442460410071E-6</v>
      </c>
      <c r="AL740" s="17">
        <f t="shared" si="222"/>
        <v>2.9470688371850459E-10</v>
      </c>
      <c r="AQ740">
        <f t="shared" si="230"/>
        <v>2.9470688371850459E-10</v>
      </c>
    </row>
    <row r="741" spans="1:43" x14ac:dyDescent="0.2">
      <c r="A741">
        <f>front!A741</f>
        <v>532.20000000000005</v>
      </c>
      <c r="B741" s="1">
        <f t="shared" si="229"/>
        <v>0.46000000000003638</v>
      </c>
      <c r="C741">
        <f>front!D741-front!B741</f>
        <v>13070.4</v>
      </c>
      <c r="D741" s="2">
        <f>front!E741-front!C741</f>
        <v>55299.1</v>
      </c>
      <c r="E741" s="2">
        <f>IF(front!F741-front!C741&gt;0,front!F741-front!C741,0)</f>
        <v>55299.1</v>
      </c>
      <c r="F741" s="2">
        <f>front!I741-front!H741</f>
        <v>3497.6000000000004</v>
      </c>
      <c r="G741" s="2"/>
      <c r="H741" s="2"/>
      <c r="I741" s="4">
        <f>C741/(constants!$A$4+constants!$B$4*data!C741+constants!$C$4*data!C741^2+constants!$D$4*data!C741^3+constants!$E$4*data!C741^4+constants!$F$4*data!C741^5+constants!$G$4*data!C741^6+constants!$H$4*data!C741^7)</f>
        <v>13101.955871661827</v>
      </c>
      <c r="J741" s="4">
        <f>D741/(constants!$A$4+constants!$B$4*data!D741+constants!$C$4*data!D741^2+constants!$D$4*data!D741^3+constants!$E$4*data!D741^4+constants!$F$4*data!D741^5+constants!$G$4*data!D741^6+constants!$H$4*data!D741^7)</f>
        <v>58351.984336295005</v>
      </c>
      <c r="K741" s="4">
        <f>E741/(constants!$A$4+constants!$B$4*data!E741+constants!$C$4*data!E741^2+constants!$D$4*data!E741^3+constants!$E$4*data!E741^4+constants!$F$4*data!E741^5+constants!$G$4*data!E741^6+constants!$H$4*data!E741^7)</f>
        <v>58351.984336295005</v>
      </c>
      <c r="L741" s="4">
        <f>F741/(constants!$A$4+constants!$B$4*data!F741+constants!$C$4*data!F741^2+constants!$D$4*data!F741^3+constants!$E$4*data!F741^4+constants!$F$4*data!F741^5+constants!$G$4*data!F741^6+constants!$H$4*data!F741^7)</f>
        <v>3489.7163520382937</v>
      </c>
      <c r="M741" s="4"/>
      <c r="N741" s="4"/>
      <c r="O741" s="4">
        <f t="shared" si="223"/>
        <v>32754.889679154567</v>
      </c>
      <c r="P741" s="4">
        <f t="shared" si="224"/>
        <v>14587.996084073751</v>
      </c>
      <c r="Q741" s="4">
        <f t="shared" si="224"/>
        <v>14587.996084073751</v>
      </c>
      <c r="R741" s="4">
        <f t="shared" si="225"/>
        <v>872.42908800957343</v>
      </c>
      <c r="S741" s="4"/>
      <c r="T741" s="4">
        <f t="shared" si="226"/>
        <v>2.2453316747811769</v>
      </c>
      <c r="U741" s="4">
        <f t="shared" si="227"/>
        <v>1</v>
      </c>
      <c r="V741" s="4"/>
      <c r="W741" s="4"/>
      <c r="X741">
        <f>IF(front!E741&gt;$X$2,O741,P741)</f>
        <v>32754.889679154567</v>
      </c>
      <c r="Y741">
        <f t="shared" si="220"/>
        <v>32520.908890853505</v>
      </c>
      <c r="Z741">
        <f>SUMPRODUCT($B$7:$B$456,Y$7:Y$456,EXP(constants!$B$32+constants!$A$32*ABS($A$7:$A$456-$A741)))</f>
        <v>1.5515240514186361E-2</v>
      </c>
      <c r="AA741">
        <f t="shared" si="221"/>
        <v>32520.893375612992</v>
      </c>
      <c r="AB741">
        <f t="shared" si="228"/>
        <v>32515.44741705339</v>
      </c>
      <c r="AD741" s="4"/>
      <c r="AE741" s="4"/>
      <c r="AF741" s="4"/>
      <c r="AH741" s="4"/>
      <c r="AI741" s="5">
        <f>SUMPRODUCT(constants!$B$13:$B$20,A741^constants!$A$13:$A$20)*constants!$C$10/((A741/1000000000)^5*(EXP(0.014388/(A741/1000000000)/constants!$B$9)-1))</f>
        <v>9.5668896131118966E-6</v>
      </c>
      <c r="AL741" s="17">
        <f t="shared" si="222"/>
        <v>2.9422598712556376E-10</v>
      </c>
      <c r="AQ741">
        <f t="shared" si="230"/>
        <v>2.9422598712556376E-10</v>
      </c>
    </row>
    <row r="742" spans="1:43" x14ac:dyDescent="0.2">
      <c r="A742">
        <f>front!A742</f>
        <v>532.66</v>
      </c>
      <c r="B742" s="1">
        <f t="shared" si="229"/>
        <v>0.45999999999992269</v>
      </c>
      <c r="C742">
        <f>front!D742-front!B742</f>
        <v>13129.8</v>
      </c>
      <c r="D742" s="2">
        <f>front!E742-front!C742</f>
        <v>55274.2</v>
      </c>
      <c r="E742" s="2">
        <f>IF(front!F742-front!C742&gt;0,front!F742-front!C742,0)</f>
        <v>55274.2</v>
      </c>
      <c r="F742" s="2">
        <f>front!I742-front!H742</f>
        <v>3642.3999999999996</v>
      </c>
      <c r="G742" s="2"/>
      <c r="H742" s="2"/>
      <c r="I742" s="4">
        <f>C742/(constants!$A$4+constants!$B$4*data!C742+constants!$C$4*data!C742^2+constants!$D$4*data!C742^3+constants!$E$4*data!C742^4+constants!$F$4*data!C742^5+constants!$G$4*data!C742^6+constants!$H$4*data!C742^7)</f>
        <v>13162.259686303969</v>
      </c>
      <c r="J742" s="4">
        <f>D742/(constants!$A$4+constants!$B$4*data!D742+constants!$C$4*data!D742^2+constants!$D$4*data!D742^3+constants!$E$4*data!D742^4+constants!$F$4*data!D742^5+constants!$G$4*data!D742^6+constants!$H$4*data!D742^7)</f>
        <v>58324.312549217349</v>
      </c>
      <c r="K742" s="4">
        <f>E742/(constants!$A$4+constants!$B$4*data!E742+constants!$C$4*data!E742^2+constants!$D$4*data!E742^3+constants!$E$4*data!E742^4+constants!$F$4*data!E742^5+constants!$G$4*data!E742^6+constants!$H$4*data!E742^7)</f>
        <v>58324.312549217349</v>
      </c>
      <c r="L742" s="4">
        <f>F742/(constants!$A$4+constants!$B$4*data!F742+constants!$C$4*data!F742^2+constants!$D$4*data!F742^3+constants!$E$4*data!F742^4+constants!$F$4*data!F742^5+constants!$G$4*data!F742^6+constants!$H$4*data!F742^7)</f>
        <v>3634.2151604937826</v>
      </c>
      <c r="M742" s="4"/>
      <c r="N742" s="4"/>
      <c r="O742" s="4">
        <f t="shared" si="223"/>
        <v>32905.64921575992</v>
      </c>
      <c r="P742" s="4">
        <f t="shared" si="224"/>
        <v>14581.078137304337</v>
      </c>
      <c r="Q742" s="4">
        <f t="shared" si="224"/>
        <v>14581.078137304337</v>
      </c>
      <c r="R742" s="4">
        <f t="shared" si="225"/>
        <v>908.55379012344565</v>
      </c>
      <c r="S742" s="4"/>
      <c r="T742" s="4">
        <f t="shared" si="226"/>
        <v>2.2567363610495899</v>
      </c>
      <c r="U742" s="4">
        <f t="shared" si="227"/>
        <v>1</v>
      </c>
      <c r="V742" s="4"/>
      <c r="W742" s="4"/>
      <c r="X742">
        <f>IF(front!E742&gt;$X$2,O742,P742)</f>
        <v>32905.64921575992</v>
      </c>
      <c r="Y742">
        <f t="shared" si="220"/>
        <v>32671.668427458859</v>
      </c>
      <c r="Z742">
        <f>SUMPRODUCT($B$7:$B$456,Y$7:Y$456,EXP(constants!$B$32+constants!$A$32*ABS($A$7:$A$456-$A742)))</f>
        <v>1.5114552173233341E-2</v>
      </c>
      <c r="AA742">
        <f t="shared" si="221"/>
        <v>32671.653312906685</v>
      </c>
      <c r="AB742">
        <f t="shared" si="228"/>
        <v>32666.207354347083</v>
      </c>
      <c r="AD742" s="4"/>
      <c r="AE742" s="4"/>
      <c r="AF742" s="4"/>
      <c r="AH742" s="4"/>
      <c r="AI742" s="5">
        <f>SUMPRODUCT(constants!$B$13:$B$20,A742^constants!$A$13:$A$20)*constants!$C$10/((A742/1000000000)^5*(EXP(0.014388/(A742/1000000000)/constants!$B$9)-1))</f>
        <v>9.5965368808095419E-6</v>
      </c>
      <c r="AL742" s="17">
        <f t="shared" si="222"/>
        <v>2.9377566782427453E-10</v>
      </c>
      <c r="AQ742">
        <f t="shared" si="230"/>
        <v>2.9377566782427453E-10</v>
      </c>
    </row>
    <row r="743" spans="1:43" x14ac:dyDescent="0.2">
      <c r="A743">
        <f>front!A743</f>
        <v>533.12</v>
      </c>
      <c r="B743" s="1">
        <f t="shared" si="229"/>
        <v>0.46000000000003638</v>
      </c>
      <c r="C743">
        <f>front!D743-front!B743</f>
        <v>13207.25</v>
      </c>
      <c r="D743" s="2">
        <f>front!E743-front!C743</f>
        <v>55088.2</v>
      </c>
      <c r="E743" s="2">
        <f>IF(front!F743-front!C743&gt;0,front!F743-front!C743,0)</f>
        <v>55088.2</v>
      </c>
      <c r="F743" s="2">
        <f>front!I743-front!H743</f>
        <v>3956.5</v>
      </c>
      <c r="G743" s="2"/>
      <c r="H743" s="2"/>
      <c r="I743" s="4">
        <f>C743/(constants!$A$4+constants!$B$4*data!C743+constants!$C$4*data!C743^2+constants!$D$4*data!C743^3+constants!$E$4*data!C743^4+constants!$F$4*data!C743^5+constants!$G$4*data!C743^6+constants!$H$4*data!C743^7)</f>
        <v>13240.904503085154</v>
      </c>
      <c r="J743" s="4">
        <f>D743/(constants!$A$4+constants!$B$4*data!D743+constants!$C$4*data!D743^2+constants!$D$4*data!D743^3+constants!$E$4*data!D743^4+constants!$F$4*data!D743^5+constants!$G$4*data!D743^6+constants!$H$4*data!D743^7)</f>
        <v>58117.659886316542</v>
      </c>
      <c r="K743" s="4">
        <f>E743/(constants!$A$4+constants!$B$4*data!E743+constants!$C$4*data!E743^2+constants!$D$4*data!E743^3+constants!$E$4*data!E743^4+constants!$F$4*data!E743^5+constants!$G$4*data!E743^6+constants!$H$4*data!E743^7)</f>
        <v>58117.659886316542</v>
      </c>
      <c r="L743" s="4">
        <f>F743/(constants!$A$4+constants!$B$4*data!F743+constants!$C$4*data!F743^2+constants!$D$4*data!F743^3+constants!$E$4*data!F743^4+constants!$F$4*data!F743^5+constants!$G$4*data!F743^6+constants!$H$4*data!F743^7)</f>
        <v>3947.6844317617674</v>
      </c>
      <c r="M743" s="4"/>
      <c r="N743" s="4"/>
      <c r="O743" s="4">
        <f t="shared" si="223"/>
        <v>33102.261257712882</v>
      </c>
      <c r="P743" s="4">
        <f t="shared" si="224"/>
        <v>14529.414971579135</v>
      </c>
      <c r="Q743" s="4">
        <f t="shared" si="224"/>
        <v>14529.414971579135</v>
      </c>
      <c r="R743" s="4">
        <f t="shared" si="225"/>
        <v>986.92110794044186</v>
      </c>
      <c r="S743" s="4"/>
      <c r="T743" s="4">
        <f t="shared" si="226"/>
        <v>2.2782927820881937</v>
      </c>
      <c r="U743" s="4">
        <f t="shared" si="227"/>
        <v>1</v>
      </c>
      <c r="V743" s="4"/>
      <c r="W743" s="4"/>
      <c r="X743">
        <f>IF(front!E743&gt;$X$2,O743,P743)</f>
        <v>33102.261257712882</v>
      </c>
      <c r="Y743">
        <f t="shared" si="220"/>
        <v>32868.280469411817</v>
      </c>
      <c r="Z743">
        <f>SUMPRODUCT($B$7:$B$456,Y$7:Y$456,EXP(constants!$B$32+constants!$A$32*ABS($A$7:$A$456-$A743)))</f>
        <v>1.4724211796040694E-2</v>
      </c>
      <c r="AA743">
        <f t="shared" si="221"/>
        <v>32868.26574520002</v>
      </c>
      <c r="AB743">
        <f t="shared" si="228"/>
        <v>32862.819786640415</v>
      </c>
      <c r="AD743" s="4"/>
      <c r="AE743" s="4"/>
      <c r="AF743" s="4"/>
      <c r="AH743" s="4"/>
      <c r="AI743" s="5">
        <f>SUMPRODUCT(constants!$B$13:$B$20,A743^constants!$A$13:$A$20)*constants!$C$10/((A743/1000000000)^5*(EXP(0.014388/(A743/1000000000)/constants!$B$9)-1))</f>
        <v>9.6261857429488865E-6</v>
      </c>
      <c r="AL743" s="17">
        <f t="shared" si="222"/>
        <v>2.9292026081286489E-10</v>
      </c>
      <c r="AQ743">
        <f t="shared" si="230"/>
        <v>2.9292026081286489E-10</v>
      </c>
    </row>
    <row r="744" spans="1:43" x14ac:dyDescent="0.2">
      <c r="A744">
        <f>front!A744</f>
        <v>533.58000000000004</v>
      </c>
      <c r="B744" s="1">
        <f t="shared" si="229"/>
        <v>0.46000000000003638</v>
      </c>
      <c r="C744">
        <f>front!D744-front!B744</f>
        <v>13262.099999999999</v>
      </c>
      <c r="D744" s="2">
        <f>front!E744-front!C744</f>
        <v>55407.5</v>
      </c>
      <c r="E744" s="2">
        <f>IF(front!F744-front!C744&gt;0,front!F744-front!C744,0)</f>
        <v>55407.5</v>
      </c>
      <c r="F744" s="2">
        <f>front!I744-front!H744</f>
        <v>4103.8999999999996</v>
      </c>
      <c r="G744" s="2"/>
      <c r="H744" s="2"/>
      <c r="I744" s="4">
        <f>C744/(constants!$A$4+constants!$B$4*data!C744+constants!$C$4*data!C744^2+constants!$D$4*data!C744^3+constants!$E$4*data!C744^4+constants!$F$4*data!C744^5+constants!$G$4*data!C744^6+constants!$H$4*data!C744^7)</f>
        <v>13296.611902693647</v>
      </c>
      <c r="J744" s="4">
        <f>D744/(constants!$A$4+constants!$B$4*data!D744+constants!$C$4*data!D744^2+constants!$D$4*data!D744^3+constants!$E$4*data!D744^4+constants!$F$4*data!D744^5+constants!$G$4*data!D744^6+constants!$H$4*data!D744^7)</f>
        <v>58472.471180108172</v>
      </c>
      <c r="K744" s="4">
        <f>E744/(constants!$A$4+constants!$B$4*data!E744+constants!$C$4*data!E744^2+constants!$D$4*data!E744^3+constants!$E$4*data!E744^4+constants!$F$4*data!E744^5+constants!$G$4*data!E744^6+constants!$H$4*data!E744^7)</f>
        <v>58472.471180108172</v>
      </c>
      <c r="L744" s="4">
        <f>F744/(constants!$A$4+constants!$B$4*data!F744+constants!$C$4*data!F744^2+constants!$D$4*data!F744^3+constants!$E$4*data!F744^4+constants!$F$4*data!F744^5+constants!$G$4*data!F744^6+constants!$H$4*data!F744^7)</f>
        <v>4094.8009893110102</v>
      </c>
      <c r="M744" s="4"/>
      <c r="N744" s="4"/>
      <c r="O744" s="4">
        <f t="shared" si="223"/>
        <v>33241.529756734119</v>
      </c>
      <c r="P744" s="4">
        <f t="shared" si="224"/>
        <v>14618.117795027043</v>
      </c>
      <c r="Q744" s="4">
        <f t="shared" si="224"/>
        <v>14618.117795027043</v>
      </c>
      <c r="R744" s="4">
        <f t="shared" si="225"/>
        <v>1023.7002473277525</v>
      </c>
      <c r="S744" s="4"/>
      <c r="T744" s="4">
        <f t="shared" si="226"/>
        <v>2.2739952039545472</v>
      </c>
      <c r="U744" s="4">
        <f t="shared" si="227"/>
        <v>1</v>
      </c>
      <c r="V744" s="4"/>
      <c r="W744" s="4"/>
      <c r="X744">
        <f>IF(front!E744&gt;$X$2,O744,P744)</f>
        <v>33241.529756734119</v>
      </c>
      <c r="Y744">
        <f t="shared" si="220"/>
        <v>33007.548968433053</v>
      </c>
      <c r="Z744">
        <f>SUMPRODUCT($B$7:$B$456,Y$7:Y$456,EXP(constants!$B$32+constants!$A$32*ABS($A$7:$A$456-$A744)))</f>
        <v>1.4343952141605868E-2</v>
      </c>
      <c r="AA744">
        <f t="shared" si="221"/>
        <v>33007.534624480912</v>
      </c>
      <c r="AB744">
        <f t="shared" si="228"/>
        <v>33002.088665921307</v>
      </c>
      <c r="AD744" s="4"/>
      <c r="AE744" s="4"/>
      <c r="AF744" s="4"/>
      <c r="AH744" s="4"/>
      <c r="AI744" s="5">
        <f>SUMPRODUCT(constants!$B$13:$B$20,A744^constants!$A$13:$A$20)*constants!$C$10/((A744/1000000000)^5*(EXP(0.014388/(A744/1000000000)/constants!$B$9)-1))</f>
        <v>9.6558358938848864E-6</v>
      </c>
      <c r="AL744" s="17">
        <f t="shared" si="222"/>
        <v>2.925825692922193E-10</v>
      </c>
      <c r="AQ744">
        <f t="shared" si="230"/>
        <v>2.925825692922193E-10</v>
      </c>
    </row>
    <row r="745" spans="1:43" x14ac:dyDescent="0.2">
      <c r="A745">
        <f>front!A745</f>
        <v>534.04</v>
      </c>
      <c r="B745" s="1">
        <f t="shared" si="229"/>
        <v>0.45999999999992269</v>
      </c>
      <c r="C745">
        <f>front!D745-front!B745</f>
        <v>13319.150000000001</v>
      </c>
      <c r="D745" s="2">
        <f>front!E745-front!C745</f>
        <v>55714.2</v>
      </c>
      <c r="E745" s="2">
        <f>IF(front!F745-front!C745&gt;0,front!F745-front!C745,0)</f>
        <v>55714.2</v>
      </c>
      <c r="F745" s="2">
        <f>front!I745-front!H745</f>
        <v>4069.6000000000004</v>
      </c>
      <c r="G745" s="2"/>
      <c r="H745" s="2"/>
      <c r="I745" s="4">
        <f>C745/(constants!$A$4+constants!$B$4*data!C745+constants!$C$4*data!C745^2+constants!$D$4*data!C745^3+constants!$E$4*data!C745^4+constants!$F$4*data!C745^5+constants!$G$4*data!C745^6+constants!$H$4*data!C745^7)</f>
        <v>13354.563600309897</v>
      </c>
      <c r="J745" s="4">
        <f>D745/(constants!$A$4+constants!$B$4*data!D745+constants!$C$4*data!D745^2+constants!$D$4*data!D745^3+constants!$E$4*data!D745^4+constants!$F$4*data!D745^5+constants!$G$4*data!D745^6+constants!$H$4*data!D745^7)</f>
        <v>58813.55713793153</v>
      </c>
      <c r="K745" s="4">
        <f>E745/(constants!$A$4+constants!$B$4*data!E745+constants!$C$4*data!E745^2+constants!$D$4*data!E745^3+constants!$E$4*data!E745^4+constants!$F$4*data!E745^5+constants!$G$4*data!E745^6+constants!$H$4*data!E745^7)</f>
        <v>58813.55713793153</v>
      </c>
      <c r="L745" s="4">
        <f>F745/(constants!$A$4+constants!$B$4*data!F745+constants!$C$4*data!F745^2+constants!$D$4*data!F745^3+constants!$E$4*data!F745^4+constants!$F$4*data!F745^5+constants!$G$4*data!F745^6+constants!$H$4*data!F745^7)</f>
        <v>4060.5661530072339</v>
      </c>
      <c r="M745" s="4"/>
      <c r="N745" s="4"/>
      <c r="O745" s="4">
        <f t="shared" si="223"/>
        <v>33386.409000774744</v>
      </c>
      <c r="P745" s="4">
        <f t="shared" si="224"/>
        <v>14703.389284482882</v>
      </c>
      <c r="Q745" s="4">
        <f t="shared" si="224"/>
        <v>14703.389284482882</v>
      </c>
      <c r="R745" s="4">
        <f t="shared" si="225"/>
        <v>1015.1415382518085</v>
      </c>
      <c r="S745" s="4"/>
      <c r="T745" s="4"/>
      <c r="U745" s="4">
        <f t="shared" si="227"/>
        <v>1</v>
      </c>
      <c r="V745" s="4"/>
      <c r="W745" s="4"/>
      <c r="X745">
        <f>IF(front!E745&gt;$X$2,O745,P745)</f>
        <v>33386.409000774744</v>
      </c>
      <c r="Y745">
        <f t="shared" si="220"/>
        <v>33152.428212473678</v>
      </c>
      <c r="Z745">
        <f>SUMPRODUCT($B$7:$B$456,Y$7:Y$456,EXP(constants!$B$32+constants!$A$32*ABS($A$7:$A$456-$A745)))</f>
        <v>1.3973512870550129E-2</v>
      </c>
      <c r="AA745">
        <f t="shared" si="221"/>
        <v>33152.41423896081</v>
      </c>
      <c r="AB745">
        <f t="shared" si="228"/>
        <v>33146.968280401205</v>
      </c>
      <c r="AD745" s="4"/>
      <c r="AE745" s="4"/>
      <c r="AF745" s="4"/>
      <c r="AH745" s="4"/>
      <c r="AI745" s="5">
        <f>SUMPRODUCT(constants!$B$13:$B$20,A745^constants!$A$13:$A$20)*constants!$C$10/((A745/1000000000)^5*(EXP(0.014388/(A745/1000000000)/constants!$B$9)-1))</f>
        <v>9.6854870285184068E-6</v>
      </c>
      <c r="AL745" s="17">
        <f t="shared" si="222"/>
        <v>2.9219827727789938E-10</v>
      </c>
      <c r="AQ745">
        <f t="shared" si="230"/>
        <v>2.9219827727789938E-10</v>
      </c>
    </row>
    <row r="746" spans="1:43" x14ac:dyDescent="0.2">
      <c r="A746">
        <f>front!A746</f>
        <v>534.5</v>
      </c>
      <c r="B746" s="1">
        <f t="shared" si="229"/>
        <v>0.46000000000003638</v>
      </c>
      <c r="C746">
        <f>front!D746-front!B746</f>
        <v>13352.9</v>
      </c>
      <c r="D746" s="2">
        <f>front!E746-front!C746</f>
        <v>55347.5</v>
      </c>
      <c r="E746" s="2">
        <f>IF(front!F746-front!C746&gt;0,front!F746-front!C746,0)</f>
        <v>55347.5</v>
      </c>
      <c r="F746" s="2">
        <f>front!I746-front!H746</f>
        <v>4068.7000000000007</v>
      </c>
      <c r="G746" s="2"/>
      <c r="H746" s="2"/>
      <c r="I746" s="4">
        <f>C746/(constants!$A$4+constants!$B$4*data!C746+constants!$C$4*data!C746^2+constants!$D$4*data!C746^3+constants!$E$4*data!C746^4+constants!$F$4*data!C746^5+constants!$G$4*data!C746^6+constants!$H$4*data!C746^7)</f>
        <v>13388.851798498876</v>
      </c>
      <c r="J746" s="4">
        <f>D746/(constants!$A$4+constants!$B$4*data!D746+constants!$C$4*data!D746^2+constants!$D$4*data!D746^3+constants!$E$4*data!D746^4+constants!$F$4*data!D746^5+constants!$G$4*data!D746^6+constants!$H$4*data!D746^7)</f>
        <v>58405.776963339049</v>
      </c>
      <c r="K746" s="4">
        <f>E746/(constants!$A$4+constants!$B$4*data!E746+constants!$C$4*data!E746^2+constants!$D$4*data!E746^3+constants!$E$4*data!E746^4+constants!$F$4*data!E746^5+constants!$G$4*data!E746^6+constants!$H$4*data!E746^7)</f>
        <v>58405.776963339049</v>
      </c>
      <c r="L746" s="4">
        <f>F746/(constants!$A$4+constants!$B$4*data!F746+constants!$C$4*data!F746^2+constants!$D$4*data!F746^3+constants!$E$4*data!F746^4+constants!$F$4*data!F746^5+constants!$G$4*data!F746^6+constants!$H$4*data!F746^7)</f>
        <v>4059.6678694926813</v>
      </c>
      <c r="M746" s="4"/>
      <c r="N746" s="4"/>
      <c r="O746" s="4">
        <f t="shared" si="223"/>
        <v>33472.129496247187</v>
      </c>
      <c r="P746" s="4">
        <f t="shared" si="224"/>
        <v>14601.444240834762</v>
      </c>
      <c r="Q746" s="4">
        <f t="shared" si="224"/>
        <v>14601.444240834762</v>
      </c>
      <c r="R746" s="4">
        <f t="shared" si="225"/>
        <v>1014.9169673731703</v>
      </c>
      <c r="S746" s="4"/>
      <c r="T746" s="4"/>
      <c r="U746" s="4">
        <f t="shared" si="227"/>
        <v>1</v>
      </c>
      <c r="V746" s="4"/>
      <c r="W746" s="4"/>
      <c r="X746">
        <f>IF(front!E746&gt;$X$2,O746,P746)</f>
        <v>33472.129496247187</v>
      </c>
      <c r="Y746">
        <f t="shared" si="220"/>
        <v>33238.148707946122</v>
      </c>
      <c r="Z746">
        <f>SUMPRODUCT($B$7:$B$456,Y$7:Y$456,EXP(constants!$B$32+constants!$A$32*ABS($A$7:$A$456-$A746)))</f>
        <v>1.3612640366880709E-2</v>
      </c>
      <c r="AA746">
        <f t="shared" si="221"/>
        <v>33238.135095305755</v>
      </c>
      <c r="AB746">
        <f t="shared" si="228"/>
        <v>33232.68913674615</v>
      </c>
      <c r="AD746" s="4"/>
      <c r="AE746" s="4"/>
      <c r="AF746" s="4"/>
      <c r="AH746" s="4"/>
      <c r="AI746" s="5">
        <f>SUMPRODUCT(constants!$B$13:$B$20,A746^constants!$A$13:$A$20)*constants!$C$10/((A746/1000000000)^5*(EXP(0.014388/(A746/1000000000)/constants!$B$9)-1))</f>
        <v>9.7151388423137948E-6</v>
      </c>
      <c r="AL746" s="17">
        <f t="shared" si="222"/>
        <v>2.9233682541722278E-10</v>
      </c>
      <c r="AQ746">
        <f t="shared" si="230"/>
        <v>2.9233682541722278E-10</v>
      </c>
    </row>
    <row r="747" spans="1:43" x14ac:dyDescent="0.2">
      <c r="A747">
        <f>front!A747</f>
        <v>534.96</v>
      </c>
      <c r="B747" s="1">
        <f t="shared" si="229"/>
        <v>0.46000000000003638</v>
      </c>
      <c r="C747">
        <f>front!D747-front!B747</f>
        <v>13430.05</v>
      </c>
      <c r="D747" s="2">
        <f>front!E747-front!C747</f>
        <v>55530.3</v>
      </c>
      <c r="E747" s="2">
        <f>IF(front!F747-front!C747&gt;0,front!F747-front!C747,0)</f>
        <v>55530.3</v>
      </c>
      <c r="F747" s="2">
        <f>front!I747-front!H747</f>
        <v>4075.3999999999996</v>
      </c>
      <c r="G747" s="2"/>
      <c r="H747" s="2"/>
      <c r="I747" s="4">
        <f>C747/(constants!$A$4+constants!$B$4*data!C747+constants!$C$4*data!C747^2+constants!$D$4*data!C747^3+constants!$E$4*data!C747^4+constants!$F$4*data!C747^5+constants!$G$4*data!C747^6+constants!$H$4*data!C747^7)</f>
        <v>13467.245417959675</v>
      </c>
      <c r="J747" s="4">
        <f>D747/(constants!$A$4+constants!$B$4*data!D747+constants!$C$4*data!D747^2+constants!$D$4*data!D747^3+constants!$E$4*data!D747^4+constants!$F$4*data!D747^5+constants!$G$4*data!D747^6+constants!$H$4*data!D747^7)</f>
        <v>58609.004576596504</v>
      </c>
      <c r="K747" s="4">
        <f>E747/(constants!$A$4+constants!$B$4*data!E747+constants!$C$4*data!E747^2+constants!$D$4*data!E747^3+constants!$E$4*data!E747^4+constants!$F$4*data!E747^5+constants!$G$4*data!E747^6+constants!$H$4*data!E747^7)</f>
        <v>58609.004576596504</v>
      </c>
      <c r="L747" s="4">
        <f>F747/(constants!$A$4+constants!$B$4*data!F747+constants!$C$4*data!F747^2+constants!$D$4*data!F747^3+constants!$E$4*data!F747^4+constants!$F$4*data!F747^5+constants!$G$4*data!F747^6+constants!$H$4*data!F747^7)</f>
        <v>4066.3550993165036</v>
      </c>
      <c r="M747" s="4"/>
      <c r="N747" s="4"/>
      <c r="O747" s="4">
        <f t="shared" si="223"/>
        <v>33668.113544899184</v>
      </c>
      <c r="P747" s="4">
        <f t="shared" si="224"/>
        <v>14652.251144149126</v>
      </c>
      <c r="Q747" s="4">
        <f t="shared" si="224"/>
        <v>14652.251144149126</v>
      </c>
      <c r="R747" s="4">
        <f t="shared" si="225"/>
        <v>1016.5887748291259</v>
      </c>
      <c r="S747" s="4"/>
      <c r="T747" s="4"/>
      <c r="U747" s="4">
        <f t="shared" si="227"/>
        <v>1</v>
      </c>
      <c r="V747" s="4"/>
      <c r="W747" s="4"/>
      <c r="X747">
        <f>IF(front!E747&gt;$X$2,O747,P747)</f>
        <v>33668.113544899184</v>
      </c>
      <c r="Y747">
        <f t="shared" si="220"/>
        <v>33434.132756598119</v>
      </c>
      <c r="Z747">
        <f>SUMPRODUCT($B$7:$B$456,Y$7:Y$456,EXP(constants!$B$32+constants!$A$32*ABS($A$7:$A$456-$A747)))</f>
        <v>1.3261087564356663E-2</v>
      </c>
      <c r="AA747">
        <f t="shared" si="221"/>
        <v>33434.119495510553</v>
      </c>
      <c r="AB747">
        <f t="shared" si="228"/>
        <v>33428.673536950948</v>
      </c>
      <c r="AD747" s="4"/>
      <c r="AE747" s="4"/>
      <c r="AF747" s="4"/>
      <c r="AH747" s="4"/>
      <c r="AI747" s="5">
        <f>SUMPRODUCT(constants!$B$13:$B$20,A747^constants!$A$13:$A$20)*constants!$C$10/((A747/1000000000)^5*(EXP(0.014388/(A747/1000000000)/constants!$B$9)-1))</f>
        <v>9.7447910312970871E-6</v>
      </c>
      <c r="AL747" s="17">
        <f t="shared" si="222"/>
        <v>2.9150995239238308E-10</v>
      </c>
      <c r="AQ747">
        <f t="shared" si="230"/>
        <v>2.9150995239238308E-10</v>
      </c>
    </row>
    <row r="748" spans="1:43" x14ac:dyDescent="0.2">
      <c r="A748">
        <f>front!A748</f>
        <v>535.41999999999996</v>
      </c>
      <c r="B748" s="1">
        <f t="shared" si="229"/>
        <v>0.45999999999992269</v>
      </c>
      <c r="C748">
        <f>front!D748-front!B748</f>
        <v>13489.65</v>
      </c>
      <c r="D748" s="2">
        <f>front!E748-front!C748</f>
        <v>55202</v>
      </c>
      <c r="E748" s="2">
        <f>IF(front!F748-front!C748&gt;0,front!F748-front!C748,0)</f>
        <v>55202</v>
      </c>
      <c r="F748" s="2">
        <f>front!I748-front!H748</f>
        <v>4009.1999999999989</v>
      </c>
      <c r="G748" s="2"/>
      <c r="H748" s="2"/>
      <c r="I748" s="4">
        <f>C748/(constants!$A$4+constants!$B$4*data!C748+constants!$C$4*data!C748^2+constants!$D$4*data!C748^3+constants!$E$4*data!C748^4+constants!$F$4*data!C748^5+constants!$G$4*data!C748^6+constants!$H$4*data!C748^7)</f>
        <v>13527.818875700175</v>
      </c>
      <c r="J748" s="4">
        <f>D748/(constants!$A$4+constants!$B$4*data!D748+constants!$C$4*data!D748^2+constants!$D$4*data!D748^3+constants!$E$4*data!D748^4+constants!$F$4*data!D748^5+constants!$G$4*data!D748^6+constants!$H$4*data!D748^7)</f>
        <v>58244.084964326677</v>
      </c>
      <c r="K748" s="4">
        <f>E748/(constants!$A$4+constants!$B$4*data!E748+constants!$C$4*data!E748^2+constants!$D$4*data!E748^3+constants!$E$4*data!E748^4+constants!$F$4*data!E748^5+constants!$G$4*data!E748^6+constants!$H$4*data!E748^7)</f>
        <v>58244.084964326677</v>
      </c>
      <c r="L748" s="4">
        <f>F748/(constants!$A$4+constants!$B$4*data!F748+constants!$C$4*data!F748^2+constants!$D$4*data!F748^3+constants!$E$4*data!F748^4+constants!$F$4*data!F748^5+constants!$G$4*data!F748^6+constants!$H$4*data!F748^7)</f>
        <v>4000.2820862448771</v>
      </c>
      <c r="M748" s="4"/>
      <c r="N748" s="4"/>
      <c r="O748" s="4">
        <f t="shared" si="223"/>
        <v>33819.547189250443</v>
      </c>
      <c r="P748" s="4">
        <f t="shared" si="224"/>
        <v>14561.021241081669</v>
      </c>
      <c r="Q748" s="4">
        <f t="shared" si="224"/>
        <v>14561.021241081669</v>
      </c>
      <c r="R748" s="4">
        <f t="shared" si="225"/>
        <v>1000.0705215612193</v>
      </c>
      <c r="S748" s="4"/>
      <c r="T748" s="4"/>
      <c r="U748" s="4">
        <f t="shared" si="227"/>
        <v>1</v>
      </c>
      <c r="V748" s="4"/>
      <c r="W748" s="4"/>
      <c r="X748">
        <f>IF(front!E748&gt;$X$2,O748,P748)</f>
        <v>33819.547189250443</v>
      </c>
      <c r="Y748">
        <f t="shared" si="220"/>
        <v>33585.566400949378</v>
      </c>
      <c r="Z748">
        <f>SUMPRODUCT($B$7:$B$456,Y$7:Y$456,EXP(constants!$B$32+constants!$A$32*ABS($A$7:$A$456-$A748)))</f>
        <v>1.291861377733826E-2</v>
      </c>
      <c r="AA748">
        <f t="shared" si="221"/>
        <v>33585.553482335599</v>
      </c>
      <c r="AB748">
        <f t="shared" si="228"/>
        <v>33580.107523775994</v>
      </c>
      <c r="AD748" s="4"/>
      <c r="AE748" s="4"/>
      <c r="AF748" s="4"/>
      <c r="AH748" s="4"/>
      <c r="AI748" s="5">
        <f>SUMPRODUCT(constants!$B$13:$B$20,A748^constants!$A$13:$A$20)*constants!$C$10/((A748/1000000000)^5*(EXP(0.014388/(A748/1000000000)/constants!$B$9)-1))</f>
        <v>9.7744432920745837E-6</v>
      </c>
      <c r="AL748" s="17">
        <f t="shared" si="222"/>
        <v>2.9107837981620239E-10</v>
      </c>
      <c r="AQ748">
        <f t="shared" si="230"/>
        <v>2.9107837981620239E-10</v>
      </c>
    </row>
    <row r="749" spans="1:43" x14ac:dyDescent="0.2">
      <c r="A749">
        <f>front!A749</f>
        <v>535.88</v>
      </c>
      <c r="B749" s="1">
        <f t="shared" si="229"/>
        <v>0.46000000000003638</v>
      </c>
      <c r="C749">
        <f>front!D749-front!B749</f>
        <v>13523.150000000001</v>
      </c>
      <c r="D749" s="2">
        <f>front!E749-front!C749</f>
        <v>55482.6</v>
      </c>
      <c r="E749" s="2">
        <f>IF(front!F749-front!C749&gt;0,front!F749-front!C749,0)</f>
        <v>55482.6</v>
      </c>
      <c r="F749" s="2">
        <f>front!I749-front!H749</f>
        <v>3805</v>
      </c>
      <c r="G749" s="2"/>
      <c r="H749" s="2"/>
      <c r="I749" s="4">
        <f>C749/(constants!$A$4+constants!$B$4*data!C749+constants!$C$4*data!C749^2+constants!$D$4*data!C749^3+constants!$E$4*data!C749^4+constants!$F$4*data!C749^5+constants!$G$4*data!C749^6+constants!$H$4*data!C749^7)</f>
        <v>13561.870921914802</v>
      </c>
      <c r="J749" s="4">
        <f>D749/(constants!$A$4+constants!$B$4*data!D749+constants!$C$4*data!D749^2+constants!$D$4*data!D749^3+constants!$E$4*data!D749^4+constants!$F$4*data!D749^5+constants!$G$4*data!D749^6+constants!$H$4*data!D749^7)</f>
        <v>58555.964731311084</v>
      </c>
      <c r="K749" s="4">
        <f>E749/(constants!$A$4+constants!$B$4*data!E749+constants!$C$4*data!E749^2+constants!$D$4*data!E749^3+constants!$E$4*data!E749^4+constants!$F$4*data!E749^5+constants!$G$4*data!E749^6+constants!$H$4*data!E749^7)</f>
        <v>58555.964731311084</v>
      </c>
      <c r="L749" s="4">
        <f>F749/(constants!$A$4+constants!$B$4*data!F749+constants!$C$4*data!F749^2+constants!$D$4*data!F749^3+constants!$E$4*data!F749^4+constants!$F$4*data!F749^5+constants!$G$4*data!F749^6+constants!$H$4*data!F749^7)</f>
        <v>3796.484449817573</v>
      </c>
      <c r="M749" s="4"/>
      <c r="N749" s="4"/>
      <c r="O749" s="4">
        <f t="shared" si="223"/>
        <v>33904.677304787008</v>
      </c>
      <c r="P749" s="4">
        <f t="shared" si="224"/>
        <v>14638.991182827771</v>
      </c>
      <c r="Q749" s="4">
        <f t="shared" si="224"/>
        <v>14638.991182827771</v>
      </c>
      <c r="R749" s="4">
        <f t="shared" si="225"/>
        <v>949.12111245439326</v>
      </c>
      <c r="S749" s="4"/>
      <c r="T749" s="4"/>
      <c r="U749" s="4">
        <f t="shared" si="227"/>
        <v>1</v>
      </c>
      <c r="V749" s="4"/>
      <c r="W749" s="4"/>
      <c r="X749">
        <f>IF(front!E749&gt;$X$2,O749,P749)</f>
        <v>33904.677304787008</v>
      </c>
      <c r="Y749">
        <f t="shared" si="220"/>
        <v>33670.696516485943</v>
      </c>
      <c r="Z749">
        <f>SUMPRODUCT($B$7:$B$456,Y$7:Y$456,EXP(constants!$B$32+constants!$A$32*ABS($A$7:$A$456-$A749)))</f>
        <v>1.2584984536004699E-2</v>
      </c>
      <c r="AA749">
        <f t="shared" si="221"/>
        <v>33670.683931501408</v>
      </c>
      <c r="AB749">
        <f t="shared" si="228"/>
        <v>33665.237972941803</v>
      </c>
      <c r="AD749" s="4"/>
      <c r="AE749" s="4"/>
      <c r="AF749" s="4"/>
      <c r="AH749" s="4"/>
      <c r="AI749" s="5">
        <f>SUMPRODUCT(constants!$B$13:$B$20,A749^constants!$A$13:$A$20)*constants!$C$10/((A749/1000000000)^5*(EXP(0.014388/(A749/1000000000)/constants!$B$9)-1))</f>
        <v>9.8040953218363325E-6</v>
      </c>
      <c r="AL749" s="17">
        <f t="shared" si="222"/>
        <v>2.912231106079305E-10</v>
      </c>
      <c r="AQ749">
        <f t="shared" si="230"/>
        <v>2.912231106079305E-10</v>
      </c>
    </row>
    <row r="750" spans="1:43" x14ac:dyDescent="0.2">
      <c r="A750">
        <f>front!A750</f>
        <v>536.34</v>
      </c>
      <c r="B750" s="1">
        <f t="shared" si="229"/>
        <v>0.46000000000003638</v>
      </c>
      <c r="C750">
        <f>front!D750-front!B750</f>
        <v>13645.000000000002</v>
      </c>
      <c r="D750" s="2">
        <f>front!E750-front!C750</f>
        <v>55127.6</v>
      </c>
      <c r="E750" s="2">
        <f>IF(front!F750-front!C750&gt;0,front!F750-front!C750,0)</f>
        <v>55127.6</v>
      </c>
      <c r="F750" s="2">
        <f>front!I750-front!H750</f>
        <v>3603</v>
      </c>
      <c r="G750" s="2"/>
      <c r="H750" s="2"/>
      <c r="I750" s="4">
        <f>C750/(constants!$A$4+constants!$B$4*data!C750+constants!$C$4*data!C750^2+constants!$D$4*data!C750^3+constants!$E$4*data!C750^4+constants!$F$4*data!C750^5+constants!$G$4*data!C750^6+constants!$H$4*data!C750^7)</f>
        <v>13685.758615997895</v>
      </c>
      <c r="J750" s="4">
        <f>D750/(constants!$A$4+constants!$B$4*data!D750+constants!$C$4*data!D750^2+constants!$D$4*data!D750^3+constants!$E$4*data!D750^4+constants!$F$4*data!D750^5+constants!$G$4*data!D750^6+constants!$H$4*data!D750^7)</f>
        <v>58161.427183831089</v>
      </c>
      <c r="K750" s="4">
        <f>E750/(constants!$A$4+constants!$B$4*data!E750+constants!$C$4*data!E750^2+constants!$D$4*data!E750^3+constants!$E$4*data!E750^4+constants!$F$4*data!E750^5+constants!$G$4*data!E750^6+constants!$H$4*data!E750^7)</f>
        <v>58161.427183831089</v>
      </c>
      <c r="L750" s="4">
        <f>F750/(constants!$A$4+constants!$B$4*data!F750+constants!$C$4*data!F750^2+constants!$D$4*data!F750^3+constants!$E$4*data!F750^4+constants!$F$4*data!F750^5+constants!$G$4*data!F750^6+constants!$H$4*data!F750^7)</f>
        <v>3594.8965272702735</v>
      </c>
      <c r="M750" s="4"/>
      <c r="N750" s="4"/>
      <c r="O750" s="4">
        <f t="shared" si="223"/>
        <v>34214.396539994734</v>
      </c>
      <c r="P750" s="4">
        <f t="shared" si="224"/>
        <v>14540.356795957772</v>
      </c>
      <c r="Q750" s="4">
        <f t="shared" si="224"/>
        <v>14540.356795957772</v>
      </c>
      <c r="R750" s="4">
        <f t="shared" si="225"/>
        <v>898.72413181756838</v>
      </c>
      <c r="S750" s="4"/>
      <c r="T750" s="4"/>
      <c r="U750" s="4">
        <f t="shared" si="227"/>
        <v>1</v>
      </c>
      <c r="V750" s="4"/>
      <c r="W750" s="4"/>
      <c r="X750">
        <f>IF(front!E750&gt;$X$2,O750,P750)</f>
        <v>34214.396539994734</v>
      </c>
      <c r="Y750">
        <f t="shared" si="220"/>
        <v>33980.415751693668</v>
      </c>
      <c r="Z750">
        <f>SUMPRODUCT($B$7:$B$456,Y$7:Y$456,EXP(constants!$B$32+constants!$A$32*ABS($A$7:$A$456-$A750)))</f>
        <v>1.2259971425828185E-2</v>
      </c>
      <c r="AA750">
        <f t="shared" si="221"/>
        <v>33980.403491722245</v>
      </c>
      <c r="AB750">
        <f t="shared" si="228"/>
        <v>33974.95753316264</v>
      </c>
      <c r="AD750" s="4"/>
      <c r="AE750" s="4"/>
      <c r="AF750" s="4"/>
      <c r="AH750" s="4"/>
      <c r="AI750" s="5">
        <f>SUMPRODUCT(constants!$B$13:$B$20,A750^constants!$A$13:$A$20)*constants!$C$10/((A750/1000000000)^5*(EXP(0.014388/(A750/1000000000)/constants!$B$9)-1))</f>
        <v>9.8337468183663381E-6</v>
      </c>
      <c r="AL750" s="17">
        <f t="shared" si="222"/>
        <v>2.8944103340725912E-10</v>
      </c>
      <c r="AQ750">
        <f t="shared" si="230"/>
        <v>2.8944103340725912E-10</v>
      </c>
    </row>
    <row r="751" spans="1:43" x14ac:dyDescent="0.2">
      <c r="A751">
        <f>front!A751</f>
        <v>536.79999999999995</v>
      </c>
      <c r="B751" s="1">
        <f t="shared" si="229"/>
        <v>0.45999999999992269</v>
      </c>
      <c r="C751">
        <f>front!D751-front!B751</f>
        <v>13666.099999999999</v>
      </c>
      <c r="D751" s="2">
        <f>front!E751-front!C751</f>
        <v>55649.7</v>
      </c>
      <c r="E751" s="2">
        <f>IF(front!F751-front!C751&gt;0,front!F751-front!C751,0)</f>
        <v>55649.7</v>
      </c>
      <c r="F751" s="2">
        <f>front!I751-front!H751</f>
        <v>3541.7000000000007</v>
      </c>
      <c r="G751" s="2"/>
      <c r="H751" s="2"/>
      <c r="I751" s="4">
        <f>C751/(constants!$A$4+constants!$B$4*data!C751+constants!$C$4*data!C751^2+constants!$D$4*data!C751^3+constants!$E$4*data!C751^4+constants!$F$4*data!C751^5+constants!$G$4*data!C751^6+constants!$H$4*data!C751^7)</f>
        <v>13707.216218360387</v>
      </c>
      <c r="J751" s="4">
        <f>D751/(constants!$A$4+constants!$B$4*data!D751+constants!$C$4*data!D751^2+constants!$D$4*data!D751^3+constants!$E$4*data!D751^4+constants!$F$4*data!D751^5+constants!$G$4*data!D751^6+constants!$H$4*data!D751^7)</f>
        <v>58741.801447346421</v>
      </c>
      <c r="K751" s="4">
        <f>E751/(constants!$A$4+constants!$B$4*data!E751+constants!$C$4*data!E751^2+constants!$D$4*data!E751^3+constants!$E$4*data!E751^4+constants!$F$4*data!E751^5+constants!$G$4*data!E751^6+constants!$H$4*data!E751^7)</f>
        <v>58741.801447346421</v>
      </c>
      <c r="L751" s="4">
        <f>F751/(constants!$A$4+constants!$B$4*data!F751+constants!$C$4*data!F751^2+constants!$D$4*data!F751^3+constants!$E$4*data!F751^4+constants!$F$4*data!F751^5+constants!$G$4*data!F751^6+constants!$H$4*data!F751^7)</f>
        <v>3533.7240052691986</v>
      </c>
      <c r="M751" s="4"/>
      <c r="N751" s="4"/>
      <c r="O751" s="4">
        <f t="shared" si="223"/>
        <v>34268.040545900963</v>
      </c>
      <c r="P751" s="4">
        <f t="shared" si="224"/>
        <v>14685.450361836605</v>
      </c>
      <c r="Q751" s="4">
        <f t="shared" si="224"/>
        <v>14685.450361836605</v>
      </c>
      <c r="R751" s="4">
        <f t="shared" si="225"/>
        <v>883.43100131729966</v>
      </c>
      <c r="S751" s="4"/>
      <c r="T751" s="4"/>
      <c r="U751" s="4">
        <f t="shared" si="227"/>
        <v>1</v>
      </c>
      <c r="V751" s="4"/>
      <c r="W751" s="4"/>
      <c r="X751">
        <f>IF(front!E751&gt;$X$2,O751,P751)</f>
        <v>34268.040545900963</v>
      </c>
      <c r="Y751">
        <f t="shared" si="220"/>
        <v>34034.059757599898</v>
      </c>
      <c r="Z751">
        <f>SUMPRODUCT($B$7:$B$456,Y$7:Y$456,EXP(constants!$B$32+constants!$A$32*ABS($A$7:$A$456-$A751)))</f>
        <v>1.1943351931192914E-2</v>
      </c>
      <c r="AA751">
        <f t="shared" si="221"/>
        <v>34034.04781424797</v>
      </c>
      <c r="AB751">
        <f t="shared" si="228"/>
        <v>34028.601855688365</v>
      </c>
      <c r="AD751" s="4"/>
      <c r="AE751" s="4"/>
      <c r="AF751" s="4"/>
      <c r="AH751" s="4"/>
      <c r="AI751" s="5">
        <f>SUMPRODUCT(constants!$B$13:$B$20,A751^constants!$A$13:$A$20)*constants!$C$10/((A751/1000000000)^5*(EXP(0.014388/(A751/1000000000)/constants!$B$9)-1))</f>
        <v>9.86339748005124E-6</v>
      </c>
      <c r="AL751" s="17">
        <f t="shared" si="222"/>
        <v>2.898560899410692E-10</v>
      </c>
      <c r="AQ751">
        <f t="shared" si="230"/>
        <v>2.898560899410692E-10</v>
      </c>
    </row>
    <row r="752" spans="1:43" x14ac:dyDescent="0.2">
      <c r="A752">
        <f>front!A752</f>
        <v>537.26</v>
      </c>
      <c r="B752" s="1">
        <f t="shared" si="229"/>
        <v>0.46000000000003638</v>
      </c>
      <c r="C752">
        <f>front!D752-front!B752</f>
        <v>13733.400000000001</v>
      </c>
      <c r="D752" s="2">
        <f>front!E752-front!C752</f>
        <v>55058.8</v>
      </c>
      <c r="E752" s="2">
        <f>IF(front!F752-front!C752&gt;0,front!F752-front!C752,0)</f>
        <v>55058.8</v>
      </c>
      <c r="F752" s="2">
        <f>front!I752-front!H752</f>
        <v>3641.8999999999996</v>
      </c>
      <c r="G752" s="2"/>
      <c r="H752" s="2"/>
      <c r="I752" s="4">
        <f>C752/(constants!$A$4+constants!$B$4*data!C752+constants!$C$4*data!C752^2+constants!$D$4*data!C752^3+constants!$E$4*data!C752^4+constants!$F$4*data!C752^5+constants!$G$4*data!C752^6+constants!$H$4*data!C752^7)</f>
        <v>13775.666206095955</v>
      </c>
      <c r="J752" s="4">
        <f>D752/(constants!$A$4+constants!$B$4*data!D752+constants!$C$4*data!D752^2+constants!$D$4*data!D752^3+constants!$E$4*data!D752^4+constants!$F$4*data!D752^5+constants!$G$4*data!D752^6+constants!$H$4*data!D752^7)</f>
        <v>58085.00359378288</v>
      </c>
      <c r="K752" s="4">
        <f>E752/(constants!$A$4+constants!$B$4*data!E752+constants!$C$4*data!E752^2+constants!$D$4*data!E752^3+constants!$E$4*data!E752^4+constants!$F$4*data!E752^5+constants!$G$4*data!E752^6+constants!$H$4*data!E752^7)</f>
        <v>58085.00359378288</v>
      </c>
      <c r="L752" s="4">
        <f>F752/(constants!$A$4+constants!$B$4*data!F752+constants!$C$4*data!F752^2+constants!$D$4*data!F752^3+constants!$E$4*data!F752^4+constants!$F$4*data!F752^5+constants!$G$4*data!F752^6+constants!$H$4*data!F752^7)</f>
        <v>3633.716190196476</v>
      </c>
      <c r="M752" s="4"/>
      <c r="N752" s="4"/>
      <c r="O752" s="4">
        <f t="shared" si="223"/>
        <v>34439.165515239889</v>
      </c>
      <c r="P752" s="4">
        <f t="shared" si="224"/>
        <v>14521.25089844572</v>
      </c>
      <c r="Q752" s="4">
        <f t="shared" si="224"/>
        <v>14521.25089844572</v>
      </c>
      <c r="R752" s="4">
        <f t="shared" si="225"/>
        <v>908.42904754911899</v>
      </c>
      <c r="S752" s="4"/>
      <c r="T752" s="4"/>
      <c r="U752" s="4">
        <f t="shared" si="227"/>
        <v>1</v>
      </c>
      <c r="V752" s="4"/>
      <c r="W752" s="4"/>
      <c r="X752">
        <f>IF(front!E752&gt;$X$2,O752,P752)</f>
        <v>34439.165515239889</v>
      </c>
      <c r="Y752">
        <f t="shared" si="220"/>
        <v>34205.184726938824</v>
      </c>
      <c r="Z752">
        <f>SUMPRODUCT($B$7:$B$456,Y$7:Y$456,EXP(constants!$B$32+constants!$A$32*ABS($A$7:$A$456-$A752)))</f>
        <v>1.1634909283052643E-2</v>
      </c>
      <c r="AA752">
        <f t="shared" si="221"/>
        <v>34205.173092029538</v>
      </c>
      <c r="AB752">
        <f t="shared" si="228"/>
        <v>34199.727133469933</v>
      </c>
      <c r="AD752" s="4"/>
      <c r="AE752" s="4"/>
      <c r="AF752" s="4"/>
      <c r="AH752" s="4"/>
      <c r="AI752" s="5">
        <f>SUMPRODUCT(constants!$B$13:$B$20,A752^constants!$A$13:$A$20)*constants!$C$10/((A752/1000000000)^5*(EXP(0.014388/(A752/1000000000)/constants!$B$9)-1))</f>
        <v>9.8930470058903503E-6</v>
      </c>
      <c r="AL752" s="17">
        <f t="shared" si="222"/>
        <v>2.8927268826681406E-10</v>
      </c>
      <c r="AQ752">
        <f t="shared" si="230"/>
        <v>2.8927268826681406E-10</v>
      </c>
    </row>
    <row r="753" spans="1:43" x14ac:dyDescent="0.2">
      <c r="A753">
        <f>front!A753</f>
        <v>537.72</v>
      </c>
      <c r="B753" s="1">
        <f t="shared" si="229"/>
        <v>0.46000000000003638</v>
      </c>
      <c r="C753">
        <f>front!D753-front!B753</f>
        <v>13798.599999999999</v>
      </c>
      <c r="D753" s="2">
        <f>front!E753-front!C753</f>
        <v>55346.2</v>
      </c>
      <c r="E753" s="2">
        <f>IF(front!F753-front!C753&gt;0,front!F753-front!C753,0)</f>
        <v>55346.2</v>
      </c>
      <c r="F753" s="2">
        <f>front!I753-front!H753</f>
        <v>3829.6999999999989</v>
      </c>
      <c r="G753" s="2"/>
      <c r="H753" s="2"/>
      <c r="I753" s="4">
        <f>C753/(constants!$A$4+constants!$B$4*data!C753+constants!$C$4*data!C753^2+constants!$D$4*data!C753^3+constants!$E$4*data!C753^4+constants!$F$4*data!C753^5+constants!$G$4*data!C753^6+constants!$H$4*data!C753^7)</f>
        <v>13841.993968580182</v>
      </c>
      <c r="J753" s="4">
        <f>D753/(constants!$A$4+constants!$B$4*data!D753+constants!$C$4*data!D753^2+constants!$D$4*data!D753^3+constants!$E$4*data!D753^4+constants!$F$4*data!D753^5+constants!$G$4*data!D753^6+constants!$H$4*data!D753^7)</f>
        <v>58404.33203470795</v>
      </c>
      <c r="K753" s="4">
        <f>E753/(constants!$A$4+constants!$B$4*data!E753+constants!$C$4*data!E753^2+constants!$D$4*data!E753^3+constants!$E$4*data!E753^4+constants!$F$4*data!E753^5+constants!$G$4*data!E753^6+constants!$H$4*data!E753^7)</f>
        <v>58404.33203470795</v>
      </c>
      <c r="L753" s="4">
        <f>F753/(constants!$A$4+constants!$B$4*data!F753+constants!$C$4*data!F753^2+constants!$D$4*data!F753^3+constants!$E$4*data!F753^4+constants!$F$4*data!F753^5+constants!$G$4*data!F753^6+constants!$H$4*data!F753^7)</f>
        <v>3821.1349750981881</v>
      </c>
      <c r="M753" s="4"/>
      <c r="N753" s="4"/>
      <c r="O753" s="4">
        <f t="shared" si="223"/>
        <v>34604.984921450457</v>
      </c>
      <c r="P753" s="4">
        <f t="shared" si="224"/>
        <v>14601.083008676987</v>
      </c>
      <c r="Q753" s="4">
        <f t="shared" si="224"/>
        <v>14601.083008676987</v>
      </c>
      <c r="R753" s="4">
        <f t="shared" si="225"/>
        <v>955.28374377454702</v>
      </c>
      <c r="S753" s="4"/>
      <c r="T753" s="4"/>
      <c r="U753" s="4">
        <f t="shared" si="227"/>
        <v>1</v>
      </c>
      <c r="V753" s="4"/>
      <c r="W753" s="4"/>
      <c r="X753">
        <f>IF(front!E753&gt;$X$2,O753,P753)</f>
        <v>34604.984921450457</v>
      </c>
      <c r="Y753">
        <f t="shared" si="220"/>
        <v>34371.004133149392</v>
      </c>
      <c r="Z753">
        <f>SUMPRODUCT($B$7:$B$456,Y$7:Y$456,EXP(constants!$B$32+constants!$A$32*ABS($A$7:$A$456-$A753)))</f>
        <v>1.1334432310523361E-2</v>
      </c>
      <c r="AA753">
        <f t="shared" si="221"/>
        <v>34370.992798717081</v>
      </c>
      <c r="AB753">
        <f t="shared" si="228"/>
        <v>34365.546840157476</v>
      </c>
      <c r="AD753" s="4"/>
      <c r="AE753" s="4"/>
      <c r="AF753" s="4"/>
      <c r="AH753" s="4"/>
      <c r="AI753" s="5">
        <f>SUMPRODUCT(constants!$B$13:$B$20,A753^constants!$A$13:$A$20)*constants!$C$10/((A753/1000000000)^5*(EXP(0.014388/(A753/1000000000)/constants!$B$9)-1))</f>
        <v>9.9226950955026755E-6</v>
      </c>
      <c r="AL753" s="17">
        <f t="shared" si="222"/>
        <v>2.8873962464952312E-10</v>
      </c>
      <c r="AQ753">
        <f t="shared" si="230"/>
        <v>2.8873962464952312E-10</v>
      </c>
    </row>
    <row r="754" spans="1:43" x14ac:dyDescent="0.2">
      <c r="A754">
        <f>front!A754</f>
        <v>538.17999999999995</v>
      </c>
      <c r="B754" s="1">
        <f t="shared" si="229"/>
        <v>0.45999999999992269</v>
      </c>
      <c r="C754">
        <f>front!D754-front!B754</f>
        <v>13867.899999999998</v>
      </c>
      <c r="D754" s="2">
        <f>front!E754-front!C754</f>
        <v>55304.1</v>
      </c>
      <c r="E754" s="2">
        <f>IF(front!F754-front!C754&gt;0,front!F754-front!C754,0)</f>
        <v>55304.1</v>
      </c>
      <c r="F754" s="2">
        <f>front!I754-front!H754</f>
        <v>4026.2000000000007</v>
      </c>
      <c r="G754" s="2"/>
      <c r="H754" s="2"/>
      <c r="I754" s="4">
        <f>C754/(constants!$A$4+constants!$B$4*data!C754+constants!$C$4*data!C754^2+constants!$D$4*data!C754^3+constants!$E$4*data!C754^4+constants!$F$4*data!C754^5+constants!$G$4*data!C754^6+constants!$H$4*data!C754^7)</f>
        <v>13912.507419921349</v>
      </c>
      <c r="J754" s="4">
        <f>D754/(constants!$A$4+constants!$B$4*data!D754+constants!$C$4*data!D754^2+constants!$D$4*data!D754^3+constants!$E$4*data!D754^4+constants!$F$4*data!D754^5+constants!$G$4*data!D754^6+constants!$H$4*data!D754^7)</f>
        <v>58357.541125148862</v>
      </c>
      <c r="K754" s="4">
        <f>E754/(constants!$A$4+constants!$B$4*data!E754+constants!$C$4*data!E754^2+constants!$D$4*data!E754^3+constants!$E$4*data!E754^4+constants!$F$4*data!E754^5+constants!$G$4*data!E754^6+constants!$H$4*data!E754^7)</f>
        <v>58357.541125148862</v>
      </c>
      <c r="L754" s="4">
        <f>F754/(constants!$A$4+constants!$B$4*data!F754+constants!$C$4*data!F754^2+constants!$D$4*data!F754^3+constants!$E$4*data!F754^4+constants!$F$4*data!F754^5+constants!$G$4*data!F754^6+constants!$H$4*data!F754^7)</f>
        <v>4017.2493060328784</v>
      </c>
      <c r="M754" s="4"/>
      <c r="N754" s="4"/>
      <c r="O754" s="4">
        <f t="shared" si="223"/>
        <v>34781.268549803368</v>
      </c>
      <c r="P754" s="4">
        <f t="shared" si="224"/>
        <v>14589.385281287216</v>
      </c>
      <c r="Q754" s="4">
        <f t="shared" si="224"/>
        <v>14589.385281287216</v>
      </c>
      <c r="R754" s="4">
        <f t="shared" si="225"/>
        <v>1004.3123265082196</v>
      </c>
      <c r="S754" s="4"/>
      <c r="T754" s="4"/>
      <c r="U754" s="4">
        <f t="shared" si="227"/>
        <v>1</v>
      </c>
      <c r="V754" s="4"/>
      <c r="W754" s="4"/>
      <c r="X754">
        <f>IF(front!E754&gt;$X$2,O754,P754)</f>
        <v>34781.268549803368</v>
      </c>
      <c r="Y754">
        <f t="shared" si="220"/>
        <v>34547.287761502303</v>
      </c>
      <c r="Z754">
        <f>SUMPRODUCT($B$7:$B$456,Y$7:Y$456,EXP(constants!$B$32+constants!$A$32*ABS($A$7:$A$456-$A754)))</f>
        <v>1.1041715296307868E-2</v>
      </c>
      <c r="AA754">
        <f t="shared" si="221"/>
        <v>34547.276719787005</v>
      </c>
      <c r="AB754">
        <f t="shared" si="228"/>
        <v>34541.8307612274</v>
      </c>
      <c r="AD754" s="4"/>
      <c r="AE754" s="4"/>
      <c r="AF754" s="4"/>
      <c r="AH754" s="4"/>
      <c r="AI754" s="5">
        <f>SUMPRODUCT(constants!$B$13:$B$20,A754^constants!$A$13:$A$20)*constants!$C$10/((A754/1000000000)^5*(EXP(0.014388/(A754/1000000000)/constants!$B$9)-1))</f>
        <v>9.9523414491370333E-6</v>
      </c>
      <c r="AL754" s="17">
        <f t="shared" si="222"/>
        <v>2.8812431853810023E-10</v>
      </c>
      <c r="AQ754">
        <f t="shared" si="230"/>
        <v>2.8812431853810023E-10</v>
      </c>
    </row>
    <row r="755" spans="1:43" x14ac:dyDescent="0.2">
      <c r="A755">
        <f>front!A755</f>
        <v>538.64</v>
      </c>
      <c r="B755" s="1">
        <f t="shared" si="229"/>
        <v>0.46000000000003638</v>
      </c>
      <c r="C755">
        <f>front!D755-front!B755</f>
        <v>13925.25</v>
      </c>
      <c r="D755" s="2">
        <f>front!E755-front!C755</f>
        <v>54581.5</v>
      </c>
      <c r="E755" s="2">
        <f>IF(front!F755-front!C755&gt;0,front!F755-front!C755,0)</f>
        <v>54581.5</v>
      </c>
      <c r="F755" s="2">
        <f>front!I755-front!H755</f>
        <v>4086.7999999999993</v>
      </c>
      <c r="G755" s="2"/>
      <c r="H755" s="2"/>
      <c r="I755" s="4">
        <f>C755/(constants!$A$4+constants!$B$4*data!C755+constants!$C$4*data!C755^2+constants!$D$4*data!C755^3+constants!$E$4*data!C755^4+constants!$F$4*data!C755^5+constants!$G$4*data!C755^6+constants!$H$4*data!C755^7)</f>
        <v>13970.873161100169</v>
      </c>
      <c r="J755" s="4">
        <f>D755/(constants!$A$4+constants!$B$4*data!D755+constants!$C$4*data!D755^2+constants!$D$4*data!D755^3+constants!$E$4*data!D755^4+constants!$F$4*data!D755^5+constants!$G$4*data!D755^6+constants!$H$4*data!D755^7)</f>
        <v>57555.122024452125</v>
      </c>
      <c r="K755" s="4">
        <f>E755/(constants!$A$4+constants!$B$4*data!E755+constants!$C$4*data!E755^2+constants!$D$4*data!E755^3+constants!$E$4*data!E755^4+constants!$F$4*data!E755^5+constants!$G$4*data!E755^6+constants!$H$4*data!E755^7)</f>
        <v>57555.122024452125</v>
      </c>
      <c r="L755" s="4">
        <f>F755/(constants!$A$4+constants!$B$4*data!F755+constants!$C$4*data!F755^2+constants!$D$4*data!F755^3+constants!$E$4*data!F755^4+constants!$F$4*data!F755^5+constants!$G$4*data!F755^6+constants!$H$4*data!F755^7)</f>
        <v>4077.7334141622287</v>
      </c>
      <c r="M755" s="4"/>
      <c r="N755" s="4"/>
      <c r="O755" s="4">
        <f t="shared" si="223"/>
        <v>34927.182902750421</v>
      </c>
      <c r="P755" s="4">
        <f t="shared" si="224"/>
        <v>14388.780506113031</v>
      </c>
      <c r="Q755" s="4">
        <f t="shared" si="224"/>
        <v>14388.780506113031</v>
      </c>
      <c r="R755" s="4">
        <f t="shared" si="225"/>
        <v>1019.4333535405572</v>
      </c>
      <c r="S755" s="4"/>
      <c r="T755" s="4"/>
      <c r="U755" s="4">
        <f t="shared" si="227"/>
        <v>1</v>
      </c>
      <c r="V755" s="4"/>
      <c r="W755" s="4"/>
      <c r="X755">
        <f>IF(front!E755&gt;$X$2,O755,P755)</f>
        <v>34927.182902750421</v>
      </c>
      <c r="Y755">
        <f t="shared" si="220"/>
        <v>34693.202114449356</v>
      </c>
      <c r="Z755">
        <f>SUMPRODUCT($B$7:$B$456,Y$7:Y$456,EXP(constants!$B$32+constants!$A$32*ABS($A$7:$A$456-$A755)))</f>
        <v>1.0756557835854131E-2</v>
      </c>
      <c r="AA755">
        <f t="shared" si="221"/>
        <v>34693.191357891519</v>
      </c>
      <c r="AB755">
        <f t="shared" si="228"/>
        <v>34687.745399331914</v>
      </c>
      <c r="AD755" s="4"/>
      <c r="AE755" s="4"/>
      <c r="AF755" s="4"/>
      <c r="AH755" s="4"/>
      <c r="AI755" s="5">
        <f>SUMPRODUCT(constants!$B$13:$B$20,A755^constants!$A$13:$A$20)*constants!$C$10/((A755/1000000000)^5*(EXP(0.014388/(A755/1000000000)/constants!$B$9)-1))</f>
        <v>9.9819857676804385E-6</v>
      </c>
      <c r="AL755" s="17">
        <f t="shared" si="222"/>
        <v>2.8776692323948765E-10</v>
      </c>
      <c r="AQ755">
        <f t="shared" si="230"/>
        <v>2.8776692323948765E-10</v>
      </c>
    </row>
    <row r="756" spans="1:43" x14ac:dyDescent="0.2">
      <c r="A756">
        <f>front!A756</f>
        <v>539.1</v>
      </c>
      <c r="B756" s="1">
        <f t="shared" si="229"/>
        <v>0.46000000000003638</v>
      </c>
      <c r="C756">
        <f>front!D756-front!B756</f>
        <v>13992.75</v>
      </c>
      <c r="D756" s="2">
        <f>front!E756-front!C756</f>
        <v>54981.8</v>
      </c>
      <c r="E756" s="2">
        <f>IF(front!F756-front!C756&gt;0,front!F756-front!C756,0)</f>
        <v>54981.8</v>
      </c>
      <c r="F756" s="2">
        <f>front!I756-front!H756</f>
        <v>4124.1000000000004</v>
      </c>
      <c r="G756" s="2"/>
      <c r="H756" s="2"/>
      <c r="I756" s="4">
        <f>C756/(constants!$A$4+constants!$B$4*data!C756+constants!$C$4*data!C756^2+constants!$D$4*data!C756^3+constants!$E$4*data!C756^4+constants!$F$4*data!C756^5+constants!$G$4*data!C756^6+constants!$H$4*data!C756^7)</f>
        <v>14039.582084754795</v>
      </c>
      <c r="J756" s="4">
        <f>D756/(constants!$A$4+constants!$B$4*data!D756+constants!$C$4*data!D756^2+constants!$D$4*data!D756^3+constants!$E$4*data!D756^4+constants!$F$4*data!D756^5+constants!$G$4*data!D756^6+constants!$H$4*data!D756^7)</f>
        <v>57999.485345951565</v>
      </c>
      <c r="K756" s="4">
        <f>E756/(constants!$A$4+constants!$B$4*data!E756+constants!$C$4*data!E756^2+constants!$D$4*data!E756^3+constants!$E$4*data!E756^4+constants!$F$4*data!E756^5+constants!$G$4*data!E756^6+constants!$H$4*data!E756^7)</f>
        <v>57999.485345951565</v>
      </c>
      <c r="L756" s="4">
        <f>F756/(constants!$A$4+constants!$B$4*data!F756+constants!$C$4*data!F756^2+constants!$D$4*data!F756^3+constants!$E$4*data!F756^4+constants!$F$4*data!F756^5+constants!$G$4*data!F756^6+constants!$H$4*data!F756^7)</f>
        <v>4114.9628471177439</v>
      </c>
      <c r="M756" s="4"/>
      <c r="N756" s="4"/>
      <c r="O756" s="4">
        <f t="shared" si="223"/>
        <v>35098.955211886991</v>
      </c>
      <c r="P756" s="4">
        <f t="shared" si="224"/>
        <v>14499.871336487891</v>
      </c>
      <c r="Q756" s="4">
        <f t="shared" si="224"/>
        <v>14499.871336487891</v>
      </c>
      <c r="R756" s="4">
        <f t="shared" si="225"/>
        <v>1028.740711779436</v>
      </c>
      <c r="S756" s="4"/>
      <c r="T756" s="4"/>
      <c r="U756" s="4">
        <f t="shared" si="227"/>
        <v>1</v>
      </c>
      <c r="V756" s="4"/>
      <c r="W756" s="4"/>
      <c r="X756">
        <f>IF(front!E756&gt;$X$2,O756,P756)</f>
        <v>35098.955211886991</v>
      </c>
      <c r="Y756">
        <f t="shared" si="220"/>
        <v>34864.974423585925</v>
      </c>
      <c r="Z756">
        <f>SUMPRODUCT($B$7:$B$456,Y$7:Y$456,EXP(constants!$B$32+constants!$A$32*ABS($A$7:$A$456-$A756)))</f>
        <v>1.0478764700151614E-2</v>
      </c>
      <c r="AA756">
        <f t="shared" si="221"/>
        <v>34864.963944821226</v>
      </c>
      <c r="AB756">
        <f t="shared" si="228"/>
        <v>34859.517986261621</v>
      </c>
      <c r="AD756" s="4"/>
      <c r="AE756" s="4"/>
      <c r="AF756" s="4"/>
      <c r="AH756" s="4"/>
      <c r="AI756" s="5">
        <f>SUMPRODUCT(constants!$B$13:$B$20,A756^constants!$A$13:$A$20)*constants!$C$10/((A756/1000000000)^5*(EXP(0.014388/(A756/1000000000)/constants!$B$9)-1))</f>
        <v>1.001162775266604E-5</v>
      </c>
      <c r="AL756" s="17">
        <f t="shared" si="222"/>
        <v>2.871992595139064E-10</v>
      </c>
      <c r="AQ756">
        <f t="shared" si="230"/>
        <v>2.871992595139064E-10</v>
      </c>
    </row>
    <row r="757" spans="1:43" x14ac:dyDescent="0.2">
      <c r="A757">
        <f>front!A757</f>
        <v>539.55999999999995</v>
      </c>
      <c r="B757" s="1">
        <f t="shared" si="229"/>
        <v>0.45999999999992269</v>
      </c>
      <c r="C757">
        <f>front!D757-front!B757</f>
        <v>14060.849999999999</v>
      </c>
      <c r="D757" s="2">
        <f>front!E757-front!C757</f>
        <v>52994.7</v>
      </c>
      <c r="E757" s="2">
        <f>IF(front!F757-front!C757&gt;0,front!F757-front!C757,0)</f>
        <v>52994.7</v>
      </c>
      <c r="F757" s="2">
        <f>front!I757-front!H757</f>
        <v>4102.8999999999996</v>
      </c>
      <c r="G757" s="2"/>
      <c r="H757" s="2"/>
      <c r="I757" s="4">
        <f>C757/(constants!$A$4+constants!$B$4*data!C757+constants!$C$4*data!C757^2+constants!$D$4*data!C757^3+constants!$E$4*data!C757^4+constants!$F$4*data!C757^5+constants!$G$4*data!C757^6+constants!$H$4*data!C757^7)</f>
        <v>14108.916482255623</v>
      </c>
      <c r="J757" s="4">
        <f>D757/(constants!$A$4+constants!$B$4*data!D757+constants!$C$4*data!D757^2+constants!$D$4*data!D757^3+constants!$E$4*data!D757^4+constants!$F$4*data!D757^5+constants!$G$4*data!D757^6+constants!$H$4*data!D757^7)</f>
        <v>55796.420634646129</v>
      </c>
      <c r="K757" s="4">
        <f>E757/(constants!$A$4+constants!$B$4*data!E757+constants!$C$4*data!E757^2+constants!$D$4*data!E757^3+constants!$E$4*data!E757^4+constants!$F$4*data!E757^5+constants!$G$4*data!E757^6+constants!$H$4*data!E757^7)</f>
        <v>55796.420634646129</v>
      </c>
      <c r="L757" s="4">
        <f>F757/(constants!$A$4+constants!$B$4*data!F757+constants!$C$4*data!F757^2+constants!$D$4*data!F757^3+constants!$E$4*data!F757^4+constants!$F$4*data!F757^5+constants!$G$4*data!F757^6+constants!$H$4*data!F757^7)</f>
        <v>4093.8028820808231</v>
      </c>
      <c r="M757" s="4"/>
      <c r="N757" s="4"/>
      <c r="O757" s="4">
        <f t="shared" si="223"/>
        <v>35272.291205639056</v>
      </c>
      <c r="P757" s="4">
        <f t="shared" si="224"/>
        <v>13949.105158661532</v>
      </c>
      <c r="Q757" s="4">
        <f t="shared" si="224"/>
        <v>13949.105158661532</v>
      </c>
      <c r="R757" s="4">
        <f t="shared" si="225"/>
        <v>1023.4507205202058</v>
      </c>
      <c r="S757" s="4"/>
      <c r="T757" s="4"/>
      <c r="U757" s="4">
        <f t="shared" si="227"/>
        <v>1</v>
      </c>
      <c r="V757" s="4"/>
      <c r="W757" s="4"/>
      <c r="X757">
        <f>IF(front!E757&gt;$X$2,O757,P757)</f>
        <v>35272.291205639056</v>
      </c>
      <c r="Y757">
        <f t="shared" ref="Y757:Y820" si="231">X757-$U$4</f>
        <v>35038.310417337991</v>
      </c>
      <c r="Z757">
        <f>SUMPRODUCT($B$7:$B$456,Y$7:Y$456,EXP(constants!$B$32+constants!$A$32*ABS($A$7:$A$456-$A757)))</f>
        <v>1.0208145702070235E-2</v>
      </c>
      <c r="AA757">
        <f t="shared" si="221"/>
        <v>35038.30020919229</v>
      </c>
      <c r="AB757">
        <f t="shared" si="228"/>
        <v>35032.854250632685</v>
      </c>
      <c r="AD757" s="4"/>
      <c r="AE757" s="4"/>
      <c r="AF757" s="4"/>
      <c r="AH757" s="4"/>
      <c r="AI757" s="5">
        <f>SUMPRODUCT(constants!$B$13:$B$20,A757^constants!$A$13:$A$20)*constants!$C$10/((A757/1000000000)^5*(EXP(0.014388/(A757/1000000000)/constants!$B$9)-1))</f>
        <v>1.0041267106281576E-5</v>
      </c>
      <c r="AL757" s="17">
        <f t="shared" si="222"/>
        <v>2.8662429371138758E-10</v>
      </c>
      <c r="AQ757">
        <f t="shared" si="230"/>
        <v>2.8662429371138758E-10</v>
      </c>
    </row>
    <row r="758" spans="1:43" x14ac:dyDescent="0.2">
      <c r="A758">
        <f>front!A758</f>
        <v>540.02</v>
      </c>
      <c r="B758" s="1">
        <f t="shared" si="229"/>
        <v>0.46000000000003638</v>
      </c>
      <c r="C758">
        <f>front!D758-front!B758</f>
        <v>14089.15</v>
      </c>
      <c r="D758" s="2">
        <f>front!E758-front!C758</f>
        <v>55774.2</v>
      </c>
      <c r="E758" s="2">
        <f>IF(front!F758-front!C758&gt;0,front!F758-front!C758,0)</f>
        <v>55774.2</v>
      </c>
      <c r="F758" s="2">
        <f>front!I758-front!H758</f>
        <v>4017.6000000000004</v>
      </c>
      <c r="G758" s="2"/>
      <c r="H758" s="2"/>
      <c r="I758" s="4">
        <f>C758/(constants!$A$4+constants!$B$4*data!C758+constants!$C$4*data!C758^2+constants!$D$4*data!C758^3+constants!$E$4*data!C758^4+constants!$F$4*data!C758^5+constants!$G$4*data!C758^6+constants!$H$4*data!C758^7)</f>
        <v>14137.733813579573</v>
      </c>
      <c r="J758" s="4">
        <f>D758/(constants!$A$4+constants!$B$4*data!D758+constants!$C$4*data!D758^2+constants!$D$4*data!D758^3+constants!$E$4*data!D758^4+constants!$F$4*data!D758^5+constants!$G$4*data!D758^6+constants!$H$4*data!D758^7)</f>
        <v>58880.31877765814</v>
      </c>
      <c r="K758" s="4">
        <f>E758/(constants!$A$4+constants!$B$4*data!E758+constants!$C$4*data!E758^2+constants!$D$4*data!E758^3+constants!$E$4*data!E758^4+constants!$F$4*data!E758^5+constants!$G$4*data!E758^6+constants!$H$4*data!E758^7)</f>
        <v>58880.31877765814</v>
      </c>
      <c r="L758" s="4">
        <f>F758/(constants!$A$4+constants!$B$4*data!F758+constants!$C$4*data!F758^2+constants!$D$4*data!F758^3+constants!$E$4*data!F758^4+constants!$F$4*data!F758^5+constants!$G$4*data!F758^6+constants!$H$4*data!F758^7)</f>
        <v>4008.6658744577658</v>
      </c>
      <c r="M758" s="4"/>
      <c r="N758" s="4"/>
      <c r="O758" s="4">
        <f t="shared" si="223"/>
        <v>35344.334533948931</v>
      </c>
      <c r="P758" s="4">
        <f t="shared" si="224"/>
        <v>14720.079694414535</v>
      </c>
      <c r="Q758" s="4">
        <f t="shared" si="224"/>
        <v>14720.079694414535</v>
      </c>
      <c r="R758" s="4">
        <f t="shared" si="225"/>
        <v>1002.1664686144414</v>
      </c>
      <c r="S758" s="4"/>
      <c r="T758" s="4"/>
      <c r="U758" s="4">
        <f t="shared" si="227"/>
        <v>1</v>
      </c>
      <c r="V758" s="4"/>
      <c r="W758" s="4"/>
      <c r="X758">
        <f>IF(front!E758&gt;$X$2,O758,P758)</f>
        <v>35344.334533948931</v>
      </c>
      <c r="Y758">
        <f t="shared" si="231"/>
        <v>35110.353745647866</v>
      </c>
      <c r="Z758">
        <f>SUMPRODUCT($B$7:$B$456,Y$7:Y$456,EXP(constants!$B$32+constants!$A$32*ABS($A$7:$A$456-$A758)))</f>
        <v>9.9445155661512814E-3</v>
      </c>
      <c r="AA758">
        <f t="shared" si="221"/>
        <v>35110.343801132301</v>
      </c>
      <c r="AB758">
        <f t="shared" si="228"/>
        <v>35104.897842572696</v>
      </c>
      <c r="AD758" s="4"/>
      <c r="AE758" s="4"/>
      <c r="AF758" s="4"/>
      <c r="AH758" s="4"/>
      <c r="AI758" s="5">
        <f>SUMPRODUCT(constants!$B$13:$B$20,A758^constants!$A$13:$A$20)*constants!$C$10/((A758/1000000000)^5*(EXP(0.014388/(A758/1000000000)/constants!$B$9)-1))</f>
        <v>1.0070903531379896E-5</v>
      </c>
      <c r="AL758" s="17">
        <f t="shared" si="222"/>
        <v>2.8688029734604807E-10</v>
      </c>
      <c r="AQ758">
        <f t="shared" si="230"/>
        <v>2.8688029734604807E-10</v>
      </c>
    </row>
    <row r="759" spans="1:43" x14ac:dyDescent="0.2">
      <c r="A759">
        <f>front!A759</f>
        <v>540.48</v>
      </c>
      <c r="B759" s="1">
        <f t="shared" si="229"/>
        <v>0.46000000000003638</v>
      </c>
      <c r="C759">
        <f>front!D759-front!B759</f>
        <v>14110.5</v>
      </c>
      <c r="D759" s="2">
        <f>front!E759-front!C759</f>
        <v>54573.5</v>
      </c>
      <c r="E759" s="2">
        <f>IF(front!F759-front!C759&gt;0,front!F759-front!C759,0)</f>
        <v>54573.5</v>
      </c>
      <c r="F759" s="2">
        <f>front!I759-front!H759</f>
        <v>3964.6000000000004</v>
      </c>
      <c r="G759" s="2"/>
      <c r="H759" s="2"/>
      <c r="I759" s="4">
        <f>C759/(constants!$A$4+constants!$B$4*data!C759+constants!$C$4*data!C759^2+constants!$D$4*data!C759^3+constants!$E$4*data!C759^4+constants!$F$4*data!C759^5+constants!$G$4*data!C759^6+constants!$H$4*data!C759^7)</f>
        <v>14159.475792657226</v>
      </c>
      <c r="J759" s="4">
        <f>D759/(constants!$A$4+constants!$B$4*data!D759+constants!$C$4*data!D759^2+constants!$D$4*data!D759^3+constants!$E$4*data!D759^4+constants!$F$4*data!D759^5+constants!$G$4*data!D759^6+constants!$H$4*data!D759^7)</f>
        <v>57546.244940385754</v>
      </c>
      <c r="K759" s="4">
        <f>E759/(constants!$A$4+constants!$B$4*data!E759+constants!$C$4*data!E759^2+constants!$D$4*data!E759^3+constants!$E$4*data!E759^4+constants!$F$4*data!E759^5+constants!$G$4*data!E759^6+constants!$H$4*data!E759^7)</f>
        <v>57546.244940385754</v>
      </c>
      <c r="L759" s="4">
        <f>F759/(constants!$A$4+constants!$B$4*data!F759+constants!$C$4*data!F759^2+constants!$D$4*data!F759^3+constants!$E$4*data!F759^4+constants!$F$4*data!F759^5+constants!$G$4*data!F759^6+constants!$H$4*data!F759^7)</f>
        <v>3955.7686308092275</v>
      </c>
      <c r="M759" s="4"/>
      <c r="N759" s="4"/>
      <c r="O759" s="4">
        <f t="shared" si="223"/>
        <v>35398.689481643065</v>
      </c>
      <c r="P759" s="4">
        <f t="shared" si="224"/>
        <v>14386.561235096438</v>
      </c>
      <c r="Q759" s="4">
        <f t="shared" si="224"/>
        <v>14386.561235096438</v>
      </c>
      <c r="R759" s="4">
        <f t="shared" si="225"/>
        <v>988.94215770230687</v>
      </c>
      <c r="S759" s="4"/>
      <c r="T759" s="4"/>
      <c r="U759" s="4">
        <f t="shared" si="227"/>
        <v>1</v>
      </c>
      <c r="V759" s="4"/>
      <c r="W759" s="4"/>
      <c r="X759">
        <f>IF(front!E759&gt;$X$2,O759,P759)</f>
        <v>35398.689481643065</v>
      </c>
      <c r="Y759">
        <f t="shared" si="231"/>
        <v>35164.708693342</v>
      </c>
      <c r="Z759">
        <f>SUMPRODUCT($B$7:$B$456,Y$7:Y$456,EXP(constants!$B$32+constants!$A$32*ABS($A$7:$A$456-$A759)))</f>
        <v>9.6876938017615988E-3</v>
      </c>
      <c r="AA759">
        <f t="shared" si="221"/>
        <v>35164.699005648195</v>
      </c>
      <c r="AB759">
        <f t="shared" si="228"/>
        <v>35159.25304708859</v>
      </c>
      <c r="AD759" s="4"/>
      <c r="AE759" s="4"/>
      <c r="AF759" s="4"/>
      <c r="AH759" s="4"/>
      <c r="AI759" s="5">
        <f>SUMPRODUCT(constants!$B$13:$B$20,A759^constants!$A$13:$A$20)*constants!$C$10/((A759/1000000000)^5*(EXP(0.014388/(A759/1000000000)/constants!$B$9)-1))</f>
        <v>1.0100536731485657E-5</v>
      </c>
      <c r="AL759" s="17">
        <f t="shared" si="222"/>
        <v>2.8727961649122819E-10</v>
      </c>
      <c r="AQ759">
        <f t="shared" si="230"/>
        <v>2.8727961649122819E-10</v>
      </c>
    </row>
    <row r="760" spans="1:43" x14ac:dyDescent="0.2">
      <c r="A760">
        <f>front!A760</f>
        <v>540.94000000000005</v>
      </c>
      <c r="B760" s="1">
        <f t="shared" si="229"/>
        <v>0.46000000000003638</v>
      </c>
      <c r="C760">
        <f>front!D760-front!B760</f>
        <v>14219.499999999998</v>
      </c>
      <c r="D760" s="2">
        <f>front!E760-front!C760</f>
        <v>55212.7</v>
      </c>
      <c r="E760" s="2">
        <f>IF(front!F760-front!C760&gt;0,front!F760-front!C760,0)</f>
        <v>55212.7</v>
      </c>
      <c r="F760" s="2">
        <f>front!I760-front!H760</f>
        <v>4107.8999999999996</v>
      </c>
      <c r="G760" s="2"/>
      <c r="H760" s="2"/>
      <c r="I760" s="4">
        <f>C760/(constants!$A$4+constants!$B$4*data!C760+constants!$C$4*data!C760^2+constants!$D$4*data!C760^3+constants!$E$4*data!C760^4+constants!$F$4*data!C760^5+constants!$G$4*data!C760^6+constants!$H$4*data!C760^7)</f>
        <v>14270.499759489305</v>
      </c>
      <c r="J760" s="4">
        <f>D760/(constants!$A$4+constants!$B$4*data!D760+constants!$C$4*data!D760^2+constants!$D$4*data!D760^3+constants!$E$4*data!D760^4+constants!$F$4*data!D760^5+constants!$G$4*data!D760^6+constants!$H$4*data!D760^7)</f>
        <v>58255.973768227341</v>
      </c>
      <c r="K760" s="4">
        <f>E760/(constants!$A$4+constants!$B$4*data!E760+constants!$C$4*data!E760^2+constants!$D$4*data!E760^3+constants!$E$4*data!E760^4+constants!$F$4*data!E760^5+constants!$G$4*data!E760^6+constants!$H$4*data!E760^7)</f>
        <v>58255.973768227341</v>
      </c>
      <c r="L760" s="4">
        <f>F760/(constants!$A$4+constants!$B$4*data!F760+constants!$C$4*data!F760^2+constants!$D$4*data!F760^3+constants!$E$4*data!F760^4+constants!$F$4*data!F760^5+constants!$G$4*data!F760^6+constants!$H$4*data!F760^7)</f>
        <v>4098.793422501205</v>
      </c>
      <c r="M760" s="4"/>
      <c r="N760" s="4"/>
      <c r="O760" s="4">
        <f t="shared" si="223"/>
        <v>35676.249398723266</v>
      </c>
      <c r="P760" s="4">
        <f t="shared" si="224"/>
        <v>14563.993442056835</v>
      </c>
      <c r="Q760" s="4">
        <f t="shared" si="224"/>
        <v>14563.993442056835</v>
      </c>
      <c r="R760" s="4">
        <f t="shared" si="225"/>
        <v>1024.6983556253012</v>
      </c>
      <c r="S760" s="4"/>
      <c r="T760" s="4"/>
      <c r="U760" s="4">
        <f t="shared" si="227"/>
        <v>1</v>
      </c>
      <c r="V760" s="4"/>
      <c r="W760" s="4"/>
      <c r="X760">
        <f>IF(front!E760&gt;$X$2,O760,P760)</f>
        <v>35676.249398723266</v>
      </c>
      <c r="Y760">
        <f t="shared" si="231"/>
        <v>35442.268610422201</v>
      </c>
      <c r="Z760">
        <f>SUMPRODUCT($B$7:$B$456,Y$7:Y$456,EXP(constants!$B$32+constants!$A$32*ABS($A$7:$A$456-$A760)))</f>
        <v>9.4375045795229654E-3</v>
      </c>
      <c r="AA760">
        <f t="shared" si="221"/>
        <v>35442.25917291762</v>
      </c>
      <c r="AB760">
        <f t="shared" si="228"/>
        <v>35436.813214358015</v>
      </c>
      <c r="AD760" s="4"/>
      <c r="AE760" s="4"/>
      <c r="AF760" s="4"/>
      <c r="AH760" s="4"/>
      <c r="AI760" s="5">
        <f>SUMPRODUCT(constants!$B$13:$B$20,A760^constants!$A$13:$A$20)*constants!$C$10/((A760/1000000000)^5*(EXP(0.014388/(A760/1000000000)/constants!$B$9)-1))</f>
        <v>1.0130166410804597E-5</v>
      </c>
      <c r="AL760" s="17">
        <f t="shared" si="222"/>
        <v>2.858656152156519E-10</v>
      </c>
      <c r="AQ760">
        <f t="shared" si="230"/>
        <v>2.858656152156519E-10</v>
      </c>
    </row>
    <row r="761" spans="1:43" x14ac:dyDescent="0.2">
      <c r="A761">
        <f>front!A761</f>
        <v>541.4</v>
      </c>
      <c r="B761" s="1">
        <f t="shared" si="229"/>
        <v>0.45999999999992269</v>
      </c>
      <c r="C761">
        <f>front!D761-front!B761</f>
        <v>14265.650000000001</v>
      </c>
      <c r="D761" s="2">
        <f>front!E761-front!C761</f>
        <v>55717.7</v>
      </c>
      <c r="E761" s="2">
        <f>IF(front!F761-front!C761&gt;0,front!F761-front!C761,0)</f>
        <v>55717.7</v>
      </c>
      <c r="F761" s="2">
        <f>front!I761-front!H761</f>
        <v>4158.7999999999993</v>
      </c>
      <c r="G761" s="2"/>
      <c r="H761" s="2"/>
      <c r="I761" s="4">
        <f>C761/(constants!$A$4+constants!$B$4*data!C761+constants!$C$4*data!C761^2+constants!$D$4*data!C761^3+constants!$E$4*data!C761^4+constants!$F$4*data!C761^5+constants!$G$4*data!C761^6+constants!$H$4*data!C761^7)</f>
        <v>14317.518186412264</v>
      </c>
      <c r="J761" s="4">
        <f>D761/(constants!$A$4+constants!$B$4*data!D761+constants!$C$4*data!D761^2+constants!$D$4*data!D761^3+constants!$E$4*data!D761^4+constants!$F$4*data!D761^5+constants!$G$4*data!D761^6+constants!$H$4*data!D761^7)</f>
        <v>58817.451242071358</v>
      </c>
      <c r="K761" s="4">
        <f>E761/(constants!$A$4+constants!$B$4*data!E761+constants!$C$4*data!E761^2+constants!$D$4*data!E761^3+constants!$E$4*data!E761^4+constants!$F$4*data!E761^5+constants!$G$4*data!E761^6+constants!$H$4*data!E761^7)</f>
        <v>58817.451242071358</v>
      </c>
      <c r="L761" s="4">
        <f>F761/(constants!$A$4+constants!$B$4*data!F761+constants!$C$4*data!F761^2+constants!$D$4*data!F761^3+constants!$E$4*data!F761^4+constants!$F$4*data!F761^5+constants!$G$4*data!F761^6+constants!$H$4*data!F761^7)</f>
        <v>4149.5977390349226</v>
      </c>
      <c r="M761" s="4"/>
      <c r="N761" s="4"/>
      <c r="O761" s="4">
        <f t="shared" si="223"/>
        <v>35793.795466030657</v>
      </c>
      <c r="P761" s="4">
        <f t="shared" si="224"/>
        <v>14704.36281051784</v>
      </c>
      <c r="Q761" s="4">
        <f t="shared" si="224"/>
        <v>14704.36281051784</v>
      </c>
      <c r="R761" s="4">
        <f t="shared" si="225"/>
        <v>1037.3994347587306</v>
      </c>
      <c r="S761" s="4"/>
      <c r="T761" s="4"/>
      <c r="U761" s="4">
        <f t="shared" si="227"/>
        <v>1</v>
      </c>
      <c r="V761" s="4"/>
      <c r="W761" s="4"/>
      <c r="X761">
        <f>IF(front!E761&gt;$X$2,O761,P761)</f>
        <v>35793.795466030657</v>
      </c>
      <c r="Y761">
        <f t="shared" si="231"/>
        <v>35559.814677729591</v>
      </c>
      <c r="Z761">
        <f>SUMPRODUCT($B$7:$B$456,Y$7:Y$456,EXP(constants!$B$32+constants!$A$32*ABS($A$7:$A$456-$A761)))</f>
        <v>9.1937766109331243E-3</v>
      </c>
      <c r="AA761">
        <f t="shared" si="221"/>
        <v>35559.80548395298</v>
      </c>
      <c r="AB761">
        <f t="shared" si="228"/>
        <v>35554.359525393374</v>
      </c>
      <c r="AD761" s="4"/>
      <c r="AE761" s="4"/>
      <c r="AF761" s="4"/>
      <c r="AH761" s="4"/>
      <c r="AI761" s="5">
        <f>SUMPRODUCT(constants!$B$13:$B$20,A761^constants!$A$13:$A$20)*constants!$C$10/((A761/1000000000)^5*(EXP(0.014388/(A761/1000000000)/constants!$B$9)-1))</f>
        <v>1.0159792274230043E-5</v>
      </c>
      <c r="AL761" s="17">
        <f t="shared" si="222"/>
        <v>2.857537699975664E-10</v>
      </c>
      <c r="AQ761">
        <f t="shared" si="230"/>
        <v>2.857537699975664E-10</v>
      </c>
    </row>
    <row r="762" spans="1:43" x14ac:dyDescent="0.2">
      <c r="A762">
        <f>front!A762</f>
        <v>541.86</v>
      </c>
      <c r="B762" s="1">
        <f t="shared" si="229"/>
        <v>0.46000000000003638</v>
      </c>
      <c r="C762">
        <f>front!D762-front!B762</f>
        <v>14317.75</v>
      </c>
      <c r="D762" s="2">
        <f>front!E762-front!C762</f>
        <v>55067.3</v>
      </c>
      <c r="E762" s="2">
        <f>IF(front!F762-front!C762&gt;0,front!F762-front!C762,0)</f>
        <v>55067.3</v>
      </c>
      <c r="F762" s="2">
        <f>front!I762-front!H762</f>
        <v>4151.3000000000011</v>
      </c>
      <c r="G762" s="2"/>
      <c r="H762" s="2"/>
      <c r="I762" s="4">
        <f>C762/(constants!$A$4+constants!$B$4*data!C762+constants!$C$4*data!C762^2+constants!$D$4*data!C762^3+constants!$E$4*data!C762^4+constants!$F$4*data!C762^5+constants!$G$4*data!C762^6+constants!$H$4*data!C762^7)</f>
        <v>14370.606807925944</v>
      </c>
      <c r="J762" s="4">
        <f>D762/(constants!$A$4+constants!$B$4*data!D762+constants!$C$4*data!D762^2+constants!$D$4*data!D762^3+constants!$E$4*data!D762^4+constants!$F$4*data!D762^5+constants!$G$4*data!D762^6+constants!$H$4*data!D762^7)</f>
        <v>58094.444816474868</v>
      </c>
      <c r="K762" s="4">
        <f>E762/(constants!$A$4+constants!$B$4*data!E762+constants!$C$4*data!E762^2+constants!$D$4*data!E762^3+constants!$E$4*data!E762^4+constants!$F$4*data!E762^5+constants!$G$4*data!E762^6+constants!$H$4*data!E762^7)</f>
        <v>58094.444816474868</v>
      </c>
      <c r="L762" s="4">
        <f>F762/(constants!$A$4+constants!$B$4*data!F762+constants!$C$4*data!F762^2+constants!$D$4*data!F762^3+constants!$E$4*data!F762^4+constants!$F$4*data!F762^5+constants!$G$4*data!F762^6+constants!$H$4*data!F762^7)</f>
        <v>4142.1117666416649</v>
      </c>
      <c r="M762" s="4"/>
      <c r="N762" s="4"/>
      <c r="O762" s="4">
        <f t="shared" si="223"/>
        <v>35926.517019814855</v>
      </c>
      <c r="P762" s="4">
        <f t="shared" si="224"/>
        <v>14523.611204118717</v>
      </c>
      <c r="Q762" s="4">
        <f t="shared" si="224"/>
        <v>14523.611204118717</v>
      </c>
      <c r="R762" s="4">
        <f t="shared" si="225"/>
        <v>1035.5279416604162</v>
      </c>
      <c r="S762" s="4"/>
      <c r="T762" s="4"/>
      <c r="U762" s="4">
        <f t="shared" si="227"/>
        <v>1</v>
      </c>
      <c r="V762" s="4"/>
      <c r="W762" s="4"/>
      <c r="X762">
        <f>IF(front!E762&gt;$X$2,O762,P762)</f>
        <v>35926.517019814855</v>
      </c>
      <c r="Y762">
        <f t="shared" si="231"/>
        <v>35692.53623151379</v>
      </c>
      <c r="Z762">
        <f>SUMPRODUCT($B$7:$B$456,Y$7:Y$456,EXP(constants!$B$32+constants!$A$32*ABS($A$7:$A$456-$A762)))</f>
        <v>8.9563430310952898E-3</v>
      </c>
      <c r="AA762">
        <f t="shared" si="221"/>
        <v>35692.52727517076</v>
      </c>
      <c r="AB762">
        <f t="shared" si="228"/>
        <v>35687.081316611155</v>
      </c>
      <c r="AD762" s="4"/>
      <c r="AE762" s="4"/>
      <c r="AF762" s="4"/>
      <c r="AH762" s="4"/>
      <c r="AI762" s="5">
        <f>SUMPRODUCT(constants!$B$13:$B$20,A762^constants!$A$13:$A$20)*constants!$C$10/((A762/1000000000)^5*(EXP(0.014388/(A762/1000000000)/constants!$B$9)-1))</f>
        <v>1.018941402735481E-5</v>
      </c>
      <c r="AL762" s="17">
        <f t="shared" si="222"/>
        <v>2.8552108077866194E-10</v>
      </c>
      <c r="AQ762">
        <f t="shared" si="230"/>
        <v>2.8552108077866194E-10</v>
      </c>
    </row>
    <row r="763" spans="1:43" x14ac:dyDescent="0.2">
      <c r="A763">
        <f>front!A763</f>
        <v>542.32000000000005</v>
      </c>
      <c r="B763" s="1">
        <f t="shared" si="229"/>
        <v>0.46000000000003638</v>
      </c>
      <c r="C763">
        <f>front!D763-front!B763</f>
        <v>14409.999999999998</v>
      </c>
      <c r="D763" s="2">
        <f>front!E763-front!C763</f>
        <v>55148.4</v>
      </c>
      <c r="E763" s="2">
        <f>IF(front!F763-front!C763&gt;0,front!F763-front!C763,0)</f>
        <v>55148.4</v>
      </c>
      <c r="F763" s="2">
        <f>front!I763-front!H763</f>
        <v>4141.3999999999996</v>
      </c>
      <c r="G763" s="2"/>
      <c r="H763" s="2"/>
      <c r="I763" s="4">
        <f>C763/(constants!$A$4+constants!$B$4*data!C763+constants!$C$4*data!C763^2+constants!$D$4*data!C763^3+constants!$E$4*data!C763^4+constants!$F$4*data!C763^5+constants!$G$4*data!C763^6+constants!$H$4*data!C763^7)</f>
        <v>14464.628742226963</v>
      </c>
      <c r="J763" s="4">
        <f>D763/(constants!$A$4+constants!$B$4*data!D763+constants!$C$4*data!D763^2+constants!$D$4*data!D763^3+constants!$E$4*data!D763^4+constants!$F$4*data!D763^5+constants!$G$4*data!D763^6+constants!$H$4*data!D763^7)</f>
        <v>58184.534362873223</v>
      </c>
      <c r="K763" s="4">
        <f>E763/(constants!$A$4+constants!$B$4*data!E763+constants!$C$4*data!E763^2+constants!$D$4*data!E763^3+constants!$E$4*data!E763^4+constants!$F$4*data!E763^5+constants!$G$4*data!E763^6+constants!$H$4*data!E763^7)</f>
        <v>58184.534362873223</v>
      </c>
      <c r="L763" s="4">
        <f>F763/(constants!$A$4+constants!$B$4*data!F763+constants!$C$4*data!F763^2+constants!$D$4*data!F763^3+constants!$E$4*data!F763^4+constants!$F$4*data!F763^5+constants!$G$4*data!F763^6+constants!$H$4*data!F763^7)</f>
        <v>4132.2303210130549</v>
      </c>
      <c r="M763" s="4"/>
      <c r="N763" s="4"/>
      <c r="O763" s="4">
        <f t="shared" si="223"/>
        <v>36161.57185556741</v>
      </c>
      <c r="P763" s="4">
        <f t="shared" si="224"/>
        <v>14546.133590718306</v>
      </c>
      <c r="Q763" s="4">
        <f t="shared" si="224"/>
        <v>14546.133590718306</v>
      </c>
      <c r="R763" s="4">
        <f t="shared" si="225"/>
        <v>1033.0575802532637</v>
      </c>
      <c r="S763" s="4"/>
      <c r="T763" s="4"/>
      <c r="U763" s="4">
        <f t="shared" si="227"/>
        <v>1</v>
      </c>
      <c r="V763" s="4"/>
      <c r="W763" s="4"/>
      <c r="X763">
        <f>IF(front!E763&gt;$X$2,O763,P763)</f>
        <v>36161.57185556741</v>
      </c>
      <c r="Y763">
        <f t="shared" si="231"/>
        <v>35927.591067266345</v>
      </c>
      <c r="Z763">
        <f>SUMPRODUCT($B$7:$B$456,Y$7:Y$456,EXP(constants!$B$32+constants!$A$32*ABS($A$7:$A$456-$A763)))</f>
        <v>8.7250412844768442E-3</v>
      </c>
      <c r="AA763">
        <f t="shared" si="221"/>
        <v>35927.582342225061</v>
      </c>
      <c r="AB763">
        <f t="shared" si="228"/>
        <v>35922.136383665456</v>
      </c>
      <c r="AD763" s="4"/>
      <c r="AE763" s="4"/>
      <c r="AF763" s="4"/>
      <c r="AH763" s="4"/>
      <c r="AI763" s="5">
        <f>SUMPRODUCT(constants!$B$13:$B$20,A763^constants!$A$13:$A$20)*constants!$C$10/((A763/1000000000)^5*(EXP(0.014388/(A763/1000000000)/constants!$B$9)-1))</f>
        <v>1.0219031376474694E-5</v>
      </c>
      <c r="AL763" s="17">
        <f t="shared" si="222"/>
        <v>2.8447727237964334E-10</v>
      </c>
      <c r="AQ763">
        <f t="shared" si="230"/>
        <v>2.8447727237964334E-10</v>
      </c>
    </row>
    <row r="764" spans="1:43" x14ac:dyDescent="0.2">
      <c r="A764">
        <f>front!A764</f>
        <v>542.78</v>
      </c>
      <c r="B764" s="1">
        <f t="shared" si="229"/>
        <v>0.45999999999992269</v>
      </c>
      <c r="C764">
        <f>front!D764-front!B764</f>
        <v>14439.9</v>
      </c>
      <c r="D764" s="2">
        <f>front!E764-front!C764</f>
        <v>55491.9</v>
      </c>
      <c r="E764" s="2">
        <f>IF(front!F764-front!C764&gt;0,front!F764-front!C764,0)</f>
        <v>55491.9</v>
      </c>
      <c r="F764" s="2">
        <f>front!I764-front!H764</f>
        <v>4194.9000000000015</v>
      </c>
      <c r="G764" s="2"/>
      <c r="H764" s="2"/>
      <c r="I764" s="4">
        <f>C764/(constants!$A$4+constants!$B$4*data!C764+constants!$C$4*data!C764^2+constants!$D$4*data!C764^3+constants!$E$4*data!C764^4+constants!$F$4*data!C764^5+constants!$G$4*data!C764^6+constants!$H$4*data!C764^7)</f>
        <v>14495.108951793809</v>
      </c>
      <c r="J764" s="4">
        <f>D764/(constants!$A$4+constants!$B$4*data!D764+constants!$C$4*data!D764^2+constants!$D$4*data!D764^3+constants!$E$4*data!D764^4+constants!$F$4*data!D764^5+constants!$G$4*data!D764^6+constants!$H$4*data!D764^7)</f>
        <v>58566.305299489686</v>
      </c>
      <c r="K764" s="4">
        <f>E764/(constants!$A$4+constants!$B$4*data!E764+constants!$C$4*data!E764^2+constants!$D$4*data!E764^3+constants!$E$4*data!E764^4+constants!$F$4*data!E764^5+constants!$G$4*data!E764^6+constants!$H$4*data!E764^7)</f>
        <v>58566.305299489686</v>
      </c>
      <c r="L764" s="4">
        <f>F764/(constants!$A$4+constants!$B$4*data!F764+constants!$C$4*data!F764^2+constants!$D$4*data!F764^3+constants!$E$4*data!F764^4+constants!$F$4*data!F764^5+constants!$G$4*data!F764^6+constants!$H$4*data!F764^7)</f>
        <v>4185.6305702297295</v>
      </c>
      <c r="M764" s="4"/>
      <c r="N764" s="4"/>
      <c r="O764" s="4">
        <f t="shared" si="223"/>
        <v>36237.772379484522</v>
      </c>
      <c r="P764" s="4">
        <f t="shared" si="224"/>
        <v>14641.576324872422</v>
      </c>
      <c r="Q764" s="4">
        <f t="shared" si="224"/>
        <v>14641.576324872422</v>
      </c>
      <c r="R764" s="4">
        <f t="shared" si="225"/>
        <v>1046.4076425574324</v>
      </c>
      <c r="S764" s="4"/>
      <c r="T764" s="4"/>
      <c r="U764" s="4">
        <f t="shared" si="227"/>
        <v>1</v>
      </c>
      <c r="V764" s="4"/>
      <c r="W764" s="4"/>
      <c r="X764">
        <f>IF(front!E764&gt;$X$2,O764,P764)</f>
        <v>36237.772379484522</v>
      </c>
      <c r="Y764">
        <f t="shared" si="231"/>
        <v>36003.791591183457</v>
      </c>
      <c r="Z764">
        <f>SUMPRODUCT($B$7:$B$456,Y$7:Y$456,EXP(constants!$B$32+constants!$A$32*ABS($A$7:$A$456-$A764)))</f>
        <v>8.4997130136178056E-3</v>
      </c>
      <c r="AA764">
        <f t="shared" si="221"/>
        <v>36003.783091470446</v>
      </c>
      <c r="AB764">
        <f t="shared" si="228"/>
        <v>35998.337132910841</v>
      </c>
      <c r="AD764" s="4"/>
      <c r="AE764" s="4"/>
      <c r="AF764" s="4"/>
      <c r="AH764" s="4"/>
      <c r="AI764" s="5">
        <f>SUMPRODUCT(constants!$B$13:$B$20,A764^constants!$A$13:$A$20)*constants!$C$10/((A764/1000000000)^5*(EXP(0.014388/(A764/1000000000)/constants!$B$9)-1))</f>
        <v>1.0248644028602806E-5</v>
      </c>
      <c r="AL764" s="17">
        <f t="shared" si="222"/>
        <v>2.8469770675138116E-10</v>
      </c>
      <c r="AQ764">
        <f t="shared" si="230"/>
        <v>2.8469770675138116E-10</v>
      </c>
    </row>
    <row r="765" spans="1:43" x14ac:dyDescent="0.2">
      <c r="A765">
        <f>front!A765</f>
        <v>543.24</v>
      </c>
      <c r="B765" s="1">
        <f t="shared" si="229"/>
        <v>0.46000000000003638</v>
      </c>
      <c r="C765">
        <f>front!D765-front!B765</f>
        <v>14480.499999999998</v>
      </c>
      <c r="D765" s="2">
        <f>front!E765-front!C765</f>
        <v>54124.2</v>
      </c>
      <c r="E765" s="2">
        <f>IF(front!F765-front!C765&gt;0,front!F765-front!C765,0)</f>
        <v>54124.2</v>
      </c>
      <c r="F765" s="2">
        <f>front!I765-front!H765</f>
        <v>4139</v>
      </c>
      <c r="G765" s="2"/>
      <c r="H765" s="2"/>
      <c r="I765" s="4">
        <f>C765/(constants!$A$4+constants!$B$4*data!C765+constants!$C$4*data!C765^2+constants!$D$4*data!C765^3+constants!$E$4*data!C765^4+constants!$F$4*data!C765^5+constants!$G$4*data!C765^6+constants!$H$4*data!C765^7)</f>
        <v>14536.501418495962</v>
      </c>
      <c r="J765" s="4">
        <f>D765/(constants!$A$4+constants!$B$4*data!D765+constants!$C$4*data!D765^2+constants!$D$4*data!D765^3+constants!$E$4*data!D765^4+constants!$F$4*data!D765^5+constants!$G$4*data!D765^6+constants!$H$4*data!D765^7)</f>
        <v>57047.882143895848</v>
      </c>
      <c r="K765" s="4">
        <f>E765/(constants!$A$4+constants!$B$4*data!E765+constants!$C$4*data!E765^2+constants!$D$4*data!E765^3+constants!$E$4*data!E765^4+constants!$F$4*data!E765^5+constants!$G$4*data!E765^6+constants!$H$4*data!E765^7)</f>
        <v>57047.882143895848</v>
      </c>
      <c r="L765" s="4">
        <f>F765/(constants!$A$4+constants!$B$4*data!F765+constants!$C$4*data!F765^2+constants!$D$4*data!F765^3+constants!$E$4*data!F765^4+constants!$F$4*data!F765^5+constants!$G$4*data!F765^6+constants!$H$4*data!F765^7)</f>
        <v>4129.8348255137544</v>
      </c>
      <c r="M765" s="4"/>
      <c r="N765" s="4"/>
      <c r="O765" s="4">
        <f t="shared" si="223"/>
        <v>36341.253546239903</v>
      </c>
      <c r="P765" s="4">
        <f t="shared" si="224"/>
        <v>14261.970535973962</v>
      </c>
      <c r="Q765" s="4">
        <f t="shared" si="224"/>
        <v>14261.970535973962</v>
      </c>
      <c r="R765" s="4">
        <f t="shared" si="225"/>
        <v>1032.4587063784386</v>
      </c>
      <c r="S765" s="4"/>
      <c r="T765" s="4"/>
      <c r="U765" s="4">
        <f t="shared" si="227"/>
        <v>1</v>
      </c>
      <c r="V765" s="4"/>
      <c r="W765" s="4"/>
      <c r="X765">
        <f>IF(front!E765&gt;$X$2,O765,P765)</f>
        <v>36341.253546239903</v>
      </c>
      <c r="Y765">
        <f t="shared" si="231"/>
        <v>36107.272757938837</v>
      </c>
      <c r="Z765">
        <f>SUMPRODUCT($B$7:$B$456,Y$7:Y$456,EXP(constants!$B$32+constants!$A$32*ABS($A$7:$A$456-$A765)))</f>
        <v>8.2802039507134939E-3</v>
      </c>
      <c r="AA765">
        <f t="shared" si="221"/>
        <v>36107.264477734883</v>
      </c>
      <c r="AB765">
        <f t="shared" si="228"/>
        <v>36101.818519175278</v>
      </c>
      <c r="AD765" s="4"/>
      <c r="AE765" s="4"/>
      <c r="AF765" s="4"/>
      <c r="AH765" s="4"/>
      <c r="AI765" s="5">
        <f>SUMPRODUCT(constants!$B$13:$B$20,A765^constants!$A$13:$A$20)*constants!$C$10/((A765/1000000000)^5*(EXP(0.014388/(A765/1000000000)/constants!$B$9)-1))</f>
        <v>1.0278251691473202E-5</v>
      </c>
      <c r="AL765" s="17">
        <f t="shared" si="222"/>
        <v>2.8470177162997944E-10</v>
      </c>
      <c r="AQ765">
        <f t="shared" si="230"/>
        <v>2.8470177162997944E-10</v>
      </c>
    </row>
    <row r="766" spans="1:43" x14ac:dyDescent="0.2">
      <c r="A766">
        <f>front!A766</f>
        <v>543.69000000000005</v>
      </c>
      <c r="B766" s="1">
        <f t="shared" si="229"/>
        <v>0.45000000000004547</v>
      </c>
      <c r="C766">
        <f>front!D766-front!B766</f>
        <v>14528.400000000001</v>
      </c>
      <c r="D766" s="2">
        <f>front!E766-front!C766</f>
        <v>55744.9</v>
      </c>
      <c r="E766" s="2">
        <f>IF(front!F766-front!C766&gt;0,front!F766-front!C766,0)</f>
        <v>55744.9</v>
      </c>
      <c r="F766" s="2">
        <f>front!I766-front!H766</f>
        <v>4331.3999999999996</v>
      </c>
      <c r="G766" s="2"/>
      <c r="H766" s="2"/>
      <c r="I766" s="4">
        <f>C766/(constants!$A$4+constants!$B$4*data!C766+constants!$C$4*data!C766^2+constants!$D$4*data!C766^3+constants!$E$4*data!C766^4+constants!$F$4*data!C766^5+constants!$G$4*data!C766^6+constants!$H$4*data!C766^7)</f>
        <v>14585.343227444368</v>
      </c>
      <c r="J766" s="4">
        <f>D766/(constants!$A$4+constants!$B$4*data!D766+constants!$C$4*data!D766^2+constants!$D$4*data!D766^3+constants!$E$4*data!D766^4+constants!$F$4*data!D766^5+constants!$G$4*data!D766^6+constants!$H$4*data!D766^7)</f>
        <v>58847.715360581969</v>
      </c>
      <c r="K766" s="4">
        <f>E766/(constants!$A$4+constants!$B$4*data!E766+constants!$C$4*data!E766^2+constants!$D$4*data!E766^3+constants!$E$4*data!E766^4+constants!$F$4*data!E766^5+constants!$G$4*data!E766^6+constants!$H$4*data!E766^7)</f>
        <v>58847.715360581969</v>
      </c>
      <c r="L766" s="4">
        <f>F766/(constants!$A$4+constants!$B$4*data!F766+constants!$C$4*data!F766^2+constants!$D$4*data!F766^3+constants!$E$4*data!F766^4+constants!$F$4*data!F766^5+constants!$G$4*data!F766^6+constants!$H$4*data!F766^7)</f>
        <v>4321.8820560773038</v>
      </c>
      <c r="M766" s="4"/>
      <c r="N766" s="4"/>
      <c r="O766" s="4">
        <f t="shared" si="223"/>
        <v>36463.35806861092</v>
      </c>
      <c r="P766" s="4">
        <f t="shared" si="224"/>
        <v>14711.928840145492</v>
      </c>
      <c r="Q766" s="4">
        <f t="shared" si="224"/>
        <v>14711.928840145492</v>
      </c>
      <c r="R766" s="4">
        <f t="shared" si="225"/>
        <v>1080.4705140193259</v>
      </c>
      <c r="S766" s="4"/>
      <c r="T766" s="4"/>
      <c r="U766" s="4">
        <f t="shared" si="227"/>
        <v>1</v>
      </c>
      <c r="V766" s="4"/>
      <c r="W766" s="4"/>
      <c r="X766">
        <f>IF(front!E766&gt;$X$2,O766,P766)</f>
        <v>36463.35806861092</v>
      </c>
      <c r="Y766">
        <f t="shared" si="231"/>
        <v>36229.377280309855</v>
      </c>
      <c r="Z766">
        <f>SUMPRODUCT($B$7:$B$456,Y$7:Y$456,EXP(constants!$B$32+constants!$A$32*ABS($A$7:$A$456-$A766)))</f>
        <v>8.0709532648504667E-3</v>
      </c>
      <c r="AA766">
        <f t="shared" si="221"/>
        <v>36229.369209356591</v>
      </c>
      <c r="AB766">
        <f t="shared" si="228"/>
        <v>36223.923250796986</v>
      </c>
      <c r="AD766" s="4"/>
      <c r="AE766" s="4"/>
      <c r="AF766" s="4"/>
      <c r="AH766" s="4"/>
      <c r="AI766" s="5">
        <f>SUMPRODUCT(constants!$B$13:$B$20,A766^constants!$A$13:$A$20)*constants!$C$10/((A766/1000000000)^5*(EXP(0.014388/(A766/1000000000)/constants!$B$9)-1))</f>
        <v>1.0307210601698574E-5</v>
      </c>
      <c r="AL766" s="17">
        <f t="shared" si="222"/>
        <v>2.8454153158222029E-10</v>
      </c>
      <c r="AQ766">
        <f t="shared" si="230"/>
        <v>2.8454153158222029E-10</v>
      </c>
    </row>
    <row r="767" spans="1:43" x14ac:dyDescent="0.2">
      <c r="A767">
        <f>front!A767</f>
        <v>544.15</v>
      </c>
      <c r="B767" s="1">
        <f t="shared" si="229"/>
        <v>0.45999999999992269</v>
      </c>
      <c r="C767">
        <f>front!D767-front!B767</f>
        <v>14575.95</v>
      </c>
      <c r="D767" s="2">
        <f>front!E767-front!C767</f>
        <v>54371.8</v>
      </c>
      <c r="E767" s="2">
        <f>IF(front!F767-front!C767&gt;0,front!F767-front!C767,0)</f>
        <v>54371.8</v>
      </c>
      <c r="F767" s="2">
        <f>front!I767-front!H767</f>
        <v>4382.7999999999993</v>
      </c>
      <c r="G767" s="2"/>
      <c r="H767" s="2"/>
      <c r="I767" s="4">
        <f>C767/(constants!$A$4+constants!$B$4*data!C767+constants!$C$4*data!C767^2+constants!$D$4*data!C767^3+constants!$E$4*data!C767^4+constants!$F$4*data!C767^5+constants!$G$4*data!C767^6+constants!$H$4*data!C767^7)</f>
        <v>14633.835501397256</v>
      </c>
      <c r="J767" s="4">
        <f>D767/(constants!$A$4+constants!$B$4*data!D767+constants!$C$4*data!D767^2+constants!$D$4*data!D767^3+constants!$E$4*data!D767^4+constants!$F$4*data!D767^5+constants!$G$4*data!D767^6+constants!$H$4*data!D767^7)</f>
        <v>57322.473296202341</v>
      </c>
      <c r="K767" s="4">
        <f>E767/(constants!$A$4+constants!$B$4*data!E767+constants!$C$4*data!E767^2+constants!$D$4*data!E767^3+constants!$E$4*data!E767^4+constants!$F$4*data!E767^5+constants!$G$4*data!E767^6+constants!$H$4*data!E767^7)</f>
        <v>57322.473296202341</v>
      </c>
      <c r="L767" s="4">
        <f>F767/(constants!$A$4+constants!$B$4*data!F767+constants!$C$4*data!F767^2+constants!$D$4*data!F767^3+constants!$E$4*data!F767^4+constants!$F$4*data!F767^5+constants!$G$4*data!F767^6+constants!$H$4*data!F767^7)</f>
        <v>4373.1908248041964</v>
      </c>
      <c r="M767" s="4"/>
      <c r="N767" s="4"/>
      <c r="O767" s="4">
        <f t="shared" si="223"/>
        <v>36584.588753493139</v>
      </c>
      <c r="P767" s="4">
        <f t="shared" si="224"/>
        <v>14330.618324050585</v>
      </c>
      <c r="Q767" s="4">
        <f t="shared" si="224"/>
        <v>14330.618324050585</v>
      </c>
      <c r="R767" s="4">
        <f t="shared" si="225"/>
        <v>1093.2977062010491</v>
      </c>
      <c r="S767" s="4"/>
      <c r="T767" s="4"/>
      <c r="U767" s="4">
        <f t="shared" si="227"/>
        <v>1</v>
      </c>
      <c r="V767" s="4"/>
      <c r="W767" s="4"/>
      <c r="X767">
        <f>IF(front!E767&gt;$X$2,O767,P767)</f>
        <v>36584.588753493139</v>
      </c>
      <c r="Y767">
        <f t="shared" si="231"/>
        <v>36350.607965192074</v>
      </c>
      <c r="Z767">
        <f>SUMPRODUCT($B$7:$B$456,Y$7:Y$456,EXP(constants!$B$32+constants!$A$32*ABS($A$7:$A$456-$A767)))</f>
        <v>7.8625171229392051E-3</v>
      </c>
      <c r="AA767">
        <f t="shared" si="221"/>
        <v>36350.600102674951</v>
      </c>
      <c r="AB767">
        <f t="shared" si="228"/>
        <v>36345.154144115346</v>
      </c>
      <c r="AD767" s="4"/>
      <c r="AE767" s="4"/>
      <c r="AF767" s="4"/>
      <c r="AH767" s="4"/>
      <c r="AI767" s="5">
        <f>SUMPRODUCT(constants!$B$13:$B$20,A767^constants!$A$13:$A$20)*constants!$C$10/((A767/1000000000)^5*(EXP(0.014388/(A767/1000000000)/constants!$B$9)-1))</f>
        <v>1.033680753639325E-5</v>
      </c>
      <c r="AL767" s="17">
        <f t="shared" si="222"/>
        <v>2.8440676012559667E-10</v>
      </c>
      <c r="AQ767">
        <f t="shared" si="230"/>
        <v>2.8440676012559667E-10</v>
      </c>
    </row>
    <row r="768" spans="1:43" x14ac:dyDescent="0.2">
      <c r="A768">
        <f>front!A768</f>
        <v>544.61</v>
      </c>
      <c r="B768" s="1">
        <f t="shared" si="229"/>
        <v>0.46000000000003638</v>
      </c>
      <c r="C768">
        <f>front!D768-front!B768</f>
        <v>14642.9</v>
      </c>
      <c r="D768" s="2">
        <f>front!E768-front!C768</f>
        <v>55009.9</v>
      </c>
      <c r="E768" s="2">
        <f>IF(front!F768-front!C768&gt;0,front!F768-front!C768,0)</f>
        <v>55009.9</v>
      </c>
      <c r="F768" s="2">
        <f>front!I768-front!H768</f>
        <v>4413.1000000000004</v>
      </c>
      <c r="G768" s="2"/>
      <c r="H768" s="2"/>
      <c r="I768" s="4">
        <f>C768/(constants!$A$4+constants!$B$4*data!C768+constants!$C$4*data!C768^2+constants!$D$4*data!C768^3+constants!$E$4*data!C768^4+constants!$F$4*data!C768^5+constants!$G$4*data!C768^6+constants!$H$4*data!C768^7)</f>
        <v>14702.124639527994</v>
      </c>
      <c r="J768" s="4">
        <f>D768/(constants!$A$4+constants!$B$4*data!D768+constants!$C$4*data!D768^2+constants!$D$4*data!D768^3+constants!$E$4*data!D768^4+constants!$F$4*data!D768^5+constants!$G$4*data!D768^6+constants!$H$4*data!D768^7)</f>
        <v>58030.692271452106</v>
      </c>
      <c r="K768" s="4">
        <f>E768/(constants!$A$4+constants!$B$4*data!E768+constants!$C$4*data!E768^2+constants!$D$4*data!E768^3+constants!$E$4*data!E768^4+constants!$F$4*data!E768^5+constants!$G$4*data!E768^6+constants!$H$4*data!E768^7)</f>
        <v>58030.692271452106</v>
      </c>
      <c r="L768" s="4">
        <f>F768/(constants!$A$4+constants!$B$4*data!F768+constants!$C$4*data!F768^2+constants!$D$4*data!F768^3+constants!$E$4*data!F768^4+constants!$F$4*data!F768^5+constants!$G$4*data!F768^6+constants!$H$4*data!F768^7)</f>
        <v>4403.4376740567868</v>
      </c>
      <c r="M768" s="4"/>
      <c r="N768" s="4"/>
      <c r="O768" s="4">
        <f t="shared" si="223"/>
        <v>36755.311598819986</v>
      </c>
      <c r="P768" s="4">
        <f t="shared" si="224"/>
        <v>14507.673067863027</v>
      </c>
      <c r="Q768" s="4">
        <f t="shared" si="224"/>
        <v>14507.673067863027</v>
      </c>
      <c r="R768" s="4">
        <f t="shared" si="225"/>
        <v>1100.8594185141967</v>
      </c>
      <c r="S768" s="4"/>
      <c r="T768" s="4"/>
      <c r="U768" s="4">
        <f t="shared" si="227"/>
        <v>1</v>
      </c>
      <c r="V768" s="4"/>
      <c r="W768" s="4"/>
      <c r="X768">
        <f>IF(front!E768&gt;$X$2,O768,P768)</f>
        <v>36755.311598819986</v>
      </c>
      <c r="Y768">
        <f t="shared" si="231"/>
        <v>36521.330810518921</v>
      </c>
      <c r="Z768">
        <f>SUMPRODUCT($B$7:$B$456,Y$7:Y$456,EXP(constants!$B$32+constants!$A$32*ABS($A$7:$A$456-$A768)))</f>
        <v>7.659463941854106E-3</v>
      </c>
      <c r="AA768">
        <f t="shared" si="221"/>
        <v>36521.323151054981</v>
      </c>
      <c r="AB768">
        <f t="shared" si="228"/>
        <v>36515.877192495376</v>
      </c>
      <c r="AD768" s="4"/>
      <c r="AE768" s="4"/>
      <c r="AF768" s="4"/>
      <c r="AH768" s="4"/>
      <c r="AI768" s="5">
        <f>SUMPRODUCT(constants!$B$13:$B$20,A768^constants!$A$13:$A$20)*constants!$C$10/((A768/1000000000)^5*(EXP(0.014388/(A768/1000000000)/constants!$B$9)-1))</f>
        <v>1.0366398615744942E-5</v>
      </c>
      <c r="AL768" s="17">
        <f t="shared" si="222"/>
        <v>2.8388743233793684E-10</v>
      </c>
      <c r="AQ768">
        <f t="shared" si="230"/>
        <v>2.8388743233793684E-10</v>
      </c>
    </row>
    <row r="769" spans="1:43" x14ac:dyDescent="0.2">
      <c r="A769">
        <f>front!A769</f>
        <v>545.07000000000005</v>
      </c>
      <c r="B769" s="1">
        <f t="shared" si="229"/>
        <v>0.46000000000003638</v>
      </c>
      <c r="C769">
        <f>front!D769-front!B769</f>
        <v>14704.699999999999</v>
      </c>
      <c r="D769" s="2">
        <f>front!E769-front!C769</f>
        <v>55426.400000000001</v>
      </c>
      <c r="E769" s="2">
        <f>IF(front!F769-front!C769&gt;0,front!F769-front!C769,0)</f>
        <v>55426.400000000001</v>
      </c>
      <c r="F769" s="2">
        <f>front!I769-front!H769</f>
        <v>4364.2999999999993</v>
      </c>
      <c r="G769" s="2"/>
      <c r="H769" s="2"/>
      <c r="I769" s="4">
        <f>C769/(constants!$A$4+constants!$B$4*data!C769+constants!$C$4*data!C769^2+constants!$D$4*data!C769^3+constants!$E$4*data!C769^4+constants!$F$4*data!C769^5+constants!$G$4*data!C769^6+constants!$H$4*data!C769^7)</f>
        <v>14765.173680158014</v>
      </c>
      <c r="J769" s="4">
        <f>D769/(constants!$A$4+constants!$B$4*data!D769+constants!$C$4*data!D769^2+constants!$D$4*data!D769^3+constants!$E$4*data!D769^4+constants!$F$4*data!D769^5+constants!$G$4*data!D769^6+constants!$H$4*data!D769^7)</f>
        <v>58493.481991150504</v>
      </c>
      <c r="K769" s="4">
        <f>E769/(constants!$A$4+constants!$B$4*data!E769+constants!$C$4*data!E769^2+constants!$D$4*data!E769^3+constants!$E$4*data!E769^4+constants!$F$4*data!E769^5+constants!$G$4*data!E769^6+constants!$H$4*data!E769^7)</f>
        <v>58493.481991150504</v>
      </c>
      <c r="L769" s="4">
        <f>F769/(constants!$A$4+constants!$B$4*data!F769+constants!$C$4*data!F769^2+constants!$D$4*data!F769^3+constants!$E$4*data!F769^4+constants!$F$4*data!F769^5+constants!$G$4*data!F769^6+constants!$H$4*data!F769^7)</f>
        <v>4354.7235077054347</v>
      </c>
      <c r="M769" s="4"/>
      <c r="N769" s="4"/>
      <c r="O769" s="4">
        <f t="shared" si="223"/>
        <v>36912.934200395037</v>
      </c>
      <c r="P769" s="4">
        <f t="shared" si="224"/>
        <v>14623.370497787626</v>
      </c>
      <c r="Q769" s="4">
        <f t="shared" si="224"/>
        <v>14623.370497787626</v>
      </c>
      <c r="R769" s="4">
        <f t="shared" si="225"/>
        <v>1088.6808769263587</v>
      </c>
      <c r="S769" s="4"/>
      <c r="T769" s="4"/>
      <c r="U769" s="4">
        <f t="shared" si="227"/>
        <v>1</v>
      </c>
      <c r="V769" s="4"/>
      <c r="W769" s="4"/>
      <c r="X769">
        <f>IF(front!E769&gt;$X$2,O769,P769)</f>
        <v>36912.934200395037</v>
      </c>
      <c r="Y769">
        <f t="shared" si="231"/>
        <v>36678.953412093972</v>
      </c>
      <c r="Z769">
        <f>SUMPRODUCT($B$7:$B$456,Y$7:Y$456,EXP(constants!$B$32+constants!$A$32*ABS($A$7:$A$456-$A769)))</f>
        <v>7.4616547041148956E-3</v>
      </c>
      <c r="AA769">
        <f t="shared" si="221"/>
        <v>36678.945950439265</v>
      </c>
      <c r="AB769">
        <f t="shared" si="228"/>
        <v>36673.49999187966</v>
      </c>
      <c r="AD769" s="4"/>
      <c r="AE769" s="4"/>
      <c r="AF769" s="4"/>
      <c r="AH769" s="4"/>
      <c r="AI769" s="5">
        <f>SUMPRODUCT(constants!$B$13:$B$20,A769^constants!$A$13:$A$20)*constants!$C$10/((A769/1000000000)^5*(EXP(0.014388/(A769/1000000000)/constants!$B$9)-1))</f>
        <v>1.0395983550441642E-5</v>
      </c>
      <c r="AL769" s="17">
        <f t="shared" si="222"/>
        <v>2.8347399492122507E-10</v>
      </c>
      <c r="AQ769">
        <f t="shared" si="230"/>
        <v>2.8347399492122507E-10</v>
      </c>
    </row>
    <row r="770" spans="1:43" x14ac:dyDescent="0.2">
      <c r="A770">
        <f>front!A770</f>
        <v>545.53</v>
      </c>
      <c r="B770" s="1">
        <f t="shared" si="229"/>
        <v>0.45999999999992269</v>
      </c>
      <c r="C770">
        <f>front!D770-front!B770</f>
        <v>14771.55</v>
      </c>
      <c r="D770" s="2">
        <f>front!E770-front!C770</f>
        <v>55452</v>
      </c>
      <c r="E770" s="2">
        <f>IF(front!F770-front!C770&gt;0,front!F770-front!C770,0)</f>
        <v>55452</v>
      </c>
      <c r="F770" s="2">
        <f>front!I770-front!H770</f>
        <v>4130.2000000000007</v>
      </c>
      <c r="G770" s="2"/>
      <c r="H770" s="2"/>
      <c r="I770" s="4">
        <f>C770/(constants!$A$4+constants!$B$4*data!C770+constants!$C$4*data!C770^2+constants!$D$4*data!C770^3+constants!$E$4*data!C770^4+constants!$F$4*data!C770^5+constants!$G$4*data!C770^6+constants!$H$4*data!C770^7)</f>
        <v>14833.388763770477</v>
      </c>
      <c r="J770" s="4">
        <f>D770/(constants!$A$4+constants!$B$4*data!D770+constants!$C$4*data!D770^2+constants!$D$4*data!D770^3+constants!$E$4*data!D770^4+constants!$F$4*data!D770^5+constants!$G$4*data!D770^6+constants!$H$4*data!D770^7)</f>
        <v>58521.942731787094</v>
      </c>
      <c r="K770" s="4">
        <f>E770/(constants!$A$4+constants!$B$4*data!E770+constants!$C$4*data!E770^2+constants!$D$4*data!E770^3+constants!$E$4*data!E770^4+constants!$F$4*data!E770^5+constants!$G$4*data!E770^6+constants!$H$4*data!E770^7)</f>
        <v>58521.942731787094</v>
      </c>
      <c r="L770" s="4">
        <f>F770/(constants!$A$4+constants!$B$4*data!F770+constants!$C$4*data!F770^2+constants!$D$4*data!F770^3+constants!$E$4*data!F770^4+constants!$F$4*data!F770^5+constants!$G$4*data!F770^6+constants!$H$4*data!F770^7)</f>
        <v>4121.0513635198458</v>
      </c>
      <c r="M770" s="4"/>
      <c r="N770" s="4"/>
      <c r="O770" s="4">
        <f t="shared" si="223"/>
        <v>37083.471909426196</v>
      </c>
      <c r="P770" s="4">
        <f t="shared" si="224"/>
        <v>14630.485682946774</v>
      </c>
      <c r="Q770" s="4">
        <f t="shared" si="224"/>
        <v>14630.485682946774</v>
      </c>
      <c r="R770" s="4">
        <f t="shared" si="225"/>
        <v>1030.2628408799615</v>
      </c>
      <c r="S770" s="4"/>
      <c r="T770" s="4"/>
      <c r="U770" s="4">
        <f t="shared" si="227"/>
        <v>1</v>
      </c>
      <c r="V770" s="4"/>
      <c r="W770" s="4"/>
      <c r="X770">
        <f>IF(front!E770&gt;$X$2,O770,P770)</f>
        <v>37083.471909426196</v>
      </c>
      <c r="Y770">
        <f t="shared" si="231"/>
        <v>36849.491121125131</v>
      </c>
      <c r="Z770">
        <f>SUMPRODUCT($B$7:$B$456,Y$7:Y$456,EXP(constants!$B$32+constants!$A$32*ABS($A$7:$A$456-$A770)))</f>
        <v>7.2689539824327297E-3</v>
      </c>
      <c r="AA770">
        <f t="shared" si="221"/>
        <v>36849.48385217115</v>
      </c>
      <c r="AB770">
        <f t="shared" si="228"/>
        <v>36844.037893611545</v>
      </c>
      <c r="AD770" s="4"/>
      <c r="AE770" s="4"/>
      <c r="AF770" s="4"/>
      <c r="AH770" s="4"/>
      <c r="AI770" s="5">
        <f>SUMPRODUCT(constants!$B$13:$B$20,A770^constants!$A$13:$A$20)*constants!$C$10/((A770/1000000000)^5*(EXP(0.014388/(A770/1000000000)/constants!$B$9)-1))</f>
        <v>1.0425562051932789E-5</v>
      </c>
      <c r="AL770" s="17">
        <f t="shared" si="222"/>
        <v>2.8296469789866591E-10</v>
      </c>
      <c r="AQ770">
        <f t="shared" si="230"/>
        <v>2.8296469789866591E-10</v>
      </c>
    </row>
    <row r="771" spans="1:43" x14ac:dyDescent="0.2">
      <c r="A771">
        <f>front!A771</f>
        <v>545.99</v>
      </c>
      <c r="B771" s="1">
        <f t="shared" si="229"/>
        <v>0.46000000000003638</v>
      </c>
      <c r="C771">
        <f>front!D771-front!B771</f>
        <v>14806.900000000001</v>
      </c>
      <c r="D771" s="2">
        <f>front!E771-front!C771</f>
        <v>54948</v>
      </c>
      <c r="E771" s="2">
        <f>IF(front!F771-front!C771&gt;0,front!F771-front!C771,0)</f>
        <v>54948</v>
      </c>
      <c r="F771" s="2">
        <f>front!I771-front!H771</f>
        <v>3912.6999999999989</v>
      </c>
      <c r="G771" s="2"/>
      <c r="H771" s="2"/>
      <c r="I771" s="4">
        <f>C771/(constants!$A$4+constants!$B$4*data!C771+constants!$C$4*data!C771^2+constants!$D$4*data!C771^3+constants!$E$4*data!C771^4+constants!$F$4*data!C771^5+constants!$G$4*data!C771^6+constants!$H$4*data!C771^7)</f>
        <v>14869.466492602183</v>
      </c>
      <c r="J771" s="4">
        <f>D771/(constants!$A$4+constants!$B$4*data!D771+constants!$C$4*data!D771^2+constants!$D$4*data!D771^3+constants!$E$4*data!D771^4+constants!$F$4*data!D771^5+constants!$G$4*data!D771^6+constants!$H$4*data!D771^7)</f>
        <v>57961.95071165586</v>
      </c>
      <c r="K771" s="4">
        <f>E771/(constants!$A$4+constants!$B$4*data!E771+constants!$C$4*data!E771^2+constants!$D$4*data!E771^3+constants!$E$4*data!E771^4+constants!$F$4*data!E771^5+constants!$G$4*data!E771^6+constants!$H$4*data!E771^7)</f>
        <v>57961.95071165586</v>
      </c>
      <c r="L771" s="4">
        <f>F771/(constants!$A$4+constants!$B$4*data!F771+constants!$C$4*data!F771^2+constants!$D$4*data!F771^3+constants!$E$4*data!F771^4+constants!$F$4*data!F771^5+constants!$G$4*data!F771^6+constants!$H$4*data!F771^7)</f>
        <v>3903.9703067340597</v>
      </c>
      <c r="M771" s="4"/>
      <c r="N771" s="4"/>
      <c r="O771" s="4">
        <f t="shared" si="223"/>
        <v>37173.666231505456</v>
      </c>
      <c r="P771" s="4">
        <f t="shared" si="224"/>
        <v>14490.487677913965</v>
      </c>
      <c r="Q771" s="4">
        <f t="shared" si="224"/>
        <v>14490.487677913965</v>
      </c>
      <c r="R771" s="4">
        <f t="shared" si="225"/>
        <v>975.99257668351504</v>
      </c>
      <c r="S771" s="4"/>
      <c r="T771" s="4"/>
      <c r="U771" s="4">
        <f t="shared" si="227"/>
        <v>1</v>
      </c>
      <c r="V771" s="4"/>
      <c r="W771" s="4"/>
      <c r="X771">
        <f>IF(front!E771&gt;$X$2,O771,P771)</f>
        <v>37173.666231505456</v>
      </c>
      <c r="Y771">
        <f t="shared" si="231"/>
        <v>36939.685443204391</v>
      </c>
      <c r="Z771">
        <f>SUMPRODUCT($B$7:$B$456,Y$7:Y$456,EXP(constants!$B$32+constants!$A$32*ABS($A$7:$A$456-$A771)))</f>
        <v>7.0812298469916839E-3</v>
      </c>
      <c r="AA771">
        <f t="shared" si="221"/>
        <v>36939.678361974547</v>
      </c>
      <c r="AB771">
        <f t="shared" si="228"/>
        <v>36934.232403414942</v>
      </c>
      <c r="AD771" s="4"/>
      <c r="AE771" s="4"/>
      <c r="AF771" s="4"/>
      <c r="AH771" s="4"/>
      <c r="AI771" s="5">
        <f>SUMPRODUCT(constants!$B$13:$B$20,A771^constants!$A$13:$A$20)*constants!$C$10/((A771/1000000000)^5*(EXP(0.014388/(A771/1000000000)/constants!$B$9)-1))</f>
        <v>1.0455133832439628E-5</v>
      </c>
      <c r="AL771" s="17">
        <f t="shared" si="222"/>
        <v>2.830743500566955E-10</v>
      </c>
      <c r="AQ771">
        <f t="shared" si="230"/>
        <v>2.830743500566955E-10</v>
      </c>
    </row>
    <row r="772" spans="1:43" x14ac:dyDescent="0.2">
      <c r="A772">
        <f>front!A772</f>
        <v>546.45000000000005</v>
      </c>
      <c r="B772" s="1">
        <f t="shared" si="229"/>
        <v>0.46000000000003638</v>
      </c>
      <c r="C772">
        <f>front!D772-front!B772</f>
        <v>14875.05</v>
      </c>
      <c r="D772" s="2">
        <f>front!E772-front!C772</f>
        <v>55291.199999999997</v>
      </c>
      <c r="E772" s="2">
        <f>IF(front!F772-front!C772&gt;0,front!F772-front!C772,0)</f>
        <v>55291.199999999997</v>
      </c>
      <c r="F772" s="2">
        <f>front!I772-front!H772</f>
        <v>3892</v>
      </c>
      <c r="G772" s="2"/>
      <c r="H772" s="2"/>
      <c r="I772" s="4">
        <f>C772/(constants!$A$4+constants!$B$4*data!C772+constants!$C$4*data!C772^2+constants!$D$4*data!C772^3+constants!$E$4*data!C772^4+constants!$F$4*data!C772^5+constants!$G$4*data!C772^6+constants!$H$4*data!C772^7)</f>
        <v>14939.030944982278</v>
      </c>
      <c r="J772" s="4">
        <f>D772/(constants!$A$4+constants!$B$4*data!D772+constants!$C$4*data!D772^2+constants!$D$4*data!D772^3+constants!$E$4*data!D772^4+constants!$F$4*data!D772^5+constants!$G$4*data!D772^6+constants!$H$4*data!D772^7)</f>
        <v>58343.20475004513</v>
      </c>
      <c r="K772" s="4">
        <f>E772/(constants!$A$4+constants!$B$4*data!E772+constants!$C$4*data!E772^2+constants!$D$4*data!E772^3+constants!$E$4*data!E772^4+constants!$F$4*data!E772^5+constants!$G$4*data!E772^6+constants!$H$4*data!E772^7)</f>
        <v>58343.20475004513</v>
      </c>
      <c r="L772" s="4">
        <f>F772/(constants!$A$4+constants!$B$4*data!F772+constants!$C$4*data!F772^2+constants!$D$4*data!F772^3+constants!$E$4*data!F772^4+constants!$F$4*data!F772^5+constants!$G$4*data!F772^6+constants!$H$4*data!F772^7)</f>
        <v>3883.3111411196264</v>
      </c>
      <c r="M772" s="4"/>
      <c r="N772" s="4"/>
      <c r="O772" s="4">
        <f t="shared" si="223"/>
        <v>37347.57736245569</v>
      </c>
      <c r="P772" s="4">
        <f t="shared" si="224"/>
        <v>14585.801187511282</v>
      </c>
      <c r="Q772" s="4">
        <f t="shared" si="224"/>
        <v>14585.801187511282</v>
      </c>
      <c r="R772" s="4">
        <f t="shared" si="225"/>
        <v>970.82778527990661</v>
      </c>
      <c r="S772" s="4"/>
      <c r="T772" s="4"/>
      <c r="U772" s="4">
        <f t="shared" si="227"/>
        <v>1</v>
      </c>
      <c r="V772" s="4"/>
      <c r="W772" s="4"/>
      <c r="X772">
        <f>IF(front!E772&gt;$X$2,O772,P772)</f>
        <v>37347.57736245569</v>
      </c>
      <c r="Y772">
        <f t="shared" si="231"/>
        <v>37113.596574154624</v>
      </c>
      <c r="Z772">
        <f>SUMPRODUCT($B$7:$B$456,Y$7:Y$456,EXP(constants!$B$32+constants!$A$32*ABS($A$7:$A$456-$A772)))</f>
        <v>6.8983537751251605E-3</v>
      </c>
      <c r="AA772">
        <f t="shared" si="221"/>
        <v>37113.589675800846</v>
      </c>
      <c r="AB772">
        <f t="shared" si="228"/>
        <v>37108.143717241241</v>
      </c>
      <c r="AD772" s="4"/>
      <c r="AE772" s="4"/>
      <c r="AF772" s="4"/>
      <c r="AH772" s="4"/>
      <c r="AI772" s="5">
        <f>SUMPRODUCT(constants!$B$13:$B$20,A772^constants!$A$13:$A$20)*constants!$C$10/((A772/1000000000)^5*(EXP(0.014388/(A772/1000000000)/constants!$B$9)-1))</f>
        <v>1.048469860496125E-5</v>
      </c>
      <c r="AL772" s="17">
        <f t="shared" si="222"/>
        <v>2.8254441086714433E-10</v>
      </c>
      <c r="AQ772">
        <f t="shared" si="230"/>
        <v>2.8254441086714433E-10</v>
      </c>
    </row>
    <row r="773" spans="1:43" x14ac:dyDescent="0.2">
      <c r="A773">
        <f>front!A773</f>
        <v>546.91</v>
      </c>
      <c r="B773" s="1">
        <f t="shared" si="229"/>
        <v>0.45999999999992269</v>
      </c>
      <c r="C773">
        <f>front!D773-front!B773</f>
        <v>14884</v>
      </c>
      <c r="D773" s="2">
        <f>front!E773-front!C773</f>
        <v>55152.6</v>
      </c>
      <c r="E773" s="2">
        <f>IF(front!F773-front!C773&gt;0,front!F773-front!C773,0)</f>
        <v>55152.6</v>
      </c>
      <c r="F773" s="2">
        <f>front!I773-front!H773</f>
        <v>4124.5</v>
      </c>
      <c r="G773" s="2"/>
      <c r="H773" s="2"/>
      <c r="I773" s="4">
        <f>C773/(constants!$A$4+constants!$B$4*data!C773+constants!$C$4*data!C773^2+constants!$D$4*data!C773^3+constants!$E$4*data!C773^4+constants!$F$4*data!C773^5+constants!$G$4*data!C773^6+constants!$H$4*data!C773^7)</f>
        <v>14948.167827012687</v>
      </c>
      <c r="J773" s="4">
        <f>D773/(constants!$A$4+constants!$B$4*data!D773+constants!$C$4*data!D773^2+constants!$D$4*data!D773^3+constants!$E$4*data!D773^4+constants!$F$4*data!D773^5+constants!$G$4*data!D773^6+constants!$H$4*data!D773^7)</f>
        <v>58189.200370986408</v>
      </c>
      <c r="K773" s="4">
        <f>E773/(constants!$A$4+constants!$B$4*data!E773+constants!$C$4*data!E773^2+constants!$D$4*data!E773^3+constants!$E$4*data!E773^4+constants!$F$4*data!E773^5+constants!$G$4*data!E773^6+constants!$H$4*data!E773^7)</f>
        <v>58189.200370986408</v>
      </c>
      <c r="L773" s="4">
        <f>F773/(constants!$A$4+constants!$B$4*data!F773+constants!$C$4*data!F773^2+constants!$D$4*data!F773^3+constants!$E$4*data!F773^4+constants!$F$4*data!F773^5+constants!$G$4*data!F773^6+constants!$H$4*data!F773^7)</f>
        <v>4115.3620936010511</v>
      </c>
      <c r="M773" s="4"/>
      <c r="N773" s="4"/>
      <c r="O773" s="4">
        <f t="shared" si="223"/>
        <v>37370.419567531717</v>
      </c>
      <c r="P773" s="4">
        <f t="shared" si="224"/>
        <v>14547.300092746602</v>
      </c>
      <c r="Q773" s="4">
        <f t="shared" si="224"/>
        <v>14547.300092746602</v>
      </c>
      <c r="R773" s="4">
        <f t="shared" si="225"/>
        <v>1028.8405234002628</v>
      </c>
      <c r="S773" s="4"/>
      <c r="T773" s="4"/>
      <c r="U773" s="4">
        <f t="shared" si="227"/>
        <v>1</v>
      </c>
      <c r="V773" s="4"/>
      <c r="W773" s="4"/>
      <c r="X773">
        <f>IF(front!E773&gt;$X$2,O773,P773)</f>
        <v>37370.419567531717</v>
      </c>
      <c r="Y773">
        <f t="shared" si="231"/>
        <v>37136.438779230652</v>
      </c>
      <c r="Z773">
        <f>SUMPRODUCT($B$7:$B$456,Y$7:Y$456,EXP(constants!$B$32+constants!$A$32*ABS($A$7:$A$456-$A773)))</f>
        <v>6.7202005633245137E-3</v>
      </c>
      <c r="AA773">
        <f t="shared" si="221"/>
        <v>37136.432059030085</v>
      </c>
      <c r="AB773">
        <f t="shared" si="228"/>
        <v>37130.98610047048</v>
      </c>
      <c r="AD773" s="4"/>
      <c r="AE773" s="4"/>
      <c r="AF773" s="4"/>
      <c r="AH773" s="4"/>
      <c r="AI773" s="5">
        <f>SUMPRODUCT(constants!$B$13:$B$20,A773^constants!$A$13:$A$20)*constants!$C$10/((A773/1000000000)^5*(EXP(0.014388/(A773/1000000000)/constants!$B$9)-1))</f>
        <v>1.0514256083281011E-5</v>
      </c>
      <c r="AL773" s="17">
        <f t="shared" si="222"/>
        <v>2.8316662678527106E-10</v>
      </c>
      <c r="AQ773">
        <f t="shared" si="230"/>
        <v>2.8316662678527106E-10</v>
      </c>
    </row>
    <row r="774" spans="1:43" x14ac:dyDescent="0.2">
      <c r="A774">
        <f>front!A774</f>
        <v>547.37</v>
      </c>
      <c r="B774" s="1">
        <f t="shared" si="229"/>
        <v>0.46000000000003638</v>
      </c>
      <c r="C774">
        <f>front!D774-front!B774</f>
        <v>14956.449999999999</v>
      </c>
      <c r="D774" s="2">
        <f>front!E774-front!C774</f>
        <v>55044.7</v>
      </c>
      <c r="E774" s="2">
        <f>IF(front!F774-front!C774&gt;0,front!F774-front!C774,0)</f>
        <v>55044.7</v>
      </c>
      <c r="F774" s="2">
        <f>front!I774-front!H774</f>
        <v>4484.6000000000004</v>
      </c>
      <c r="G774" s="2"/>
      <c r="H774" s="2"/>
      <c r="I774" s="4">
        <f>C774/(constants!$A$4+constants!$B$4*data!C774+constants!$C$4*data!C774^2+constants!$D$4*data!C774^3+constants!$E$4*data!C774^4+constants!$F$4*data!C774^5+constants!$G$4*data!C774^6+constants!$H$4*data!C774^7)</f>
        <v>15022.140254818407</v>
      </c>
      <c r="J774" s="4">
        <f>D774/(constants!$A$4+constants!$B$4*data!D774+constants!$C$4*data!D774^2+constants!$D$4*data!D774^3+constants!$E$4*data!D774^4+constants!$F$4*data!D774^5+constants!$G$4*data!D774^6+constants!$H$4*data!D774^7)</f>
        <v>58069.342668017685</v>
      </c>
      <c r="K774" s="4">
        <f>E774/(constants!$A$4+constants!$B$4*data!E774+constants!$C$4*data!E774^2+constants!$D$4*data!E774^3+constants!$E$4*data!E774^4+constants!$F$4*data!E774^5+constants!$G$4*data!E774^6+constants!$H$4*data!E774^7)</f>
        <v>58069.342668017685</v>
      </c>
      <c r="L774" s="4">
        <f>F774/(constants!$A$4+constants!$B$4*data!F774+constants!$C$4*data!F774^2+constants!$D$4*data!F774^3+constants!$E$4*data!F774^4+constants!$F$4*data!F774^5+constants!$G$4*data!F774^6+constants!$H$4*data!F774^7)</f>
        <v>4474.8141611611291</v>
      </c>
      <c r="M774" s="4"/>
      <c r="N774" s="4"/>
      <c r="O774" s="4">
        <f t="shared" si="223"/>
        <v>37555.350637046016</v>
      </c>
      <c r="P774" s="4">
        <f t="shared" si="224"/>
        <v>14517.335667004421</v>
      </c>
      <c r="Q774" s="4">
        <f t="shared" si="224"/>
        <v>14517.335667004421</v>
      </c>
      <c r="R774" s="4">
        <f t="shared" si="225"/>
        <v>1118.7035402902823</v>
      </c>
      <c r="S774" s="4"/>
      <c r="T774" s="4"/>
      <c r="U774" s="4">
        <f t="shared" si="227"/>
        <v>1</v>
      </c>
      <c r="V774" s="4"/>
      <c r="W774" s="4"/>
      <c r="X774">
        <f>IF(front!E774&gt;$X$2,O774,P774)</f>
        <v>37555.350637046016</v>
      </c>
      <c r="Y774">
        <f t="shared" si="231"/>
        <v>37321.369848744951</v>
      </c>
      <c r="Z774">
        <f>SUMPRODUCT($B$7:$B$456,Y$7:Y$456,EXP(constants!$B$32+constants!$A$32*ABS($A$7:$A$456-$A774)))</f>
        <v>6.5466482415201185E-3</v>
      </c>
      <c r="AA774">
        <f t="shared" si="221"/>
        <v>37321.36330209671</v>
      </c>
      <c r="AB774">
        <f t="shared" si="228"/>
        <v>37315.917343537105</v>
      </c>
      <c r="AD774" s="4"/>
      <c r="AE774" s="4"/>
      <c r="AF774" s="4"/>
      <c r="AH774" s="4"/>
      <c r="AI774" s="5">
        <f>SUMPRODUCT(constants!$B$13:$B$20,A774^constants!$A$13:$A$20)*constants!$C$10/((A774/1000000000)^5*(EXP(0.014388/(A774/1000000000)/constants!$B$9)-1))</f>
        <v>1.0543805981977457E-5</v>
      </c>
      <c r="AL774" s="17">
        <f t="shared" si="222"/>
        <v>2.8255518643449833E-10</v>
      </c>
      <c r="AQ774">
        <f t="shared" si="230"/>
        <v>2.8255518643449833E-10</v>
      </c>
    </row>
    <row r="775" spans="1:43" x14ac:dyDescent="0.2">
      <c r="A775">
        <f>front!A775</f>
        <v>547.83000000000004</v>
      </c>
      <c r="B775" s="1">
        <f t="shared" si="229"/>
        <v>0.46000000000003638</v>
      </c>
      <c r="C775">
        <f>front!D775-front!B775</f>
        <v>15004.800000000001</v>
      </c>
      <c r="D775" s="2">
        <f>front!E775-front!C775</f>
        <v>55167.1</v>
      </c>
      <c r="E775" s="2">
        <f>IF(front!F775-front!C775&gt;0,front!F775-front!C775,0)</f>
        <v>55167.1</v>
      </c>
      <c r="F775" s="2">
        <f>front!I775-front!H775</f>
        <v>4807.7000000000007</v>
      </c>
      <c r="G775" s="2"/>
      <c r="H775" s="2"/>
      <c r="I775" s="4">
        <f>C775/(constants!$A$4+constants!$B$4*data!C775+constants!$C$4*data!C775^2+constants!$D$4*data!C775^3+constants!$E$4*data!C775^4+constants!$F$4*data!C775^5+constants!$G$4*data!C775^6+constants!$H$4*data!C775^7)</f>
        <v>15071.51579534713</v>
      </c>
      <c r="J775" s="4">
        <f>D775/(constants!$A$4+constants!$B$4*data!D775+constants!$C$4*data!D775^2+constants!$D$4*data!D775^3+constants!$E$4*data!D775^4+constants!$F$4*data!D775^5+constants!$G$4*data!D775^6+constants!$H$4*data!D775^7)</f>
        <v>58205.309560143454</v>
      </c>
      <c r="K775" s="4">
        <f>E775/(constants!$A$4+constants!$B$4*data!E775+constants!$C$4*data!E775^2+constants!$D$4*data!E775^3+constants!$E$4*data!E775^4+constants!$F$4*data!E775^5+constants!$G$4*data!E775^6+constants!$H$4*data!E775^7)</f>
        <v>58205.309560143454</v>
      </c>
      <c r="L775" s="4">
        <f>F775/(constants!$A$4+constants!$B$4*data!F775+constants!$C$4*data!F775^2+constants!$D$4*data!F775^3+constants!$E$4*data!F775^4+constants!$F$4*data!F775^5+constants!$G$4*data!F775^6+constants!$H$4*data!F775^7)</f>
        <v>4797.3923181647378</v>
      </c>
      <c r="M775" s="4"/>
      <c r="N775" s="4"/>
      <c r="O775" s="4">
        <f t="shared" si="223"/>
        <v>37678.789488367824</v>
      </c>
      <c r="P775" s="4">
        <f t="shared" si="224"/>
        <v>14551.327390035864</v>
      </c>
      <c r="Q775" s="4">
        <f t="shared" si="224"/>
        <v>14551.327390035864</v>
      </c>
      <c r="R775" s="4">
        <f t="shared" si="225"/>
        <v>1199.3480795411845</v>
      </c>
      <c r="S775" s="4"/>
      <c r="T775" s="4"/>
      <c r="U775" s="4">
        <f t="shared" si="227"/>
        <v>1</v>
      </c>
      <c r="V775" s="4"/>
      <c r="W775" s="4"/>
      <c r="X775">
        <f>IF(front!E775&gt;$X$2,O775,P775)</f>
        <v>37678.789488367824</v>
      </c>
      <c r="Y775">
        <f t="shared" si="231"/>
        <v>37444.808700066758</v>
      </c>
      <c r="Z775">
        <f>SUMPRODUCT($B$7:$B$456,Y$7:Y$456,EXP(constants!$B$32+constants!$A$32*ABS($A$7:$A$456-$A775)))</f>
        <v>6.3775779895765636E-3</v>
      </c>
      <c r="AA775">
        <f t="shared" ref="AA775:AA838" si="232">Y775-Z775</f>
        <v>37444.802322488766</v>
      </c>
      <c r="AB775">
        <f t="shared" si="228"/>
        <v>37439.356363929161</v>
      </c>
      <c r="AD775" s="4"/>
      <c r="AE775" s="4"/>
      <c r="AF775" s="4"/>
      <c r="AH775" s="4"/>
      <c r="AI775" s="5">
        <f>SUMPRODUCT(constants!$B$13:$B$20,A775^constants!$A$13:$A$20)*constants!$C$10/((A775/1000000000)^5*(EXP(0.014388/(A775/1000000000)/constants!$B$9)-1))</f>
        <v>1.0573348016432723E-5</v>
      </c>
      <c r="AL775" s="17">
        <f t="shared" ref="AL775:AL838" si="233">IF(AB775=0,0,AI775/AB775)</f>
        <v>2.824126545781002E-10</v>
      </c>
      <c r="AQ775">
        <f t="shared" si="230"/>
        <v>2.824126545781002E-10</v>
      </c>
    </row>
    <row r="776" spans="1:43" x14ac:dyDescent="0.2">
      <c r="A776">
        <f>front!A776</f>
        <v>548.29</v>
      </c>
      <c r="B776" s="1">
        <f t="shared" si="229"/>
        <v>0.45999999999992269</v>
      </c>
      <c r="C776">
        <f>front!D776-front!B776</f>
        <v>15079.25</v>
      </c>
      <c r="D776" s="2">
        <f>front!E776-front!C776</f>
        <v>55367.7</v>
      </c>
      <c r="E776" s="2">
        <f>IF(front!F776-front!C776&gt;0,front!F776-front!C776,0)</f>
        <v>55367.7</v>
      </c>
      <c r="F776" s="2">
        <f>front!I776-front!H776</f>
        <v>4799.3999999999996</v>
      </c>
      <c r="G776" s="2"/>
      <c r="H776" s="2"/>
      <c r="I776" s="4">
        <f>C776/(constants!$A$4+constants!$B$4*data!C776+constants!$C$4*data!C776^2+constants!$D$4*data!C776^3+constants!$E$4*data!C776^4+constants!$F$4*data!C776^5+constants!$G$4*data!C776^6+constants!$H$4*data!C776^7)</f>
        <v>15147.559883997195</v>
      </c>
      <c r="J776" s="4">
        <f>D776/(constants!$A$4+constants!$B$4*data!D776+constants!$C$4*data!D776^2+constants!$D$4*data!D776^3+constants!$E$4*data!D776^4+constants!$F$4*data!D776^5+constants!$G$4*data!D776^6+constants!$H$4*data!D776^7)</f>
        <v>58428.229542333465</v>
      </c>
      <c r="K776" s="4">
        <f>E776/(constants!$A$4+constants!$B$4*data!E776+constants!$C$4*data!E776^2+constants!$D$4*data!E776^3+constants!$E$4*data!E776^4+constants!$F$4*data!E776^5+constants!$G$4*data!E776^6+constants!$H$4*data!E776^7)</f>
        <v>58428.229542333465</v>
      </c>
      <c r="L776" s="4">
        <f>F776/(constants!$A$4+constants!$B$4*data!F776+constants!$C$4*data!F776^2+constants!$D$4*data!F776^3+constants!$E$4*data!F776^4+constants!$F$4*data!F776^5+constants!$G$4*data!F776^6+constants!$H$4*data!F776^7)</f>
        <v>4789.1049255755852</v>
      </c>
      <c r="M776" s="4"/>
      <c r="N776" s="4"/>
      <c r="O776" s="4">
        <f t="shared" ref="O776:O839" si="234">I776*1000/O$4</f>
        <v>37868.899709992984</v>
      </c>
      <c r="P776" s="4">
        <f t="shared" ref="P776:Q839" si="235">J776*1000/P$4</f>
        <v>14607.057385583366</v>
      </c>
      <c r="Q776" s="4">
        <f t="shared" si="235"/>
        <v>14607.057385583366</v>
      </c>
      <c r="R776" s="4">
        <f t="shared" ref="R776:R839" si="236">L776*1000/R$4</f>
        <v>1197.2762313938963</v>
      </c>
      <c r="S776" s="4"/>
      <c r="T776" s="4"/>
      <c r="U776" s="4">
        <f t="shared" ref="U776:U839" si="237">Q776/P776</f>
        <v>1</v>
      </c>
      <c r="V776" s="4"/>
      <c r="W776" s="4"/>
      <c r="X776">
        <f>IF(front!E776&gt;$X$2,O776,P776)</f>
        <v>37868.899709992984</v>
      </c>
      <c r="Y776">
        <f t="shared" si="231"/>
        <v>37634.918921691919</v>
      </c>
      <c r="Z776">
        <f>SUMPRODUCT($B$7:$B$456,Y$7:Y$456,EXP(constants!$B$32+constants!$A$32*ABS($A$7:$A$456-$A776)))</f>
        <v>6.2128740559439901E-3</v>
      </c>
      <c r="AA776">
        <f t="shared" si="232"/>
        <v>37634.912708817865</v>
      </c>
      <c r="AB776">
        <f t="shared" ref="AB776:AB839" si="238">IF((AA776-$AA$3)&gt;0,AA776-$AA$3,0)</f>
        <v>37629.46675025826</v>
      </c>
      <c r="AD776" s="4"/>
      <c r="AE776" s="4"/>
      <c r="AF776" s="4"/>
      <c r="AH776" s="4"/>
      <c r="AI776" s="5">
        <f>SUMPRODUCT(constants!$B$13:$B$20,A776^constants!$A$13:$A$20)*constants!$C$10/((A776/1000000000)^5*(EXP(0.014388/(A776/1000000000)/constants!$B$9)-1))</f>
        <v>1.0602881902834622E-5</v>
      </c>
      <c r="AL776" s="17">
        <f t="shared" si="233"/>
        <v>2.8177071902731258E-10</v>
      </c>
      <c r="AQ776">
        <f t="shared" si="230"/>
        <v>2.8177071902731258E-10</v>
      </c>
    </row>
    <row r="777" spans="1:43" x14ac:dyDescent="0.2">
      <c r="A777">
        <f>front!A777</f>
        <v>548.74</v>
      </c>
      <c r="B777" s="1">
        <f t="shared" ref="B777:B840" si="239">A777-A776</f>
        <v>0.45000000000004547</v>
      </c>
      <c r="C777">
        <f>front!D777-front!B777</f>
        <v>15123.550000000001</v>
      </c>
      <c r="D777" s="2">
        <f>front!E777-front!C777</f>
        <v>55410.6</v>
      </c>
      <c r="E777" s="2">
        <f>IF(front!F777-front!C777&gt;0,front!F777-front!C777,0)</f>
        <v>55410.6</v>
      </c>
      <c r="F777" s="2">
        <f>front!I777-front!H777</f>
        <v>4331.7999999999993</v>
      </c>
      <c r="G777" s="2"/>
      <c r="H777" s="2"/>
      <c r="I777" s="4">
        <f>C777/(constants!$A$4+constants!$B$4*data!C777+constants!$C$4*data!C777^2+constants!$D$4*data!C777^3+constants!$E$4*data!C777^4+constants!$F$4*data!C777^5+constants!$G$4*data!C777^6+constants!$H$4*data!C777^7)</f>
        <v>15192.817023721946</v>
      </c>
      <c r="J777" s="4">
        <f>D777/(constants!$A$4+constants!$B$4*data!D777+constants!$C$4*data!D777^2+constants!$D$4*data!D777^3+constants!$E$4*data!D777^4+constants!$F$4*data!D777^5+constants!$G$4*data!D777^6+constants!$H$4*data!D777^7)</f>
        <v>58475.917327136049</v>
      </c>
      <c r="K777" s="4">
        <f>E777/(constants!$A$4+constants!$B$4*data!E777+constants!$C$4*data!E777^2+constants!$D$4*data!E777^3+constants!$E$4*data!E777^4+constants!$F$4*data!E777^5+constants!$G$4*data!E777^6+constants!$H$4*data!E777^7)</f>
        <v>58475.917327136049</v>
      </c>
      <c r="L777" s="4">
        <f>F777/(constants!$A$4+constants!$B$4*data!F777+constants!$C$4*data!F777^2+constants!$D$4*data!F777^3+constants!$E$4*data!F777^4+constants!$F$4*data!F777^5+constants!$G$4*data!F777^6+constants!$H$4*data!F777^7)</f>
        <v>4322.2813410036488</v>
      </c>
      <c r="M777" s="4"/>
      <c r="N777" s="4"/>
      <c r="O777" s="4">
        <f t="shared" si="234"/>
        <v>37982.042559304864</v>
      </c>
      <c r="P777" s="4">
        <f t="shared" si="235"/>
        <v>14618.979331784012</v>
      </c>
      <c r="Q777" s="4">
        <f t="shared" si="235"/>
        <v>14618.979331784012</v>
      </c>
      <c r="R777" s="4">
        <f t="shared" si="236"/>
        <v>1080.5703352509122</v>
      </c>
      <c r="S777" s="4"/>
      <c r="T777" s="4"/>
      <c r="U777" s="4">
        <f t="shared" si="237"/>
        <v>1</v>
      </c>
      <c r="V777" s="4"/>
      <c r="W777" s="4"/>
      <c r="X777">
        <f>IF(front!E777&gt;$X$2,O777,P777)</f>
        <v>37982.042559304864</v>
      </c>
      <c r="Y777">
        <f t="shared" si="231"/>
        <v>37748.061771003799</v>
      </c>
      <c r="Z777">
        <f>SUMPRODUCT($B$7:$B$456,Y$7:Y$456,EXP(constants!$B$32+constants!$A$32*ABS($A$7:$A$456-$A777)))</f>
        <v>6.0558672762649878E-3</v>
      </c>
      <c r="AA777">
        <f t="shared" si="232"/>
        <v>37748.055715136521</v>
      </c>
      <c r="AB777">
        <f t="shared" si="238"/>
        <v>37742.609756576916</v>
      </c>
      <c r="AD777" s="4"/>
      <c r="AE777" s="4"/>
      <c r="AF777" s="4"/>
      <c r="AH777" s="4"/>
      <c r="AI777" s="5">
        <f>SUMPRODUCT(constants!$B$13:$B$20,A777^constants!$A$13:$A$20)*constants!$C$10/((A777/1000000000)^5*(EXP(0.014388/(A777/1000000000)/constants!$B$9)-1))</f>
        <v>1.063176559209312E-5</v>
      </c>
      <c r="AL777" s="17">
        <f t="shared" si="233"/>
        <v>2.8169132078208926E-10</v>
      </c>
      <c r="AQ777">
        <f t="shared" si="230"/>
        <v>2.8169132078208926E-10</v>
      </c>
    </row>
    <row r="778" spans="1:43" x14ac:dyDescent="0.2">
      <c r="A778">
        <f>front!A778</f>
        <v>549.20000000000005</v>
      </c>
      <c r="B778" s="1">
        <f t="shared" si="239"/>
        <v>0.46000000000003638</v>
      </c>
      <c r="C778">
        <f>front!D778-front!B778</f>
        <v>15196.7</v>
      </c>
      <c r="D778" s="2">
        <f>front!E778-front!C778</f>
        <v>55660.9</v>
      </c>
      <c r="E778" s="2">
        <f>IF(front!F778-front!C778&gt;0,front!F778-front!C778,0)</f>
        <v>55660.9</v>
      </c>
      <c r="F778" s="2">
        <f>front!I778-front!H778</f>
        <v>3925</v>
      </c>
      <c r="G778" s="2"/>
      <c r="H778" s="2"/>
      <c r="I778" s="4">
        <f>C778/(constants!$A$4+constants!$B$4*data!C778+constants!$C$4*data!C778^2+constants!$D$4*data!C778^3+constants!$E$4*data!C778^4+constants!$F$4*data!C778^5+constants!$G$4*data!C778^6+constants!$H$4*data!C778^7)</f>
        <v>15267.561566759541</v>
      </c>
      <c r="J778" s="4">
        <f>D778/(constants!$A$4+constants!$B$4*data!D778+constants!$C$4*data!D778^2+constants!$D$4*data!D778^3+constants!$E$4*data!D778^4+constants!$F$4*data!D778^5+constants!$G$4*data!D778^6+constants!$H$4*data!D778^7)</f>
        <v>58754.260393131146</v>
      </c>
      <c r="K778" s="4">
        <f>E778/(constants!$A$4+constants!$B$4*data!E778+constants!$C$4*data!E778^2+constants!$D$4*data!E778^3+constants!$E$4*data!E778^4+constants!$F$4*data!E778^5+constants!$G$4*data!E778^6+constants!$H$4*data!E778^7)</f>
        <v>58754.260393131146</v>
      </c>
      <c r="L778" s="4">
        <f>F778/(constants!$A$4+constants!$B$4*data!F778+constants!$C$4*data!F778^2+constants!$D$4*data!F778^3+constants!$E$4*data!F778^4+constants!$F$4*data!F778^5+constants!$G$4*data!F778^6+constants!$H$4*data!F778^7)</f>
        <v>3916.2461181175008</v>
      </c>
      <c r="M778" s="4"/>
      <c r="N778" s="4"/>
      <c r="O778" s="4">
        <f t="shared" si="234"/>
        <v>38168.903916898853</v>
      </c>
      <c r="P778" s="4">
        <f t="shared" si="235"/>
        <v>14688.565098282786</v>
      </c>
      <c r="Q778" s="4">
        <f t="shared" si="235"/>
        <v>14688.565098282786</v>
      </c>
      <c r="R778" s="4">
        <f t="shared" si="236"/>
        <v>979.06152952937521</v>
      </c>
      <c r="S778" s="4"/>
      <c r="T778" s="4"/>
      <c r="U778" s="4">
        <f t="shared" si="237"/>
        <v>1</v>
      </c>
      <c r="V778" s="4"/>
      <c r="W778" s="4"/>
      <c r="X778">
        <f>IF(front!E778&gt;$X$2,O778,P778)</f>
        <v>38168.903916898853</v>
      </c>
      <c r="Y778">
        <f t="shared" si="231"/>
        <v>37934.923128597788</v>
      </c>
      <c r="Z778">
        <f>SUMPRODUCT($B$7:$B$456,Y$7:Y$456,EXP(constants!$B$32+constants!$A$32*ABS($A$7:$A$456-$A778)))</f>
        <v>5.8994716722303503E-3</v>
      </c>
      <c r="AA778">
        <f t="shared" si="232"/>
        <v>37934.917229126113</v>
      </c>
      <c r="AB778">
        <f t="shared" si="238"/>
        <v>37929.471270566508</v>
      </c>
      <c r="AD778" s="4"/>
      <c r="AE778" s="4"/>
      <c r="AF778" s="4"/>
      <c r="AH778" s="4"/>
      <c r="AI778" s="5">
        <f>SUMPRODUCT(constants!$B$13:$B$20,A778^constants!$A$13:$A$20)*constants!$C$10/((A778/1000000000)^5*(EXP(0.014388/(A778/1000000000)/constants!$B$9)-1))</f>
        <v>1.0661282526642941E-5</v>
      </c>
      <c r="AL778" s="17">
        <f t="shared" si="233"/>
        <v>2.8108175963201889E-10</v>
      </c>
      <c r="AQ778">
        <f t="shared" si="230"/>
        <v>2.8108175963201889E-10</v>
      </c>
    </row>
    <row r="779" spans="1:43" x14ac:dyDescent="0.2">
      <c r="A779">
        <f>front!A779</f>
        <v>549.66</v>
      </c>
      <c r="B779" s="1">
        <f t="shared" si="239"/>
        <v>0.45999999999992269</v>
      </c>
      <c r="C779">
        <f>front!D779-front!B779</f>
        <v>15275.8</v>
      </c>
      <c r="D779" s="2">
        <f>front!E779-front!C779</f>
        <v>54360.4</v>
      </c>
      <c r="E779" s="2">
        <f>IF(front!F779-front!C779&gt;0,front!F779-front!C779,0)</f>
        <v>54360.4</v>
      </c>
      <c r="F779" s="2">
        <f>front!I779-front!H779</f>
        <v>3763.2000000000007</v>
      </c>
      <c r="G779" s="2"/>
      <c r="H779" s="2"/>
      <c r="I779" s="4">
        <f>C779/(constants!$A$4+constants!$B$4*data!C779+constants!$C$4*data!C779^2+constants!$D$4*data!C779^3+constants!$E$4*data!C779^4+constants!$F$4*data!C779^5+constants!$G$4*data!C779^6+constants!$H$4*data!C779^7)</f>
        <v>15348.405557584167</v>
      </c>
      <c r="J779" s="4">
        <f>D779/(constants!$A$4+constants!$B$4*data!D779+constants!$C$4*data!D779^2+constants!$D$4*data!D779^3+constants!$E$4*data!D779^4+constants!$F$4*data!D779^5+constants!$G$4*data!D779^6+constants!$H$4*data!D779^7)</f>
        <v>57309.828145495165</v>
      </c>
      <c r="K779" s="4">
        <f>E779/(constants!$A$4+constants!$B$4*data!E779+constants!$C$4*data!E779^2+constants!$D$4*data!E779^3+constants!$E$4*data!E779^4+constants!$F$4*data!E779^5+constants!$G$4*data!E779^6+constants!$H$4*data!E779^7)</f>
        <v>57309.828145495165</v>
      </c>
      <c r="L779" s="4">
        <f>F779/(constants!$A$4+constants!$B$4*data!F779+constants!$C$4*data!F779^2+constants!$D$4*data!F779^3+constants!$E$4*data!F779^4+constants!$F$4*data!F779^5+constants!$G$4*data!F779^6+constants!$H$4*data!F779^7)</f>
        <v>3754.768649420686</v>
      </c>
      <c r="M779" s="4"/>
      <c r="N779" s="4"/>
      <c r="O779" s="4">
        <f t="shared" si="234"/>
        <v>38371.013893960415</v>
      </c>
      <c r="P779" s="4">
        <f t="shared" si="235"/>
        <v>14327.457036373791</v>
      </c>
      <c r="Q779" s="4">
        <f t="shared" si="235"/>
        <v>14327.457036373791</v>
      </c>
      <c r="R779" s="4">
        <f t="shared" si="236"/>
        <v>938.69216235517149</v>
      </c>
      <c r="S779" s="4"/>
      <c r="T779" s="4"/>
      <c r="U779" s="4">
        <f t="shared" si="237"/>
        <v>1</v>
      </c>
      <c r="V779" s="4"/>
      <c r="W779" s="4"/>
      <c r="X779">
        <f>IF(front!E779&gt;$X$2,O779,P779)</f>
        <v>38371.013893960415</v>
      </c>
      <c r="Y779">
        <f t="shared" si="231"/>
        <v>38137.03310565935</v>
      </c>
      <c r="Z779">
        <f>SUMPRODUCT($B$7:$B$456,Y$7:Y$456,EXP(constants!$B$32+constants!$A$32*ABS($A$7:$A$456-$A779)))</f>
        <v>5.7471150577979831E-3</v>
      </c>
      <c r="AA779">
        <f t="shared" si="232"/>
        <v>38137.027358544292</v>
      </c>
      <c r="AB779">
        <f t="shared" si="238"/>
        <v>38131.581399984687</v>
      </c>
      <c r="AD779" s="4"/>
      <c r="AE779" s="4"/>
      <c r="AF779" s="4"/>
      <c r="AH779" s="4"/>
      <c r="AI779" s="5">
        <f>SUMPRODUCT(constants!$B$13:$B$20,A779^constants!$A$13:$A$20)*constants!$C$10/((A779/1000000000)^5*(EXP(0.014388/(A779/1000000000)/constants!$B$9)-1))</f>
        <v>1.0690790472744215E-5</v>
      </c>
      <c r="AL779" s="17">
        <f t="shared" si="233"/>
        <v>2.8036577766345952E-10</v>
      </c>
      <c r="AQ779">
        <f t="shared" si="230"/>
        <v>2.8036577766345952E-10</v>
      </c>
    </row>
    <row r="780" spans="1:43" x14ac:dyDescent="0.2">
      <c r="A780">
        <f>front!A780</f>
        <v>550.12</v>
      </c>
      <c r="B780" s="1">
        <f t="shared" si="239"/>
        <v>0.46000000000003638</v>
      </c>
      <c r="C780">
        <f>front!D780-front!B780</f>
        <v>15350.3</v>
      </c>
      <c r="D780" s="2">
        <f>front!E780-front!C780</f>
        <v>55442.9</v>
      </c>
      <c r="E780" s="2">
        <f>IF(front!F780-front!C780&gt;0,front!F780-front!C780,0)</f>
        <v>55442.9</v>
      </c>
      <c r="F780" s="2">
        <f>front!I780-front!H780</f>
        <v>3796.0999999999985</v>
      </c>
      <c r="G780" s="2"/>
      <c r="H780" s="2"/>
      <c r="I780" s="4">
        <f>C780/(constants!$A$4+constants!$B$4*data!C780+constants!$C$4*data!C780^2+constants!$D$4*data!C780^3+constants!$E$4*data!C780^4+constants!$F$4*data!C780^5+constants!$G$4*data!C780^6+constants!$H$4*data!C780^7)</f>
        <v>15424.56691310986</v>
      </c>
      <c r="J780" s="4">
        <f>D780/(constants!$A$4+constants!$B$4*data!D780+constants!$C$4*data!D780^2+constants!$D$4*data!D780^3+constants!$E$4*data!D780^4+constants!$F$4*data!D780^5+constants!$G$4*data!D780^6+constants!$H$4*data!D780^7)</f>
        <v>58511.825609011168</v>
      </c>
      <c r="K780" s="4">
        <f>E780/(constants!$A$4+constants!$B$4*data!E780+constants!$C$4*data!E780^2+constants!$D$4*data!E780^3+constants!$E$4*data!E780^4+constants!$F$4*data!E780^5+constants!$G$4*data!E780^6+constants!$H$4*data!E780^7)</f>
        <v>58511.825609011168</v>
      </c>
      <c r="L780" s="4">
        <f>F780/(constants!$A$4+constants!$B$4*data!F780+constants!$C$4*data!F780^2+constants!$D$4*data!F780^3+constants!$E$4*data!F780^4+constants!$F$4*data!F780^5+constants!$G$4*data!F780^6+constants!$H$4*data!F780^7)</f>
        <v>3787.6023280892109</v>
      </c>
      <c r="M780" s="4"/>
      <c r="N780" s="4"/>
      <c r="O780" s="4">
        <f t="shared" si="234"/>
        <v>38561.417282774652</v>
      </c>
      <c r="P780" s="4">
        <f t="shared" si="235"/>
        <v>14627.956402252792</v>
      </c>
      <c r="Q780" s="4">
        <f t="shared" si="235"/>
        <v>14627.956402252792</v>
      </c>
      <c r="R780" s="4">
        <f t="shared" si="236"/>
        <v>946.90058202230273</v>
      </c>
      <c r="S780" s="4"/>
      <c r="T780" s="4"/>
      <c r="U780" s="4">
        <f t="shared" si="237"/>
        <v>1</v>
      </c>
      <c r="V780" s="4"/>
      <c r="W780" s="4"/>
      <c r="X780">
        <f>IF(front!E780&gt;$X$2,O780,P780)</f>
        <v>38561.417282774652</v>
      </c>
      <c r="Y780">
        <f t="shared" si="231"/>
        <v>38327.436494473586</v>
      </c>
      <c r="Z780">
        <f>SUMPRODUCT($B$7:$B$456,Y$7:Y$456,EXP(constants!$B$32+constants!$A$32*ABS($A$7:$A$456-$A780)))</f>
        <v>5.5986931241727763E-3</v>
      </c>
      <c r="AA780">
        <f t="shared" si="232"/>
        <v>38327.430895780461</v>
      </c>
      <c r="AB780">
        <f t="shared" si="238"/>
        <v>38321.984937220855</v>
      </c>
      <c r="AD780" s="4"/>
      <c r="AE780" s="4"/>
      <c r="AF780" s="4"/>
      <c r="AH780" s="4"/>
      <c r="AI780" s="5">
        <f>SUMPRODUCT(constants!$B$13:$B$20,A780^constants!$A$13:$A$20)*constants!$C$10/((A780/1000000000)^5*(EXP(0.014388/(A780/1000000000)/constants!$B$9)-1))</f>
        <v>1.0720289149878976E-5</v>
      </c>
      <c r="AL780" s="17">
        <f t="shared" si="233"/>
        <v>2.7974253336409827E-10</v>
      </c>
      <c r="AQ780">
        <f t="shared" si="230"/>
        <v>2.7974253336409827E-10</v>
      </c>
    </row>
    <row r="781" spans="1:43" x14ac:dyDescent="0.2">
      <c r="A781">
        <f>front!A781</f>
        <v>550.58000000000004</v>
      </c>
      <c r="B781" s="1">
        <f t="shared" si="239"/>
        <v>0.46000000000003638</v>
      </c>
      <c r="C781">
        <f>front!D781-front!B781</f>
        <v>15411.75</v>
      </c>
      <c r="D781" s="2">
        <f>front!E781-front!C781</f>
        <v>55612</v>
      </c>
      <c r="E781" s="2">
        <f>IF(front!F781-front!C781&gt;0,front!F781-front!C781,0)</f>
        <v>55612</v>
      </c>
      <c r="F781" s="2">
        <f>front!I781-front!H781</f>
        <v>3756.5</v>
      </c>
      <c r="G781" s="2"/>
      <c r="H781" s="2"/>
      <c r="I781" s="4">
        <f>C781/(constants!$A$4+constants!$B$4*data!C781+constants!$C$4*data!C781^2+constants!$D$4*data!C781^3+constants!$E$4*data!C781^4+constants!$F$4*data!C781^5+constants!$G$4*data!C781^6+constants!$H$4*data!C781^7)</f>
        <v>15487.400980160795</v>
      </c>
      <c r="J781" s="4">
        <f>D781/(constants!$A$4+constants!$B$4*data!D781+constants!$C$4*data!D781^2+constants!$D$4*data!D781^3+constants!$E$4*data!D781^4+constants!$F$4*data!D781^5+constants!$G$4*data!D781^6+constants!$H$4*data!D781^7)</f>
        <v>58699.866661195148</v>
      </c>
      <c r="K781" s="4">
        <f>E781/(constants!$A$4+constants!$B$4*data!E781+constants!$C$4*data!E781^2+constants!$D$4*data!E781^3+constants!$E$4*data!E781^4+constants!$F$4*data!E781^5+constants!$G$4*data!E781^6+constants!$H$4*data!E781^7)</f>
        <v>58699.866661195148</v>
      </c>
      <c r="L781" s="4">
        <f>F781/(constants!$A$4+constants!$B$4*data!F781+constants!$C$4*data!F781^2+constants!$D$4*data!F781^3+constants!$E$4*data!F781^4+constants!$F$4*data!F781^5+constants!$G$4*data!F781^6+constants!$H$4*data!F781^7)</f>
        <v>3748.0821997651187</v>
      </c>
      <c r="M781" s="4"/>
      <c r="N781" s="4"/>
      <c r="O781" s="4">
        <f t="shared" si="234"/>
        <v>38718.502450401989</v>
      </c>
      <c r="P781" s="4">
        <f t="shared" si="235"/>
        <v>14674.966665298787</v>
      </c>
      <c r="Q781" s="4">
        <f t="shared" si="235"/>
        <v>14674.966665298787</v>
      </c>
      <c r="R781" s="4">
        <f t="shared" si="236"/>
        <v>937.02054994127968</v>
      </c>
      <c r="S781" s="4"/>
      <c r="T781" s="4"/>
      <c r="U781" s="4">
        <f t="shared" si="237"/>
        <v>1</v>
      </c>
      <c r="V781" s="4"/>
      <c r="W781" s="4"/>
      <c r="X781">
        <f>IF(front!E781&gt;$X$2,O781,P781)</f>
        <v>38718.502450401989</v>
      </c>
      <c r="Y781">
        <f t="shared" si="231"/>
        <v>38484.521662100924</v>
      </c>
      <c r="Z781">
        <f>SUMPRODUCT($B$7:$B$456,Y$7:Y$456,EXP(constants!$B$32+constants!$A$32*ABS($A$7:$A$456-$A781)))</f>
        <v>5.4541042563831217E-3</v>
      </c>
      <c r="AA781">
        <f t="shared" si="232"/>
        <v>38484.516207996669</v>
      </c>
      <c r="AB781">
        <f t="shared" si="238"/>
        <v>38479.070249437063</v>
      </c>
      <c r="AD781" s="4"/>
      <c r="AE781" s="4"/>
      <c r="AF781" s="4"/>
      <c r="AH781" s="4"/>
      <c r="AI781" s="5">
        <f>SUMPRODUCT(constants!$B$13:$B$20,A781^constants!$A$13:$A$20)*constants!$C$10/((A781/1000000000)^5*(EXP(0.014388/(A781/1000000000)/constants!$B$9)-1))</f>
        <v>1.0749778278377481E-5</v>
      </c>
      <c r="AL781" s="17">
        <f t="shared" si="233"/>
        <v>2.7936689240912072E-10</v>
      </c>
      <c r="AQ781">
        <f t="shared" ref="AQ781:AQ844" si="240">AL781</f>
        <v>2.7936689240912072E-10</v>
      </c>
    </row>
    <row r="782" spans="1:43" x14ac:dyDescent="0.2">
      <c r="A782">
        <f>front!A782</f>
        <v>551.04</v>
      </c>
      <c r="B782" s="1">
        <f t="shared" si="239"/>
        <v>0.45999999999992269</v>
      </c>
      <c r="C782">
        <f>front!D782-front!B782</f>
        <v>15478.2</v>
      </c>
      <c r="D782" s="2">
        <f>front!E782-front!C782</f>
        <v>55166.1</v>
      </c>
      <c r="E782" s="2">
        <f>IF(front!F782-front!C782&gt;0,front!F782-front!C782,0)</f>
        <v>55166.1</v>
      </c>
      <c r="F782" s="2">
        <f>front!I782-front!H782</f>
        <v>3666.7000000000007</v>
      </c>
      <c r="G782" s="2"/>
      <c r="H782" s="2"/>
      <c r="I782" s="4">
        <f>C782/(constants!$A$4+constants!$B$4*data!C782+constants!$C$4*data!C782^2+constants!$D$4*data!C782^3+constants!$E$4*data!C782^4+constants!$F$4*data!C782^5+constants!$G$4*data!C782^6+constants!$H$4*data!C782^7)</f>
        <v>15555.361642004889</v>
      </c>
      <c r="J782" s="4">
        <f>D782/(constants!$A$4+constants!$B$4*data!D782+constants!$C$4*data!D782^2+constants!$D$4*data!D782^3+constants!$E$4*data!D782^4+constants!$F$4*data!D782^5+constants!$G$4*data!D782^6+constants!$H$4*data!D782^7)</f>
        <v>58204.198564031438</v>
      </c>
      <c r="K782" s="4">
        <f>E782/(constants!$A$4+constants!$B$4*data!E782+constants!$C$4*data!E782^2+constants!$D$4*data!E782^3+constants!$E$4*data!E782^4+constants!$F$4*data!E782^5+constants!$G$4*data!E782^6+constants!$H$4*data!E782^7)</f>
        <v>58204.198564031438</v>
      </c>
      <c r="L782" s="4">
        <f>F782/(constants!$A$4+constants!$B$4*data!F782+constants!$C$4*data!F782^2+constants!$D$4*data!F782^3+constants!$E$4*data!F782^4+constants!$F$4*data!F782^5+constants!$G$4*data!F782^6+constants!$H$4*data!F782^7)</f>
        <v>3658.4652075496347</v>
      </c>
      <c r="M782" s="4"/>
      <c r="N782" s="4"/>
      <c r="O782" s="4">
        <f t="shared" si="234"/>
        <v>38888.404105012218</v>
      </c>
      <c r="P782" s="4">
        <f t="shared" si="235"/>
        <v>14551.049641007859</v>
      </c>
      <c r="Q782" s="4">
        <f t="shared" si="235"/>
        <v>14551.049641007859</v>
      </c>
      <c r="R782" s="4">
        <f t="shared" si="236"/>
        <v>914.61630188740867</v>
      </c>
      <c r="S782" s="4"/>
      <c r="T782" s="4"/>
      <c r="U782" s="4">
        <f t="shared" si="237"/>
        <v>1</v>
      </c>
      <c r="V782" s="4"/>
      <c r="W782" s="4"/>
      <c r="X782">
        <f>IF(front!E782&gt;$X$2,O782,P782)</f>
        <v>38888.404105012218</v>
      </c>
      <c r="Y782">
        <f t="shared" si="231"/>
        <v>38654.423316711152</v>
      </c>
      <c r="Z782">
        <f>SUMPRODUCT($B$7:$B$456,Y$7:Y$456,EXP(constants!$B$32+constants!$A$32*ABS($A$7:$A$456-$A782)))</f>
        <v>5.3132494637115699E-3</v>
      </c>
      <c r="AA782">
        <f t="shared" si="232"/>
        <v>38654.418003461687</v>
      </c>
      <c r="AB782">
        <f t="shared" si="238"/>
        <v>38648.972044902082</v>
      </c>
      <c r="AD782" s="4"/>
      <c r="AE782" s="4"/>
      <c r="AF782" s="4"/>
      <c r="AH782" s="4"/>
      <c r="AI782" s="5">
        <f>SUMPRODUCT(constants!$B$13:$B$20,A782^constants!$A$13:$A$20)*constants!$C$10/((A782/1000000000)^5*(EXP(0.014388/(A782/1000000000)/constants!$B$9)-1))</f>
        <v>1.0779257579421538E-5</v>
      </c>
      <c r="AL782" s="17">
        <f t="shared" si="233"/>
        <v>2.7890153370439657E-10</v>
      </c>
      <c r="AQ782">
        <f t="shared" si="240"/>
        <v>2.7890153370439657E-10</v>
      </c>
    </row>
    <row r="783" spans="1:43" x14ac:dyDescent="0.2">
      <c r="A783">
        <f>front!A783</f>
        <v>551.5</v>
      </c>
      <c r="B783" s="1">
        <f t="shared" si="239"/>
        <v>0.46000000000003638</v>
      </c>
      <c r="C783">
        <f>front!D783-front!B783</f>
        <v>15533.75</v>
      </c>
      <c r="D783" s="2">
        <f>front!E783-front!C783</f>
        <v>55294.8</v>
      </c>
      <c r="E783" s="2">
        <f>IF(front!F783-front!C783&gt;0,front!F783-front!C783,0)</f>
        <v>55294.8</v>
      </c>
      <c r="F783" s="2">
        <f>front!I783-front!H783</f>
        <v>3940.8000000000011</v>
      </c>
      <c r="G783" s="2"/>
      <c r="H783" s="2"/>
      <c r="I783" s="4">
        <f>C783/(constants!$A$4+constants!$B$4*data!C783+constants!$C$4*data!C783^2+constants!$D$4*data!C783^3+constants!$E$4*data!C783^4+constants!$F$4*data!C783^5+constants!$G$4*data!C783^6+constants!$H$4*data!C783^7)</f>
        <v>15612.185659102299</v>
      </c>
      <c r="J783" s="4">
        <f>D783/(constants!$A$4+constants!$B$4*data!D783+constants!$C$4*data!D783^2+constants!$D$4*data!D783^3+constants!$E$4*data!D783^4+constants!$F$4*data!D783^5+constants!$G$4*data!D783^6+constants!$H$4*data!D783^7)</f>
        <v>58347.205552899228</v>
      </c>
      <c r="K783" s="4">
        <f>E783/(constants!$A$4+constants!$B$4*data!E783+constants!$C$4*data!E783^2+constants!$D$4*data!E783^3+constants!$E$4*data!E783^4+constants!$F$4*data!E783^5+constants!$G$4*data!E783^6+constants!$H$4*data!E783^7)</f>
        <v>58347.205552899228</v>
      </c>
      <c r="L783" s="4">
        <f>F783/(constants!$A$4+constants!$B$4*data!F783+constants!$C$4*data!F783^2+constants!$D$4*data!F783^3+constants!$E$4*data!F783^4+constants!$F$4*data!F783^5+constants!$G$4*data!F783^6+constants!$H$4*data!F783^7)</f>
        <v>3932.0151299328886</v>
      </c>
      <c r="M783" s="4"/>
      <c r="N783" s="4"/>
      <c r="O783" s="4">
        <f t="shared" si="234"/>
        <v>39030.464147755745</v>
      </c>
      <c r="P783" s="4">
        <f t="shared" si="235"/>
        <v>14586.801388224807</v>
      </c>
      <c r="Q783" s="4">
        <f t="shared" si="235"/>
        <v>14586.801388224807</v>
      </c>
      <c r="R783" s="4">
        <f t="shared" si="236"/>
        <v>983.00378248322215</v>
      </c>
      <c r="S783" s="4"/>
      <c r="T783" s="4"/>
      <c r="U783" s="4">
        <f t="shared" si="237"/>
        <v>1</v>
      </c>
      <c r="V783" s="4"/>
      <c r="W783" s="4"/>
      <c r="X783">
        <f>IF(front!E783&gt;$X$2,O783,P783)</f>
        <v>39030.464147755745</v>
      </c>
      <c r="Y783">
        <f t="shared" si="231"/>
        <v>38796.48335945468</v>
      </c>
      <c r="Z783">
        <f>SUMPRODUCT($B$7:$B$456,Y$7:Y$456,EXP(constants!$B$32+constants!$A$32*ABS($A$7:$A$456-$A783)))</f>
        <v>5.1760323119221397E-3</v>
      </c>
      <c r="AA783">
        <f t="shared" si="232"/>
        <v>38796.478183422369</v>
      </c>
      <c r="AB783">
        <f t="shared" si="238"/>
        <v>38791.032224862764</v>
      </c>
      <c r="AD783" s="4"/>
      <c r="AE783" s="4"/>
      <c r="AF783" s="4"/>
      <c r="AH783" s="4"/>
      <c r="AI783" s="5">
        <f>SUMPRODUCT(constants!$B$13:$B$20,A783^constants!$A$13:$A$20)*constants!$C$10/((A783/1000000000)^5*(EXP(0.014388/(A783/1000000000)/constants!$B$9)-1))</f>
        <v>1.0808726775056394E-5</v>
      </c>
      <c r="AL783" s="17">
        <f t="shared" si="233"/>
        <v>2.7863983387708456E-10</v>
      </c>
      <c r="AQ783">
        <f t="shared" si="240"/>
        <v>2.7863983387708456E-10</v>
      </c>
    </row>
    <row r="784" spans="1:43" x14ac:dyDescent="0.2">
      <c r="A784">
        <f>front!A784</f>
        <v>551.96</v>
      </c>
      <c r="B784" s="1">
        <f t="shared" si="239"/>
        <v>0.46000000000003638</v>
      </c>
      <c r="C784">
        <f>front!D784-front!B784</f>
        <v>15571.5</v>
      </c>
      <c r="D784" s="2">
        <f>front!E784-front!C784</f>
        <v>54509.9</v>
      </c>
      <c r="E784" s="2">
        <f>IF(front!F784-front!C784&gt;0,front!F784-front!C784,0)</f>
        <v>54509.9</v>
      </c>
      <c r="F784" s="2">
        <f>front!I784-front!H784</f>
        <v>4495</v>
      </c>
      <c r="G784" s="2"/>
      <c r="H784" s="2"/>
      <c r="I784" s="4">
        <f>C784/(constants!$A$4+constants!$B$4*data!C784+constants!$C$4*data!C784^2+constants!$D$4*data!C784^3+constants!$E$4*data!C784^4+constants!$F$4*data!C784^5+constants!$G$4*data!C784^6+constants!$H$4*data!C784^7)</f>
        <v>15650.807240434571</v>
      </c>
      <c r="J784" s="4">
        <f>D784/(constants!$A$4+constants!$B$4*data!D784+constants!$C$4*data!D784^2+constants!$D$4*data!D784^3+constants!$E$4*data!D784^4+constants!$F$4*data!D784^5+constants!$G$4*data!D784^6+constants!$H$4*data!D784^7)</f>
        <v>57475.676713911191</v>
      </c>
      <c r="K784" s="4">
        <f>E784/(constants!$A$4+constants!$B$4*data!E784+constants!$C$4*data!E784^2+constants!$D$4*data!E784^3+constants!$E$4*data!E784^4+constants!$F$4*data!E784^5+constants!$G$4*data!E784^6+constants!$H$4*data!E784^7)</f>
        <v>57475.676713911191</v>
      </c>
      <c r="L784" s="4">
        <f>F784/(constants!$A$4+constants!$B$4*data!F784+constants!$C$4*data!F784^2+constants!$D$4*data!F784^3+constants!$E$4*data!F784^4+constants!$F$4*data!F784^5+constants!$G$4*data!F784^6+constants!$H$4*data!F784^7)</f>
        <v>4485.1964240078996</v>
      </c>
      <c r="M784" s="4"/>
      <c r="N784" s="4"/>
      <c r="O784" s="4">
        <f t="shared" si="234"/>
        <v>39127.018101086433</v>
      </c>
      <c r="P784" s="4">
        <f t="shared" si="235"/>
        <v>14368.919178477798</v>
      </c>
      <c r="Q784" s="4">
        <f t="shared" si="235"/>
        <v>14368.919178477798</v>
      </c>
      <c r="R784" s="4">
        <f t="shared" si="236"/>
        <v>1121.2991060019749</v>
      </c>
      <c r="S784" s="4"/>
      <c r="T784" s="4"/>
      <c r="U784" s="4">
        <f t="shared" si="237"/>
        <v>1</v>
      </c>
      <c r="V784" s="4"/>
      <c r="W784" s="4"/>
      <c r="X784">
        <f>IF(front!E784&gt;$X$2,O784,P784)</f>
        <v>39127.018101086433</v>
      </c>
      <c r="Y784">
        <f t="shared" si="231"/>
        <v>38893.037312785367</v>
      </c>
      <c r="Z784">
        <f>SUMPRODUCT($B$7:$B$456,Y$7:Y$456,EXP(constants!$B$32+constants!$A$32*ABS($A$7:$A$456-$A784)))</f>
        <v>5.0423588572381809E-3</v>
      </c>
      <c r="AA784">
        <f t="shared" si="232"/>
        <v>38893.032270426513</v>
      </c>
      <c r="AB784">
        <f t="shared" si="238"/>
        <v>38887.586311866908</v>
      </c>
      <c r="AD784" s="4"/>
      <c r="AE784" s="4"/>
      <c r="AF784" s="4"/>
      <c r="AH784" s="4"/>
      <c r="AI784" s="5">
        <f>SUMPRODUCT(constants!$B$13:$B$20,A784^constants!$A$13:$A$20)*constants!$C$10/((A784/1000000000)^5*(EXP(0.014388/(A784/1000000000)/constants!$B$9)-1))</f>
        <v>1.0838185588191777E-5</v>
      </c>
      <c r="AL784" s="17">
        <f t="shared" si="233"/>
        <v>2.7870553603591501E-10</v>
      </c>
      <c r="AQ784">
        <f t="shared" si="240"/>
        <v>2.7870553603591501E-10</v>
      </c>
    </row>
    <row r="785" spans="1:43" x14ac:dyDescent="0.2">
      <c r="A785">
        <f>front!A785</f>
        <v>552.41999999999996</v>
      </c>
      <c r="B785" s="1">
        <f t="shared" si="239"/>
        <v>0.45999999999992269</v>
      </c>
      <c r="C785">
        <f>front!D785-front!B785</f>
        <v>15625.65</v>
      </c>
      <c r="D785" s="2">
        <f>front!E785-front!C785</f>
        <v>55198.6</v>
      </c>
      <c r="E785" s="2">
        <f>IF(front!F785-front!C785&gt;0,front!F785-front!C785,0)</f>
        <v>55198.6</v>
      </c>
      <c r="F785" s="2">
        <f>front!I785-front!H785</f>
        <v>4645.6000000000004</v>
      </c>
      <c r="G785" s="2"/>
      <c r="H785" s="2"/>
      <c r="I785" s="4">
        <f>C785/(constants!$A$4+constants!$B$4*data!C785+constants!$C$4*data!C785^2+constants!$D$4*data!C785^3+constants!$E$4*data!C785^4+constants!$F$4*data!C785^5+constants!$G$4*data!C785^6+constants!$H$4*data!C785^7)</f>
        <v>15706.215668383358</v>
      </c>
      <c r="J785" s="4">
        <f>D785/(constants!$A$4+constants!$B$4*data!D785+constants!$C$4*data!D785^2+constants!$D$4*data!D785^3+constants!$E$4*data!D785^4+constants!$F$4*data!D785^5+constants!$G$4*data!D785^6+constants!$H$4*data!D785^7)</f>
        <v>58240.307276979685</v>
      </c>
      <c r="K785" s="4">
        <f>E785/(constants!$A$4+constants!$B$4*data!E785+constants!$C$4*data!E785^2+constants!$D$4*data!E785^3+constants!$E$4*data!E785^4+constants!$F$4*data!E785^5+constants!$G$4*data!E785^6+constants!$H$4*data!E785^7)</f>
        <v>58240.307276979685</v>
      </c>
      <c r="L785" s="4">
        <f>F785/(constants!$A$4+constants!$B$4*data!F785+constants!$C$4*data!F785^2+constants!$D$4*data!F785^3+constants!$E$4*data!F785^4+constants!$F$4*data!F785^5+constants!$G$4*data!F785^6+constants!$H$4*data!F785^7)</f>
        <v>4635.5463742027168</v>
      </c>
      <c r="M785" s="4"/>
      <c r="N785" s="4"/>
      <c r="O785" s="4">
        <f t="shared" si="234"/>
        <v>39265.539170958393</v>
      </c>
      <c r="P785" s="4">
        <f t="shared" si="235"/>
        <v>14560.076819244921</v>
      </c>
      <c r="Q785" s="4">
        <f t="shared" si="235"/>
        <v>14560.076819244921</v>
      </c>
      <c r="R785" s="4">
        <f t="shared" si="236"/>
        <v>1158.8865935506792</v>
      </c>
      <c r="S785" s="4"/>
      <c r="T785" s="4"/>
      <c r="U785" s="4">
        <f t="shared" si="237"/>
        <v>1</v>
      </c>
      <c r="V785" s="4"/>
      <c r="W785" s="4"/>
      <c r="X785">
        <f>IF(front!E785&gt;$X$2,O785,P785)</f>
        <v>39265.539170958393</v>
      </c>
      <c r="Y785">
        <f t="shared" si="231"/>
        <v>39031.558382657327</v>
      </c>
      <c r="Z785">
        <f>SUMPRODUCT($B$7:$B$456,Y$7:Y$456,EXP(constants!$B$32+constants!$A$32*ABS($A$7:$A$456-$A785)))</f>
        <v>4.9121375820250059E-3</v>
      </c>
      <c r="AA785">
        <f t="shared" si="232"/>
        <v>39031.553470519742</v>
      </c>
      <c r="AB785">
        <f t="shared" si="238"/>
        <v>39026.107511960137</v>
      </c>
      <c r="AD785" s="4"/>
      <c r="AE785" s="4"/>
      <c r="AF785" s="4"/>
      <c r="AH785" s="4"/>
      <c r="AI785" s="5">
        <f>SUMPRODUCT(constants!$B$13:$B$20,A785^constants!$A$13:$A$20)*constants!$C$10/((A785/1000000000)^5*(EXP(0.014388/(A785/1000000000)/constants!$B$9)-1))</f>
        <v>1.0867633742615839E-5</v>
      </c>
      <c r="AL785" s="17">
        <f t="shared" si="233"/>
        <v>2.7847086054598938E-10</v>
      </c>
      <c r="AQ785">
        <f t="shared" si="240"/>
        <v>2.7847086054598938E-10</v>
      </c>
    </row>
    <row r="786" spans="1:43" x14ac:dyDescent="0.2">
      <c r="A786">
        <f>front!A786</f>
        <v>552.87</v>
      </c>
      <c r="B786" s="1">
        <f t="shared" si="239"/>
        <v>0.45000000000004547</v>
      </c>
      <c r="C786">
        <f>front!D786-front!B786</f>
        <v>15659.45</v>
      </c>
      <c r="D786" s="2">
        <f>front!E786-front!C786</f>
        <v>55601.7</v>
      </c>
      <c r="E786" s="2">
        <f>IF(front!F786-front!C786&gt;0,front!F786-front!C786,0)</f>
        <v>55601.7</v>
      </c>
      <c r="F786" s="2">
        <f>front!I786-front!H786</f>
        <v>4308.1999999999989</v>
      </c>
      <c r="G786" s="2"/>
      <c r="H786" s="2"/>
      <c r="I786" s="4">
        <f>C786/(constants!$A$4+constants!$B$4*data!C786+constants!$C$4*data!C786^2+constants!$D$4*data!C786^3+constants!$E$4*data!C786^4+constants!$F$4*data!C786^5+constants!$G$4*data!C786^6+constants!$H$4*data!C786^7)</f>
        <v>15740.80606918129</v>
      </c>
      <c r="J786" s="4">
        <f>D786/(constants!$A$4+constants!$B$4*data!D786+constants!$C$4*data!D786^2+constants!$D$4*data!D786^3+constants!$E$4*data!D786^4+constants!$F$4*data!D786^5+constants!$G$4*data!D786^6+constants!$H$4*data!D786^7)</f>
        <v>58688.410452795986</v>
      </c>
      <c r="K786" s="4">
        <f>E786/(constants!$A$4+constants!$B$4*data!E786+constants!$C$4*data!E786^2+constants!$D$4*data!E786^3+constants!$E$4*data!E786^4+constants!$F$4*data!E786^5+constants!$G$4*data!E786^6+constants!$H$4*data!E786^7)</f>
        <v>58688.410452795986</v>
      </c>
      <c r="L786" s="4">
        <f>F786/(constants!$A$4+constants!$B$4*data!F786+constants!$C$4*data!F786^2+constants!$D$4*data!F786^3+constants!$E$4*data!F786^4+constants!$F$4*data!F786^5+constants!$G$4*data!F786^6+constants!$H$4*data!F786^7)</f>
        <v>4298.7236652087095</v>
      </c>
      <c r="M786" s="4"/>
      <c r="N786" s="4"/>
      <c r="O786" s="4">
        <f t="shared" si="234"/>
        <v>39352.015172953223</v>
      </c>
      <c r="P786" s="4">
        <f t="shared" si="235"/>
        <v>14672.102613198997</v>
      </c>
      <c r="Q786" s="4">
        <f t="shared" si="235"/>
        <v>14672.102613198997</v>
      </c>
      <c r="R786" s="4">
        <f t="shared" si="236"/>
        <v>1074.6809163021774</v>
      </c>
      <c r="S786" s="4"/>
      <c r="T786" s="4"/>
      <c r="U786" s="4">
        <f t="shared" si="237"/>
        <v>1</v>
      </c>
      <c r="V786" s="4"/>
      <c r="W786" s="4"/>
      <c r="X786">
        <f>IF(front!E786&gt;$X$2,O786,P786)</f>
        <v>39352.015172953223</v>
      </c>
      <c r="Y786">
        <f t="shared" si="231"/>
        <v>39118.034384652157</v>
      </c>
      <c r="Z786">
        <f>SUMPRODUCT($B$7:$B$456,Y$7:Y$456,EXP(constants!$B$32+constants!$A$32*ABS($A$7:$A$456-$A786)))</f>
        <v>4.7880019732633745E-3</v>
      </c>
      <c r="AA786">
        <f t="shared" si="232"/>
        <v>39118.029596650187</v>
      </c>
      <c r="AB786">
        <f t="shared" si="238"/>
        <v>39112.583638090582</v>
      </c>
      <c r="AD786" s="4"/>
      <c r="AE786" s="4"/>
      <c r="AF786" s="4"/>
      <c r="AH786" s="4"/>
      <c r="AI786" s="5">
        <f>SUMPRODUCT(constants!$B$13:$B$20,A786^constants!$A$13:$A$20)*constants!$C$10/((A786/1000000000)^5*(EXP(0.014388/(A786/1000000000)/constants!$B$9)-1))</f>
        <v>1.0896431141615333E-5</v>
      </c>
      <c r="AL786" s="17">
        <f t="shared" si="233"/>
        <v>2.7859144367552398E-10</v>
      </c>
      <c r="AQ786">
        <f t="shared" si="240"/>
        <v>2.7859144367552398E-10</v>
      </c>
    </row>
    <row r="787" spans="1:43" x14ac:dyDescent="0.2">
      <c r="A787">
        <f>front!A787</f>
        <v>553.33000000000004</v>
      </c>
      <c r="B787" s="1">
        <f t="shared" si="239"/>
        <v>0.46000000000003638</v>
      </c>
      <c r="C787">
        <f>front!D787-front!B787</f>
        <v>15745.349999999999</v>
      </c>
      <c r="D787" s="2">
        <f>front!E787-front!C787</f>
        <v>55094.2</v>
      </c>
      <c r="E787" s="2">
        <f>IF(front!F787-front!C787&gt;0,front!F787-front!C787,0)</f>
        <v>55094.2</v>
      </c>
      <c r="F787" s="2">
        <f>front!I787-front!H787</f>
        <v>4127.7000000000007</v>
      </c>
      <c r="G787" s="2"/>
      <c r="H787" s="2"/>
      <c r="I787" s="4">
        <f>C787/(constants!$A$4+constants!$B$4*data!C787+constants!$C$4*data!C787^2+constants!$D$4*data!C787^3+constants!$E$4*data!C787^4+constants!$F$4*data!C787^5+constants!$G$4*data!C787^6+constants!$H$4*data!C787^7)</f>
        <v>15828.731767656927</v>
      </c>
      <c r="J787" s="4">
        <f>D787/(constants!$A$4+constants!$B$4*data!D787+constants!$C$4*data!D787^2+constants!$D$4*data!D787^3+constants!$E$4*data!D787^4+constants!$F$4*data!D787^5+constants!$G$4*data!D787^6+constants!$H$4*data!D787^7)</f>
        <v>58124.324702743877</v>
      </c>
      <c r="K787" s="4">
        <f>E787/(constants!$A$4+constants!$B$4*data!E787+constants!$C$4*data!E787^2+constants!$D$4*data!E787^3+constants!$E$4*data!E787^4+constants!$F$4*data!E787^5+constants!$G$4*data!E787^6+constants!$H$4*data!E787^7)</f>
        <v>58124.324702743877</v>
      </c>
      <c r="L787" s="4">
        <f>F787/(constants!$A$4+constants!$B$4*data!F787+constants!$C$4*data!F787^2+constants!$D$4*data!F787^3+constants!$E$4*data!F787^4+constants!$F$4*data!F787^5+constants!$G$4*data!F787^6+constants!$H$4*data!F787^7)</f>
        <v>4118.5560679614919</v>
      </c>
      <c r="M787" s="4"/>
      <c r="N787" s="4"/>
      <c r="O787" s="4">
        <f t="shared" si="234"/>
        <v>39571.829419142319</v>
      </c>
      <c r="P787" s="4">
        <f t="shared" si="235"/>
        <v>14531.081175685969</v>
      </c>
      <c r="Q787" s="4">
        <f t="shared" si="235"/>
        <v>14531.081175685969</v>
      </c>
      <c r="R787" s="4">
        <f t="shared" si="236"/>
        <v>1029.639016990373</v>
      </c>
      <c r="S787" s="4"/>
      <c r="T787" s="4"/>
      <c r="U787" s="4">
        <f t="shared" si="237"/>
        <v>1</v>
      </c>
      <c r="V787" s="4"/>
      <c r="W787" s="4"/>
      <c r="X787">
        <f>IF(front!E787&gt;$X$2,O787,P787)</f>
        <v>39571.829419142319</v>
      </c>
      <c r="Y787">
        <f t="shared" si="231"/>
        <v>39337.848630841254</v>
      </c>
      <c r="Z787">
        <f>SUMPRODUCT($B$7:$B$456,Y$7:Y$456,EXP(constants!$B$32+constants!$A$32*ABS($A$7:$A$456-$A787)))</f>
        <v>4.6643495835119557E-3</v>
      </c>
      <c r="AA787">
        <f t="shared" si="232"/>
        <v>39337.843966491673</v>
      </c>
      <c r="AB787">
        <f t="shared" si="238"/>
        <v>39332.398007932068</v>
      </c>
      <c r="AD787" s="4"/>
      <c r="AE787" s="4"/>
      <c r="AF787" s="4"/>
      <c r="AH787" s="4"/>
      <c r="AI787" s="5">
        <f>SUMPRODUCT(constants!$B$13:$B$20,A787^constants!$A$13:$A$20)*constants!$C$10/((A787/1000000000)^5*(EXP(0.014388/(A787/1000000000)/constants!$B$9)-1))</f>
        <v>1.0925857400088715E-5</v>
      </c>
      <c r="AL787" s="17">
        <f t="shared" si="233"/>
        <v>2.7778264111649956E-10</v>
      </c>
      <c r="AQ787">
        <f t="shared" si="240"/>
        <v>2.7778264111649956E-10</v>
      </c>
    </row>
    <row r="788" spans="1:43" x14ac:dyDescent="0.2">
      <c r="A788">
        <f>front!A788</f>
        <v>553.79</v>
      </c>
      <c r="B788" s="1">
        <f t="shared" si="239"/>
        <v>0.45999999999992269</v>
      </c>
      <c r="C788">
        <f>front!D788-front!B788</f>
        <v>15772.199999999999</v>
      </c>
      <c r="D788" s="2">
        <f>front!E788-front!C788</f>
        <v>55398</v>
      </c>
      <c r="E788" s="2">
        <f>IF(front!F788-front!C788&gt;0,front!F788-front!C788,0)</f>
        <v>55398</v>
      </c>
      <c r="F788" s="2">
        <f>front!I788-front!H788</f>
        <v>4070.8999999999996</v>
      </c>
      <c r="G788" s="2"/>
      <c r="H788" s="2"/>
      <c r="I788" s="4">
        <f>C788/(constants!$A$4+constants!$B$4*data!C788+constants!$C$4*data!C788^2+constants!$D$4*data!C788^3+constants!$E$4*data!C788^4+constants!$F$4*data!C788^5+constants!$G$4*data!C788^6+constants!$H$4*data!C788^7)</f>
        <v>15856.219940819479</v>
      </c>
      <c r="J788" s="4">
        <f>D788/(constants!$A$4+constants!$B$4*data!D788+constants!$C$4*data!D788^2+constants!$D$4*data!D788^3+constants!$E$4*data!D788^4+constants!$F$4*data!D788^5+constants!$G$4*data!D788^6+constants!$H$4*data!D788^7)</f>
        <v>58461.910578964802</v>
      </c>
      <c r="K788" s="4">
        <f>E788/(constants!$A$4+constants!$B$4*data!E788+constants!$C$4*data!E788^2+constants!$D$4*data!E788^3+constants!$E$4*data!E788^4+constants!$F$4*data!E788^5+constants!$G$4*data!E788^6+constants!$H$4*data!E788^7)</f>
        <v>58461.910578964802</v>
      </c>
      <c r="L788" s="4">
        <f>F788/(constants!$A$4+constants!$B$4*data!F788+constants!$C$4*data!F788^2+constants!$D$4*data!F788^3+constants!$E$4*data!F788^4+constants!$F$4*data!F788^5+constants!$G$4*data!F788^6+constants!$H$4*data!F788^7)</f>
        <v>4061.8636742352041</v>
      </c>
      <c r="M788" s="4"/>
      <c r="N788" s="4"/>
      <c r="O788" s="4">
        <f t="shared" si="234"/>
        <v>39640.549852048702</v>
      </c>
      <c r="P788" s="4">
        <f t="shared" si="235"/>
        <v>14615.4776447412</v>
      </c>
      <c r="Q788" s="4">
        <f t="shared" si="235"/>
        <v>14615.4776447412</v>
      </c>
      <c r="R788" s="4">
        <f t="shared" si="236"/>
        <v>1015.465918558801</v>
      </c>
      <c r="S788" s="4"/>
      <c r="T788" s="4"/>
      <c r="U788" s="4">
        <f t="shared" si="237"/>
        <v>1</v>
      </c>
      <c r="V788" s="4"/>
      <c r="W788" s="4"/>
      <c r="X788">
        <f>IF(front!E788&gt;$X$2,O788,P788)</f>
        <v>39640.549852048702</v>
      </c>
      <c r="Y788">
        <f t="shared" si="231"/>
        <v>39406.569063747636</v>
      </c>
      <c r="Z788">
        <f>SUMPRODUCT($B$7:$B$456,Y$7:Y$456,EXP(constants!$B$32+constants!$A$32*ABS($A$7:$A$456-$A788)))</f>
        <v>4.5438905745437512E-3</v>
      </c>
      <c r="AA788">
        <f t="shared" si="232"/>
        <v>39406.564519857064</v>
      </c>
      <c r="AB788">
        <f t="shared" si="238"/>
        <v>39401.118561297459</v>
      </c>
      <c r="AD788" s="4"/>
      <c r="AE788" s="4"/>
      <c r="AF788" s="4"/>
      <c r="AH788" s="4"/>
      <c r="AI788" s="5">
        <f>SUMPRODUCT(constants!$B$13:$B$20,A788^constants!$A$13:$A$20)*constants!$C$10/((A788/1000000000)^5*(EXP(0.014388/(A788/1000000000)/constants!$B$9)-1))</f>
        <v>1.0955272182471027E-5</v>
      </c>
      <c r="AL788" s="17">
        <f t="shared" si="233"/>
        <v>2.7804469980788984E-10</v>
      </c>
      <c r="AQ788">
        <f t="shared" si="240"/>
        <v>2.7804469980788984E-10</v>
      </c>
    </row>
    <row r="789" spans="1:43" x14ac:dyDescent="0.2">
      <c r="A789">
        <f>front!A789</f>
        <v>554.25</v>
      </c>
      <c r="B789" s="1">
        <f t="shared" si="239"/>
        <v>0.46000000000003638</v>
      </c>
      <c r="C789">
        <f>front!D789-front!B789</f>
        <v>15836.449999999999</v>
      </c>
      <c r="D789" s="2">
        <f>front!E789-front!C789</f>
        <v>55683.7</v>
      </c>
      <c r="E789" s="2">
        <f>IF(front!F789-front!C789&gt;0,front!F789-front!C789,0)</f>
        <v>55683.7</v>
      </c>
      <c r="F789" s="2">
        <f>front!I789-front!H789</f>
        <v>3934.3999999999996</v>
      </c>
      <c r="G789" s="2"/>
      <c r="H789" s="2"/>
      <c r="I789" s="4">
        <f>C789/(constants!$A$4+constants!$B$4*data!C789+constants!$C$4*data!C789^2+constants!$D$4*data!C789^3+constants!$E$4*data!C789^4+constants!$F$4*data!C789^5+constants!$G$4*data!C789^6+constants!$H$4*data!C789^7)</f>
        <v>15922.006702700732</v>
      </c>
      <c r="J789" s="4">
        <f>D789/(constants!$A$4+constants!$B$4*data!D789+constants!$C$4*data!D789^2+constants!$D$4*data!D789^3+constants!$E$4*data!D789^4+constants!$F$4*data!D789^5+constants!$G$4*data!D789^6+constants!$H$4*data!D789^7)</f>
        <v>58779.624484794105</v>
      </c>
      <c r="K789" s="4">
        <f>E789/(constants!$A$4+constants!$B$4*data!E789+constants!$C$4*data!E789^2+constants!$D$4*data!E789^3+constants!$E$4*data!E789^4+constants!$F$4*data!E789^5+constants!$G$4*data!E789^6+constants!$H$4*data!E789^7)</f>
        <v>58779.624484794105</v>
      </c>
      <c r="L789" s="4">
        <f>F789/(constants!$A$4+constants!$B$4*data!F789+constants!$C$4*data!F789^2+constants!$D$4*data!F789^3+constants!$E$4*data!F789^4+constants!$F$4*data!F789^5+constants!$G$4*data!F789^6+constants!$H$4*data!F789^7)</f>
        <v>3925.6276707506781</v>
      </c>
      <c r="M789" s="4"/>
      <c r="N789" s="4"/>
      <c r="O789" s="4">
        <f t="shared" si="234"/>
        <v>39805.016756751829</v>
      </c>
      <c r="P789" s="4">
        <f t="shared" si="235"/>
        <v>14694.906121198526</v>
      </c>
      <c r="Q789" s="4">
        <f t="shared" si="235"/>
        <v>14694.906121198526</v>
      </c>
      <c r="R789" s="4">
        <f t="shared" si="236"/>
        <v>981.40691768766953</v>
      </c>
      <c r="S789" s="4"/>
      <c r="T789" s="4"/>
      <c r="U789" s="4">
        <f t="shared" si="237"/>
        <v>1</v>
      </c>
      <c r="V789" s="4"/>
      <c r="W789" s="4"/>
      <c r="X789">
        <f>IF(front!E789&gt;$X$2,O789,P789)</f>
        <v>39805.016756751829</v>
      </c>
      <c r="Y789">
        <f t="shared" si="231"/>
        <v>39571.035968450764</v>
      </c>
      <c r="Z789">
        <f>SUMPRODUCT($B$7:$B$456,Y$7:Y$456,EXP(constants!$B$32+constants!$A$32*ABS($A$7:$A$456-$A789)))</f>
        <v>4.4265424758067901E-3</v>
      </c>
      <c r="AA789">
        <f t="shared" si="232"/>
        <v>39571.031541908291</v>
      </c>
      <c r="AB789">
        <f t="shared" si="238"/>
        <v>39565.585583348686</v>
      </c>
      <c r="AD789" s="4"/>
      <c r="AE789" s="4"/>
      <c r="AF789" s="4"/>
      <c r="AH789" s="4"/>
      <c r="AI789" s="5">
        <f>SUMPRODUCT(constants!$B$13:$B$20,A789^constants!$A$13:$A$20)*constants!$C$10/((A789/1000000000)^5*(EXP(0.014388/(A789/1000000000)/constants!$B$9)-1))</f>
        <v>1.0984675216101966E-5</v>
      </c>
      <c r="AL789" s="17">
        <f t="shared" si="233"/>
        <v>2.7763206468817953E-10</v>
      </c>
      <c r="AQ789">
        <f t="shared" si="240"/>
        <v>2.7763206468817953E-10</v>
      </c>
    </row>
    <row r="790" spans="1:43" x14ac:dyDescent="0.2">
      <c r="A790">
        <f>front!A790</f>
        <v>554.71</v>
      </c>
      <c r="B790" s="1">
        <f t="shared" si="239"/>
        <v>0.46000000000003638</v>
      </c>
      <c r="C790">
        <f>front!D790-front!B790</f>
        <v>15891.5</v>
      </c>
      <c r="D790" s="2">
        <f>front!E790-front!C790</f>
        <v>55123.6</v>
      </c>
      <c r="E790" s="2">
        <f>IF(front!F790-front!C790&gt;0,front!F790-front!C790,0)</f>
        <v>55123.6</v>
      </c>
      <c r="F790" s="2">
        <f>front!I790-front!H790</f>
        <v>3900.1000000000004</v>
      </c>
      <c r="G790" s="2"/>
      <c r="H790" s="2"/>
      <c r="I790" s="4">
        <f>C790/(constants!$A$4+constants!$B$4*data!C790+constants!$C$4*data!C790^2+constants!$D$4*data!C790^3+constants!$E$4*data!C790^4+constants!$F$4*data!C790^5+constants!$G$4*data!C790^6+constants!$H$4*data!C790^7)</f>
        <v>15978.38425998116</v>
      </c>
      <c r="J790" s="4">
        <f>D790/(constants!$A$4+constants!$B$4*data!D790+constants!$C$4*data!D790^2+constants!$D$4*data!D790^3+constants!$E$4*data!D790^4+constants!$F$4*data!D790^5+constants!$G$4*data!D790^6+constants!$H$4*data!D790^7)</f>
        <v>58156.983622983556</v>
      </c>
      <c r="K790" s="4">
        <f>E790/(constants!$A$4+constants!$B$4*data!E790+constants!$C$4*data!E790^2+constants!$D$4*data!E790^3+constants!$E$4*data!E790^4+constants!$F$4*data!E790^5+constants!$G$4*data!E790^6+constants!$H$4*data!E790^7)</f>
        <v>58156.983622983556</v>
      </c>
      <c r="L790" s="4">
        <f>F790/(constants!$A$4+constants!$B$4*data!F790+constants!$C$4*data!F790^2+constants!$D$4*data!F790^3+constants!$E$4*data!F790^4+constants!$F$4*data!F790^5+constants!$G$4*data!F790^6+constants!$H$4*data!F790^7)</f>
        <v>3891.3951436337234</v>
      </c>
      <c r="M790" s="4"/>
      <c r="N790" s="4"/>
      <c r="O790" s="4">
        <f t="shared" si="234"/>
        <v>39945.960649952896</v>
      </c>
      <c r="P790" s="4">
        <f t="shared" si="235"/>
        <v>14539.245905745889</v>
      </c>
      <c r="Q790" s="4">
        <f t="shared" si="235"/>
        <v>14539.245905745889</v>
      </c>
      <c r="R790" s="4">
        <f t="shared" si="236"/>
        <v>972.84878590843084</v>
      </c>
      <c r="S790" s="4"/>
      <c r="T790" s="4"/>
      <c r="U790" s="4">
        <f t="shared" si="237"/>
        <v>1</v>
      </c>
      <c r="V790" s="4"/>
      <c r="W790" s="4"/>
      <c r="X790">
        <f>IF(front!E790&gt;$X$2,O790,P790)</f>
        <v>39945.960649952896</v>
      </c>
      <c r="Y790">
        <f t="shared" si="231"/>
        <v>39711.979861651831</v>
      </c>
      <c r="Z790">
        <f>SUMPRODUCT($B$7:$B$456,Y$7:Y$456,EXP(constants!$B$32+constants!$A$32*ABS($A$7:$A$456-$A790)))</f>
        <v>4.3122249465897761E-3</v>
      </c>
      <c r="AA790">
        <f t="shared" si="232"/>
        <v>39711.975549426883</v>
      </c>
      <c r="AB790">
        <f t="shared" si="238"/>
        <v>39706.529590867278</v>
      </c>
      <c r="AD790" s="4"/>
      <c r="AE790" s="4"/>
      <c r="AF790" s="4"/>
      <c r="AH790" s="4"/>
      <c r="AI790" s="5">
        <f>SUMPRODUCT(constants!$B$13:$B$20,A790^constants!$A$13:$A$20)*constants!$C$10/((A790/1000000000)^5*(EXP(0.014388/(A790/1000000000)/constants!$B$9)-1))</f>
        <v>1.1014066229229601E-5</v>
      </c>
      <c r="AL790" s="17">
        <f t="shared" si="233"/>
        <v>2.7738677599673425E-10</v>
      </c>
      <c r="AQ790">
        <f t="shared" si="240"/>
        <v>2.7738677599673425E-10</v>
      </c>
    </row>
    <row r="791" spans="1:43" x14ac:dyDescent="0.2">
      <c r="A791">
        <f>front!A791</f>
        <v>555.16999999999996</v>
      </c>
      <c r="B791" s="1">
        <f t="shared" si="239"/>
        <v>0.45999999999992269</v>
      </c>
      <c r="C791">
        <f>front!D791-front!B791</f>
        <v>15982.099999999999</v>
      </c>
      <c r="D791" s="2">
        <f>front!E791-front!C791</f>
        <v>55259.6</v>
      </c>
      <c r="E791" s="2">
        <f>IF(front!F791-front!C791&gt;0,front!F791-front!C791,0)</f>
        <v>55259.6</v>
      </c>
      <c r="F791" s="2">
        <f>front!I791-front!H791</f>
        <v>4159.5</v>
      </c>
      <c r="G791" s="2"/>
      <c r="H791" s="2"/>
      <c r="I791" s="4">
        <f>C791/(constants!$A$4+constants!$B$4*data!C791+constants!$C$4*data!C791^2+constants!$D$4*data!C791^3+constants!$E$4*data!C791^4+constants!$F$4*data!C791^5+constants!$G$4*data!C791^6+constants!$H$4*data!C791^7)</f>
        <v>16071.19092450883</v>
      </c>
      <c r="J791" s="4">
        <f>D791/(constants!$A$4+constants!$B$4*data!D791+constants!$C$4*data!D791^2+constants!$D$4*data!D791^3+constants!$E$4*data!D791^4+constants!$F$4*data!D791^5+constants!$G$4*data!D791^6+constants!$H$4*data!D791^7)</f>
        <v>58308.088111041929</v>
      </c>
      <c r="K791" s="4">
        <f>E791/(constants!$A$4+constants!$B$4*data!E791+constants!$C$4*data!E791^2+constants!$D$4*data!E791^3+constants!$E$4*data!E791^4+constants!$F$4*data!E791^5+constants!$G$4*data!E791^6+constants!$H$4*data!E791^7)</f>
        <v>58308.088111041929</v>
      </c>
      <c r="L791" s="4">
        <f>F791/(constants!$A$4+constants!$B$4*data!F791+constants!$C$4*data!F791^2+constants!$D$4*data!F791^3+constants!$E$4*data!F791^4+constants!$F$4*data!F791^5+constants!$G$4*data!F791^6+constants!$H$4*data!F791^7)</f>
        <v>4150.2964310606685</v>
      </c>
      <c r="M791" s="4"/>
      <c r="N791" s="4"/>
      <c r="O791" s="4">
        <f t="shared" si="234"/>
        <v>40177.97731127208</v>
      </c>
      <c r="P791" s="4">
        <f t="shared" si="235"/>
        <v>14577.022027760482</v>
      </c>
      <c r="Q791" s="4">
        <f t="shared" si="235"/>
        <v>14577.022027760482</v>
      </c>
      <c r="R791" s="4">
        <f t="shared" si="236"/>
        <v>1037.5741077651671</v>
      </c>
      <c r="S791" s="4"/>
      <c r="T791" s="4"/>
      <c r="U791" s="4">
        <f t="shared" si="237"/>
        <v>1</v>
      </c>
      <c r="V791" s="4"/>
      <c r="W791" s="4"/>
      <c r="X791">
        <f>IF(front!E791&gt;$X$2,O791,P791)</f>
        <v>40177.97731127208</v>
      </c>
      <c r="Y791">
        <f t="shared" si="231"/>
        <v>39943.996522971014</v>
      </c>
      <c r="Z791">
        <f>SUMPRODUCT($B$7:$B$456,Y$7:Y$456,EXP(constants!$B$32+constants!$A$32*ABS($A$7:$A$456-$A791)))</f>
        <v>4.2008597210178326E-3</v>
      </c>
      <c r="AA791">
        <f t="shared" si="232"/>
        <v>39943.992322111291</v>
      </c>
      <c r="AB791">
        <f t="shared" si="238"/>
        <v>39938.546363551686</v>
      </c>
      <c r="AD791" s="4"/>
      <c r="AE791" s="4"/>
      <c r="AF791" s="4"/>
      <c r="AH791" s="4"/>
      <c r="AI791" s="5">
        <f>SUMPRODUCT(constants!$B$13:$B$20,A791^constants!$A$13:$A$20)*constants!$C$10/((A791/1000000000)^5*(EXP(0.014388/(A791/1000000000)/constants!$B$9)-1))</f>
        <v>1.1043444951019708E-5</v>
      </c>
      <c r="AL791" s="17">
        <f t="shared" si="233"/>
        <v>2.7651093884323404E-10</v>
      </c>
      <c r="AQ791">
        <f t="shared" si="240"/>
        <v>2.7651093884323404E-10</v>
      </c>
    </row>
    <row r="792" spans="1:43" x14ac:dyDescent="0.2">
      <c r="A792">
        <f>front!A792</f>
        <v>555.63</v>
      </c>
      <c r="B792" s="1">
        <f t="shared" si="239"/>
        <v>0.46000000000003638</v>
      </c>
      <c r="C792">
        <f>front!D792-front!B792</f>
        <v>16048.550000000001</v>
      </c>
      <c r="D792" s="2">
        <f>front!E792-front!C792</f>
        <v>54513.5</v>
      </c>
      <c r="E792" s="2">
        <f>IF(front!F792-front!C792&gt;0,front!F792-front!C792,0)</f>
        <v>54513.5</v>
      </c>
      <c r="F792" s="2">
        <f>front!I792-front!H792</f>
        <v>4459.9000000000015</v>
      </c>
      <c r="G792" s="2"/>
      <c r="H792" s="2"/>
      <c r="I792" s="4">
        <f>C792/(constants!$A$4+constants!$B$4*data!C792+constants!$C$4*data!C792^2+constants!$D$4*data!C792^3+constants!$E$4*data!C792^4+constants!$F$4*data!C792^5+constants!$G$4*data!C792^6+constants!$H$4*data!C792^7)</f>
        <v>16139.276638167221</v>
      </c>
      <c r="J792" s="4">
        <f>D792/(constants!$A$4+constants!$B$4*data!D792+constants!$C$4*data!D792^2+constants!$D$4*data!D792^3+constants!$E$4*data!D792^4+constants!$F$4*data!D792^5+constants!$G$4*data!D792^6+constants!$H$4*data!D792^7)</f>
        <v>57479.670926090846</v>
      </c>
      <c r="K792" s="4">
        <f>E792/(constants!$A$4+constants!$B$4*data!E792+constants!$C$4*data!E792^2+constants!$D$4*data!E792^3+constants!$E$4*data!E792^4+constants!$F$4*data!E792^5+constants!$G$4*data!E792^6+constants!$H$4*data!E792^7)</f>
        <v>57479.670926090846</v>
      </c>
      <c r="L792" s="4">
        <f>F792/(constants!$A$4+constants!$B$4*data!F792+constants!$C$4*data!F792^2+constants!$D$4*data!F792^3+constants!$E$4*data!F792^4+constants!$F$4*data!F792^5+constants!$G$4*data!F792^6+constants!$H$4*data!F792^7)</f>
        <v>4450.1565214601578</v>
      </c>
      <c r="M792" s="4"/>
      <c r="N792" s="4"/>
      <c r="O792" s="4">
        <f t="shared" si="234"/>
        <v>40348.191595418051</v>
      </c>
      <c r="P792" s="4">
        <f t="shared" si="235"/>
        <v>14369.917731522712</v>
      </c>
      <c r="Q792" s="4">
        <f t="shared" si="235"/>
        <v>14369.917731522712</v>
      </c>
      <c r="R792" s="4">
        <f t="shared" si="236"/>
        <v>1112.5391303650395</v>
      </c>
      <c r="S792" s="4"/>
      <c r="T792" s="4"/>
      <c r="U792" s="4">
        <f t="shared" si="237"/>
        <v>1</v>
      </c>
      <c r="V792" s="4"/>
      <c r="W792" s="4"/>
      <c r="X792">
        <f>IF(front!E792&gt;$X$2,O792,P792)</f>
        <v>40348.191595418051</v>
      </c>
      <c r="Y792">
        <f t="shared" si="231"/>
        <v>40114.210807116986</v>
      </c>
      <c r="Z792">
        <f>SUMPRODUCT($B$7:$B$456,Y$7:Y$456,EXP(constants!$B$32+constants!$A$32*ABS($A$7:$A$456-$A792)))</f>
        <v>4.0923705544688308E-3</v>
      </c>
      <c r="AA792">
        <f t="shared" si="232"/>
        <v>40114.206714746433</v>
      </c>
      <c r="AB792">
        <f t="shared" si="238"/>
        <v>40108.760756186828</v>
      </c>
      <c r="AD792" s="4"/>
      <c r="AE792" s="4"/>
      <c r="AF792" s="4"/>
      <c r="AH792" s="4"/>
      <c r="AI792" s="5">
        <f>SUMPRODUCT(constants!$B$13:$B$20,A792^constants!$A$13:$A$20)*constants!$C$10/((A792/1000000000)^5*(EXP(0.014388/(A792/1000000000)/constants!$B$9)-1))</f>
        <v>1.1072811111561431E-5</v>
      </c>
      <c r="AL792" s="17">
        <f t="shared" si="233"/>
        <v>2.7606963922098829E-10</v>
      </c>
      <c r="AQ792">
        <f t="shared" si="240"/>
        <v>2.7606963922098829E-10</v>
      </c>
    </row>
    <row r="793" spans="1:43" x14ac:dyDescent="0.2">
      <c r="A793">
        <f>front!A793</f>
        <v>556.08000000000004</v>
      </c>
      <c r="B793" s="1">
        <f t="shared" si="239"/>
        <v>0.45000000000004547</v>
      </c>
      <c r="C793">
        <f>front!D793-front!B793</f>
        <v>16138.85</v>
      </c>
      <c r="D793" s="2">
        <f>front!E793-front!C793</f>
        <v>55241.5</v>
      </c>
      <c r="E793" s="2">
        <f>IF(front!F793-front!C793&gt;0,front!F793-front!C793,0)</f>
        <v>55241.5</v>
      </c>
      <c r="F793" s="2">
        <f>front!I793-front!H793</f>
        <v>4485.1999999999989</v>
      </c>
      <c r="G793" s="2"/>
      <c r="H793" s="2"/>
      <c r="I793" s="4">
        <f>C793/(constants!$A$4+constants!$B$4*data!C793+constants!$C$4*data!C793^2+constants!$D$4*data!C793^3+constants!$E$4*data!C793^4+constants!$F$4*data!C793^5+constants!$G$4*data!C793^6+constants!$H$4*data!C793^7)</f>
        <v>16231.822842310119</v>
      </c>
      <c r="J793" s="4">
        <f>D793/(constants!$A$4+constants!$B$4*data!D793+constants!$C$4*data!D793^2+constants!$D$4*data!D793^3+constants!$E$4*data!D793^4+constants!$F$4*data!D793^5+constants!$G$4*data!D793^6+constants!$H$4*data!D793^7)</f>
        <v>58287.975053457041</v>
      </c>
      <c r="K793" s="4">
        <f>E793/(constants!$A$4+constants!$B$4*data!E793+constants!$C$4*data!E793^2+constants!$D$4*data!E793^3+constants!$E$4*data!E793^4+constants!$F$4*data!E793^5+constants!$G$4*data!E793^6+constants!$H$4*data!E793^7)</f>
        <v>58287.975053457041</v>
      </c>
      <c r="L793" s="4">
        <f>F793/(constants!$A$4+constants!$B$4*data!F793+constants!$C$4*data!F793^2+constants!$D$4*data!F793^3+constants!$E$4*data!F793^4+constants!$F$4*data!F793^5+constants!$G$4*data!F793^6+constants!$H$4*data!F793^7)</f>
        <v>4475.4131362651715</v>
      </c>
      <c r="M793" s="4"/>
      <c r="N793" s="4"/>
      <c r="O793" s="4">
        <f t="shared" si="234"/>
        <v>40579.557105775297</v>
      </c>
      <c r="P793" s="4">
        <f t="shared" si="235"/>
        <v>14571.99376336426</v>
      </c>
      <c r="Q793" s="4">
        <f t="shared" si="235"/>
        <v>14571.99376336426</v>
      </c>
      <c r="R793" s="4">
        <f t="shared" si="236"/>
        <v>1118.8532840662929</v>
      </c>
      <c r="S793" s="4"/>
      <c r="T793" s="4"/>
      <c r="U793" s="4">
        <f t="shared" si="237"/>
        <v>1</v>
      </c>
      <c r="V793" s="4"/>
      <c r="W793" s="4"/>
      <c r="X793">
        <f>IF(front!E793&gt;$X$2,O793,P793)</f>
        <v>40579.557105775297</v>
      </c>
      <c r="Y793">
        <f t="shared" si="231"/>
        <v>40345.576317474231</v>
      </c>
      <c r="Z793">
        <f>SUMPRODUCT($B$7:$B$456,Y$7:Y$456,EXP(constants!$B$32+constants!$A$32*ABS($A$7:$A$456-$A793)))</f>
        <v>3.9889514417965578E-3</v>
      </c>
      <c r="AA793">
        <f t="shared" si="232"/>
        <v>40345.572328522787</v>
      </c>
      <c r="AB793">
        <f t="shared" si="238"/>
        <v>40340.126369963182</v>
      </c>
      <c r="AD793" s="4"/>
      <c r="AE793" s="4"/>
      <c r="AF793" s="4"/>
      <c r="AH793" s="4"/>
      <c r="AI793" s="5">
        <f>SUMPRODUCT(constants!$B$13:$B$20,A793^constants!$A$13:$A$20)*constants!$C$10/((A793/1000000000)^5*(EXP(0.014388/(A793/1000000000)/constants!$B$9)-1))</f>
        <v>1.1101526464307385E-5</v>
      </c>
      <c r="AL793" s="17">
        <f t="shared" si="233"/>
        <v>2.7519810826803605E-10</v>
      </c>
      <c r="AQ793">
        <f t="shared" si="240"/>
        <v>2.7519810826803605E-10</v>
      </c>
    </row>
    <row r="794" spans="1:43" x14ac:dyDescent="0.2">
      <c r="A794">
        <f>front!A794</f>
        <v>556.54</v>
      </c>
      <c r="B794" s="1">
        <f t="shared" si="239"/>
        <v>0.45999999999992269</v>
      </c>
      <c r="C794">
        <f>front!D794-front!B794</f>
        <v>16214.2</v>
      </c>
      <c r="D794" s="2">
        <f>front!E794-front!C794</f>
        <v>54742.400000000001</v>
      </c>
      <c r="E794" s="2">
        <f>IF(front!F794-front!C794&gt;0,front!F794-front!C794,0)</f>
        <v>54742.400000000001</v>
      </c>
      <c r="F794" s="2">
        <f>front!I794-front!H794</f>
        <v>4156.6999999999989</v>
      </c>
      <c r="G794" s="2"/>
      <c r="H794" s="2"/>
      <c r="I794" s="4">
        <f>C794/(constants!$A$4+constants!$B$4*data!C794+constants!$C$4*data!C794^2+constants!$D$4*data!C794^3+constants!$E$4*data!C794^4+constants!$F$4*data!C794^5+constants!$G$4*data!C794^6+constants!$H$4*data!C794^7)</f>
        <v>16309.067813294016</v>
      </c>
      <c r="J794" s="4">
        <f>D794/(constants!$A$4+constants!$B$4*data!D794+constants!$C$4*data!D794^2+constants!$D$4*data!D794^3+constants!$E$4*data!D794^4+constants!$F$4*data!D794^5+constants!$G$4*data!D794^6+constants!$H$4*data!D794^7)</f>
        <v>57733.690693891403</v>
      </c>
      <c r="K794" s="4">
        <f>E794/(constants!$A$4+constants!$B$4*data!E794+constants!$C$4*data!E794^2+constants!$D$4*data!E794^3+constants!$E$4*data!E794^4+constants!$F$4*data!E794^5+constants!$G$4*data!E794^6+constants!$H$4*data!E794^7)</f>
        <v>57733.690693891403</v>
      </c>
      <c r="L794" s="4">
        <f>F794/(constants!$A$4+constants!$B$4*data!F794+constants!$C$4*data!F794^2+constants!$D$4*data!F794^3+constants!$E$4*data!F794^4+constants!$F$4*data!F794^5+constants!$G$4*data!F794^6+constants!$H$4*data!F794^7)</f>
        <v>4147.50166425925</v>
      </c>
      <c r="M794" s="4"/>
      <c r="N794" s="4"/>
      <c r="O794" s="4">
        <f t="shared" si="234"/>
        <v>40772.669533235043</v>
      </c>
      <c r="P794" s="4">
        <f t="shared" si="235"/>
        <v>14433.422673472851</v>
      </c>
      <c r="Q794" s="4">
        <f t="shared" si="235"/>
        <v>14433.422673472851</v>
      </c>
      <c r="R794" s="4">
        <f t="shared" si="236"/>
        <v>1036.8754160648125</v>
      </c>
      <c r="S794" s="4"/>
      <c r="T794" s="4"/>
      <c r="U794" s="4">
        <f t="shared" si="237"/>
        <v>1</v>
      </c>
      <c r="V794" s="4"/>
      <c r="W794" s="4"/>
      <c r="X794">
        <f>IF(front!E794&gt;$X$2,O794,P794)</f>
        <v>40772.669533235043</v>
      </c>
      <c r="Y794">
        <f t="shared" si="231"/>
        <v>40538.688744933977</v>
      </c>
      <c r="Z794">
        <f>SUMPRODUCT($B$7:$B$456,Y$7:Y$456,EXP(constants!$B$32+constants!$A$32*ABS($A$7:$A$456-$A794)))</f>
        <v>3.8859349056433318E-3</v>
      </c>
      <c r="AA794">
        <f t="shared" si="232"/>
        <v>40538.68485899907</v>
      </c>
      <c r="AB794">
        <f t="shared" si="238"/>
        <v>40533.238900439464</v>
      </c>
      <c r="AD794" s="4"/>
      <c r="AE794" s="4"/>
      <c r="AF794" s="4"/>
      <c r="AH794" s="4"/>
      <c r="AI794" s="5">
        <f>SUMPRODUCT(constants!$B$13:$B$20,A794^constants!$A$13:$A$20)*constants!$C$10/((A794/1000000000)^5*(EXP(0.014388/(A794/1000000000)/constants!$B$9)-1))</f>
        <v>1.1130866983936971E-5</v>
      </c>
      <c r="AL794" s="17">
        <f t="shared" si="233"/>
        <v>2.7461084497287208E-10</v>
      </c>
      <c r="AQ794">
        <f t="shared" si="240"/>
        <v>2.7461084497287208E-10</v>
      </c>
    </row>
    <row r="795" spans="1:43" x14ac:dyDescent="0.2">
      <c r="A795">
        <f>front!A795</f>
        <v>557</v>
      </c>
      <c r="B795" s="1">
        <f t="shared" si="239"/>
        <v>0.46000000000003638</v>
      </c>
      <c r="C795">
        <f>front!D795-front!B795</f>
        <v>16227.650000000001</v>
      </c>
      <c r="D795" s="2">
        <f>front!E795-front!C795</f>
        <v>55845.5</v>
      </c>
      <c r="E795" s="2">
        <f>IF(front!F795-front!C795&gt;0,front!F795-front!C795,0)</f>
        <v>55845.5</v>
      </c>
      <c r="F795" s="2">
        <f>front!I795-front!H795</f>
        <v>3891.3999999999996</v>
      </c>
      <c r="G795" s="2"/>
      <c r="H795" s="2"/>
      <c r="I795" s="4">
        <f>C795/(constants!$A$4+constants!$B$4*data!C795+constants!$C$4*data!C795^2+constants!$D$4*data!C795^3+constants!$E$4*data!C795^4+constants!$F$4*data!C795^5+constants!$G$4*data!C795^6+constants!$H$4*data!C795^7)</f>
        <v>16322.858042332555</v>
      </c>
      <c r="J795" s="4">
        <f>D795/(constants!$A$4+constants!$B$4*data!D795+constants!$C$4*data!D795^2+constants!$D$4*data!D795^3+constants!$E$4*data!D795^4+constants!$F$4*data!D795^5+constants!$G$4*data!D795^6+constants!$H$4*data!D795^7)</f>
        <v>58959.669503510333</v>
      </c>
      <c r="K795" s="4">
        <f>E795/(constants!$A$4+constants!$B$4*data!E795+constants!$C$4*data!E795^2+constants!$D$4*data!E795^3+constants!$E$4*data!E795^4+constants!$F$4*data!E795^5+constants!$G$4*data!E795^6+constants!$H$4*data!E795^7)</f>
        <v>58959.669503510333</v>
      </c>
      <c r="L795" s="4">
        <f>F795/(constants!$A$4+constants!$B$4*data!F795+constants!$C$4*data!F795^2+constants!$D$4*data!F795^3+constants!$E$4*data!F795^4+constants!$F$4*data!F795^5+constants!$G$4*data!F795^6+constants!$H$4*data!F795^7)</f>
        <v>3882.7123270756319</v>
      </c>
      <c r="M795" s="4"/>
      <c r="N795" s="4"/>
      <c r="O795" s="4">
        <f t="shared" si="234"/>
        <v>40807.145105831383</v>
      </c>
      <c r="P795" s="4">
        <f t="shared" si="235"/>
        <v>14739.917375877583</v>
      </c>
      <c r="Q795" s="4">
        <f t="shared" si="235"/>
        <v>14739.917375877583</v>
      </c>
      <c r="R795" s="4">
        <f t="shared" si="236"/>
        <v>970.67808176890799</v>
      </c>
      <c r="S795" s="4"/>
      <c r="T795" s="4"/>
      <c r="U795" s="4">
        <f t="shared" si="237"/>
        <v>1</v>
      </c>
      <c r="V795" s="4"/>
      <c r="W795" s="4"/>
      <c r="X795">
        <f>IF(front!E795&gt;$X$2,O795,P795)</f>
        <v>40807.145105831383</v>
      </c>
      <c r="Y795">
        <f t="shared" si="231"/>
        <v>40573.164317530318</v>
      </c>
      <c r="Z795">
        <f>SUMPRODUCT($B$7:$B$456,Y$7:Y$456,EXP(constants!$B$32+constants!$A$32*ABS($A$7:$A$456-$A795)))</f>
        <v>3.7855788197051015E-3</v>
      </c>
      <c r="AA795">
        <f t="shared" si="232"/>
        <v>40573.1605319515</v>
      </c>
      <c r="AB795">
        <f t="shared" si="238"/>
        <v>40567.714573391895</v>
      </c>
      <c r="AD795" s="4"/>
      <c r="AE795" s="4"/>
      <c r="AF795" s="4"/>
      <c r="AH795" s="4"/>
      <c r="AI795" s="5">
        <f>SUMPRODUCT(constants!$B$13:$B$20,A795^constants!$A$13:$A$20)*constants!$C$10/((A795/1000000000)^5*(EXP(0.014388/(A795/1000000000)/constants!$B$9)-1))</f>
        <v>1.1160194143990953E-5</v>
      </c>
      <c r="AL795" s="17">
        <f t="shared" si="233"/>
        <v>2.7510039107085545E-10</v>
      </c>
      <c r="AQ795">
        <f t="shared" si="240"/>
        <v>2.7510039107085545E-10</v>
      </c>
    </row>
    <row r="796" spans="1:43" x14ac:dyDescent="0.2">
      <c r="A796">
        <f>front!A796</f>
        <v>557.46</v>
      </c>
      <c r="B796" s="1">
        <f t="shared" si="239"/>
        <v>0.46000000000003638</v>
      </c>
      <c r="C796">
        <f>front!D796-front!B796</f>
        <v>16301</v>
      </c>
      <c r="D796" s="2">
        <f>front!E796-front!C796</f>
        <v>55127.4</v>
      </c>
      <c r="E796" s="2">
        <f>IF(front!F796-front!C796&gt;0,front!F796-front!C796,0)</f>
        <v>55127.4</v>
      </c>
      <c r="F796" s="2">
        <f>front!I796-front!H796</f>
        <v>3930.6000000000004</v>
      </c>
      <c r="G796" s="2"/>
      <c r="H796" s="2"/>
      <c r="I796" s="4">
        <f>C796/(constants!$A$4+constants!$B$4*data!C796+constants!$C$4*data!C796^2+constants!$D$4*data!C796^3+constants!$E$4*data!C796^4+constants!$F$4*data!C796^5+constants!$G$4*data!C796^6+constants!$H$4*data!C796^7)</f>
        <v>16398.074027790328</v>
      </c>
      <c r="J796" s="4">
        <f>D796/(constants!$A$4+constants!$B$4*data!D796+constants!$C$4*data!D796^2+constants!$D$4*data!D796^3+constants!$E$4*data!D796^4+constants!$F$4*data!D796^5+constants!$G$4*data!D796^6+constants!$H$4*data!D796^7)</f>
        <v>58161.205004815158</v>
      </c>
      <c r="K796" s="4">
        <f>E796/(constants!$A$4+constants!$B$4*data!E796+constants!$C$4*data!E796^2+constants!$D$4*data!E796^3+constants!$E$4*data!E796^4+constants!$F$4*data!E796^5+constants!$G$4*data!E796^6+constants!$H$4*data!E796^7)</f>
        <v>58161.205004815158</v>
      </c>
      <c r="L796" s="4">
        <f>F796/(constants!$A$4+constants!$B$4*data!F796+constants!$C$4*data!F796^2+constants!$D$4*data!F796^3+constants!$E$4*data!F796^4+constants!$F$4*data!F796^5+constants!$G$4*data!F796^6+constants!$H$4*data!F796^7)</f>
        <v>3921.8351241893597</v>
      </c>
      <c r="M796" s="4"/>
      <c r="N796" s="4"/>
      <c r="O796" s="4">
        <f t="shared" si="234"/>
        <v>40995.185069475818</v>
      </c>
      <c r="P796" s="4">
        <f t="shared" si="235"/>
        <v>14540.301251203789</v>
      </c>
      <c r="Q796" s="4">
        <f t="shared" si="235"/>
        <v>14540.301251203789</v>
      </c>
      <c r="R796" s="4">
        <f t="shared" si="236"/>
        <v>980.45878104733993</v>
      </c>
      <c r="S796" s="4"/>
      <c r="T796" s="4"/>
      <c r="U796" s="4">
        <f t="shared" si="237"/>
        <v>1</v>
      </c>
      <c r="V796" s="4"/>
      <c r="W796" s="4"/>
      <c r="X796">
        <f>IF(front!E796&gt;$X$2,O796,P796)</f>
        <v>40995.185069475818</v>
      </c>
      <c r="Y796">
        <f t="shared" si="231"/>
        <v>40761.204281174752</v>
      </c>
      <c r="Z796">
        <f>SUMPRODUCT($B$7:$B$456,Y$7:Y$456,EXP(constants!$B$32+constants!$A$32*ABS($A$7:$A$456-$A796)))</f>
        <v>3.6878144766110997E-3</v>
      </c>
      <c r="AA796">
        <f t="shared" si="232"/>
        <v>40761.200593360278</v>
      </c>
      <c r="AB796">
        <f t="shared" si="238"/>
        <v>40755.754634800673</v>
      </c>
      <c r="AD796" s="4"/>
      <c r="AE796" s="4"/>
      <c r="AF796" s="4"/>
      <c r="AH796" s="4"/>
      <c r="AI796" s="5">
        <f>SUMPRODUCT(constants!$B$13:$B$20,A796^constants!$A$13:$A$20)*constants!$C$10/((A796/1000000000)^5*(EXP(0.014388/(A796/1000000000)/constants!$B$9)-1))</f>
        <v>1.1189507678298061E-5</v>
      </c>
      <c r="AL796" s="17">
        <f t="shared" si="233"/>
        <v>2.7455037401622599E-10</v>
      </c>
      <c r="AQ796">
        <f t="shared" si="240"/>
        <v>2.7455037401622599E-10</v>
      </c>
    </row>
    <row r="797" spans="1:43" x14ac:dyDescent="0.2">
      <c r="A797">
        <f>front!A797</f>
        <v>557.91999999999996</v>
      </c>
      <c r="B797" s="1">
        <f t="shared" si="239"/>
        <v>0.45999999999992269</v>
      </c>
      <c r="C797">
        <f>front!D797-front!B797</f>
        <v>16344.449999999999</v>
      </c>
      <c r="D797" s="2">
        <f>front!E797-front!C797</f>
        <v>54376</v>
      </c>
      <c r="E797" s="2">
        <f>IF(front!F797-front!C797&gt;0,front!F797-front!C797,0)</f>
        <v>54376</v>
      </c>
      <c r="F797" s="2">
        <f>front!I797-front!H797</f>
        <v>3923</v>
      </c>
      <c r="G797" s="2"/>
      <c r="H797" s="2"/>
      <c r="I797" s="4">
        <f>C797/(constants!$A$4+constants!$B$4*data!C797+constants!$C$4*data!C797^2+constants!$D$4*data!C797^3+constants!$E$4*data!C797^4+constants!$F$4*data!C797^5+constants!$G$4*data!C797^6+constants!$H$4*data!C797^7)</f>
        <v>16442.637771806247</v>
      </c>
      <c r="J797" s="4">
        <f>D797/(constants!$A$4+constants!$B$4*data!D797+constants!$C$4*data!D797^2+constants!$D$4*data!D797^3+constants!$E$4*data!D797^4+constants!$F$4*data!D797^5+constants!$G$4*data!D797^6+constants!$H$4*data!D797^7)</f>
        <v>57327.132097027366</v>
      </c>
      <c r="K797" s="4">
        <f>E797/(constants!$A$4+constants!$B$4*data!E797+constants!$C$4*data!E797^2+constants!$D$4*data!E797^3+constants!$E$4*data!E797^4+constants!$F$4*data!E797^5+constants!$G$4*data!E797^6+constants!$H$4*data!E797^7)</f>
        <v>57327.132097027366</v>
      </c>
      <c r="L797" s="4">
        <f>F797/(constants!$A$4+constants!$B$4*data!F797+constants!$C$4*data!F797^2+constants!$D$4*data!F797^3+constants!$E$4*data!F797^4+constants!$F$4*data!F797^5+constants!$G$4*data!F797^6+constants!$H$4*data!F797^7)</f>
        <v>3914.2500473747641</v>
      </c>
      <c r="M797" s="4"/>
      <c r="N797" s="4"/>
      <c r="O797" s="4">
        <f t="shared" si="234"/>
        <v>41106.594429515622</v>
      </c>
      <c r="P797" s="4">
        <f t="shared" si="235"/>
        <v>14331.783024256842</v>
      </c>
      <c r="Q797" s="4">
        <f t="shared" si="235"/>
        <v>14331.783024256842</v>
      </c>
      <c r="R797" s="4">
        <f t="shared" si="236"/>
        <v>978.56251184369103</v>
      </c>
      <c r="S797" s="4"/>
      <c r="T797" s="4"/>
      <c r="U797" s="4">
        <f t="shared" si="237"/>
        <v>1</v>
      </c>
      <c r="V797" s="4"/>
      <c r="W797" s="4"/>
      <c r="X797">
        <f>IF(front!E797&gt;$X$2,O797,P797)</f>
        <v>41106.594429515622</v>
      </c>
      <c r="Y797">
        <f t="shared" si="231"/>
        <v>40872.613641214557</v>
      </c>
      <c r="Z797">
        <f>SUMPRODUCT($B$7:$B$456,Y$7:Y$456,EXP(constants!$B$32+constants!$A$32*ABS($A$7:$A$456-$A797)))</f>
        <v>3.5925749433905413E-3</v>
      </c>
      <c r="AA797">
        <f t="shared" si="232"/>
        <v>40872.610048639617</v>
      </c>
      <c r="AB797">
        <f t="shared" si="238"/>
        <v>40867.164090080012</v>
      </c>
      <c r="AD797" s="4"/>
      <c r="AE797" s="4"/>
      <c r="AF797" s="4"/>
      <c r="AH797" s="4"/>
      <c r="AI797" s="5">
        <f>SUMPRODUCT(constants!$B$13:$B$20,A797^constants!$A$13:$A$20)*constants!$C$10/((A797/1000000000)^5*(EXP(0.014388/(A797/1000000000)/constants!$B$9)-1))</f>
        <v>1.1218807321641942E-5</v>
      </c>
      <c r="AL797" s="17">
        <f t="shared" si="233"/>
        <v>2.745188605921683E-10</v>
      </c>
      <c r="AQ797">
        <f t="shared" si="240"/>
        <v>2.745188605921683E-10</v>
      </c>
    </row>
    <row r="798" spans="1:43" x14ac:dyDescent="0.2">
      <c r="A798">
        <f>front!A798</f>
        <v>558.38</v>
      </c>
      <c r="B798" s="1">
        <f t="shared" si="239"/>
        <v>0.46000000000003638</v>
      </c>
      <c r="C798">
        <f>front!D798-front!B798</f>
        <v>16420.650000000001</v>
      </c>
      <c r="D798" s="2">
        <f>front!E798-front!C798</f>
        <v>55411.199999999997</v>
      </c>
      <c r="E798" s="2">
        <f>IF(front!F798-front!C798&gt;0,front!F798-front!C798,0)</f>
        <v>55411.199999999997</v>
      </c>
      <c r="F798" s="2">
        <f>front!I798-front!H798</f>
        <v>3754.1999999999989</v>
      </c>
      <c r="G798" s="2"/>
      <c r="H798" s="2"/>
      <c r="I798" s="4">
        <f>C798/(constants!$A$4+constants!$B$4*data!C798+constants!$C$4*data!C798^2+constants!$D$4*data!C798^3+constants!$E$4*data!C798^4+constants!$F$4*data!C798^5+constants!$G$4*data!C798^6+constants!$H$4*data!C798^7)</f>
        <v>16520.806079778045</v>
      </c>
      <c r="J798" s="4">
        <f>D798/(constants!$A$4+constants!$B$4*data!D798+constants!$C$4*data!D798^2+constants!$D$4*data!D798^3+constants!$E$4*data!D798^4+constants!$F$4*data!D798^5+constants!$G$4*data!D798^6+constants!$H$4*data!D798^7)</f>
        <v>58476.584326530872</v>
      </c>
      <c r="K798" s="4">
        <f>E798/(constants!$A$4+constants!$B$4*data!E798+constants!$C$4*data!E798^2+constants!$D$4*data!E798^3+constants!$E$4*data!E798^4+constants!$F$4*data!E798^5+constants!$G$4*data!E798^6+constants!$H$4*data!E798^7)</f>
        <v>58476.584326530872</v>
      </c>
      <c r="L798" s="4">
        <f>F798/(constants!$A$4+constants!$B$4*data!F798+constants!$C$4*data!F798^2+constants!$D$4*data!F798^3+constants!$E$4*data!F798^4+constants!$F$4*data!F798^5+constants!$G$4*data!F798^6+constants!$H$4*data!F798^7)</f>
        <v>3745.7868547834842</v>
      </c>
      <c r="M798" s="4"/>
      <c r="N798" s="4"/>
      <c r="O798" s="4">
        <f t="shared" si="234"/>
        <v>41302.015199445115</v>
      </c>
      <c r="P798" s="4">
        <f t="shared" si="235"/>
        <v>14619.146081632718</v>
      </c>
      <c r="Q798" s="4">
        <f t="shared" si="235"/>
        <v>14619.146081632718</v>
      </c>
      <c r="R798" s="4">
        <f t="shared" si="236"/>
        <v>936.44671369587104</v>
      </c>
      <c r="S798" s="4"/>
      <c r="T798" s="4"/>
      <c r="U798" s="4">
        <f t="shared" si="237"/>
        <v>1</v>
      </c>
      <c r="V798" s="4"/>
      <c r="W798" s="4"/>
      <c r="X798">
        <f>IF(front!E798&gt;$X$2,O798,P798)</f>
        <v>41302.015199445115</v>
      </c>
      <c r="Y798">
        <f t="shared" si="231"/>
        <v>41068.03441114405</v>
      </c>
      <c r="Z798">
        <f>SUMPRODUCT($B$7:$B$456,Y$7:Y$456,EXP(constants!$B$32+constants!$A$32*ABS($A$7:$A$456-$A798)))</f>
        <v>3.4997950156478367E-3</v>
      </c>
      <c r="AA798">
        <f t="shared" si="232"/>
        <v>41068.030911349037</v>
      </c>
      <c r="AB798">
        <f t="shared" si="238"/>
        <v>41062.584952789432</v>
      </c>
      <c r="AD798" s="4"/>
      <c r="AE798" s="4"/>
      <c r="AF798" s="4"/>
      <c r="AH798" s="4"/>
      <c r="AI798" s="5">
        <f>SUMPRODUCT(constants!$B$13:$B$20,A798^constants!$A$13:$A$20)*constants!$C$10/((A798/1000000000)^5*(EXP(0.014388/(A798/1000000000)/constants!$B$9)-1))</f>
        <v>1.124809280977285E-5</v>
      </c>
      <c r="AL798" s="17">
        <f t="shared" si="233"/>
        <v>2.7392558999159533E-10</v>
      </c>
      <c r="AQ798">
        <f t="shared" si="240"/>
        <v>2.7392558999159533E-10</v>
      </c>
    </row>
    <row r="799" spans="1:43" x14ac:dyDescent="0.2">
      <c r="A799">
        <f>front!A799</f>
        <v>558.83000000000004</v>
      </c>
      <c r="B799" s="1">
        <f t="shared" si="239"/>
        <v>0.45000000000004547</v>
      </c>
      <c r="C799">
        <f>front!D799-front!B799</f>
        <v>16464.099999999999</v>
      </c>
      <c r="D799" s="2">
        <f>front!E799-front!C799</f>
        <v>55393.8</v>
      </c>
      <c r="E799" s="2">
        <f>IF(front!F799-front!C799&gt;0,front!F799-front!C799,0)</f>
        <v>55393.8</v>
      </c>
      <c r="F799" s="2">
        <f>front!I799-front!H799</f>
        <v>3626.6000000000004</v>
      </c>
      <c r="G799" s="2"/>
      <c r="H799" s="2"/>
      <c r="I799" s="4">
        <f>C799/(constants!$A$4+constants!$B$4*data!C799+constants!$C$4*data!C799^2+constants!$D$4*data!C799^3+constants!$E$4*data!C799^4+constants!$F$4*data!C799^5+constants!$G$4*data!C799^6+constants!$H$4*data!C799^7)</f>
        <v>16565.387034017418</v>
      </c>
      <c r="J799" s="4">
        <f>D799/(constants!$A$4+constants!$B$4*data!D799+constants!$C$4*data!D799^2+constants!$D$4*data!D799^3+constants!$E$4*data!D799^4+constants!$F$4*data!D799^5+constants!$G$4*data!D799^6+constants!$H$4*data!D799^7)</f>
        <v>58457.241764111619</v>
      </c>
      <c r="K799" s="4">
        <f>E799/(constants!$A$4+constants!$B$4*data!E799+constants!$C$4*data!E799^2+constants!$D$4*data!E799^3+constants!$E$4*data!E799^4+constants!$F$4*data!E799^5+constants!$G$4*data!E799^6+constants!$H$4*data!E799^7)</f>
        <v>58457.241764111619</v>
      </c>
      <c r="L799" s="4">
        <f>F799/(constants!$A$4+constants!$B$4*data!F799+constants!$C$4*data!F799^2+constants!$D$4*data!F799^3+constants!$E$4*data!F799^4+constants!$F$4*data!F799^5+constants!$G$4*data!F799^6+constants!$H$4*data!F799^7)</f>
        <v>3618.447735023592</v>
      </c>
      <c r="M799" s="4"/>
      <c r="N799" s="4"/>
      <c r="O799" s="4">
        <f t="shared" si="234"/>
        <v>41413.467585043545</v>
      </c>
      <c r="P799" s="4">
        <f t="shared" si="235"/>
        <v>14614.310441027905</v>
      </c>
      <c r="Q799" s="4">
        <f t="shared" si="235"/>
        <v>14614.310441027905</v>
      </c>
      <c r="R799" s="4">
        <f t="shared" si="236"/>
        <v>904.61193375589801</v>
      </c>
      <c r="S799" s="4"/>
      <c r="T799" s="4"/>
      <c r="U799" s="4">
        <f t="shared" si="237"/>
        <v>1</v>
      </c>
      <c r="V799" s="4"/>
      <c r="W799" s="4"/>
      <c r="X799">
        <f>IF(front!E799&gt;$X$2,O799,P799)</f>
        <v>41413.467585043545</v>
      </c>
      <c r="Y799">
        <f t="shared" si="231"/>
        <v>41179.48679674248</v>
      </c>
      <c r="Z799">
        <f>SUMPRODUCT($B$7:$B$456,Y$7:Y$456,EXP(constants!$B$32+constants!$A$32*ABS($A$7:$A$456-$A799)))</f>
        <v>3.4113509976304766E-3</v>
      </c>
      <c r="AA799">
        <f t="shared" si="232"/>
        <v>41179.483385391482</v>
      </c>
      <c r="AB799">
        <f t="shared" si="238"/>
        <v>41174.037426831877</v>
      </c>
      <c r="AD799" s="4"/>
      <c r="AE799" s="4"/>
      <c r="AF799" s="4"/>
      <c r="AH799" s="4"/>
      <c r="AI799" s="5">
        <f>SUMPRODUCT(constants!$B$13:$B$20,A799^constants!$A$13:$A$20)*constants!$C$10/((A799/1000000000)^5*(EXP(0.014388/(A799/1000000000)/constants!$B$9)-1))</f>
        <v>1.1276727706963236E-5</v>
      </c>
      <c r="AL799" s="17">
        <f t="shared" si="233"/>
        <v>2.7387957100399712E-10</v>
      </c>
      <c r="AQ799">
        <f t="shared" si="240"/>
        <v>2.7387957100399712E-10</v>
      </c>
    </row>
    <row r="800" spans="1:43" x14ac:dyDescent="0.2">
      <c r="A800">
        <f>front!A800</f>
        <v>559.29</v>
      </c>
      <c r="B800" s="1">
        <f t="shared" si="239"/>
        <v>0.45999999999992269</v>
      </c>
      <c r="C800">
        <f>front!D800-front!B800</f>
        <v>16555.7</v>
      </c>
      <c r="D800" s="2">
        <f>front!E800-front!C800</f>
        <v>55597.5</v>
      </c>
      <c r="E800" s="2">
        <f>IF(front!F800-front!C800&gt;0,front!F800-front!C800,0)</f>
        <v>55597.5</v>
      </c>
      <c r="F800" s="2">
        <f>front!I800-front!H800</f>
        <v>3747.3000000000011</v>
      </c>
      <c r="G800" s="2"/>
      <c r="H800" s="2"/>
      <c r="I800" s="4">
        <f>C800/(constants!$A$4+constants!$B$4*data!C800+constants!$C$4*data!C800^2+constants!$D$4*data!C800^3+constants!$E$4*data!C800^4+constants!$F$4*data!C800^5+constants!$G$4*data!C800^6+constants!$H$4*data!C800^7)</f>
        <v>16659.391755634741</v>
      </c>
      <c r="J800" s="4">
        <f>D800/(constants!$A$4+constants!$B$4*data!D800+constants!$C$4*data!D800^2+constants!$D$4*data!D800^3+constants!$E$4*data!D800^4+constants!$F$4*data!D800^5+constants!$G$4*data!D800^6+constants!$H$4*data!D800^7)</f>
        <v>58683.739084046232</v>
      </c>
      <c r="K800" s="4">
        <f>E800/(constants!$A$4+constants!$B$4*data!E800+constants!$C$4*data!E800^2+constants!$D$4*data!E800^3+constants!$E$4*data!E800^4+constants!$F$4*data!E800^5+constants!$G$4*data!E800^6+constants!$H$4*data!E800^7)</f>
        <v>58683.739084046232</v>
      </c>
      <c r="L800" s="4">
        <f>F800/(constants!$A$4+constants!$B$4*data!F800+constants!$C$4*data!F800^2+constants!$D$4*data!F800^3+constants!$E$4*data!F800^4+constants!$F$4*data!F800^5+constants!$G$4*data!F800^6+constants!$H$4*data!F800^7)</f>
        <v>3738.9008302432626</v>
      </c>
      <c r="M800" s="4"/>
      <c r="N800" s="4"/>
      <c r="O800" s="4">
        <f t="shared" si="234"/>
        <v>41648.479389086853</v>
      </c>
      <c r="P800" s="4">
        <f t="shared" si="235"/>
        <v>14670.934771011558</v>
      </c>
      <c r="Q800" s="4">
        <f t="shared" si="235"/>
        <v>14670.934771011558</v>
      </c>
      <c r="R800" s="4">
        <f t="shared" si="236"/>
        <v>934.72520756081565</v>
      </c>
      <c r="S800" s="4"/>
      <c r="T800" s="4"/>
      <c r="U800" s="4">
        <f t="shared" si="237"/>
        <v>1</v>
      </c>
      <c r="V800" s="4"/>
      <c r="W800" s="4"/>
      <c r="X800">
        <f>IF(front!E800&gt;$X$2,O800,P800)</f>
        <v>41648.479389086853</v>
      </c>
      <c r="Y800">
        <f t="shared" si="231"/>
        <v>41414.498600785788</v>
      </c>
      <c r="Z800">
        <f>SUMPRODUCT($B$7:$B$456,Y$7:Y$456,EXP(constants!$B$32+constants!$A$32*ABS($A$7:$A$456-$A800)))</f>
        <v>3.3232512630244201E-3</v>
      </c>
      <c r="AA800">
        <f t="shared" si="232"/>
        <v>41414.495277534523</v>
      </c>
      <c r="AB800">
        <f t="shared" si="238"/>
        <v>41409.049318974918</v>
      </c>
      <c r="AD800" s="4"/>
      <c r="AE800" s="4"/>
      <c r="AF800" s="4"/>
      <c r="AH800" s="4"/>
      <c r="AI800" s="5">
        <f>SUMPRODUCT(constants!$B$13:$B$20,A800^constants!$A$13:$A$20)*constants!$C$10/((A800/1000000000)^5*(EXP(0.014388/(A800/1000000000)/constants!$B$9)-1))</f>
        <v>1.1305984417721868E-5</v>
      </c>
      <c r="AL800" s="17">
        <f t="shared" si="233"/>
        <v>2.7303173107480911E-10</v>
      </c>
      <c r="AQ800">
        <f t="shared" si="240"/>
        <v>2.7303173107480911E-10</v>
      </c>
    </row>
    <row r="801" spans="1:43" x14ac:dyDescent="0.2">
      <c r="A801">
        <f>front!A801</f>
        <v>559.75</v>
      </c>
      <c r="B801" s="1">
        <f t="shared" si="239"/>
        <v>0.46000000000003638</v>
      </c>
      <c r="C801">
        <f>front!D801-front!B801</f>
        <v>16643.150000000001</v>
      </c>
      <c r="D801" s="2">
        <f>front!E801-front!C801</f>
        <v>55579.4</v>
      </c>
      <c r="E801" s="2">
        <f>IF(front!F801-front!C801&gt;0,front!F801-front!C801,0)</f>
        <v>55579.4</v>
      </c>
      <c r="F801" s="2">
        <f>front!I801-front!H801</f>
        <v>4143.6000000000004</v>
      </c>
      <c r="G801" s="2"/>
      <c r="H801" s="2"/>
      <c r="I801" s="4">
        <f>C801/(constants!$A$4+constants!$B$4*data!C801+constants!$C$4*data!C801^2+constants!$D$4*data!C801^3+constants!$E$4*data!C801^4+constants!$F$4*data!C801^5+constants!$G$4*data!C801^6+constants!$H$4*data!C801^7)</f>
        <v>16749.163448435575</v>
      </c>
      <c r="J801" s="4">
        <f>D801/(constants!$A$4+constants!$B$4*data!D801+constants!$C$4*data!D801^2+constants!$D$4*data!D801^3+constants!$E$4*data!D801^4+constants!$F$4*data!D801^5+constants!$G$4*data!D801^6+constants!$H$4*data!D801^7)</f>
        <v>58663.608335207326</v>
      </c>
      <c r="K801" s="4">
        <f>E801/(constants!$A$4+constants!$B$4*data!E801+constants!$C$4*data!E801^2+constants!$D$4*data!E801^3+constants!$E$4*data!E801^4+constants!$F$4*data!E801^5+constants!$G$4*data!E801^6+constants!$H$4*data!E801^7)</f>
        <v>58663.608335207326</v>
      </c>
      <c r="L801" s="4">
        <f>F801/(constants!$A$4+constants!$B$4*data!F801+constants!$C$4*data!F801^2+constants!$D$4*data!F801^3+constants!$E$4*data!F801^4+constants!$F$4*data!F801^5+constants!$G$4*data!F801^6+constants!$H$4*data!F801^7)</f>
        <v>4134.4261941020459</v>
      </c>
      <c r="M801" s="4"/>
      <c r="N801" s="4"/>
      <c r="O801" s="4">
        <f t="shared" si="234"/>
        <v>41872.908621088936</v>
      </c>
      <c r="P801" s="4">
        <f t="shared" si="235"/>
        <v>14665.902083801831</v>
      </c>
      <c r="Q801" s="4">
        <f t="shared" si="235"/>
        <v>14665.902083801831</v>
      </c>
      <c r="R801" s="4">
        <f t="shared" si="236"/>
        <v>1033.6065485255115</v>
      </c>
      <c r="S801" s="4"/>
      <c r="T801" s="4"/>
      <c r="U801" s="4">
        <f t="shared" si="237"/>
        <v>1</v>
      </c>
      <c r="V801" s="4"/>
      <c r="W801" s="4"/>
      <c r="X801">
        <f>IF(front!E801&gt;$X$2,O801,P801)</f>
        <v>41872.908621088936</v>
      </c>
      <c r="Y801">
        <f t="shared" si="231"/>
        <v>41638.927832787871</v>
      </c>
      <c r="Z801">
        <f>SUMPRODUCT($B$7:$B$456,Y$7:Y$456,EXP(constants!$B$32+constants!$A$32*ABS($A$7:$A$456-$A801)))</f>
        <v>3.2374267452585457E-3</v>
      </c>
      <c r="AA801">
        <f t="shared" si="232"/>
        <v>41638.924595361124</v>
      </c>
      <c r="AB801">
        <f t="shared" si="238"/>
        <v>41633.478636801519</v>
      </c>
      <c r="AD801" s="4"/>
      <c r="AE801" s="4"/>
      <c r="AF801" s="4"/>
      <c r="AH801" s="4"/>
      <c r="AI801" s="5">
        <f>SUMPRODUCT(constants!$B$13:$B$20,A801^constants!$A$13:$A$20)*constants!$C$10/((A801/1000000000)^5*(EXP(0.014388/(A801/1000000000)/constants!$B$9)-1))</f>
        <v>1.1335226192018213E-5</v>
      </c>
      <c r="AL801" s="17">
        <f t="shared" si="233"/>
        <v>2.7226228898390795E-10</v>
      </c>
      <c r="AQ801">
        <f t="shared" si="240"/>
        <v>2.7226228898390795E-10</v>
      </c>
    </row>
    <row r="802" spans="1:43" x14ac:dyDescent="0.2">
      <c r="A802">
        <f>front!A802</f>
        <v>560.21</v>
      </c>
      <c r="B802" s="1">
        <f t="shared" si="239"/>
        <v>0.46000000000003638</v>
      </c>
      <c r="C802">
        <f>front!D802-front!B802</f>
        <v>16647.2</v>
      </c>
      <c r="D802" s="2">
        <f>front!E802-front!C802</f>
        <v>55631.7</v>
      </c>
      <c r="E802" s="2">
        <f>IF(front!F802-front!C802&gt;0,front!F802-front!C802,0)</f>
        <v>55631.7</v>
      </c>
      <c r="F802" s="2">
        <f>front!I802-front!H802</f>
        <v>4697.8999999999996</v>
      </c>
      <c r="G802" s="2"/>
      <c r="H802" s="2"/>
      <c r="I802" s="4">
        <f>C802/(constants!$A$4+constants!$B$4*data!C802+constants!$C$4*data!C802^2+constants!$D$4*data!C802^3+constants!$E$4*data!C802^4+constants!$F$4*data!C802^5+constants!$G$4*data!C802^6+constants!$H$4*data!C802^7)</f>
        <v>16753.321584473721</v>
      </c>
      <c r="J802" s="4">
        <f>D802/(constants!$A$4+constants!$B$4*data!D802+constants!$C$4*data!D802^2+constants!$D$4*data!D802^3+constants!$E$4*data!D802^4+constants!$F$4*data!D802^5+constants!$G$4*data!D802^6+constants!$H$4*data!D802^7)</f>
        <v>58721.778974986177</v>
      </c>
      <c r="K802" s="4">
        <f>E802/(constants!$A$4+constants!$B$4*data!E802+constants!$C$4*data!E802^2+constants!$D$4*data!E802^3+constants!$E$4*data!E802^4+constants!$F$4*data!E802^5+constants!$G$4*data!E802^6+constants!$H$4*data!E802^7)</f>
        <v>58721.778974986177</v>
      </c>
      <c r="L802" s="4">
        <f>F802/(constants!$A$4+constants!$B$4*data!F802+constants!$C$4*data!F802^2+constants!$D$4*data!F802^3+constants!$E$4*data!F802^4+constants!$F$4*data!F802^5+constants!$G$4*data!F802^6+constants!$H$4*data!F802^7)</f>
        <v>4687.7626333019371</v>
      </c>
      <c r="M802" s="4"/>
      <c r="N802" s="4"/>
      <c r="O802" s="4">
        <f t="shared" si="234"/>
        <v>41883.303961184298</v>
      </c>
      <c r="P802" s="4">
        <f t="shared" si="235"/>
        <v>14680.444743746544</v>
      </c>
      <c r="Q802" s="4">
        <f t="shared" si="235"/>
        <v>14680.444743746544</v>
      </c>
      <c r="R802" s="4">
        <f t="shared" si="236"/>
        <v>1171.9406583254843</v>
      </c>
      <c r="S802" s="4"/>
      <c r="T802" s="4"/>
      <c r="U802" s="4">
        <f t="shared" si="237"/>
        <v>1</v>
      </c>
      <c r="V802" s="4"/>
      <c r="W802" s="4"/>
      <c r="X802">
        <f>IF(front!E802&gt;$X$2,O802,P802)</f>
        <v>41883.303961184298</v>
      </c>
      <c r="Y802">
        <f t="shared" si="231"/>
        <v>41649.323172883232</v>
      </c>
      <c r="Z802">
        <f>SUMPRODUCT($B$7:$B$456,Y$7:Y$456,EXP(constants!$B$32+constants!$A$32*ABS($A$7:$A$456-$A802)))</f>
        <v>3.1538186857941243E-3</v>
      </c>
      <c r="AA802">
        <f t="shared" si="232"/>
        <v>41649.320019064544</v>
      </c>
      <c r="AB802">
        <f t="shared" si="238"/>
        <v>41643.874060504939</v>
      </c>
      <c r="AD802" s="4"/>
      <c r="AE802" s="4"/>
      <c r="AF802" s="4"/>
      <c r="AH802" s="4"/>
      <c r="AI802" s="5">
        <f>SUMPRODUCT(constants!$B$13:$B$20,A802^constants!$A$13:$A$20)*constants!$C$10/((A802/1000000000)^5*(EXP(0.014388/(A802/1000000000)/constants!$B$9)-1))</f>
        <v>1.1364452769493218E-5</v>
      </c>
      <c r="AL802" s="17">
        <f t="shared" si="233"/>
        <v>2.7289614681337414E-10</v>
      </c>
      <c r="AQ802">
        <f t="shared" si="240"/>
        <v>2.7289614681337414E-10</v>
      </c>
    </row>
    <row r="803" spans="1:43" x14ac:dyDescent="0.2">
      <c r="A803">
        <f>front!A803</f>
        <v>560.66999999999996</v>
      </c>
      <c r="B803" s="1">
        <f t="shared" si="239"/>
        <v>0.45999999999992269</v>
      </c>
      <c r="C803">
        <f>front!D803-front!B803</f>
        <v>16701.650000000001</v>
      </c>
      <c r="D803" s="2">
        <f>front!E803-front!C803</f>
        <v>55293.599999999999</v>
      </c>
      <c r="E803" s="2">
        <f>IF(front!F803-front!C803&gt;0,front!F803-front!C803,0)</f>
        <v>55293.599999999999</v>
      </c>
      <c r="F803" s="2">
        <f>front!I803-front!H803</f>
        <v>4993.8999999999996</v>
      </c>
      <c r="G803" s="2"/>
      <c r="H803" s="2"/>
      <c r="I803" s="4">
        <f>C803/(constants!$A$4+constants!$B$4*data!C803+constants!$C$4*data!C803^2+constants!$D$4*data!C803^3+constants!$E$4*data!C803^4+constants!$F$4*data!C803^5+constants!$G$4*data!C803^6+constants!$H$4*data!C803^7)</f>
        <v>16809.230685518043</v>
      </c>
      <c r="J803" s="4">
        <f>D803/(constants!$A$4+constants!$B$4*data!D803+constants!$C$4*data!D803^2+constants!$D$4*data!D803^3+constants!$E$4*data!D803^4+constants!$F$4*data!D803^5+constants!$G$4*data!D803^6+constants!$H$4*data!D803^7)</f>
        <v>58345.87194799554</v>
      </c>
      <c r="K803" s="4">
        <f>E803/(constants!$A$4+constants!$B$4*data!E803+constants!$C$4*data!E803^2+constants!$D$4*data!E803^3+constants!$E$4*data!E803^4+constants!$F$4*data!E803^5+constants!$G$4*data!E803^6+constants!$H$4*data!E803^7)</f>
        <v>58345.87194799554</v>
      </c>
      <c r="L803" s="4">
        <f>F803/(constants!$A$4+constants!$B$4*data!F803+constants!$C$4*data!F803^2+constants!$D$4*data!F803^3+constants!$E$4*data!F803^4+constants!$F$4*data!F803^5+constants!$G$4*data!F803^6+constants!$H$4*data!F803^7)</f>
        <v>4983.3215580442502</v>
      </c>
      <c r="M803" s="4"/>
      <c r="N803" s="4"/>
      <c r="O803" s="4">
        <f t="shared" si="234"/>
        <v>42023.076713795112</v>
      </c>
      <c r="P803" s="4">
        <f t="shared" si="235"/>
        <v>14586.467986998887</v>
      </c>
      <c r="Q803" s="4">
        <f t="shared" si="235"/>
        <v>14586.467986998887</v>
      </c>
      <c r="R803" s="4">
        <f t="shared" si="236"/>
        <v>1245.8303895110625</v>
      </c>
      <c r="S803" s="4"/>
      <c r="T803" s="4"/>
      <c r="U803" s="4">
        <f t="shared" si="237"/>
        <v>1</v>
      </c>
      <c r="V803" s="4"/>
      <c r="W803" s="4"/>
      <c r="X803">
        <f>IF(front!E803&gt;$X$2,O803,P803)</f>
        <v>42023.076713795112</v>
      </c>
      <c r="Y803">
        <f t="shared" si="231"/>
        <v>41789.095925494046</v>
      </c>
      <c r="Z803">
        <f>SUMPRODUCT($B$7:$B$456,Y$7:Y$456,EXP(constants!$B$32+constants!$A$32*ABS($A$7:$A$456-$A803)))</f>
        <v>3.0723698435591619E-3</v>
      </c>
      <c r="AA803">
        <f t="shared" si="232"/>
        <v>41789.092853124203</v>
      </c>
      <c r="AB803">
        <f t="shared" si="238"/>
        <v>41783.646894564597</v>
      </c>
      <c r="AD803" s="4"/>
      <c r="AE803" s="4"/>
      <c r="AF803" s="4"/>
      <c r="AH803" s="4"/>
      <c r="AI803" s="5">
        <f>SUMPRODUCT(constants!$B$13:$B$20,A803^constants!$A$13:$A$20)*constants!$C$10/((A803/1000000000)^5*(EXP(0.014388/(A803/1000000000)/constants!$B$9)-1))</f>
        <v>1.1393663890778983E-5</v>
      </c>
      <c r="AL803" s="17">
        <f t="shared" si="233"/>
        <v>2.7268237067791995E-10</v>
      </c>
      <c r="AQ803">
        <f t="shared" si="240"/>
        <v>2.7268237067791995E-10</v>
      </c>
    </row>
    <row r="804" spans="1:43" x14ac:dyDescent="0.2">
      <c r="A804">
        <f>front!A804</f>
        <v>561.13</v>
      </c>
      <c r="B804" s="1">
        <f t="shared" si="239"/>
        <v>0.46000000000003638</v>
      </c>
      <c r="C804">
        <f>front!D804-front!B804</f>
        <v>16773.5</v>
      </c>
      <c r="D804" s="2">
        <f>front!E804-front!C804</f>
        <v>55375.9</v>
      </c>
      <c r="E804" s="2">
        <f>IF(front!F804-front!C804&gt;0,front!F804-front!C804,0)</f>
        <v>55375.9</v>
      </c>
      <c r="F804" s="2">
        <f>front!I804-front!H804</f>
        <v>4983.2000000000007</v>
      </c>
      <c r="G804" s="2"/>
      <c r="H804" s="2"/>
      <c r="I804" s="4">
        <f>C804/(constants!$A$4+constants!$B$4*data!C804+constants!$C$4*data!C804^2+constants!$D$4*data!C804^3+constants!$E$4*data!C804^4+constants!$F$4*data!C804^5+constants!$G$4*data!C804^6+constants!$H$4*data!C804^7)</f>
        <v>16883.021074110671</v>
      </c>
      <c r="J804" s="4">
        <f>D804/(constants!$A$4+constants!$B$4*data!D804+constants!$C$4*data!D804^2+constants!$D$4*data!D804^3+constants!$E$4*data!D804^4+constants!$F$4*data!D804^5+constants!$G$4*data!D804^6+constants!$H$4*data!D804^7)</f>
        <v>58437.344284570172</v>
      </c>
      <c r="K804" s="4">
        <f>E804/(constants!$A$4+constants!$B$4*data!E804+constants!$C$4*data!E804^2+constants!$D$4*data!E804^3+constants!$E$4*data!E804^4+constants!$F$4*data!E804^5+constants!$G$4*data!E804^6+constants!$H$4*data!E804^7)</f>
        <v>58437.344284570172</v>
      </c>
      <c r="L804" s="4">
        <f>F804/(constants!$A$4+constants!$B$4*data!F804+constants!$C$4*data!F804^2+constants!$D$4*data!F804^3+constants!$E$4*data!F804^4+constants!$F$4*data!F804^5+constants!$G$4*data!F804^6+constants!$H$4*data!F804^7)</f>
        <v>4972.6364721916634</v>
      </c>
      <c r="M804" s="4"/>
      <c r="N804" s="4"/>
      <c r="O804" s="4">
        <f t="shared" si="234"/>
        <v>42207.552685276678</v>
      </c>
      <c r="P804" s="4">
        <f t="shared" si="235"/>
        <v>14609.336071142543</v>
      </c>
      <c r="Q804" s="4">
        <f t="shared" si="235"/>
        <v>14609.336071142543</v>
      </c>
      <c r="R804" s="4">
        <f t="shared" si="236"/>
        <v>1243.1591180479159</v>
      </c>
      <c r="S804" s="4"/>
      <c r="T804" s="4"/>
      <c r="U804" s="4">
        <f t="shared" si="237"/>
        <v>1</v>
      </c>
      <c r="V804" s="4"/>
      <c r="W804" s="4"/>
      <c r="X804">
        <f>IF(front!E804&gt;$X$2,O804,P804)</f>
        <v>42207.552685276678</v>
      </c>
      <c r="Y804">
        <f t="shared" si="231"/>
        <v>41973.571896975613</v>
      </c>
      <c r="Z804">
        <f>SUMPRODUCT($B$7:$B$456,Y$7:Y$456,EXP(constants!$B$32+constants!$A$32*ABS($A$7:$A$456-$A804)))</f>
        <v>2.9930244557590528E-3</v>
      </c>
      <c r="AA804">
        <f t="shared" si="232"/>
        <v>41973.568903951156</v>
      </c>
      <c r="AB804">
        <f t="shared" si="238"/>
        <v>41968.122945391551</v>
      </c>
      <c r="AD804" s="4"/>
      <c r="AE804" s="4"/>
      <c r="AF804" s="4"/>
      <c r="AH804" s="4"/>
      <c r="AI804" s="5">
        <f>SUMPRODUCT(constants!$B$13:$B$20,A804^constants!$A$13:$A$20)*constants!$C$10/((A804/1000000000)^5*(EXP(0.014388/(A804/1000000000)/constants!$B$9)-1))</f>
        <v>1.1422859297506767E-5</v>
      </c>
      <c r="AL804" s="17">
        <f t="shared" si="233"/>
        <v>2.721794184688713E-10</v>
      </c>
      <c r="AQ804">
        <f t="shared" si="240"/>
        <v>2.721794184688713E-10</v>
      </c>
    </row>
    <row r="805" spans="1:43" x14ac:dyDescent="0.2">
      <c r="A805">
        <f>front!A805</f>
        <v>561.58000000000004</v>
      </c>
      <c r="B805" s="1">
        <f t="shared" si="239"/>
        <v>0.45000000000004547</v>
      </c>
      <c r="C805">
        <f>front!D805-front!B805</f>
        <v>16842.900000000001</v>
      </c>
      <c r="D805" s="2">
        <f>front!E805-front!C805</f>
        <v>55356.1</v>
      </c>
      <c r="E805" s="2">
        <f>IF(front!F805-front!C805&gt;0,front!F805-front!C805,0)</f>
        <v>55356.1</v>
      </c>
      <c r="F805" s="2">
        <f>front!I805-front!H805</f>
        <v>4745.8999999999996</v>
      </c>
      <c r="G805" s="2"/>
      <c r="H805" s="2"/>
      <c r="I805" s="4">
        <f>C805/(constants!$A$4+constants!$B$4*data!C805+constants!$C$4*data!C805^2+constants!$D$4*data!C805^3+constants!$E$4*data!C805^4+constants!$F$4*data!C805^5+constants!$G$4*data!C805^6+constants!$H$4*data!C805^7)</f>
        <v>16954.311518471575</v>
      </c>
      <c r="J805" s="4">
        <f>D805/(constants!$A$4+constants!$B$4*data!D805+constants!$C$4*data!D805^2+constants!$D$4*data!D805^3+constants!$E$4*data!D805^4+constants!$F$4*data!D805^5+constants!$G$4*data!D805^6+constants!$H$4*data!D805^7)</f>
        <v>58415.335841572414</v>
      </c>
      <c r="K805" s="4">
        <f>E805/(constants!$A$4+constants!$B$4*data!E805+constants!$C$4*data!E805^2+constants!$D$4*data!E805^3+constants!$E$4*data!E805^4+constants!$F$4*data!E805^5+constants!$G$4*data!E805^6+constants!$H$4*data!E805^7)</f>
        <v>58415.335841572414</v>
      </c>
      <c r="L805" s="4">
        <f>F805/(constants!$A$4+constants!$B$4*data!F805+constants!$C$4*data!F805^2+constants!$D$4*data!F805^3+constants!$E$4*data!F805^4+constants!$F$4*data!F805^5+constants!$G$4*data!F805^6+constants!$H$4*data!F805^7)</f>
        <v>4735.6872469593281</v>
      </c>
      <c r="M805" s="4"/>
      <c r="N805" s="4"/>
      <c r="O805" s="4">
        <f t="shared" si="234"/>
        <v>42385.778796178944</v>
      </c>
      <c r="P805" s="4">
        <f t="shared" si="235"/>
        <v>14603.833960393104</v>
      </c>
      <c r="Q805" s="4">
        <f t="shared" si="235"/>
        <v>14603.833960393104</v>
      </c>
      <c r="R805" s="4">
        <f t="shared" si="236"/>
        <v>1183.921811739832</v>
      </c>
      <c r="S805" s="4"/>
      <c r="T805" s="4"/>
      <c r="U805" s="4">
        <f t="shared" si="237"/>
        <v>1</v>
      </c>
      <c r="V805" s="4"/>
      <c r="W805" s="4"/>
      <c r="X805">
        <f>IF(front!E805&gt;$X$2,O805,P805)</f>
        <v>42385.778796178944</v>
      </c>
      <c r="Y805">
        <f t="shared" si="231"/>
        <v>42151.798007877878</v>
      </c>
      <c r="Z805">
        <f>SUMPRODUCT($B$7:$B$456,Y$7:Y$456,EXP(constants!$B$32+constants!$A$32*ABS($A$7:$A$456-$A805)))</f>
        <v>2.9173871376567072E-3</v>
      </c>
      <c r="AA805">
        <f t="shared" si="232"/>
        <v>42151.795090490741</v>
      </c>
      <c r="AB805">
        <f t="shared" si="238"/>
        <v>42146.349131931136</v>
      </c>
      <c r="AD805" s="4"/>
      <c r="AE805" s="4"/>
      <c r="AF805" s="4"/>
      <c r="AH805" s="4"/>
      <c r="AI805" s="5">
        <f>SUMPRODUCT(constants!$B$13:$B$20,A805^constants!$A$13:$A$20)*constants!$C$10/((A805/1000000000)^5*(EXP(0.014388/(A805/1000000000)/constants!$B$9)-1))</f>
        <v>1.1451404568406761E-5</v>
      </c>
      <c r="AL805" s="17">
        <f t="shared" si="233"/>
        <v>2.7170573025341566E-10</v>
      </c>
      <c r="AQ805">
        <f t="shared" si="240"/>
        <v>2.7170573025341566E-10</v>
      </c>
    </row>
    <row r="806" spans="1:43" x14ac:dyDescent="0.2">
      <c r="A806">
        <f>front!A806</f>
        <v>562.04</v>
      </c>
      <c r="B806" s="1">
        <f t="shared" si="239"/>
        <v>0.45999999999992269</v>
      </c>
      <c r="C806">
        <f>front!D806-front!B806</f>
        <v>16912.05</v>
      </c>
      <c r="D806" s="2">
        <f>front!E806-front!C806</f>
        <v>55540.5</v>
      </c>
      <c r="E806" s="2">
        <f>IF(front!F806-front!C806&gt;0,front!F806-front!C806,0)</f>
        <v>55540.5</v>
      </c>
      <c r="F806" s="2">
        <f>front!I806-front!H806</f>
        <v>4374.8999999999996</v>
      </c>
      <c r="G806" s="2"/>
      <c r="H806" s="2"/>
      <c r="I806" s="4">
        <f>C806/(constants!$A$4+constants!$B$4*data!C806+constants!$C$4*data!C806^2+constants!$D$4*data!C806^3+constants!$E$4*data!C806^4+constants!$F$4*data!C806^5+constants!$G$4*data!C806^6+constants!$H$4*data!C806^7)</f>
        <v>17025.361002756468</v>
      </c>
      <c r="J806" s="4">
        <f>D806/(constants!$A$4+constants!$B$4*data!D806+constants!$C$4*data!D806^2+constants!$D$4*data!D806^3+constants!$E$4*data!D806^4+constants!$F$4*data!D806^5+constants!$G$4*data!D806^6+constants!$H$4*data!D806^7)</f>
        <v>58620.347318794447</v>
      </c>
      <c r="K806" s="4">
        <f>E806/(constants!$A$4+constants!$B$4*data!E806+constants!$C$4*data!E806^2+constants!$D$4*data!E806^3+constants!$E$4*data!E806^4+constants!$F$4*data!E806^5+constants!$G$4*data!E806^6+constants!$H$4*data!E806^7)</f>
        <v>58620.347318794447</v>
      </c>
      <c r="L806" s="4">
        <f>F806/(constants!$A$4+constants!$B$4*data!F806+constants!$C$4*data!F806^2+constants!$D$4*data!F806^3+constants!$E$4*data!F806^4+constants!$F$4*data!F806^5+constants!$G$4*data!F806^6+constants!$H$4*data!F806^7)</f>
        <v>4365.3047600133223</v>
      </c>
      <c r="M806" s="4"/>
      <c r="N806" s="4"/>
      <c r="O806" s="4">
        <f t="shared" si="234"/>
        <v>42563.402506891172</v>
      </c>
      <c r="P806" s="4">
        <f t="shared" si="235"/>
        <v>14655.086829698612</v>
      </c>
      <c r="Q806" s="4">
        <f t="shared" si="235"/>
        <v>14655.086829698612</v>
      </c>
      <c r="R806" s="4">
        <f t="shared" si="236"/>
        <v>1091.3261900033306</v>
      </c>
      <c r="S806" s="4"/>
      <c r="T806" s="4"/>
      <c r="U806" s="4">
        <f t="shared" si="237"/>
        <v>1</v>
      </c>
      <c r="V806" s="4"/>
      <c r="W806" s="4"/>
      <c r="X806">
        <f>IF(front!E806&gt;$X$2,O806,P806)</f>
        <v>42563.402506891172</v>
      </c>
      <c r="Y806">
        <f t="shared" si="231"/>
        <v>42329.421718590107</v>
      </c>
      <c r="Z806">
        <f>SUMPRODUCT($B$7:$B$456,Y$7:Y$456,EXP(constants!$B$32+constants!$A$32*ABS($A$7:$A$456-$A806)))</f>
        <v>2.8420442507039413E-3</v>
      </c>
      <c r="AA806">
        <f t="shared" si="232"/>
        <v>42329.418876545853</v>
      </c>
      <c r="AB806">
        <f t="shared" si="238"/>
        <v>42323.972917986248</v>
      </c>
      <c r="AD806" s="4"/>
      <c r="AE806" s="4"/>
      <c r="AF806" s="4"/>
      <c r="AH806" s="4"/>
      <c r="AI806" s="5">
        <f>SUMPRODUCT(constants!$B$13:$B$20,A806^constants!$A$13:$A$20)*constants!$C$10/((A806/1000000000)^5*(EXP(0.014388/(A806/1000000000)/constants!$B$9)-1))</f>
        <v>1.148056813045063E-5</v>
      </c>
      <c r="AL806" s="17">
        <f t="shared" si="233"/>
        <v>2.7125450043872844E-10</v>
      </c>
      <c r="AQ806">
        <f t="shared" si="240"/>
        <v>2.7125450043872844E-10</v>
      </c>
    </row>
    <row r="807" spans="1:43" x14ac:dyDescent="0.2">
      <c r="A807">
        <f>front!A807</f>
        <v>562.5</v>
      </c>
      <c r="B807" s="1">
        <f t="shared" si="239"/>
        <v>0.46000000000003638</v>
      </c>
      <c r="C807">
        <f>front!D807-front!B807</f>
        <v>16954.3</v>
      </c>
      <c r="D807" s="2">
        <f>front!E807-front!C807</f>
        <v>55575.4</v>
      </c>
      <c r="E807" s="2">
        <f>IF(front!F807-front!C807&gt;0,front!F807-front!C807,0)</f>
        <v>55575.4</v>
      </c>
      <c r="F807" s="2">
        <f>front!I807-front!H807</f>
        <v>4362.2999999999993</v>
      </c>
      <c r="G807" s="2"/>
      <c r="H807" s="2"/>
      <c r="I807" s="4">
        <f>C807/(constants!$A$4+constants!$B$4*data!C807+constants!$C$4*data!C807^2+constants!$D$4*data!C807^3+constants!$E$4*data!C807^4+constants!$F$4*data!C807^5+constants!$G$4*data!C807^6+constants!$H$4*data!C807^7)</f>
        <v>17068.779354488634</v>
      </c>
      <c r="J807" s="4">
        <f>D807/(constants!$A$4+constants!$B$4*data!D807+constants!$C$4*data!D807^2+constants!$D$4*data!D807^3+constants!$E$4*data!D807^4+constants!$F$4*data!D807^5+constants!$G$4*data!D807^6+constants!$H$4*data!D807^7)</f>
        <v>58659.15968755183</v>
      </c>
      <c r="K807" s="4">
        <f>E807/(constants!$A$4+constants!$B$4*data!E807+constants!$C$4*data!E807^2+constants!$D$4*data!E807^3+constants!$E$4*data!E807^4+constants!$F$4*data!E807^5+constants!$G$4*data!E807^6+constants!$H$4*data!E807^7)</f>
        <v>58659.15968755183</v>
      </c>
      <c r="L807" s="4">
        <f>F807/(constants!$A$4+constants!$B$4*data!F807+constants!$C$4*data!F807^2+constants!$D$4*data!F807^3+constants!$E$4*data!F807^4+constants!$F$4*data!F807^5+constants!$G$4*data!F807^6+constants!$H$4*data!F807^7)</f>
        <v>4352.7270513809426</v>
      </c>
      <c r="M807" s="4"/>
      <c r="N807" s="4"/>
      <c r="O807" s="4">
        <f t="shared" si="234"/>
        <v>42671.948386221586</v>
      </c>
      <c r="P807" s="4">
        <f t="shared" si="235"/>
        <v>14664.789921887957</v>
      </c>
      <c r="Q807" s="4">
        <f t="shared" si="235"/>
        <v>14664.789921887957</v>
      </c>
      <c r="R807" s="4">
        <f t="shared" si="236"/>
        <v>1088.1817628452357</v>
      </c>
      <c r="S807" s="4"/>
      <c r="T807" s="4"/>
      <c r="U807" s="4">
        <f t="shared" si="237"/>
        <v>1</v>
      </c>
      <c r="V807" s="4"/>
      <c r="W807" s="4"/>
      <c r="X807">
        <f>IF(front!E807&gt;$X$2,O807,P807)</f>
        <v>42671.948386221586</v>
      </c>
      <c r="Y807">
        <f t="shared" si="231"/>
        <v>42437.96759792052</v>
      </c>
      <c r="Z807">
        <f>SUMPRODUCT($B$7:$B$456,Y$7:Y$456,EXP(constants!$B$32+constants!$A$32*ABS($A$7:$A$456-$A807)))</f>
        <v>2.7686471290358202E-3</v>
      </c>
      <c r="AA807">
        <f t="shared" si="232"/>
        <v>42437.964829273391</v>
      </c>
      <c r="AB807">
        <f t="shared" si="238"/>
        <v>42432.518870713786</v>
      </c>
      <c r="AD807" s="4"/>
      <c r="AE807" s="4"/>
      <c r="AF807" s="4"/>
      <c r="AH807" s="4"/>
      <c r="AI807" s="5">
        <f>SUMPRODUCT(constants!$B$13:$B$20,A807^constants!$A$13:$A$20)*constants!$C$10/((A807/1000000000)^5*(EXP(0.014388/(A807/1000000000)/constants!$B$9)-1))</f>
        <v>1.1509715214428739E-5</v>
      </c>
      <c r="AL807" s="17">
        <f t="shared" si="233"/>
        <v>2.7124751300994651E-10</v>
      </c>
      <c r="AQ807">
        <f t="shared" si="240"/>
        <v>2.7124751300994651E-10</v>
      </c>
    </row>
    <row r="808" spans="1:43" x14ac:dyDescent="0.2">
      <c r="A808">
        <f>front!A808</f>
        <v>562.96</v>
      </c>
      <c r="B808" s="1">
        <f t="shared" si="239"/>
        <v>0.46000000000003638</v>
      </c>
      <c r="C808">
        <f>front!D808-front!B808</f>
        <v>17037.25</v>
      </c>
      <c r="D808" s="2">
        <f>front!E808-front!C808</f>
        <v>55263.1</v>
      </c>
      <c r="E808" s="2">
        <f>IF(front!F808-front!C808&gt;0,front!F808-front!C808,0)</f>
        <v>55263.1</v>
      </c>
      <c r="F808" s="2">
        <f>front!I808-front!H808</f>
        <v>4566.5</v>
      </c>
      <c r="G808" s="2"/>
      <c r="H808" s="2"/>
      <c r="I808" s="4">
        <f>C808/(constants!$A$4+constants!$B$4*data!C808+constants!$C$4*data!C808^2+constants!$D$4*data!C808^3+constants!$E$4*data!C808^4+constants!$F$4*data!C808^5+constants!$G$4*data!C808^6+constants!$H$4*data!C808^7)</f>
        <v>17154.040367572725</v>
      </c>
      <c r="J808" s="4">
        <f>D808/(constants!$A$4+constants!$B$4*data!D808+constants!$C$4*data!D808^2+constants!$D$4*data!D808^3+constants!$E$4*data!D808^4+constants!$F$4*data!D808^5+constants!$G$4*data!D808^6+constants!$H$4*data!D808^7)</f>
        <v>58311.97747843893</v>
      </c>
      <c r="K808" s="4">
        <f>E808/(constants!$A$4+constants!$B$4*data!E808+constants!$C$4*data!E808^2+constants!$D$4*data!E808^3+constants!$E$4*data!E808^4+constants!$F$4*data!E808^5+constants!$G$4*data!E808^6+constants!$H$4*data!E808^7)</f>
        <v>58311.97747843893</v>
      </c>
      <c r="L808" s="4">
        <f>F808/(constants!$A$4+constants!$B$4*data!F808+constants!$C$4*data!F808^2+constants!$D$4*data!F808^3+constants!$E$4*data!F808^4+constants!$F$4*data!F808^5+constants!$G$4*data!F808^6+constants!$H$4*data!F808^7)</f>
        <v>4556.5760982628271</v>
      </c>
      <c r="M808" s="4"/>
      <c r="N808" s="4"/>
      <c r="O808" s="4">
        <f t="shared" si="234"/>
        <v>42885.100918931814</v>
      </c>
      <c r="P808" s="4">
        <f t="shared" si="235"/>
        <v>14577.994369609733</v>
      </c>
      <c r="Q808" s="4">
        <f t="shared" si="235"/>
        <v>14577.994369609733</v>
      </c>
      <c r="R808" s="4">
        <f t="shared" si="236"/>
        <v>1139.1440245657068</v>
      </c>
      <c r="S808" s="4"/>
      <c r="T808" s="4"/>
      <c r="U808" s="4">
        <f t="shared" si="237"/>
        <v>1</v>
      </c>
      <c r="V808" s="4"/>
      <c r="W808" s="4"/>
      <c r="X808">
        <f>IF(front!E808&gt;$X$2,O808,P808)</f>
        <v>42885.100918931814</v>
      </c>
      <c r="Y808">
        <f t="shared" si="231"/>
        <v>42651.120130630748</v>
      </c>
      <c r="Z808">
        <f>SUMPRODUCT($B$7:$B$456,Y$7:Y$456,EXP(constants!$B$32+constants!$A$32*ABS($A$7:$A$456-$A808)))</f>
        <v>2.6971455223540803E-3</v>
      </c>
      <c r="AA808">
        <f t="shared" si="232"/>
        <v>42651.117433485226</v>
      </c>
      <c r="AB808">
        <f t="shared" si="238"/>
        <v>42645.671474925621</v>
      </c>
      <c r="AD808" s="4"/>
      <c r="AE808" s="4"/>
      <c r="AF808" s="4"/>
      <c r="AH808" s="4"/>
      <c r="AI808" s="5">
        <f>SUMPRODUCT(constants!$B$13:$B$20,A808^constants!$A$13:$A$20)*constants!$C$10/((A808/1000000000)^5*(EXP(0.014388/(A808/1000000000)/constants!$B$9)-1))</f>
        <v>1.1538845566007073E-5</v>
      </c>
      <c r="AL808" s="17">
        <f t="shared" si="233"/>
        <v>2.7057483601334708E-10</v>
      </c>
      <c r="AQ808">
        <f t="shared" si="240"/>
        <v>2.7057483601334708E-10</v>
      </c>
    </row>
    <row r="809" spans="1:43" x14ac:dyDescent="0.2">
      <c r="A809">
        <f>front!A809</f>
        <v>563.41999999999996</v>
      </c>
      <c r="B809" s="1">
        <f t="shared" si="239"/>
        <v>0.45999999999992269</v>
      </c>
      <c r="C809">
        <f>front!D809-front!B809</f>
        <v>17097.75</v>
      </c>
      <c r="D809" s="2">
        <f>front!E809-front!C809</f>
        <v>54843.1</v>
      </c>
      <c r="E809" s="2">
        <f>IF(front!F809-front!C809&gt;0,front!F809-front!C809,0)</f>
        <v>54843.1</v>
      </c>
      <c r="F809" s="2">
        <f>front!I809-front!H809</f>
        <v>4816.0999999999985</v>
      </c>
      <c r="G809" s="2"/>
      <c r="H809" s="2"/>
      <c r="I809" s="4">
        <f>C809/(constants!$A$4+constants!$B$4*data!C809+constants!$C$4*data!C809^2+constants!$D$4*data!C809^3+constants!$E$4*data!C809^4+constants!$F$4*data!C809^5+constants!$G$4*data!C809^6+constants!$H$4*data!C809^7)</f>
        <v>17216.240262481417</v>
      </c>
      <c r="J809" s="4">
        <f>D809/(constants!$A$4+constants!$B$4*data!D809+constants!$C$4*data!D809^2+constants!$D$4*data!D809^3+constants!$E$4*data!D809^4+constants!$F$4*data!D809^5+constants!$G$4*data!D809^6+constants!$H$4*data!D809^7)</f>
        <v>57845.477220768487</v>
      </c>
      <c r="K809" s="4">
        <f>E809/(constants!$A$4+constants!$B$4*data!E809+constants!$C$4*data!E809^2+constants!$D$4*data!E809^3+constants!$E$4*data!E809^4+constants!$F$4*data!E809^5+constants!$G$4*data!E809^6+constants!$H$4*data!E809^7)</f>
        <v>57845.477220768487</v>
      </c>
      <c r="L809" s="4">
        <f>F809/(constants!$A$4+constants!$B$4*data!F809+constants!$C$4*data!F809^2+constants!$D$4*data!F809^3+constants!$E$4*data!F809^4+constants!$F$4*data!F809^5+constants!$G$4*data!F809^6+constants!$H$4*data!F809^7)</f>
        <v>4805.7796042339824</v>
      </c>
      <c r="M809" s="4"/>
      <c r="N809" s="4"/>
      <c r="O809" s="4">
        <f t="shared" si="234"/>
        <v>43040.600656203547</v>
      </c>
      <c r="P809" s="4">
        <f t="shared" si="235"/>
        <v>14461.369305192122</v>
      </c>
      <c r="Q809" s="4">
        <f t="shared" si="235"/>
        <v>14461.369305192122</v>
      </c>
      <c r="R809" s="4">
        <f t="shared" si="236"/>
        <v>1201.4449010584956</v>
      </c>
      <c r="S809" s="4"/>
      <c r="T809" s="4"/>
      <c r="U809" s="4">
        <f t="shared" si="237"/>
        <v>1</v>
      </c>
      <c r="V809" s="4"/>
      <c r="W809" s="4"/>
      <c r="X809">
        <f>IF(front!E809&gt;$X$2,O809,P809)</f>
        <v>43040.600656203547</v>
      </c>
      <c r="Y809">
        <f t="shared" si="231"/>
        <v>42806.619867902482</v>
      </c>
      <c r="Z809">
        <f>SUMPRODUCT($B$7:$B$456,Y$7:Y$456,EXP(constants!$B$32+constants!$A$32*ABS($A$7:$A$456-$A809)))</f>
        <v>2.6274904780978986E-3</v>
      </c>
      <c r="AA809">
        <f t="shared" si="232"/>
        <v>42806.617240412001</v>
      </c>
      <c r="AB809">
        <f t="shared" si="238"/>
        <v>42801.171281852396</v>
      </c>
      <c r="AD809" s="4"/>
      <c r="AE809" s="4"/>
      <c r="AF809" s="4"/>
      <c r="AH809" s="4"/>
      <c r="AI809" s="5">
        <f>SUMPRODUCT(constants!$B$13:$B$20,A809^constants!$A$13:$A$20)*constants!$C$10/((A809/1000000000)^5*(EXP(0.014388/(A809/1000000000)/constants!$B$9)-1))</f>
        <v>1.1567958931881554E-5</v>
      </c>
      <c r="AL809" s="17">
        <f t="shared" si="233"/>
        <v>2.7027201792457359E-10</v>
      </c>
      <c r="AQ809">
        <f t="shared" si="240"/>
        <v>2.7027201792457359E-10</v>
      </c>
    </row>
    <row r="810" spans="1:43" x14ac:dyDescent="0.2">
      <c r="A810">
        <f>front!A810</f>
        <v>563.87</v>
      </c>
      <c r="B810" s="1">
        <f t="shared" si="239"/>
        <v>0.45000000000004547</v>
      </c>
      <c r="C810">
        <f>front!D810-front!B810</f>
        <v>17143.849999999999</v>
      </c>
      <c r="D810" s="2">
        <f>front!E810-front!C810</f>
        <v>55622.8</v>
      </c>
      <c r="E810" s="2">
        <f>IF(front!F810-front!C810&gt;0,front!F810-front!C810,0)</f>
        <v>55622.8</v>
      </c>
      <c r="F810" s="2">
        <f>front!I810-front!H810</f>
        <v>4982.6000000000004</v>
      </c>
      <c r="G810" s="2"/>
      <c r="H810" s="2"/>
      <c r="I810" s="4">
        <f>C810/(constants!$A$4+constants!$B$4*data!C810+constants!$C$4*data!C810^2+constants!$D$4*data!C810^3+constants!$E$4*data!C810^4+constants!$F$4*data!C810^5+constants!$G$4*data!C810^6+constants!$H$4*data!C810^7)</f>
        <v>17263.643674695675</v>
      </c>
      <c r="J810" s="4">
        <f>D810/(constants!$A$4+constants!$B$4*data!D810+constants!$C$4*data!D810^2+constants!$D$4*data!D810^3+constants!$E$4*data!D810^4+constants!$F$4*data!D810^5+constants!$G$4*data!D810^6+constants!$H$4*data!D810^7)</f>
        <v>58711.879352418189</v>
      </c>
      <c r="K810" s="4">
        <f>E810/(constants!$A$4+constants!$B$4*data!E810+constants!$C$4*data!E810^2+constants!$D$4*data!E810^3+constants!$E$4*data!E810^4+constants!$F$4*data!E810^5+constants!$G$4*data!E810^6+constants!$H$4*data!E810^7)</f>
        <v>58711.879352418189</v>
      </c>
      <c r="L810" s="4">
        <f>F810/(constants!$A$4+constants!$B$4*data!F810+constants!$C$4*data!F810^2+constants!$D$4*data!F810^3+constants!$E$4*data!F810^4+constants!$F$4*data!F810^5+constants!$G$4*data!F810^6+constants!$H$4*data!F810^7)</f>
        <v>4972.0373108944714</v>
      </c>
      <c r="M810" s="4"/>
      <c r="N810" s="4"/>
      <c r="O810" s="4">
        <f t="shared" si="234"/>
        <v>43159.109186739188</v>
      </c>
      <c r="P810" s="4">
        <f t="shared" si="235"/>
        <v>14677.969838104547</v>
      </c>
      <c r="Q810" s="4">
        <f t="shared" si="235"/>
        <v>14677.969838104547</v>
      </c>
      <c r="R810" s="4">
        <f t="shared" si="236"/>
        <v>1243.0093277236178</v>
      </c>
      <c r="S810" s="4"/>
      <c r="T810" s="4"/>
      <c r="U810" s="4">
        <f t="shared" si="237"/>
        <v>1</v>
      </c>
      <c r="V810" s="4"/>
      <c r="W810" s="4"/>
      <c r="X810">
        <f>IF(front!E810&gt;$X$2,O810,P810)</f>
        <v>43159.109186739188</v>
      </c>
      <c r="Y810">
        <f t="shared" si="231"/>
        <v>42925.128398438123</v>
      </c>
      <c r="Z810">
        <f>SUMPRODUCT($B$7:$B$456,Y$7:Y$456,EXP(constants!$B$32+constants!$A$32*ABS($A$7:$A$456-$A810)))</f>
        <v>2.561090642065699E-3</v>
      </c>
      <c r="AA810">
        <f t="shared" si="232"/>
        <v>42925.125837347477</v>
      </c>
      <c r="AB810">
        <f t="shared" si="238"/>
        <v>42919.679878787872</v>
      </c>
      <c r="AD810" s="4"/>
      <c r="AE810" s="4"/>
      <c r="AF810" s="4"/>
      <c r="AH810" s="4"/>
      <c r="AI810" s="5">
        <f>SUMPRODUCT(constants!$B$13:$B$20,A810^constants!$A$13:$A$20)*constants!$C$10/((A810/1000000000)^5*(EXP(0.014388/(A810/1000000000)/constants!$B$9)-1))</f>
        <v>1.1596422720320098E-5</v>
      </c>
      <c r="AL810" s="17">
        <f t="shared" si="233"/>
        <v>2.7018893787349474E-10</v>
      </c>
      <c r="AQ810">
        <f t="shared" si="240"/>
        <v>2.7018893787349474E-10</v>
      </c>
    </row>
    <row r="811" spans="1:43" x14ac:dyDescent="0.2">
      <c r="A811">
        <f>front!A811</f>
        <v>564.33000000000004</v>
      </c>
      <c r="B811" s="1">
        <f t="shared" si="239"/>
        <v>0.46000000000003638</v>
      </c>
      <c r="C811">
        <f>front!D811-front!B811</f>
        <v>17183.349999999999</v>
      </c>
      <c r="D811" s="2">
        <f>front!E811-front!C811</f>
        <v>55190.3</v>
      </c>
      <c r="E811" s="2">
        <f>IF(front!F811-front!C811&gt;0,front!F811-front!C811,0)</f>
        <v>55190.3</v>
      </c>
      <c r="F811" s="2">
        <f>front!I811-front!H811</f>
        <v>5065.3000000000011</v>
      </c>
      <c r="G811" s="2"/>
      <c r="H811" s="2"/>
      <c r="I811" s="4">
        <f>C811/(constants!$A$4+constants!$B$4*data!C811+constants!$C$4*data!C811^2+constants!$D$4*data!C811^3+constants!$E$4*data!C811^4+constants!$F$4*data!C811^5+constants!$G$4*data!C811^6+constants!$H$4*data!C811^7)</f>
        <v>17304.266066737749</v>
      </c>
      <c r="J811" s="4">
        <f>D811/(constants!$A$4+constants!$B$4*data!D811+constants!$C$4*data!D811^2+constants!$D$4*data!D811^3+constants!$E$4*data!D811^4+constants!$F$4*data!D811^5+constants!$G$4*data!D811^6+constants!$H$4*data!D811^7)</f>
        <v>58231.085403596917</v>
      </c>
      <c r="K811" s="4">
        <f>E811/(constants!$A$4+constants!$B$4*data!E811+constants!$C$4*data!E811^2+constants!$D$4*data!E811^3+constants!$E$4*data!E811^4+constants!$F$4*data!E811^5+constants!$G$4*data!E811^6+constants!$H$4*data!E811^7)</f>
        <v>58231.085403596917</v>
      </c>
      <c r="L811" s="4">
        <f>F811/(constants!$A$4+constants!$B$4*data!F811+constants!$C$4*data!F811^2+constants!$D$4*data!F811^3+constants!$E$4*data!F811^4+constants!$F$4*data!F811^5+constants!$G$4*data!F811^6+constants!$H$4*data!F811^7)</f>
        <v>5054.6241358879533</v>
      </c>
      <c r="M811" s="4"/>
      <c r="N811" s="4"/>
      <c r="O811" s="4">
        <f t="shared" si="234"/>
        <v>43260.665166844374</v>
      </c>
      <c r="P811" s="4">
        <f t="shared" si="235"/>
        <v>14557.771350899229</v>
      </c>
      <c r="Q811" s="4">
        <f t="shared" si="235"/>
        <v>14557.771350899229</v>
      </c>
      <c r="R811" s="4">
        <f t="shared" si="236"/>
        <v>1263.6560339719883</v>
      </c>
      <c r="S811" s="4"/>
      <c r="T811" s="4"/>
      <c r="U811" s="4">
        <f t="shared" si="237"/>
        <v>1</v>
      </c>
      <c r="V811" s="4"/>
      <c r="W811" s="4"/>
      <c r="X811">
        <f>IF(front!E811&gt;$X$2,O811,P811)</f>
        <v>43260.665166844374</v>
      </c>
      <c r="Y811">
        <f t="shared" si="231"/>
        <v>43026.684378543308</v>
      </c>
      <c r="Z811">
        <f>SUMPRODUCT($B$7:$B$456,Y$7:Y$456,EXP(constants!$B$32+constants!$A$32*ABS($A$7:$A$456-$A811)))</f>
        <v>2.4949492787100019E-3</v>
      </c>
      <c r="AA811">
        <f t="shared" si="232"/>
        <v>43026.681883594028</v>
      </c>
      <c r="AB811">
        <f t="shared" si="238"/>
        <v>43021.235925034423</v>
      </c>
      <c r="AD811" s="4"/>
      <c r="AE811" s="4"/>
      <c r="AF811" s="4"/>
      <c r="AH811" s="4"/>
      <c r="AI811" s="5">
        <f>SUMPRODUCT(constants!$B$13:$B$20,A811^constants!$A$13:$A$20)*constants!$C$10/((A811/1000000000)^5*(EXP(0.014388/(A811/1000000000)/constants!$B$9)-1))</f>
        <v>1.1625501741876185E-5</v>
      </c>
      <c r="AL811" s="17">
        <f t="shared" si="233"/>
        <v>2.7022705163872818E-10</v>
      </c>
      <c r="AQ811">
        <f t="shared" si="240"/>
        <v>2.7022705163872818E-10</v>
      </c>
    </row>
    <row r="812" spans="1:43" x14ac:dyDescent="0.2">
      <c r="A812">
        <f>front!A812</f>
        <v>564.79</v>
      </c>
      <c r="B812" s="1">
        <f t="shared" si="239"/>
        <v>0.45999999999992269</v>
      </c>
      <c r="C812">
        <f>front!D812-front!B812</f>
        <v>17233</v>
      </c>
      <c r="D812" s="2">
        <f>front!E812-front!C812</f>
        <v>55461.5</v>
      </c>
      <c r="E812" s="2">
        <f>IF(front!F812-front!C812&gt;0,front!F812-front!C812,0)</f>
        <v>55461.5</v>
      </c>
      <c r="F812" s="2">
        <f>front!I812-front!H812</f>
        <v>5152.9000000000015</v>
      </c>
      <c r="G812" s="2"/>
      <c r="H812" s="2"/>
      <c r="I812" s="4">
        <f>C812/(constants!$A$4+constants!$B$4*data!C812+constants!$C$4*data!C812^2+constants!$D$4*data!C812^3+constants!$E$4*data!C812^4+constants!$F$4*data!C812^5+constants!$G$4*data!C812^6+constants!$H$4*data!C812^7)</f>
        <v>17355.334180649686</v>
      </c>
      <c r="J812" s="4">
        <f>D812/(constants!$A$4+constants!$B$4*data!D812+constants!$C$4*data!D812^2+constants!$D$4*data!D812^3+constants!$E$4*data!D812^4+constants!$F$4*data!D812^5+constants!$G$4*data!D812^6+constants!$H$4*data!D812^7)</f>
        <v>58532.504822069808</v>
      </c>
      <c r="K812" s="4">
        <f>E812/(constants!$A$4+constants!$B$4*data!E812+constants!$C$4*data!E812^2+constants!$D$4*data!E812^3+constants!$E$4*data!E812^4+constants!$F$4*data!E812^5+constants!$G$4*data!E812^6+constants!$H$4*data!E812^7)</f>
        <v>58532.504822069808</v>
      </c>
      <c r="L812" s="4">
        <f>F812/(constants!$A$4+constants!$B$4*data!F812+constants!$C$4*data!F812^2+constants!$D$4*data!F812^3+constants!$E$4*data!F812^4+constants!$F$4*data!F812^5+constants!$G$4*data!F812^6+constants!$H$4*data!F812^7)</f>
        <v>5142.1097292509448</v>
      </c>
      <c r="M812" s="4"/>
      <c r="N812" s="4"/>
      <c r="O812" s="4">
        <f t="shared" si="234"/>
        <v>43388.335451624218</v>
      </c>
      <c r="P812" s="4">
        <f t="shared" si="235"/>
        <v>14633.126205517452</v>
      </c>
      <c r="Q812" s="4">
        <f t="shared" si="235"/>
        <v>14633.126205517452</v>
      </c>
      <c r="R812" s="4">
        <f t="shared" si="236"/>
        <v>1285.5274323127362</v>
      </c>
      <c r="S812" s="4"/>
      <c r="T812" s="4"/>
      <c r="U812" s="4">
        <f t="shared" si="237"/>
        <v>1</v>
      </c>
      <c r="V812" s="4"/>
      <c r="W812" s="4"/>
      <c r="X812">
        <f>IF(front!E812&gt;$X$2,O812,P812)</f>
        <v>43388.335451624218</v>
      </c>
      <c r="Y812">
        <f t="shared" si="231"/>
        <v>43154.354663323153</v>
      </c>
      <c r="Z812">
        <f>SUMPRODUCT($B$7:$B$456,Y$7:Y$456,EXP(constants!$B$32+constants!$A$32*ABS($A$7:$A$456-$A812)))</f>
        <v>2.4305160469896038E-3</v>
      </c>
      <c r="AA812">
        <f t="shared" si="232"/>
        <v>43154.352232807105</v>
      </c>
      <c r="AB812">
        <f t="shared" si="238"/>
        <v>43148.9062742475</v>
      </c>
      <c r="AD812" s="4"/>
      <c r="AE812" s="4"/>
      <c r="AF812" s="4"/>
      <c r="AH812" s="4"/>
      <c r="AI812" s="5">
        <f>SUMPRODUCT(constants!$B$13:$B$20,A812^constants!$A$13:$A$20)*constants!$C$10/((A812/1000000000)^5*(EXP(0.014388/(A812/1000000000)/constants!$B$9)-1))</f>
        <v>1.1654563029466274E-5</v>
      </c>
      <c r="AL812" s="17">
        <f t="shared" si="233"/>
        <v>2.7010100685731749E-10</v>
      </c>
      <c r="AQ812">
        <f t="shared" si="240"/>
        <v>2.7010100685731749E-10</v>
      </c>
    </row>
    <row r="813" spans="1:43" x14ac:dyDescent="0.2">
      <c r="A813">
        <f>front!A813</f>
        <v>565.25</v>
      </c>
      <c r="B813" s="1">
        <f t="shared" si="239"/>
        <v>0.46000000000003638</v>
      </c>
      <c r="C813">
        <f>front!D813-front!B813</f>
        <v>17320.2</v>
      </c>
      <c r="D813" s="2">
        <f>front!E813-front!C813</f>
        <v>55399.9</v>
      </c>
      <c r="E813" s="2">
        <f>IF(front!F813-front!C813&gt;0,front!F813-front!C813,0)</f>
        <v>55399.9</v>
      </c>
      <c r="F813" s="2">
        <f>front!I813-front!H813</f>
        <v>5143</v>
      </c>
      <c r="G813" s="2"/>
      <c r="H813" s="2"/>
      <c r="I813" s="4">
        <f>C813/(constants!$A$4+constants!$B$4*data!C813+constants!$C$4*data!C813^2+constants!$D$4*data!C813^3+constants!$E$4*data!C813^4+constants!$F$4*data!C813^5+constants!$G$4*data!C813^6+constants!$H$4*data!C813^7)</f>
        <v>17445.04450457139</v>
      </c>
      <c r="J813" s="4">
        <f>D813/(constants!$A$4+constants!$B$4*data!D813+constants!$C$4*data!D813^2+constants!$D$4*data!D813^3+constants!$E$4*data!D813^4+constants!$F$4*data!D813^5+constants!$G$4*data!D813^6+constants!$H$4*data!D813^7)</f>
        <v>58464.022678473659</v>
      </c>
      <c r="K813" s="4">
        <f>E813/(constants!$A$4+constants!$B$4*data!E813+constants!$C$4*data!E813^2+constants!$D$4*data!E813^3+constants!$E$4*data!E813^4+constants!$F$4*data!E813^5+constants!$G$4*data!E813^6+constants!$H$4*data!E813^7)</f>
        <v>58464.022678473659</v>
      </c>
      <c r="L813" s="4">
        <f>F813/(constants!$A$4+constants!$B$4*data!F813+constants!$C$4*data!F813^2+constants!$D$4*data!F813^3+constants!$E$4*data!F813^4+constants!$F$4*data!F813^5+constants!$G$4*data!F813^6+constants!$H$4*data!F813^7)</f>
        <v>5132.2223695050989</v>
      </c>
      <c r="M813" s="4"/>
      <c r="N813" s="4"/>
      <c r="O813" s="4">
        <f t="shared" si="234"/>
        <v>43612.611261428472</v>
      </c>
      <c r="P813" s="4">
        <f t="shared" si="235"/>
        <v>14616.005669618415</v>
      </c>
      <c r="Q813" s="4">
        <f t="shared" si="235"/>
        <v>14616.005669618415</v>
      </c>
      <c r="R813" s="4">
        <f t="shared" si="236"/>
        <v>1283.0555923762747</v>
      </c>
      <c r="S813" s="4"/>
      <c r="T813" s="4"/>
      <c r="U813" s="4">
        <f t="shared" si="237"/>
        <v>1</v>
      </c>
      <c r="V813" s="4"/>
      <c r="W813" s="4"/>
      <c r="X813">
        <f>IF(front!E813&gt;$X$2,O813,P813)</f>
        <v>43612.611261428472</v>
      </c>
      <c r="Y813">
        <f t="shared" si="231"/>
        <v>43378.630473127407</v>
      </c>
      <c r="Z813">
        <f>SUMPRODUCT($B$7:$B$456,Y$7:Y$456,EXP(constants!$B$32+constants!$A$32*ABS($A$7:$A$456-$A813)))</f>
        <v>2.3677468336063042E-3</v>
      </c>
      <c r="AA813">
        <f t="shared" si="232"/>
        <v>43378.628105380572</v>
      </c>
      <c r="AB813">
        <f t="shared" si="238"/>
        <v>43373.182146820967</v>
      </c>
      <c r="AD813" s="4"/>
      <c r="AE813" s="4"/>
      <c r="AF813" s="4"/>
      <c r="AH813" s="4"/>
      <c r="AI813" s="5">
        <f>SUMPRODUCT(constants!$B$13:$B$20,A813^constants!$A$13:$A$20)*constants!$C$10/((A813/1000000000)^5*(EXP(0.014388/(A813/1000000000)/constants!$B$9)-1))</f>
        <v>1.1683606333930939E-5</v>
      </c>
      <c r="AL813" s="17">
        <f t="shared" si="233"/>
        <v>2.693739715564607E-10</v>
      </c>
      <c r="AQ813">
        <f t="shared" si="240"/>
        <v>2.693739715564607E-10</v>
      </c>
    </row>
    <row r="814" spans="1:43" x14ac:dyDescent="0.2">
      <c r="A814">
        <f>front!A814</f>
        <v>565.71</v>
      </c>
      <c r="B814" s="1">
        <f t="shared" si="239"/>
        <v>0.46000000000003638</v>
      </c>
      <c r="C814">
        <f>front!D814-front!B814</f>
        <v>17362.850000000002</v>
      </c>
      <c r="D814" s="2">
        <f>front!E814-front!C814</f>
        <v>55211.6</v>
      </c>
      <c r="E814" s="2">
        <f>IF(front!F814-front!C814&gt;0,front!F814-front!C814,0)</f>
        <v>55211.6</v>
      </c>
      <c r="F814" s="2">
        <f>front!I814-front!H814</f>
        <v>5172.9000000000015</v>
      </c>
      <c r="G814" s="2"/>
      <c r="H814" s="2"/>
      <c r="I814" s="4">
        <f>C814/(constants!$A$4+constants!$B$4*data!C814+constants!$C$4*data!C814^2+constants!$D$4*data!C814^3+constants!$E$4*data!C814^4+constants!$F$4*data!C814^5+constants!$G$4*data!C814^6+constants!$H$4*data!C814^7)</f>
        <v>17488.931455670987</v>
      </c>
      <c r="J814" s="4">
        <f>D814/(constants!$A$4+constants!$B$4*data!D814+constants!$C$4*data!D814^2+constants!$D$4*data!D814^3+constants!$E$4*data!D814^4+constants!$F$4*data!D814^5+constants!$G$4*data!D814^6+constants!$H$4*data!D814^7)</f>
        <v>58254.751540746154</v>
      </c>
      <c r="K814" s="4">
        <f>E814/(constants!$A$4+constants!$B$4*data!E814+constants!$C$4*data!E814^2+constants!$D$4*data!E814^3+constants!$E$4*data!E814^4+constants!$F$4*data!E814^5+constants!$G$4*data!E814^6+constants!$H$4*data!E814^7)</f>
        <v>58254.751540746154</v>
      </c>
      <c r="L814" s="4">
        <f>F814/(constants!$A$4+constants!$B$4*data!F814+constants!$C$4*data!F814^2+constants!$D$4*data!F814^3+constants!$E$4*data!F814^4+constants!$F$4*data!F814^5+constants!$G$4*data!F814^6+constants!$H$4*data!F814^7)</f>
        <v>5162.0844219283081</v>
      </c>
      <c r="M814" s="4"/>
      <c r="N814" s="4"/>
      <c r="O814" s="4">
        <f t="shared" si="234"/>
        <v>43722.328639177467</v>
      </c>
      <c r="P814" s="4">
        <f t="shared" si="235"/>
        <v>14563.687885186539</v>
      </c>
      <c r="Q814" s="4">
        <f t="shared" si="235"/>
        <v>14563.687885186539</v>
      </c>
      <c r="R814" s="4">
        <f t="shared" si="236"/>
        <v>1290.521105482077</v>
      </c>
      <c r="S814" s="4"/>
      <c r="T814" s="4"/>
      <c r="U814" s="4">
        <f t="shared" si="237"/>
        <v>1</v>
      </c>
      <c r="V814" s="4"/>
      <c r="W814" s="4"/>
      <c r="X814">
        <f>IF(front!E814&gt;$X$2,O814,P814)</f>
        <v>43722.328639177467</v>
      </c>
      <c r="Y814">
        <f t="shared" si="231"/>
        <v>43488.347850876402</v>
      </c>
      <c r="Z814">
        <f>SUMPRODUCT($B$7:$B$456,Y$7:Y$456,EXP(constants!$B$32+constants!$A$32*ABS($A$7:$A$456-$A814)))</f>
        <v>2.3065986645084921E-3</v>
      </c>
      <c r="AA814">
        <f t="shared" si="232"/>
        <v>43488.345544277734</v>
      </c>
      <c r="AB814">
        <f t="shared" si="238"/>
        <v>43482.899585718129</v>
      </c>
      <c r="AD814" s="4"/>
      <c r="AE814" s="4"/>
      <c r="AF814" s="4"/>
      <c r="AH814" s="4"/>
      <c r="AI814" s="5">
        <f>SUMPRODUCT(constants!$B$13:$B$20,A814^constants!$A$13:$A$20)*constants!$C$10/((A814/1000000000)^5*(EXP(0.014388/(A814/1000000000)/constants!$B$9)-1))</f>
        <v>1.1712631407167979E-5</v>
      </c>
      <c r="AL814" s="17">
        <f t="shared" si="233"/>
        <v>2.6936178402911679E-10</v>
      </c>
      <c r="AQ814">
        <f t="shared" si="240"/>
        <v>2.6936178402911679E-10</v>
      </c>
    </row>
    <row r="815" spans="1:43" x14ac:dyDescent="0.2">
      <c r="A815">
        <f>front!A815</f>
        <v>566.16</v>
      </c>
      <c r="B815" s="1">
        <f t="shared" si="239"/>
        <v>0.44999999999993179</v>
      </c>
      <c r="C815">
        <f>front!D815-front!B815</f>
        <v>17418.600000000002</v>
      </c>
      <c r="D815" s="2">
        <f>front!E815-front!C815</f>
        <v>54779.8</v>
      </c>
      <c r="E815" s="2">
        <f>IF(front!F815-front!C815&gt;0,front!F815-front!C815,0)</f>
        <v>54779.8</v>
      </c>
      <c r="F815" s="2">
        <f>front!I815-front!H815</f>
        <v>5287.3000000000011</v>
      </c>
      <c r="G815" s="2"/>
      <c r="H815" s="2"/>
      <c r="I815" s="4">
        <f>C815/(constants!$A$4+constants!$B$4*data!C815+constants!$C$4*data!C815^2+constants!$D$4*data!C815^3+constants!$E$4*data!C815^4+constants!$F$4*data!C815^5+constants!$G$4*data!C815^6+constants!$H$4*data!C815^7)</f>
        <v>17546.307384824104</v>
      </c>
      <c r="J815" s="4">
        <f>D815/(constants!$A$4+constants!$B$4*data!D815+constants!$C$4*data!D815^2+constants!$D$4*data!D815^3+constants!$E$4*data!D815^4+constants!$F$4*data!D815^5+constants!$G$4*data!D815^6+constants!$H$4*data!D815^7)</f>
        <v>57775.205598484456</v>
      </c>
      <c r="K815" s="4">
        <f>E815/(constants!$A$4+constants!$B$4*data!E815+constants!$C$4*data!E815^2+constants!$D$4*data!E815^3+constants!$E$4*data!E815^4+constants!$F$4*data!E815^5+constants!$G$4*data!E815^6+constants!$H$4*data!E815^7)</f>
        <v>57775.205598484456</v>
      </c>
      <c r="L815" s="4">
        <f>F815/(constants!$A$4+constants!$B$4*data!F815+constants!$C$4*data!F815^2+constants!$D$4*data!F815^3+constants!$E$4*data!F815^4+constants!$F$4*data!F815^5+constants!$G$4*data!F815^6+constants!$H$4*data!F815^7)</f>
        <v>5276.3456674536383</v>
      </c>
      <c r="M815" s="4"/>
      <c r="N815" s="4"/>
      <c r="O815" s="4">
        <f t="shared" si="234"/>
        <v>43865.768462060259</v>
      </c>
      <c r="P815" s="4">
        <f t="shared" si="235"/>
        <v>14443.801399621114</v>
      </c>
      <c r="Q815" s="4">
        <f t="shared" si="235"/>
        <v>14443.801399621114</v>
      </c>
      <c r="R815" s="4">
        <f t="shared" si="236"/>
        <v>1319.0864168634096</v>
      </c>
      <c r="S815" s="4"/>
      <c r="T815" s="4"/>
      <c r="U815" s="4">
        <f t="shared" si="237"/>
        <v>1</v>
      </c>
      <c r="V815" s="4"/>
      <c r="W815" s="4"/>
      <c r="X815">
        <f>IF(front!E815&gt;$X$2,O815,P815)</f>
        <v>43865.768462060259</v>
      </c>
      <c r="Y815">
        <f t="shared" si="231"/>
        <v>43631.787673759194</v>
      </c>
      <c r="Z815">
        <f>SUMPRODUCT($B$7:$B$456,Y$7:Y$456,EXP(constants!$B$32+constants!$A$32*ABS($A$7:$A$456-$A815)))</f>
        <v>2.2483081495124901E-3</v>
      </c>
      <c r="AA815">
        <f t="shared" si="232"/>
        <v>43631.785425451046</v>
      </c>
      <c r="AB815">
        <f t="shared" si="238"/>
        <v>43626.339466891441</v>
      </c>
      <c r="AD815" s="4"/>
      <c r="AE815" s="4"/>
      <c r="AF815" s="4"/>
      <c r="AH815" s="4"/>
      <c r="AI815" s="5">
        <f>SUMPRODUCT(constants!$B$13:$B$20,A815^constants!$A$13:$A$20)*constants!$C$10/((A815/1000000000)^5*(EXP(0.014388/(A815/1000000000)/constants!$B$9)-1))</f>
        <v>1.1741007622194617E-5</v>
      </c>
      <c r="AL815" s="17">
        <f t="shared" si="233"/>
        <v>2.6912658191515266E-10</v>
      </c>
      <c r="AQ815">
        <f t="shared" si="240"/>
        <v>2.6912658191515266E-10</v>
      </c>
    </row>
    <row r="816" spans="1:43" x14ac:dyDescent="0.2">
      <c r="A816">
        <f>front!A816</f>
        <v>566.62</v>
      </c>
      <c r="B816" s="1">
        <f t="shared" si="239"/>
        <v>0.46000000000003638</v>
      </c>
      <c r="C816">
        <f>front!D816-front!B816</f>
        <v>17490.55</v>
      </c>
      <c r="D816" s="2">
        <f>front!E816-front!C816</f>
        <v>55415</v>
      </c>
      <c r="E816" s="2">
        <f>IF(front!F816-front!C816&gt;0,front!F816-front!C816,0)</f>
        <v>55415</v>
      </c>
      <c r="F816" s="2">
        <f>front!I816-front!H816</f>
        <v>5611.7999999999993</v>
      </c>
      <c r="G816" s="2"/>
      <c r="H816" s="2"/>
      <c r="I816" s="4">
        <f>C816/(constants!$A$4+constants!$B$4*data!C816+constants!$C$4*data!C816^2+constants!$D$4*data!C816^3+constants!$E$4*data!C816^4+constants!$F$4*data!C816^5+constants!$G$4*data!C816^6+constants!$H$4*data!C816^7)</f>
        <v>17620.370926358541</v>
      </c>
      <c r="J816" s="4">
        <f>D816/(constants!$A$4+constants!$B$4*data!D816+constants!$C$4*data!D816^2+constants!$D$4*data!D816^3+constants!$E$4*data!D816^4+constants!$F$4*data!D816^5+constants!$G$4*data!D816^6+constants!$H$4*data!D816^7)</f>
        <v>58480.808680125207</v>
      </c>
      <c r="K816" s="4">
        <f>E816/(constants!$A$4+constants!$B$4*data!E816+constants!$C$4*data!E816^2+constants!$D$4*data!E816^3+constants!$E$4*data!E816^4+constants!$F$4*data!E816^5+constants!$G$4*data!E816^6+constants!$H$4*data!E816^7)</f>
        <v>58480.808680125207</v>
      </c>
      <c r="L816" s="4">
        <f>F816/(constants!$A$4+constants!$B$4*data!F816+constants!$C$4*data!F816^2+constants!$D$4*data!F816^3+constants!$E$4*data!F816^4+constants!$F$4*data!F816^5+constants!$G$4*data!F816^6+constants!$H$4*data!F816^7)</f>
        <v>5600.5114805146468</v>
      </c>
      <c r="M816" s="4"/>
      <c r="N816" s="4"/>
      <c r="O816" s="4">
        <f t="shared" si="234"/>
        <v>44050.927315896348</v>
      </c>
      <c r="P816" s="4">
        <f t="shared" si="235"/>
        <v>14620.202170031302</v>
      </c>
      <c r="Q816" s="4">
        <f t="shared" si="235"/>
        <v>14620.202170031302</v>
      </c>
      <c r="R816" s="4">
        <f t="shared" si="236"/>
        <v>1400.1278701286617</v>
      </c>
      <c r="S816" s="4"/>
      <c r="T816" s="4"/>
      <c r="U816" s="4">
        <f t="shared" si="237"/>
        <v>1</v>
      </c>
      <c r="V816" s="4"/>
      <c r="W816" s="4"/>
      <c r="X816">
        <f>IF(front!E816&gt;$X$2,O816,P816)</f>
        <v>44050.927315896348</v>
      </c>
      <c r="Y816">
        <f t="shared" si="231"/>
        <v>43816.946527595283</v>
      </c>
      <c r="Z816">
        <f>SUMPRODUCT($B$7:$B$456,Y$7:Y$456,EXP(constants!$B$32+constants!$A$32*ABS($A$7:$A$456-$A816)))</f>
        <v>2.190244540278987E-3</v>
      </c>
      <c r="AA816">
        <f t="shared" si="232"/>
        <v>43816.944337350746</v>
      </c>
      <c r="AB816">
        <f t="shared" si="238"/>
        <v>43811.498378791141</v>
      </c>
      <c r="AD816" s="4"/>
      <c r="AE816" s="4"/>
      <c r="AF816" s="4"/>
      <c r="AH816" s="4"/>
      <c r="AI816" s="5">
        <f>SUMPRODUCT(constants!$B$13:$B$20,A816^constants!$A$13:$A$20)*constants!$C$10/((A816/1000000000)^5*(EXP(0.014388/(A816/1000000000)/constants!$B$9)-1))</f>
        <v>1.1769995902574887E-5</v>
      </c>
      <c r="AL816" s="17">
        <f t="shared" si="233"/>
        <v>2.6865084140269133E-10</v>
      </c>
      <c r="AQ816">
        <f t="shared" si="240"/>
        <v>2.6865084140269133E-10</v>
      </c>
    </row>
    <row r="817" spans="1:43" x14ac:dyDescent="0.2">
      <c r="A817">
        <f>front!A817</f>
        <v>567.08000000000004</v>
      </c>
      <c r="B817" s="1">
        <f t="shared" si="239"/>
        <v>0.46000000000003638</v>
      </c>
      <c r="C817">
        <f>front!D817-front!B817</f>
        <v>17552.949999999997</v>
      </c>
      <c r="D817" s="2">
        <f>front!E817-front!C817</f>
        <v>55515.6</v>
      </c>
      <c r="E817" s="2">
        <f>IF(front!F817-front!C817&gt;0,front!F817-front!C817,0)</f>
        <v>55515.6</v>
      </c>
      <c r="F817" s="2">
        <f>front!I817-front!H817</f>
        <v>6208.1</v>
      </c>
      <c r="G817" s="2"/>
      <c r="H817" s="2"/>
      <c r="I817" s="4">
        <f>C817/(constants!$A$4+constants!$B$4*data!C817+constants!$C$4*data!C817^2+constants!$D$4*data!C817^3+constants!$E$4*data!C817^4+constants!$F$4*data!C817^5+constants!$G$4*data!C817^6+constants!$H$4*data!C817^7)</f>
        <v>17684.617746045802</v>
      </c>
      <c r="J817" s="4">
        <f>D817/(constants!$A$4+constants!$B$4*data!D817+constants!$C$4*data!D817^2+constants!$D$4*data!D817^3+constants!$E$4*data!D817^4+constants!$F$4*data!D817^5+constants!$G$4*data!D817^6+constants!$H$4*data!D817^7)</f>
        <v>58592.658236559902</v>
      </c>
      <c r="K817" s="4">
        <f>E817/(constants!$A$4+constants!$B$4*data!E817+constants!$C$4*data!E817^2+constants!$D$4*data!E817^3+constants!$E$4*data!E817^4+constants!$F$4*data!E817^5+constants!$G$4*data!E817^6+constants!$H$4*data!E817^7)</f>
        <v>58592.658236559902</v>
      </c>
      <c r="L817" s="4">
        <f>F817/(constants!$A$4+constants!$B$4*data!F817+constants!$C$4*data!F817^2+constants!$D$4*data!F817^3+constants!$E$4*data!F817^4+constants!$F$4*data!F817^5+constants!$G$4*data!F817^6+constants!$H$4*data!F817^7)</f>
        <v>6196.4598798150737</v>
      </c>
      <c r="M817" s="4"/>
      <c r="N817" s="4"/>
      <c r="O817" s="4">
        <f t="shared" si="234"/>
        <v>44211.544365114503</v>
      </c>
      <c r="P817" s="4">
        <f t="shared" si="235"/>
        <v>14648.164559139976</v>
      </c>
      <c r="Q817" s="4">
        <f t="shared" si="235"/>
        <v>14648.164559139976</v>
      </c>
      <c r="R817" s="4">
        <f t="shared" si="236"/>
        <v>1549.1149699537684</v>
      </c>
      <c r="S817" s="4"/>
      <c r="T817" s="4"/>
      <c r="U817" s="4">
        <f t="shared" si="237"/>
        <v>1</v>
      </c>
      <c r="V817" s="4"/>
      <c r="W817" s="4"/>
      <c r="X817">
        <f>IF(front!E817&gt;$X$2,O817,P817)</f>
        <v>44211.544365114503</v>
      </c>
      <c r="Y817">
        <f t="shared" si="231"/>
        <v>43977.563576813438</v>
      </c>
      <c r="Z817">
        <f>SUMPRODUCT($B$7:$B$456,Y$7:Y$456,EXP(constants!$B$32+constants!$A$32*ABS($A$7:$A$456-$A817)))</f>
        <v>2.1336804509035391E-3</v>
      </c>
      <c r="AA817">
        <f t="shared" si="232"/>
        <v>43977.561443132989</v>
      </c>
      <c r="AB817">
        <f t="shared" si="238"/>
        <v>43972.115484573384</v>
      </c>
      <c r="AD817" s="4"/>
      <c r="AE817" s="4"/>
      <c r="AF817" s="4"/>
      <c r="AH817" s="4"/>
      <c r="AI817" s="5">
        <f>SUMPRODUCT(constants!$B$13:$B$20,A817^constants!$A$13:$A$20)*constants!$C$10/((A817/1000000000)^5*(EXP(0.014388/(A817/1000000000)/constants!$B$9)-1))</f>
        <v>1.1798965219115839E-5</v>
      </c>
      <c r="AL817" s="17">
        <f t="shared" si="233"/>
        <v>2.6832835057151701E-10</v>
      </c>
      <c r="AQ817">
        <f t="shared" si="240"/>
        <v>2.6832835057151701E-10</v>
      </c>
    </row>
    <row r="818" spans="1:43" x14ac:dyDescent="0.2">
      <c r="A818">
        <f>front!A818</f>
        <v>567.54</v>
      </c>
      <c r="B818" s="1">
        <f t="shared" si="239"/>
        <v>0.45999999999992269</v>
      </c>
      <c r="C818">
        <f>front!D818-front!B818</f>
        <v>17579.3</v>
      </c>
      <c r="D818" s="2">
        <f>front!E818-front!C818</f>
        <v>55256.2</v>
      </c>
      <c r="E818" s="2">
        <f>IF(front!F818-front!C818&gt;0,front!F818-front!C818,0)</f>
        <v>55256.2</v>
      </c>
      <c r="F818" s="2">
        <f>front!I818-front!H818</f>
        <v>6895.1</v>
      </c>
      <c r="G818" s="2"/>
      <c r="H818" s="2"/>
      <c r="I818" s="4">
        <f>C818/(constants!$A$4+constants!$B$4*data!C818+constants!$C$4*data!C818^2+constants!$D$4*data!C818^3+constants!$E$4*data!C818^4+constants!$F$4*data!C818^5+constants!$G$4*data!C818^6+constants!$H$4*data!C818^7)</f>
        <v>17711.751463524859</v>
      </c>
      <c r="J818" s="4">
        <f>D818/(constants!$A$4+constants!$B$4*data!D818+constants!$C$4*data!D818^2+constants!$D$4*data!D818^3+constants!$E$4*data!D818^4+constants!$F$4*data!D818^5+constants!$G$4*data!D818^6+constants!$H$4*data!D818^7)</f>
        <v>58304.309900180764</v>
      </c>
      <c r="K818" s="4">
        <f>E818/(constants!$A$4+constants!$B$4*data!E818+constants!$C$4*data!E818^2+constants!$D$4*data!E818^3+constants!$E$4*data!E818^4+constants!$F$4*data!E818^5+constants!$G$4*data!E818^6+constants!$H$4*data!E818^7)</f>
        <v>58304.309900180764</v>
      </c>
      <c r="L818" s="4">
        <f>F818/(constants!$A$4+constants!$B$4*data!F818+constants!$C$4*data!F818^2+constants!$D$4*data!F818^3+constants!$E$4*data!F818^4+constants!$F$4*data!F818^5+constants!$G$4*data!F818^6+constants!$H$4*data!F818^7)</f>
        <v>6883.5614673707114</v>
      </c>
      <c r="M818" s="4"/>
      <c r="N818" s="4"/>
      <c r="O818" s="4">
        <f t="shared" si="234"/>
        <v>44279.378658812151</v>
      </c>
      <c r="P818" s="4">
        <f t="shared" si="235"/>
        <v>14576.077475045191</v>
      </c>
      <c r="Q818" s="4">
        <f t="shared" si="235"/>
        <v>14576.077475045191</v>
      </c>
      <c r="R818" s="4">
        <f t="shared" si="236"/>
        <v>1720.8903668426778</v>
      </c>
      <c r="S818" s="4"/>
      <c r="T818" s="4"/>
      <c r="U818" s="4">
        <f t="shared" si="237"/>
        <v>1</v>
      </c>
      <c r="V818" s="4"/>
      <c r="W818" s="4"/>
      <c r="X818">
        <f>IF(front!E818&gt;$X$2,O818,P818)</f>
        <v>44279.378658812151</v>
      </c>
      <c r="Y818">
        <f t="shared" si="231"/>
        <v>44045.397870511086</v>
      </c>
      <c r="Z818">
        <f>SUMPRODUCT($B$7:$B$456,Y$7:Y$456,EXP(constants!$B$32+constants!$A$32*ABS($A$7:$A$456-$A818)))</f>
        <v>2.0785771555846756E-3</v>
      </c>
      <c r="AA818">
        <f t="shared" si="232"/>
        <v>44045.39579193393</v>
      </c>
      <c r="AB818">
        <f t="shared" si="238"/>
        <v>44039.949833374325</v>
      </c>
      <c r="AD818" s="4"/>
      <c r="AE818" s="4"/>
      <c r="AF818" s="4"/>
      <c r="AH818" s="4"/>
      <c r="AI818" s="5">
        <f>SUMPRODUCT(constants!$B$13:$B$20,A818^constants!$A$13:$A$20)*constants!$C$10/((A818/1000000000)^5*(EXP(0.014388/(A818/1000000000)/constants!$B$9)-1))</f>
        <v>1.1827915327969206E-5</v>
      </c>
      <c r="AL818" s="17">
        <f t="shared" si="233"/>
        <v>2.6857240693325638E-10</v>
      </c>
      <c r="AQ818">
        <f t="shared" si="240"/>
        <v>2.6857240693325638E-10</v>
      </c>
    </row>
    <row r="819" spans="1:43" x14ac:dyDescent="0.2">
      <c r="A819">
        <f>front!A819</f>
        <v>568</v>
      </c>
      <c r="B819" s="1">
        <f t="shared" si="239"/>
        <v>0.46000000000003638</v>
      </c>
      <c r="C819">
        <f>front!D819-front!B819</f>
        <v>17680.350000000002</v>
      </c>
      <c r="D819" s="2">
        <f>front!E819-front!C819</f>
        <v>54904.1</v>
      </c>
      <c r="E819" s="2">
        <f>IF(front!F819-front!C819&gt;0,front!F819-front!C819,0)</f>
        <v>54904.1</v>
      </c>
      <c r="F819" s="2">
        <f>front!I819-front!H819</f>
        <v>7191.6</v>
      </c>
      <c r="G819" s="2"/>
      <c r="H819" s="2"/>
      <c r="I819" s="4">
        <f>C819/(constants!$A$4+constants!$B$4*data!C819+constants!$C$4*data!C819^2+constants!$D$4*data!C819^3+constants!$E$4*data!C819^4+constants!$F$4*data!C819^5+constants!$G$4*data!C819^6+constants!$H$4*data!C819^7)</f>
        <v>17815.828136375236</v>
      </c>
      <c r="J819" s="4">
        <f>D819/(constants!$A$4+constants!$B$4*data!D819+constants!$C$4*data!D819^2+constants!$D$4*data!D819^3+constants!$E$4*data!D819^4+constants!$F$4*data!D819^5+constants!$G$4*data!D819^6+constants!$H$4*data!D819^7)</f>
        <v>57913.204157852946</v>
      </c>
      <c r="K819" s="4">
        <f>E819/(constants!$A$4+constants!$B$4*data!E819+constants!$C$4*data!E819^2+constants!$D$4*data!E819^3+constants!$E$4*data!E819^4+constants!$F$4*data!E819^5+constants!$G$4*data!E819^6+constants!$H$4*data!E819^7)</f>
        <v>57913.204157852946</v>
      </c>
      <c r="L819" s="4">
        <f>F819/(constants!$A$4+constants!$B$4*data!F819+constants!$C$4*data!F819^2+constants!$D$4*data!F819^3+constants!$E$4*data!F819^4+constants!$F$4*data!F819^5+constants!$G$4*data!F819^6+constants!$H$4*data!F819^7)</f>
        <v>7180.3008360393596</v>
      </c>
      <c r="M819" s="4"/>
      <c r="N819" s="4"/>
      <c r="O819" s="4">
        <f t="shared" si="234"/>
        <v>44539.570340938095</v>
      </c>
      <c r="P819" s="4">
        <f t="shared" si="235"/>
        <v>14478.301039463237</v>
      </c>
      <c r="Q819" s="4">
        <f t="shared" si="235"/>
        <v>14478.301039463237</v>
      </c>
      <c r="R819" s="4">
        <f t="shared" si="236"/>
        <v>1795.0752090098399</v>
      </c>
      <c r="S819" s="4"/>
      <c r="T819" s="4"/>
      <c r="U819" s="4">
        <f t="shared" si="237"/>
        <v>1</v>
      </c>
      <c r="V819" s="4"/>
      <c r="W819" s="4"/>
      <c r="X819">
        <f>IF(front!E819&gt;$X$2,O819,P819)</f>
        <v>44539.570340938095</v>
      </c>
      <c r="Y819">
        <f t="shared" si="231"/>
        <v>44305.58955263703</v>
      </c>
      <c r="Z819">
        <f>SUMPRODUCT($B$7:$B$456,Y$7:Y$456,EXP(constants!$B$32+constants!$A$32*ABS($A$7:$A$456-$A819)))</f>
        <v>2.024896928632813E-3</v>
      </c>
      <c r="AA819">
        <f t="shared" si="232"/>
        <v>44305.587527740099</v>
      </c>
      <c r="AB819">
        <f t="shared" si="238"/>
        <v>44300.141569180494</v>
      </c>
      <c r="AD819" s="4"/>
      <c r="AE819" s="4"/>
      <c r="AF819" s="4"/>
      <c r="AH819" s="4"/>
      <c r="AI819" s="5">
        <f>SUMPRODUCT(constants!$B$13:$B$20,A819^constants!$A$13:$A$20)*constants!$C$10/((A819/1000000000)^5*(EXP(0.014388/(A819/1000000000)/constants!$B$9)-1))</f>
        <v>1.1856845986363973E-5</v>
      </c>
      <c r="AL819" s="17">
        <f t="shared" si="233"/>
        <v>2.6764803827653575E-10</v>
      </c>
      <c r="AQ819">
        <f t="shared" si="240"/>
        <v>2.6764803827653575E-10</v>
      </c>
    </row>
    <row r="820" spans="1:43" x14ac:dyDescent="0.2">
      <c r="A820">
        <f>front!A820</f>
        <v>568.45000000000005</v>
      </c>
      <c r="B820" s="1">
        <f t="shared" si="239"/>
        <v>0.45000000000004547</v>
      </c>
      <c r="C820">
        <f>front!D820-front!B820</f>
        <v>17719.3</v>
      </c>
      <c r="D820" s="2">
        <f>front!E820-front!C820</f>
        <v>55540.1</v>
      </c>
      <c r="E820" s="2">
        <f>IF(front!F820-front!C820&gt;0,front!F820-front!C820,0)</f>
        <v>55540.1</v>
      </c>
      <c r="F820" s="2">
        <f>front!I820-front!H820</f>
        <v>8017.7000000000007</v>
      </c>
      <c r="G820" s="2"/>
      <c r="H820" s="2"/>
      <c r="I820" s="4">
        <f>C820/(constants!$A$4+constants!$B$4*data!C820+constants!$C$4*data!C820^2+constants!$D$4*data!C820^3+constants!$E$4*data!C820^4+constants!$F$4*data!C820^5+constants!$G$4*data!C820^6+constants!$H$4*data!C820^7)</f>
        <v>17855.953743047681</v>
      </c>
      <c r="J820" s="4">
        <f>D820/(constants!$A$4+constants!$B$4*data!D820+constants!$C$4*data!D820^2+constants!$D$4*data!D820^3+constants!$E$4*data!D820^4+constants!$F$4*data!D820^5+constants!$G$4*data!D820^6+constants!$H$4*data!D820^7)</f>
        <v>58619.902499431468</v>
      </c>
      <c r="K820" s="4">
        <f>E820/(constants!$A$4+constants!$B$4*data!E820+constants!$C$4*data!E820^2+constants!$D$4*data!E820^3+constants!$E$4*data!E820^4+constants!$F$4*data!E820^5+constants!$G$4*data!E820^6+constants!$H$4*data!E820^7)</f>
        <v>58619.902499431468</v>
      </c>
      <c r="L820" s="4">
        <f>F820/(constants!$A$4+constants!$B$4*data!F820+constants!$C$4*data!F820^2+constants!$D$4*data!F820^3+constants!$E$4*data!F820^4+constants!$F$4*data!F820^5+constants!$G$4*data!F820^6+constants!$H$4*data!F820^7)</f>
        <v>8007.790753604253</v>
      </c>
      <c r="M820" s="4"/>
      <c r="N820" s="4"/>
      <c r="O820" s="4">
        <f t="shared" si="234"/>
        <v>44639.884357619201</v>
      </c>
      <c r="P820" s="4">
        <f t="shared" si="235"/>
        <v>14654.975624857867</v>
      </c>
      <c r="Q820" s="4">
        <f t="shared" si="235"/>
        <v>14654.975624857867</v>
      </c>
      <c r="R820" s="4">
        <f t="shared" si="236"/>
        <v>2001.9476884010633</v>
      </c>
      <c r="S820" s="4"/>
      <c r="T820" s="4"/>
      <c r="U820" s="4">
        <f t="shared" si="237"/>
        <v>1</v>
      </c>
      <c r="V820" s="4"/>
      <c r="W820" s="4"/>
      <c r="X820">
        <f>IF(front!E820&gt;$X$2,O820,P820)</f>
        <v>44639.884357619201</v>
      </c>
      <c r="Y820">
        <f t="shared" si="231"/>
        <v>44405.903569318136</v>
      </c>
      <c r="Z820">
        <f>SUMPRODUCT($B$7:$B$456,Y$7:Y$456,EXP(constants!$B$32+constants!$A$32*ABS($A$7:$A$456-$A820)))</f>
        <v>1.973725354401015E-3</v>
      </c>
      <c r="AA820">
        <f t="shared" si="232"/>
        <v>44405.901595592783</v>
      </c>
      <c r="AB820">
        <f t="shared" si="238"/>
        <v>44400.455637033177</v>
      </c>
      <c r="AD820" s="4"/>
      <c r="AE820" s="4"/>
      <c r="AF820" s="4"/>
      <c r="AH820" s="4"/>
      <c r="AI820" s="5">
        <f>SUMPRODUCT(constants!$B$13:$B$20,A820^constants!$A$13:$A$20)*constants!$C$10/((A820/1000000000)^5*(EXP(0.014388/(A820/1000000000)/constants!$B$9)-1))</f>
        <v>1.1885128664432213E-5</v>
      </c>
      <c r="AL820" s="17">
        <f t="shared" si="233"/>
        <v>2.6768033106667398E-10</v>
      </c>
      <c r="AQ820">
        <f t="shared" si="240"/>
        <v>2.6768033106667398E-10</v>
      </c>
    </row>
    <row r="821" spans="1:43" x14ac:dyDescent="0.2">
      <c r="A821">
        <f>front!A821</f>
        <v>568.91</v>
      </c>
      <c r="B821" s="1">
        <f t="shared" si="239"/>
        <v>0.45999999999992269</v>
      </c>
      <c r="C821">
        <f>front!D821-front!B821</f>
        <v>17780.349999999999</v>
      </c>
      <c r="D821" s="2">
        <f>front!E821-front!C821</f>
        <v>55385.8</v>
      </c>
      <c r="E821" s="2">
        <f>IF(front!F821-front!C821&gt;0,front!F821-front!C821,0)</f>
        <v>55385.8</v>
      </c>
      <c r="F821" s="2">
        <f>front!I821-front!H821</f>
        <v>9058</v>
      </c>
      <c r="G821" s="2"/>
      <c r="H821" s="2"/>
      <c r="I821" s="4">
        <f>C821/(constants!$A$4+constants!$B$4*data!C821+constants!$C$4*data!C821^2+constants!$D$4*data!C821^3+constants!$E$4*data!C821^4+constants!$F$4*data!C821^5+constants!$G$4*data!C821^6+constants!$H$4*data!C821^7)</f>
        <v>17918.856413921738</v>
      </c>
      <c r="J821" s="4">
        <f>D821/(constants!$A$4+constants!$B$4*data!D821+constants!$C$4*data!D821^2+constants!$D$4*data!D821^3+constants!$E$4*data!D821^4+constants!$F$4*data!D821^5+constants!$G$4*data!D821^6+constants!$H$4*data!D821^7)</f>
        <v>58448.348922953461</v>
      </c>
      <c r="K821" s="4">
        <f>E821/(constants!$A$4+constants!$B$4*data!E821+constants!$C$4*data!E821^2+constants!$D$4*data!E821^3+constants!$E$4*data!E821^4+constants!$F$4*data!E821^5+constants!$G$4*data!E821^6+constants!$H$4*data!E821^7)</f>
        <v>58448.348922953461</v>
      </c>
      <c r="L821" s="4">
        <f>F821/(constants!$A$4+constants!$B$4*data!F821+constants!$C$4*data!F821^2+constants!$D$4*data!F821^3+constants!$E$4*data!F821^4+constants!$F$4*data!F821^5+constants!$G$4*data!F821^6+constants!$H$4*data!F821^7)</f>
        <v>9051.6005942594074</v>
      </c>
      <c r="M821" s="4"/>
      <c r="N821" s="4"/>
      <c r="O821" s="4">
        <f t="shared" si="234"/>
        <v>44797.141034804343</v>
      </c>
      <c r="P821" s="4">
        <f t="shared" si="235"/>
        <v>14612.087230738365</v>
      </c>
      <c r="Q821" s="4">
        <f t="shared" si="235"/>
        <v>14612.087230738365</v>
      </c>
      <c r="R821" s="4">
        <f t="shared" si="236"/>
        <v>2262.9001485648519</v>
      </c>
      <c r="S821" s="4"/>
      <c r="T821" s="4"/>
      <c r="U821" s="4">
        <f t="shared" si="237"/>
        <v>1</v>
      </c>
      <c r="V821" s="4"/>
      <c r="W821" s="4"/>
      <c r="X821">
        <f>IF(front!E821&gt;$X$2,O821,P821)</f>
        <v>44797.141034804343</v>
      </c>
      <c r="Y821">
        <f t="shared" ref="Y821:Y884" si="241">X821-$U$4</f>
        <v>44563.160246503277</v>
      </c>
      <c r="Z821">
        <f>SUMPRODUCT($B$7:$B$456,Y$7:Y$456,EXP(constants!$B$32+constants!$A$32*ABS($A$7:$A$456-$A821)))</f>
        <v>1.9227529742417309E-3</v>
      </c>
      <c r="AA821">
        <f t="shared" si="232"/>
        <v>44563.1583237503</v>
      </c>
      <c r="AB821">
        <f t="shared" si="238"/>
        <v>44557.712365190695</v>
      </c>
      <c r="AD821" s="4"/>
      <c r="AE821" s="4"/>
      <c r="AF821" s="4"/>
      <c r="AH821" s="4"/>
      <c r="AI821" s="5">
        <f>SUMPRODUCT(constants!$B$13:$B$20,A821^constants!$A$13:$A$20)*constants!$C$10/((A821/1000000000)^5*(EXP(0.014388/(A821/1000000000)/constants!$B$9)-1))</f>
        <v>1.1914020133824637E-5</v>
      </c>
      <c r="AL821" s="17">
        <f t="shared" si="233"/>
        <v>2.6738401729825093E-10</v>
      </c>
      <c r="AQ821">
        <f t="shared" si="240"/>
        <v>2.6738401729825093E-10</v>
      </c>
    </row>
    <row r="822" spans="1:43" x14ac:dyDescent="0.2">
      <c r="A822">
        <f>front!A822</f>
        <v>569.37</v>
      </c>
      <c r="B822" s="1">
        <f t="shared" si="239"/>
        <v>0.46000000000003638</v>
      </c>
      <c r="C822">
        <f>front!D822-front!B822</f>
        <v>17846.900000000001</v>
      </c>
      <c r="D822" s="2">
        <f>front!E822-front!C822</f>
        <v>55043.4</v>
      </c>
      <c r="E822" s="2">
        <f>IF(front!F822-front!C822&gt;0,front!F822-front!C822,0)</f>
        <v>55043.4</v>
      </c>
      <c r="F822" s="2">
        <f>front!I822-front!H822</f>
        <v>10523</v>
      </c>
      <c r="G822" s="2"/>
      <c r="H822" s="2"/>
      <c r="I822" s="4">
        <f>C822/(constants!$A$4+constants!$B$4*data!C822+constants!$C$4*data!C822^2+constants!$D$4*data!C822^3+constants!$E$4*data!C822^4+constants!$F$4*data!C822^5+constants!$G$4*data!C822^6+constants!$H$4*data!C822^7)</f>
        <v>17987.4399368468</v>
      </c>
      <c r="J822" s="4">
        <f>D822/(constants!$A$4+constants!$B$4*data!D822+constants!$C$4*data!D822^2+constants!$D$4*data!D822^3+constants!$E$4*data!D822^4+constants!$F$4*data!D822^5+constants!$G$4*data!D822^6+constants!$H$4*data!D822^7)</f>
        <v>58067.898777709343</v>
      </c>
      <c r="K822" s="4">
        <f>E822/(constants!$A$4+constants!$B$4*data!E822+constants!$C$4*data!E822^2+constants!$D$4*data!E822^3+constants!$E$4*data!E822^4+constants!$F$4*data!E822^5+constants!$G$4*data!E822^6+constants!$H$4*data!E822^7)</f>
        <v>58067.898777709343</v>
      </c>
      <c r="L822" s="4">
        <f>F822/(constants!$A$4+constants!$B$4*data!F822+constants!$C$4*data!F822^2+constants!$D$4*data!F822^3+constants!$E$4*data!F822^4+constants!$F$4*data!F822^5+constants!$G$4*data!F822^6+constants!$H$4*data!F822^7)</f>
        <v>10525.537255546402</v>
      </c>
      <c r="M822" s="4"/>
      <c r="N822" s="4"/>
      <c r="O822" s="4">
        <f t="shared" si="234"/>
        <v>44968.599842117001</v>
      </c>
      <c r="P822" s="4">
        <f t="shared" si="235"/>
        <v>14516.974694427336</v>
      </c>
      <c r="Q822" s="4">
        <f t="shared" si="235"/>
        <v>14516.974694427336</v>
      </c>
      <c r="R822" s="4">
        <f t="shared" si="236"/>
        <v>2631.3843138866005</v>
      </c>
      <c r="S822" s="4"/>
      <c r="T822" s="4"/>
      <c r="U822" s="4">
        <f t="shared" si="237"/>
        <v>1</v>
      </c>
      <c r="V822" s="4"/>
      <c r="W822" s="4"/>
      <c r="X822">
        <f>IF(front!E822&gt;$X$2,O822,P822)</f>
        <v>44968.599842117001</v>
      </c>
      <c r="Y822">
        <f t="shared" si="241"/>
        <v>44734.619053815935</v>
      </c>
      <c r="Z822">
        <f>SUMPRODUCT($B$7:$B$456,Y$7:Y$456,EXP(constants!$B$32+constants!$A$32*ABS($A$7:$A$456-$A822)))</f>
        <v>1.8730969796339038E-3</v>
      </c>
      <c r="AA822">
        <f t="shared" si="232"/>
        <v>44734.617180718953</v>
      </c>
      <c r="AB822">
        <f t="shared" si="238"/>
        <v>44729.171222159348</v>
      </c>
      <c r="AD822" s="4"/>
      <c r="AE822" s="4"/>
      <c r="AF822" s="4"/>
      <c r="AH822" s="4"/>
      <c r="AI822" s="5">
        <f>SUMPRODUCT(constants!$B$13:$B$20,A822^constants!$A$13:$A$20)*constants!$C$10/((A822/1000000000)^5*(EXP(0.014388/(A822/1000000000)/constants!$B$9)-1))</f>
        <v>1.1942891436182914E-5</v>
      </c>
      <c r="AL822" s="17">
        <f t="shared" si="233"/>
        <v>2.6700453216236357E-10</v>
      </c>
      <c r="AQ822">
        <f t="shared" si="240"/>
        <v>2.6700453216236357E-10</v>
      </c>
    </row>
    <row r="823" spans="1:43" x14ac:dyDescent="0.2">
      <c r="A823">
        <f>front!A823</f>
        <v>569.83000000000004</v>
      </c>
      <c r="B823" s="1">
        <f t="shared" si="239"/>
        <v>0.46000000000003638</v>
      </c>
      <c r="C823">
        <f>front!D823-front!B823</f>
        <v>17937.75</v>
      </c>
      <c r="D823" s="2">
        <f>front!E823-front!C823</f>
        <v>55255.5</v>
      </c>
      <c r="E823" s="2">
        <f>IF(front!F823-front!C823&gt;0,front!F823-front!C823,0)</f>
        <v>55255.5</v>
      </c>
      <c r="F823" s="2">
        <f>front!I823-front!H823</f>
        <v>12061.599999999999</v>
      </c>
      <c r="G823" s="2"/>
      <c r="H823" s="2"/>
      <c r="I823" s="4">
        <f>C823/(constants!$A$4+constants!$B$4*data!C823+constants!$C$4*data!C823^2+constants!$D$4*data!C823^3+constants!$E$4*data!C823^4+constants!$F$4*data!C823^5+constants!$G$4*data!C823^6+constants!$H$4*data!C823^7)</f>
        <v>18081.089439477571</v>
      </c>
      <c r="J823" s="4">
        <f>D823/(constants!$A$4+constants!$B$4*data!D823+constants!$C$4*data!D823^2+constants!$D$4*data!D823^3+constants!$E$4*data!D823^4+constants!$F$4*data!D823^5+constants!$G$4*data!D823^6+constants!$H$4*data!D823^7)</f>
        <v>58303.532037119243</v>
      </c>
      <c r="K823" s="4">
        <f>E823/(constants!$A$4+constants!$B$4*data!E823+constants!$C$4*data!E823^2+constants!$D$4*data!E823^3+constants!$E$4*data!E823^4+constants!$F$4*data!E823^5+constants!$G$4*data!E823^6+constants!$H$4*data!E823^7)</f>
        <v>58303.532037119243</v>
      </c>
      <c r="L823" s="4">
        <f>F823/(constants!$A$4+constants!$B$4*data!F823+constants!$C$4*data!F823^2+constants!$D$4*data!F823^3+constants!$E$4*data!F823^4+constants!$F$4*data!F823^5+constants!$G$4*data!F823^6+constants!$H$4*data!F823^7)</f>
        <v>12079.437972689846</v>
      </c>
      <c r="M823" s="4"/>
      <c r="N823" s="4"/>
      <c r="O823" s="4">
        <f t="shared" si="234"/>
        <v>45202.723598693927</v>
      </c>
      <c r="P823" s="4">
        <f t="shared" si="235"/>
        <v>14575.883009279811</v>
      </c>
      <c r="Q823" s="4">
        <f t="shared" si="235"/>
        <v>14575.883009279811</v>
      </c>
      <c r="R823" s="4">
        <f t="shared" si="236"/>
        <v>3019.8594931724615</v>
      </c>
      <c r="S823" s="4"/>
      <c r="T823" s="4"/>
      <c r="U823" s="4">
        <f t="shared" si="237"/>
        <v>1</v>
      </c>
      <c r="V823" s="4"/>
      <c r="W823" s="4"/>
      <c r="X823">
        <f>IF(front!E823&gt;$X$2,O823,P823)</f>
        <v>45202.723598693927</v>
      </c>
      <c r="Y823">
        <f t="shared" si="241"/>
        <v>44968.742810392861</v>
      </c>
      <c r="Z823">
        <f>SUMPRODUCT($B$7:$B$456,Y$7:Y$456,EXP(constants!$B$32+constants!$A$32*ABS($A$7:$A$456-$A823)))</f>
        <v>1.8247233743051588E-3</v>
      </c>
      <c r="AA823">
        <f t="shared" si="232"/>
        <v>44968.740985669487</v>
      </c>
      <c r="AB823">
        <f t="shared" si="238"/>
        <v>44963.295027109882</v>
      </c>
      <c r="AD823" s="4"/>
      <c r="AE823" s="4"/>
      <c r="AF823" s="4"/>
      <c r="AH823" s="4"/>
      <c r="AI823" s="5">
        <f>SUMPRODUCT(constants!$B$13:$B$20,A823^constants!$A$13:$A$20)*constants!$C$10/((A823/1000000000)^5*(EXP(0.014388/(A823/1000000000)/constants!$B$9)-1))</f>
        <v>1.1971742333088889E-5</v>
      </c>
      <c r="AL823" s="17">
        <f t="shared" si="233"/>
        <v>2.6625589441055692E-10</v>
      </c>
      <c r="AQ823">
        <f t="shared" si="240"/>
        <v>2.6625589441055692E-10</v>
      </c>
    </row>
    <row r="824" spans="1:43" x14ac:dyDescent="0.2">
      <c r="A824">
        <f>front!A824</f>
        <v>570.28</v>
      </c>
      <c r="B824" s="1">
        <f t="shared" si="239"/>
        <v>0.44999999999993179</v>
      </c>
      <c r="C824">
        <f>front!D824-front!B824</f>
        <v>17938.100000000002</v>
      </c>
      <c r="D824" s="2">
        <f>front!E824-front!C824</f>
        <v>55360.3</v>
      </c>
      <c r="E824" s="2">
        <f>IF(front!F824-front!C824&gt;0,front!F824-front!C824,0)</f>
        <v>55360.3</v>
      </c>
      <c r="F824" s="2">
        <f>front!I824-front!H824</f>
        <v>12598.1</v>
      </c>
      <c r="G824" s="2"/>
      <c r="H824" s="2"/>
      <c r="I824" s="4">
        <f>C824/(constants!$A$4+constants!$B$4*data!C824+constants!$C$4*data!C824^2+constants!$D$4*data!C824^3+constants!$E$4*data!C824^4+constants!$F$4*data!C824^5+constants!$G$4*data!C824^6+constants!$H$4*data!C824^7)</f>
        <v>18081.450276907715</v>
      </c>
      <c r="J824" s="4">
        <f>D824/(constants!$A$4+constants!$B$4*data!D824+constants!$C$4*data!D824^2+constants!$D$4*data!D824^3+constants!$E$4*data!D824^4+constants!$F$4*data!D824^5+constants!$G$4*data!D824^6+constants!$H$4*data!D824^7)</f>
        <v>58420.004206605132</v>
      </c>
      <c r="K824" s="4">
        <f>E824/(constants!$A$4+constants!$B$4*data!E824+constants!$C$4*data!E824^2+constants!$D$4*data!E824^3+constants!$E$4*data!E824^4+constants!$F$4*data!E824^5+constants!$G$4*data!E824^6+constants!$H$4*data!E824^7)</f>
        <v>58420.004206605132</v>
      </c>
      <c r="L824" s="4">
        <f>F824/(constants!$A$4+constants!$B$4*data!F824+constants!$C$4*data!F824^2+constants!$D$4*data!F824^3+constants!$E$4*data!F824^4+constants!$F$4*data!F824^5+constants!$G$4*data!F824^6+constants!$H$4*data!F824^7)</f>
        <v>12622.853322457939</v>
      </c>
      <c r="M824" s="4"/>
      <c r="N824" s="4"/>
      <c r="O824" s="4">
        <f t="shared" si="234"/>
        <v>45203.625692269292</v>
      </c>
      <c r="P824" s="4">
        <f t="shared" si="235"/>
        <v>14605.001051651283</v>
      </c>
      <c r="Q824" s="4">
        <f t="shared" si="235"/>
        <v>14605.001051651283</v>
      </c>
      <c r="R824" s="4">
        <f t="shared" si="236"/>
        <v>3155.7133306144847</v>
      </c>
      <c r="S824" s="4"/>
      <c r="T824" s="4"/>
      <c r="U824" s="4">
        <f t="shared" si="237"/>
        <v>1</v>
      </c>
      <c r="V824" s="4"/>
      <c r="W824" s="4"/>
      <c r="X824">
        <f>IF(front!E824&gt;$X$2,O824,P824)</f>
        <v>45203.625692269292</v>
      </c>
      <c r="Y824">
        <f t="shared" si="241"/>
        <v>44969.644903968227</v>
      </c>
      <c r="Z824">
        <f>SUMPRODUCT($B$7:$B$456,Y$7:Y$456,EXP(constants!$B$32+constants!$A$32*ABS($A$7:$A$456-$A824)))</f>
        <v>1.778610425897571E-3</v>
      </c>
      <c r="AA824">
        <f t="shared" si="232"/>
        <v>44969.643125357798</v>
      </c>
      <c r="AB824">
        <f t="shared" si="238"/>
        <v>44964.197166798192</v>
      </c>
      <c r="AD824" s="4"/>
      <c r="AE824" s="4"/>
      <c r="AF824" s="4"/>
      <c r="AH824" s="4"/>
      <c r="AI824" s="5">
        <f>SUMPRODUCT(constants!$B$13:$B$20,A824^constants!$A$13:$A$20)*constants!$C$10/((A824/1000000000)^5*(EXP(0.014388/(A824/1000000000)/constants!$B$9)-1))</f>
        <v>1.1999946063733929E-5</v>
      </c>
      <c r="AL824" s="17">
        <f t="shared" si="233"/>
        <v>2.6687780100285556E-10</v>
      </c>
      <c r="AQ824">
        <f t="shared" si="240"/>
        <v>2.6687780100285556E-10</v>
      </c>
    </row>
    <row r="825" spans="1:43" x14ac:dyDescent="0.2">
      <c r="A825">
        <f>front!A825</f>
        <v>570.74</v>
      </c>
      <c r="B825" s="1">
        <f t="shared" si="239"/>
        <v>0.46000000000003638</v>
      </c>
      <c r="C825">
        <f>front!D825-front!B825</f>
        <v>18009</v>
      </c>
      <c r="D825" s="2">
        <f>front!E825-front!C825</f>
        <v>54982.2</v>
      </c>
      <c r="E825" s="2">
        <f>IF(front!F825-front!C825&gt;0,front!F825-front!C825,0)</f>
        <v>54982.2</v>
      </c>
      <c r="F825" s="2">
        <f>front!I825-front!H825</f>
        <v>13205.500000000002</v>
      </c>
      <c r="G825" s="2"/>
      <c r="H825" s="2"/>
      <c r="I825" s="4">
        <f>C825/(constants!$A$4+constants!$B$4*data!C825+constants!$C$4*data!C825^2+constants!$D$4*data!C825^3+constants!$E$4*data!C825^4+constants!$F$4*data!C825^5+constants!$G$4*data!C825^6+constants!$H$4*data!C825^7)</f>
        <v>18154.553907083482</v>
      </c>
      <c r="J825" s="4">
        <f>D825/(constants!$A$4+constants!$B$4*data!D825+constants!$C$4*data!D825^2+constants!$D$4*data!D825^3+constants!$E$4*data!D825^4+constants!$F$4*data!D825^5+constants!$G$4*data!D825^6+constants!$H$4*data!D825^7)</f>
        <v>57999.929559231423</v>
      </c>
      <c r="K825" s="4">
        <f>E825/(constants!$A$4+constants!$B$4*data!E825+constants!$C$4*data!E825^2+constants!$D$4*data!E825^3+constants!$E$4*data!E825^4+constants!$F$4*data!E825^5+constants!$G$4*data!E825^6+constants!$H$4*data!E825^7)</f>
        <v>57999.929559231423</v>
      </c>
      <c r="L825" s="4">
        <f>F825/(constants!$A$4+constants!$B$4*data!F825+constants!$C$4*data!F825^2+constants!$D$4*data!F825^3+constants!$E$4*data!F825^4+constants!$F$4*data!F825^5+constants!$G$4*data!F825^6+constants!$H$4*data!F825^7)</f>
        <v>13239.127301062013</v>
      </c>
      <c r="M825" s="4"/>
      <c r="N825" s="4"/>
      <c r="O825" s="4">
        <f t="shared" si="234"/>
        <v>45386.384767708703</v>
      </c>
      <c r="P825" s="4">
        <f t="shared" si="235"/>
        <v>14499.982389807856</v>
      </c>
      <c r="Q825" s="4">
        <f t="shared" si="235"/>
        <v>14499.982389807856</v>
      </c>
      <c r="R825" s="4">
        <f t="shared" si="236"/>
        <v>3309.7818252655034</v>
      </c>
      <c r="S825" s="4"/>
      <c r="T825" s="4"/>
      <c r="U825" s="4">
        <f t="shared" si="237"/>
        <v>1</v>
      </c>
      <c r="V825" s="4"/>
      <c r="W825" s="4"/>
      <c r="X825">
        <f>IF(front!E825&gt;$X$2,O825,P825)</f>
        <v>45386.384767708703</v>
      </c>
      <c r="Y825">
        <f t="shared" si="241"/>
        <v>45152.403979407638</v>
      </c>
      <c r="Z825">
        <f>SUMPRODUCT($B$7:$B$456,Y$7:Y$456,EXP(constants!$B$32+constants!$A$32*ABS($A$7:$A$456-$A825)))</f>
        <v>1.7326769799994443E-3</v>
      </c>
      <c r="AA825">
        <f t="shared" si="232"/>
        <v>45152.402246730657</v>
      </c>
      <c r="AB825">
        <f t="shared" si="238"/>
        <v>45146.956288171052</v>
      </c>
      <c r="AD825" s="4"/>
      <c r="AE825" s="4"/>
      <c r="AF825" s="4"/>
      <c r="AH825" s="4"/>
      <c r="AI825" s="5">
        <f>SUMPRODUCT(constants!$B$13:$B$20,A825^constants!$A$13:$A$20)*constants!$C$10/((A825/1000000000)^5*(EXP(0.014388/(A825/1000000000)/constants!$B$9)-1))</f>
        <v>1.2028755895302293E-5</v>
      </c>
      <c r="AL825" s="17">
        <f t="shared" si="233"/>
        <v>2.6643558911310141E-10</v>
      </c>
      <c r="AQ825">
        <f t="shared" si="240"/>
        <v>2.6643558911310141E-10</v>
      </c>
    </row>
    <row r="826" spans="1:43" x14ac:dyDescent="0.2">
      <c r="A826">
        <f>front!A826</f>
        <v>571.20000000000005</v>
      </c>
      <c r="B826" s="1">
        <f t="shared" si="239"/>
        <v>0.46000000000003638</v>
      </c>
      <c r="C826">
        <f>front!D826-front!B826</f>
        <v>18086</v>
      </c>
      <c r="D826" s="2">
        <f>front!E826-front!C826</f>
        <v>54979.1</v>
      </c>
      <c r="E826" s="2">
        <f>IF(front!F826-front!C826&gt;0,front!F826-front!C826,0)</f>
        <v>54979.1</v>
      </c>
      <c r="F826" s="2">
        <f>front!I826-front!H826</f>
        <v>14114.500000000002</v>
      </c>
      <c r="G826" s="2"/>
      <c r="H826" s="2"/>
      <c r="I826" s="4">
        <f>C826/(constants!$A$4+constants!$B$4*data!C826+constants!$C$4*data!C826^2+constants!$D$4*data!C826^3+constants!$E$4*data!C826^4+constants!$F$4*data!C826^5+constants!$G$4*data!C826^6+constants!$H$4*data!C826^7)</f>
        <v>18233.965775869525</v>
      </c>
      <c r="J826" s="4">
        <f>D826/(constants!$A$4+constants!$B$4*data!D826+constants!$C$4*data!D826^2+constants!$D$4*data!D826^3+constants!$E$4*data!D826^4+constants!$F$4*data!D826^5+constants!$G$4*data!D826^6+constants!$H$4*data!D826^7)</f>
        <v>57996.48691640512</v>
      </c>
      <c r="K826" s="4">
        <f>E826/(constants!$A$4+constants!$B$4*data!E826+constants!$C$4*data!E826^2+constants!$D$4*data!E826^3+constants!$E$4*data!E826^4+constants!$F$4*data!E826^5+constants!$G$4*data!E826^6+constants!$H$4*data!E826^7)</f>
        <v>57996.48691640512</v>
      </c>
      <c r="L826" s="4">
        <f>F826/(constants!$A$4+constants!$B$4*data!F826+constants!$C$4*data!F826^2+constants!$D$4*data!F826^3+constants!$E$4*data!F826^4+constants!$F$4*data!F826^5+constants!$G$4*data!F826^6+constants!$H$4*data!F826^7)</f>
        <v>14163.54939364054</v>
      </c>
      <c r="M826" s="4"/>
      <c r="N826" s="4"/>
      <c r="O826" s="4">
        <f t="shared" si="234"/>
        <v>45584.914439673812</v>
      </c>
      <c r="P826" s="4">
        <f t="shared" si="235"/>
        <v>14499.12172910128</v>
      </c>
      <c r="Q826" s="4">
        <f t="shared" si="235"/>
        <v>14499.12172910128</v>
      </c>
      <c r="R826" s="4">
        <f t="shared" si="236"/>
        <v>3540.887348410135</v>
      </c>
      <c r="S826" s="4"/>
      <c r="T826" s="4"/>
      <c r="U826" s="4">
        <f t="shared" si="237"/>
        <v>1</v>
      </c>
      <c r="V826" s="4"/>
      <c r="W826" s="4"/>
      <c r="X826">
        <f>IF(front!E826&gt;$X$2,O826,P826)</f>
        <v>45584.914439673812</v>
      </c>
      <c r="Y826">
        <f t="shared" si="241"/>
        <v>45350.933651372747</v>
      </c>
      <c r="Z826">
        <f>SUMPRODUCT($B$7:$B$456,Y$7:Y$456,EXP(constants!$B$32+constants!$A$32*ABS($A$7:$A$456-$A826)))</f>
        <v>1.6879297868193685E-3</v>
      </c>
      <c r="AA826">
        <f t="shared" si="232"/>
        <v>45350.931963442963</v>
      </c>
      <c r="AB826">
        <f t="shared" si="238"/>
        <v>45345.486004883358</v>
      </c>
      <c r="AD826" s="4"/>
      <c r="AE826" s="4"/>
      <c r="AF826" s="4"/>
      <c r="AH826" s="4"/>
      <c r="AI826" s="5">
        <f>SUMPRODUCT(constants!$B$13:$B$20,A826^constants!$A$13:$A$20)*constants!$C$10/((A826/1000000000)^5*(EXP(0.014388/(A826/1000000000)/constants!$B$9)-1))</f>
        <v>1.2057544617914163E-5</v>
      </c>
      <c r="AL826" s="17">
        <f t="shared" si="233"/>
        <v>2.6590396708099365E-10</v>
      </c>
      <c r="AQ826">
        <f t="shared" si="240"/>
        <v>2.6590396708099365E-10</v>
      </c>
    </row>
    <row r="827" spans="1:43" x14ac:dyDescent="0.2">
      <c r="A827">
        <f>front!A827</f>
        <v>571.66</v>
      </c>
      <c r="B827" s="1">
        <f t="shared" si="239"/>
        <v>0.45999999999992269</v>
      </c>
      <c r="C827">
        <f>front!D827-front!B827</f>
        <v>18125.849999999999</v>
      </c>
      <c r="D827" s="2">
        <f>front!E827-front!C827</f>
        <v>55309.8</v>
      </c>
      <c r="E827" s="2">
        <f>IF(front!F827-front!C827&gt;0,front!F827-front!C827,0)</f>
        <v>55309.8</v>
      </c>
      <c r="F827" s="2">
        <f>front!I827-front!H827</f>
        <v>14573.7</v>
      </c>
      <c r="G827" s="2"/>
      <c r="H827" s="2"/>
      <c r="I827" s="4">
        <f>C827/(constants!$A$4+constants!$B$4*data!C827+constants!$C$4*data!C827^2+constants!$D$4*data!C827^3+constants!$E$4*data!C827^4+constants!$F$4*data!C827^5+constants!$G$4*data!C827^6+constants!$H$4*data!C827^7)</f>
        <v>18275.07161335753</v>
      </c>
      <c r="J827" s="4">
        <f>D827/(constants!$A$4+constants!$B$4*data!D827+constants!$C$4*data!D827^2+constants!$D$4*data!D827^3+constants!$E$4*data!D827^4+constants!$F$4*data!D827^5+constants!$G$4*data!D827^6+constants!$H$4*data!D827^7)</f>
        <v>58363.875948525449</v>
      </c>
      <c r="K827" s="4">
        <f>E827/(constants!$A$4+constants!$B$4*data!E827+constants!$C$4*data!E827^2+constants!$D$4*data!E827^3+constants!$E$4*data!E827^4+constants!$F$4*data!E827^5+constants!$G$4*data!E827^6+constants!$H$4*data!E827^7)</f>
        <v>58363.875948525449</v>
      </c>
      <c r="L827" s="4">
        <f>F827/(constants!$A$4+constants!$B$4*data!F827+constants!$C$4*data!F827^2+constants!$D$4*data!F827^3+constants!$E$4*data!F827^4+constants!$F$4*data!F827^5+constants!$G$4*data!F827^6+constants!$H$4*data!F827^7)</f>
        <v>14631.540749194499</v>
      </c>
      <c r="M827" s="4"/>
      <c r="N827" s="4"/>
      <c r="O827" s="4">
        <f t="shared" si="234"/>
        <v>45687.679033393826</v>
      </c>
      <c r="P827" s="4">
        <f t="shared" si="235"/>
        <v>14590.968987131362</v>
      </c>
      <c r="Q827" s="4">
        <f t="shared" si="235"/>
        <v>14590.968987131362</v>
      </c>
      <c r="R827" s="4">
        <f t="shared" si="236"/>
        <v>3657.8851872986247</v>
      </c>
      <c r="S827" s="4"/>
      <c r="T827" s="4"/>
      <c r="U827" s="4">
        <f t="shared" si="237"/>
        <v>1</v>
      </c>
      <c r="V827" s="4"/>
      <c r="W827" s="4"/>
      <c r="X827">
        <f>IF(front!E827&gt;$X$2,O827,P827)</f>
        <v>45687.679033393826</v>
      </c>
      <c r="Y827">
        <f t="shared" si="241"/>
        <v>45453.698245092761</v>
      </c>
      <c r="Z827">
        <f>SUMPRODUCT($B$7:$B$456,Y$7:Y$456,EXP(constants!$B$32+constants!$A$32*ABS($A$7:$A$456-$A827)))</f>
        <v>1.6443382108262386E-3</v>
      </c>
      <c r="AA827">
        <f t="shared" si="232"/>
        <v>45453.696600754549</v>
      </c>
      <c r="AB827">
        <f t="shared" si="238"/>
        <v>45448.250642194944</v>
      </c>
      <c r="AD827" s="4"/>
      <c r="AE827" s="4"/>
      <c r="AF827" s="4"/>
      <c r="AH827" s="4"/>
      <c r="AI827" s="5">
        <f>SUMPRODUCT(constants!$B$13:$B$20,A827^constants!$A$13:$A$20)*constants!$C$10/((A827/1000000000)^5*(EXP(0.014388/(A827/1000000000)/constants!$B$9)-1))</f>
        <v>1.2086311997575217E-5</v>
      </c>
      <c r="AL827" s="17">
        <f t="shared" si="233"/>
        <v>2.659356922828197E-10</v>
      </c>
      <c r="AQ827">
        <f t="shared" si="240"/>
        <v>2.659356922828197E-10</v>
      </c>
    </row>
    <row r="828" spans="1:43" x14ac:dyDescent="0.2">
      <c r="A828">
        <f>front!A828</f>
        <v>572.11</v>
      </c>
      <c r="B828" s="1">
        <f t="shared" si="239"/>
        <v>0.45000000000004547</v>
      </c>
      <c r="C828">
        <f>front!D828-front!B828</f>
        <v>18203.599999999999</v>
      </c>
      <c r="D828" s="2">
        <f>front!E828-front!C828</f>
        <v>55212.9</v>
      </c>
      <c r="E828" s="2">
        <f>IF(front!F828-front!C828&gt;0,front!F828-front!C828,0)</f>
        <v>55212.9</v>
      </c>
      <c r="F828" s="2">
        <f>front!I828-front!H828</f>
        <v>14121.7</v>
      </c>
      <c r="G828" s="2"/>
      <c r="H828" s="2"/>
      <c r="I828" s="4">
        <f>C828/(constants!$A$4+constants!$B$4*data!C828+constants!$C$4*data!C828^2+constants!$D$4*data!C828^3+constants!$E$4*data!C828^4+constants!$F$4*data!C828^5+constants!$G$4*data!C828^6+constants!$H$4*data!C828^7)</f>
        <v>18355.286778350328</v>
      </c>
      <c r="J828" s="4">
        <f>D828/(constants!$A$4+constants!$B$4*data!D828+constants!$C$4*data!D828^2+constants!$D$4*data!D828^3+constants!$E$4*data!D828^4+constants!$F$4*data!D828^5+constants!$G$4*data!D828^6+constants!$H$4*data!D828^7)</f>
        <v>58256.195991750843</v>
      </c>
      <c r="K828" s="4">
        <f>E828/(constants!$A$4+constants!$B$4*data!E828+constants!$C$4*data!E828^2+constants!$D$4*data!E828^3+constants!$E$4*data!E828^4+constants!$F$4*data!E828^5+constants!$G$4*data!E828^6+constants!$H$4*data!E828^7)</f>
        <v>58256.195991750843</v>
      </c>
      <c r="L828" s="4">
        <f>F828/(constants!$A$4+constants!$B$4*data!F828+constants!$C$4*data!F828^2+constants!$D$4*data!F828^3+constants!$E$4*data!F828^4+constants!$F$4*data!F828^5+constants!$G$4*data!F828^6+constants!$H$4*data!F828^7)</f>
        <v>14170.882004508325</v>
      </c>
      <c r="M828" s="4"/>
      <c r="N828" s="4"/>
      <c r="O828" s="4">
        <f t="shared" si="234"/>
        <v>45888.216945875814</v>
      </c>
      <c r="P828" s="4">
        <f t="shared" si="235"/>
        <v>14564.048997937711</v>
      </c>
      <c r="Q828" s="4">
        <f t="shared" si="235"/>
        <v>14564.048997937711</v>
      </c>
      <c r="R828" s="4">
        <f t="shared" si="236"/>
        <v>3542.7205011270812</v>
      </c>
      <c r="S828" s="4"/>
      <c r="T828" s="4"/>
      <c r="U828" s="4">
        <f t="shared" si="237"/>
        <v>1</v>
      </c>
      <c r="V828" s="4"/>
      <c r="W828" s="4"/>
      <c r="X828">
        <f>IF(front!E828&gt;$X$2,O828,P828)</f>
        <v>45888.216945875814</v>
      </c>
      <c r="Y828">
        <f t="shared" si="241"/>
        <v>45654.236157574749</v>
      </c>
      <c r="Z828">
        <f>SUMPRODUCT($B$7:$B$456,Y$7:Y$456,EXP(constants!$B$32+constants!$A$32*ABS($A$7:$A$456-$A828)))</f>
        <v>1.6027838118700974E-3</v>
      </c>
      <c r="AA828">
        <f t="shared" si="232"/>
        <v>45654.234554790935</v>
      </c>
      <c r="AB828">
        <f t="shared" si="238"/>
        <v>45648.78859623133</v>
      </c>
      <c r="AD828" s="4"/>
      <c r="AE828" s="4"/>
      <c r="AF828" s="4"/>
      <c r="AH828" s="4"/>
      <c r="AI828" s="5">
        <f>SUMPRODUCT(constants!$B$13:$B$20,A828^constants!$A$13:$A$20)*constants!$C$10/((A828/1000000000)^5*(EXP(0.014388/(A828/1000000000)/constants!$B$9)-1))</f>
        <v>1.2114433123686352E-5</v>
      </c>
      <c r="AL828" s="17">
        <f t="shared" si="233"/>
        <v>2.65383452578334E-10</v>
      </c>
      <c r="AQ828">
        <f t="shared" si="240"/>
        <v>2.65383452578334E-10</v>
      </c>
    </row>
    <row r="829" spans="1:43" x14ac:dyDescent="0.2">
      <c r="A829">
        <f>front!A829</f>
        <v>572.57000000000005</v>
      </c>
      <c r="B829" s="1">
        <f t="shared" si="239"/>
        <v>0.46000000000003638</v>
      </c>
      <c r="C829">
        <f>front!D829-front!B829</f>
        <v>18221.149999999998</v>
      </c>
      <c r="D829" s="2">
        <f>front!E829-front!C829</f>
        <v>55154.5</v>
      </c>
      <c r="E829" s="2">
        <f>IF(front!F829-front!C829&gt;0,front!F829-front!C829,0)</f>
        <v>55154.5</v>
      </c>
      <c r="F829" s="2">
        <f>front!I829-front!H829</f>
        <v>12592.800000000001</v>
      </c>
      <c r="G829" s="2"/>
      <c r="H829" s="2"/>
      <c r="I829" s="4">
        <f>C829/(constants!$A$4+constants!$B$4*data!C829+constants!$C$4*data!C829^2+constants!$D$4*data!C829^3+constants!$E$4*data!C829^4+constants!$F$4*data!C829^5+constants!$G$4*data!C829^6+constants!$H$4*data!C829^7)</f>
        <v>18373.395955384894</v>
      </c>
      <c r="J829" s="4">
        <f>D829/(constants!$A$4+constants!$B$4*data!D829+constants!$C$4*data!D829^2+constants!$D$4*data!D829^3+constants!$E$4*data!D829^4+constants!$F$4*data!D829^5+constants!$G$4*data!D829^6+constants!$H$4*data!D829^7)</f>
        <v>58191.311199184049</v>
      </c>
      <c r="K829" s="4">
        <f>E829/(constants!$A$4+constants!$B$4*data!E829+constants!$C$4*data!E829^2+constants!$D$4*data!E829^3+constants!$E$4*data!E829^4+constants!$F$4*data!E829^5+constants!$G$4*data!E829^6+constants!$H$4*data!E829^7)</f>
        <v>58191.311199184049</v>
      </c>
      <c r="L829" s="4">
        <f>F829/(constants!$A$4+constants!$B$4*data!F829+constants!$C$4*data!F829^2+constants!$D$4*data!F829^3+constants!$E$4*data!F829^4+constants!$F$4*data!F829^5+constants!$G$4*data!F829^6+constants!$H$4*data!F829^7)</f>
        <v>12617.480820738716</v>
      </c>
      <c r="M829" s="4"/>
      <c r="N829" s="4"/>
      <c r="O829" s="4">
        <f t="shared" si="234"/>
        <v>45933.489888462238</v>
      </c>
      <c r="P829" s="4">
        <f t="shared" si="235"/>
        <v>14547.827799796012</v>
      </c>
      <c r="Q829" s="4">
        <f t="shared" si="235"/>
        <v>14547.827799796012</v>
      </c>
      <c r="R829" s="4">
        <f t="shared" si="236"/>
        <v>3154.370205184679</v>
      </c>
      <c r="S829" s="4"/>
      <c r="T829" s="4"/>
      <c r="U829" s="4">
        <f t="shared" si="237"/>
        <v>1</v>
      </c>
      <c r="V829" s="4"/>
      <c r="W829" s="4"/>
      <c r="X829">
        <f>IF(front!E829&gt;$X$2,O829,P829)</f>
        <v>45933.489888462238</v>
      </c>
      <c r="Y829">
        <f t="shared" si="241"/>
        <v>45699.509100161173</v>
      </c>
      <c r="Z829">
        <f>SUMPRODUCT($B$7:$B$456,Y$7:Y$456,EXP(constants!$B$32+constants!$A$32*ABS($A$7:$A$456-$A829)))</f>
        <v>1.5613911704928964E-3</v>
      </c>
      <c r="AA829">
        <f t="shared" si="232"/>
        <v>45699.507538770005</v>
      </c>
      <c r="AB829">
        <f t="shared" si="238"/>
        <v>45694.0615802104</v>
      </c>
      <c r="AD829" s="4"/>
      <c r="AE829" s="4"/>
      <c r="AF829" s="4"/>
      <c r="AH829" s="4"/>
      <c r="AI829" s="5">
        <f>SUMPRODUCT(constants!$B$13:$B$20,A829^constants!$A$13:$A$20)*constants!$C$10/((A829/1000000000)^5*(EXP(0.014388/(A829/1000000000)/constants!$B$9)-1))</f>
        <v>1.2143157596502507E-5</v>
      </c>
      <c r="AL829" s="17">
        <f t="shared" si="233"/>
        <v>2.6574914062271881E-10</v>
      </c>
      <c r="AQ829">
        <f t="shared" si="240"/>
        <v>2.6574914062271881E-10</v>
      </c>
    </row>
    <row r="830" spans="1:43" x14ac:dyDescent="0.2">
      <c r="A830">
        <f>front!A830</f>
        <v>573.03</v>
      </c>
      <c r="B830" s="1">
        <f t="shared" si="239"/>
        <v>0.45999999999992269</v>
      </c>
      <c r="C830">
        <f>front!D830-front!B830</f>
        <v>18333.2</v>
      </c>
      <c r="D830" s="2">
        <f>front!E830-front!C830</f>
        <v>55480.1</v>
      </c>
      <c r="E830" s="2">
        <f>IF(front!F830-front!C830&gt;0,front!F830-front!C830,0)</f>
        <v>55480.1</v>
      </c>
      <c r="F830" s="2">
        <f>front!I830-front!H830</f>
        <v>13635.7</v>
      </c>
      <c r="G830" s="2"/>
      <c r="H830" s="2"/>
      <c r="I830" s="4">
        <f>C830/(constants!$A$4+constants!$B$4*data!C830+constants!$C$4*data!C830^2+constants!$D$4*data!C830^3+constants!$E$4*data!C830^4+constants!$F$4*data!C830^5+constants!$G$4*data!C830^6+constants!$H$4*data!C830^7)</f>
        <v>18489.039775837682</v>
      </c>
      <c r="J830" s="4">
        <f>D830/(constants!$A$4+constants!$B$4*data!D830+constants!$C$4*data!D830^2+constants!$D$4*data!D830^3+constants!$E$4*data!D830^4+constants!$F$4*data!D830^5+constants!$G$4*data!D830^6+constants!$H$4*data!D830^7)</f>
        <v>58553.185052471861</v>
      </c>
      <c r="K830" s="4">
        <f>E830/(constants!$A$4+constants!$B$4*data!E830+constants!$C$4*data!E830^2+constants!$D$4*data!E830^3+constants!$E$4*data!E830^4+constants!$F$4*data!E830^5+constants!$G$4*data!E830^6+constants!$H$4*data!E830^7)</f>
        <v>58553.185052471861</v>
      </c>
      <c r="L830" s="4">
        <f>F830/(constants!$A$4+constants!$B$4*data!F830+constants!$C$4*data!F830^2+constants!$D$4*data!F830^3+constants!$E$4*data!F830^4+constants!$F$4*data!F830^5+constants!$G$4*data!F830^6+constants!$H$4*data!F830^7)</f>
        <v>13676.301445425273</v>
      </c>
      <c r="M830" s="4"/>
      <c r="N830" s="4"/>
      <c r="O830" s="4">
        <f t="shared" si="234"/>
        <v>46222.599439594203</v>
      </c>
      <c r="P830" s="4">
        <f t="shared" si="235"/>
        <v>14638.296263117965</v>
      </c>
      <c r="Q830" s="4">
        <f t="shared" si="235"/>
        <v>14638.296263117965</v>
      </c>
      <c r="R830" s="4">
        <f t="shared" si="236"/>
        <v>3419.0753613563184</v>
      </c>
      <c r="S830" s="4"/>
      <c r="T830" s="4"/>
      <c r="U830" s="4">
        <f t="shared" si="237"/>
        <v>1</v>
      </c>
      <c r="V830" s="4"/>
      <c r="W830" s="4"/>
      <c r="X830">
        <f>IF(front!E830&gt;$X$2,O830,P830)</f>
        <v>46222.599439594203</v>
      </c>
      <c r="Y830">
        <f t="shared" si="241"/>
        <v>45988.618651293138</v>
      </c>
      <c r="Z830">
        <f>SUMPRODUCT($B$7:$B$456,Y$7:Y$456,EXP(constants!$B$32+constants!$A$32*ABS($A$7:$A$456-$A830)))</f>
        <v>1.5210675134337962E-3</v>
      </c>
      <c r="AA830">
        <f t="shared" si="232"/>
        <v>45988.617130225626</v>
      </c>
      <c r="AB830">
        <f t="shared" si="238"/>
        <v>45983.171171666021</v>
      </c>
      <c r="AD830" s="4"/>
      <c r="AE830" s="4"/>
      <c r="AF830" s="4"/>
      <c r="AH830" s="4"/>
      <c r="AI830" s="5">
        <f>SUMPRODUCT(constants!$B$13:$B$20,A830^constants!$A$13:$A$20)*constants!$C$10/((A830/1000000000)^5*(EXP(0.014388/(A830/1000000000)/constants!$B$9)-1))</f>
        <v>1.2171860036149987E-5</v>
      </c>
      <c r="AL830" s="17">
        <f t="shared" si="233"/>
        <v>2.6470249280349899E-10</v>
      </c>
      <c r="AQ830">
        <f t="shared" si="240"/>
        <v>2.6470249280349899E-10</v>
      </c>
    </row>
    <row r="831" spans="1:43" x14ac:dyDescent="0.2">
      <c r="A831">
        <f>front!A831</f>
        <v>573.49</v>
      </c>
      <c r="B831" s="1">
        <f t="shared" si="239"/>
        <v>0.46000000000003638</v>
      </c>
      <c r="C831">
        <f>front!D831-front!B831</f>
        <v>18380</v>
      </c>
      <c r="D831" s="2">
        <f>front!E831-front!C831</f>
        <v>55536.9</v>
      </c>
      <c r="E831" s="2">
        <f>IF(front!F831-front!C831&gt;0,front!F831-front!C831,0)</f>
        <v>55536.9</v>
      </c>
      <c r="F831" s="2">
        <f>front!I831-front!H831</f>
        <v>16355.499999999998</v>
      </c>
      <c r="G831" s="2"/>
      <c r="H831" s="2"/>
      <c r="I831" s="4">
        <f>C831/(constants!$A$4+constants!$B$4*data!C831+constants!$C$4*data!C831^2+constants!$D$4*data!C831^3+constants!$E$4*data!C831^4+constants!$F$4*data!C831^5+constants!$G$4*data!C831^6+constants!$H$4*data!C831^7)</f>
        <v>18537.352925643609</v>
      </c>
      <c r="J831" s="4">
        <f>D831/(constants!$A$4+constants!$B$4*data!D831+constants!$C$4*data!D831^2+constants!$D$4*data!D831^3+constants!$E$4*data!D831^4+constants!$F$4*data!D831^5+constants!$G$4*data!D831^6+constants!$H$4*data!D831^7)</f>
        <v>58616.343962009778</v>
      </c>
      <c r="K831" s="4">
        <f>E831/(constants!$A$4+constants!$B$4*data!E831+constants!$C$4*data!E831^2+constants!$D$4*data!E831^3+constants!$E$4*data!E831^4+constants!$F$4*data!E831^5+constants!$G$4*data!E831^6+constants!$H$4*data!E831^7)</f>
        <v>58616.343962009778</v>
      </c>
      <c r="L831" s="4">
        <f>F831/(constants!$A$4+constants!$B$4*data!F831+constants!$C$4*data!F831^2+constants!$D$4*data!F831^3+constants!$E$4*data!F831^4+constants!$F$4*data!F831^5+constants!$G$4*data!F831^6+constants!$H$4*data!F831^7)</f>
        <v>16453.972010699446</v>
      </c>
      <c r="M831" s="4"/>
      <c r="N831" s="4"/>
      <c r="O831" s="4">
        <f t="shared" si="234"/>
        <v>46343.382314109018</v>
      </c>
      <c r="P831" s="4">
        <f t="shared" si="235"/>
        <v>14654.085990502444</v>
      </c>
      <c r="Q831" s="4">
        <f t="shared" si="235"/>
        <v>14654.085990502444</v>
      </c>
      <c r="R831" s="4">
        <f t="shared" si="236"/>
        <v>4113.4930026748616</v>
      </c>
      <c r="S831" s="4"/>
      <c r="T831" s="4"/>
      <c r="U831" s="4">
        <f t="shared" si="237"/>
        <v>1</v>
      </c>
      <c r="V831" s="4"/>
      <c r="W831" s="4"/>
      <c r="X831">
        <f>IF(front!E831&gt;$X$2,O831,P831)</f>
        <v>46343.382314109018</v>
      </c>
      <c r="Y831">
        <f t="shared" si="241"/>
        <v>46109.401525807953</v>
      </c>
      <c r="Z831">
        <f>SUMPRODUCT($B$7:$B$456,Y$7:Y$456,EXP(constants!$B$32+constants!$A$32*ABS($A$7:$A$456-$A831)))</f>
        <v>1.4817852336729256E-3</v>
      </c>
      <c r="AA831">
        <f t="shared" si="232"/>
        <v>46109.400044022717</v>
      </c>
      <c r="AB831">
        <f t="shared" si="238"/>
        <v>46103.954085463112</v>
      </c>
      <c r="AD831" s="4"/>
      <c r="AE831" s="4"/>
      <c r="AF831" s="4"/>
      <c r="AH831" s="4"/>
      <c r="AI831" s="5">
        <f>SUMPRODUCT(constants!$B$13:$B$20,A831^constants!$A$13:$A$20)*constants!$C$10/((A831/1000000000)^5*(EXP(0.014388/(A831/1000000000)/constants!$B$9)-1))</f>
        <v>1.2200540213133605E-5</v>
      </c>
      <c r="AL831" s="17">
        <f t="shared" si="233"/>
        <v>2.6463110280123498E-10</v>
      </c>
      <c r="AQ831">
        <f t="shared" si="240"/>
        <v>2.6463110280123498E-10</v>
      </c>
    </row>
    <row r="832" spans="1:43" x14ac:dyDescent="0.2">
      <c r="A832">
        <f>front!A832</f>
        <v>573.94000000000005</v>
      </c>
      <c r="B832" s="1">
        <f t="shared" si="239"/>
        <v>0.45000000000004547</v>
      </c>
      <c r="C832">
        <f>front!D832-front!B832</f>
        <v>18429.599999999999</v>
      </c>
      <c r="D832" s="2">
        <f>front!E832-front!C832</f>
        <v>55317.4</v>
      </c>
      <c r="E832" s="2">
        <f>IF(front!F832-front!C832&gt;0,front!F832-front!C832,0)</f>
        <v>55317.4</v>
      </c>
      <c r="F832" s="2">
        <f>front!I832-front!H832</f>
        <v>17847.7</v>
      </c>
      <c r="G832" s="2"/>
      <c r="H832" s="2"/>
      <c r="I832" s="4">
        <f>C832/(constants!$A$4+constants!$B$4*data!C832+constants!$C$4*data!C832^2+constants!$D$4*data!C832^3+constants!$E$4*data!C832^4+constants!$F$4*data!C832^5+constants!$G$4*data!C832^6+constants!$H$4*data!C832^7)</f>
        <v>18588.564389696687</v>
      </c>
      <c r="J832" s="4">
        <f>D832/(constants!$A$4+constants!$B$4*data!D832+constants!$C$4*data!D832^2+constants!$D$4*data!D832^3+constants!$E$4*data!D832^4+constants!$F$4*data!D832^5+constants!$G$4*data!D832^6+constants!$H$4*data!D832^7)</f>
        <v>58372.322519396992</v>
      </c>
      <c r="K832" s="4">
        <f>E832/(constants!$A$4+constants!$B$4*data!E832+constants!$C$4*data!E832^2+constants!$D$4*data!E832^3+constants!$E$4*data!E832^4+constants!$F$4*data!E832^5+constants!$G$4*data!E832^6+constants!$H$4*data!E832^7)</f>
        <v>58372.322519396992</v>
      </c>
      <c r="L832" s="4">
        <f>F832/(constants!$A$4+constants!$B$4*data!F832+constants!$C$4*data!F832^2+constants!$D$4*data!F832^3+constants!$E$4*data!F832^4+constants!$F$4*data!F832^5+constants!$G$4*data!F832^6+constants!$H$4*data!F832^7)</f>
        <v>17988.264470333488</v>
      </c>
      <c r="M832" s="4"/>
      <c r="N832" s="4"/>
      <c r="O832" s="4">
        <f t="shared" si="234"/>
        <v>46471.41097424172</v>
      </c>
      <c r="P832" s="4">
        <f t="shared" si="235"/>
        <v>14593.080629849248</v>
      </c>
      <c r="Q832" s="4">
        <f t="shared" si="235"/>
        <v>14593.080629849248</v>
      </c>
      <c r="R832" s="4">
        <f t="shared" si="236"/>
        <v>4497.066117583372</v>
      </c>
      <c r="S832" s="4"/>
      <c r="T832" s="4"/>
      <c r="U832" s="4">
        <f t="shared" si="237"/>
        <v>1</v>
      </c>
      <c r="V832" s="4"/>
      <c r="W832" s="4"/>
      <c r="X832">
        <f>IF(front!E832&gt;$X$2,O832,P832)</f>
        <v>46471.41097424172</v>
      </c>
      <c r="Y832">
        <f t="shared" si="241"/>
        <v>46237.430185940655</v>
      </c>
      <c r="Z832">
        <f>SUMPRODUCT($B$7:$B$456,Y$7:Y$456,EXP(constants!$B$32+constants!$A$32*ABS($A$7:$A$456-$A832)))</f>
        <v>1.4443387434302504E-3</v>
      </c>
      <c r="AA832">
        <f t="shared" si="232"/>
        <v>46237.428741601914</v>
      </c>
      <c r="AB832">
        <f t="shared" si="238"/>
        <v>46231.982783042309</v>
      </c>
      <c r="AD832" s="4"/>
      <c r="AE832" s="4"/>
      <c r="AF832" s="4"/>
      <c r="AH832" s="4"/>
      <c r="AI832" s="5">
        <f>SUMPRODUCT(constants!$B$13:$B$20,A832^constants!$A$13:$A$20)*constants!$C$10/((A832/1000000000)^5*(EXP(0.014388/(A832/1000000000)/constants!$B$9)-1))</f>
        <v>1.2228575146669608E-5</v>
      </c>
      <c r="AL832" s="17">
        <f t="shared" si="233"/>
        <v>2.6450466561332507E-10</v>
      </c>
      <c r="AQ832">
        <f t="shared" si="240"/>
        <v>2.6450466561332507E-10</v>
      </c>
    </row>
    <row r="833" spans="1:43" x14ac:dyDescent="0.2">
      <c r="A833">
        <f>front!A833</f>
        <v>574.4</v>
      </c>
      <c r="B833" s="1">
        <f t="shared" si="239"/>
        <v>0.45999999999992269</v>
      </c>
      <c r="C833">
        <f>front!D833-front!B833</f>
        <v>18511.899999999998</v>
      </c>
      <c r="D833" s="2">
        <f>front!E833-front!C833</f>
        <v>54680.2</v>
      </c>
      <c r="E833" s="2">
        <f>IF(front!F833-front!C833&gt;0,front!F833-front!C833,0)</f>
        <v>54680.2</v>
      </c>
      <c r="F833" s="2">
        <f>front!I833-front!H833</f>
        <v>18625.5</v>
      </c>
      <c r="G833" s="2"/>
      <c r="H833" s="2"/>
      <c r="I833" s="4">
        <f>C833/(constants!$A$4+constants!$B$4*data!C833+constants!$C$4*data!C833^2+constants!$D$4*data!C833^3+constants!$E$4*data!C833^4+constants!$F$4*data!C833^5+constants!$G$4*data!C833^6+constants!$H$4*data!C833^7)</f>
        <v>18673.555904348228</v>
      </c>
      <c r="J833" s="4">
        <f>D833/(constants!$A$4+constants!$B$4*data!D833+constants!$C$4*data!D833^2+constants!$D$4*data!D833^3+constants!$E$4*data!D833^4+constants!$F$4*data!D833^5+constants!$G$4*data!D833^6+constants!$H$4*data!D833^7)</f>
        <v>57664.653925968327</v>
      </c>
      <c r="K833" s="4">
        <f>E833/(constants!$A$4+constants!$B$4*data!E833+constants!$C$4*data!E833^2+constants!$D$4*data!E833^3+constants!$E$4*data!E833^4+constants!$F$4*data!E833^5+constants!$G$4*data!E833^6+constants!$H$4*data!E833^7)</f>
        <v>57664.653925968327</v>
      </c>
      <c r="L833" s="4">
        <f>F833/(constants!$A$4+constants!$B$4*data!F833+constants!$C$4*data!F833^2+constants!$D$4*data!F833^3+constants!$E$4*data!F833^4+constants!$F$4*data!F833^5+constants!$G$4*data!F833^6+constants!$H$4*data!F833^7)</f>
        <v>18790.907184375577</v>
      </c>
      <c r="M833" s="4"/>
      <c r="N833" s="4"/>
      <c r="O833" s="4">
        <f t="shared" si="234"/>
        <v>46683.889760870574</v>
      </c>
      <c r="P833" s="4">
        <f t="shared" si="235"/>
        <v>14416.163481492082</v>
      </c>
      <c r="Q833" s="4">
        <f t="shared" si="235"/>
        <v>14416.163481492082</v>
      </c>
      <c r="R833" s="4">
        <f t="shared" si="236"/>
        <v>4697.7267960938943</v>
      </c>
      <c r="S833" s="4"/>
      <c r="T833" s="4"/>
      <c r="U833" s="4">
        <f t="shared" si="237"/>
        <v>1</v>
      </c>
      <c r="V833" s="4"/>
      <c r="W833" s="4"/>
      <c r="X833">
        <f>IF(front!E833&gt;$X$2,O833,P833)</f>
        <v>46683.889760870574</v>
      </c>
      <c r="Y833">
        <f t="shared" si="241"/>
        <v>46449.908972569508</v>
      </c>
      <c r="Z833">
        <f>SUMPRODUCT($B$7:$B$456,Y$7:Y$456,EXP(constants!$B$32+constants!$A$32*ABS($A$7:$A$456-$A833)))</f>
        <v>1.4070380200318542E-3</v>
      </c>
      <c r="AA833">
        <f t="shared" si="232"/>
        <v>46449.907565531488</v>
      </c>
      <c r="AB833">
        <f t="shared" si="238"/>
        <v>46444.461606971883</v>
      </c>
      <c r="AD833" s="4"/>
      <c r="AE833" s="4"/>
      <c r="AF833" s="4"/>
      <c r="AH833" s="4"/>
      <c r="AI833" s="5">
        <f>SUMPRODUCT(constants!$B$13:$B$20,A833^constants!$A$13:$A$20)*constants!$C$10/((A833/1000000000)^5*(EXP(0.014388/(A833/1000000000)/constants!$B$9)-1))</f>
        <v>1.2257210610678519E-5</v>
      </c>
      <c r="AL833" s="17">
        <f t="shared" si="233"/>
        <v>2.6391113572169307E-10</v>
      </c>
      <c r="AQ833">
        <f t="shared" si="240"/>
        <v>2.6391113572169307E-10</v>
      </c>
    </row>
    <row r="834" spans="1:43" x14ac:dyDescent="0.2">
      <c r="A834">
        <f>front!A834</f>
        <v>574.86</v>
      </c>
      <c r="B834" s="1">
        <f t="shared" si="239"/>
        <v>0.46000000000003638</v>
      </c>
      <c r="C834">
        <f>front!D834-front!B834</f>
        <v>18515.95</v>
      </c>
      <c r="D834" s="2">
        <f>front!E834-front!C834</f>
        <v>54917</v>
      </c>
      <c r="E834" s="2">
        <f>IF(front!F834-front!C834&gt;0,front!F834-front!C834,0)</f>
        <v>54917</v>
      </c>
      <c r="F834" s="2">
        <f>front!I834-front!H834</f>
        <v>18164.8</v>
      </c>
      <c r="G834" s="2"/>
      <c r="H834" s="2"/>
      <c r="I834" s="4">
        <f>C834/(constants!$A$4+constants!$B$4*data!C834+constants!$C$4*data!C834^2+constants!$D$4*data!C834^3+constants!$E$4*data!C834^4+constants!$F$4*data!C834^5+constants!$G$4*data!C834^6+constants!$H$4*data!C834^7)</f>
        <v>18677.738922631168</v>
      </c>
      <c r="J834" s="4">
        <f>D834/(constants!$A$4+constants!$B$4*data!D834+constants!$C$4*data!D834^2+constants!$D$4*data!D834^3+constants!$E$4*data!D834^4+constants!$F$4*data!D834^5+constants!$G$4*data!D834^6+constants!$H$4*data!D834^7)</f>
        <v>57927.527845365446</v>
      </c>
      <c r="K834" s="4">
        <f>E834/(constants!$A$4+constants!$B$4*data!E834+constants!$C$4*data!E834^2+constants!$D$4*data!E834^3+constants!$E$4*data!E834^4+constants!$F$4*data!E834^5+constants!$G$4*data!E834^6+constants!$H$4*data!E834^7)</f>
        <v>57927.527845365446</v>
      </c>
      <c r="L834" s="4">
        <f>F834/(constants!$A$4+constants!$B$4*data!F834+constants!$C$4*data!F834^2+constants!$D$4*data!F834^3+constants!$E$4*data!F834^4+constants!$F$4*data!F834^5+constants!$G$4*data!F834^6+constants!$H$4*data!F834^7)</f>
        <v>18315.254105035408</v>
      </c>
      <c r="M834" s="4"/>
      <c r="N834" s="4"/>
      <c r="O834" s="4">
        <f t="shared" si="234"/>
        <v>46694.347306577918</v>
      </c>
      <c r="P834" s="4">
        <f t="shared" si="235"/>
        <v>14481.881961341362</v>
      </c>
      <c r="Q834" s="4">
        <f t="shared" si="235"/>
        <v>14481.881961341362</v>
      </c>
      <c r="R834" s="4">
        <f t="shared" si="236"/>
        <v>4578.8135262588521</v>
      </c>
      <c r="S834" s="4"/>
      <c r="T834" s="4"/>
      <c r="U834" s="4">
        <f t="shared" si="237"/>
        <v>1</v>
      </c>
      <c r="V834" s="4"/>
      <c r="W834" s="4"/>
      <c r="X834">
        <f>IF(front!E834&gt;$X$2,O834,P834)</f>
        <v>46694.347306577918</v>
      </c>
      <c r="Y834">
        <f t="shared" si="241"/>
        <v>46460.366518276853</v>
      </c>
      <c r="Z834">
        <f>SUMPRODUCT($B$7:$B$456,Y$7:Y$456,EXP(constants!$B$32+constants!$A$32*ABS($A$7:$A$456-$A834)))</f>
        <v>1.370700605256426E-3</v>
      </c>
      <c r="AA834">
        <f t="shared" si="232"/>
        <v>46460.365147576245</v>
      </c>
      <c r="AB834">
        <f t="shared" si="238"/>
        <v>46454.91918901664</v>
      </c>
      <c r="AD834" s="4"/>
      <c r="AE834" s="4"/>
      <c r="AF834" s="4"/>
      <c r="AH834" s="4"/>
      <c r="AI834" s="5">
        <f>SUMPRODUCT(constants!$B$13:$B$20,A834^constants!$A$13:$A$20)*constants!$C$10/((A834/1000000000)^5*(EXP(0.014388/(A834/1000000000)/constants!$B$9)-1))</f>
        <v>1.2285823135293974E-5</v>
      </c>
      <c r="AL834" s="17">
        <f t="shared" si="233"/>
        <v>2.6446764626379365E-10</v>
      </c>
      <c r="AQ834">
        <f t="shared" si="240"/>
        <v>2.6446764626379365E-10</v>
      </c>
    </row>
    <row r="835" spans="1:43" x14ac:dyDescent="0.2">
      <c r="A835">
        <f>front!A835</f>
        <v>575.32000000000005</v>
      </c>
      <c r="B835" s="1">
        <f t="shared" si="239"/>
        <v>0.46000000000003638</v>
      </c>
      <c r="C835">
        <f>front!D835-front!B835</f>
        <v>18613.149999999998</v>
      </c>
      <c r="D835" s="2">
        <f>front!E835-front!C835</f>
        <v>55723.8</v>
      </c>
      <c r="E835" s="2">
        <f>IF(front!F835-front!C835&gt;0,front!F835-front!C835,0)</f>
        <v>55723.8</v>
      </c>
      <c r="F835" s="2">
        <f>front!I835-front!H835</f>
        <v>16447.399999999998</v>
      </c>
      <c r="G835" s="2"/>
      <c r="H835" s="2"/>
      <c r="I835" s="4">
        <f>C835/(constants!$A$4+constants!$B$4*data!C835+constants!$C$4*data!C835^2+constants!$D$4*data!C835^3+constants!$E$4*data!C835^4+constants!$F$4*data!C835^5+constants!$G$4*data!C835^6+constants!$H$4*data!C835^7)</f>
        <v>18778.147336372393</v>
      </c>
      <c r="J835" s="4">
        <f>D835/(constants!$A$4+constants!$B$4*data!D835+constants!$C$4*data!D835^2+constants!$D$4*data!D835^3+constants!$E$4*data!D835^4+constants!$F$4*data!D835^5+constants!$G$4*data!D835^6+constants!$H$4*data!D835^7)</f>
        <v>58824.238204834881</v>
      </c>
      <c r="K835" s="4">
        <f>E835/(constants!$A$4+constants!$B$4*data!E835+constants!$C$4*data!E835^2+constants!$D$4*data!E835^3+constants!$E$4*data!E835^4+constants!$F$4*data!E835^5+constants!$G$4*data!E835^6+constants!$H$4*data!E835^7)</f>
        <v>58824.238204834881</v>
      </c>
      <c r="L835" s="4">
        <f>F835/(constants!$A$4+constants!$B$4*data!F835+constants!$C$4*data!F835^2+constants!$D$4*data!F835^3+constants!$E$4*data!F835^4+constants!$F$4*data!F835^5+constants!$G$4*data!F835^6+constants!$H$4*data!F835^7)</f>
        <v>16548.251612478765</v>
      </c>
      <c r="M835" s="4"/>
      <c r="N835" s="4"/>
      <c r="O835" s="4">
        <f t="shared" si="234"/>
        <v>46945.368340930989</v>
      </c>
      <c r="P835" s="4">
        <f t="shared" si="235"/>
        <v>14706.05955120872</v>
      </c>
      <c r="Q835" s="4">
        <f t="shared" si="235"/>
        <v>14706.05955120872</v>
      </c>
      <c r="R835" s="4">
        <f t="shared" si="236"/>
        <v>4137.0629031196913</v>
      </c>
      <c r="S835" s="4"/>
      <c r="T835" s="4"/>
      <c r="U835" s="4">
        <f t="shared" si="237"/>
        <v>1</v>
      </c>
      <c r="V835" s="4"/>
      <c r="W835" s="4"/>
      <c r="X835">
        <f>IF(front!E835&gt;$X$2,O835,P835)</f>
        <v>46945.368340930989</v>
      </c>
      <c r="Y835">
        <f t="shared" si="241"/>
        <v>46711.387552629923</v>
      </c>
      <c r="Z835">
        <f>SUMPRODUCT($B$7:$B$456,Y$7:Y$456,EXP(constants!$B$32+constants!$A$32*ABS($A$7:$A$456-$A835)))</f>
        <v>1.3353016212083576E-3</v>
      </c>
      <c r="AA835">
        <f t="shared" si="232"/>
        <v>46711.386217328305</v>
      </c>
      <c r="AB835">
        <f t="shared" si="238"/>
        <v>46705.9402587687</v>
      </c>
      <c r="AD835" s="4"/>
      <c r="AE835" s="4"/>
      <c r="AF835" s="4"/>
      <c r="AH835" s="4"/>
      <c r="AI835" s="5">
        <f>SUMPRODUCT(constants!$B$13:$B$20,A835^constants!$A$13:$A$20)*constants!$C$10/((A835/1000000000)^5*(EXP(0.014388/(A835/1000000000)/constants!$B$9)-1))</f>
        <v>1.2314412495579143E-5</v>
      </c>
      <c r="AL835" s="17">
        <f t="shared" si="233"/>
        <v>2.6365837894179215E-10</v>
      </c>
      <c r="AQ835">
        <f t="shared" si="240"/>
        <v>2.6365837894179215E-10</v>
      </c>
    </row>
    <row r="836" spans="1:43" x14ac:dyDescent="0.2">
      <c r="A836">
        <f>front!A836</f>
        <v>575.77</v>
      </c>
      <c r="B836" s="1">
        <f t="shared" si="239"/>
        <v>0.44999999999993179</v>
      </c>
      <c r="C836">
        <f>front!D836-front!B836</f>
        <v>18643.8</v>
      </c>
      <c r="D836" s="2">
        <f>front!E836-front!C836</f>
        <v>55215.6</v>
      </c>
      <c r="E836" s="2">
        <f>IF(front!F836-front!C836&gt;0,front!F836-front!C836,0)</f>
        <v>55215.6</v>
      </c>
      <c r="F836" s="2">
        <f>front!I836-front!H836</f>
        <v>14523.8</v>
      </c>
      <c r="G836" s="2"/>
      <c r="H836" s="2"/>
      <c r="I836" s="4">
        <f>C836/(constants!$A$4+constants!$B$4*data!C836+constants!$C$4*data!C836^2+constants!$D$4*data!C836^3+constants!$E$4*data!C836^4+constants!$F$4*data!C836^5+constants!$G$4*data!C836^6+constants!$H$4*data!C836^7)</f>
        <v>18809.81539862659</v>
      </c>
      <c r="J836" s="4">
        <f>D836/(constants!$A$4+constants!$B$4*data!D836+constants!$C$4*data!D836^2+constants!$D$4*data!D836^3+constants!$E$4*data!D836^4+constants!$F$4*data!D836^5+constants!$G$4*data!D836^6+constants!$H$4*data!D836^7)</f>
        <v>58259.196019717354</v>
      </c>
      <c r="K836" s="4">
        <f>E836/(constants!$A$4+constants!$B$4*data!E836+constants!$C$4*data!E836^2+constants!$D$4*data!E836^3+constants!$E$4*data!E836^4+constants!$F$4*data!E836^5+constants!$G$4*data!E836^6+constants!$H$4*data!E836^7)</f>
        <v>58259.196019717354</v>
      </c>
      <c r="L836" s="4">
        <f>F836/(constants!$A$4+constants!$B$4*data!F836+constants!$C$4*data!F836^2+constants!$D$4*data!F836^3+constants!$E$4*data!F836^4+constants!$F$4*data!F836^5+constants!$G$4*data!F836^6+constants!$H$4*data!F836^7)</f>
        <v>14580.652460047653</v>
      </c>
      <c r="M836" s="4"/>
      <c r="N836" s="4"/>
      <c r="O836" s="4">
        <f t="shared" si="234"/>
        <v>47024.538496566471</v>
      </c>
      <c r="P836" s="4">
        <f t="shared" si="235"/>
        <v>14564.799004929338</v>
      </c>
      <c r="Q836" s="4">
        <f t="shared" si="235"/>
        <v>14564.799004929338</v>
      </c>
      <c r="R836" s="4">
        <f t="shared" si="236"/>
        <v>3645.1631150119133</v>
      </c>
      <c r="S836" s="4"/>
      <c r="T836" s="4"/>
      <c r="U836" s="4">
        <f t="shared" si="237"/>
        <v>1</v>
      </c>
      <c r="V836" s="4"/>
      <c r="W836" s="4"/>
      <c r="X836">
        <f>IF(front!E836&gt;$X$2,O836,P836)</f>
        <v>47024.538496566471</v>
      </c>
      <c r="Y836">
        <f t="shared" si="241"/>
        <v>46790.557708265405</v>
      </c>
      <c r="Z836">
        <f>SUMPRODUCT($B$7:$B$456,Y$7:Y$456,EXP(constants!$B$32+constants!$A$32*ABS($A$7:$A$456-$A836)))</f>
        <v>1.3015569475584158E-3</v>
      </c>
      <c r="AA836">
        <f t="shared" si="232"/>
        <v>46790.556406708456</v>
      </c>
      <c r="AB836">
        <f t="shared" si="238"/>
        <v>46785.110448148851</v>
      </c>
      <c r="AD836" s="4"/>
      <c r="AE836" s="4"/>
      <c r="AF836" s="4"/>
      <c r="AH836" s="4"/>
      <c r="AI836" s="5">
        <f>SUMPRODUCT(constants!$B$13:$B$20,A836^constants!$A$13:$A$20)*constants!$C$10/((A836/1000000000)^5*(EXP(0.014388/(A836/1000000000)/constants!$B$9)-1))</f>
        <v>1.2342357718613353E-5</v>
      </c>
      <c r="AL836" s="17">
        <f t="shared" si="233"/>
        <v>2.6380952402136959E-10</v>
      </c>
      <c r="AQ836">
        <f t="shared" si="240"/>
        <v>2.6380952402136959E-10</v>
      </c>
    </row>
    <row r="837" spans="1:43" x14ac:dyDescent="0.2">
      <c r="A837">
        <f>front!A837</f>
        <v>576.23</v>
      </c>
      <c r="B837" s="1">
        <f t="shared" si="239"/>
        <v>0.46000000000003638</v>
      </c>
      <c r="C837">
        <f>front!D837-front!B837</f>
        <v>18740.800000000003</v>
      </c>
      <c r="D837" s="2">
        <f>front!E837-front!C837</f>
        <v>55976.2</v>
      </c>
      <c r="E837" s="2">
        <f>IF(front!F837-front!C837&gt;0,front!F837-front!C837,0)</f>
        <v>55976.2</v>
      </c>
      <c r="F837" s="2">
        <f>front!I837-front!H837</f>
        <v>15769.8</v>
      </c>
      <c r="G837" s="2"/>
      <c r="H837" s="2"/>
      <c r="I837" s="4">
        <f>C837/(constants!$A$4+constants!$B$4*data!C837+constants!$C$4*data!C837^2+constants!$D$4*data!C837^3+constants!$E$4*data!C837^4+constants!$F$4*data!C837^5+constants!$G$4*data!C837^6+constants!$H$4*data!C837^7)</f>
        <v>18910.057379425456</v>
      </c>
      <c r="J837" s="4">
        <f>D837/(constants!$A$4+constants!$B$4*data!D837+constants!$C$4*data!D837^2+constants!$D$4*data!D837^3+constants!$E$4*data!D837^4+constants!$F$4*data!D837^5+constants!$G$4*data!D837^6+constants!$H$4*data!D837^7)</f>
        <v>59105.172973146022</v>
      </c>
      <c r="K837" s="4">
        <f>E837/(constants!$A$4+constants!$B$4*data!E837+constants!$C$4*data!E837^2+constants!$D$4*data!E837^3+constants!$E$4*data!E837^4+constants!$F$4*data!E837^5+constants!$G$4*data!E837^6+constants!$H$4*data!E837^7)</f>
        <v>59105.172973146022</v>
      </c>
      <c r="L837" s="4">
        <f>F837/(constants!$A$4+constants!$B$4*data!F837+constants!$C$4*data!F837^2+constants!$D$4*data!F837^3+constants!$E$4*data!F837^4+constants!$F$4*data!F837^5+constants!$G$4*data!F837^6+constants!$H$4*data!F837^7)</f>
        <v>15853.762800558328</v>
      </c>
      <c r="M837" s="4"/>
      <c r="N837" s="4"/>
      <c r="O837" s="4">
        <f t="shared" si="234"/>
        <v>47275.143448563635</v>
      </c>
      <c r="P837" s="4">
        <f t="shared" si="235"/>
        <v>14776.293243286505</v>
      </c>
      <c r="Q837" s="4">
        <f t="shared" si="235"/>
        <v>14776.293243286505</v>
      </c>
      <c r="R837" s="4">
        <f t="shared" si="236"/>
        <v>3963.4407001395821</v>
      </c>
      <c r="S837" s="4"/>
      <c r="T837" s="4"/>
      <c r="U837" s="4">
        <f t="shared" si="237"/>
        <v>1</v>
      </c>
      <c r="V837" s="4"/>
      <c r="W837" s="4"/>
      <c r="X837">
        <f>IF(front!E837&gt;$X$2,O837,P837)</f>
        <v>47275.143448563635</v>
      </c>
      <c r="Y837">
        <f t="shared" si="241"/>
        <v>47041.162660262569</v>
      </c>
      <c r="Z837">
        <f>SUMPRODUCT($B$7:$B$456,Y$7:Y$456,EXP(constants!$B$32+constants!$A$32*ABS($A$7:$A$456-$A837)))</f>
        <v>1.2679436308008483E-3</v>
      </c>
      <c r="AA837">
        <f t="shared" si="232"/>
        <v>47041.161392318936</v>
      </c>
      <c r="AB837">
        <f t="shared" si="238"/>
        <v>47035.715433759331</v>
      </c>
      <c r="AD837" s="4"/>
      <c r="AE837" s="4"/>
      <c r="AF837" s="4"/>
      <c r="AH837" s="4"/>
      <c r="AI837" s="5">
        <f>SUMPRODUCT(constants!$B$13:$B$20,A837^constants!$A$13:$A$20)*constants!$C$10/((A837/1000000000)^5*(EXP(0.014388/(A837/1000000000)/constants!$B$9)-1))</f>
        <v>1.2370900595696641E-5</v>
      </c>
      <c r="AL837" s="17">
        <f t="shared" si="233"/>
        <v>2.6301078832570647E-10</v>
      </c>
      <c r="AQ837">
        <f t="shared" si="240"/>
        <v>2.6301078832570647E-10</v>
      </c>
    </row>
    <row r="838" spans="1:43" x14ac:dyDescent="0.2">
      <c r="A838">
        <f>front!A838</f>
        <v>576.69000000000005</v>
      </c>
      <c r="B838" s="1">
        <f t="shared" si="239"/>
        <v>0.46000000000003638</v>
      </c>
      <c r="C838">
        <f>front!D838-front!B838</f>
        <v>18776.400000000001</v>
      </c>
      <c r="D838" s="2">
        <f>front!E838-front!C838</f>
        <v>54829.4</v>
      </c>
      <c r="E838" s="2">
        <f>IF(front!F838-front!C838&gt;0,front!F838-front!C838,0)</f>
        <v>54829.4</v>
      </c>
      <c r="F838" s="2">
        <f>front!I838-front!H838</f>
        <v>18515.5</v>
      </c>
      <c r="G838" s="2"/>
      <c r="H838" s="2"/>
      <c r="I838" s="4">
        <f>C838/(constants!$A$4+constants!$B$4*data!C838+constants!$C$4*data!C838^2+constants!$D$4*data!C838^3+constants!$E$4*data!C838^4+constants!$F$4*data!C838^5+constants!$G$4*data!C838^6+constants!$H$4*data!C838^7)</f>
        <v>18946.854857488004</v>
      </c>
      <c r="J838" s="4">
        <f>D838/(constants!$A$4+constants!$B$4*data!D838+constants!$C$4*data!D838^2+constants!$D$4*data!D838^3+constants!$E$4*data!D838^4+constants!$F$4*data!D838^5+constants!$G$4*data!D838^6+constants!$H$4*data!D838^7)</f>
        <v>57830.267589464907</v>
      </c>
      <c r="K838" s="4">
        <f>E838/(constants!$A$4+constants!$B$4*data!E838+constants!$C$4*data!E838^2+constants!$D$4*data!E838^3+constants!$E$4*data!E838^4+constants!$F$4*data!E838^5+constants!$G$4*data!E838^6+constants!$H$4*data!E838^7)</f>
        <v>57830.267589464907</v>
      </c>
      <c r="L838" s="4">
        <f>F838/(constants!$A$4+constants!$B$4*data!F838+constants!$C$4*data!F838^2+constants!$D$4*data!F838^3+constants!$E$4*data!F838^4+constants!$F$4*data!F838^5+constants!$G$4*data!F838^6+constants!$H$4*data!F838^7)</f>
        <v>18677.274140190784</v>
      </c>
      <c r="M838" s="4"/>
      <c r="N838" s="4"/>
      <c r="O838" s="4">
        <f t="shared" si="234"/>
        <v>47367.137143720007</v>
      </c>
      <c r="P838" s="4">
        <f t="shared" si="235"/>
        <v>14457.566897366227</v>
      </c>
      <c r="Q838" s="4">
        <f t="shared" si="235"/>
        <v>14457.566897366227</v>
      </c>
      <c r="R838" s="4">
        <f t="shared" si="236"/>
        <v>4669.3185350476961</v>
      </c>
      <c r="S838" s="4"/>
      <c r="T838" s="4"/>
      <c r="U838" s="4">
        <f t="shared" si="237"/>
        <v>1</v>
      </c>
      <c r="V838" s="4"/>
      <c r="W838" s="4"/>
      <c r="X838">
        <f>IF(front!E838&gt;$X$2,O838,P838)</f>
        <v>47367.137143720007</v>
      </c>
      <c r="Y838">
        <f t="shared" si="241"/>
        <v>47133.156355418942</v>
      </c>
      <c r="Z838">
        <f>SUMPRODUCT($B$7:$B$456,Y$7:Y$456,EXP(constants!$B$32+constants!$A$32*ABS($A$7:$A$456-$A838)))</f>
        <v>1.2351983936655865E-3</v>
      </c>
      <c r="AA838">
        <f t="shared" si="232"/>
        <v>47133.155120220545</v>
      </c>
      <c r="AB838">
        <f t="shared" si="238"/>
        <v>47127.70916166094</v>
      </c>
      <c r="AD838" s="4"/>
      <c r="AE838" s="4"/>
      <c r="AF838" s="4"/>
      <c r="AH838" s="4"/>
      <c r="AI838" s="5">
        <f>SUMPRODUCT(constants!$B$13:$B$20,A838^constants!$A$13:$A$20)*constants!$C$10/((A838/1000000000)^5*(EXP(0.014388/(A838/1000000000)/constants!$B$9)-1))</f>
        <v>1.2399419645397668E-5</v>
      </c>
      <c r="AL838" s="17">
        <f t="shared" si="233"/>
        <v>2.6310253279793987E-10</v>
      </c>
      <c r="AQ838">
        <f t="shared" si="240"/>
        <v>2.6310253279793987E-10</v>
      </c>
    </row>
    <row r="839" spans="1:43" x14ac:dyDescent="0.2">
      <c r="A839">
        <f>front!A839</f>
        <v>577.15</v>
      </c>
      <c r="B839" s="1">
        <f t="shared" si="239"/>
        <v>0.45999999999992269</v>
      </c>
      <c r="C839">
        <f>front!D839-front!B839</f>
        <v>18794.449999999997</v>
      </c>
      <c r="D839" s="2">
        <f>front!E839-front!C839</f>
        <v>55424.3</v>
      </c>
      <c r="E839" s="2">
        <f>IF(front!F839-front!C839&gt;0,front!F839-front!C839,0)</f>
        <v>55424.3</v>
      </c>
      <c r="F839" s="2">
        <f>front!I839-front!H839</f>
        <v>20417.400000000001</v>
      </c>
      <c r="G839" s="2"/>
      <c r="H839" s="2"/>
      <c r="I839" s="4">
        <f>C839/(constants!$A$4+constants!$B$4*data!C839+constants!$C$4*data!C839^2+constants!$D$4*data!C839^3+constants!$E$4*data!C839^4+constants!$F$4*data!C839^5+constants!$G$4*data!C839^6+constants!$H$4*data!C839^7)</f>
        <v>18965.5135710498</v>
      </c>
      <c r="J839" s="4">
        <f>D839/(constants!$A$4+constants!$B$4*data!D839+constants!$C$4*data!D839^2+constants!$D$4*data!D839^3+constants!$E$4*data!D839^4+constants!$F$4*data!D839^5+constants!$G$4*data!D839^6+constants!$H$4*data!D839^7)</f>
        <v>58491.147405601812</v>
      </c>
      <c r="K839" s="4">
        <f>E839/(constants!$A$4+constants!$B$4*data!E839+constants!$C$4*data!E839^2+constants!$D$4*data!E839^3+constants!$E$4*data!E839^4+constants!$F$4*data!E839^5+constants!$G$4*data!E839^6+constants!$H$4*data!E839^7)</f>
        <v>58491.147405601812</v>
      </c>
      <c r="L839" s="4">
        <f>F839/(constants!$A$4+constants!$B$4*data!F839+constants!$C$4*data!F839^2+constants!$D$4*data!F839^3+constants!$E$4*data!F839^4+constants!$F$4*data!F839^5+constants!$G$4*data!F839^6+constants!$H$4*data!F839^7)</f>
        <v>20647.447064534852</v>
      </c>
      <c r="M839" s="4"/>
      <c r="N839" s="4"/>
      <c r="O839" s="4">
        <f t="shared" si="234"/>
        <v>47413.783927624492</v>
      </c>
      <c r="P839" s="4">
        <f t="shared" si="235"/>
        <v>14622.786851400453</v>
      </c>
      <c r="Q839" s="4">
        <f t="shared" si="235"/>
        <v>14622.786851400453</v>
      </c>
      <c r="R839" s="4">
        <f t="shared" si="236"/>
        <v>5161.861766133713</v>
      </c>
      <c r="S839" s="4"/>
      <c r="T839" s="4"/>
      <c r="U839" s="4">
        <f t="shared" si="237"/>
        <v>1</v>
      </c>
      <c r="V839" s="4"/>
      <c r="W839" s="4"/>
      <c r="X839">
        <f>IF(front!E839&gt;$X$2,O839,P839)</f>
        <v>47413.783927624492</v>
      </c>
      <c r="Y839">
        <f t="shared" si="241"/>
        <v>47179.803139323427</v>
      </c>
      <c r="Z839">
        <f>SUMPRODUCT($B$7:$B$456,Y$7:Y$456,EXP(constants!$B$32+constants!$A$32*ABS($A$7:$A$456-$A839)))</f>
        <v>1.203298817590491E-3</v>
      </c>
      <c r="AA839">
        <f t="shared" ref="AA839:AA902" si="242">Y839-Z839</f>
        <v>47179.801936024611</v>
      </c>
      <c r="AB839">
        <f t="shared" si="238"/>
        <v>47174.355977465006</v>
      </c>
      <c r="AD839" s="4"/>
      <c r="AE839" s="4"/>
      <c r="AF839" s="4"/>
      <c r="AH839" s="4"/>
      <c r="AI839" s="5">
        <f>SUMPRODUCT(constants!$B$13:$B$20,A839^constants!$A$13:$A$20)*constants!$C$10/((A839/1000000000)^5*(EXP(0.014388/(A839/1000000000)/constants!$B$9)-1))</f>
        <v>1.2427914647407751E-5</v>
      </c>
      <c r="AL839" s="17">
        <f t="shared" ref="AL839:AL902" si="243">IF(AB839=0,0,AI839/AB839)</f>
        <v>2.6344640832711131E-10</v>
      </c>
      <c r="AQ839">
        <f t="shared" si="240"/>
        <v>2.6344640832711131E-10</v>
      </c>
    </row>
    <row r="840" spans="1:43" x14ac:dyDescent="0.2">
      <c r="A840">
        <f>front!A840</f>
        <v>577.6</v>
      </c>
      <c r="B840" s="1">
        <f t="shared" si="239"/>
        <v>0.45000000000004547</v>
      </c>
      <c r="C840">
        <f>front!D840-front!B840</f>
        <v>18916.849999999999</v>
      </c>
      <c r="D840" s="2">
        <f>front!E840-front!C840</f>
        <v>55427.6</v>
      </c>
      <c r="E840" s="2">
        <f>IF(front!F840-front!C840&gt;0,front!F840-front!C840,0)</f>
        <v>55427.6</v>
      </c>
      <c r="F840" s="2">
        <f>front!I840-front!H840</f>
        <v>23844.400000000001</v>
      </c>
      <c r="G840" s="2"/>
      <c r="H840" s="2"/>
      <c r="I840" s="4">
        <f>C840/(constants!$A$4+constants!$B$4*data!C840+constants!$C$4*data!C840^2+constants!$D$4*data!C840^3+constants!$E$4*data!C840^4+constants!$F$4*data!C840^5+constants!$G$4*data!C840^6+constants!$H$4*data!C840^7)</f>
        <v>19092.069112013527</v>
      </c>
      <c r="J840" s="4">
        <f>D840/(constants!$A$4+constants!$B$4*data!D840+constants!$C$4*data!D840^2+constants!$D$4*data!D840^3+constants!$E$4*data!D840^4+constants!$F$4*data!D840^5+constants!$G$4*data!D840^6+constants!$H$4*data!D840^7)</f>
        <v>58494.81604577438</v>
      </c>
      <c r="K840" s="4">
        <f>E840/(constants!$A$4+constants!$B$4*data!E840+constants!$C$4*data!E840^2+constants!$D$4*data!E840^3+constants!$E$4*data!E840^4+constants!$F$4*data!E840^5+constants!$G$4*data!E840^6+constants!$H$4*data!E840^7)</f>
        <v>58494.81604577438</v>
      </c>
      <c r="L840" s="4">
        <f>F840/(constants!$A$4+constants!$B$4*data!F840+constants!$C$4*data!F840^2+constants!$D$4*data!F840^3+constants!$E$4*data!F840^4+constants!$F$4*data!F840^5+constants!$G$4*data!F840^6+constants!$H$4*data!F840^7)</f>
        <v>24225.330596232656</v>
      </c>
      <c r="M840" s="4"/>
      <c r="N840" s="4"/>
      <c r="O840" s="4">
        <f t="shared" ref="O840:O903" si="244">I840*1000/O$4</f>
        <v>47730.172780033812</v>
      </c>
      <c r="P840" s="4">
        <f t="shared" ref="P840:Q903" si="245">J840*1000/P$4</f>
        <v>14623.704011443595</v>
      </c>
      <c r="Q840" s="4">
        <f t="shared" si="245"/>
        <v>14623.704011443595</v>
      </c>
      <c r="R840" s="4">
        <f t="shared" ref="R840:R903" si="246">L840*1000/R$4</f>
        <v>6056.332649058164</v>
      </c>
      <c r="S840" s="4"/>
      <c r="T840" s="4"/>
      <c r="U840" s="4">
        <f t="shared" ref="U840:U903" si="247">Q840/P840</f>
        <v>1</v>
      </c>
      <c r="V840" s="4"/>
      <c r="W840" s="4"/>
      <c r="X840">
        <f>IF(front!E840&gt;$X$2,O840,P840)</f>
        <v>47730.172780033812</v>
      </c>
      <c r="Y840">
        <f t="shared" si="241"/>
        <v>47496.191991732747</v>
      </c>
      <c r="Z840">
        <f>SUMPRODUCT($B$7:$B$456,Y$7:Y$456,EXP(constants!$B$32+constants!$A$32*ABS($A$7:$A$456-$A840)))</f>
        <v>1.172890013124112E-3</v>
      </c>
      <c r="AA840">
        <f t="shared" si="242"/>
        <v>47496.190818842733</v>
      </c>
      <c r="AB840">
        <f t="shared" ref="AB840:AB903" si="248">IF((AA840-$AA$3)&gt;0,AA840-$AA$3,0)</f>
        <v>47490.744860283128</v>
      </c>
      <c r="AD840" s="4"/>
      <c r="AE840" s="4"/>
      <c r="AF840" s="4"/>
      <c r="AH840" s="4"/>
      <c r="AI840" s="5">
        <f>SUMPRODUCT(constants!$B$13:$B$20,A840^constants!$A$13:$A$20)*constants!$C$10/((A840/1000000000)^5*(EXP(0.014388/(A840/1000000000)/constants!$B$9)-1))</f>
        <v>1.2455766713122907E-5</v>
      </c>
      <c r="AL840" s="17">
        <f t="shared" si="243"/>
        <v>2.6227777116925701E-10</v>
      </c>
      <c r="AQ840">
        <f t="shared" si="240"/>
        <v>2.6227777116925701E-10</v>
      </c>
    </row>
    <row r="841" spans="1:43" x14ac:dyDescent="0.2">
      <c r="A841">
        <f>front!A841</f>
        <v>578.05999999999995</v>
      </c>
      <c r="B841" s="1">
        <f t="shared" ref="B841:B904" si="249">A841-A840</f>
        <v>0.45999999999992269</v>
      </c>
      <c r="C841">
        <f>front!D841-front!B841</f>
        <v>18942.849999999999</v>
      </c>
      <c r="D841" s="2">
        <f>front!E841-front!C841</f>
        <v>55731.3</v>
      </c>
      <c r="E841" s="2">
        <f>IF(front!F841-front!C841&gt;0,front!F841-front!C841,0)</f>
        <v>55731.3</v>
      </c>
      <c r="F841" s="2">
        <f>front!I841-front!H841</f>
        <v>25065.199999999997</v>
      </c>
      <c r="G841" s="2"/>
      <c r="H841" s="2"/>
      <c r="I841" s="4">
        <f>C841/(constants!$A$4+constants!$B$4*data!C841+constants!$C$4*data!C841^2+constants!$D$4*data!C841^3+constants!$E$4*data!C841^4+constants!$F$4*data!C841^5+constants!$G$4*data!C841^6+constants!$H$4*data!C841^7)</f>
        <v>19118.958047297725</v>
      </c>
      <c r="J841" s="4">
        <f>D841/(constants!$A$4+constants!$B$4*data!D841+constants!$C$4*data!D841^2+constants!$D$4*data!D841^3+constants!$E$4*data!D841^4+constants!$F$4*data!D841^5+constants!$G$4*data!D841^6+constants!$H$4*data!D841^7)</f>
        <v>58832.582997991674</v>
      </c>
      <c r="K841" s="4">
        <f>E841/(constants!$A$4+constants!$B$4*data!E841+constants!$C$4*data!E841^2+constants!$D$4*data!E841^3+constants!$E$4*data!E841^4+constants!$F$4*data!E841^5+constants!$G$4*data!E841^6+constants!$H$4*data!E841^7)</f>
        <v>58832.582997991674</v>
      </c>
      <c r="L841" s="4">
        <f>F841/(constants!$A$4+constants!$B$4*data!F841+constants!$C$4*data!F841^2+constants!$D$4*data!F841^3+constants!$E$4*data!F841^4+constants!$F$4*data!F841^5+constants!$G$4*data!F841^6+constants!$H$4*data!F841^7)</f>
        <v>25507.934972685307</v>
      </c>
      <c r="M841" s="4"/>
      <c r="N841" s="4"/>
      <c r="O841" s="4">
        <f t="shared" si="244"/>
        <v>47797.395118244312</v>
      </c>
      <c r="P841" s="4">
        <f t="shared" si="245"/>
        <v>14708.145749497919</v>
      </c>
      <c r="Q841" s="4">
        <f t="shared" si="245"/>
        <v>14708.145749497919</v>
      </c>
      <c r="R841" s="4">
        <f t="shared" si="246"/>
        <v>6376.9837431713268</v>
      </c>
      <c r="S841" s="4"/>
      <c r="T841" s="4"/>
      <c r="U841" s="4">
        <f t="shared" si="247"/>
        <v>1</v>
      </c>
      <c r="V841" s="4"/>
      <c r="W841" s="4"/>
      <c r="X841">
        <f>IF(front!E841&gt;$X$2,O841,P841)</f>
        <v>47797.395118244312</v>
      </c>
      <c r="Y841">
        <f t="shared" si="241"/>
        <v>47563.414329943247</v>
      </c>
      <c r="Z841">
        <f>SUMPRODUCT($B$7:$B$456,Y$7:Y$456,EXP(constants!$B$32+constants!$A$32*ABS($A$7:$A$456-$A841)))</f>
        <v>1.1425995801108866E-3</v>
      </c>
      <c r="AA841">
        <f t="shared" si="242"/>
        <v>47563.413187343664</v>
      </c>
      <c r="AB841">
        <f t="shared" si="248"/>
        <v>47557.967228784059</v>
      </c>
      <c r="AD841" s="4"/>
      <c r="AE841" s="4"/>
      <c r="AF841" s="4"/>
      <c r="AH841" s="4"/>
      <c r="AI841" s="5">
        <f>SUMPRODUCT(constants!$B$13:$B$20,A841^constants!$A$13:$A$20)*constants!$C$10/((A841/1000000000)^5*(EXP(0.014388/(A841/1000000000)/constants!$B$9)-1))</f>
        <v>1.248421349808496E-5</v>
      </c>
      <c r="AL841" s="17">
        <f t="shared" si="243"/>
        <v>2.6250519577567218E-10</v>
      </c>
      <c r="AQ841">
        <f t="shared" si="240"/>
        <v>2.6250519577567218E-10</v>
      </c>
    </row>
    <row r="842" spans="1:43" x14ac:dyDescent="0.2">
      <c r="A842">
        <f>front!A842</f>
        <v>578.52</v>
      </c>
      <c r="B842" s="1">
        <f t="shared" si="249"/>
        <v>0.46000000000003638</v>
      </c>
      <c r="C842">
        <f>front!D842-front!B842</f>
        <v>19024.95</v>
      </c>
      <c r="D842" s="2">
        <f>front!E842-front!C842</f>
        <v>54764</v>
      </c>
      <c r="E842" s="2">
        <f>IF(front!F842-front!C842&gt;0,front!F842-front!C842,0)</f>
        <v>54764</v>
      </c>
      <c r="F842" s="2">
        <f>front!I842-front!H842</f>
        <v>20581.300000000003</v>
      </c>
      <c r="G842" s="2"/>
      <c r="H842" s="2"/>
      <c r="I842" s="4">
        <f>C842/(constants!$A$4+constants!$B$4*data!C842+constants!$C$4*data!C842^2+constants!$D$4*data!C842^3+constants!$E$4*data!C842^4+constants!$F$4*data!C842^5+constants!$G$4*data!C842^6+constants!$H$4*data!C842^7)</f>
        <v>19203.879321119133</v>
      </c>
      <c r="J842" s="4">
        <f>D842/(constants!$A$4+constants!$B$4*data!D842+constants!$C$4*data!D842^2+constants!$D$4*data!D842^3+constants!$E$4*data!D842^4+constants!$F$4*data!D842^5+constants!$G$4*data!D842^6+constants!$H$4*data!D842^7)</f>
        <v>57757.666840856531</v>
      </c>
      <c r="K842" s="4">
        <f>E842/(constants!$A$4+constants!$B$4*data!E842+constants!$C$4*data!E842^2+constants!$D$4*data!E842^3+constants!$E$4*data!E842^4+constants!$F$4*data!E842^5+constants!$G$4*data!E842^6+constants!$H$4*data!E842^7)</f>
        <v>57757.666840856531</v>
      </c>
      <c r="L842" s="4">
        <f>F842/(constants!$A$4+constants!$B$4*data!F842+constants!$C$4*data!F842^2+constants!$D$4*data!F842^3+constants!$E$4*data!F842^4+constants!$F$4*data!F842^5+constants!$G$4*data!F842^6+constants!$H$4*data!F842^7)</f>
        <v>20817.764263438188</v>
      </c>
      <c r="M842" s="4"/>
      <c r="N842" s="4"/>
      <c r="O842" s="4">
        <f t="shared" si="244"/>
        <v>48009.698302797835</v>
      </c>
      <c r="P842" s="4">
        <f t="shared" si="245"/>
        <v>14439.416710214133</v>
      </c>
      <c r="Q842" s="4">
        <f t="shared" si="245"/>
        <v>14439.416710214133</v>
      </c>
      <c r="R842" s="4">
        <f t="shared" si="246"/>
        <v>5204.4410658595471</v>
      </c>
      <c r="S842" s="4"/>
      <c r="T842" s="4"/>
      <c r="U842" s="4">
        <f t="shared" si="247"/>
        <v>1</v>
      </c>
      <c r="V842" s="4"/>
      <c r="W842" s="4"/>
      <c r="X842">
        <f>IF(front!E842&gt;$X$2,O842,P842)</f>
        <v>48009.698302797835</v>
      </c>
      <c r="Y842">
        <f t="shared" si="241"/>
        <v>47775.71751449677</v>
      </c>
      <c r="Z842">
        <f>SUMPRODUCT($B$7:$B$456,Y$7:Y$456,EXP(constants!$B$32+constants!$A$32*ABS($A$7:$A$456-$A842)))</f>
        <v>1.1130914116935331E-3</v>
      </c>
      <c r="AA842">
        <f t="shared" si="242"/>
        <v>47775.716401405356</v>
      </c>
      <c r="AB842">
        <f t="shared" si="248"/>
        <v>47770.270442845751</v>
      </c>
      <c r="AD842" s="4"/>
      <c r="AE842" s="4"/>
      <c r="AF842" s="4"/>
      <c r="AH842" s="4"/>
      <c r="AI842" s="5">
        <f>SUMPRODUCT(constants!$B$13:$B$20,A842^constants!$A$13:$A$20)*constants!$C$10/((A842/1000000000)^5*(EXP(0.014388/(A842/1000000000)/constants!$B$9)-1))</f>
        <v>1.2512635586157161E-5</v>
      </c>
      <c r="AL842" s="17">
        <f t="shared" si="243"/>
        <v>2.6193353041883603E-10</v>
      </c>
      <c r="AQ842">
        <f t="shared" si="240"/>
        <v>2.6193353041883603E-10</v>
      </c>
    </row>
    <row r="843" spans="1:43" x14ac:dyDescent="0.2">
      <c r="A843">
        <f>front!A843</f>
        <v>578.97</v>
      </c>
      <c r="B843" s="1">
        <f t="shared" si="249"/>
        <v>0.45000000000004547</v>
      </c>
      <c r="C843">
        <f>front!D843-front!B843</f>
        <v>19071.55</v>
      </c>
      <c r="D843" s="2">
        <f>front!E843-front!C843</f>
        <v>55326.2</v>
      </c>
      <c r="E843" s="2">
        <f>IF(front!F843-front!C843&gt;0,front!F843-front!C843,0)</f>
        <v>55326.2</v>
      </c>
      <c r="F843" s="2">
        <f>front!I843-front!H843</f>
        <v>16493.099999999999</v>
      </c>
      <c r="G843" s="2"/>
      <c r="H843" s="2"/>
      <c r="I843" s="4">
        <f>C843/(constants!$A$4+constants!$B$4*data!C843+constants!$C$4*data!C843^2+constants!$D$4*data!C843^3+constants!$E$4*data!C843^4+constants!$F$4*data!C843^5+constants!$G$4*data!C843^6+constants!$H$4*data!C843^7)</f>
        <v>19252.090323457076</v>
      </c>
      <c r="J843" s="4">
        <f>D843/(constants!$A$4+constants!$B$4*data!D843+constants!$C$4*data!D843^2+constants!$D$4*data!D843^3+constants!$E$4*data!D843^4+constants!$F$4*data!D843^5+constants!$G$4*data!D843^6+constants!$H$4*data!D843^7)</f>
        <v>58382.102959423341</v>
      </c>
      <c r="K843" s="4">
        <f>E843/(constants!$A$4+constants!$B$4*data!E843+constants!$C$4*data!E843^2+constants!$D$4*data!E843^3+constants!$E$4*data!E843^4+constants!$F$4*data!E843^5+constants!$G$4*data!E843^6+constants!$H$4*data!E843^7)</f>
        <v>58382.102959423341</v>
      </c>
      <c r="L843" s="4">
        <f>F843/(constants!$A$4+constants!$B$4*data!F843+constants!$C$4*data!F843^2+constants!$D$4*data!F843^3+constants!$E$4*data!F843^4+constants!$F$4*data!F843^5+constants!$G$4*data!F843^6+constants!$H$4*data!F843^7)</f>
        <v>16595.14534906984</v>
      </c>
      <c r="M843" s="4"/>
      <c r="N843" s="4"/>
      <c r="O843" s="4">
        <f t="shared" si="244"/>
        <v>48130.225808642695</v>
      </c>
      <c r="P843" s="4">
        <f t="shared" si="245"/>
        <v>14595.525739855835</v>
      </c>
      <c r="Q843" s="4">
        <f t="shared" si="245"/>
        <v>14595.525739855835</v>
      </c>
      <c r="R843" s="4">
        <f t="shared" si="246"/>
        <v>4148.7863372674601</v>
      </c>
      <c r="S843" s="4"/>
      <c r="T843" s="4"/>
      <c r="U843" s="4">
        <f t="shared" si="247"/>
        <v>1</v>
      </c>
      <c r="V843" s="4"/>
      <c r="W843" s="4"/>
      <c r="X843">
        <f>IF(front!E843&gt;$X$2,O843,P843)</f>
        <v>48130.225808642695</v>
      </c>
      <c r="Y843">
        <f t="shared" si="241"/>
        <v>47896.24502034163</v>
      </c>
      <c r="Z843">
        <f>SUMPRODUCT($B$7:$B$456,Y$7:Y$456,EXP(constants!$B$32+constants!$A$32*ABS($A$7:$A$456-$A843)))</f>
        <v>1.084962256577124E-3</v>
      </c>
      <c r="AA843">
        <f t="shared" si="242"/>
        <v>47896.243935379374</v>
      </c>
      <c r="AB843">
        <f t="shared" si="248"/>
        <v>47890.797976819769</v>
      </c>
      <c r="AD843" s="4"/>
      <c r="AE843" s="4"/>
      <c r="AF843" s="4"/>
      <c r="AH843" s="4"/>
      <c r="AI843" s="5">
        <f>SUMPRODUCT(constants!$B$13:$B$20,A843^constants!$A$13:$A$20)*constants!$C$10/((A843/1000000000)^5*(EXP(0.014388/(A843/1000000000)/constants!$B$9)-1))</f>
        <v>1.2540415698212864E-5</v>
      </c>
      <c r="AL843" s="17">
        <f t="shared" si="243"/>
        <v>2.6185439015408994E-10</v>
      </c>
      <c r="AQ843">
        <f t="shared" si="240"/>
        <v>2.6185439015408994E-10</v>
      </c>
    </row>
    <row r="844" spans="1:43" x14ac:dyDescent="0.2">
      <c r="A844">
        <f>front!A844</f>
        <v>579.42999999999995</v>
      </c>
      <c r="B844" s="1">
        <f t="shared" si="249"/>
        <v>0.45999999999992269</v>
      </c>
      <c r="C844">
        <f>front!D844-front!B844</f>
        <v>19129.2</v>
      </c>
      <c r="D844" s="2">
        <f>front!E844-front!C844</f>
        <v>55518.400000000001</v>
      </c>
      <c r="E844" s="2">
        <f>IF(front!F844-front!C844&gt;0,front!F844-front!C844,0)</f>
        <v>55518.400000000001</v>
      </c>
      <c r="F844" s="2">
        <f>front!I844-front!H844</f>
        <v>16004.500000000002</v>
      </c>
      <c r="G844" s="2"/>
      <c r="H844" s="2"/>
      <c r="I844" s="4">
        <f>C844/(constants!$A$4+constants!$B$4*data!C844+constants!$C$4*data!C844^2+constants!$D$4*data!C844^3+constants!$E$4*data!C844^4+constants!$F$4*data!C844^5+constants!$G$4*data!C844^6+constants!$H$4*data!C844^7)</f>
        <v>19311.742987132337</v>
      </c>
      <c r="J844" s="4">
        <f>D844/(constants!$A$4+constants!$B$4*data!D844+constants!$C$4*data!D844^2+constants!$D$4*data!D844^3+constants!$E$4*data!D844^4+constants!$F$4*data!D844^5+constants!$G$4*data!D844^6+constants!$H$4*data!D844^7)</f>
        <v>58595.771774936933</v>
      </c>
      <c r="K844" s="4">
        <f>E844/(constants!$A$4+constants!$B$4*data!E844+constants!$C$4*data!E844^2+constants!$D$4*data!E844^3+constants!$E$4*data!E844^4+constants!$F$4*data!E844^5+constants!$G$4*data!E844^6+constants!$H$4*data!E844^7)</f>
        <v>58595.771774936933</v>
      </c>
      <c r="L844" s="4">
        <f>F844/(constants!$A$4+constants!$B$4*data!F844+constants!$C$4*data!F844^2+constants!$D$4*data!F844^3+constants!$E$4*data!F844^4+constants!$F$4*data!F844^5+constants!$G$4*data!F844^6+constants!$H$4*data!F844^7)</f>
        <v>16094.140685043132</v>
      </c>
      <c r="M844" s="4"/>
      <c r="N844" s="4"/>
      <c r="O844" s="4">
        <f t="shared" si="244"/>
        <v>48279.357467830843</v>
      </c>
      <c r="P844" s="4">
        <f t="shared" si="245"/>
        <v>14648.942943734231</v>
      </c>
      <c r="Q844" s="4">
        <f t="shared" si="245"/>
        <v>14648.942943734231</v>
      </c>
      <c r="R844" s="4">
        <f t="shared" si="246"/>
        <v>4023.535171260783</v>
      </c>
      <c r="S844" s="4"/>
      <c r="T844" s="4"/>
      <c r="U844" s="4">
        <f t="shared" si="247"/>
        <v>1</v>
      </c>
      <c r="V844" s="4"/>
      <c r="W844" s="4"/>
      <c r="X844">
        <f>IF(front!E844&gt;$X$2,O844,P844)</f>
        <v>48279.357467830843</v>
      </c>
      <c r="Y844">
        <f t="shared" si="241"/>
        <v>48045.376679529778</v>
      </c>
      <c r="Z844">
        <f>SUMPRODUCT($B$7:$B$456,Y$7:Y$456,EXP(constants!$B$32+constants!$A$32*ABS($A$7:$A$456-$A844)))</f>
        <v>1.0569425989903128E-3</v>
      </c>
      <c r="AA844">
        <f t="shared" si="242"/>
        <v>48045.375622587177</v>
      </c>
      <c r="AB844">
        <f t="shared" si="248"/>
        <v>48039.929664027572</v>
      </c>
      <c r="AD844" s="4"/>
      <c r="AE844" s="4"/>
      <c r="AF844" s="4"/>
      <c r="AH844" s="4"/>
      <c r="AI844" s="5">
        <f>SUMPRODUCT(constants!$B$13:$B$20,A844^constants!$A$13:$A$20)*constants!$C$10/((A844/1000000000)^5*(EXP(0.014388/(A844/1000000000)/constants!$B$9)-1))</f>
        <v>1.2568788295307662E-5</v>
      </c>
      <c r="AL844" s="17">
        <f t="shared" si="243"/>
        <v>2.6163211276970716E-10</v>
      </c>
      <c r="AQ844">
        <f t="shared" si="240"/>
        <v>2.6163211276970716E-10</v>
      </c>
    </row>
    <row r="845" spans="1:43" x14ac:dyDescent="0.2">
      <c r="A845">
        <f>front!A845</f>
        <v>579.89</v>
      </c>
      <c r="B845" s="1">
        <f t="shared" si="249"/>
        <v>0.46000000000003638</v>
      </c>
      <c r="C845">
        <f>front!D845-front!B845</f>
        <v>19233.45</v>
      </c>
      <c r="D845" s="2">
        <f>front!E845-front!C845</f>
        <v>55163.7</v>
      </c>
      <c r="E845" s="2">
        <f>IF(front!F845-front!C845&gt;0,front!F845-front!C845,0)</f>
        <v>55163.7</v>
      </c>
      <c r="F845" s="2">
        <f>front!I845-front!H845</f>
        <v>17357.099999999999</v>
      </c>
      <c r="G845" s="2"/>
      <c r="H845" s="2"/>
      <c r="I845" s="4">
        <f>C845/(constants!$A$4+constants!$B$4*data!C845+constants!$C$4*data!C845^2+constants!$D$4*data!C845^3+constants!$E$4*data!C845^4+constants!$F$4*data!C845^5+constants!$G$4*data!C845^6+constants!$H$4*data!C845^7)</f>
        <v>19419.641524239876</v>
      </c>
      <c r="J845" s="4">
        <f>D845/(constants!$A$4+constants!$B$4*data!D845+constants!$C$4*data!D845^2+constants!$D$4*data!D845^3+constants!$E$4*data!D845^4+constants!$F$4*data!D845^5+constants!$G$4*data!D845^6+constants!$H$4*data!D845^7)</f>
        <v>58201.532183986594</v>
      </c>
      <c r="K845" s="4">
        <f>E845/(constants!$A$4+constants!$B$4*data!E845+constants!$C$4*data!E845^2+constants!$D$4*data!E845^3+constants!$E$4*data!E845^4+constants!$F$4*data!E845^5+constants!$G$4*data!E845^6+constants!$H$4*data!E845^7)</f>
        <v>58201.532183986594</v>
      </c>
      <c r="L845" s="4">
        <f>F845/(constants!$A$4+constants!$B$4*data!F845+constants!$C$4*data!F845^2+constants!$D$4*data!F845^3+constants!$E$4*data!F845^4+constants!$F$4*data!F845^5+constants!$G$4*data!F845^6+constants!$H$4*data!F845^7)</f>
        <v>17483.014342068542</v>
      </c>
      <c r="M845" s="4"/>
      <c r="N845" s="4"/>
      <c r="O845" s="4">
        <f t="shared" si="244"/>
        <v>48549.103810599685</v>
      </c>
      <c r="P845" s="4">
        <f t="shared" si="245"/>
        <v>14550.383045996648</v>
      </c>
      <c r="Q845" s="4">
        <f t="shared" si="245"/>
        <v>14550.383045996648</v>
      </c>
      <c r="R845" s="4">
        <f t="shared" si="246"/>
        <v>4370.7535855171354</v>
      </c>
      <c r="S845" s="4"/>
      <c r="T845" s="4"/>
      <c r="U845" s="4">
        <f t="shared" si="247"/>
        <v>1</v>
      </c>
      <c r="V845" s="4"/>
      <c r="W845" s="4"/>
      <c r="X845">
        <f>IF(front!E845&gt;$X$2,O845,P845)</f>
        <v>48549.103810599685</v>
      </c>
      <c r="Y845">
        <f t="shared" si="241"/>
        <v>48315.12302229862</v>
      </c>
      <c r="Z845">
        <f>SUMPRODUCT($B$7:$B$456,Y$7:Y$456,EXP(constants!$B$32+constants!$A$32*ABS($A$7:$A$456-$A845)))</f>
        <v>1.0296465621622106E-3</v>
      </c>
      <c r="AA845">
        <f t="shared" si="242"/>
        <v>48315.121992652057</v>
      </c>
      <c r="AB845">
        <f t="shared" si="248"/>
        <v>48309.676034092452</v>
      </c>
      <c r="AD845" s="4"/>
      <c r="AE845" s="4"/>
      <c r="AF845" s="4"/>
      <c r="AH845" s="4"/>
      <c r="AI845" s="5">
        <f>SUMPRODUCT(constants!$B$13:$B$20,A845^constants!$A$13:$A$20)*constants!$C$10/((A845/1000000000)^5*(EXP(0.014388/(A845/1000000000)/constants!$B$9)-1))</f>
        <v>1.2597135556798718E-5</v>
      </c>
      <c r="AL845" s="17">
        <f t="shared" si="243"/>
        <v>2.6075802180724287E-10</v>
      </c>
      <c r="AQ845">
        <f t="shared" ref="AQ845:AQ908" si="250">AL845</f>
        <v>2.6075802180724287E-10</v>
      </c>
    </row>
    <row r="846" spans="1:43" x14ac:dyDescent="0.2">
      <c r="A846">
        <f>front!A846</f>
        <v>580.34</v>
      </c>
      <c r="B846" s="1">
        <f t="shared" si="249"/>
        <v>0.45000000000004547</v>
      </c>
      <c r="C846">
        <f>front!D846-front!B846</f>
        <v>19239.649999999998</v>
      </c>
      <c r="D846" s="2">
        <f>front!E846-front!C846</f>
        <v>55225.9</v>
      </c>
      <c r="E846" s="2">
        <f>IF(front!F846-front!C846&gt;0,front!F846-front!C846,0)</f>
        <v>55225.9</v>
      </c>
      <c r="F846" s="2">
        <f>front!I846-front!H846</f>
        <v>18757.300000000003</v>
      </c>
      <c r="G846" s="2"/>
      <c r="H846" s="2"/>
      <c r="I846" s="4">
        <f>C846/(constants!$A$4+constants!$B$4*data!C846+constants!$C$4*data!C846^2+constants!$D$4*data!C846^3+constants!$E$4*data!C846^4+constants!$F$4*data!C846^5+constants!$G$4*data!C846^6+constants!$H$4*data!C846^7)</f>
        <v>19426.059608431155</v>
      </c>
      <c r="J846" s="4">
        <f>D846/(constants!$A$4+constants!$B$4*data!D846+constants!$C$4*data!D846^2+constants!$D$4*data!D846^3+constants!$E$4*data!D846^4+constants!$F$4*data!D846^5+constants!$G$4*data!D846^6+constants!$H$4*data!D846^7)</f>
        <v>58270.640749005353</v>
      </c>
      <c r="K846" s="4">
        <f>E846/(constants!$A$4+constants!$B$4*data!E846+constants!$C$4*data!E846^2+constants!$D$4*data!E846^3+constants!$E$4*data!E846^4+constants!$F$4*data!E846^5+constants!$G$4*data!E846^6+constants!$H$4*data!E846^7)</f>
        <v>58270.640749005353</v>
      </c>
      <c r="L846" s="4">
        <f>F846/(constants!$A$4+constants!$B$4*data!F846+constants!$C$4*data!F846^2+constants!$D$4*data!F846^3+constants!$E$4*data!F846^4+constants!$F$4*data!F846^5+constants!$G$4*data!F846^6+constants!$H$4*data!F846^7)</f>
        <v>18927.11188079885</v>
      </c>
      <c r="M846" s="4"/>
      <c r="N846" s="4"/>
      <c r="O846" s="4">
        <f t="shared" si="244"/>
        <v>48565.149021077879</v>
      </c>
      <c r="P846" s="4">
        <f t="shared" si="245"/>
        <v>14567.660187251338</v>
      </c>
      <c r="Q846" s="4">
        <f t="shared" si="245"/>
        <v>14567.660187251338</v>
      </c>
      <c r="R846" s="4">
        <f t="shared" si="246"/>
        <v>4731.7779701997124</v>
      </c>
      <c r="S846" s="4"/>
      <c r="T846" s="4"/>
      <c r="U846" s="4">
        <f t="shared" si="247"/>
        <v>1</v>
      </c>
      <c r="V846" s="4"/>
      <c r="W846" s="4"/>
      <c r="X846">
        <f>IF(front!E846&gt;$X$2,O846,P846)</f>
        <v>48565.149021077879</v>
      </c>
      <c r="Y846">
        <f t="shared" si="241"/>
        <v>48331.168232776814</v>
      </c>
      <c r="Z846">
        <f>SUMPRODUCT($B$7:$B$456,Y$7:Y$456,EXP(constants!$B$32+constants!$A$32*ABS($A$7:$A$456-$A846)))</f>
        <v>1.0036261584847879E-3</v>
      </c>
      <c r="AA846">
        <f t="shared" si="242"/>
        <v>48331.167229150655</v>
      </c>
      <c r="AB846">
        <f t="shared" si="248"/>
        <v>48325.72127059105</v>
      </c>
      <c r="AD846" s="4"/>
      <c r="AE846" s="4"/>
      <c r="AF846" s="4"/>
      <c r="AH846" s="4"/>
      <c r="AI846" s="5">
        <f>SUMPRODUCT(constants!$B$13:$B$20,A846^constants!$A$13:$A$20)*constants!$C$10/((A846/1000000000)^5*(EXP(0.014388/(A846/1000000000)/constants!$B$9)-1))</f>
        <v>1.262484185429761E-5</v>
      </c>
      <c r="AL846" s="17">
        <f t="shared" si="243"/>
        <v>2.6124476825926951E-10</v>
      </c>
      <c r="AQ846">
        <f t="shared" si="250"/>
        <v>2.6124476825926951E-10</v>
      </c>
    </row>
    <row r="847" spans="1:43" x14ac:dyDescent="0.2">
      <c r="A847">
        <f>front!A847</f>
        <v>580.79999999999995</v>
      </c>
      <c r="B847" s="1">
        <f t="shared" si="249"/>
        <v>0.45999999999992269</v>
      </c>
      <c r="C847">
        <f>front!D847-front!B847</f>
        <v>19338.8</v>
      </c>
      <c r="D847" s="2">
        <f>front!E847-front!C847</f>
        <v>55311.5</v>
      </c>
      <c r="E847" s="2">
        <f>IF(front!F847-front!C847&gt;0,front!F847-front!C847,0)</f>
        <v>55311.5</v>
      </c>
      <c r="F847" s="2">
        <f>front!I847-front!H847</f>
        <v>21027.8</v>
      </c>
      <c r="G847" s="2"/>
      <c r="H847" s="2"/>
      <c r="I847" s="4">
        <f>C847/(constants!$A$4+constants!$B$4*data!C847+constants!$C$4*data!C847^2+constants!$D$4*data!C847^3+constants!$E$4*data!C847^4+constants!$F$4*data!C847^5+constants!$G$4*data!C847^6+constants!$H$4*data!C847^7)</f>
        <v>19528.713900995441</v>
      </c>
      <c r="J847" s="4">
        <f>D847/(constants!$A$4+constants!$B$4*data!D847+constants!$C$4*data!D847^2+constants!$D$4*data!D847^3+constants!$E$4*data!D847^4+constants!$F$4*data!D847^5+constants!$G$4*data!D847^6+constants!$H$4*data!D847^7)</f>
        <v>58365.765299186001</v>
      </c>
      <c r="K847" s="4">
        <f>E847/(constants!$A$4+constants!$B$4*data!E847+constants!$C$4*data!E847^2+constants!$D$4*data!E847^3+constants!$E$4*data!E847^4+constants!$F$4*data!E847^5+constants!$G$4*data!E847^6+constants!$H$4*data!E847^7)</f>
        <v>58365.765299186001</v>
      </c>
      <c r="L847" s="4">
        <f>F847/(constants!$A$4+constants!$B$4*data!F847+constants!$C$4*data!F847^2+constants!$D$4*data!F847^3+constants!$E$4*data!F847^4+constants!$F$4*data!F847^5+constants!$G$4*data!F847^6+constants!$H$4*data!F847^7)</f>
        <v>21282.165824959364</v>
      </c>
      <c r="M847" s="4"/>
      <c r="N847" s="4"/>
      <c r="O847" s="4">
        <f t="shared" si="244"/>
        <v>48821.784752488602</v>
      </c>
      <c r="P847" s="4">
        <f t="shared" si="245"/>
        <v>14591.4413247965</v>
      </c>
      <c r="Q847" s="4">
        <f t="shared" si="245"/>
        <v>14591.4413247965</v>
      </c>
      <c r="R847" s="4">
        <f t="shared" si="246"/>
        <v>5320.541456239841</v>
      </c>
      <c r="S847" s="4"/>
      <c r="T847" s="4"/>
      <c r="U847" s="4">
        <f t="shared" si="247"/>
        <v>1</v>
      </c>
      <c r="V847" s="4"/>
      <c r="W847" s="4"/>
      <c r="X847">
        <f>IF(front!E847&gt;$X$2,O847,P847)</f>
        <v>48821.784752488602</v>
      </c>
      <c r="Y847">
        <f t="shared" si="241"/>
        <v>48587.803964187537</v>
      </c>
      <c r="Z847">
        <f>SUMPRODUCT($B$7:$B$456,Y$7:Y$456,EXP(constants!$B$32+constants!$A$32*ABS($A$7:$A$456-$A847)))</f>
        <v>9.7770704366264768E-4</v>
      </c>
      <c r="AA847">
        <f t="shared" si="242"/>
        <v>48587.802986480492</v>
      </c>
      <c r="AB847">
        <f t="shared" si="248"/>
        <v>48582.357027920887</v>
      </c>
      <c r="AD847" s="4"/>
      <c r="AE847" s="4"/>
      <c r="AF847" s="4"/>
      <c r="AH847" s="4"/>
      <c r="AI847" s="5">
        <f>SUMPRODUCT(constants!$B$13:$B$20,A847^constants!$A$13:$A$20)*constants!$C$10/((A847/1000000000)^5*(EXP(0.014388/(A847/1000000000)/constants!$B$9)-1))</f>
        <v>1.2653138371699141E-5</v>
      </c>
      <c r="AL847" s="17">
        <f t="shared" si="243"/>
        <v>2.6044719000412485E-10</v>
      </c>
      <c r="AQ847">
        <f t="shared" si="250"/>
        <v>2.6044719000412485E-10</v>
      </c>
    </row>
    <row r="848" spans="1:43" x14ac:dyDescent="0.2">
      <c r="A848">
        <f>front!A848</f>
        <v>581.26</v>
      </c>
      <c r="B848" s="1">
        <f t="shared" si="249"/>
        <v>0.46000000000003638</v>
      </c>
      <c r="C848">
        <f>front!D848-front!B848</f>
        <v>19389.05</v>
      </c>
      <c r="D848" s="2">
        <f>front!E848-front!C848</f>
        <v>55281.2</v>
      </c>
      <c r="E848" s="2">
        <f>IF(front!F848-front!C848&gt;0,front!F848-front!C848,0)</f>
        <v>55281.2</v>
      </c>
      <c r="F848" s="2">
        <f>front!I848-front!H848</f>
        <v>27543.200000000001</v>
      </c>
      <c r="G848" s="2"/>
      <c r="H848" s="2"/>
      <c r="I848" s="4">
        <f>C848/(constants!$A$4+constants!$B$4*data!C848+constants!$C$4*data!C848^2+constants!$D$4*data!C848^3+constants!$E$4*data!C848^4+constants!$F$4*data!C848^5+constants!$G$4*data!C848^6+constants!$H$4*data!C848^7)</f>
        <v>19580.751895275615</v>
      </c>
      <c r="J848" s="4">
        <f>D848/(constants!$A$4+constants!$B$4*data!D848+constants!$C$4*data!D848^2+constants!$D$4*data!D848^3+constants!$E$4*data!D848^4+constants!$F$4*data!D848^5+constants!$G$4*data!D848^6+constants!$H$4*data!D848^7)</f>
        <v>58332.091595104874</v>
      </c>
      <c r="K848" s="4">
        <f>E848/(constants!$A$4+constants!$B$4*data!E848+constants!$C$4*data!E848^2+constants!$D$4*data!E848^3+constants!$E$4*data!E848^4+constants!$F$4*data!E848^5+constants!$G$4*data!E848^6+constants!$H$4*data!E848^7)</f>
        <v>58332.091595104874</v>
      </c>
      <c r="L848" s="4">
        <f>F848/(constants!$A$4+constants!$B$4*data!F848+constants!$C$4*data!F848^2+constants!$D$4*data!F848^3+constants!$E$4*data!F848^4+constants!$F$4*data!F848^5+constants!$G$4*data!F848^6+constants!$H$4*data!F848^7)</f>
        <v>28123.405694164048</v>
      </c>
      <c r="M848" s="4"/>
      <c r="N848" s="4"/>
      <c r="O848" s="4">
        <f t="shared" si="244"/>
        <v>48951.87973818904</v>
      </c>
      <c r="P848" s="4">
        <f t="shared" si="245"/>
        <v>14583.022898776218</v>
      </c>
      <c r="Q848" s="4">
        <f t="shared" si="245"/>
        <v>14583.022898776218</v>
      </c>
      <c r="R848" s="4">
        <f t="shared" si="246"/>
        <v>7030.8514235410121</v>
      </c>
      <c r="S848" s="4"/>
      <c r="T848" s="4"/>
      <c r="U848" s="4">
        <f t="shared" si="247"/>
        <v>1</v>
      </c>
      <c r="V848" s="4"/>
      <c r="W848" s="4"/>
      <c r="X848">
        <f>IF(front!E848&gt;$X$2,O848,P848)</f>
        <v>48951.87973818904</v>
      </c>
      <c r="Y848">
        <f t="shared" si="241"/>
        <v>48717.898949887975</v>
      </c>
      <c r="Z848">
        <f>SUMPRODUCT($B$7:$B$456,Y$7:Y$456,EXP(constants!$B$32+constants!$A$32*ABS($A$7:$A$456-$A848)))</f>
        <v>9.524573021001397E-4</v>
      </c>
      <c r="AA848">
        <f t="shared" si="242"/>
        <v>48717.897997430671</v>
      </c>
      <c r="AB848">
        <f t="shared" si="248"/>
        <v>48712.452038871066</v>
      </c>
      <c r="AD848" s="4"/>
      <c r="AE848" s="4"/>
      <c r="AF848" s="4"/>
      <c r="AH848" s="4"/>
      <c r="AI848" s="5">
        <f>SUMPRODUCT(constants!$B$13:$B$20,A848^constants!$A$13:$A$20)*constants!$C$10/((A848/1000000000)^5*(EXP(0.014388/(A848/1000000000)/constants!$B$9)-1))</f>
        <v>1.2681408925349238E-5</v>
      </c>
      <c r="AL848" s="17">
        <f t="shared" si="243"/>
        <v>2.60331976621293E-10</v>
      </c>
      <c r="AQ848">
        <f t="shared" si="250"/>
        <v>2.60331976621293E-10</v>
      </c>
    </row>
    <row r="849" spans="1:43" x14ac:dyDescent="0.2">
      <c r="A849">
        <f>front!A849</f>
        <v>581.72</v>
      </c>
      <c r="B849" s="1">
        <f t="shared" si="249"/>
        <v>0.46000000000003638</v>
      </c>
      <c r="C849">
        <f>front!D849-front!B849</f>
        <v>19442.849999999999</v>
      </c>
      <c r="D849" s="2">
        <f>front!E849-front!C849</f>
        <v>55209.9</v>
      </c>
      <c r="E849" s="2">
        <f>IF(front!F849-front!C849&gt;0,front!F849-front!C849,0)</f>
        <v>55209.9</v>
      </c>
      <c r="F849" s="2">
        <f>front!I849-front!H849</f>
        <v>31251.1</v>
      </c>
      <c r="G849" s="2"/>
      <c r="H849" s="2"/>
      <c r="I849" s="4">
        <f>C849/(constants!$A$4+constants!$B$4*data!C849+constants!$C$4*data!C849^2+constants!$D$4*data!C849^3+constants!$E$4*data!C849^4+constants!$F$4*data!C849^5+constants!$G$4*data!C849^6+constants!$H$4*data!C849^7)</f>
        <v>19636.475132667634</v>
      </c>
      <c r="J849" s="4">
        <f>D849/(constants!$A$4+constants!$B$4*data!D849+constants!$C$4*data!D849^2+constants!$D$4*data!D849^3+constants!$E$4*data!D849^4+constants!$F$4*data!D849^5+constants!$G$4*data!D849^6+constants!$H$4*data!D849^7)</f>
        <v>58252.862650045579</v>
      </c>
      <c r="K849" s="4">
        <f>E849/(constants!$A$4+constants!$B$4*data!E849+constants!$C$4*data!E849^2+constants!$D$4*data!E849^3+constants!$E$4*data!E849^4+constants!$F$4*data!E849^5+constants!$G$4*data!E849^6+constants!$H$4*data!E849^7)</f>
        <v>58252.862650045579</v>
      </c>
      <c r="L849" s="4">
        <f>F849/(constants!$A$4+constants!$B$4*data!F849+constants!$C$4*data!F849^2+constants!$D$4*data!F849^3+constants!$E$4*data!F849^4+constants!$F$4*data!F849^5+constants!$G$4*data!F849^6+constants!$H$4*data!F849^7)</f>
        <v>32065.395213148855</v>
      </c>
      <c r="M849" s="4"/>
      <c r="N849" s="4"/>
      <c r="O849" s="4">
        <f t="shared" si="244"/>
        <v>49091.187831669085</v>
      </c>
      <c r="P849" s="4">
        <f t="shared" si="245"/>
        <v>14563.215662511395</v>
      </c>
      <c r="Q849" s="4">
        <f t="shared" si="245"/>
        <v>14563.215662511395</v>
      </c>
      <c r="R849" s="4">
        <f t="shared" si="246"/>
        <v>8016.3488032872137</v>
      </c>
      <c r="S849" s="4"/>
      <c r="T849" s="4"/>
      <c r="U849" s="4">
        <f t="shared" si="247"/>
        <v>1</v>
      </c>
      <c r="V849" s="4"/>
      <c r="W849" s="4"/>
      <c r="X849">
        <f>IF(front!E849&gt;$X$2,O849,P849)</f>
        <v>49091.187831669085</v>
      </c>
      <c r="Y849">
        <f t="shared" si="241"/>
        <v>48857.20704336802</v>
      </c>
      <c r="Z849">
        <f>SUMPRODUCT($B$7:$B$456,Y$7:Y$456,EXP(constants!$B$32+constants!$A$32*ABS($A$7:$A$456-$A849)))</f>
        <v>9.2785964691985228E-4</v>
      </c>
      <c r="AA849">
        <f t="shared" si="242"/>
        <v>48857.206115508372</v>
      </c>
      <c r="AB849">
        <f t="shared" si="248"/>
        <v>48851.760156948767</v>
      </c>
      <c r="AD849" s="4"/>
      <c r="AE849" s="4"/>
      <c r="AF849" s="4"/>
      <c r="AH849" s="4"/>
      <c r="AI849" s="5">
        <f>SUMPRODUCT(constants!$B$13:$B$20,A849^constants!$A$13:$A$20)*constants!$C$10/((A849/1000000000)^5*(EXP(0.014388/(A849/1000000000)/constants!$B$9)-1))</f>
        <v>1.270965330672095E-5</v>
      </c>
      <c r="AL849" s="17">
        <f t="shared" si="243"/>
        <v>2.6016776603111001E-10</v>
      </c>
      <c r="AQ849">
        <f t="shared" si="250"/>
        <v>2.6016776603111001E-10</v>
      </c>
    </row>
    <row r="850" spans="1:43" x14ac:dyDescent="0.2">
      <c r="A850">
        <f>front!A850</f>
        <v>582.16999999999996</v>
      </c>
      <c r="B850" s="1">
        <f t="shared" si="249"/>
        <v>0.44999999999993179</v>
      </c>
      <c r="C850">
        <f>front!D850-front!B850</f>
        <v>19486.55</v>
      </c>
      <c r="D850" s="2">
        <f>front!E850-front!C850</f>
        <v>55358.6</v>
      </c>
      <c r="E850" s="2">
        <f>IF(front!F850-front!C850&gt;0,front!F850-front!C850,0)</f>
        <v>55358.6</v>
      </c>
      <c r="F850" s="2">
        <f>front!I850-front!H850</f>
        <v>27781.599999999999</v>
      </c>
      <c r="G850" s="2"/>
      <c r="H850" s="2"/>
      <c r="I850" s="4">
        <f>C850/(constants!$A$4+constants!$B$4*data!C850+constants!$C$4*data!C850^2+constants!$D$4*data!C850^3+constants!$E$4*data!C850^4+constants!$F$4*data!C850^5+constants!$G$4*data!C850^6+constants!$H$4*data!C850^7)</f>
        <v>19681.744102939741</v>
      </c>
      <c r="J850" s="4">
        <f>D850/(constants!$A$4+constants!$B$4*data!D850+constants!$C$4*data!D850^2+constants!$D$4*data!D850^3+constants!$E$4*data!D850^4+constants!$F$4*data!D850^5+constants!$G$4*data!D850^6+constants!$H$4*data!D850^7)</f>
        <v>58418.114624291731</v>
      </c>
      <c r="K850" s="4">
        <f>E850/(constants!$A$4+constants!$B$4*data!E850+constants!$C$4*data!E850^2+constants!$D$4*data!E850^3+constants!$E$4*data!E850^4+constants!$F$4*data!E850^5+constants!$G$4*data!E850^6+constants!$H$4*data!E850^7)</f>
        <v>58418.114624291731</v>
      </c>
      <c r="L850" s="4">
        <f>F850/(constants!$A$4+constants!$B$4*data!F850+constants!$C$4*data!F850^2+constants!$D$4*data!F850^3+constants!$E$4*data!F850^4+constants!$F$4*data!F850^5+constants!$G$4*data!F850^6+constants!$H$4*data!F850^7)</f>
        <v>28375.849661734977</v>
      </c>
      <c r="M850" s="4"/>
      <c r="N850" s="4"/>
      <c r="O850" s="4">
        <f t="shared" si="244"/>
        <v>49204.360257349348</v>
      </c>
      <c r="P850" s="4">
        <f t="shared" si="245"/>
        <v>14604.528656072933</v>
      </c>
      <c r="Q850" s="4">
        <f t="shared" si="245"/>
        <v>14604.528656072933</v>
      </c>
      <c r="R850" s="4">
        <f t="shared" si="246"/>
        <v>7093.9624154337444</v>
      </c>
      <c r="S850" s="4"/>
      <c r="T850" s="4"/>
      <c r="U850" s="4">
        <f t="shared" si="247"/>
        <v>1</v>
      </c>
      <c r="V850" s="4"/>
      <c r="W850" s="4"/>
      <c r="X850">
        <f>IF(front!E850&gt;$X$2,O850,P850)</f>
        <v>49204.360257349348</v>
      </c>
      <c r="Y850">
        <f t="shared" si="241"/>
        <v>48970.379469048283</v>
      </c>
      <c r="Z850">
        <f>SUMPRODUCT($B$7:$B$456,Y$7:Y$456,EXP(constants!$B$32+constants!$A$32*ABS($A$7:$A$456-$A850)))</f>
        <v>9.0441152068307905E-4</v>
      </c>
      <c r="AA850">
        <f t="shared" si="242"/>
        <v>48970.378564636761</v>
      </c>
      <c r="AB850">
        <f t="shared" si="248"/>
        <v>48964.932606077156</v>
      </c>
      <c r="AD850" s="4"/>
      <c r="AE850" s="4"/>
      <c r="AF850" s="4"/>
      <c r="AH850" s="4"/>
      <c r="AI850" s="5">
        <f>SUMPRODUCT(constants!$B$13:$B$20,A850^constants!$A$13:$A$20)*constants!$C$10/((A850/1000000000)^5*(EXP(0.014388/(A850/1000000000)/constants!$B$9)-1))</f>
        <v>1.2737258155616349E-5</v>
      </c>
      <c r="AL850" s="17">
        <f t="shared" si="243"/>
        <v>2.601302090638535E-10</v>
      </c>
      <c r="AQ850">
        <f t="shared" si="250"/>
        <v>2.601302090638535E-10</v>
      </c>
    </row>
    <row r="851" spans="1:43" x14ac:dyDescent="0.2">
      <c r="A851">
        <f>front!A851</f>
        <v>582.63</v>
      </c>
      <c r="B851" s="1">
        <f t="shared" si="249"/>
        <v>0.46000000000003638</v>
      </c>
      <c r="C851">
        <f>front!D851-front!B851</f>
        <v>19554.849999999999</v>
      </c>
      <c r="D851" s="2">
        <f>front!E851-front!C851</f>
        <v>55751.4</v>
      </c>
      <c r="E851" s="2">
        <f>IF(front!F851-front!C851&gt;0,front!F851-front!C851,0)</f>
        <v>55751.4</v>
      </c>
      <c r="F851" s="2">
        <f>front!I851-front!H851</f>
        <v>22417.7</v>
      </c>
      <c r="G851" s="2"/>
      <c r="H851" s="2"/>
      <c r="I851" s="4">
        <f>C851/(constants!$A$4+constants!$B$4*data!C851+constants!$C$4*data!C851^2+constants!$D$4*data!C851^3+constants!$E$4*data!C851^4+constants!$F$4*data!C851^5+constants!$G$4*data!C851^6+constants!$H$4*data!C851^7)</f>
        <v>19752.508460560846</v>
      </c>
      <c r="J851" s="4">
        <f>D851/(constants!$A$4+constants!$B$4*data!D851+constants!$C$4*data!D851^2+constants!$D$4*data!D851^3+constants!$E$4*data!D851^4+constants!$F$4*data!D851^5+constants!$G$4*data!D851^6+constants!$H$4*data!D851^7)</f>
        <v>58854.947954995812</v>
      </c>
      <c r="K851" s="4">
        <f>E851/(constants!$A$4+constants!$B$4*data!E851+constants!$C$4*data!E851^2+constants!$D$4*data!E851^3+constants!$E$4*data!E851^4+constants!$F$4*data!E851^5+constants!$G$4*data!E851^6+constants!$H$4*data!E851^7)</f>
        <v>58854.947954995812</v>
      </c>
      <c r="L851" s="4">
        <f>F851/(constants!$A$4+constants!$B$4*data!F851+constants!$C$4*data!F851^2+constants!$D$4*data!F851^3+constants!$E$4*data!F851^4+constants!$F$4*data!F851^5+constants!$G$4*data!F851^6+constants!$H$4*data!F851^7)</f>
        <v>22731.639521395326</v>
      </c>
      <c r="M851" s="4"/>
      <c r="N851" s="4"/>
      <c r="O851" s="4">
        <f t="shared" si="244"/>
        <v>49381.271151402121</v>
      </c>
      <c r="P851" s="4">
        <f t="shared" si="245"/>
        <v>14713.736988748953</v>
      </c>
      <c r="Q851" s="4">
        <f t="shared" si="245"/>
        <v>14713.736988748953</v>
      </c>
      <c r="R851" s="4">
        <f t="shared" si="246"/>
        <v>5682.9098803488314</v>
      </c>
      <c r="S851" s="4"/>
      <c r="T851" s="4"/>
      <c r="U851" s="4">
        <f t="shared" si="247"/>
        <v>1</v>
      </c>
      <c r="V851" s="4"/>
      <c r="W851" s="4"/>
      <c r="X851">
        <f>IF(front!E851&gt;$X$2,O851,P851)</f>
        <v>49381.271151402121</v>
      </c>
      <c r="Y851">
        <f t="shared" si="241"/>
        <v>49147.290363101056</v>
      </c>
      <c r="Z851">
        <f>SUMPRODUCT($B$7:$B$456,Y$7:Y$456,EXP(constants!$B$32+constants!$A$32*ABS($A$7:$A$456-$A851)))</f>
        <v>8.8105467027331378E-4</v>
      </c>
      <c r="AA851">
        <f t="shared" si="242"/>
        <v>49147.289482046384</v>
      </c>
      <c r="AB851">
        <f t="shared" si="248"/>
        <v>49141.843523486779</v>
      </c>
      <c r="AD851" s="4"/>
      <c r="AE851" s="4"/>
      <c r="AF851" s="4"/>
      <c r="AH851" s="4"/>
      <c r="AI851" s="5">
        <f>SUMPRODUCT(constants!$B$13:$B$20,A851^constants!$A$13:$A$20)*constants!$C$10/((A851/1000000000)^5*(EXP(0.014388/(A851/1000000000)/constants!$B$9)-1))</f>
        <v>1.2765450151799817E-5</v>
      </c>
      <c r="AL851" s="17">
        <f t="shared" si="243"/>
        <v>2.5976742499899738E-10</v>
      </c>
      <c r="AQ851">
        <f t="shared" si="250"/>
        <v>2.5976742499899738E-10</v>
      </c>
    </row>
    <row r="852" spans="1:43" x14ac:dyDescent="0.2">
      <c r="A852">
        <f>front!A852</f>
        <v>583.09</v>
      </c>
      <c r="B852" s="1">
        <f t="shared" si="249"/>
        <v>0.46000000000003638</v>
      </c>
      <c r="C852">
        <f>front!D852-front!B852</f>
        <v>19615</v>
      </c>
      <c r="D852" s="2">
        <f>front!E852-front!C852</f>
        <v>55385.8</v>
      </c>
      <c r="E852" s="2">
        <f>IF(front!F852-front!C852&gt;0,front!F852-front!C852,0)</f>
        <v>55385.8</v>
      </c>
      <c r="F852" s="2">
        <f>front!I852-front!H852</f>
        <v>17125.3</v>
      </c>
      <c r="G852" s="2"/>
      <c r="H852" s="2"/>
      <c r="I852" s="4">
        <f>C852/(constants!$A$4+constants!$B$4*data!C852+constants!$C$4*data!C852^2+constants!$D$4*data!C852^3+constants!$E$4*data!C852^4+constants!$F$4*data!C852^5+constants!$G$4*data!C852^6+constants!$H$4*data!C852^7)</f>
        <v>19814.84102806131</v>
      </c>
      <c r="J852" s="4">
        <f>D852/(constants!$A$4+constants!$B$4*data!D852+constants!$C$4*data!D852^2+constants!$D$4*data!D852^3+constants!$E$4*data!D852^4+constants!$F$4*data!D852^5+constants!$G$4*data!D852^6+constants!$H$4*data!D852^7)</f>
        <v>58448.348922953461</v>
      </c>
      <c r="K852" s="4">
        <f>E852/(constants!$A$4+constants!$B$4*data!E852+constants!$C$4*data!E852^2+constants!$D$4*data!E852^3+constants!$E$4*data!E852^4+constants!$F$4*data!E852^5+constants!$G$4*data!E852^6+constants!$H$4*data!E852^7)</f>
        <v>58448.348922953461</v>
      </c>
      <c r="L852" s="4">
        <f>F852/(constants!$A$4+constants!$B$4*data!F852+constants!$C$4*data!F852^2+constants!$D$4*data!F852^3+constants!$E$4*data!F852^4+constants!$F$4*data!F852^5+constants!$G$4*data!F852^6+constants!$H$4*data!F852^7)</f>
        <v>17244.56835539341</v>
      </c>
      <c r="M852" s="4"/>
      <c r="N852" s="4"/>
      <c r="O852" s="4">
        <f t="shared" si="244"/>
        <v>49537.102570153271</v>
      </c>
      <c r="P852" s="4">
        <f t="shared" si="245"/>
        <v>14612.087230738365</v>
      </c>
      <c r="Q852" s="4">
        <f t="shared" si="245"/>
        <v>14612.087230738365</v>
      </c>
      <c r="R852" s="4">
        <f t="shared" si="246"/>
        <v>4311.1420888483526</v>
      </c>
      <c r="S852" s="4"/>
      <c r="T852" s="4"/>
      <c r="U852" s="4">
        <f t="shared" si="247"/>
        <v>1</v>
      </c>
      <c r="V852" s="4"/>
      <c r="W852" s="4"/>
      <c r="X852">
        <f>IF(front!E852&gt;$X$2,O852,P852)</f>
        <v>49537.102570153271</v>
      </c>
      <c r="Y852">
        <f t="shared" si="241"/>
        <v>49303.121781852205</v>
      </c>
      <c r="Z852">
        <f>SUMPRODUCT($B$7:$B$456,Y$7:Y$456,EXP(constants!$B$32+constants!$A$32*ABS($A$7:$A$456-$A852)))</f>
        <v>8.5830102144666368E-4</v>
      </c>
      <c r="AA852">
        <f t="shared" si="242"/>
        <v>49303.120923551185</v>
      </c>
      <c r="AB852">
        <f t="shared" si="248"/>
        <v>49297.67496499158</v>
      </c>
      <c r="AD852" s="4"/>
      <c r="AE852" s="4"/>
      <c r="AF852" s="4"/>
      <c r="AH852" s="4"/>
      <c r="AI852" s="5">
        <f>SUMPRODUCT(constants!$B$13:$B$20,A852^constants!$A$13:$A$20)*constants!$C$10/((A852/1000000000)^5*(EXP(0.014388/(A852/1000000000)/constants!$B$9)-1))</f>
        <v>1.2793615361792507E-5</v>
      </c>
      <c r="AL852" s="17">
        <f t="shared" si="243"/>
        <v>2.5951762169063366E-10</v>
      </c>
      <c r="AQ852">
        <f t="shared" si="250"/>
        <v>2.5951762169063366E-10</v>
      </c>
    </row>
    <row r="853" spans="1:43" x14ac:dyDescent="0.2">
      <c r="A853">
        <f>front!A853</f>
        <v>583.54</v>
      </c>
      <c r="B853" s="1">
        <f t="shared" si="249"/>
        <v>0.44999999999993179</v>
      </c>
      <c r="C853">
        <f>front!D853-front!B853</f>
        <v>19690.900000000001</v>
      </c>
      <c r="D853" s="2">
        <f>front!E853-front!C853</f>
        <v>55165.599999999999</v>
      </c>
      <c r="E853" s="2">
        <f>IF(front!F853-front!C853&gt;0,front!F853-front!C853,0)</f>
        <v>55165.599999999999</v>
      </c>
      <c r="F853" s="2">
        <f>front!I853-front!H853</f>
        <v>14423.1</v>
      </c>
      <c r="G853" s="2"/>
      <c r="H853" s="2"/>
      <c r="I853" s="4">
        <f>C853/(constants!$A$4+constants!$B$4*data!C853+constants!$C$4*data!C853^2+constants!$D$4*data!C853^3+constants!$E$4*data!C853^4+constants!$F$4*data!C853^5+constants!$G$4*data!C853^6+constants!$H$4*data!C853^7)</f>
        <v>19893.511465993743</v>
      </c>
      <c r="J853" s="4">
        <f>D853/(constants!$A$4+constants!$B$4*data!D853+constants!$C$4*data!D853^2+constants!$D$4*data!D853^3+constants!$E$4*data!D853^4+constants!$F$4*data!D853^5+constants!$G$4*data!D853^6+constants!$H$4*data!D853^7)</f>
        <v>58203.643066952252</v>
      </c>
      <c r="K853" s="4">
        <f>E853/(constants!$A$4+constants!$B$4*data!E853+constants!$C$4*data!E853^2+constants!$D$4*data!E853^3+constants!$E$4*data!E853^4+constants!$F$4*data!E853^5+constants!$G$4*data!E853^6+constants!$H$4*data!E853^7)</f>
        <v>58203.643066952252</v>
      </c>
      <c r="L853" s="4">
        <f>F853/(constants!$A$4+constants!$B$4*data!F853+constants!$C$4*data!F853^2+constants!$D$4*data!F853^3+constants!$E$4*data!F853^4+constants!$F$4*data!F853^5+constants!$G$4*data!F853^6+constants!$H$4*data!F853^7)</f>
        <v>14477.982592421118</v>
      </c>
      <c r="M853" s="4"/>
      <c r="N853" s="4"/>
      <c r="O853" s="4">
        <f t="shared" si="244"/>
        <v>49733.778664984362</v>
      </c>
      <c r="P853" s="4">
        <f t="shared" si="245"/>
        <v>14550.910766738063</v>
      </c>
      <c r="Q853" s="4">
        <f t="shared" si="245"/>
        <v>14550.910766738063</v>
      </c>
      <c r="R853" s="4">
        <f t="shared" si="246"/>
        <v>3619.4956481052795</v>
      </c>
      <c r="S853" s="4"/>
      <c r="T853" s="4"/>
      <c r="U853" s="4">
        <f t="shared" si="247"/>
        <v>1</v>
      </c>
      <c r="V853" s="4"/>
      <c r="W853" s="4"/>
      <c r="X853">
        <f>IF(front!E853&gt;$X$2,O853,P853)</f>
        <v>49733.778664984362</v>
      </c>
      <c r="Y853">
        <f t="shared" si="241"/>
        <v>49499.797876683297</v>
      </c>
      <c r="Z853">
        <f>SUMPRODUCT($B$7:$B$456,Y$7:Y$456,EXP(constants!$B$32+constants!$A$32*ABS($A$7:$A$456-$A853)))</f>
        <v>8.3661072511052913E-4</v>
      </c>
      <c r="AA853">
        <f t="shared" si="242"/>
        <v>49499.797040072568</v>
      </c>
      <c r="AB853">
        <f t="shared" si="248"/>
        <v>49494.351081512963</v>
      </c>
      <c r="AD853" s="4"/>
      <c r="AE853" s="4"/>
      <c r="AF853" s="4"/>
      <c r="AH853" s="4"/>
      <c r="AI853" s="5">
        <f>SUMPRODUCT(constants!$B$13:$B$20,A853^constants!$A$13:$A$20)*constants!$C$10/((A853/1000000000)^5*(EXP(0.014388/(A853/1000000000)/constants!$B$9)-1))</f>
        <v>1.282114216985332E-5</v>
      </c>
      <c r="AL853" s="17">
        <f t="shared" si="243"/>
        <v>2.5904253494985713E-10</v>
      </c>
      <c r="AQ853">
        <f t="shared" si="250"/>
        <v>2.5904253494985713E-10</v>
      </c>
    </row>
    <row r="854" spans="1:43" x14ac:dyDescent="0.2">
      <c r="A854">
        <f>front!A854</f>
        <v>584</v>
      </c>
      <c r="B854" s="1">
        <f t="shared" si="249"/>
        <v>0.46000000000003638</v>
      </c>
      <c r="C854">
        <f>front!D854-front!B854</f>
        <v>19740.350000000002</v>
      </c>
      <c r="D854" s="2">
        <f>front!E854-front!C854</f>
        <v>55410.400000000001</v>
      </c>
      <c r="E854" s="2">
        <f>IF(front!F854-front!C854&gt;0,front!F854-front!C854,0)</f>
        <v>55410.400000000001</v>
      </c>
      <c r="F854" s="2">
        <f>front!I854-front!H854</f>
        <v>14865.900000000001</v>
      </c>
      <c r="G854" s="2"/>
      <c r="H854" s="2"/>
      <c r="I854" s="4">
        <f>C854/(constants!$A$4+constants!$B$4*data!C854+constants!$C$4*data!C854^2+constants!$D$4*data!C854^3+constants!$E$4*data!C854^4+constants!$F$4*data!C854^5+constants!$G$4*data!C854^6+constants!$H$4*data!C854^7)</f>
        <v>19944.776262568059</v>
      </c>
      <c r="J854" s="4">
        <f>D854/(constants!$A$4+constants!$B$4*data!D854+constants!$C$4*data!D854^2+constants!$D$4*data!D854^3+constants!$E$4*data!D854^4+constants!$F$4*data!D854^5+constants!$G$4*data!D854^6+constants!$H$4*data!D854^7)</f>
        <v>58475.694994234793</v>
      </c>
      <c r="K854" s="4">
        <f>E854/(constants!$A$4+constants!$B$4*data!E854+constants!$C$4*data!E854^2+constants!$D$4*data!E854^3+constants!$E$4*data!E854^4+constants!$F$4*data!E854^5+constants!$G$4*data!E854^6+constants!$H$4*data!E854^7)</f>
        <v>58475.694994234793</v>
      </c>
      <c r="L854" s="4">
        <f>F854/(constants!$A$4+constants!$B$4*data!F854+constants!$C$4*data!F854^2+constants!$D$4*data!F854^3+constants!$E$4*data!F854^4+constants!$F$4*data!F854^5+constants!$G$4*data!F854^6+constants!$H$4*data!F854^7)</f>
        <v>14929.69015690151</v>
      </c>
      <c r="M854" s="4"/>
      <c r="N854" s="4"/>
      <c r="O854" s="4">
        <f t="shared" si="244"/>
        <v>49861.940656420149</v>
      </c>
      <c r="P854" s="4">
        <f t="shared" si="245"/>
        <v>14618.923748558698</v>
      </c>
      <c r="Q854" s="4">
        <f t="shared" si="245"/>
        <v>14618.923748558698</v>
      </c>
      <c r="R854" s="4">
        <f t="shared" si="246"/>
        <v>3732.4225392253775</v>
      </c>
      <c r="S854" s="4"/>
      <c r="T854" s="4"/>
      <c r="U854" s="4">
        <f t="shared" si="247"/>
        <v>1</v>
      </c>
      <c r="V854" s="4"/>
      <c r="W854" s="4"/>
      <c r="X854">
        <f>IF(front!E854&gt;$X$2,O854,P854)</f>
        <v>49861.940656420149</v>
      </c>
      <c r="Y854">
        <f t="shared" si="241"/>
        <v>49627.959868119084</v>
      </c>
      <c r="Z854">
        <f>SUMPRODUCT($B$7:$B$456,Y$7:Y$456,EXP(constants!$B$32+constants!$A$32*ABS($A$7:$A$456-$A854)))</f>
        <v>8.1500486194897468E-4</v>
      </c>
      <c r="AA854">
        <f t="shared" si="242"/>
        <v>49627.959053114224</v>
      </c>
      <c r="AB854">
        <f t="shared" si="248"/>
        <v>49622.513094554619</v>
      </c>
      <c r="AD854" s="4"/>
      <c r="AE854" s="4"/>
      <c r="AF854" s="4"/>
      <c r="AH854" s="4"/>
      <c r="AI854" s="5">
        <f>SUMPRODUCT(constants!$B$13:$B$20,A854^constants!$A$13:$A$20)*constants!$C$10/((A854/1000000000)^5*(EXP(0.014388/(A854/1000000000)/constants!$B$9)-1))</f>
        <v>1.2849253790798829E-5</v>
      </c>
      <c r="AL854" s="17">
        <f t="shared" si="243"/>
        <v>2.589400050399474E-10</v>
      </c>
      <c r="AQ854">
        <f t="shared" si="250"/>
        <v>2.589400050399474E-10</v>
      </c>
    </row>
    <row r="855" spans="1:43" x14ac:dyDescent="0.2">
      <c r="A855">
        <f>front!A855</f>
        <v>584.46</v>
      </c>
      <c r="B855" s="1">
        <f t="shared" si="249"/>
        <v>0.46000000000003638</v>
      </c>
      <c r="C855">
        <f>front!D855-front!B855</f>
        <v>19781.95</v>
      </c>
      <c r="D855" s="2">
        <f>front!E855-front!C855</f>
        <v>55055.9</v>
      </c>
      <c r="E855" s="2">
        <f>IF(front!F855-front!C855&gt;0,front!F855-front!C855,0)</f>
        <v>55055.9</v>
      </c>
      <c r="F855" s="2">
        <f>front!I855-front!H855</f>
        <v>17248.3</v>
      </c>
      <c r="G855" s="2"/>
      <c r="H855" s="2"/>
      <c r="I855" s="4">
        <f>C855/(constants!$A$4+constants!$B$4*data!C855+constants!$C$4*data!C855^2+constants!$D$4*data!C855^3+constants!$E$4*data!C855^4+constants!$F$4*data!C855^5+constants!$G$4*data!C855^6+constants!$H$4*data!C855^7)</f>
        <v>19987.908955637067</v>
      </c>
      <c r="J855" s="4">
        <f>D855/(constants!$A$4+constants!$B$4*data!D855+constants!$C$4*data!D855^2+constants!$D$4*data!D855^3+constants!$E$4*data!D855^4+constants!$F$4*data!D855^5+constants!$G$4*data!D855^6+constants!$H$4*data!D855^7)</f>
        <v>58081.782511954974</v>
      </c>
      <c r="K855" s="4">
        <f>E855/(constants!$A$4+constants!$B$4*data!E855+constants!$C$4*data!E855^2+constants!$D$4*data!E855^3+constants!$E$4*data!E855^4+constants!$F$4*data!E855^5+constants!$G$4*data!E855^6+constants!$H$4*data!E855^7)</f>
        <v>58081.782511954974</v>
      </c>
      <c r="L855" s="4">
        <f>F855/(constants!$A$4+constants!$B$4*data!F855+constants!$C$4*data!F855^2+constants!$D$4*data!F855^3+constants!$E$4*data!F855^4+constants!$F$4*data!F855^5+constants!$G$4*data!F855^6+constants!$H$4*data!F855^7)</f>
        <v>17371.07282321226</v>
      </c>
      <c r="M855" s="4"/>
      <c r="N855" s="4"/>
      <c r="O855" s="4">
        <f t="shared" si="244"/>
        <v>49969.772389092672</v>
      </c>
      <c r="P855" s="4">
        <f t="shared" si="245"/>
        <v>14520.445627988742</v>
      </c>
      <c r="Q855" s="4">
        <f t="shared" si="245"/>
        <v>14520.445627988742</v>
      </c>
      <c r="R855" s="4">
        <f t="shared" si="246"/>
        <v>4342.768205803065</v>
      </c>
      <c r="S855" s="4"/>
      <c r="T855" s="4"/>
      <c r="U855" s="4">
        <f t="shared" si="247"/>
        <v>1</v>
      </c>
      <c r="V855" s="4"/>
      <c r="W855" s="4"/>
      <c r="X855">
        <f>IF(front!E855&gt;$X$2,O855,P855)</f>
        <v>49969.772389092672</v>
      </c>
      <c r="Y855">
        <f t="shared" si="241"/>
        <v>49735.791600791606</v>
      </c>
      <c r="Z855">
        <f>SUMPRODUCT($B$7:$B$456,Y$7:Y$456,EXP(constants!$B$32+constants!$A$32*ABS($A$7:$A$456-$A855)))</f>
        <v>7.9395698030611749E-4</v>
      </c>
      <c r="AA855">
        <f t="shared" si="242"/>
        <v>49735.79080683463</v>
      </c>
      <c r="AB855">
        <f t="shared" si="248"/>
        <v>49730.344848275025</v>
      </c>
      <c r="AD855" s="4"/>
      <c r="AE855" s="4"/>
      <c r="AF855" s="4"/>
      <c r="AH855" s="4"/>
      <c r="AI855" s="5">
        <f>SUMPRODUCT(constants!$B$13:$B$20,A855^constants!$A$13:$A$20)*constants!$C$10/((A855/1000000000)^5*(EXP(0.014388/(A855/1000000000)/constants!$B$9)-1))</f>
        <v>1.2877338022395433E-5</v>
      </c>
      <c r="AL855" s="17">
        <f t="shared" si="243"/>
        <v>2.5894326817325705E-10</v>
      </c>
      <c r="AQ855">
        <f t="shared" si="250"/>
        <v>2.5894326817325705E-10</v>
      </c>
    </row>
    <row r="856" spans="1:43" x14ac:dyDescent="0.2">
      <c r="A856">
        <f>front!A856</f>
        <v>584.91</v>
      </c>
      <c r="B856" s="1">
        <f t="shared" si="249"/>
        <v>0.44999999999993179</v>
      </c>
      <c r="C856">
        <f>front!D856-front!B856</f>
        <v>19840</v>
      </c>
      <c r="D856" s="2">
        <f>front!E856-front!C856</f>
        <v>55513.8</v>
      </c>
      <c r="E856" s="2">
        <f>IF(front!F856-front!C856&gt;0,front!F856-front!C856,0)</f>
        <v>55513.8</v>
      </c>
      <c r="F856" s="2">
        <f>front!I856-front!H856</f>
        <v>21015.199999999997</v>
      </c>
      <c r="G856" s="2"/>
      <c r="H856" s="2"/>
      <c r="I856" s="4">
        <f>C856/(constants!$A$4+constants!$B$4*data!C856+constants!$C$4*data!C856^2+constants!$D$4*data!C856^3+constants!$E$4*data!C856^4+constants!$F$4*data!C856^5+constants!$G$4*data!C856^6+constants!$H$4*data!C856^7)</f>
        <v>20048.106859854182</v>
      </c>
      <c r="J856" s="4">
        <f>D856/(constants!$A$4+constants!$B$4*data!D856+constants!$C$4*data!D856^2+constants!$D$4*data!D856^3+constants!$E$4*data!D856^4+constants!$F$4*data!D856^5+constants!$G$4*data!D856^6+constants!$H$4*data!D856^7)</f>
        <v>58590.656688621792</v>
      </c>
      <c r="K856" s="4">
        <f>E856/(constants!$A$4+constants!$B$4*data!E856+constants!$C$4*data!E856^2+constants!$D$4*data!E856^3+constants!$E$4*data!E856^4+constants!$F$4*data!E856^5+constants!$G$4*data!E856^6+constants!$H$4*data!E856^7)</f>
        <v>58590.656688621792</v>
      </c>
      <c r="L856" s="4">
        <f>F856/(constants!$A$4+constants!$B$4*data!F856+constants!$C$4*data!F856^2+constants!$D$4*data!F856^3+constants!$E$4*data!F856^4+constants!$F$4*data!F856^5+constants!$G$4*data!F856^6+constants!$H$4*data!F856^7)</f>
        <v>21269.052284499965</v>
      </c>
      <c r="M856" s="4"/>
      <c r="N856" s="4"/>
      <c r="O856" s="4">
        <f t="shared" si="244"/>
        <v>50120.26714963546</v>
      </c>
      <c r="P856" s="4">
        <f t="shared" si="245"/>
        <v>14647.664172155448</v>
      </c>
      <c r="Q856" s="4">
        <f t="shared" si="245"/>
        <v>14647.664172155448</v>
      </c>
      <c r="R856" s="4">
        <f t="shared" si="246"/>
        <v>5317.2630711249913</v>
      </c>
      <c r="S856" s="4"/>
      <c r="T856" s="4"/>
      <c r="U856" s="4">
        <f t="shared" si="247"/>
        <v>1</v>
      </c>
      <c r="V856" s="4"/>
      <c r="W856" s="4"/>
      <c r="X856">
        <f>IF(front!E856&gt;$X$2,O856,P856)</f>
        <v>50120.26714963546</v>
      </c>
      <c r="Y856">
        <f t="shared" si="241"/>
        <v>49886.286361334394</v>
      </c>
      <c r="Z856">
        <f>SUMPRODUCT($B$7:$B$456,Y$7:Y$456,EXP(constants!$B$32+constants!$A$32*ABS($A$7:$A$456-$A856)))</f>
        <v>7.7389273506968989E-4</v>
      </c>
      <c r="AA856">
        <f t="shared" si="242"/>
        <v>49886.285587441656</v>
      </c>
      <c r="AB856">
        <f t="shared" si="248"/>
        <v>49880.839628882051</v>
      </c>
      <c r="AD856" s="4"/>
      <c r="AE856" s="4"/>
      <c r="AF856" s="4"/>
      <c r="AH856" s="4"/>
      <c r="AI856" s="5">
        <f>SUMPRODUCT(constants!$B$13:$B$20,A856^constants!$A$13:$A$20)*constants!$C$10/((A856/1000000000)^5*(EXP(0.014388/(A856/1000000000)/constants!$B$9)-1))</f>
        <v>1.2904785032301492E-5</v>
      </c>
      <c r="AL856" s="17">
        <f t="shared" si="243"/>
        <v>2.5871226563775303E-10</v>
      </c>
      <c r="AQ856">
        <f t="shared" si="250"/>
        <v>2.5871226563775303E-10</v>
      </c>
    </row>
    <row r="857" spans="1:43" x14ac:dyDescent="0.2">
      <c r="A857">
        <f>front!A857</f>
        <v>585.37</v>
      </c>
      <c r="B857" s="1">
        <f t="shared" si="249"/>
        <v>0.46000000000003638</v>
      </c>
      <c r="C857">
        <f>front!D857-front!B857</f>
        <v>19920.649999999998</v>
      </c>
      <c r="D857" s="2">
        <f>front!E857-front!C857</f>
        <v>54136.6</v>
      </c>
      <c r="E857" s="2">
        <f>IF(front!F857-front!C857&gt;0,front!F857-front!C857,0)</f>
        <v>54136.6</v>
      </c>
      <c r="F857" s="2">
        <f>front!I857-front!H857</f>
        <v>22973.999999999996</v>
      </c>
      <c r="G857" s="2"/>
      <c r="H857" s="2"/>
      <c r="I857" s="4">
        <f>C857/(constants!$A$4+constants!$B$4*data!C857+constants!$C$4*data!C857^2+constants!$D$4*data!C857^3+constants!$E$4*data!C857^4+constants!$F$4*data!C857^5+constants!$G$4*data!C857^6+constants!$H$4*data!C857^7)</f>
        <v>20131.758620691216</v>
      </c>
      <c r="J857" s="4">
        <f>D857/(constants!$A$4+constants!$B$4*data!D857+constants!$C$4*data!D857^2+constants!$D$4*data!D857^3+constants!$E$4*data!D857^4+constants!$F$4*data!D857^5+constants!$G$4*data!D857^6+constants!$H$4*data!D857^7)</f>
        <v>57061.631337585684</v>
      </c>
      <c r="K857" s="4">
        <f>E857/(constants!$A$4+constants!$B$4*data!E857+constants!$C$4*data!E857^2+constants!$D$4*data!E857^3+constants!$E$4*data!E857^4+constants!$F$4*data!E857^5+constants!$G$4*data!E857^6+constants!$H$4*data!E857^7)</f>
        <v>57061.631337585684</v>
      </c>
      <c r="L857" s="4">
        <f>F857/(constants!$A$4+constants!$B$4*data!F857+constants!$C$4*data!F857^2+constants!$D$4*data!F857^3+constants!$E$4*data!F857^4+constants!$F$4*data!F857^5+constants!$G$4*data!F857^6+constants!$H$4*data!F857^7)</f>
        <v>23313.372874379111</v>
      </c>
      <c r="M857" s="4"/>
      <c r="N857" s="4"/>
      <c r="O857" s="4">
        <f t="shared" si="244"/>
        <v>50329.396551728045</v>
      </c>
      <c r="P857" s="4">
        <f t="shared" si="245"/>
        <v>14265.407834396421</v>
      </c>
      <c r="Q857" s="4">
        <f t="shared" si="245"/>
        <v>14265.407834396421</v>
      </c>
      <c r="R857" s="4">
        <f t="shared" si="246"/>
        <v>5828.3432185947777</v>
      </c>
      <c r="S857" s="4"/>
      <c r="T857" s="4"/>
      <c r="U857" s="4">
        <f t="shared" si="247"/>
        <v>1</v>
      </c>
      <c r="V857" s="4"/>
      <c r="W857" s="4"/>
      <c r="X857">
        <f>IF(front!E857&gt;$X$2,O857,P857)</f>
        <v>50329.396551728045</v>
      </c>
      <c r="Y857">
        <f t="shared" si="241"/>
        <v>50095.41576342698</v>
      </c>
      <c r="Z857">
        <f>SUMPRODUCT($B$7:$B$456,Y$7:Y$456,EXP(constants!$B$32+constants!$A$32*ABS($A$7:$A$456-$A857)))</f>
        <v>7.5390659332685243E-4</v>
      </c>
      <c r="AA857">
        <f t="shared" si="242"/>
        <v>50095.415009520388</v>
      </c>
      <c r="AB857">
        <f t="shared" si="248"/>
        <v>50089.969050960783</v>
      </c>
      <c r="AD857" s="4"/>
      <c r="AE857" s="4"/>
      <c r="AF857" s="4"/>
      <c r="AH857" s="4"/>
      <c r="AI857" s="5">
        <f>SUMPRODUCT(constants!$B$13:$B$20,A857^constants!$A$13:$A$20)*constants!$C$10/((A857/1000000000)^5*(EXP(0.014388/(A857/1000000000)/constants!$B$9)-1))</f>
        <v>1.2932814492322236E-5</v>
      </c>
      <c r="AL857" s="17">
        <f t="shared" si="243"/>
        <v>2.5819170459387956E-10</v>
      </c>
      <c r="AQ857">
        <f t="shared" si="250"/>
        <v>2.5819170459387956E-10</v>
      </c>
    </row>
    <row r="858" spans="1:43" x14ac:dyDescent="0.2">
      <c r="A858">
        <f>front!A858</f>
        <v>585.83000000000004</v>
      </c>
      <c r="B858" s="1">
        <f t="shared" si="249"/>
        <v>0.46000000000003638</v>
      </c>
      <c r="C858">
        <f>front!D858-front!B858</f>
        <v>19967.550000000003</v>
      </c>
      <c r="D858" s="2">
        <f>front!E858-front!C858</f>
        <v>55401.2</v>
      </c>
      <c r="E858" s="2">
        <f>IF(front!F858-front!C858&gt;0,front!F858-front!C858,0)</f>
        <v>55401.2</v>
      </c>
      <c r="F858" s="2">
        <f>front!I858-front!H858</f>
        <v>20761.399999999998</v>
      </c>
      <c r="G858" s="2"/>
      <c r="H858" s="2"/>
      <c r="I858" s="4">
        <f>C858/(constants!$A$4+constants!$B$4*data!C858+constants!$C$4*data!C858^2+constants!$D$4*data!C858^3+constants!$E$4*data!C858^4+constants!$F$4*data!C858^5+constants!$G$4*data!C858^6+constants!$H$4*data!C858^7)</f>
        <v>20180.413635596091</v>
      </c>
      <c r="J858" s="4">
        <f>D858/(constants!$A$4+constants!$B$4*data!D858+constants!$C$4*data!D858^2+constants!$D$4*data!D858^3+constants!$E$4*data!D858^4+constants!$F$4*data!D858^5+constants!$G$4*data!D858^6+constants!$H$4*data!D858^7)</f>
        <v>58465.467805154316</v>
      </c>
      <c r="K858" s="4">
        <f>E858/(constants!$A$4+constants!$B$4*data!E858+constants!$C$4*data!E858^2+constants!$D$4*data!E858^3+constants!$E$4*data!E858^4+constants!$F$4*data!E858^5+constants!$G$4*data!E858^6+constants!$H$4*data!E858^7)</f>
        <v>58465.467805154316</v>
      </c>
      <c r="L858" s="4">
        <f>F858/(constants!$A$4+constants!$B$4*data!F858+constants!$C$4*data!F858^2+constants!$D$4*data!F858^3+constants!$E$4*data!F858^4+constants!$F$4*data!F858^5+constants!$G$4*data!F858^6+constants!$H$4*data!F858^7)</f>
        <v>21005.011402737637</v>
      </c>
      <c r="M858" s="4"/>
      <c r="N858" s="4"/>
      <c r="O858" s="4">
        <f t="shared" si="244"/>
        <v>50451.034088990222</v>
      </c>
      <c r="P858" s="4">
        <f t="shared" si="245"/>
        <v>14616.366951288579</v>
      </c>
      <c r="Q858" s="4">
        <f t="shared" si="245"/>
        <v>14616.366951288579</v>
      </c>
      <c r="R858" s="4">
        <f t="shared" si="246"/>
        <v>5251.2528506844092</v>
      </c>
      <c r="S858" s="4"/>
      <c r="T858" s="4"/>
      <c r="U858" s="4">
        <f t="shared" si="247"/>
        <v>1</v>
      </c>
      <c r="V858" s="4"/>
      <c r="W858" s="4"/>
      <c r="X858">
        <f>IF(front!E858&gt;$X$2,O858,P858)</f>
        <v>50451.034088990222</v>
      </c>
      <c r="Y858">
        <f t="shared" si="241"/>
        <v>50217.053300689156</v>
      </c>
      <c r="Z858">
        <f>SUMPRODUCT($B$7:$B$456,Y$7:Y$456,EXP(constants!$B$32+constants!$A$32*ABS($A$7:$A$456-$A858)))</f>
        <v>7.3443660303971884E-4</v>
      </c>
      <c r="AA858">
        <f t="shared" si="242"/>
        <v>50217.052566252554</v>
      </c>
      <c r="AB858">
        <f t="shared" si="248"/>
        <v>50211.606607692949</v>
      </c>
      <c r="AD858" s="4"/>
      <c r="AE858" s="4"/>
      <c r="AF858" s="4"/>
      <c r="AH858" s="4"/>
      <c r="AI858" s="5">
        <f>SUMPRODUCT(constants!$B$13:$B$20,A858^constants!$A$13:$A$20)*constants!$C$10/((A858/1000000000)^5*(EXP(0.014388/(A858/1000000000)/constants!$B$9)-1))</f>
        <v>1.2960815970643102E-5</v>
      </c>
      <c r="AL858" s="17">
        <f t="shared" si="243"/>
        <v>2.5812390493510655E-10</v>
      </c>
      <c r="AQ858">
        <f t="shared" si="250"/>
        <v>2.5812390493510655E-10</v>
      </c>
    </row>
    <row r="859" spans="1:43" x14ac:dyDescent="0.2">
      <c r="A859">
        <f>front!A859</f>
        <v>586.28</v>
      </c>
      <c r="B859" s="1">
        <f t="shared" si="249"/>
        <v>0.44999999999993179</v>
      </c>
      <c r="C859">
        <f>front!D859-front!B859</f>
        <v>19966.400000000001</v>
      </c>
      <c r="D859" s="2">
        <f>front!E859-front!C859</f>
        <v>55415.199999999997</v>
      </c>
      <c r="E859" s="2">
        <f>IF(front!F859-front!C859&gt;0,front!F859-front!C859,0)</f>
        <v>55415.199999999997</v>
      </c>
      <c r="F859" s="2">
        <f>front!I859-front!H859</f>
        <v>17324</v>
      </c>
      <c r="G859" s="2"/>
      <c r="H859" s="2"/>
      <c r="I859" s="4">
        <f>C859/(constants!$A$4+constants!$B$4*data!C859+constants!$C$4*data!C859^2+constants!$D$4*data!C859^3+constants!$E$4*data!C859^4+constants!$F$4*data!C859^5+constants!$G$4*data!C859^6+constants!$H$4*data!C859^7)</f>
        <v>20179.220519464634</v>
      </c>
      <c r="J859" s="4">
        <f>D859/(constants!$A$4+constants!$B$4*data!D859+constants!$C$4*data!D859^2+constants!$D$4*data!D859^3+constants!$E$4*data!D859^4+constants!$F$4*data!D859^5+constants!$G$4*data!D859^6+constants!$H$4*data!D859^7)</f>
        <v>58481.031015678549</v>
      </c>
      <c r="K859" s="4">
        <f>E859/(constants!$A$4+constants!$B$4*data!E859+constants!$C$4*data!E859^2+constants!$D$4*data!E859^3+constants!$E$4*data!E859^4+constants!$F$4*data!E859^5+constants!$G$4*data!E859^6+constants!$H$4*data!E859^7)</f>
        <v>58481.031015678549</v>
      </c>
      <c r="L859" s="4">
        <f>F859/(constants!$A$4+constants!$B$4*data!F859+constants!$C$4*data!F859^2+constants!$D$4*data!F859^3+constants!$E$4*data!F859^4+constants!$F$4*data!F859^5+constants!$G$4*data!F859^6+constants!$H$4*data!F859^7)</f>
        <v>17448.954470048546</v>
      </c>
      <c r="M859" s="4"/>
      <c r="N859" s="4"/>
      <c r="O859" s="4">
        <f t="shared" si="244"/>
        <v>50448.051298661587</v>
      </c>
      <c r="P859" s="4">
        <f t="shared" si="245"/>
        <v>14620.257753919637</v>
      </c>
      <c r="Q859" s="4">
        <f t="shared" si="245"/>
        <v>14620.257753919637</v>
      </c>
      <c r="R859" s="4">
        <f t="shared" si="246"/>
        <v>4362.2386175121364</v>
      </c>
      <c r="S859" s="4"/>
      <c r="T859" s="4"/>
      <c r="U859" s="4">
        <f t="shared" si="247"/>
        <v>1</v>
      </c>
      <c r="V859" s="4"/>
      <c r="W859" s="4"/>
      <c r="X859">
        <f>IF(front!E859&gt;$X$2,O859,P859)</f>
        <v>50448.051298661587</v>
      </c>
      <c r="Y859">
        <f t="shared" si="241"/>
        <v>50214.070510360521</v>
      </c>
      <c r="Z859">
        <f>SUMPRODUCT($B$7:$B$456,Y$7:Y$456,EXP(constants!$B$32+constants!$A$32*ABS($A$7:$A$456-$A859)))</f>
        <v>7.1587650913095783E-4</v>
      </c>
      <c r="AA859">
        <f t="shared" si="242"/>
        <v>50214.069794484014</v>
      </c>
      <c r="AB859">
        <f t="shared" si="248"/>
        <v>50208.623835924409</v>
      </c>
      <c r="AD859" s="4"/>
      <c r="AE859" s="4"/>
      <c r="AF859" s="4"/>
      <c r="AH859" s="4"/>
      <c r="AI859" s="5">
        <f>SUMPRODUCT(constants!$B$13:$B$20,A859^constants!$A$13:$A$20)*constants!$C$10/((A859/1000000000)^5*(EXP(0.014388/(A859/1000000000)/constants!$B$9)-1))</f>
        <v>1.2988181456586808E-5</v>
      </c>
      <c r="AL859" s="17">
        <f t="shared" si="243"/>
        <v>2.5868427501678964E-10</v>
      </c>
      <c r="AQ859">
        <f t="shared" si="250"/>
        <v>2.5868427501678964E-10</v>
      </c>
    </row>
    <row r="860" spans="1:43" x14ac:dyDescent="0.2">
      <c r="A860">
        <f>front!A860</f>
        <v>586.74</v>
      </c>
      <c r="B860" s="1">
        <f t="shared" si="249"/>
        <v>0.46000000000003638</v>
      </c>
      <c r="C860">
        <f>front!D860-front!B860</f>
        <v>20067.400000000001</v>
      </c>
      <c r="D860" s="2">
        <f>front!E860-front!C860</f>
        <v>55361.2</v>
      </c>
      <c r="E860" s="2">
        <f>IF(front!F860-front!C860&gt;0,front!F860-front!C860,0)</f>
        <v>55361.2</v>
      </c>
      <c r="F860" s="2">
        <f>front!I860-front!H860</f>
        <v>16891.2</v>
      </c>
      <c r="G860" s="2"/>
      <c r="H860" s="2"/>
      <c r="I860" s="4">
        <f>C860/(constants!$A$4+constants!$B$4*data!C860+constants!$C$4*data!C860^2+constants!$D$4*data!C860^3+constants!$E$4*data!C860^4+constants!$F$4*data!C860^5+constants!$G$4*data!C860^6+constants!$H$4*data!C860^7)</f>
        <v>20284.023074935314</v>
      </c>
      <c r="J860" s="4">
        <f>D860/(constants!$A$4+constants!$B$4*data!D860+constants!$C$4*data!D860^2+constants!$D$4*data!D860^3+constants!$E$4*data!D860^4+constants!$F$4*data!D860^5+constants!$G$4*data!D860^6+constants!$H$4*data!D860^7)</f>
        <v>58421.0045770129</v>
      </c>
      <c r="K860" s="4">
        <f>E860/(constants!$A$4+constants!$B$4*data!E860+constants!$C$4*data!E860^2+constants!$D$4*data!E860^3+constants!$E$4*data!E860^4+constants!$F$4*data!E860^5+constants!$G$4*data!E860^6+constants!$H$4*data!E860^7)</f>
        <v>58421.0045770129</v>
      </c>
      <c r="L860" s="4">
        <f>F860/(constants!$A$4+constants!$B$4*data!F860+constants!$C$4*data!F860^2+constants!$D$4*data!F860^3+constants!$E$4*data!F860^4+constants!$F$4*data!F860^5+constants!$G$4*data!F860^6+constants!$H$4*data!F860^7)</f>
        <v>17003.936607434887</v>
      </c>
      <c r="M860" s="4"/>
      <c r="N860" s="4"/>
      <c r="O860" s="4">
        <f t="shared" si="244"/>
        <v>50710.057687338282</v>
      </c>
      <c r="P860" s="4">
        <f t="shared" si="245"/>
        <v>14605.251144253225</v>
      </c>
      <c r="Q860" s="4">
        <f t="shared" si="245"/>
        <v>14605.251144253225</v>
      </c>
      <c r="R860" s="4">
        <f t="shared" si="246"/>
        <v>4250.9841518587218</v>
      </c>
      <c r="S860" s="4"/>
      <c r="T860" s="4"/>
      <c r="U860" s="4">
        <f t="shared" si="247"/>
        <v>1</v>
      </c>
      <c r="V860" s="4"/>
      <c r="W860" s="4"/>
      <c r="X860">
        <f>IF(front!E860&gt;$X$2,O860,P860)</f>
        <v>50710.057687338282</v>
      </c>
      <c r="Y860">
        <f t="shared" si="241"/>
        <v>50476.076899037216</v>
      </c>
      <c r="Z860">
        <f>SUMPRODUCT($B$7:$B$456,Y$7:Y$456,EXP(constants!$B$32+constants!$A$32*ABS($A$7:$A$456-$A860)))</f>
        <v>6.9738866355043255E-4</v>
      </c>
      <c r="AA860">
        <f t="shared" si="242"/>
        <v>50476.076201648553</v>
      </c>
      <c r="AB860">
        <f t="shared" si="248"/>
        <v>50470.630243088948</v>
      </c>
      <c r="AD860" s="4"/>
      <c r="AE860" s="4"/>
      <c r="AF860" s="4"/>
      <c r="AH860" s="4"/>
      <c r="AI860" s="5">
        <f>SUMPRODUCT(constants!$B$13:$B$20,A860^constants!$A$13:$A$20)*constants!$C$10/((A860/1000000000)^5*(EXP(0.014388/(A860/1000000000)/constants!$B$9)-1))</f>
        <v>1.301612700225554E-5</v>
      </c>
      <c r="AL860" s="17">
        <f t="shared" si="243"/>
        <v>2.5789507560266429E-10</v>
      </c>
      <c r="AQ860">
        <f t="shared" si="250"/>
        <v>2.5789507560266429E-10</v>
      </c>
    </row>
    <row r="861" spans="1:43" x14ac:dyDescent="0.2">
      <c r="A861">
        <f>front!A861</f>
        <v>587.20000000000005</v>
      </c>
      <c r="B861" s="1">
        <f t="shared" si="249"/>
        <v>0.46000000000003638</v>
      </c>
      <c r="C861">
        <f>front!D861-front!B861</f>
        <v>20136.95</v>
      </c>
      <c r="D861" s="2">
        <f>front!E861-front!C861</f>
        <v>55369.2</v>
      </c>
      <c r="E861" s="2">
        <f>IF(front!F861-front!C861&gt;0,front!F861-front!C861,0)</f>
        <v>55369.2</v>
      </c>
      <c r="F861" s="2">
        <f>front!I861-front!H861</f>
        <v>19404.599999999999</v>
      </c>
      <c r="G861" s="2"/>
      <c r="H861" s="2"/>
      <c r="I861" s="4">
        <f>C861/(constants!$A$4+constants!$B$4*data!C861+constants!$C$4*data!C861^2+constants!$D$4*data!C861^3+constants!$E$4*data!C861^4+constants!$F$4*data!C861^5+constants!$G$4*data!C861^6+constants!$H$4*data!C861^7)</f>
        <v>20356.210162935527</v>
      </c>
      <c r="J861" s="4">
        <f>D861/(constants!$A$4+constants!$B$4*data!D861+constants!$C$4*data!D861^2+constants!$D$4*data!D861^3+constants!$E$4*data!D861^4+constants!$F$4*data!D861^5+constants!$G$4*data!D861^6+constants!$H$4*data!D861^7)</f>
        <v>58429.896858991</v>
      </c>
      <c r="K861" s="4">
        <f>E861/(constants!$A$4+constants!$B$4*data!E861+constants!$C$4*data!E861^2+constants!$D$4*data!E861^3+constants!$E$4*data!E861^4+constants!$F$4*data!E861^5+constants!$G$4*data!E861^6+constants!$H$4*data!E861^7)</f>
        <v>58429.896858991</v>
      </c>
      <c r="L861" s="4">
        <f>F861/(constants!$A$4+constants!$B$4*data!F861+constants!$C$4*data!F861^2+constants!$D$4*data!F861^3+constants!$E$4*data!F861^4+constants!$F$4*data!F861^5+constants!$G$4*data!F861^6+constants!$H$4*data!F861^7)</f>
        <v>19596.85682719955</v>
      </c>
      <c r="M861" s="4"/>
      <c r="N861" s="4"/>
      <c r="O861" s="4">
        <f t="shared" si="244"/>
        <v>50890.525407338821</v>
      </c>
      <c r="P861" s="4">
        <f t="shared" si="245"/>
        <v>14607.47421474775</v>
      </c>
      <c r="Q861" s="4">
        <f t="shared" si="245"/>
        <v>14607.47421474775</v>
      </c>
      <c r="R861" s="4">
        <f t="shared" si="246"/>
        <v>4899.2142067998875</v>
      </c>
      <c r="S861" s="4"/>
      <c r="T861" s="4"/>
      <c r="U861" s="4">
        <f t="shared" si="247"/>
        <v>1</v>
      </c>
      <c r="V861" s="4"/>
      <c r="W861" s="4"/>
      <c r="X861">
        <f>IF(front!E861&gt;$X$2,O861,P861)</f>
        <v>50890.525407338821</v>
      </c>
      <c r="Y861">
        <f t="shared" si="241"/>
        <v>50656.544619037755</v>
      </c>
      <c r="Z861">
        <f>SUMPRODUCT($B$7:$B$456,Y$7:Y$456,EXP(constants!$B$32+constants!$A$32*ABS($A$7:$A$456-$A861)))</f>
        <v>6.793782752266401E-4</v>
      </c>
      <c r="AA861">
        <f t="shared" si="242"/>
        <v>50656.543939659481</v>
      </c>
      <c r="AB861">
        <f t="shared" si="248"/>
        <v>50651.097981099876</v>
      </c>
      <c r="AD861" s="4"/>
      <c r="AE861" s="4"/>
      <c r="AF861" s="4"/>
      <c r="AH861" s="4"/>
      <c r="AI861" s="5">
        <f>SUMPRODUCT(constants!$B$13:$B$20,A861^constants!$A$13:$A$20)*constants!$C$10/((A861/1000000000)^5*(EXP(0.014388/(A861/1000000000)/constants!$B$9)-1))</f>
        <v>1.3044043984754162E-5</v>
      </c>
      <c r="AL861" s="17">
        <f t="shared" si="243"/>
        <v>2.5752736869833428E-10</v>
      </c>
      <c r="AQ861">
        <f t="shared" si="250"/>
        <v>2.5752736869833428E-10</v>
      </c>
    </row>
    <row r="862" spans="1:43" x14ac:dyDescent="0.2">
      <c r="A862">
        <f>front!A862</f>
        <v>587.65</v>
      </c>
      <c r="B862" s="1">
        <f t="shared" si="249"/>
        <v>0.44999999999993179</v>
      </c>
      <c r="C862">
        <f>front!D862-front!B862</f>
        <v>20182.75</v>
      </c>
      <c r="D862" s="2">
        <f>front!E862-front!C862</f>
        <v>54882.2</v>
      </c>
      <c r="E862" s="2">
        <f>IF(front!F862-front!C862&gt;0,front!F862-front!C862,0)</f>
        <v>54882.2</v>
      </c>
      <c r="F862" s="2">
        <f>front!I862-front!H862</f>
        <v>19254.7</v>
      </c>
      <c r="G862" s="2"/>
      <c r="H862" s="2"/>
      <c r="I862" s="4">
        <f>C862/(constants!$A$4+constants!$B$4*data!C862+constants!$C$4*data!C862^2+constants!$D$4*data!C862^3+constants!$E$4*data!C862^4+constants!$F$4*data!C862^5+constants!$G$4*data!C862^6+constants!$H$4*data!C862^7)</f>
        <v>20403.755001330592</v>
      </c>
      <c r="J862" s="4">
        <f>D862/(constants!$A$4+constants!$B$4*data!D862+constants!$C$4*data!D862^2+constants!$D$4*data!D862^3+constants!$E$4*data!D862^4+constants!$F$4*data!D862^5+constants!$G$4*data!D862^6+constants!$H$4*data!D862^7)</f>
        <v>57888.888088777123</v>
      </c>
      <c r="K862" s="4">
        <f>E862/(constants!$A$4+constants!$B$4*data!E862+constants!$C$4*data!E862^2+constants!$D$4*data!E862^3+constants!$E$4*data!E862^4+constants!$F$4*data!E862^5+constants!$G$4*data!E862^6+constants!$H$4*data!E862^7)</f>
        <v>57888.888088777123</v>
      </c>
      <c r="L862" s="4">
        <f>F862/(constants!$A$4+constants!$B$4*data!F862+constants!$C$4*data!F862^2+constants!$D$4*data!F862^3+constants!$E$4*data!F862^4+constants!$F$4*data!F862^5+constants!$G$4*data!F862^6+constants!$H$4*data!F862^7)</f>
        <v>19441.639501987982</v>
      </c>
      <c r="M862" s="4"/>
      <c r="N862" s="4"/>
      <c r="O862" s="4">
        <f t="shared" si="244"/>
        <v>51009.387503326478</v>
      </c>
      <c r="P862" s="4">
        <f t="shared" si="245"/>
        <v>14472.222022194281</v>
      </c>
      <c r="Q862" s="4">
        <f t="shared" si="245"/>
        <v>14472.222022194281</v>
      </c>
      <c r="R862" s="4">
        <f t="shared" si="246"/>
        <v>4860.4098754969955</v>
      </c>
      <c r="S862" s="4"/>
      <c r="T862" s="4"/>
      <c r="U862" s="4">
        <f t="shared" si="247"/>
        <v>1</v>
      </c>
      <c r="V862" s="4"/>
      <c r="W862" s="4"/>
      <c r="X862">
        <f>IF(front!E862&gt;$X$2,O862,P862)</f>
        <v>51009.387503326478</v>
      </c>
      <c r="Y862">
        <f t="shared" si="241"/>
        <v>50775.406715025412</v>
      </c>
      <c r="Z862">
        <f>SUMPRODUCT($B$7:$B$456,Y$7:Y$456,EXP(constants!$B$32+constants!$A$32*ABS($A$7:$A$456-$A862)))</f>
        <v>6.6220957130367307E-4</v>
      </c>
      <c r="AA862">
        <f t="shared" si="242"/>
        <v>50775.406052815844</v>
      </c>
      <c r="AB862">
        <f t="shared" si="248"/>
        <v>50769.960094256239</v>
      </c>
      <c r="AD862" s="4"/>
      <c r="AE862" s="4"/>
      <c r="AF862" s="4"/>
      <c r="AH862" s="4"/>
      <c r="AI862" s="5">
        <f>SUMPRODUCT(constants!$B$13:$B$20,A862^constants!$A$13:$A$20)*constants!$C$10/((A862/1000000000)^5*(EXP(0.014388/(A862/1000000000)/constants!$B$9)-1))</f>
        <v>1.3071326252611762E-5</v>
      </c>
      <c r="AL862" s="17">
        <f t="shared" si="243"/>
        <v>2.5746181853096554E-10</v>
      </c>
      <c r="AQ862">
        <f t="shared" si="250"/>
        <v>2.5746181853096554E-10</v>
      </c>
    </row>
    <row r="863" spans="1:43" x14ac:dyDescent="0.2">
      <c r="A863">
        <f>front!A863</f>
        <v>588.11</v>
      </c>
      <c r="B863" s="1">
        <f t="shared" si="249"/>
        <v>0.46000000000003638</v>
      </c>
      <c r="C863">
        <f>front!D863-front!B863</f>
        <v>20212.7</v>
      </c>
      <c r="D863" s="2">
        <f>front!E863-front!C863</f>
        <v>55733.8</v>
      </c>
      <c r="E863" s="2">
        <f>IF(front!F863-front!C863&gt;0,front!F863-front!C863,0)</f>
        <v>55733.8</v>
      </c>
      <c r="F863" s="2">
        <f>front!I863-front!H863</f>
        <v>16570.5</v>
      </c>
      <c r="G863" s="2"/>
      <c r="H863" s="2"/>
      <c r="I863" s="4">
        <f>C863/(constants!$A$4+constants!$B$4*data!C863+constants!$C$4*data!C863^2+constants!$D$4*data!C863^3+constants!$E$4*data!C863^4+constants!$F$4*data!C863^5+constants!$G$4*data!C863^6+constants!$H$4*data!C863^7)</f>
        <v>20434.849548513499</v>
      </c>
      <c r="J863" s="4">
        <f>D863/(constants!$A$4+constants!$B$4*data!D863+constants!$C$4*data!D863^2+constants!$D$4*data!D863^3+constants!$E$4*data!D863^4+constants!$F$4*data!D863^5+constants!$G$4*data!D863^6+constants!$H$4*data!D863^7)</f>
        <v>58835.364636683211</v>
      </c>
      <c r="K863" s="4">
        <f>E863/(constants!$A$4+constants!$B$4*data!E863+constants!$C$4*data!E863^2+constants!$D$4*data!E863^3+constants!$E$4*data!E863^4+constants!$F$4*data!E863^5+constants!$G$4*data!E863^6+constants!$H$4*data!E863^7)</f>
        <v>58835.364636683211</v>
      </c>
      <c r="L863" s="4">
        <f>F863/(constants!$A$4+constants!$B$4*data!F863+constants!$C$4*data!F863^2+constants!$D$4*data!F863^3+constants!$E$4*data!F863^4+constants!$F$4*data!F863^5+constants!$G$4*data!F863^6+constants!$H$4*data!F863^7)</f>
        <v>16674.582898130138</v>
      </c>
      <c r="M863" s="4"/>
      <c r="N863" s="4"/>
      <c r="O863" s="4">
        <f t="shared" si="244"/>
        <v>51087.123871283744</v>
      </c>
      <c r="P863" s="4">
        <f t="shared" si="245"/>
        <v>14708.841159170803</v>
      </c>
      <c r="Q863" s="4">
        <f t="shared" si="245"/>
        <v>14708.841159170803</v>
      </c>
      <c r="R863" s="4">
        <f t="shared" si="246"/>
        <v>4168.6457245325346</v>
      </c>
      <c r="S863" s="4"/>
      <c r="T863" s="4"/>
      <c r="U863" s="4">
        <f t="shared" si="247"/>
        <v>1</v>
      </c>
      <c r="V863" s="4"/>
      <c r="W863" s="4"/>
      <c r="X863">
        <f>IF(front!E863&gt;$X$2,O863,P863)</f>
        <v>51087.123871283744</v>
      </c>
      <c r="Y863">
        <f t="shared" si="241"/>
        <v>50853.143082982679</v>
      </c>
      <c r="Z863">
        <f>SUMPRODUCT($B$7:$B$456,Y$7:Y$456,EXP(constants!$B$32+constants!$A$32*ABS($A$7:$A$456-$A863)))</f>
        <v>6.4510769948632511E-4</v>
      </c>
      <c r="AA863">
        <f t="shared" si="242"/>
        <v>50853.14243787498</v>
      </c>
      <c r="AB863">
        <f t="shared" si="248"/>
        <v>50847.696479315375</v>
      </c>
      <c r="AD863" s="4"/>
      <c r="AE863" s="4"/>
      <c r="AF863" s="4"/>
      <c r="AH863" s="4"/>
      <c r="AI863" s="5">
        <f>SUMPRODUCT(constants!$B$13:$B$20,A863^constants!$A$13:$A$20)*constants!$C$10/((A863/1000000000)^5*(EXP(0.014388/(A863/1000000000)/constants!$B$9)-1))</f>
        <v>1.3099186162955697E-5</v>
      </c>
      <c r="AL863" s="17">
        <f t="shared" si="243"/>
        <v>2.5761611773867455E-10</v>
      </c>
      <c r="AQ863">
        <f t="shared" si="250"/>
        <v>2.5761611773867455E-10</v>
      </c>
    </row>
    <row r="864" spans="1:43" x14ac:dyDescent="0.2">
      <c r="A864">
        <f>front!A864</f>
        <v>588.57000000000005</v>
      </c>
      <c r="B864" s="1">
        <f t="shared" si="249"/>
        <v>0.46000000000003638</v>
      </c>
      <c r="C864">
        <f>front!D864-front!B864</f>
        <v>20257</v>
      </c>
      <c r="D864" s="2">
        <f>front!E864-front!C864</f>
        <v>55081</v>
      </c>
      <c r="E864" s="2">
        <f>IF(front!F864-front!C864&gt;0,front!F864-front!C864,0)</f>
        <v>55081</v>
      </c>
      <c r="F864" s="2">
        <f>front!I864-front!H864</f>
        <v>15131.500000000002</v>
      </c>
      <c r="G864" s="2"/>
      <c r="H864" s="2"/>
      <c r="I864" s="4">
        <f>C864/(constants!$A$4+constants!$B$4*data!C864+constants!$C$4*data!C864^2+constants!$D$4*data!C864^3+constants!$E$4*data!C864^4+constants!$F$4*data!C864^5+constants!$G$4*data!C864^6+constants!$H$4*data!C864^7)</f>
        <v>20480.847618341424</v>
      </c>
      <c r="J864" s="4">
        <f>D864/(constants!$A$4+constants!$B$4*data!D864+constants!$C$4*data!D864^2+constants!$D$4*data!D864^3+constants!$E$4*data!D864^4+constants!$F$4*data!D864^5+constants!$G$4*data!D864^6+constants!$H$4*data!D864^7)</f>
        <v>58109.662226411128</v>
      </c>
      <c r="K864" s="4">
        <f>E864/(constants!$A$4+constants!$B$4*data!E864+constants!$C$4*data!E864^2+constants!$D$4*data!E864^3+constants!$E$4*data!E864^4+constants!$F$4*data!E864^5+constants!$G$4*data!E864^6+constants!$H$4*data!E864^7)</f>
        <v>58109.662226411128</v>
      </c>
      <c r="L864" s="4">
        <f>F864/(constants!$A$4+constants!$B$4*data!F864+constants!$C$4*data!F864^2+constants!$D$4*data!F864^3+constants!$E$4*data!F864^4+constants!$F$4*data!F864^5+constants!$G$4*data!F864^6+constants!$H$4*data!F864^7)</f>
        <v>15200.939470567881</v>
      </c>
      <c r="M864" s="4"/>
      <c r="N864" s="4"/>
      <c r="O864" s="4">
        <f t="shared" si="244"/>
        <v>51202.119045853557</v>
      </c>
      <c r="P864" s="4">
        <f t="shared" si="245"/>
        <v>14527.415556602782</v>
      </c>
      <c r="Q864" s="4">
        <f t="shared" si="245"/>
        <v>14527.415556602782</v>
      </c>
      <c r="R864" s="4">
        <f t="shared" si="246"/>
        <v>3800.2348676419701</v>
      </c>
      <c r="S864" s="4"/>
      <c r="T864" s="4"/>
      <c r="U864" s="4">
        <f t="shared" si="247"/>
        <v>1</v>
      </c>
      <c r="V864" s="4"/>
      <c r="W864" s="4"/>
      <c r="X864">
        <f>IF(front!E864&gt;$X$2,O864,P864)</f>
        <v>51202.119045853557</v>
      </c>
      <c r="Y864">
        <f t="shared" si="241"/>
        <v>50968.138257552491</v>
      </c>
      <c r="Z864">
        <f>SUMPRODUCT($B$7:$B$456,Y$7:Y$456,EXP(constants!$B$32+constants!$A$32*ABS($A$7:$A$456-$A864)))</f>
        <v>6.2844749150521714E-4</v>
      </c>
      <c r="AA864">
        <f t="shared" si="242"/>
        <v>50968.137629104996</v>
      </c>
      <c r="AB864">
        <f t="shared" si="248"/>
        <v>50962.691670545391</v>
      </c>
      <c r="AD864" s="4"/>
      <c r="AE864" s="4"/>
      <c r="AF864" s="4"/>
      <c r="AH864" s="4"/>
      <c r="AI864" s="5">
        <f>SUMPRODUCT(constants!$B$13:$B$20,A864^constants!$A$13:$A$20)*constants!$C$10/((A864/1000000000)^5*(EXP(0.014388/(A864/1000000000)/constants!$B$9)-1))</f>
        <v>1.3127016939588399E-5</v>
      </c>
      <c r="AL864" s="17">
        <f t="shared" si="243"/>
        <v>2.5758091869341633E-10</v>
      </c>
      <c r="AQ864">
        <f t="shared" si="250"/>
        <v>2.5758091869341633E-10</v>
      </c>
    </row>
    <row r="865" spans="1:43" x14ac:dyDescent="0.2">
      <c r="A865">
        <f>front!A865</f>
        <v>589.02</v>
      </c>
      <c r="B865" s="1">
        <f t="shared" si="249"/>
        <v>0.44999999999993179</v>
      </c>
      <c r="C865">
        <f>front!D865-front!B865</f>
        <v>20367.899999999998</v>
      </c>
      <c r="D865" s="2">
        <f>front!E865-front!C865</f>
        <v>55368.3</v>
      </c>
      <c r="E865" s="2">
        <f>IF(front!F865-front!C865&gt;0,front!F865-front!C865,0)</f>
        <v>55368.3</v>
      </c>
      <c r="F865" s="2">
        <f>front!I865-front!H865</f>
        <v>13538.3</v>
      </c>
      <c r="G865" s="2"/>
      <c r="H865" s="2"/>
      <c r="I865" s="4">
        <f>C865/(constants!$A$4+constants!$B$4*data!C865+constants!$C$4*data!C865^2+constants!$D$4*data!C865^3+constants!$E$4*data!C865^4+constants!$F$4*data!C865^5+constants!$G$4*data!C865^6+constants!$H$4*data!C865^7)</f>
        <v>20596.025357936156</v>
      </c>
      <c r="J865" s="4">
        <f>D865/(constants!$A$4+constants!$B$4*data!D865+constants!$C$4*data!D865^2+constants!$D$4*data!D865^3+constants!$E$4*data!D865^4+constants!$F$4*data!D865^5+constants!$G$4*data!D865^6+constants!$H$4*data!D865^7)</f>
        <v>58428.896468232168</v>
      </c>
      <c r="K865" s="4">
        <f>E865/(constants!$A$4+constants!$B$4*data!E865+constants!$C$4*data!E865^2+constants!$D$4*data!E865^3+constants!$E$4*data!E865^4+constants!$F$4*data!E865^5+constants!$G$4*data!E865^6+constants!$H$4*data!E865^7)</f>
        <v>58428.896468232168</v>
      </c>
      <c r="L865" s="4">
        <f>F865/(constants!$A$4+constants!$B$4*data!F865+constants!$C$4*data!F865^2+constants!$D$4*data!F865^3+constants!$E$4*data!F865^4+constants!$F$4*data!F865^5+constants!$G$4*data!F865^6+constants!$H$4*data!F865^7)</f>
        <v>13577.271734597962</v>
      </c>
      <c r="M865" s="4"/>
      <c r="N865" s="4"/>
      <c r="O865" s="4">
        <f t="shared" si="244"/>
        <v>51490.063394840385</v>
      </c>
      <c r="P865" s="4">
        <f t="shared" si="245"/>
        <v>14607.224117058042</v>
      </c>
      <c r="Q865" s="4">
        <f t="shared" si="245"/>
        <v>14607.224117058042</v>
      </c>
      <c r="R865" s="4">
        <f t="shared" si="246"/>
        <v>3394.3179336494904</v>
      </c>
      <c r="S865" s="4"/>
      <c r="T865" s="4"/>
      <c r="U865" s="4">
        <f t="shared" si="247"/>
        <v>1</v>
      </c>
      <c r="V865" s="4"/>
      <c r="W865" s="4"/>
      <c r="X865">
        <f>IF(front!E865&gt;$X$2,O865,P865)</f>
        <v>51490.063394840385</v>
      </c>
      <c r="Y865">
        <f t="shared" si="241"/>
        <v>51256.082606539319</v>
      </c>
      <c r="Z865">
        <f>SUMPRODUCT($B$7:$B$456,Y$7:Y$456,EXP(constants!$B$32+constants!$A$32*ABS($A$7:$A$456-$A865)))</f>
        <v>6.1256586957789735E-4</v>
      </c>
      <c r="AA865">
        <f t="shared" si="242"/>
        <v>51256.08199397345</v>
      </c>
      <c r="AB865">
        <f t="shared" si="248"/>
        <v>51250.636035413845</v>
      </c>
      <c r="AD865" s="4"/>
      <c r="AE865" s="4"/>
      <c r="AF865" s="4"/>
      <c r="AI865" s="5">
        <f>SUMPRODUCT(constants!$B$13:$B$20,A865^constants!$A$13:$A$20)*constants!$C$10/((A865/1000000000)^5*(EXP(0.014388/(A865/1000000000)/constants!$B$9)-1))</f>
        <v>1.3154214327090905E-5</v>
      </c>
      <c r="AL865" s="17">
        <f t="shared" si="243"/>
        <v>2.5666441130606522E-10</v>
      </c>
      <c r="AQ865">
        <f t="shared" si="250"/>
        <v>2.5666441130606522E-10</v>
      </c>
    </row>
    <row r="866" spans="1:43" x14ac:dyDescent="0.2">
      <c r="A866">
        <f>front!A866</f>
        <v>589.48</v>
      </c>
      <c r="B866" s="1">
        <f t="shared" si="249"/>
        <v>0.46000000000003638</v>
      </c>
      <c r="C866">
        <f>front!D866-front!B866</f>
        <v>20405.7</v>
      </c>
      <c r="D866" s="2">
        <f>front!E866-front!C866</f>
        <v>55541.1</v>
      </c>
      <c r="E866" s="2">
        <f>IF(front!F866-front!C866&gt;0,front!F866-front!C866,0)</f>
        <v>55541.1</v>
      </c>
      <c r="F866" s="2">
        <f>front!I866-front!H866</f>
        <v>12481.599999999999</v>
      </c>
      <c r="G866" s="2"/>
      <c r="H866" s="2"/>
      <c r="I866" s="4">
        <f>C866/(constants!$A$4+constants!$B$4*data!C866+constants!$C$4*data!C866^2+constants!$D$4*data!C866^3+constants!$E$4*data!C866^4+constants!$F$4*data!C866^5+constants!$G$4*data!C866^6+constants!$H$4*data!C866^7)</f>
        <v>20635.292156276948</v>
      </c>
      <c r="J866" s="4">
        <f>D866/(constants!$A$4+constants!$B$4*data!D866+constants!$C$4*data!D866^2+constants!$D$4*data!D866^3+constants!$E$4*data!D866^4+constants!$F$4*data!D866^5+constants!$G$4*data!D866^6+constants!$H$4*data!D866^7)</f>
        <v>58621.014548749918</v>
      </c>
      <c r="K866" s="4">
        <f>E866/(constants!$A$4+constants!$B$4*data!E866+constants!$C$4*data!E866^2+constants!$D$4*data!E866^3+constants!$E$4*data!E866^4+constants!$F$4*data!E866^5+constants!$G$4*data!E866^6+constants!$H$4*data!E866^7)</f>
        <v>58621.014548749918</v>
      </c>
      <c r="L866" s="4">
        <f>F866/(constants!$A$4+constants!$B$4*data!F866+constants!$C$4*data!F866^2+constants!$D$4*data!F866^3+constants!$E$4*data!F866^4+constants!$F$4*data!F866^5+constants!$G$4*data!F866^6+constants!$H$4*data!F866^7)</f>
        <v>12504.779071427758</v>
      </c>
      <c r="M866" s="4"/>
      <c r="N866" s="4"/>
      <c r="O866" s="4">
        <f t="shared" si="244"/>
        <v>51588.23039069237</v>
      </c>
      <c r="P866" s="4">
        <f t="shared" si="245"/>
        <v>14655.253637187479</v>
      </c>
      <c r="Q866" s="4">
        <f t="shared" si="245"/>
        <v>14655.253637187479</v>
      </c>
      <c r="R866" s="4">
        <f t="shared" si="246"/>
        <v>3126.1947678569395</v>
      </c>
      <c r="S866" s="4"/>
      <c r="T866" s="4"/>
      <c r="U866" s="4">
        <f t="shared" si="247"/>
        <v>1</v>
      </c>
      <c r="V866" s="4"/>
      <c r="W866" s="4"/>
      <c r="X866">
        <f>IF(front!E866&gt;$X$2,O866,P866)</f>
        <v>51588.23039069237</v>
      </c>
      <c r="Y866">
        <f t="shared" si="241"/>
        <v>51354.249602391305</v>
      </c>
      <c r="Z866">
        <f>SUMPRODUCT($B$7:$B$456,Y$7:Y$456,EXP(constants!$B$32+constants!$A$32*ABS($A$7:$A$456-$A866)))</f>
        <v>5.9674606957020528E-4</v>
      </c>
      <c r="AA866">
        <f t="shared" si="242"/>
        <v>51354.249005645237</v>
      </c>
      <c r="AB866">
        <f t="shared" si="248"/>
        <v>51348.803047085632</v>
      </c>
      <c r="AD866" s="4"/>
      <c r="AE866" s="4"/>
      <c r="AF866" s="4"/>
      <c r="AI866" s="5">
        <f>SUMPRODUCT(constants!$B$13:$B$20,A866^constants!$A$13:$A$20)*constants!$C$10/((A866/1000000000)^5*(EXP(0.014388/(A866/1000000000)/constants!$B$9)-1))</f>
        <v>1.3181986913746877E-5</v>
      </c>
      <c r="AL866" s="17">
        <f t="shared" si="243"/>
        <v>2.5671458985439854E-10</v>
      </c>
      <c r="AQ866">
        <f t="shared" si="250"/>
        <v>2.5671458985439854E-10</v>
      </c>
    </row>
    <row r="867" spans="1:43" x14ac:dyDescent="0.2">
      <c r="A867">
        <f>front!A867</f>
        <v>589.94000000000005</v>
      </c>
      <c r="B867" s="1">
        <f t="shared" si="249"/>
        <v>0.46000000000003638</v>
      </c>
      <c r="C867">
        <f>front!D867-front!B867</f>
        <v>20437.100000000002</v>
      </c>
      <c r="D867" s="2">
        <f>front!E867-front!C867</f>
        <v>55169.5</v>
      </c>
      <c r="E867" s="2">
        <f>IF(front!F867-front!C867&gt;0,front!F867-front!C867,0)</f>
        <v>55169.5</v>
      </c>
      <c r="F867" s="2">
        <f>front!I867-front!H867</f>
        <v>12971.099999999999</v>
      </c>
      <c r="G867" s="2"/>
      <c r="H867" s="2"/>
      <c r="I867" s="4">
        <f>C867/(constants!$A$4+constants!$B$4*data!C867+constants!$C$4*data!C867^2+constants!$D$4*data!C867^3+constants!$E$4*data!C867^4+constants!$F$4*data!C867^5+constants!$G$4*data!C867^6+constants!$H$4*data!C867^7)</f>
        <v>20667.913981000362</v>
      </c>
      <c r="J867" s="4">
        <f>D867/(constants!$A$4+constants!$B$4*data!D867+constants!$C$4*data!D867^2+constants!$D$4*data!D867^3+constants!$E$4*data!D867^4+constants!$F$4*data!D867^5+constants!$G$4*data!D867^6+constants!$H$4*data!D867^7)</f>
        <v>58207.975961444608</v>
      </c>
      <c r="K867" s="4">
        <f>E867/(constants!$A$4+constants!$B$4*data!E867+constants!$C$4*data!E867^2+constants!$D$4*data!E867^3+constants!$E$4*data!E867^4+constants!$F$4*data!E867^5+constants!$G$4*data!E867^6+constants!$H$4*data!E867^7)</f>
        <v>58207.975961444608</v>
      </c>
      <c r="L867" s="4">
        <f>F867/(constants!$A$4+constants!$B$4*data!F867+constants!$C$4*data!F867^2+constants!$D$4*data!F867^3+constants!$E$4*data!F867^4+constants!$F$4*data!F867^5+constants!$G$4*data!F867^6+constants!$H$4*data!F867^7)</f>
        <v>13001.169182858739</v>
      </c>
      <c r="M867" s="4"/>
      <c r="N867" s="4"/>
      <c r="O867" s="4">
        <f t="shared" si="244"/>
        <v>51669.784952500901</v>
      </c>
      <c r="P867" s="4">
        <f t="shared" si="245"/>
        <v>14551.993990361152</v>
      </c>
      <c r="Q867" s="4">
        <f t="shared" si="245"/>
        <v>14551.993990361152</v>
      </c>
      <c r="R867" s="4">
        <f t="shared" si="246"/>
        <v>3250.2922957146848</v>
      </c>
      <c r="S867" s="4"/>
      <c r="T867" s="4"/>
      <c r="U867" s="4">
        <f t="shared" si="247"/>
        <v>1</v>
      </c>
      <c r="V867" s="4"/>
      <c r="W867" s="4"/>
      <c r="X867">
        <f>IF(front!E867&gt;$X$2,O867,P867)</f>
        <v>51669.784952500901</v>
      </c>
      <c r="Y867">
        <f t="shared" si="241"/>
        <v>51435.804164199835</v>
      </c>
      <c r="Z867">
        <f>SUMPRODUCT($B$7:$B$456,Y$7:Y$456,EXP(constants!$B$32+constants!$A$32*ABS($A$7:$A$456-$A867)))</f>
        <v>5.8133482329479321E-4</v>
      </c>
      <c r="AA867">
        <f t="shared" si="242"/>
        <v>51435.80358286501</v>
      </c>
      <c r="AB867">
        <f t="shared" si="248"/>
        <v>51430.357624305405</v>
      </c>
      <c r="AD867" s="4"/>
      <c r="AE867" s="4"/>
      <c r="AF867" s="4"/>
      <c r="AI867" s="5">
        <f>SUMPRODUCT(constants!$B$13:$B$20,A867^constants!$A$13:$A$20)*constants!$C$10/((A867/1000000000)^5*(EXP(0.014388/(A867/1000000000)/constants!$B$9)-1))</f>
        <v>1.3209729807136314E-5</v>
      </c>
      <c r="AL867" s="17">
        <f t="shared" si="243"/>
        <v>2.5684693666010102E-10</v>
      </c>
      <c r="AQ867">
        <f t="shared" si="250"/>
        <v>2.5684693666010102E-10</v>
      </c>
    </row>
    <row r="868" spans="1:43" x14ac:dyDescent="0.2">
      <c r="A868">
        <f>front!A868</f>
        <v>590.39</v>
      </c>
      <c r="B868" s="1">
        <f t="shared" si="249"/>
        <v>0.44999999999993179</v>
      </c>
      <c r="C868">
        <f>front!D868-front!B868</f>
        <v>20481.05</v>
      </c>
      <c r="D868" s="2">
        <f>front!E868-front!C868</f>
        <v>55019.4</v>
      </c>
      <c r="E868" s="2">
        <f>IF(front!F868-front!C868&gt;0,front!F868-front!C868,0)</f>
        <v>55019.4</v>
      </c>
      <c r="F868" s="2">
        <f>front!I868-front!H868</f>
        <v>12523.800000000001</v>
      </c>
      <c r="G868" s="2"/>
      <c r="H868" s="2"/>
      <c r="I868" s="4">
        <f>C868/(constants!$A$4+constants!$B$4*data!C868+constants!$C$4*data!C868^2+constants!$D$4*data!C868^3+constants!$E$4*data!C868^4+constants!$F$4*data!C868^5+constants!$G$4*data!C868^6+constants!$H$4*data!C868^7)</f>
        <v>20713.579281841077</v>
      </c>
      <c r="J868" s="4">
        <f>D868/(constants!$A$4+constants!$B$4*data!D868+constants!$C$4*data!D868^2+constants!$D$4*data!D868^3+constants!$E$4*data!D868^4+constants!$F$4*data!D868^5+constants!$G$4*data!D868^6+constants!$H$4*data!D868^7)</f>
        <v>58041.243090322729</v>
      </c>
      <c r="K868" s="4">
        <f>E868/(constants!$A$4+constants!$B$4*data!E868+constants!$C$4*data!E868^2+constants!$D$4*data!E868^3+constants!$E$4*data!E868^4+constants!$F$4*data!E868^5+constants!$G$4*data!E868^6+constants!$H$4*data!E868^7)</f>
        <v>58041.243090322729</v>
      </c>
      <c r="L868" s="4">
        <f>F868/(constants!$A$4+constants!$B$4*data!F868+constants!$C$4*data!F868^2+constants!$D$4*data!F868^3+constants!$E$4*data!F868^4+constants!$F$4*data!F868^5+constants!$G$4*data!F868^6+constants!$H$4*data!F868^7)</f>
        <v>12547.544621232562</v>
      </c>
      <c r="M868" s="4"/>
      <c r="N868" s="4"/>
      <c r="O868" s="4">
        <f t="shared" si="244"/>
        <v>51783.94820460269</v>
      </c>
      <c r="P868" s="4">
        <f t="shared" si="245"/>
        <v>14510.310772580682</v>
      </c>
      <c r="Q868" s="4">
        <f t="shared" si="245"/>
        <v>14510.310772580682</v>
      </c>
      <c r="R868" s="4">
        <f t="shared" si="246"/>
        <v>3136.8861553081406</v>
      </c>
      <c r="S868" s="4"/>
      <c r="T868" s="4"/>
      <c r="U868" s="4">
        <f t="shared" si="247"/>
        <v>1</v>
      </c>
      <c r="V868" s="4"/>
      <c r="W868" s="4"/>
      <c r="X868">
        <f>IF(front!E868&gt;$X$2,O868,P868)</f>
        <v>51783.94820460269</v>
      </c>
      <c r="Y868">
        <f t="shared" si="241"/>
        <v>51549.967416301624</v>
      </c>
      <c r="Z868">
        <f>SUMPRODUCT($B$7:$B$456,Y$7:Y$456,EXP(constants!$B$32+constants!$A$32*ABS($A$7:$A$456-$A868)))</f>
        <v>5.6664379500436283E-4</v>
      </c>
      <c r="AA868">
        <f t="shared" si="242"/>
        <v>51549.966849657831</v>
      </c>
      <c r="AB868">
        <f t="shared" si="248"/>
        <v>51544.520891098226</v>
      </c>
      <c r="AD868" s="4"/>
      <c r="AE868" s="4"/>
      <c r="AF868" s="4"/>
      <c r="AI868" s="5">
        <f>SUMPRODUCT(constants!$B$13:$B$20,A868^constants!$A$13:$A$20)*constants!$C$10/((A868/1000000000)^5*(EXP(0.014388/(A868/1000000000)/constants!$B$9)-1))</f>
        <v>1.3236840684010426E-5</v>
      </c>
      <c r="AL868" s="17">
        <f t="shared" si="243"/>
        <v>2.568040298982862E-10</v>
      </c>
      <c r="AQ868">
        <f t="shared" si="250"/>
        <v>2.568040298982862E-10</v>
      </c>
    </row>
    <row r="869" spans="1:43" x14ac:dyDescent="0.2">
      <c r="A869">
        <f>front!A869</f>
        <v>590.85</v>
      </c>
      <c r="B869" s="1">
        <f t="shared" si="249"/>
        <v>0.46000000000003638</v>
      </c>
      <c r="C869">
        <f>front!D869-front!B869</f>
        <v>20583.45</v>
      </c>
      <c r="D869" s="2">
        <f>front!E869-front!C869</f>
        <v>55475</v>
      </c>
      <c r="E869" s="2">
        <f>IF(front!F869-front!C869&gt;0,front!F869-front!C869,0)</f>
        <v>55475</v>
      </c>
      <c r="F869" s="2">
        <f>front!I869-front!H869</f>
        <v>11113.400000000001</v>
      </c>
      <c r="G869" s="2"/>
      <c r="H869" s="2"/>
      <c r="I869" s="4">
        <f>C869/(constants!$A$4+constants!$B$4*data!C869+constants!$C$4*data!C869^2+constants!$D$4*data!C869^3+constants!$E$4*data!C869^4+constants!$F$4*data!C869^5+constants!$G$4*data!C869^6+constants!$H$4*data!C869^7)</f>
        <v>20819.99899488757</v>
      </c>
      <c r="J869" s="4">
        <f>D869/(constants!$A$4+constants!$B$4*data!D869+constants!$C$4*data!D869^2+constants!$D$4*data!D869^3+constants!$E$4*data!D869^4+constants!$F$4*data!D869^5+constants!$G$4*data!D869^6+constants!$H$4*data!D869^7)</f>
        <v>58547.514565042671</v>
      </c>
      <c r="K869" s="4">
        <f>E869/(constants!$A$4+constants!$B$4*data!E869+constants!$C$4*data!E869^2+constants!$D$4*data!E869^3+constants!$E$4*data!E869^4+constants!$F$4*data!E869^5+constants!$G$4*data!E869^6+constants!$H$4*data!E869^7)</f>
        <v>58547.514565042671</v>
      </c>
      <c r="L869" s="4">
        <f>F869/(constants!$A$4+constants!$B$4*data!F869+constants!$C$4*data!F869^2+constants!$D$4*data!F869^3+constants!$E$4*data!F869^4+constants!$F$4*data!F869^5+constants!$G$4*data!F869^6+constants!$H$4*data!F869^7)</f>
        <v>11121.043504405805</v>
      </c>
      <c r="M869" s="4"/>
      <c r="N869" s="4"/>
      <c r="O869" s="4">
        <f t="shared" si="244"/>
        <v>52049.997487218927</v>
      </c>
      <c r="P869" s="4">
        <f t="shared" si="245"/>
        <v>14636.878641260668</v>
      </c>
      <c r="Q869" s="4">
        <f t="shared" si="245"/>
        <v>14636.878641260668</v>
      </c>
      <c r="R869" s="4">
        <f t="shared" si="246"/>
        <v>2780.2608761014517</v>
      </c>
      <c r="S869" s="4"/>
      <c r="T869" s="4"/>
      <c r="U869" s="4">
        <f t="shared" si="247"/>
        <v>1</v>
      </c>
      <c r="V869" s="4"/>
      <c r="W869" s="4"/>
      <c r="X869">
        <f>IF(front!E869&gt;$X$2,O869,P869)</f>
        <v>52049.997487218927</v>
      </c>
      <c r="Y869">
        <f t="shared" si="241"/>
        <v>51816.016698917862</v>
      </c>
      <c r="Z869">
        <f>SUMPRODUCT($B$7:$B$456,Y$7:Y$456,EXP(constants!$B$32+constants!$A$32*ABS($A$7:$A$456-$A869)))</f>
        <v>5.5200995404494776E-4</v>
      </c>
      <c r="AA869">
        <f t="shared" si="242"/>
        <v>51816.01614690791</v>
      </c>
      <c r="AB869">
        <f t="shared" si="248"/>
        <v>51810.570188348305</v>
      </c>
      <c r="AD869" s="4"/>
      <c r="AE869" s="4"/>
      <c r="AF869" s="4"/>
      <c r="AI869" s="5">
        <f>SUMPRODUCT(constants!$B$13:$B$20,A869^constants!$A$13:$A$20)*constants!$C$10/((A869/1000000000)^5*(EXP(0.014388/(A869/1000000000)/constants!$B$9)-1))</f>
        <v>1.3264524291373049E-5</v>
      </c>
      <c r="AL869" s="17">
        <f t="shared" si="243"/>
        <v>2.5601965473748273E-10</v>
      </c>
      <c r="AQ869">
        <f t="shared" si="250"/>
        <v>2.5601965473748273E-10</v>
      </c>
    </row>
    <row r="870" spans="1:43" x14ac:dyDescent="0.2">
      <c r="A870">
        <f>front!A870</f>
        <v>591.29999999999995</v>
      </c>
      <c r="B870" s="1">
        <f t="shared" si="249"/>
        <v>0.44999999999993179</v>
      </c>
      <c r="C870">
        <f>front!D870-front!B870</f>
        <v>20649.25</v>
      </c>
      <c r="D870" s="2">
        <f>front!E870-front!C870</f>
        <v>55795.5</v>
      </c>
      <c r="E870" s="2">
        <f>IF(front!F870-front!C870&gt;0,front!F870-front!C870,0)</f>
        <v>55795.5</v>
      </c>
      <c r="F870" s="2">
        <f>front!I870-front!H870</f>
        <v>10560.6</v>
      </c>
      <c r="G870" s="2"/>
      <c r="H870" s="2"/>
      <c r="I870" s="4">
        <f>C870/(constants!$A$4+constants!$B$4*data!C870+constants!$C$4*data!C870^2+constants!$D$4*data!C870^3+constants!$E$4*data!C870^4+constants!$F$4*data!C870^5+constants!$G$4*data!C870^6+constants!$H$4*data!C870^7)</f>
        <v>20888.39907122025</v>
      </c>
      <c r="J870" s="4">
        <f>D870/(constants!$A$4+constants!$B$4*data!D870+constants!$C$4*data!D870^2+constants!$D$4*data!D870^3+constants!$E$4*data!D870^4+constants!$F$4*data!D870^5+constants!$G$4*data!D870^6+constants!$H$4*data!D870^7)</f>
        <v>58904.022034182533</v>
      </c>
      <c r="K870" s="4">
        <f>E870/(constants!$A$4+constants!$B$4*data!E870+constants!$C$4*data!E870^2+constants!$D$4*data!E870^3+constants!$E$4*data!E870^4+constants!$F$4*data!E870^5+constants!$G$4*data!E870^6+constants!$H$4*data!E870^7)</f>
        <v>58904.022034182533</v>
      </c>
      <c r="L870" s="4">
        <f>F870/(constants!$A$4+constants!$B$4*data!F870+constants!$C$4*data!F870^2+constants!$D$4*data!F870^3+constants!$E$4*data!F870^4+constants!$F$4*data!F870^5+constants!$G$4*data!F870^6+constants!$H$4*data!F870^7)</f>
        <v>10563.435275352153</v>
      </c>
      <c r="M870" s="4"/>
      <c r="N870" s="4"/>
      <c r="O870" s="4">
        <f t="shared" si="244"/>
        <v>52220.997678050626</v>
      </c>
      <c r="P870" s="4">
        <f t="shared" si="245"/>
        <v>14726.005508545633</v>
      </c>
      <c r="Q870" s="4">
        <f t="shared" si="245"/>
        <v>14726.005508545633</v>
      </c>
      <c r="R870" s="4">
        <f t="shared" si="246"/>
        <v>2640.8588188380381</v>
      </c>
      <c r="S870" s="4"/>
      <c r="T870" s="4"/>
      <c r="U870" s="4">
        <f t="shared" si="247"/>
        <v>1</v>
      </c>
      <c r="V870" s="4"/>
      <c r="W870" s="4"/>
      <c r="X870">
        <f>IF(front!E870&gt;$X$2,O870,P870)</f>
        <v>52220.997678050626</v>
      </c>
      <c r="Y870">
        <f t="shared" si="241"/>
        <v>51987.016889749561</v>
      </c>
      <c r="Z870">
        <f>SUMPRODUCT($B$7:$B$456,Y$7:Y$456,EXP(constants!$B$32+constants!$A$32*ABS($A$7:$A$456-$A870)))</f>
        <v>5.3806000037537186E-4</v>
      </c>
      <c r="AA870">
        <f t="shared" si="242"/>
        <v>51987.016351689563</v>
      </c>
      <c r="AB870">
        <f t="shared" si="248"/>
        <v>51981.570393129958</v>
      </c>
      <c r="AD870" s="4"/>
      <c r="AE870" s="4"/>
      <c r="AF870" s="4"/>
      <c r="AI870" s="5">
        <f>SUMPRODUCT(constants!$B$13:$B$20,A870^constants!$A$13:$A$20)*constants!$C$10/((A870/1000000000)^5*(EXP(0.014388/(A870/1000000000)/constants!$B$9)-1))</f>
        <v>1.329157681966745E-5</v>
      </c>
      <c r="AL870" s="17">
        <f t="shared" si="243"/>
        <v>2.5569786982472744E-10</v>
      </c>
      <c r="AQ870">
        <f t="shared" si="250"/>
        <v>2.5569786982472744E-10</v>
      </c>
    </row>
    <row r="871" spans="1:43" x14ac:dyDescent="0.2">
      <c r="A871">
        <f>front!A871</f>
        <v>591.76</v>
      </c>
      <c r="B871" s="1">
        <f t="shared" si="249"/>
        <v>0.46000000000003638</v>
      </c>
      <c r="C871">
        <f>front!D871-front!B871</f>
        <v>20685.7</v>
      </c>
      <c r="D871" s="2">
        <f>front!E871-front!C871</f>
        <v>54692.5</v>
      </c>
      <c r="E871" s="2">
        <f>IF(front!F871-front!C871&gt;0,front!F871-front!C871,0)</f>
        <v>54692.5</v>
      </c>
      <c r="F871" s="2">
        <f>front!I871-front!H871</f>
        <v>11034.400000000001</v>
      </c>
      <c r="G871" s="2"/>
      <c r="H871" s="2"/>
      <c r="I871" s="4">
        <f>C871/(constants!$A$4+constants!$B$4*data!C871+constants!$C$4*data!C871^2+constants!$D$4*data!C871^3+constants!$E$4*data!C871^4+constants!$F$4*data!C871^5+constants!$G$4*data!C871^6+constants!$H$4*data!C871^7)</f>
        <v>20926.295132631189</v>
      </c>
      <c r="J871" s="4">
        <f>D871/(constants!$A$4+constants!$B$4*data!D871+constants!$C$4*data!D871^2+constants!$D$4*data!D871^3+constants!$E$4*data!D871^4+constants!$F$4*data!D871^5+constants!$G$4*data!D871^6+constants!$H$4*data!D871^7)</f>
        <v>57678.305232050909</v>
      </c>
      <c r="K871" s="4">
        <f>E871/(constants!$A$4+constants!$B$4*data!E871+constants!$C$4*data!E871^2+constants!$D$4*data!E871^3+constants!$E$4*data!E871^4+constants!$F$4*data!E871^5+constants!$G$4*data!E871^6+constants!$H$4*data!E871^7)</f>
        <v>57678.305232050909</v>
      </c>
      <c r="L871" s="4">
        <f>F871/(constants!$A$4+constants!$B$4*data!F871+constants!$C$4*data!F871^2+constants!$D$4*data!F871^3+constants!$E$4*data!F871^4+constants!$F$4*data!F871^5+constants!$G$4*data!F871^6+constants!$H$4*data!F871^7)</f>
        <v>11041.306638048449</v>
      </c>
      <c r="M871" s="4"/>
      <c r="N871" s="4"/>
      <c r="O871" s="4">
        <f t="shared" si="244"/>
        <v>52315.737831577979</v>
      </c>
      <c r="P871" s="4">
        <f t="shared" si="245"/>
        <v>14419.576308012727</v>
      </c>
      <c r="Q871" s="4">
        <f t="shared" si="245"/>
        <v>14419.576308012727</v>
      </c>
      <c r="R871" s="4">
        <f t="shared" si="246"/>
        <v>2760.3266595121122</v>
      </c>
      <c r="S871" s="4"/>
      <c r="T871" s="4"/>
      <c r="U871" s="4">
        <f t="shared" si="247"/>
        <v>1</v>
      </c>
      <c r="V871" s="4"/>
      <c r="W871" s="4"/>
      <c r="X871">
        <f>IF(front!E871&gt;$X$2,O871,P871)</f>
        <v>52315.737831577979</v>
      </c>
      <c r="Y871">
        <f t="shared" si="241"/>
        <v>52081.757043276913</v>
      </c>
      <c r="Z871">
        <f>SUMPRODUCT($B$7:$B$456,Y$7:Y$456,EXP(constants!$B$32+constants!$A$32*ABS($A$7:$A$456-$A871)))</f>
        <v>5.2416434927756816E-4</v>
      </c>
      <c r="AA871">
        <f t="shared" si="242"/>
        <v>52081.756519112561</v>
      </c>
      <c r="AB871">
        <f t="shared" si="248"/>
        <v>52076.310560552956</v>
      </c>
      <c r="AD871" s="4"/>
      <c r="AE871" s="4"/>
      <c r="AF871" s="4"/>
      <c r="AI871" s="5">
        <f>SUMPRODUCT(constants!$B$13:$B$20,A871^constants!$A$13:$A$20)*constants!$C$10/((A871/1000000000)^5*(EXP(0.014388/(A871/1000000000)/constants!$B$9)-1))</f>
        <v>1.3319200425048932E-5</v>
      </c>
      <c r="AL871" s="17">
        <f t="shared" si="243"/>
        <v>2.5576313455542745E-10</v>
      </c>
      <c r="AQ871">
        <f t="shared" si="250"/>
        <v>2.5576313455542745E-10</v>
      </c>
    </row>
    <row r="872" spans="1:43" x14ac:dyDescent="0.2">
      <c r="A872">
        <f>front!A872</f>
        <v>592.22</v>
      </c>
      <c r="B872" s="1">
        <f t="shared" si="249"/>
        <v>0.46000000000003638</v>
      </c>
      <c r="C872">
        <f>front!D872-front!B872</f>
        <v>20688.95</v>
      </c>
      <c r="D872" s="2">
        <f>front!E872-front!C872</f>
        <v>55510.3</v>
      </c>
      <c r="E872" s="2">
        <f>IF(front!F872-front!C872&gt;0,front!F872-front!C872,0)</f>
        <v>55510.3</v>
      </c>
      <c r="F872" s="2">
        <f>front!I872-front!H872</f>
        <v>12366.3</v>
      </c>
      <c r="G872" s="2"/>
      <c r="H872" s="2"/>
      <c r="I872" s="4">
        <f>C872/(constants!$A$4+constants!$B$4*data!C872+constants!$C$4*data!C872^2+constants!$D$4*data!C872^3+constants!$E$4*data!C872^4+constants!$F$4*data!C872^5+constants!$G$4*data!C872^6+constants!$H$4*data!C872^7)</f>
        <v>20929.674266842292</v>
      </c>
      <c r="J872" s="4">
        <f>D872/(constants!$A$4+constants!$B$4*data!D872+constants!$C$4*data!D872^2+constants!$D$4*data!D872^3+constants!$E$4*data!D872^4+constants!$F$4*data!D872^5+constants!$G$4*data!D872^6+constants!$H$4*data!D872^7)</f>
        <v>58586.764817708354</v>
      </c>
      <c r="K872" s="4">
        <f>E872/(constants!$A$4+constants!$B$4*data!E872+constants!$C$4*data!E872^2+constants!$D$4*data!E872^3+constants!$E$4*data!E872^4+constants!$F$4*data!E872^5+constants!$G$4*data!E872^6+constants!$H$4*data!E872^7)</f>
        <v>58586.764817708354</v>
      </c>
      <c r="L872" s="4">
        <f>F872/(constants!$A$4+constants!$B$4*data!F872+constants!$C$4*data!F872^2+constants!$D$4*data!F872^3+constants!$E$4*data!F872^4+constants!$F$4*data!F872^5+constants!$G$4*data!F872^6+constants!$H$4*data!F872^7)</f>
        <v>12387.960927239843</v>
      </c>
      <c r="M872" s="4"/>
      <c r="N872" s="4"/>
      <c r="O872" s="4">
        <f t="shared" si="244"/>
        <v>52324.185667105725</v>
      </c>
      <c r="P872" s="4">
        <f t="shared" si="245"/>
        <v>14646.691204427088</v>
      </c>
      <c r="Q872" s="4">
        <f t="shared" si="245"/>
        <v>14646.691204427088</v>
      </c>
      <c r="R872" s="4">
        <f t="shared" si="246"/>
        <v>3096.9902318099607</v>
      </c>
      <c r="S872" s="4"/>
      <c r="T872" s="4"/>
      <c r="U872" s="4">
        <f t="shared" si="247"/>
        <v>1</v>
      </c>
      <c r="V872" s="4"/>
      <c r="W872" s="4"/>
      <c r="X872">
        <f>IF(front!E872&gt;$X$2,O872,P872)</f>
        <v>52324.185667105725</v>
      </c>
      <c r="Y872">
        <f t="shared" si="241"/>
        <v>52090.20487880466</v>
      </c>
      <c r="Z872">
        <f>SUMPRODUCT($B$7:$B$456,Y$7:Y$456,EXP(constants!$B$32+constants!$A$32*ABS($A$7:$A$456-$A872)))</f>
        <v>5.1062755986674578E-4</v>
      </c>
      <c r="AA872">
        <f t="shared" si="242"/>
        <v>52090.204368177103</v>
      </c>
      <c r="AB872">
        <f t="shared" si="248"/>
        <v>52084.758409617498</v>
      </c>
      <c r="AD872" s="4"/>
      <c r="AE872" s="4"/>
      <c r="AF872" s="4"/>
      <c r="AI872" s="5">
        <f>SUMPRODUCT(constants!$B$13:$B$20,A872^constants!$A$13:$A$20)*constants!$C$10/((A872/1000000000)^5*(EXP(0.014388/(A872/1000000000)/constants!$B$9)-1))</f>
        <v>1.3346793430400773E-5</v>
      </c>
      <c r="AL872" s="17">
        <f t="shared" si="243"/>
        <v>2.5625142244945647E-10</v>
      </c>
      <c r="AQ872">
        <f t="shared" si="250"/>
        <v>2.5625142244945647E-10</v>
      </c>
    </row>
    <row r="873" spans="1:43" x14ac:dyDescent="0.2">
      <c r="A873">
        <f>front!A873</f>
        <v>592.66999999999996</v>
      </c>
      <c r="B873" s="1">
        <f t="shared" si="249"/>
        <v>0.44999999999993179</v>
      </c>
      <c r="C873">
        <f>front!D873-front!B873</f>
        <v>20783.75</v>
      </c>
      <c r="D873" s="2">
        <f>front!E873-front!C873</f>
        <v>55166.5</v>
      </c>
      <c r="E873" s="2">
        <f>IF(front!F873-front!C873&gt;0,front!F873-front!C873,0)</f>
        <v>55166.5</v>
      </c>
      <c r="F873" s="2">
        <f>front!I873-front!H873</f>
        <v>17220.5</v>
      </c>
      <c r="G873" s="2"/>
      <c r="H873" s="2"/>
      <c r="I873" s="4">
        <f>C873/(constants!$A$4+constants!$B$4*data!C873+constants!$C$4*data!C873^2+constants!$D$4*data!C873^3+constants!$E$4*data!C873^4+constants!$F$4*data!C873^5+constants!$G$4*data!C873^6+constants!$H$4*data!C873^7)</f>
        <v>21028.25530719625</v>
      </c>
      <c r="J873" s="4">
        <f>D873/(constants!$A$4+constants!$B$4*data!D873+constants!$C$4*data!D873^2+constants!$D$4*data!D873^3+constants!$E$4*data!D873^4+constants!$F$4*data!D873^5+constants!$G$4*data!D873^6+constants!$H$4*data!D873^7)</f>
        <v>58204.642962163598</v>
      </c>
      <c r="K873" s="4">
        <f>E873/(constants!$A$4+constants!$B$4*data!E873+constants!$C$4*data!E873^2+constants!$D$4*data!E873^3+constants!$E$4*data!E873^4+constants!$F$4*data!E873^5+constants!$G$4*data!E873^6+constants!$H$4*data!E873^7)</f>
        <v>58204.642962163598</v>
      </c>
      <c r="L873" s="4">
        <f>F873/(constants!$A$4+constants!$B$4*data!F873+constants!$C$4*data!F873^2+constants!$D$4*data!F873^3+constants!$E$4*data!F873^4+constants!$F$4*data!F873^5+constants!$G$4*data!F873^6+constants!$H$4*data!F873^7)</f>
        <v>17342.476386227663</v>
      </c>
      <c r="M873" s="4"/>
      <c r="N873" s="4"/>
      <c r="O873" s="4">
        <f t="shared" si="244"/>
        <v>52570.638267990631</v>
      </c>
      <c r="P873" s="4">
        <f t="shared" si="245"/>
        <v>14551.160740540899</v>
      </c>
      <c r="Q873" s="4">
        <f t="shared" si="245"/>
        <v>14551.160740540899</v>
      </c>
      <c r="R873" s="4">
        <f t="shared" si="246"/>
        <v>4335.6190965569158</v>
      </c>
      <c r="S873" s="4"/>
      <c r="T873" s="4"/>
      <c r="U873" s="4">
        <f t="shared" si="247"/>
        <v>1</v>
      </c>
      <c r="V873" s="4"/>
      <c r="W873" s="4"/>
      <c r="X873">
        <f>IF(front!E873&gt;$X$2,O873,P873)</f>
        <v>52570.638267990631</v>
      </c>
      <c r="Y873">
        <f t="shared" si="241"/>
        <v>52336.657479689566</v>
      </c>
      <c r="Z873">
        <f>SUMPRODUCT($B$7:$B$456,Y$7:Y$456,EXP(constants!$B$32+constants!$A$32*ABS($A$7:$A$456-$A873)))</f>
        <v>4.9772338893585405E-4</v>
      </c>
      <c r="AA873">
        <f t="shared" si="242"/>
        <v>52336.656981966174</v>
      </c>
      <c r="AB873">
        <f t="shared" si="248"/>
        <v>52331.211023406569</v>
      </c>
      <c r="AD873" s="4"/>
      <c r="AE873" s="4"/>
      <c r="AF873" s="4"/>
      <c r="AI873" s="5">
        <f>SUMPRODUCT(constants!$B$13:$B$20,A873^constants!$A$13:$A$20)*constants!$C$10/((A873/1000000000)^5*(EXP(0.014388/(A873/1000000000)/constants!$B$9)-1))</f>
        <v>1.3373756806206403E-5</v>
      </c>
      <c r="AL873" s="17">
        <f t="shared" si="243"/>
        <v>2.5555985700817478E-10</v>
      </c>
      <c r="AQ873">
        <f t="shared" si="250"/>
        <v>2.5555985700817478E-10</v>
      </c>
    </row>
    <row r="874" spans="1:43" x14ac:dyDescent="0.2">
      <c r="A874">
        <f>front!A874</f>
        <v>593.13</v>
      </c>
      <c r="B874" s="1">
        <f t="shared" si="249"/>
        <v>0.46000000000003638</v>
      </c>
      <c r="C874">
        <f>front!D874-front!B874</f>
        <v>20828.45</v>
      </c>
      <c r="D874" s="2">
        <f>front!E874-front!C874</f>
        <v>55257</v>
      </c>
      <c r="E874" s="2">
        <f>IF(front!F874-front!C874&gt;0,front!F874-front!C874,0)</f>
        <v>55257</v>
      </c>
      <c r="F874" s="2">
        <f>front!I874-front!H874</f>
        <v>19602</v>
      </c>
      <c r="G874" s="2"/>
      <c r="H874" s="2"/>
      <c r="I874" s="4">
        <f>C874/(constants!$A$4+constants!$B$4*data!C874+constants!$C$4*data!C874^2+constants!$D$4*data!C874^3+constants!$E$4*data!C874^4+constants!$F$4*data!C874^5+constants!$G$4*data!C874^6+constants!$H$4*data!C874^7)</f>
        <v>21074.747715233469</v>
      </c>
      <c r="J874" s="4">
        <f>D874/(constants!$A$4+constants!$B$4*data!D874+constants!$C$4*data!D874^2+constants!$D$4*data!D874^3+constants!$E$4*data!D874^4+constants!$F$4*data!D874^5+constants!$G$4*data!D874^6+constants!$H$4*data!D874^7)</f>
        <v>58305.198888158717</v>
      </c>
      <c r="K874" s="4">
        <f>E874/(constants!$A$4+constants!$B$4*data!E874+constants!$C$4*data!E874^2+constants!$D$4*data!E874^3+constants!$E$4*data!E874^4+constants!$F$4*data!E874^5+constants!$G$4*data!E874^6+constants!$H$4*data!E874^7)</f>
        <v>58305.198888158717</v>
      </c>
      <c r="L874" s="4">
        <f>F874/(constants!$A$4+constants!$B$4*data!F874+constants!$C$4*data!F874^2+constants!$D$4*data!F874^3+constants!$E$4*data!F874^4+constants!$F$4*data!F874^5+constants!$G$4*data!F874^6+constants!$H$4*data!F874^7)</f>
        <v>19801.368344978695</v>
      </c>
      <c r="M874" s="4"/>
      <c r="N874" s="4"/>
      <c r="O874" s="4">
        <f t="shared" si="244"/>
        <v>52686.869288083668</v>
      </c>
      <c r="P874" s="4">
        <f t="shared" si="245"/>
        <v>14576.299722039679</v>
      </c>
      <c r="Q874" s="4">
        <f t="shared" si="245"/>
        <v>14576.299722039679</v>
      </c>
      <c r="R874" s="4">
        <f t="shared" si="246"/>
        <v>4950.3420862446737</v>
      </c>
      <c r="S874" s="4"/>
      <c r="T874" s="4"/>
      <c r="U874" s="4">
        <f t="shared" si="247"/>
        <v>1</v>
      </c>
      <c r="V874" s="4"/>
      <c r="W874" s="4"/>
      <c r="X874">
        <f>IF(front!E874&gt;$X$2,O874,P874)</f>
        <v>52686.869288083668</v>
      </c>
      <c r="Y874">
        <f t="shared" si="241"/>
        <v>52452.888499782603</v>
      </c>
      <c r="Z874">
        <f>SUMPRODUCT($B$7:$B$456,Y$7:Y$456,EXP(constants!$B$32+constants!$A$32*ABS($A$7:$A$456-$A874)))</f>
        <v>4.8486944968921997E-4</v>
      </c>
      <c r="AA874">
        <f t="shared" si="242"/>
        <v>52452.888014913151</v>
      </c>
      <c r="AB874">
        <f t="shared" si="248"/>
        <v>52447.442056353546</v>
      </c>
      <c r="AD874" s="4"/>
      <c r="AE874" s="4"/>
      <c r="AF874" s="4"/>
      <c r="AI874" s="5">
        <f>SUMPRODUCT(constants!$B$13:$B$20,A874^constants!$A$13:$A$20)*constants!$C$10/((A874/1000000000)^5*(EXP(0.014388/(A874/1000000000)/constants!$B$9)-1))</f>
        <v>1.3401288749946616E-5</v>
      </c>
      <c r="AL874" s="17">
        <f t="shared" si="243"/>
        <v>2.5551844331220663E-10</v>
      </c>
      <c r="AQ874">
        <f t="shared" si="250"/>
        <v>2.5551844331220663E-10</v>
      </c>
    </row>
    <row r="875" spans="1:43" x14ac:dyDescent="0.2">
      <c r="A875">
        <f>front!A875</f>
        <v>593.59</v>
      </c>
      <c r="B875" s="1">
        <f t="shared" si="249"/>
        <v>0.46000000000003638</v>
      </c>
      <c r="C875">
        <f>front!D875-front!B875</f>
        <v>20853.649999999998</v>
      </c>
      <c r="D875" s="2">
        <f>front!E875-front!C875</f>
        <v>54975</v>
      </c>
      <c r="E875" s="2">
        <f>IF(front!F875-front!C875&gt;0,front!F875-front!C875,0)</f>
        <v>54975</v>
      </c>
      <c r="F875" s="2">
        <f>front!I875-front!H875</f>
        <v>17607.900000000001</v>
      </c>
      <c r="G875" s="2"/>
      <c r="H875" s="2"/>
      <c r="I875" s="4">
        <f>C875/(constants!$A$4+constants!$B$4*data!C875+constants!$C$4*data!C875^2+constants!$D$4*data!C875^3+constants!$E$4*data!C875^4+constants!$F$4*data!C875^5+constants!$G$4*data!C875^6+constants!$H$4*data!C875^7)</f>
        <v>21100.960900745555</v>
      </c>
      <c r="J875" s="4">
        <f>D875/(constants!$A$4+constants!$B$4*data!D875+constants!$C$4*data!D875^2+constants!$D$4*data!D875^3+constants!$E$4*data!D875^4+constants!$F$4*data!D875^5+constants!$G$4*data!D875^6+constants!$H$4*data!D875^7)</f>
        <v>57991.933779196588</v>
      </c>
      <c r="K875" s="4">
        <f>E875/(constants!$A$4+constants!$B$4*data!E875+constants!$C$4*data!E875^2+constants!$D$4*data!E875^3+constants!$E$4*data!E875^4+constants!$F$4*data!E875^5+constants!$G$4*data!E875^6+constants!$H$4*data!E875^7)</f>
        <v>57991.933779196588</v>
      </c>
      <c r="L875" s="4">
        <f>F875/(constants!$A$4+constants!$B$4*data!F875+constants!$C$4*data!F875^2+constants!$D$4*data!F875^3+constants!$E$4*data!F875^4+constants!$F$4*data!F875^5+constants!$G$4*data!F875^6+constants!$H$4*data!F875^7)</f>
        <v>17741.204688461552</v>
      </c>
      <c r="M875" s="4"/>
      <c r="N875" s="4"/>
      <c r="O875" s="4">
        <f t="shared" si="244"/>
        <v>52752.402251863889</v>
      </c>
      <c r="P875" s="4">
        <f t="shared" si="245"/>
        <v>14497.983444799147</v>
      </c>
      <c r="Q875" s="4">
        <f t="shared" si="245"/>
        <v>14497.983444799147</v>
      </c>
      <c r="R875" s="4">
        <f t="shared" si="246"/>
        <v>4435.301172115388</v>
      </c>
      <c r="S875" s="4"/>
      <c r="T875" s="4"/>
      <c r="U875" s="4">
        <f t="shared" si="247"/>
        <v>1</v>
      </c>
      <c r="V875" s="4"/>
      <c r="W875" s="4"/>
      <c r="X875">
        <f>IF(front!E875&gt;$X$2,O875,P875)</f>
        <v>52752.402251863889</v>
      </c>
      <c r="Y875">
        <f t="shared" si="241"/>
        <v>52518.421463562823</v>
      </c>
      <c r="Z875">
        <f>SUMPRODUCT($B$7:$B$456,Y$7:Y$456,EXP(constants!$B$32+constants!$A$32*ABS($A$7:$A$456-$A875)))</f>
        <v>4.7234746943392275E-4</v>
      </c>
      <c r="AA875">
        <f t="shared" si="242"/>
        <v>52518.420991215353</v>
      </c>
      <c r="AB875">
        <f t="shared" si="248"/>
        <v>52512.975032655748</v>
      </c>
      <c r="AD875" s="4"/>
      <c r="AE875" s="4"/>
      <c r="AF875" s="4"/>
      <c r="AI875" s="5">
        <f>SUMPRODUCT(constants!$B$13:$B$20,A875^constants!$A$13:$A$20)*constants!$C$10/((A875/1000000000)^5*(EXP(0.014388/(A875/1000000000)/constants!$B$9)-1))</f>
        <v>1.3428789563569567E-5</v>
      </c>
      <c r="AL875" s="17">
        <f t="shared" si="243"/>
        <v>2.5572326753947445E-10</v>
      </c>
      <c r="AQ875">
        <f t="shared" si="250"/>
        <v>2.5572326753947445E-10</v>
      </c>
    </row>
    <row r="876" spans="1:43" x14ac:dyDescent="0.2">
      <c r="A876">
        <f>front!A876</f>
        <v>594.04</v>
      </c>
      <c r="B876" s="1">
        <f t="shared" si="249"/>
        <v>0.44999999999993179</v>
      </c>
      <c r="C876">
        <f>front!D876-front!B876</f>
        <v>20916.650000000001</v>
      </c>
      <c r="D876" s="2">
        <f>front!E876-front!C876</f>
        <v>55279.5</v>
      </c>
      <c r="E876" s="2">
        <f>IF(front!F876-front!C876&gt;0,front!F876-front!C876,0)</f>
        <v>55279.5</v>
      </c>
      <c r="F876" s="2">
        <f>front!I876-front!H876</f>
        <v>14457.400000000001</v>
      </c>
      <c r="G876" s="2"/>
      <c r="H876" s="2"/>
      <c r="I876" s="4">
        <f>C876/(constants!$A$4+constants!$B$4*data!C876+constants!$C$4*data!C876^2+constants!$D$4*data!C876^3+constants!$E$4*data!C876^4+constants!$F$4*data!C876^5+constants!$G$4*data!C876^6+constants!$H$4*data!C876^7)</f>
        <v>21166.502371433839</v>
      </c>
      <c r="J876" s="4">
        <f>D876/(constants!$A$4+constants!$B$4*data!D876+constants!$C$4*data!D876^2+constants!$D$4*data!D876^3+constants!$E$4*data!D876^4+constants!$F$4*data!D876^5+constants!$G$4*data!D876^6+constants!$H$4*data!D876^7)</f>
        <v>58330.202385957309</v>
      </c>
      <c r="K876" s="4">
        <f>E876/(constants!$A$4+constants!$B$4*data!E876+constants!$C$4*data!E876^2+constants!$D$4*data!E876^3+constants!$E$4*data!E876^4+constants!$F$4*data!E876^5+constants!$G$4*data!E876^6+constants!$H$4*data!E876^7)</f>
        <v>58330.202385957309</v>
      </c>
      <c r="L876" s="4">
        <f>F876/(constants!$A$4+constants!$B$4*data!F876+constants!$C$4*data!F876^2+constants!$D$4*data!F876^3+constants!$E$4*data!F876^4+constants!$F$4*data!F876^5+constants!$G$4*data!F876^6+constants!$H$4*data!F876^7)</f>
        <v>14512.949879006581</v>
      </c>
      <c r="M876" s="4"/>
      <c r="N876" s="4"/>
      <c r="O876" s="4">
        <f t="shared" si="244"/>
        <v>52916.2559285846</v>
      </c>
      <c r="P876" s="4">
        <f t="shared" si="245"/>
        <v>14582.550596489327</v>
      </c>
      <c r="Q876" s="4">
        <f t="shared" si="245"/>
        <v>14582.550596489327</v>
      </c>
      <c r="R876" s="4">
        <f t="shared" si="246"/>
        <v>3628.2374697516452</v>
      </c>
      <c r="S876" s="4"/>
      <c r="T876" s="4"/>
      <c r="U876" s="4">
        <f t="shared" si="247"/>
        <v>1</v>
      </c>
      <c r="V876" s="4"/>
      <c r="W876" s="4"/>
      <c r="X876">
        <f>IF(front!E876&gt;$X$2,O876,P876)</f>
        <v>52916.2559285846</v>
      </c>
      <c r="Y876">
        <f t="shared" si="241"/>
        <v>52682.275140283535</v>
      </c>
      <c r="Z876">
        <f>SUMPRODUCT($B$7:$B$456,Y$7:Y$456,EXP(constants!$B$32+constants!$A$32*ABS($A$7:$A$456-$A876)))</f>
        <v>4.6041068230488492E-4</v>
      </c>
      <c r="AA876">
        <f t="shared" si="242"/>
        <v>52682.274679872855</v>
      </c>
      <c r="AB876">
        <f t="shared" si="248"/>
        <v>52676.82872131325</v>
      </c>
      <c r="AD876" s="4"/>
      <c r="AE876" s="4"/>
      <c r="AF876" s="4"/>
      <c r="AI876" s="5">
        <f>SUMPRODUCT(constants!$B$13:$B$20,A876^constants!$A$13:$A$20)*constants!$C$10/((A876/1000000000)^5*(EXP(0.014388/(A876/1000000000)/constants!$B$9)-1))</f>
        <v>1.3455662242469737E-5</v>
      </c>
      <c r="AL876" s="17">
        <f t="shared" si="243"/>
        <v>2.5543797090855477E-10</v>
      </c>
      <c r="AQ876">
        <f t="shared" si="250"/>
        <v>2.5543797090855477E-10</v>
      </c>
    </row>
    <row r="877" spans="1:43" x14ac:dyDescent="0.2">
      <c r="A877">
        <f>front!A877</f>
        <v>594.5</v>
      </c>
      <c r="B877" s="1">
        <f t="shared" si="249"/>
        <v>0.46000000000003638</v>
      </c>
      <c r="C877">
        <f>front!D877-front!B877</f>
        <v>20989.75</v>
      </c>
      <c r="D877" s="2">
        <f>front!E877-front!C877</f>
        <v>55362.5</v>
      </c>
      <c r="E877" s="2">
        <f>IF(front!F877-front!C877&gt;0,front!F877-front!C877,0)</f>
        <v>55362.5</v>
      </c>
      <c r="F877" s="2">
        <f>front!I877-front!H877</f>
        <v>12258.400000000001</v>
      </c>
      <c r="G877" s="2"/>
      <c r="H877" s="2"/>
      <c r="I877" s="4">
        <f>C877/(constants!$A$4+constants!$B$4*data!C877+constants!$C$4*data!C877^2+constants!$D$4*data!C877^3+constants!$E$4*data!C877^4+constants!$F$4*data!C877^5+constants!$G$4*data!C877^6+constants!$H$4*data!C877^7)</f>
        <v>21242.566490131536</v>
      </c>
      <c r="J877" s="4">
        <f>D877/(constants!$A$4+constants!$B$4*data!D877+constants!$C$4*data!D877^2+constants!$D$4*data!D877^3+constants!$E$4*data!D877^4+constants!$F$4*data!D877^5+constants!$G$4*data!D877^6+constants!$H$4*data!D877^7)</f>
        <v>58422.449560526933</v>
      </c>
      <c r="K877" s="4">
        <f>E877/(constants!$A$4+constants!$B$4*data!E877+constants!$C$4*data!E877^2+constants!$D$4*data!E877^3+constants!$E$4*data!E877^4+constants!$F$4*data!E877^5+constants!$G$4*data!E877^6+constants!$H$4*data!E877^7)</f>
        <v>58422.449560526933</v>
      </c>
      <c r="L877" s="4">
        <f>F877/(constants!$A$4+constants!$B$4*data!F877+constants!$C$4*data!F877^2+constants!$D$4*data!F877^3+constants!$E$4*data!F877^4+constants!$F$4*data!F877^5+constants!$G$4*data!F877^6+constants!$H$4*data!F877^7)</f>
        <v>12278.67592799621</v>
      </c>
      <c r="M877" s="4"/>
      <c r="N877" s="4"/>
      <c r="O877" s="4">
        <f t="shared" si="244"/>
        <v>53106.416225328838</v>
      </c>
      <c r="P877" s="4">
        <f t="shared" si="245"/>
        <v>14605.612390131733</v>
      </c>
      <c r="Q877" s="4">
        <f t="shared" si="245"/>
        <v>14605.612390131733</v>
      </c>
      <c r="R877" s="4">
        <f t="shared" si="246"/>
        <v>3069.6689819990524</v>
      </c>
      <c r="S877" s="4"/>
      <c r="T877" s="4"/>
      <c r="U877" s="4">
        <f t="shared" si="247"/>
        <v>1</v>
      </c>
      <c r="V877" s="4"/>
      <c r="W877" s="4"/>
      <c r="X877">
        <f>IF(front!E877&gt;$X$2,O877,P877)</f>
        <v>53106.416225328838</v>
      </c>
      <c r="Y877">
        <f t="shared" si="241"/>
        <v>52872.435437027772</v>
      </c>
      <c r="Z877">
        <f>SUMPRODUCT($B$7:$B$456,Y$7:Y$456,EXP(constants!$B$32+constants!$A$32*ABS($A$7:$A$456-$A877)))</f>
        <v>4.4852036115381057E-4</v>
      </c>
      <c r="AA877">
        <f t="shared" si="242"/>
        <v>52872.434988507412</v>
      </c>
      <c r="AB877">
        <f t="shared" si="248"/>
        <v>52866.989029947807</v>
      </c>
      <c r="AD877" s="4"/>
      <c r="AE877" s="4"/>
      <c r="AF877" s="4"/>
      <c r="AI877" s="5">
        <f>SUMPRODUCT(constants!$B$13:$B$20,A877^constants!$A$13:$A$20)*constants!$C$10/((A877/1000000000)^5*(EXP(0.014388/(A877/1000000000)/constants!$B$9)-1))</f>
        <v>1.3483100956822706E-5</v>
      </c>
      <c r="AL877" s="17">
        <f t="shared" si="243"/>
        <v>2.5503818553360156E-10</v>
      </c>
      <c r="AQ877">
        <f t="shared" si="250"/>
        <v>2.5503818553360156E-10</v>
      </c>
    </row>
    <row r="878" spans="1:43" x14ac:dyDescent="0.2">
      <c r="A878">
        <f>front!A878</f>
        <v>594.95000000000005</v>
      </c>
      <c r="B878" s="1">
        <f t="shared" si="249"/>
        <v>0.45000000000004547</v>
      </c>
      <c r="C878">
        <f>front!D878-front!B878</f>
        <v>21018.5</v>
      </c>
      <c r="D878" s="2">
        <f>front!E878-front!C878</f>
        <v>54736.1</v>
      </c>
      <c r="E878" s="2">
        <f>IF(front!F878-front!C878&gt;0,front!F878-front!C878,0)</f>
        <v>54736.1</v>
      </c>
      <c r="F878" s="2">
        <f>front!I878-front!H878</f>
        <v>13400.9</v>
      </c>
      <c r="G878" s="2"/>
      <c r="H878" s="2"/>
      <c r="I878" s="4">
        <f>C878/(constants!$A$4+constants!$B$4*data!C878+constants!$C$4*data!C878^2+constants!$D$4*data!C878^3+constants!$E$4*data!C878^4+constants!$F$4*data!C878^5+constants!$G$4*data!C878^6+constants!$H$4*data!C878^7)</f>
        <v>21272.486736432849</v>
      </c>
      <c r="J878" s="4">
        <f>D878/(constants!$A$4+constants!$B$4*data!D878+constants!$C$4*data!D878^2+constants!$D$4*data!D878^3+constants!$E$4*data!D878^4+constants!$F$4*data!D878^5+constants!$G$4*data!D878^6+constants!$H$4*data!D878^7)</f>
        <v>57726.697843227332</v>
      </c>
      <c r="K878" s="4">
        <f>E878/(constants!$A$4+constants!$B$4*data!E878+constants!$C$4*data!E878^2+constants!$D$4*data!E878^3+constants!$E$4*data!E878^4+constants!$F$4*data!E878^5+constants!$G$4*data!E878^6+constants!$H$4*data!E878^7)</f>
        <v>57726.697843227332</v>
      </c>
      <c r="L878" s="4">
        <f>F878/(constants!$A$4+constants!$B$4*data!F878+constants!$C$4*data!F878^2+constants!$D$4*data!F878^3+constants!$E$4*data!F878^4+constants!$F$4*data!F878^5+constants!$G$4*data!F878^6+constants!$H$4*data!F878^7)</f>
        <v>13437.623350782742</v>
      </c>
      <c r="M878" s="4"/>
      <c r="N878" s="4"/>
      <c r="O878" s="4">
        <f t="shared" si="244"/>
        <v>53181.216841082125</v>
      </c>
      <c r="P878" s="4">
        <f t="shared" si="245"/>
        <v>14431.674460806833</v>
      </c>
      <c r="Q878" s="4">
        <f t="shared" si="245"/>
        <v>14431.674460806833</v>
      </c>
      <c r="R878" s="4">
        <f t="shared" si="246"/>
        <v>3359.4058376956855</v>
      </c>
      <c r="S878" s="4"/>
      <c r="T878" s="4"/>
      <c r="U878" s="4">
        <f t="shared" si="247"/>
        <v>1</v>
      </c>
      <c r="V878" s="4"/>
      <c r="W878" s="4"/>
      <c r="X878">
        <f>IF(front!E878&gt;$X$2,O878,P878)</f>
        <v>53181.216841082125</v>
      </c>
      <c r="Y878">
        <f t="shared" si="241"/>
        <v>52947.23605278106</v>
      </c>
      <c r="Z878">
        <f>SUMPRODUCT($B$7:$B$456,Y$7:Y$456,EXP(constants!$B$32+constants!$A$32*ABS($A$7:$A$456-$A878)))</f>
        <v>4.3718571363140477E-4</v>
      </c>
      <c r="AA878">
        <f t="shared" si="242"/>
        <v>52947.235615595346</v>
      </c>
      <c r="AB878">
        <f t="shared" si="248"/>
        <v>52941.789657035741</v>
      </c>
      <c r="AD878" s="4"/>
      <c r="AE878" s="4"/>
      <c r="AF878" s="4"/>
      <c r="AI878" s="5">
        <f>SUMPRODUCT(constants!$B$13:$B$20,A878^constants!$A$13:$A$20)*constants!$C$10/((A878/1000000000)^5*(EXP(0.014388/(A878/1000000000)/constants!$B$9)-1))</f>
        <v>1.3509912554066471E-5</v>
      </c>
      <c r="AL878" s="17">
        <f t="shared" si="243"/>
        <v>2.5518428148322069E-10</v>
      </c>
      <c r="AQ878">
        <f t="shared" si="250"/>
        <v>2.5518428148322069E-10</v>
      </c>
    </row>
    <row r="879" spans="1:43" x14ac:dyDescent="0.2">
      <c r="A879">
        <f>front!A879</f>
        <v>595.41</v>
      </c>
      <c r="B879" s="1">
        <f t="shared" si="249"/>
        <v>0.45999999999992269</v>
      </c>
      <c r="C879">
        <f>front!D879-front!B879</f>
        <v>21056.65</v>
      </c>
      <c r="D879" s="2">
        <f>front!E879-front!C879</f>
        <v>55430.9</v>
      </c>
      <c r="E879" s="2">
        <f>IF(front!F879-front!C879&gt;0,front!F879-front!C879,0)</f>
        <v>55430.9</v>
      </c>
      <c r="F879" s="2">
        <f>front!I879-front!H879</f>
        <v>14223.5</v>
      </c>
      <c r="G879" s="2"/>
      <c r="H879" s="2"/>
      <c r="I879" s="4">
        <f>C879/(constants!$A$4+constants!$B$4*data!C879+constants!$C$4*data!C879^2+constants!$D$4*data!C879^3+constants!$E$4*data!C879^4+constants!$F$4*data!C879^5+constants!$G$4*data!C879^6+constants!$H$4*data!C879^7)</f>
        <v>21312.193490805013</v>
      </c>
      <c r="J879" s="4">
        <f>D879/(constants!$A$4+constants!$B$4*data!D879+constants!$C$4*data!D879^2+constants!$D$4*data!D879^3+constants!$E$4*data!D879^4+constants!$F$4*data!D879^5+constants!$G$4*data!D879^6+constants!$H$4*data!D879^7)</f>
        <v>58498.484717530227</v>
      </c>
      <c r="K879" s="4">
        <f>E879/(constants!$A$4+constants!$B$4*data!E879+constants!$C$4*data!E879^2+constants!$D$4*data!E879^3+constants!$E$4*data!E879^4+constants!$F$4*data!E879^5+constants!$G$4*data!E879^6+constants!$H$4*data!E879^7)</f>
        <v>58498.484717530227</v>
      </c>
      <c r="L879" s="4">
        <f>F879/(constants!$A$4+constants!$B$4*data!F879+constants!$C$4*data!F879^2+constants!$D$4*data!F879^3+constants!$E$4*data!F879^4+constants!$F$4*data!F879^5+constants!$G$4*data!F879^6+constants!$H$4*data!F879^7)</f>
        <v>14274.574758572413</v>
      </c>
      <c r="M879" s="4"/>
      <c r="N879" s="4"/>
      <c r="O879" s="4">
        <f t="shared" si="244"/>
        <v>53280.483727012535</v>
      </c>
      <c r="P879" s="4">
        <f t="shared" si="245"/>
        <v>14624.621179382557</v>
      </c>
      <c r="Q879" s="4">
        <f t="shared" si="245"/>
        <v>14624.621179382557</v>
      </c>
      <c r="R879" s="4">
        <f t="shared" si="246"/>
        <v>3568.6436896431032</v>
      </c>
      <c r="S879" s="4"/>
      <c r="T879" s="4"/>
      <c r="U879" s="4">
        <f t="shared" si="247"/>
        <v>1</v>
      </c>
      <c r="V879" s="4"/>
      <c r="W879" s="4"/>
      <c r="X879">
        <f>IF(front!E879&gt;$X$2,O879,P879)</f>
        <v>53280.483727012535</v>
      </c>
      <c r="Y879">
        <f t="shared" si="241"/>
        <v>53046.50293871147</v>
      </c>
      <c r="Z879">
        <f>SUMPRODUCT($B$7:$B$456,Y$7:Y$456,EXP(constants!$B$32+constants!$A$32*ABS($A$7:$A$456-$A879)))</f>
        <v>4.2589518815594382E-4</v>
      </c>
      <c r="AA879">
        <f t="shared" si="242"/>
        <v>53046.502512816282</v>
      </c>
      <c r="AB879">
        <f t="shared" si="248"/>
        <v>53041.056554256676</v>
      </c>
      <c r="AD879" s="4"/>
      <c r="AE879" s="4"/>
      <c r="AF879" s="4"/>
      <c r="AI879" s="5">
        <f>SUMPRODUCT(constants!$B$13:$B$20,A879^constants!$A$13:$A$20)*constants!$C$10/((A879/1000000000)^5*(EXP(0.014388/(A879/1000000000)/constants!$B$9)-1))</f>
        <v>1.3537288492076188E-5</v>
      </c>
      <c r="AL879" s="17">
        <f t="shared" si="243"/>
        <v>2.5522282872002456E-10</v>
      </c>
      <c r="AQ879">
        <f t="shared" si="250"/>
        <v>2.5522282872002456E-10</v>
      </c>
    </row>
    <row r="880" spans="1:43" x14ac:dyDescent="0.2">
      <c r="A880">
        <f>front!A880</f>
        <v>595.87</v>
      </c>
      <c r="B880" s="1">
        <f t="shared" si="249"/>
        <v>0.46000000000003638</v>
      </c>
      <c r="C880">
        <f>front!D880-front!B880</f>
        <v>21149.350000000002</v>
      </c>
      <c r="D880" s="2">
        <f>front!E880-front!C880</f>
        <v>55635.7</v>
      </c>
      <c r="E880" s="2">
        <f>IF(front!F880-front!C880&gt;0,front!F880-front!C880,0)</f>
        <v>55635.7</v>
      </c>
      <c r="F880" s="2">
        <f>front!I880-front!H880</f>
        <v>12557</v>
      </c>
      <c r="G880" s="2"/>
      <c r="H880" s="2"/>
      <c r="I880" s="4">
        <f>C880/(constants!$A$4+constants!$B$4*data!C880+constants!$C$4*data!C880^2+constants!$D$4*data!C880^3+constants!$E$4*data!C880^4+constants!$F$4*data!C880^5+constants!$G$4*data!C880^6+constants!$H$4*data!C880^7)</f>
        <v>21408.694669315977</v>
      </c>
      <c r="J880" s="4">
        <f>D880/(constants!$A$4+constants!$B$4*data!D880+constants!$C$4*data!D880^2+constants!$D$4*data!D880^3+constants!$E$4*data!D880^4+constants!$F$4*data!D880^5+constants!$G$4*data!D880^6+constants!$H$4*data!D880^7)</f>
        <v>58726.228324798467</v>
      </c>
      <c r="K880" s="4">
        <f>E880/(constants!$A$4+constants!$B$4*data!E880+constants!$C$4*data!E880^2+constants!$D$4*data!E880^3+constants!$E$4*data!E880^4+constants!$F$4*data!E880^5+constants!$G$4*data!E880^6+constants!$H$4*data!E880^7)</f>
        <v>58726.228324798467</v>
      </c>
      <c r="L880" s="4">
        <f>F880/(constants!$A$4+constants!$B$4*data!F880+constants!$C$4*data!F880^2+constants!$D$4*data!F880^3+constants!$E$4*data!F880^4+constants!$F$4*data!F880^5+constants!$G$4*data!F880^6+constants!$H$4*data!F880^7)</f>
        <v>12581.193300786637</v>
      </c>
      <c r="M880" s="4"/>
      <c r="N880" s="4"/>
      <c r="O880" s="4">
        <f t="shared" si="244"/>
        <v>53521.736673289946</v>
      </c>
      <c r="P880" s="4">
        <f t="shared" si="245"/>
        <v>14681.557081199617</v>
      </c>
      <c r="Q880" s="4">
        <f t="shared" si="245"/>
        <v>14681.557081199617</v>
      </c>
      <c r="R880" s="4">
        <f t="shared" si="246"/>
        <v>3145.2983251966593</v>
      </c>
      <c r="S880" s="4"/>
      <c r="T880" s="4"/>
      <c r="U880" s="4">
        <f t="shared" si="247"/>
        <v>1</v>
      </c>
      <c r="V880" s="4"/>
      <c r="W880" s="4"/>
      <c r="X880">
        <f>IF(front!E880&gt;$X$2,O880,P880)</f>
        <v>53521.736673289946</v>
      </c>
      <c r="Y880">
        <f t="shared" si="241"/>
        <v>53287.755884988881</v>
      </c>
      <c r="Z880">
        <f>SUMPRODUCT($B$7:$B$456,Y$7:Y$456,EXP(constants!$B$32+constants!$A$32*ABS($A$7:$A$456-$A880)))</f>
        <v>4.1489624578014991E-4</v>
      </c>
      <c r="AA880">
        <f t="shared" si="242"/>
        <v>53287.755470092634</v>
      </c>
      <c r="AB880">
        <f t="shared" si="248"/>
        <v>53282.309511533029</v>
      </c>
      <c r="AD880" s="4"/>
      <c r="AE880" s="4"/>
      <c r="AF880" s="4"/>
      <c r="AI880" s="5">
        <f>SUMPRODUCT(constants!$B$13:$B$20,A880^constants!$A$13:$A$20)*constants!$C$10/((A880/1000000000)^5*(EXP(0.014388/(A880/1000000000)/constants!$B$9)-1))</f>
        <v>1.35646324424478E-5</v>
      </c>
      <c r="AL880" s="17">
        <f t="shared" si="243"/>
        <v>2.5458041452785968E-10</v>
      </c>
      <c r="AQ880">
        <f t="shared" si="250"/>
        <v>2.5458041452785968E-10</v>
      </c>
    </row>
    <row r="881" spans="1:43" x14ac:dyDescent="0.2">
      <c r="A881">
        <f>front!A881</f>
        <v>596.32000000000005</v>
      </c>
      <c r="B881" s="1">
        <f t="shared" si="249"/>
        <v>0.45000000000004547</v>
      </c>
      <c r="C881">
        <f>front!D881-front!B881</f>
        <v>21182.85</v>
      </c>
      <c r="D881" s="2">
        <f>front!E881-front!C881</f>
        <v>54637</v>
      </c>
      <c r="E881" s="2">
        <f>IF(front!F881-front!C881&gt;0,front!F881-front!C881,0)</f>
        <v>54637</v>
      </c>
      <c r="F881" s="2">
        <f>front!I881-front!H881</f>
        <v>10677.8</v>
      </c>
      <c r="G881" s="2"/>
      <c r="H881" s="2"/>
      <c r="I881" s="4">
        <f>C881/(constants!$A$4+constants!$B$4*data!C881+constants!$C$4*data!C881^2+constants!$D$4*data!C881^3+constants!$E$4*data!C881^4+constants!$F$4*data!C881^5+constants!$G$4*data!C881^6+constants!$H$4*data!C881^7)</f>
        <v>21443.57476122423</v>
      </c>
      <c r="J881" s="4">
        <f>D881/(constants!$A$4+constants!$B$4*data!D881+constants!$C$4*data!D881^2+constants!$D$4*data!D881^3+constants!$E$4*data!D881^4+constants!$F$4*data!D881^5+constants!$G$4*data!D881^6+constants!$H$4*data!D881^7)</f>
        <v>57616.710412913155</v>
      </c>
      <c r="K881" s="4">
        <f>E881/(constants!$A$4+constants!$B$4*data!E881+constants!$C$4*data!E881^2+constants!$D$4*data!E881^3+constants!$E$4*data!E881^4+constants!$F$4*data!E881^5+constants!$G$4*data!E881^6+constants!$H$4*data!E881^7)</f>
        <v>57616.710412913155</v>
      </c>
      <c r="L881" s="4">
        <f>F881/(constants!$A$4+constants!$B$4*data!F881+constants!$C$4*data!F881^2+constants!$D$4*data!F881^3+constants!$E$4*data!F881^4+constants!$F$4*data!F881^5+constants!$G$4*data!F881^6+constants!$H$4*data!F881^7)</f>
        <v>10681.587597308036</v>
      </c>
      <c r="M881" s="4"/>
      <c r="N881" s="4"/>
      <c r="O881" s="4">
        <f t="shared" si="244"/>
        <v>53608.936903060574</v>
      </c>
      <c r="P881" s="4">
        <f t="shared" si="245"/>
        <v>14404.177603228291</v>
      </c>
      <c r="Q881" s="4">
        <f t="shared" si="245"/>
        <v>14404.177603228291</v>
      </c>
      <c r="R881" s="4">
        <f t="shared" si="246"/>
        <v>2670.3968993270091</v>
      </c>
      <c r="S881" s="4"/>
      <c r="T881" s="4"/>
      <c r="U881" s="4">
        <f t="shared" si="247"/>
        <v>1</v>
      </c>
      <c r="V881" s="4"/>
      <c r="W881" s="4"/>
      <c r="X881">
        <f>IF(front!E881&gt;$X$2,O881,P881)</f>
        <v>53608.936903060574</v>
      </c>
      <c r="Y881">
        <f t="shared" si="241"/>
        <v>53374.956114759509</v>
      </c>
      <c r="Z881">
        <f>SUMPRODUCT($B$7:$B$456,Y$7:Y$456,EXP(constants!$B$32+constants!$A$32*ABS($A$7:$A$456-$A881)))</f>
        <v>4.0441131998505356E-4</v>
      </c>
      <c r="AA881">
        <f t="shared" si="242"/>
        <v>53374.955710348186</v>
      </c>
      <c r="AB881">
        <f t="shared" si="248"/>
        <v>53369.509751788581</v>
      </c>
      <c r="AD881" s="4"/>
      <c r="AE881" s="4"/>
      <c r="AF881" s="4"/>
      <c r="AI881" s="5">
        <f>SUMPRODUCT(constants!$B$13:$B$20,A881^constants!$A$13:$A$20)*constants!$C$10/((A881/1000000000)^5*(EXP(0.014388/(A881/1000000000)/constants!$B$9)-1))</f>
        <v>1.3591350844391683E-5</v>
      </c>
      <c r="AL881" s="17">
        <f t="shared" si="243"/>
        <v>2.5466508700571667E-10</v>
      </c>
      <c r="AQ881">
        <f t="shared" si="250"/>
        <v>2.5466508700571667E-10</v>
      </c>
    </row>
    <row r="882" spans="1:43" x14ac:dyDescent="0.2">
      <c r="A882">
        <f>front!A882</f>
        <v>596.78</v>
      </c>
      <c r="B882" s="1">
        <f t="shared" si="249"/>
        <v>0.45999999999992269</v>
      </c>
      <c r="C882">
        <f>front!D882-front!B882</f>
        <v>21255.200000000001</v>
      </c>
      <c r="D882" s="2">
        <f>front!E882-front!C882</f>
        <v>54981.9</v>
      </c>
      <c r="E882" s="2">
        <f>IF(front!F882-front!C882&gt;0,front!F882-front!C882,0)</f>
        <v>54981.9</v>
      </c>
      <c r="F882" s="2">
        <f>front!I882-front!H882</f>
        <v>10302.4</v>
      </c>
      <c r="G882" s="2"/>
      <c r="H882" s="2"/>
      <c r="I882" s="4">
        <f>C882/(constants!$A$4+constants!$B$4*data!C882+constants!$C$4*data!C882^2+constants!$D$4*data!C882^3+constants!$E$4*data!C882^4+constants!$F$4*data!C882^5+constants!$G$4*data!C882^6+constants!$H$4*data!C882^7)</f>
        <v>21518.916950784645</v>
      </c>
      <c r="J882" s="4">
        <f>D882/(constants!$A$4+constants!$B$4*data!D882+constants!$C$4*data!D882^2+constants!$D$4*data!D882^3+constants!$E$4*data!D882^4+constants!$F$4*data!D882^5+constants!$G$4*data!D882^6+constants!$H$4*data!D882^7)</f>
        <v>57999.596399235321</v>
      </c>
      <c r="K882" s="4">
        <f>E882/(constants!$A$4+constants!$B$4*data!E882+constants!$C$4*data!E882^2+constants!$D$4*data!E882^3+constants!$E$4*data!E882^4+constants!$F$4*data!E882^5+constants!$G$4*data!E882^6+constants!$H$4*data!E882^7)</f>
        <v>57999.596399235321</v>
      </c>
      <c r="L882" s="4">
        <f>F882/(constants!$A$4+constants!$B$4*data!F882+constants!$C$4*data!F882^2+constants!$D$4*data!F882^3+constants!$E$4*data!F882^4+constants!$F$4*data!F882^5+constants!$G$4*data!F882^6+constants!$H$4*data!F882^7)</f>
        <v>10303.261264132181</v>
      </c>
      <c r="M882" s="4"/>
      <c r="N882" s="4"/>
      <c r="O882" s="4">
        <f t="shared" si="244"/>
        <v>53797.292376961617</v>
      </c>
      <c r="P882" s="4">
        <f t="shared" si="245"/>
        <v>14499.89909980883</v>
      </c>
      <c r="Q882" s="4">
        <f t="shared" si="245"/>
        <v>14499.89909980883</v>
      </c>
      <c r="R882" s="4">
        <f t="shared" si="246"/>
        <v>2575.8153160330453</v>
      </c>
      <c r="S882" s="4"/>
      <c r="T882" s="4"/>
      <c r="U882" s="4">
        <f t="shared" si="247"/>
        <v>1</v>
      </c>
      <c r="V882" s="4"/>
      <c r="W882" s="4"/>
      <c r="X882">
        <f>IF(front!E882&gt;$X$2,O882,P882)</f>
        <v>53797.292376961617</v>
      </c>
      <c r="Y882">
        <f t="shared" si="241"/>
        <v>53563.311588660552</v>
      </c>
      <c r="Z882">
        <f>SUMPRODUCT($B$7:$B$456,Y$7:Y$456,EXP(constants!$B$32+constants!$A$32*ABS($A$7:$A$456-$A882)))</f>
        <v>3.9396720855028322E-4</v>
      </c>
      <c r="AA882">
        <f t="shared" si="242"/>
        <v>53563.311194693342</v>
      </c>
      <c r="AB882">
        <f t="shared" si="248"/>
        <v>53557.865236133737</v>
      </c>
      <c r="AD882" s="4"/>
      <c r="AE882" s="4"/>
      <c r="AF882" s="4"/>
      <c r="AI882" s="5">
        <f>SUMPRODUCT(constants!$B$13:$B$20,A882^constants!$A$13:$A$20)*constants!$C$10/((A882/1000000000)^5*(EXP(0.014388/(A882/1000000000)/constants!$B$9)-1))</f>
        <v>1.3618631017448962E-5</v>
      </c>
      <c r="AL882" s="17">
        <f t="shared" si="243"/>
        <v>2.5427882454622031E-10</v>
      </c>
      <c r="AQ882">
        <f t="shared" si="250"/>
        <v>2.5427882454622031E-10</v>
      </c>
    </row>
    <row r="883" spans="1:43" x14ac:dyDescent="0.2">
      <c r="A883">
        <f>front!A883</f>
        <v>597.23</v>
      </c>
      <c r="B883" s="1">
        <f t="shared" si="249"/>
        <v>0.45000000000004547</v>
      </c>
      <c r="C883">
        <f>front!D883-front!B883</f>
        <v>21256.149999999998</v>
      </c>
      <c r="D883" s="2">
        <f>front!E883-front!C883</f>
        <v>54766.9</v>
      </c>
      <c r="E883" s="2">
        <f>IF(front!F883-front!C883&gt;0,front!F883-front!C883,0)</f>
        <v>54766.9</v>
      </c>
      <c r="F883" s="2">
        <f>front!I883-front!H883</f>
        <v>11443.399999999998</v>
      </c>
      <c r="G883" s="2"/>
      <c r="H883" s="2"/>
      <c r="I883" s="4">
        <f>C883/(constants!$A$4+constants!$B$4*data!C883+constants!$C$4*data!C883^2+constants!$D$4*data!C883^3+constants!$E$4*data!C883^4+constants!$F$4*data!C883^5+constants!$G$4*data!C883^6+constants!$H$4*data!C883^7)</f>
        <v>21519.906345457021</v>
      </c>
      <c r="J883" s="4">
        <f>D883/(constants!$A$4+constants!$B$4*data!D883+constants!$C$4*data!D883^2+constants!$D$4*data!D883^3+constants!$E$4*data!D883^4+constants!$F$4*data!D883^5+constants!$G$4*data!D883^6+constants!$H$4*data!D883^7)</f>
        <v>57760.885938615378</v>
      </c>
      <c r="K883" s="4">
        <f>E883/(constants!$A$4+constants!$B$4*data!E883+constants!$C$4*data!E883^2+constants!$D$4*data!E883^3+constants!$E$4*data!E883^4+constants!$F$4*data!E883^5+constants!$G$4*data!E883^6+constants!$H$4*data!E883^7)</f>
        <v>57760.885938615378</v>
      </c>
      <c r="L883" s="4">
        <f>F883/(constants!$A$4+constants!$B$4*data!F883+constants!$C$4*data!F883^2+constants!$D$4*data!F883^3+constants!$E$4*data!F883^4+constants!$F$4*data!F883^5+constants!$G$4*data!F883^6+constants!$H$4*data!F883^7)</f>
        <v>11454.30558957985</v>
      </c>
      <c r="M883" s="4"/>
      <c r="N883" s="4"/>
      <c r="O883" s="4">
        <f t="shared" si="244"/>
        <v>53799.765863642555</v>
      </c>
      <c r="P883" s="4">
        <f t="shared" si="245"/>
        <v>14440.221484653845</v>
      </c>
      <c r="Q883" s="4">
        <f t="shared" si="245"/>
        <v>14440.221484653845</v>
      </c>
      <c r="R883" s="4">
        <f t="shared" si="246"/>
        <v>2863.5763973949624</v>
      </c>
      <c r="S883" s="4"/>
      <c r="T883" s="4"/>
      <c r="U883" s="4">
        <f t="shared" si="247"/>
        <v>1</v>
      </c>
      <c r="V883" s="4"/>
      <c r="W883" s="4"/>
      <c r="X883">
        <f>IF(front!E883&gt;$X$2,O883,P883)</f>
        <v>53799.765863642555</v>
      </c>
      <c r="Y883">
        <f t="shared" si="241"/>
        <v>53565.78507534149</v>
      </c>
      <c r="Z883">
        <f>SUMPRODUCT($B$7:$B$456,Y$7:Y$456,EXP(constants!$B$32+constants!$A$32*ABS($A$7:$A$456-$A883)))</f>
        <v>3.8401118463017358E-4</v>
      </c>
      <c r="AA883">
        <f t="shared" si="242"/>
        <v>53565.784691330307</v>
      </c>
      <c r="AB883">
        <f t="shared" si="248"/>
        <v>53560.338732770702</v>
      </c>
      <c r="AD883" s="4"/>
      <c r="AE883" s="4"/>
      <c r="AF883" s="4"/>
      <c r="AI883" s="5">
        <f>SUMPRODUCT(constants!$B$13:$B$20,A883^constants!$A$13:$A$20)*constants!$C$10/((A883/1000000000)^5*(EXP(0.014388/(A883/1000000000)/constants!$B$9)-1))</f>
        <v>1.3645286708102832E-5</v>
      </c>
      <c r="AL883" s="17">
        <f t="shared" si="243"/>
        <v>2.5476475748563575E-10</v>
      </c>
      <c r="AQ883">
        <f t="shared" si="250"/>
        <v>2.5476475748563575E-10</v>
      </c>
    </row>
    <row r="884" spans="1:43" x14ac:dyDescent="0.2">
      <c r="A884">
        <f>front!A884</f>
        <v>597.69000000000005</v>
      </c>
      <c r="B884" s="1">
        <f t="shared" si="249"/>
        <v>0.46000000000003638</v>
      </c>
      <c r="C884">
        <f>front!D884-front!B884</f>
        <v>21325</v>
      </c>
      <c r="D884" s="2">
        <f>front!E884-front!C884</f>
        <v>55200.9</v>
      </c>
      <c r="E884" s="2">
        <f>IF(front!F884-front!C884&gt;0,front!F884-front!C884,0)</f>
        <v>55200.9</v>
      </c>
      <c r="F884" s="2">
        <f>front!I884-front!H884</f>
        <v>11598.2</v>
      </c>
      <c r="G884" s="2"/>
      <c r="H884" s="2"/>
      <c r="I884" s="4">
        <f>C884/(constants!$A$4+constants!$B$4*data!C884+constants!$C$4*data!C884^2+constants!$D$4*data!C884^3+constants!$E$4*data!C884^4+constants!$F$4*data!C884^5+constants!$G$4*data!C884^6+constants!$H$4*data!C884^7)</f>
        <v>21591.618684180979</v>
      </c>
      <c r="J884" s="4">
        <f>D884/(constants!$A$4+constants!$B$4*data!D884+constants!$C$4*data!D884^2+constants!$D$4*data!D884^3+constants!$E$4*data!D884^4+constants!$F$4*data!D884^5+constants!$G$4*data!D884^6+constants!$H$4*data!D884^7)</f>
        <v>58242.862768019739</v>
      </c>
      <c r="K884" s="4">
        <f>E884/(constants!$A$4+constants!$B$4*data!E884+constants!$C$4*data!E884^2+constants!$D$4*data!E884^3+constants!$E$4*data!E884^4+constants!$F$4*data!E884^5+constants!$G$4*data!E884^6+constants!$H$4*data!E884^7)</f>
        <v>58242.862768019739</v>
      </c>
      <c r="L884" s="4">
        <f>F884/(constants!$A$4+constants!$B$4*data!F884+constants!$C$4*data!F884^2+constants!$D$4*data!F884^3+constants!$E$4*data!F884^4+constants!$F$4*data!F884^5+constants!$G$4*data!F884^6+constants!$H$4*data!F884^7)</f>
        <v>11610.739726496102</v>
      </c>
      <c r="M884" s="4"/>
      <c r="N884" s="4"/>
      <c r="O884" s="4">
        <f t="shared" si="244"/>
        <v>53979.046710452443</v>
      </c>
      <c r="P884" s="4">
        <f t="shared" si="245"/>
        <v>14560.715692004935</v>
      </c>
      <c r="Q884" s="4">
        <f t="shared" si="245"/>
        <v>14560.715692004935</v>
      </c>
      <c r="R884" s="4">
        <f t="shared" si="246"/>
        <v>2902.6849316240255</v>
      </c>
      <c r="S884" s="4"/>
      <c r="T884" s="4"/>
      <c r="U884" s="4">
        <f t="shared" si="247"/>
        <v>1</v>
      </c>
      <c r="V884" s="4"/>
      <c r="W884" s="4"/>
      <c r="X884">
        <f>IF(front!E884&gt;$X$2,O884,P884)</f>
        <v>53979.046710452443</v>
      </c>
      <c r="Y884">
        <f t="shared" si="241"/>
        <v>53745.065922151378</v>
      </c>
      <c r="Z884">
        <f>SUMPRODUCT($B$7:$B$456,Y$7:Y$456,EXP(constants!$B$32+constants!$A$32*ABS($A$7:$A$456-$A884)))</f>
        <v>3.7409391622971182E-4</v>
      </c>
      <c r="AA884">
        <f t="shared" si="242"/>
        <v>53745.065548057464</v>
      </c>
      <c r="AB884">
        <f t="shared" si="248"/>
        <v>53739.619589497859</v>
      </c>
      <c r="AD884" s="4"/>
      <c r="AE884" s="4"/>
      <c r="AF884" s="4"/>
      <c r="AI884" s="5">
        <f>SUMPRODUCT(constants!$B$13:$B$20,A884^constants!$A$13:$A$20)*constants!$C$10/((A884/1000000000)^5*(EXP(0.014388/(A884/1000000000)/constants!$B$9)-1))</f>
        <v>1.3672502451174183E-5</v>
      </c>
      <c r="AL884" s="17">
        <f t="shared" si="243"/>
        <v>2.5442127345922172E-10</v>
      </c>
      <c r="AQ884">
        <f t="shared" si="250"/>
        <v>2.5442127345922172E-10</v>
      </c>
    </row>
    <row r="885" spans="1:43" x14ac:dyDescent="0.2">
      <c r="A885">
        <f>front!A885</f>
        <v>598.15</v>
      </c>
      <c r="B885" s="1">
        <f t="shared" si="249"/>
        <v>0.45999999999992269</v>
      </c>
      <c r="C885">
        <f>front!D885-front!B885</f>
        <v>21361.55</v>
      </c>
      <c r="D885" s="2">
        <f>front!E885-front!C885</f>
        <v>55768.9</v>
      </c>
      <c r="E885" s="2">
        <f>IF(front!F885-front!C885&gt;0,front!F885-front!C885,0)</f>
        <v>55768.9</v>
      </c>
      <c r="F885" s="2">
        <f>front!I885-front!H885</f>
        <v>11228.399999999998</v>
      </c>
      <c r="G885" s="2"/>
      <c r="H885" s="2"/>
      <c r="I885" s="4">
        <f>C885/(constants!$A$4+constants!$B$4*data!C885+constants!$C$4*data!C885^2+constants!$D$4*data!C885^3+constants!$E$4*data!C885^4+constants!$F$4*data!C885^5+constants!$G$4*data!C885^6+constants!$H$4*data!C885^7)</f>
        <v>21629.694011740376</v>
      </c>
      <c r="J885" s="4">
        <f>D885/(constants!$A$4+constants!$B$4*data!D885+constants!$C$4*data!D885^2+constants!$D$4*data!D885^3+constants!$E$4*data!D885^4+constants!$F$4*data!D885^5+constants!$G$4*data!D885^6+constants!$H$4*data!D885^7)</f>
        <v>58874.421019974172</v>
      </c>
      <c r="K885" s="4">
        <f>E885/(constants!$A$4+constants!$B$4*data!E885+constants!$C$4*data!E885^2+constants!$D$4*data!E885^3+constants!$E$4*data!E885^4+constants!$F$4*data!E885^5+constants!$G$4*data!E885^6+constants!$H$4*data!E885^7)</f>
        <v>58874.421019974172</v>
      </c>
      <c r="L885" s="4">
        <f>F885/(constants!$A$4+constants!$B$4*data!F885+constants!$C$4*data!F885^2+constants!$D$4*data!F885^3+constants!$E$4*data!F885^4+constants!$F$4*data!F885^5+constants!$G$4*data!F885^6+constants!$H$4*data!F885^7)</f>
        <v>11237.146394327749</v>
      </c>
      <c r="M885" s="4"/>
      <c r="N885" s="4"/>
      <c r="O885" s="4">
        <f t="shared" si="244"/>
        <v>54074.235029350937</v>
      </c>
      <c r="P885" s="4">
        <f t="shared" si="245"/>
        <v>14718.605254993543</v>
      </c>
      <c r="Q885" s="4">
        <f t="shared" si="245"/>
        <v>14718.605254993543</v>
      </c>
      <c r="R885" s="4">
        <f t="shared" si="246"/>
        <v>2809.2865985819371</v>
      </c>
      <c r="S885" s="4"/>
      <c r="T885" s="4"/>
      <c r="U885" s="4">
        <f t="shared" si="247"/>
        <v>1</v>
      </c>
      <c r="V885" s="4"/>
      <c r="W885" s="4"/>
      <c r="X885">
        <f>IF(front!E885&gt;$X$2,O885,P885)</f>
        <v>54074.235029350937</v>
      </c>
      <c r="Y885">
        <f t="shared" ref="Y885:Y948" si="251">X885-$U$4</f>
        <v>53840.254241049872</v>
      </c>
      <c r="Z885">
        <f>SUMPRODUCT($B$7:$B$456,Y$7:Y$456,EXP(constants!$B$32+constants!$A$32*ABS($A$7:$A$456-$A885)))</f>
        <v>3.6443276592284786E-4</v>
      </c>
      <c r="AA885">
        <f t="shared" si="242"/>
        <v>53840.253876617106</v>
      </c>
      <c r="AB885">
        <f t="shared" si="248"/>
        <v>53834.807918057501</v>
      </c>
      <c r="AD885" s="4"/>
      <c r="AE885" s="4"/>
      <c r="AF885" s="4"/>
      <c r="AI885" s="5">
        <f>SUMPRODUCT(constants!$B$13:$B$20,A885^constants!$A$13:$A$20)*constants!$C$10/((A885/1000000000)^5*(EXP(0.014388/(A885/1000000000)/constants!$B$9)-1))</f>
        <v>1.3699685379996052E-5</v>
      </c>
      <c r="AL885" s="17">
        <f t="shared" si="243"/>
        <v>2.5447634922090702E-10</v>
      </c>
      <c r="AQ885">
        <f t="shared" si="250"/>
        <v>2.5447634922090702E-10</v>
      </c>
    </row>
    <row r="886" spans="1:43" x14ac:dyDescent="0.2">
      <c r="A886">
        <f>front!A886</f>
        <v>598.6</v>
      </c>
      <c r="B886" s="1">
        <f t="shared" si="249"/>
        <v>0.45000000000004547</v>
      </c>
      <c r="C886">
        <f>front!D886-front!B886</f>
        <v>21493.55</v>
      </c>
      <c r="D886" s="2">
        <f>front!E886-front!C886</f>
        <v>55278.2</v>
      </c>
      <c r="E886" s="2">
        <f>IF(front!F886-front!C886&gt;0,front!F886-front!C886,0)</f>
        <v>55278.2</v>
      </c>
      <c r="F886" s="2">
        <f>front!I886-front!H886</f>
        <v>13890.3</v>
      </c>
      <c r="G886" s="2"/>
      <c r="H886" s="2"/>
      <c r="I886" s="4">
        <f>C886/(constants!$A$4+constants!$B$4*data!C886+constants!$C$4*data!C886^2+constants!$D$4*data!C886^3+constants!$E$4*data!C886^4+constants!$F$4*data!C886^5+constants!$G$4*data!C886^6+constants!$H$4*data!C886^7)</f>
        <v>21767.236211968971</v>
      </c>
      <c r="J886" s="4">
        <f>D886/(constants!$A$4+constants!$B$4*data!D886+constants!$C$4*data!D886^2+constants!$D$4*data!D886^3+constants!$E$4*data!D886^4+constants!$F$4*data!D886^5+constants!$G$4*data!D886^6+constants!$H$4*data!D886^7)</f>
        <v>58328.757701931514</v>
      </c>
      <c r="K886" s="4">
        <f>E886/(constants!$A$4+constants!$B$4*data!E886+constants!$C$4*data!E886^2+constants!$D$4*data!E886^3+constants!$E$4*data!E886^4+constants!$F$4*data!E886^5+constants!$G$4*data!E886^6+constants!$H$4*data!E886^7)</f>
        <v>58328.757701931514</v>
      </c>
      <c r="L886" s="4">
        <f>F886/(constants!$A$4+constants!$B$4*data!F886+constants!$C$4*data!F886^2+constants!$D$4*data!F886^3+constants!$E$4*data!F886^4+constants!$F$4*data!F886^5+constants!$G$4*data!F886^6+constants!$H$4*data!F886^7)</f>
        <v>13935.302907658461</v>
      </c>
      <c r="M886" s="4"/>
      <c r="N886" s="4"/>
      <c r="O886" s="4">
        <f t="shared" si="244"/>
        <v>54418.090529922432</v>
      </c>
      <c r="P886" s="4">
        <f t="shared" si="245"/>
        <v>14582.189425482879</v>
      </c>
      <c r="Q886" s="4">
        <f t="shared" si="245"/>
        <v>14582.189425482879</v>
      </c>
      <c r="R886" s="4">
        <f t="shared" si="246"/>
        <v>3483.8257269146152</v>
      </c>
      <c r="S886" s="4"/>
      <c r="T886" s="4"/>
      <c r="U886" s="4">
        <f t="shared" si="247"/>
        <v>1</v>
      </c>
      <c r="V886" s="4"/>
      <c r="W886" s="4"/>
      <c r="X886">
        <f>IF(front!E886&gt;$X$2,O886,P886)</f>
        <v>54418.090529922432</v>
      </c>
      <c r="Y886">
        <f t="shared" si="251"/>
        <v>54184.109741621367</v>
      </c>
      <c r="Z886">
        <f>SUMPRODUCT($B$7:$B$456,Y$7:Y$456,EXP(constants!$B$32+constants!$A$32*ABS($A$7:$A$456-$A886)))</f>
        <v>3.5522311279422594E-4</v>
      </c>
      <c r="AA886">
        <f t="shared" si="242"/>
        <v>54184.109386398253</v>
      </c>
      <c r="AB886">
        <f t="shared" si="248"/>
        <v>54178.663427838648</v>
      </c>
      <c r="AD886" s="4"/>
      <c r="AE886" s="4"/>
      <c r="AF886" s="4"/>
      <c r="AI886" s="5">
        <f>SUMPRODUCT(constants!$B$13:$B$20,A886^constants!$A$13:$A$20)*constants!$C$10/((A886/1000000000)^5*(EXP(0.014388/(A886/1000000000)/constants!$B$9)-1))</f>
        <v>1.3726245467004923E-5</v>
      </c>
      <c r="AL886" s="17">
        <f t="shared" si="243"/>
        <v>2.5335149666966422E-10</v>
      </c>
      <c r="AQ886">
        <f t="shared" si="250"/>
        <v>2.5335149666966422E-10</v>
      </c>
    </row>
    <row r="887" spans="1:43" x14ac:dyDescent="0.2">
      <c r="A887">
        <f>front!A887</f>
        <v>599.05999999999995</v>
      </c>
      <c r="B887" s="1">
        <f t="shared" si="249"/>
        <v>0.45999999999992269</v>
      </c>
      <c r="C887">
        <f>front!D887-front!B887</f>
        <v>21542.399999999998</v>
      </c>
      <c r="D887" s="2">
        <f>front!E887-front!C887</f>
        <v>54712.800000000003</v>
      </c>
      <c r="E887" s="2">
        <f>IF(front!F887-front!C887&gt;0,front!F887-front!C887,0)</f>
        <v>54712.800000000003</v>
      </c>
      <c r="F887" s="2">
        <f>front!I887-front!H887</f>
        <v>16898.2</v>
      </c>
      <c r="G887" s="2"/>
      <c r="H887" s="2"/>
      <c r="I887" s="4">
        <f>C887/(constants!$A$4+constants!$B$4*data!C887+constants!$C$4*data!C887^2+constants!$D$4*data!C887^3+constants!$E$4*data!C887^4+constants!$F$4*data!C887^5+constants!$G$4*data!C887^6+constants!$H$4*data!C887^7)</f>
        <v>21818.150513874847</v>
      </c>
      <c r="J887" s="4">
        <f>D887/(constants!$A$4+constants!$B$4*data!D887+constants!$C$4*data!D887^2+constants!$D$4*data!D887^3+constants!$E$4*data!D887^4+constants!$F$4*data!D887^5+constants!$G$4*data!D887^6+constants!$H$4*data!D887^7)</f>
        <v>57700.836144294917</v>
      </c>
      <c r="K887" s="4">
        <f>E887/(constants!$A$4+constants!$B$4*data!E887+constants!$C$4*data!E887^2+constants!$D$4*data!E887^3+constants!$E$4*data!E887^4+constants!$F$4*data!E887^5+constants!$G$4*data!E887^6+constants!$H$4*data!E887^7)</f>
        <v>57700.836144294917</v>
      </c>
      <c r="L887" s="4">
        <f>F887/(constants!$A$4+constants!$B$4*data!F887+constants!$C$4*data!F887^2+constants!$D$4*data!F887^3+constants!$E$4*data!F887^4+constants!$F$4*data!F887^5+constants!$G$4*data!F887^6+constants!$H$4*data!F887^7)</f>
        <v>17011.129289633776</v>
      </c>
      <c r="M887" s="4"/>
      <c r="N887" s="4"/>
      <c r="O887" s="4">
        <f t="shared" si="244"/>
        <v>54545.376284687118</v>
      </c>
      <c r="P887" s="4">
        <f t="shared" si="245"/>
        <v>14425.209036073729</v>
      </c>
      <c r="Q887" s="4">
        <f t="shared" si="245"/>
        <v>14425.209036073729</v>
      </c>
      <c r="R887" s="4">
        <f t="shared" si="246"/>
        <v>4252.7823224084441</v>
      </c>
      <c r="S887" s="4"/>
      <c r="T887" s="4"/>
      <c r="U887" s="4">
        <f t="shared" si="247"/>
        <v>1</v>
      </c>
      <c r="V887" s="4"/>
      <c r="W887" s="4"/>
      <c r="X887">
        <f>IF(front!E887&gt;$X$2,O887,P887)</f>
        <v>54545.376284687118</v>
      </c>
      <c r="Y887">
        <f t="shared" si="251"/>
        <v>54311.395496386052</v>
      </c>
      <c r="Z887">
        <f>SUMPRODUCT($B$7:$B$456,Y$7:Y$456,EXP(constants!$B$32+constants!$A$32*ABS($A$7:$A$456-$A887)))</f>
        <v>3.4604930980976407E-4</v>
      </c>
      <c r="AA887">
        <f t="shared" si="242"/>
        <v>54311.395150336743</v>
      </c>
      <c r="AB887">
        <f t="shared" si="248"/>
        <v>54305.949191777137</v>
      </c>
      <c r="AD887" s="4"/>
      <c r="AE887" s="4"/>
      <c r="AF887" s="4"/>
      <c r="AI887" s="5">
        <f>SUMPRODUCT(constants!$B$13:$B$20,A887^constants!$A$13:$A$20)*constants!$C$10/((A887/1000000000)^5*(EXP(0.014388/(A887/1000000000)/constants!$B$9)-1))</f>
        <v>1.37533630016567E-5</v>
      </c>
      <c r="AL887" s="17">
        <f t="shared" si="243"/>
        <v>2.5325702259779667E-10</v>
      </c>
      <c r="AQ887">
        <f t="shared" si="250"/>
        <v>2.5325702259779667E-10</v>
      </c>
    </row>
    <row r="888" spans="1:43" x14ac:dyDescent="0.2">
      <c r="A888">
        <f>front!A888</f>
        <v>599.51</v>
      </c>
      <c r="B888" s="1">
        <f t="shared" si="249"/>
        <v>0.45000000000004547</v>
      </c>
      <c r="C888">
        <f>front!D888-front!B888</f>
        <v>21616.15</v>
      </c>
      <c r="D888" s="2">
        <f>front!E888-front!C888</f>
        <v>55520.7</v>
      </c>
      <c r="E888" s="2">
        <f>IF(front!F888-front!C888&gt;0,front!F888-front!C888,0)</f>
        <v>55520.7</v>
      </c>
      <c r="F888" s="2">
        <f>front!I888-front!H888</f>
        <v>15467.099999999999</v>
      </c>
      <c r="G888" s="2"/>
      <c r="H888" s="2"/>
      <c r="I888" s="4">
        <f>C888/(constants!$A$4+constants!$B$4*data!C888+constants!$C$4*data!C888^2+constants!$D$4*data!C888^3+constants!$E$4*data!C888^4+constants!$F$4*data!C888^5+constants!$G$4*data!C888^6+constants!$H$4*data!C888^7)</f>
        <v>21895.030580382936</v>
      </c>
      <c r="J888" s="4">
        <f>D888/(constants!$A$4+constants!$B$4*data!D888+constants!$C$4*data!D888^2+constants!$D$4*data!D888^3+constants!$E$4*data!D888^4+constants!$F$4*data!D888^5+constants!$G$4*data!D888^6+constants!$H$4*data!D888^7)</f>
        <v>58598.32934196799</v>
      </c>
      <c r="K888" s="4">
        <f>E888/(constants!$A$4+constants!$B$4*data!E888+constants!$C$4*data!E888^2+constants!$D$4*data!E888^3+constants!$E$4*data!E888^4+constants!$F$4*data!E888^5+constants!$G$4*data!E888^6+constants!$H$4*data!E888^7)</f>
        <v>58598.32934196799</v>
      </c>
      <c r="L888" s="4">
        <f>F888/(constants!$A$4+constants!$B$4*data!F888+constants!$C$4*data!F888^2+constants!$D$4*data!F888^3+constants!$E$4*data!F888^4+constants!$F$4*data!F888^5+constants!$G$4*data!F888^6+constants!$H$4*data!F888^7)</f>
        <v>15544.008285785285</v>
      </c>
      <c r="M888" s="4"/>
      <c r="N888" s="4"/>
      <c r="O888" s="4">
        <f t="shared" si="244"/>
        <v>54737.576450957342</v>
      </c>
      <c r="P888" s="4">
        <f t="shared" si="245"/>
        <v>14649.582335491998</v>
      </c>
      <c r="Q888" s="4">
        <f t="shared" si="245"/>
        <v>14649.582335491998</v>
      </c>
      <c r="R888" s="4">
        <f t="shared" si="246"/>
        <v>3886.0020714463212</v>
      </c>
      <c r="S888" s="4"/>
      <c r="T888" s="4"/>
      <c r="U888" s="4">
        <f t="shared" si="247"/>
        <v>1</v>
      </c>
      <c r="V888" s="4"/>
      <c r="W888" s="4"/>
      <c r="X888">
        <f>IF(front!E888&gt;$X$2,O888,P888)</f>
        <v>54737.576450957342</v>
      </c>
      <c r="Y888">
        <f t="shared" si="251"/>
        <v>54503.595662656277</v>
      </c>
      <c r="Z888">
        <f>SUMPRODUCT($B$7:$B$456,Y$7:Y$456,EXP(constants!$B$32+constants!$A$32*ABS($A$7:$A$456-$A888)))</f>
        <v>3.3730422866790652E-4</v>
      </c>
      <c r="AA888">
        <f t="shared" si="242"/>
        <v>54503.595325352049</v>
      </c>
      <c r="AB888">
        <f t="shared" si="248"/>
        <v>54498.149366792444</v>
      </c>
      <c r="AD888" s="4"/>
      <c r="AE888" s="4"/>
      <c r="AF888" s="4"/>
      <c r="AI888" s="5">
        <f>SUMPRODUCT(constants!$B$13:$B$20,A888^constants!$A$13:$A$20)*constants!$C$10/((A888/1000000000)^5*(EXP(0.014388/(A888/1000000000)/constants!$B$9)-1))</f>
        <v>1.3779858807628915E-5</v>
      </c>
      <c r="AL888" s="17">
        <f t="shared" si="243"/>
        <v>2.5285003193200992E-10</v>
      </c>
      <c r="AQ888">
        <f t="shared" si="250"/>
        <v>2.5285003193200992E-10</v>
      </c>
    </row>
    <row r="889" spans="1:43" x14ac:dyDescent="0.2">
      <c r="A889">
        <f>front!A889</f>
        <v>599.97</v>
      </c>
      <c r="B889" s="1">
        <f t="shared" si="249"/>
        <v>0.46000000000003638</v>
      </c>
      <c r="C889">
        <f>front!D889-front!B889</f>
        <v>21642.350000000002</v>
      </c>
      <c r="D889" s="2">
        <f>front!E889-front!C889</f>
        <v>55082.3</v>
      </c>
      <c r="E889" s="2">
        <f>IF(front!F889-front!C889&gt;0,front!F889-front!C889,0)</f>
        <v>55082.3</v>
      </c>
      <c r="F889" s="2">
        <f>front!I889-front!H889</f>
        <v>15268.300000000001</v>
      </c>
      <c r="G889" s="2"/>
      <c r="H889" s="2"/>
      <c r="I889" s="4">
        <f>C889/(constants!$A$4+constants!$B$4*data!C889+constants!$C$4*data!C889^2+constants!$D$4*data!C889^3+constants!$E$4*data!C889^4+constants!$F$4*data!C889^5+constants!$G$4*data!C889^6+constants!$H$4*data!C889^7)</f>
        <v>21922.346465112481</v>
      </c>
      <c r="J889" s="4">
        <f>D889/(constants!$A$4+constants!$B$4*data!D889+constants!$C$4*data!D889^2+constants!$D$4*data!D889^3+constants!$E$4*data!D889^4+constants!$F$4*data!D889^5+constants!$G$4*data!D889^6+constants!$H$4*data!D889^7)</f>
        <v>58111.106238685708</v>
      </c>
      <c r="K889" s="4">
        <f>E889/(constants!$A$4+constants!$B$4*data!E889+constants!$C$4*data!E889^2+constants!$D$4*data!E889^3+constants!$E$4*data!E889^4+constants!$F$4*data!E889^5+constants!$G$4*data!E889^6+constants!$H$4*data!E889^7)</f>
        <v>58111.106238685708</v>
      </c>
      <c r="L889" s="4">
        <f>F889/(constants!$A$4+constants!$B$4*data!F889+constants!$C$4*data!F889^2+constants!$D$4*data!F889^3+constants!$E$4*data!F889^4+constants!$F$4*data!F889^5+constants!$G$4*data!F889^6+constants!$H$4*data!F889^7)</f>
        <v>15340.739316949739</v>
      </c>
      <c r="M889" s="4"/>
      <c r="N889" s="4"/>
      <c r="O889" s="4">
        <f t="shared" si="244"/>
        <v>54805.866162781203</v>
      </c>
      <c r="P889" s="4">
        <f t="shared" si="245"/>
        <v>14527.776559671427</v>
      </c>
      <c r="Q889" s="4">
        <f t="shared" si="245"/>
        <v>14527.776559671427</v>
      </c>
      <c r="R889" s="4">
        <f t="shared" si="246"/>
        <v>3835.1848292374348</v>
      </c>
      <c r="S889" s="4"/>
      <c r="T889" s="4"/>
      <c r="U889" s="4">
        <f t="shared" si="247"/>
        <v>1</v>
      </c>
      <c r="V889" s="4"/>
      <c r="W889" s="4"/>
      <c r="X889">
        <f>IF(front!E889&gt;$X$2,O889,P889)</f>
        <v>54805.866162781203</v>
      </c>
      <c r="Y889">
        <f t="shared" si="251"/>
        <v>54571.885374480138</v>
      </c>
      <c r="Z889">
        <f>SUMPRODUCT($B$7:$B$456,Y$7:Y$456,EXP(constants!$B$32+constants!$A$32*ABS($A$7:$A$456-$A889)))</f>
        <v>3.2859318924458378E-4</v>
      </c>
      <c r="AA889">
        <f t="shared" si="242"/>
        <v>54571.885045886949</v>
      </c>
      <c r="AB889">
        <f t="shared" si="248"/>
        <v>54566.439087327344</v>
      </c>
      <c r="AD889" s="4"/>
      <c r="AE889" s="4"/>
      <c r="AF889" s="4"/>
      <c r="AI889" s="5">
        <f>SUMPRODUCT(constants!$B$13:$B$20,A889^constants!$A$13:$A$20)*constants!$C$10/((A889/1000000000)^5*(EXP(0.014388/(A889/1000000000)/constants!$B$9)-1))</f>
        <v>1.3806910319896857E-5</v>
      </c>
      <c r="AL889" s="17">
        <f t="shared" si="243"/>
        <v>2.5302934460869759E-10</v>
      </c>
      <c r="AQ889">
        <f t="shared" si="250"/>
        <v>2.5302934460869759E-10</v>
      </c>
    </row>
    <row r="890" spans="1:43" x14ac:dyDescent="0.2">
      <c r="A890">
        <f>front!A890</f>
        <v>600.42999999999995</v>
      </c>
      <c r="B890" s="1">
        <f t="shared" si="249"/>
        <v>0.45999999999992269</v>
      </c>
      <c r="C890">
        <f>front!D890-front!B890</f>
        <v>21713.55</v>
      </c>
      <c r="D890" s="2">
        <f>front!E890-front!C890</f>
        <v>54841.8</v>
      </c>
      <c r="E890" s="2">
        <f>IF(front!F890-front!C890&gt;0,front!F890-front!C890,0)</f>
        <v>54841.8</v>
      </c>
      <c r="F890" s="2">
        <f>front!I890-front!H890</f>
        <v>15053.300000000001</v>
      </c>
      <c r="G890" s="2"/>
      <c r="H890" s="2"/>
      <c r="I890" s="4">
        <f>C890/(constants!$A$4+constants!$B$4*data!C890+constants!$C$4*data!C890^2+constants!$D$4*data!C890^3+constants!$E$4*data!C890^4+constants!$F$4*data!C890^5+constants!$G$4*data!C890^6+constants!$H$4*data!C890^7)</f>
        <v>21996.589294711019</v>
      </c>
      <c r="J890" s="4">
        <f>D890/(constants!$A$4+constants!$B$4*data!D890+constants!$C$4*data!D890^2+constants!$D$4*data!D890^3+constants!$E$4*data!D890^4+constants!$F$4*data!D890^5+constants!$G$4*data!D890^6+constants!$H$4*data!D890^7)</f>
        <v>57844.033952772872</v>
      </c>
      <c r="K890" s="4">
        <f>E890/(constants!$A$4+constants!$B$4*data!E890+constants!$C$4*data!E890^2+constants!$D$4*data!E890^3+constants!$E$4*data!E890^4+constants!$F$4*data!E890^5+constants!$G$4*data!E890^6+constants!$H$4*data!E890^7)</f>
        <v>57844.033952772872</v>
      </c>
      <c r="L890" s="4">
        <f>F890/(constants!$A$4+constants!$B$4*data!F890+constants!$C$4*data!F890^2+constants!$D$4*data!F890^3+constants!$E$4*data!F890^4+constants!$F$4*data!F890^5+constants!$G$4*data!F890^6+constants!$H$4*data!F890^7)</f>
        <v>15121.052195905368</v>
      </c>
      <c r="M890" s="4"/>
      <c r="N890" s="4"/>
      <c r="O890" s="4">
        <f t="shared" si="244"/>
        <v>54991.47323677755</v>
      </c>
      <c r="P890" s="4">
        <f t="shared" si="245"/>
        <v>14461.008488193218</v>
      </c>
      <c r="Q890" s="4">
        <f t="shared" si="245"/>
        <v>14461.008488193218</v>
      </c>
      <c r="R890" s="4">
        <f t="shared" si="246"/>
        <v>3780.2630489763419</v>
      </c>
      <c r="S890" s="4"/>
      <c r="T890" s="4"/>
      <c r="U890" s="4">
        <f t="shared" si="247"/>
        <v>1</v>
      </c>
      <c r="V890" s="4"/>
      <c r="W890" s="4"/>
      <c r="X890">
        <f>IF(front!E890&gt;$X$2,O890,P890)</f>
        <v>54991.47323677755</v>
      </c>
      <c r="Y890">
        <f t="shared" si="251"/>
        <v>54757.492448476485</v>
      </c>
      <c r="Z890">
        <f>SUMPRODUCT($B$7:$B$456,Y$7:Y$456,EXP(constants!$B$32+constants!$A$32*ABS($A$7:$A$456-$A890)))</f>
        <v>3.2010711648751048E-4</v>
      </c>
      <c r="AA890">
        <f t="shared" si="242"/>
        <v>54757.492128369369</v>
      </c>
      <c r="AB890">
        <f t="shared" si="248"/>
        <v>54752.046169809764</v>
      </c>
      <c r="AD890" s="4"/>
      <c r="AE890" s="4"/>
      <c r="AF890" s="4"/>
      <c r="AI890" s="5">
        <f>SUMPRODUCT(constants!$B$13:$B$20,A890^constants!$A$13:$A$20)*constants!$C$10/((A890/1000000000)^5*(EXP(0.014388/(A890/1000000000)/constants!$B$9)-1))</f>
        <v>1.3833928222274025E-5</v>
      </c>
      <c r="AL890" s="17">
        <f t="shared" si="243"/>
        <v>2.5266504523628271E-10</v>
      </c>
      <c r="AQ890">
        <f t="shared" si="250"/>
        <v>2.5266504523628271E-10</v>
      </c>
    </row>
    <row r="891" spans="1:43" x14ac:dyDescent="0.2">
      <c r="A891">
        <f>front!A891</f>
        <v>600.88</v>
      </c>
      <c r="B891" s="1">
        <f t="shared" si="249"/>
        <v>0.45000000000004547</v>
      </c>
      <c r="C891">
        <f>front!D891-front!B891</f>
        <v>21798.35</v>
      </c>
      <c r="D891" s="2">
        <f>front!E891-front!C891</f>
        <v>55117.8</v>
      </c>
      <c r="E891" s="2">
        <f>IF(front!F891-front!C891&gt;0,front!F891-front!C891,0)</f>
        <v>55117.8</v>
      </c>
      <c r="F891" s="2">
        <f>front!I891-front!H891</f>
        <v>14270.600000000002</v>
      </c>
      <c r="G891" s="2"/>
      <c r="H891" s="2"/>
      <c r="I891" s="4">
        <f>C891/(constants!$A$4+constants!$B$4*data!C891+constants!$C$4*data!C891^2+constants!$D$4*data!C891^3+constants!$E$4*data!C891^4+constants!$F$4*data!C891^5+constants!$G$4*data!C891^6+constants!$H$4*data!C891^7)</f>
        <v>22085.03304017194</v>
      </c>
      <c r="J891" s="4">
        <f>D891/(constants!$A$4+constants!$B$4*data!D891+constants!$C$4*data!D891^2+constants!$D$4*data!D891^3+constants!$E$4*data!D891^4+constants!$F$4*data!D891^5+constants!$G$4*data!D891^6+constants!$H$4*data!D891^7)</f>
        <v>58150.540532461877</v>
      </c>
      <c r="K891" s="4">
        <f>E891/(constants!$A$4+constants!$B$4*data!E891+constants!$C$4*data!E891^2+constants!$D$4*data!E891^3+constants!$E$4*data!E891^4+constants!$F$4*data!E891^5+constants!$G$4*data!E891^6+constants!$H$4*data!E891^7)</f>
        <v>58150.540532461877</v>
      </c>
      <c r="L891" s="4">
        <f>F891/(constants!$A$4+constants!$B$4*data!F891+constants!$C$4*data!F891^2+constants!$D$4*data!F891^3+constants!$E$4*data!F891^4+constants!$F$4*data!F891^5+constants!$G$4*data!F891^6+constants!$H$4*data!F891^7)</f>
        <v>14322.561739496148</v>
      </c>
      <c r="M891" s="4"/>
      <c r="N891" s="4"/>
      <c r="O891" s="4">
        <f t="shared" si="244"/>
        <v>55212.582600429851</v>
      </c>
      <c r="P891" s="4">
        <f t="shared" si="245"/>
        <v>14537.635133115469</v>
      </c>
      <c r="Q891" s="4">
        <f t="shared" si="245"/>
        <v>14537.635133115469</v>
      </c>
      <c r="R891" s="4">
        <f t="shared" si="246"/>
        <v>3580.6404348740371</v>
      </c>
      <c r="S891" s="4"/>
      <c r="T891" s="4"/>
      <c r="U891" s="4">
        <f t="shared" si="247"/>
        <v>1</v>
      </c>
      <c r="V891" s="4"/>
      <c r="W891" s="4"/>
      <c r="X891">
        <f>IF(front!E891&gt;$X$2,O891,P891)</f>
        <v>55212.582600429851</v>
      </c>
      <c r="Y891">
        <f t="shared" si="251"/>
        <v>54978.601812128785</v>
      </c>
      <c r="Z891">
        <f>SUMPRODUCT($B$7:$B$456,Y$7:Y$456,EXP(constants!$B$32+constants!$A$32*ABS($A$7:$A$456-$A891)))</f>
        <v>3.1201762568832872E-4</v>
      </c>
      <c r="AA891">
        <f t="shared" si="242"/>
        <v>54978.601500111159</v>
      </c>
      <c r="AB891">
        <f t="shared" si="248"/>
        <v>54973.155541551554</v>
      </c>
      <c r="AD891" s="4"/>
      <c r="AE891" s="4"/>
      <c r="AF891" s="4"/>
      <c r="AI891" s="5">
        <f>SUMPRODUCT(constants!$B$13:$B$20,A891^constants!$A$13:$A$20)*constants!$C$10/((A891/1000000000)^5*(EXP(0.014388/(A891/1000000000)/constants!$B$9)-1))</f>
        <v>1.3860326106491606E-5</v>
      </c>
      <c r="AL891" s="17">
        <f t="shared" si="243"/>
        <v>2.5212898859362828E-10</v>
      </c>
      <c r="AQ891">
        <f t="shared" si="250"/>
        <v>2.5212898859362828E-10</v>
      </c>
    </row>
    <row r="892" spans="1:43" x14ac:dyDescent="0.2">
      <c r="A892">
        <f>front!A892</f>
        <v>601.34</v>
      </c>
      <c r="B892" s="1">
        <f t="shared" si="249"/>
        <v>0.46000000000003638</v>
      </c>
      <c r="C892">
        <f>front!D892-front!B892</f>
        <v>21833.899999999998</v>
      </c>
      <c r="D892" s="2">
        <f>front!E892-front!C892</f>
        <v>54999.1</v>
      </c>
      <c r="E892" s="2">
        <f>IF(front!F892-front!C892&gt;0,front!F892-front!C892,0)</f>
        <v>54999.1</v>
      </c>
      <c r="F892" s="2">
        <f>front!I892-front!H892</f>
        <v>13588.7</v>
      </c>
      <c r="G892" s="2"/>
      <c r="H892" s="2"/>
      <c r="I892" s="4">
        <f>C892/(constants!$A$4+constants!$B$4*data!C892+constants!$C$4*data!C892^2+constants!$D$4*data!C892^3+constants!$E$4*data!C892^4+constants!$F$4*data!C892^5+constants!$G$4*data!C892^6+constants!$H$4*data!C892^7)</f>
        <v>22122.116935383139</v>
      </c>
      <c r="J892" s="4">
        <f>D892/(constants!$A$4+constants!$B$4*data!D892+constants!$C$4*data!D892^2+constants!$D$4*data!D892^3+constants!$E$4*data!D892^4+constants!$F$4*data!D892^5+constants!$G$4*data!D892^6+constants!$H$4*data!D892^7)</f>
        <v>58018.697923827553</v>
      </c>
      <c r="K892" s="4">
        <f>E892/(constants!$A$4+constants!$B$4*data!E892+constants!$C$4*data!E892^2+constants!$D$4*data!E892^3+constants!$E$4*data!E892^4+constants!$F$4*data!E892^5+constants!$G$4*data!E892^6+constants!$H$4*data!E892^7)</f>
        <v>58018.697923827553</v>
      </c>
      <c r="L892" s="4">
        <f>F892/(constants!$A$4+constants!$B$4*data!F892+constants!$C$4*data!F892^2+constants!$D$4*data!F892^3+constants!$E$4*data!F892^4+constants!$F$4*data!F892^5+constants!$G$4*data!F892^6+constants!$H$4*data!F892^7)</f>
        <v>13628.51130942561</v>
      </c>
      <c r="M892" s="4"/>
      <c r="N892" s="4"/>
      <c r="O892" s="4">
        <f t="shared" si="244"/>
        <v>55305.292338457853</v>
      </c>
      <c r="P892" s="4">
        <f t="shared" si="245"/>
        <v>14504.674480956888</v>
      </c>
      <c r="Q892" s="4">
        <f t="shared" si="245"/>
        <v>14504.674480956888</v>
      </c>
      <c r="R892" s="4">
        <f t="shared" si="246"/>
        <v>3407.1278273564026</v>
      </c>
      <c r="S892" s="4"/>
      <c r="T892" s="4"/>
      <c r="U892" s="4">
        <f t="shared" si="247"/>
        <v>1</v>
      </c>
      <c r="V892" s="4"/>
      <c r="W892" s="4"/>
      <c r="X892">
        <f>IF(front!E892&gt;$X$2,O892,P892)</f>
        <v>55305.292338457853</v>
      </c>
      <c r="Y892">
        <f t="shared" si="251"/>
        <v>55071.311550156788</v>
      </c>
      <c r="Z892">
        <f>SUMPRODUCT($B$7:$B$456,Y$7:Y$456,EXP(constants!$B$32+constants!$A$32*ABS($A$7:$A$456-$A892)))</f>
        <v>3.0395962461055796E-4</v>
      </c>
      <c r="AA892">
        <f t="shared" si="242"/>
        <v>55071.311246197161</v>
      </c>
      <c r="AB892">
        <f t="shared" si="248"/>
        <v>55065.865287637556</v>
      </c>
      <c r="AD892" s="4"/>
      <c r="AE892" s="4"/>
      <c r="AF892" s="4"/>
      <c r="AI892" s="5">
        <f>SUMPRODUCT(constants!$B$13:$B$20,A892^constants!$A$13:$A$20)*constants!$C$10/((A892/1000000000)^5*(EXP(0.014388/(A892/1000000000)/constants!$B$9)-1))</f>
        <v>1.38872770591327E-5</v>
      </c>
      <c r="AL892" s="17">
        <f t="shared" si="243"/>
        <v>2.5219393151441924E-10</v>
      </c>
      <c r="AQ892">
        <f t="shared" si="250"/>
        <v>2.5219393151441924E-10</v>
      </c>
    </row>
    <row r="893" spans="1:43" x14ac:dyDescent="0.2">
      <c r="A893">
        <f>front!A893</f>
        <v>601.79</v>
      </c>
      <c r="B893" s="1">
        <f t="shared" si="249"/>
        <v>0.44999999999993179</v>
      </c>
      <c r="C893">
        <f>front!D893-front!B893</f>
        <v>21882.3</v>
      </c>
      <c r="D893" s="2">
        <f>front!E893-front!C893</f>
        <v>55786.7</v>
      </c>
      <c r="E893" s="2">
        <f>IF(front!F893-front!C893&gt;0,front!F893-front!C893,0)</f>
        <v>55786.7</v>
      </c>
      <c r="F893" s="2">
        <f>front!I893-front!H893</f>
        <v>12335.5</v>
      </c>
      <c r="G893" s="2"/>
      <c r="H893" s="2"/>
      <c r="I893" s="4">
        <f>C893/(constants!$A$4+constants!$B$4*data!C893+constants!$C$4*data!C893^2+constants!$D$4*data!C893^3+constants!$E$4*data!C893^4+constants!$F$4*data!C893^5+constants!$G$4*data!C893^6+constants!$H$4*data!C893^7)</f>
        <v>22172.611303219946</v>
      </c>
      <c r="J893" s="4">
        <f>D893/(constants!$A$4+constants!$B$4*data!D893+constants!$C$4*data!D893^2+constants!$D$4*data!D893^3+constants!$E$4*data!D893^4+constants!$F$4*data!D893^5+constants!$G$4*data!D893^6+constants!$H$4*data!D893^7)</f>
        <v>58894.22895510729</v>
      </c>
      <c r="K893" s="4">
        <f>E893/(constants!$A$4+constants!$B$4*data!E893+constants!$C$4*data!E893^2+constants!$D$4*data!E893^3+constants!$E$4*data!E893^4+constants!$F$4*data!E893^5+constants!$G$4*data!E893^6+constants!$H$4*data!E893^7)</f>
        <v>58894.22895510729</v>
      </c>
      <c r="L893" s="4">
        <f>F893/(constants!$A$4+constants!$B$4*data!F893+constants!$C$4*data!F893^2+constants!$D$4*data!F893^3+constants!$E$4*data!F893^4+constants!$F$4*data!F893^5+constants!$G$4*data!F893^6+constants!$H$4*data!F893^7)</f>
        <v>12356.762069017741</v>
      </c>
      <c r="M893" s="4"/>
      <c r="N893" s="4"/>
      <c r="O893" s="4">
        <f t="shared" si="244"/>
        <v>55431.528258049868</v>
      </c>
      <c r="P893" s="4">
        <f t="shared" si="245"/>
        <v>14723.557238776822</v>
      </c>
      <c r="Q893" s="4">
        <f t="shared" si="245"/>
        <v>14723.557238776822</v>
      </c>
      <c r="R893" s="4">
        <f t="shared" si="246"/>
        <v>3089.1905172544352</v>
      </c>
      <c r="S893" s="4"/>
      <c r="T893" s="4"/>
      <c r="U893" s="4">
        <f t="shared" si="247"/>
        <v>1</v>
      </c>
      <c r="V893" s="4"/>
      <c r="W893" s="4"/>
      <c r="X893">
        <f>IF(front!E893&gt;$X$2,O893,P893)</f>
        <v>55431.528258049868</v>
      </c>
      <c r="Y893">
        <f t="shared" si="251"/>
        <v>55197.547469748803</v>
      </c>
      <c r="Z893">
        <f>SUMPRODUCT($B$7:$B$456,Y$7:Y$456,EXP(constants!$B$32+constants!$A$32*ABS($A$7:$A$456-$A893)))</f>
        <v>2.9627820029987637E-4</v>
      </c>
      <c r="AA893">
        <f t="shared" si="242"/>
        <v>55197.547173470601</v>
      </c>
      <c r="AB893">
        <f t="shared" si="248"/>
        <v>55192.101214910996</v>
      </c>
      <c r="AD893" s="4"/>
      <c r="AE893" s="4"/>
      <c r="AF893" s="4"/>
      <c r="AI893" s="5">
        <f>SUMPRODUCT(constants!$B$13:$B$20,A893^constants!$A$13:$A$20)*constants!$C$10/((A893/1000000000)^5*(EXP(0.014388/(A893/1000000000)/constants!$B$9)-1))</f>
        <v>1.391360915253835E-5</v>
      </c>
      <c r="AL893" s="17">
        <f t="shared" si="243"/>
        <v>2.5209420997328097E-10</v>
      </c>
      <c r="AQ893">
        <f t="shared" si="250"/>
        <v>2.5209420997328097E-10</v>
      </c>
    </row>
    <row r="894" spans="1:43" x14ac:dyDescent="0.2">
      <c r="A894">
        <f>front!A894</f>
        <v>602.25</v>
      </c>
      <c r="B894" s="1">
        <f t="shared" si="249"/>
        <v>0.46000000000003638</v>
      </c>
      <c r="C894">
        <f>front!D894-front!B894</f>
        <v>21964.25</v>
      </c>
      <c r="D894" s="2">
        <f>front!E894-front!C894</f>
        <v>53979.1</v>
      </c>
      <c r="E894" s="2">
        <f>IF(front!F894-front!C894&gt;0,front!F894-front!C894,0)</f>
        <v>53979.1</v>
      </c>
      <c r="F894" s="2">
        <f>front!I894-front!H894</f>
        <v>12386.899999999998</v>
      </c>
      <c r="G894" s="2"/>
      <c r="H894" s="2"/>
      <c r="I894" s="4">
        <f>C894/(constants!$A$4+constants!$B$4*data!C894+constants!$C$4*data!C894^2+constants!$D$4*data!C894^3+constants!$E$4*data!C894^4+constants!$F$4*data!C894^5+constants!$G$4*data!C894^6+constants!$H$4*data!C894^7)</f>
        <v>22258.123263290519</v>
      </c>
      <c r="J894" s="4">
        <f>D894/(constants!$A$4+constants!$B$4*data!D894+constants!$C$4*data!D894^2+constants!$D$4*data!D894^3+constants!$E$4*data!D894^4+constants!$F$4*data!D894^5+constants!$G$4*data!D894^6+constants!$H$4*data!D894^7)</f>
        <v>56887.01326505695</v>
      </c>
      <c r="K894" s="4">
        <f>E894/(constants!$A$4+constants!$B$4*data!E894+constants!$C$4*data!E894^2+constants!$D$4*data!E894^3+constants!$E$4*data!E894^4+constants!$F$4*data!E894^5+constants!$G$4*data!E894^6+constants!$H$4*data!E894^7)</f>
        <v>56887.01326505695</v>
      </c>
      <c r="L894" s="4">
        <f>F894/(constants!$A$4+constants!$B$4*data!F894+constants!$C$4*data!F894^2+constants!$D$4*data!F894^3+constants!$E$4*data!F894^4+constants!$F$4*data!F894^5+constants!$G$4*data!F894^6+constants!$H$4*data!F894^7)</f>
        <v>12408.8292655391</v>
      </c>
      <c r="M894" s="4"/>
      <c r="N894" s="4"/>
      <c r="O894" s="4">
        <f t="shared" si="244"/>
        <v>55645.308158226304</v>
      </c>
      <c r="P894" s="4">
        <f t="shared" si="245"/>
        <v>14221.753316264238</v>
      </c>
      <c r="Q894" s="4">
        <f t="shared" si="245"/>
        <v>14221.753316264238</v>
      </c>
      <c r="R894" s="4">
        <f t="shared" si="246"/>
        <v>3102.2073163847749</v>
      </c>
      <c r="S894" s="4"/>
      <c r="T894" s="4"/>
      <c r="U894" s="4">
        <f t="shared" si="247"/>
        <v>1</v>
      </c>
      <c r="V894" s="4"/>
      <c r="W894" s="4"/>
      <c r="X894">
        <f>IF(front!E894&gt;$X$2,O894,P894)</f>
        <v>55645.308158226304</v>
      </c>
      <c r="Y894">
        <f t="shared" si="251"/>
        <v>55411.327369925239</v>
      </c>
      <c r="Z894">
        <f>SUMPRODUCT($B$7:$B$456,Y$7:Y$456,EXP(constants!$B$32+constants!$A$32*ABS($A$7:$A$456-$A894)))</f>
        <v>2.8862667724226178E-4</v>
      </c>
      <c r="AA894">
        <f t="shared" si="242"/>
        <v>55411.327081298565</v>
      </c>
      <c r="AB894">
        <f t="shared" si="248"/>
        <v>55405.88112273896</v>
      </c>
      <c r="AD894" s="4"/>
      <c r="AE894" s="4"/>
      <c r="AF894" s="4"/>
      <c r="AI894" s="5">
        <f>SUMPRODUCT(constants!$B$13:$B$20,A894^constants!$A$13:$A$20)*constants!$C$10/((A894/1000000000)^5*(EXP(0.014388/(A894/1000000000)/constants!$B$9)-1))</f>
        <v>1.3940492551705967E-5</v>
      </c>
      <c r="AL894" s="17">
        <f t="shared" si="243"/>
        <v>2.5160672963261821E-10</v>
      </c>
      <c r="AQ894">
        <f t="shared" si="250"/>
        <v>2.5160672963261821E-10</v>
      </c>
    </row>
    <row r="895" spans="1:43" x14ac:dyDescent="0.2">
      <c r="A895">
        <f>front!A895</f>
        <v>602.70000000000005</v>
      </c>
      <c r="B895" s="1">
        <f t="shared" si="249"/>
        <v>0.45000000000004547</v>
      </c>
      <c r="C895">
        <f>front!D895-front!B895</f>
        <v>22017.35</v>
      </c>
      <c r="D895" s="2">
        <f>front!E895-front!C895</f>
        <v>55518.2</v>
      </c>
      <c r="E895" s="2">
        <f>IF(front!F895-front!C895&gt;0,front!F895-front!C895,0)</f>
        <v>55518.2</v>
      </c>
      <c r="F895" s="2">
        <f>front!I895-front!H895</f>
        <v>13364.599999999999</v>
      </c>
      <c r="G895" s="2"/>
      <c r="H895" s="2"/>
      <c r="I895" s="4">
        <f>C895/(constants!$A$4+constants!$B$4*data!C895+constants!$C$4*data!C895^2+constants!$D$4*data!C895^3+constants!$E$4*data!C895^4+constants!$F$4*data!C895^5+constants!$G$4*data!C895^6+constants!$H$4*data!C895^7)</f>
        <v>22313.541851439037</v>
      </c>
      <c r="J895" s="4">
        <f>D895/(constants!$A$4+constants!$B$4*data!D895+constants!$C$4*data!D895^2+constants!$D$4*data!D895^3+constants!$E$4*data!D895^4+constants!$F$4*data!D895^5+constants!$G$4*data!D895^6+constants!$H$4*data!D895^7)</f>
        <v>58595.549378556461</v>
      </c>
      <c r="K895" s="4">
        <f>E895/(constants!$A$4+constants!$B$4*data!E895+constants!$C$4*data!E895^2+constants!$D$4*data!E895^3+constants!$E$4*data!E895^4+constants!$F$4*data!E895^5+constants!$G$4*data!E895^6+constants!$H$4*data!E895^7)</f>
        <v>58595.549378556461</v>
      </c>
      <c r="L895" s="4">
        <f>F895/(constants!$A$4+constants!$B$4*data!F895+constants!$C$4*data!F895^2+constants!$D$4*data!F895^3+constants!$E$4*data!F895^4+constants!$F$4*data!F895^5+constants!$G$4*data!F895^6+constants!$H$4*data!F895^7)</f>
        <v>13400.739202115667</v>
      </c>
      <c r="M895" s="4"/>
      <c r="N895" s="4"/>
      <c r="O895" s="4">
        <f t="shared" si="244"/>
        <v>55783.85462859759</v>
      </c>
      <c r="P895" s="4">
        <f t="shared" si="245"/>
        <v>14648.887344639115</v>
      </c>
      <c r="Q895" s="4">
        <f t="shared" si="245"/>
        <v>14648.887344639115</v>
      </c>
      <c r="R895" s="4">
        <f t="shared" si="246"/>
        <v>3350.1848005289166</v>
      </c>
      <c r="S895" s="4"/>
      <c r="T895" s="4"/>
      <c r="U895" s="4">
        <f t="shared" si="247"/>
        <v>1</v>
      </c>
      <c r="V895" s="4"/>
      <c r="W895" s="4"/>
      <c r="X895">
        <f>IF(front!E895&gt;$X$2,O895,P895)</f>
        <v>55783.85462859759</v>
      </c>
      <c r="Y895">
        <f t="shared" si="251"/>
        <v>55549.873840296525</v>
      </c>
      <c r="Z895">
        <f>SUMPRODUCT($B$7:$B$456,Y$7:Y$456,EXP(constants!$B$32+constants!$A$32*ABS($A$7:$A$456-$A895)))</f>
        <v>2.8133273490330458E-4</v>
      </c>
      <c r="AA895">
        <f t="shared" si="242"/>
        <v>55549.873558963787</v>
      </c>
      <c r="AB895">
        <f t="shared" si="248"/>
        <v>55544.427600404182</v>
      </c>
      <c r="AD895" s="4"/>
      <c r="AE895" s="4"/>
      <c r="AF895" s="4"/>
      <c r="AI895" s="5">
        <f>SUMPRODUCT(constants!$B$13:$B$20,A895^constants!$A$13:$A$20)*constants!$C$10/((A895/1000000000)^5*(EXP(0.014388/(A895/1000000000)/constants!$B$9)-1))</f>
        <v>1.396675826845766E-5</v>
      </c>
      <c r="AL895" s="17">
        <f t="shared" si="243"/>
        <v>2.5145201547375433E-10</v>
      </c>
      <c r="AQ895">
        <f t="shared" si="250"/>
        <v>2.5145201547375433E-10</v>
      </c>
    </row>
    <row r="896" spans="1:43" x14ac:dyDescent="0.2">
      <c r="A896">
        <f>front!A896</f>
        <v>603.16</v>
      </c>
      <c r="B896" s="1">
        <f t="shared" si="249"/>
        <v>0.45999999999992269</v>
      </c>
      <c r="C896">
        <f>front!D896-front!B896</f>
        <v>22046.850000000002</v>
      </c>
      <c r="D896" s="2">
        <f>front!E896-front!C896</f>
        <v>55272.4</v>
      </c>
      <c r="E896" s="2">
        <f>IF(front!F896-front!C896&gt;0,front!F896-front!C896,0)</f>
        <v>55272.4</v>
      </c>
      <c r="F896" s="2">
        <f>front!I896-front!H896</f>
        <v>14189.400000000001</v>
      </c>
      <c r="G896" s="2"/>
      <c r="H896" s="2"/>
      <c r="I896" s="4">
        <f>C896/(constants!$A$4+constants!$B$4*data!C896+constants!$C$4*data!C896^2+constants!$D$4*data!C896^3+constants!$E$4*data!C896^4+constants!$F$4*data!C896^5+constants!$G$4*data!C896^6+constants!$H$4*data!C896^7)</f>
        <v>22344.333549144827</v>
      </c>
      <c r="J896" s="4">
        <f>D896/(constants!$A$4+constants!$B$4*data!D896+constants!$C$4*data!D896^2+constants!$D$4*data!D896^3+constants!$E$4*data!D896^4+constants!$F$4*data!D896^5+constants!$G$4*data!D896^6+constants!$H$4*data!D896^7)</f>
        <v>58322.31224471594</v>
      </c>
      <c r="K896" s="4">
        <f>E896/(constants!$A$4+constants!$B$4*data!E896+constants!$C$4*data!E896^2+constants!$D$4*data!E896^3+constants!$E$4*data!E896^4+constants!$F$4*data!E896^5+constants!$G$4*data!E896^6+constants!$H$4*data!E896^7)</f>
        <v>58322.31224471594</v>
      </c>
      <c r="L896" s="4">
        <f>F896/(constants!$A$4+constants!$B$4*data!F896+constants!$C$4*data!F896^2+constants!$D$4*data!F896^3+constants!$E$4*data!F896^4+constants!$F$4*data!F896^5+constants!$G$4*data!F896^6+constants!$H$4*data!F896^7)</f>
        <v>14239.837039137485</v>
      </c>
      <c r="M896" s="4"/>
      <c r="N896" s="4"/>
      <c r="O896" s="4">
        <f t="shared" si="244"/>
        <v>55860.833872862066</v>
      </c>
      <c r="P896" s="4">
        <f t="shared" si="245"/>
        <v>14580.578061178985</v>
      </c>
      <c r="Q896" s="4">
        <f t="shared" si="245"/>
        <v>14580.578061178985</v>
      </c>
      <c r="R896" s="4">
        <f t="shared" si="246"/>
        <v>3559.9592597843712</v>
      </c>
      <c r="S896" s="4"/>
      <c r="T896" s="4"/>
      <c r="U896" s="4">
        <f t="shared" si="247"/>
        <v>1</v>
      </c>
      <c r="V896" s="4"/>
      <c r="W896" s="4"/>
      <c r="X896">
        <f>IF(front!E896&gt;$X$2,O896,P896)</f>
        <v>55860.833872862066</v>
      </c>
      <c r="Y896">
        <f t="shared" si="251"/>
        <v>55626.853084561</v>
      </c>
      <c r="Z896">
        <f>SUMPRODUCT($B$7:$B$456,Y$7:Y$456,EXP(constants!$B$32+constants!$A$32*ABS($A$7:$A$456-$A896)))</f>
        <v>2.7406718547781504E-4</v>
      </c>
      <c r="AA896">
        <f t="shared" si="242"/>
        <v>55626.852810493816</v>
      </c>
      <c r="AB896">
        <f t="shared" si="248"/>
        <v>55621.406851934211</v>
      </c>
      <c r="AD896" s="4"/>
      <c r="AE896" s="4"/>
      <c r="AF896" s="4"/>
      <c r="AI896" s="5">
        <f>SUMPRODUCT(constants!$B$13:$B$20,A896^constants!$A$13:$A$20)*constants!$C$10/((A896/1000000000)^5*(EXP(0.014388/(A896/1000000000)/constants!$B$9)-1))</f>
        <v>1.399357352017424E-5</v>
      </c>
      <c r="AL896" s="17">
        <f t="shared" si="243"/>
        <v>2.5158611247330611E-10</v>
      </c>
      <c r="AQ896">
        <f t="shared" si="250"/>
        <v>2.5158611247330611E-10</v>
      </c>
    </row>
    <row r="897" spans="1:43" x14ac:dyDescent="0.2">
      <c r="A897">
        <f>front!A897</f>
        <v>603.61</v>
      </c>
      <c r="B897" s="1">
        <f t="shared" si="249"/>
        <v>0.45000000000004547</v>
      </c>
      <c r="C897">
        <f>front!D897-front!B897</f>
        <v>22070.300000000003</v>
      </c>
      <c r="D897" s="2">
        <f>front!E897-front!C897</f>
        <v>55655.1</v>
      </c>
      <c r="E897" s="2">
        <f>IF(front!F897-front!C897&gt;0,front!F897-front!C897,0)</f>
        <v>55655.1</v>
      </c>
      <c r="F897" s="2">
        <f>front!I897-front!H897</f>
        <v>14617.7</v>
      </c>
      <c r="G897" s="2"/>
      <c r="H897" s="2"/>
      <c r="I897" s="4">
        <f>C897/(constants!$A$4+constants!$B$4*data!C897+constants!$C$4*data!C897^2+constants!$D$4*data!C897^3+constants!$E$4*data!C897^4+constants!$F$4*data!C897^5+constants!$G$4*data!C897^6+constants!$H$4*data!C897^7)</f>
        <v>22368.812168125998</v>
      </c>
      <c r="J897" s="4">
        <f>D897/(constants!$A$4+constants!$B$4*data!D897+constants!$C$4*data!D897^2+constants!$D$4*data!D897^3+constants!$E$4*data!D897^4+constants!$F$4*data!D897^5+constants!$G$4*data!D897^6+constants!$H$4*data!D897^7)</f>
        <v>58747.808389248203</v>
      </c>
      <c r="K897" s="4">
        <f>E897/(constants!$A$4+constants!$B$4*data!E897+constants!$C$4*data!E897^2+constants!$D$4*data!E897^3+constants!$E$4*data!E897^4+constants!$F$4*data!E897^5+constants!$G$4*data!E897^6+constants!$H$4*data!E897^7)</f>
        <v>58747.808389248203</v>
      </c>
      <c r="L897" s="4">
        <f>F897/(constants!$A$4+constants!$B$4*data!F897+constants!$C$4*data!F897^2+constants!$D$4*data!F897^3+constants!$E$4*data!F897^4+constants!$F$4*data!F897^5+constants!$G$4*data!F897^6+constants!$H$4*data!F897^7)</f>
        <v>14676.41888117457</v>
      </c>
      <c r="M897" s="4"/>
      <c r="N897" s="4"/>
      <c r="O897" s="4">
        <f t="shared" si="244"/>
        <v>55922.030420314994</v>
      </c>
      <c r="P897" s="4">
        <f t="shared" si="245"/>
        <v>14686.952097312051</v>
      </c>
      <c r="Q897" s="4">
        <f t="shared" si="245"/>
        <v>14686.952097312051</v>
      </c>
      <c r="R897" s="4">
        <f t="shared" si="246"/>
        <v>3669.1047202936425</v>
      </c>
      <c r="S897" s="4"/>
      <c r="T897" s="4"/>
      <c r="U897" s="4">
        <f t="shared" si="247"/>
        <v>1</v>
      </c>
      <c r="V897" s="4"/>
      <c r="W897" s="4"/>
      <c r="X897">
        <f>IF(front!E897&gt;$X$2,O897,P897)</f>
        <v>55922.030420314994</v>
      </c>
      <c r="Y897">
        <f t="shared" si="251"/>
        <v>55688.049632013928</v>
      </c>
      <c r="Z897">
        <f>SUMPRODUCT($B$7:$B$456,Y$7:Y$456,EXP(constants!$B$32+constants!$A$32*ABS($A$7:$A$456-$A897)))</f>
        <v>2.6714117895972186E-4</v>
      </c>
      <c r="AA897">
        <f t="shared" si="242"/>
        <v>55688.04936487275</v>
      </c>
      <c r="AB897">
        <f t="shared" si="248"/>
        <v>55682.603406313145</v>
      </c>
      <c r="AD897" s="4"/>
      <c r="AE897" s="4"/>
      <c r="AF897" s="4"/>
      <c r="AI897" s="5">
        <f>SUMPRODUCT(constants!$B$13:$B$20,A897^constants!$A$13:$A$20)*constants!$C$10/((A897/1000000000)^5*(EXP(0.014388/(A897/1000000000)/constants!$B$9)-1))</f>
        <v>1.4019772283984581E-5</v>
      </c>
      <c r="AL897" s="17">
        <f t="shared" si="243"/>
        <v>2.5178011490739778E-10</v>
      </c>
      <c r="AQ897">
        <f t="shared" si="250"/>
        <v>2.5178011490739778E-10</v>
      </c>
    </row>
    <row r="898" spans="1:43" x14ac:dyDescent="0.2">
      <c r="A898">
        <f>front!A898</f>
        <v>604.07000000000005</v>
      </c>
      <c r="B898" s="1">
        <f t="shared" si="249"/>
        <v>0.46000000000003638</v>
      </c>
      <c r="C898">
        <f>front!D898-front!B898</f>
        <v>22163.75</v>
      </c>
      <c r="D898" s="2">
        <f>front!E898-front!C898</f>
        <v>55867.9</v>
      </c>
      <c r="E898" s="2">
        <f>IF(front!F898-front!C898&gt;0,front!F898-front!C898,0)</f>
        <v>55867.9</v>
      </c>
      <c r="F898" s="2">
        <f>front!I898-front!H898</f>
        <v>12920.400000000001</v>
      </c>
      <c r="G898" s="2"/>
      <c r="H898" s="2"/>
      <c r="I898" s="4">
        <f>C898/(constants!$A$4+constants!$B$4*data!C898+constants!$C$4*data!C898^2+constants!$D$4*data!C898^3+constants!$E$4*data!C898^4+constants!$F$4*data!C898^5+constants!$G$4*data!C898^6+constants!$H$4*data!C898^7)</f>
        <v>22466.37735413773</v>
      </c>
      <c r="J898" s="4">
        <f>D898/(constants!$A$4+constants!$B$4*data!D898+constants!$C$4*data!D898^2+constants!$D$4*data!D898^3+constants!$E$4*data!D898^4+constants!$F$4*data!D898^5+constants!$G$4*data!D898^6+constants!$H$4*data!D898^7)</f>
        <v>58984.602343676241</v>
      </c>
      <c r="K898" s="4">
        <f>E898/(constants!$A$4+constants!$B$4*data!E898+constants!$C$4*data!E898^2+constants!$D$4*data!E898^3+constants!$E$4*data!E898^4+constants!$F$4*data!E898^5+constants!$G$4*data!E898^6+constants!$H$4*data!E898^7)</f>
        <v>58984.602343676241</v>
      </c>
      <c r="L898" s="4">
        <f>F898/(constants!$A$4+constants!$B$4*data!F898+constants!$C$4*data!F898^2+constants!$D$4*data!F898^3+constants!$E$4*data!F898^4+constants!$F$4*data!F898^5+constants!$G$4*data!F898^6+constants!$H$4*data!F898^7)</f>
        <v>12949.721774404781</v>
      </c>
      <c r="M898" s="4"/>
      <c r="N898" s="4"/>
      <c r="O898" s="4">
        <f t="shared" si="244"/>
        <v>56165.943385344326</v>
      </c>
      <c r="P898" s="4">
        <f t="shared" si="245"/>
        <v>14746.15058591906</v>
      </c>
      <c r="Q898" s="4">
        <f t="shared" si="245"/>
        <v>14746.15058591906</v>
      </c>
      <c r="R898" s="4">
        <f t="shared" si="246"/>
        <v>3237.4304436011953</v>
      </c>
      <c r="S898" s="4"/>
      <c r="T898" s="4"/>
      <c r="U898" s="4">
        <f t="shared" si="247"/>
        <v>1</v>
      </c>
      <c r="V898" s="4"/>
      <c r="W898" s="4"/>
      <c r="X898">
        <f>IF(front!E898&gt;$X$2,O898,P898)</f>
        <v>56165.943385344326</v>
      </c>
      <c r="Y898">
        <f t="shared" si="251"/>
        <v>55931.962597043261</v>
      </c>
      <c r="Z898">
        <f>SUMPRODUCT($B$7:$B$456,Y$7:Y$456,EXP(constants!$B$32+constants!$A$32*ABS($A$7:$A$456-$A898)))</f>
        <v>2.6024213310221446E-4</v>
      </c>
      <c r="AA898">
        <f t="shared" si="242"/>
        <v>55931.962336801131</v>
      </c>
      <c r="AB898">
        <f t="shared" si="248"/>
        <v>55926.516378241526</v>
      </c>
      <c r="AD898" s="4"/>
      <c r="AE898" s="4"/>
      <c r="AF898" s="4"/>
      <c r="AI898" s="5">
        <f>SUMPRODUCT(constants!$B$13:$B$20,A898^constants!$A$13:$A$20)*constants!$C$10/((A898/1000000000)^5*(EXP(0.014388/(A898/1000000000)/constants!$B$9)-1))</f>
        <v>1.4046518804029926E-5</v>
      </c>
      <c r="AL898" s="17">
        <f t="shared" si="243"/>
        <v>2.5116026732347644E-10</v>
      </c>
      <c r="AQ898">
        <f t="shared" si="250"/>
        <v>2.5116026732347644E-10</v>
      </c>
    </row>
    <row r="899" spans="1:43" x14ac:dyDescent="0.2">
      <c r="A899">
        <f>front!A899</f>
        <v>604.53</v>
      </c>
      <c r="B899" s="1">
        <f t="shared" si="249"/>
        <v>0.45999999999992269</v>
      </c>
      <c r="C899">
        <f>front!D899-front!B899</f>
        <v>22190.9</v>
      </c>
      <c r="D899" s="2">
        <f>front!E899-front!C899</f>
        <v>55072.7</v>
      </c>
      <c r="E899" s="2">
        <f>IF(front!F899-front!C899&gt;0,front!F899-front!C899,0)</f>
        <v>55072.7</v>
      </c>
      <c r="F899" s="2">
        <f>front!I899-front!H899</f>
        <v>11804.5</v>
      </c>
      <c r="G899" s="2"/>
      <c r="H899" s="2"/>
      <c r="I899" s="4">
        <f>C899/(constants!$A$4+constants!$B$4*data!C899+constants!$C$4*data!C899^2+constants!$D$4*data!C899^3+constants!$E$4*data!C899^4+constants!$F$4*data!C899^5+constants!$G$4*data!C899^6+constants!$H$4*data!C899^7)</f>
        <v>22494.727744288557</v>
      </c>
      <c r="J899" s="4">
        <f>D899/(constants!$A$4+constants!$B$4*data!D899+constants!$C$4*data!D899^2+constants!$D$4*data!D899^3+constants!$E$4*data!D899^4+constants!$F$4*data!D899^5+constants!$G$4*data!D899^6+constants!$H$4*data!D899^7)</f>
        <v>58100.442863492084</v>
      </c>
      <c r="K899" s="4">
        <f>E899/(constants!$A$4+constants!$B$4*data!E899+constants!$C$4*data!E899^2+constants!$D$4*data!E899^3+constants!$E$4*data!E899^4+constants!$F$4*data!E899^5+constants!$G$4*data!E899^6+constants!$H$4*data!E899^7)</f>
        <v>58100.442863492084</v>
      </c>
      <c r="L899" s="4">
        <f>F899/(constants!$A$4+constants!$B$4*data!F899+constants!$C$4*data!F899^2+constants!$D$4*data!F899^3+constants!$E$4*data!F899^4+constants!$F$4*data!F899^5+constants!$G$4*data!F899^6+constants!$H$4*data!F899^7)</f>
        <v>11819.322540731886</v>
      </c>
      <c r="M899" s="4"/>
      <c r="N899" s="4"/>
      <c r="O899" s="4">
        <f t="shared" si="244"/>
        <v>56236.819360721391</v>
      </c>
      <c r="P899" s="4">
        <f t="shared" si="245"/>
        <v>14525.110715873021</v>
      </c>
      <c r="Q899" s="4">
        <f t="shared" si="245"/>
        <v>14525.110715873021</v>
      </c>
      <c r="R899" s="4">
        <f t="shared" si="246"/>
        <v>2954.8306351829715</v>
      </c>
      <c r="S899" s="4"/>
      <c r="T899" s="4"/>
      <c r="U899" s="4">
        <f t="shared" si="247"/>
        <v>1</v>
      </c>
      <c r="V899" s="4"/>
      <c r="W899" s="4"/>
      <c r="X899">
        <f>IF(front!E899&gt;$X$2,O899,P899)</f>
        <v>56236.819360721391</v>
      </c>
      <c r="Y899">
        <f t="shared" si="251"/>
        <v>56002.838572420325</v>
      </c>
      <c r="Z899">
        <f>SUMPRODUCT($B$7:$B$456,Y$7:Y$456,EXP(constants!$B$32+constants!$A$32*ABS($A$7:$A$456-$A899)))</f>
        <v>2.5352125832986031E-4</v>
      </c>
      <c r="AA899">
        <f t="shared" si="242"/>
        <v>56002.83831889907</v>
      </c>
      <c r="AB899">
        <f t="shared" si="248"/>
        <v>55997.392360339465</v>
      </c>
      <c r="AD899" s="4"/>
      <c r="AE899" s="4"/>
      <c r="AF899" s="4"/>
      <c r="AI899" s="5">
        <f>SUMPRODUCT(constants!$B$13:$B$20,A899^constants!$A$13:$A$20)*constants!$C$10/((A899/1000000000)^5*(EXP(0.014388/(A899/1000000000)/constants!$B$9)-1))</f>
        <v>1.4073230361397047E-5</v>
      </c>
      <c r="AL899" s="17">
        <f t="shared" si="243"/>
        <v>2.5131938771071255E-10</v>
      </c>
      <c r="AQ899">
        <f t="shared" si="250"/>
        <v>2.5131938771071255E-10</v>
      </c>
    </row>
    <row r="900" spans="1:43" x14ac:dyDescent="0.2">
      <c r="A900">
        <f>front!A900</f>
        <v>604.98</v>
      </c>
      <c r="B900" s="1">
        <f t="shared" si="249"/>
        <v>0.45000000000004547</v>
      </c>
      <c r="C900">
        <f>front!D900-front!B900</f>
        <v>22229.9</v>
      </c>
      <c r="D900" s="2">
        <f>front!E900-front!C900</f>
        <v>55453.1</v>
      </c>
      <c r="E900" s="2">
        <f>IF(front!F900-front!C900&gt;0,front!F900-front!C900,0)</f>
        <v>55453.1</v>
      </c>
      <c r="F900" s="2">
        <f>front!I900-front!H900</f>
        <v>11270.3</v>
      </c>
      <c r="G900" s="2"/>
      <c r="H900" s="2"/>
      <c r="I900" s="4">
        <f>C900/(constants!$A$4+constants!$B$4*data!C900+constants!$C$4*data!C900^2+constants!$D$4*data!C900^3+constants!$E$4*data!C900^4+constants!$F$4*data!C900^5+constants!$G$4*data!C900^6+constants!$H$4*data!C900^7)</f>
        <v>22535.455841710431</v>
      </c>
      <c r="J900" s="4">
        <f>D900/(constants!$A$4+constants!$B$4*data!D900+constants!$C$4*data!D900^2+constants!$D$4*data!D900^3+constants!$E$4*data!D900^4+constants!$F$4*data!D900^5+constants!$G$4*data!D900^6+constants!$H$4*data!D900^7)</f>
        <v>58523.16569710926</v>
      </c>
      <c r="K900" s="4">
        <f>E900/(constants!$A$4+constants!$B$4*data!E900+constants!$C$4*data!E900^2+constants!$D$4*data!E900^3+constants!$E$4*data!E900^4+constants!$F$4*data!E900^5+constants!$G$4*data!E900^6+constants!$H$4*data!E900^7)</f>
        <v>58523.16569710926</v>
      </c>
      <c r="L900" s="4">
        <f>F900/(constants!$A$4+constants!$B$4*data!F900+constants!$C$4*data!F900^2+constants!$D$4*data!F900^3+constants!$E$4*data!F900^4+constants!$F$4*data!F900^5+constants!$G$4*data!F900^6+constants!$H$4*data!F900^7)</f>
        <v>11279.457199660192</v>
      </c>
      <c r="M900" s="4"/>
      <c r="N900" s="4"/>
      <c r="O900" s="4">
        <f t="shared" si="244"/>
        <v>56338.639604276075</v>
      </c>
      <c r="P900" s="4">
        <f t="shared" si="245"/>
        <v>14630.791424277315</v>
      </c>
      <c r="Q900" s="4">
        <f t="shared" si="245"/>
        <v>14630.791424277315</v>
      </c>
      <c r="R900" s="4">
        <f t="shared" si="246"/>
        <v>2819.8642999150479</v>
      </c>
      <c r="S900" s="4"/>
      <c r="T900" s="4"/>
      <c r="U900" s="4">
        <f t="shared" si="247"/>
        <v>1</v>
      </c>
      <c r="V900" s="4"/>
      <c r="W900" s="4"/>
      <c r="X900">
        <f>IF(front!E900&gt;$X$2,O900,P900)</f>
        <v>56338.639604276075</v>
      </c>
      <c r="Y900">
        <f t="shared" si="251"/>
        <v>56104.65881597501</v>
      </c>
      <c r="Z900">
        <f>SUMPRODUCT($B$7:$B$456,Y$7:Y$456,EXP(constants!$B$32+constants!$A$32*ABS($A$7:$A$456-$A900)))</f>
        <v>2.4711447203544675E-4</v>
      </c>
      <c r="AA900">
        <f t="shared" si="242"/>
        <v>56104.658568860541</v>
      </c>
      <c r="AB900">
        <f t="shared" si="248"/>
        <v>56099.212610300936</v>
      </c>
      <c r="AD900" s="4"/>
      <c r="AE900" s="4"/>
      <c r="AF900" s="4"/>
      <c r="AI900" s="5">
        <f>SUMPRODUCT(constants!$B$13:$B$20,A900^constants!$A$13:$A$20)*constants!$C$10/((A900/1000000000)^5*(EXP(0.014388/(A900/1000000000)/constants!$B$9)-1))</f>
        <v>1.4099327262071954E-5</v>
      </c>
      <c r="AL900" s="17">
        <f t="shared" si="243"/>
        <v>2.5132843414424387E-10</v>
      </c>
      <c r="AQ900">
        <f t="shared" si="250"/>
        <v>2.5132843414424387E-10</v>
      </c>
    </row>
    <row r="901" spans="1:43" x14ac:dyDescent="0.2">
      <c r="A901">
        <f>front!A901</f>
        <v>605.44000000000005</v>
      </c>
      <c r="B901" s="1">
        <f t="shared" si="249"/>
        <v>0.46000000000003638</v>
      </c>
      <c r="C901">
        <f>front!D901-front!B901</f>
        <v>22291.25</v>
      </c>
      <c r="D901" s="2">
        <f>front!E901-front!C901</f>
        <v>55087.9</v>
      </c>
      <c r="E901" s="2">
        <f>IF(front!F901-front!C901&gt;0,front!F901-front!C901,0)</f>
        <v>55087.9</v>
      </c>
      <c r="F901" s="2">
        <f>front!I901-front!H901</f>
        <v>12517.199999999999</v>
      </c>
      <c r="G901" s="2"/>
      <c r="H901" s="2"/>
      <c r="I901" s="4">
        <f>C901/(constants!$A$4+constants!$B$4*data!C901+constants!$C$4*data!C901^2+constants!$D$4*data!C901^3+constants!$E$4*data!C901^4+constants!$F$4*data!C901^5+constants!$G$4*data!C901^6+constants!$H$4*data!C901^7)</f>
        <v>22599.533279287465</v>
      </c>
      <c r="J901" s="4">
        <f>D901/(constants!$A$4+constants!$B$4*data!D901+constants!$C$4*data!D901^2+constants!$D$4*data!D901^3+constants!$E$4*data!D901^4+constants!$F$4*data!D901^5+constants!$G$4*data!D901^6+constants!$H$4*data!D901^7)</f>
        <v>58117.326647879963</v>
      </c>
      <c r="K901" s="4">
        <f>E901/(constants!$A$4+constants!$B$4*data!E901+constants!$C$4*data!E901^2+constants!$D$4*data!E901^3+constants!$E$4*data!E901^4+constants!$F$4*data!E901^5+constants!$G$4*data!E901^6+constants!$H$4*data!E901^7)</f>
        <v>58117.326647879963</v>
      </c>
      <c r="L901" s="4">
        <f>F901/(constants!$A$4+constants!$B$4*data!F901+constants!$C$4*data!F901^2+constants!$D$4*data!F901^3+constants!$E$4*data!F901^4+constants!$F$4*data!F901^5+constants!$G$4*data!F901^6+constants!$H$4*data!F901^7)</f>
        <v>12540.855819103623</v>
      </c>
      <c r="M901" s="4"/>
      <c r="N901" s="4"/>
      <c r="O901" s="4">
        <f t="shared" si="244"/>
        <v>56498.833198218665</v>
      </c>
      <c r="P901" s="4">
        <f t="shared" si="245"/>
        <v>14529.331661969991</v>
      </c>
      <c r="Q901" s="4">
        <f t="shared" si="245"/>
        <v>14529.331661969991</v>
      </c>
      <c r="R901" s="4">
        <f t="shared" si="246"/>
        <v>3135.2139547759057</v>
      </c>
      <c r="S901" s="4"/>
      <c r="T901" s="4"/>
      <c r="U901" s="4">
        <f t="shared" si="247"/>
        <v>1</v>
      </c>
      <c r="V901" s="4"/>
      <c r="W901" s="4"/>
      <c r="X901">
        <f>IF(front!E901&gt;$X$2,O901,P901)</f>
        <v>56498.833198218665</v>
      </c>
      <c r="Y901">
        <f t="shared" si="251"/>
        <v>56264.852409917599</v>
      </c>
      <c r="Z901">
        <f>SUMPRODUCT($B$7:$B$456,Y$7:Y$456,EXP(constants!$B$32+constants!$A$32*ABS($A$7:$A$456-$A901)))</f>
        <v>2.4073262524842135E-4</v>
      </c>
      <c r="AA901">
        <f t="shared" si="242"/>
        <v>56264.852169184975</v>
      </c>
      <c r="AB901">
        <f t="shared" si="248"/>
        <v>56259.40621062537</v>
      </c>
      <c r="AD901" s="4"/>
      <c r="AE901" s="4"/>
      <c r="AF901" s="4"/>
      <c r="AI901" s="5">
        <f>SUMPRODUCT(constants!$B$13:$B$20,A901^constants!$A$13:$A$20)*constants!$C$10/((A901/1000000000)^5*(EXP(0.014388/(A901/1000000000)/constants!$B$9)-1))</f>
        <v>1.4125969226625742E-5</v>
      </c>
      <c r="AL901" s="17">
        <f t="shared" si="243"/>
        <v>2.510863547642253E-10</v>
      </c>
      <c r="AQ901">
        <f t="shared" si="250"/>
        <v>2.510863547642253E-10</v>
      </c>
    </row>
    <row r="902" spans="1:43" x14ac:dyDescent="0.2">
      <c r="A902">
        <f>front!A902</f>
        <v>605.89</v>
      </c>
      <c r="B902" s="1">
        <f t="shared" si="249"/>
        <v>0.44999999999993179</v>
      </c>
      <c r="C902">
        <f>front!D902-front!B902</f>
        <v>22300.7</v>
      </c>
      <c r="D902" s="2">
        <f>front!E902-front!C902</f>
        <v>55280.1</v>
      </c>
      <c r="E902" s="2">
        <f>IF(front!F902-front!C902&gt;0,front!F902-front!C902,0)</f>
        <v>55280.1</v>
      </c>
      <c r="F902" s="2">
        <f>front!I902-front!H902</f>
        <v>14545.100000000002</v>
      </c>
      <c r="G902" s="2"/>
      <c r="H902" s="2"/>
      <c r="I902" s="4">
        <f>C902/(constants!$A$4+constants!$B$4*data!C902+constants!$C$4*data!C902^2+constants!$D$4*data!C902^3+constants!$E$4*data!C902^4+constants!$F$4*data!C902^5+constants!$G$4*data!C902^6+constants!$H$4*data!C902^7)</f>
        <v>22609.40437568014</v>
      </c>
      <c r="J902" s="4">
        <f>D902/(constants!$A$4+constants!$B$4*data!D902+constants!$C$4*data!D902^2+constants!$D$4*data!D902^3+constants!$E$4*data!D902^4+constants!$F$4*data!D902^5+constants!$G$4*data!D902^6+constants!$H$4*data!D902^7)</f>
        <v>58330.869164755626</v>
      </c>
      <c r="K902" s="4">
        <f>E902/(constants!$A$4+constants!$B$4*data!E902+constants!$C$4*data!E902^2+constants!$D$4*data!E902^3+constants!$E$4*data!E902^4+constants!$F$4*data!E902^5+constants!$G$4*data!E902^6+constants!$H$4*data!E902^7)</f>
        <v>58330.869164755626</v>
      </c>
      <c r="L902" s="4">
        <f>F902/(constants!$A$4+constants!$B$4*data!F902+constants!$C$4*data!F902^2+constants!$D$4*data!F902^3+constants!$E$4*data!F902^4+constants!$F$4*data!F902^5+constants!$G$4*data!F902^6+constants!$H$4*data!F902^7)</f>
        <v>14602.373328403768</v>
      </c>
      <c r="M902" s="4"/>
      <c r="N902" s="4"/>
      <c r="O902" s="4">
        <f t="shared" si="244"/>
        <v>56523.510939200351</v>
      </c>
      <c r="P902" s="4">
        <f t="shared" si="245"/>
        <v>14582.717291188907</v>
      </c>
      <c r="Q902" s="4">
        <f t="shared" si="245"/>
        <v>14582.717291188907</v>
      </c>
      <c r="R902" s="4">
        <f t="shared" si="246"/>
        <v>3650.593332100942</v>
      </c>
      <c r="S902" s="4"/>
      <c r="T902" s="4"/>
      <c r="U902" s="4">
        <f t="shared" si="247"/>
        <v>1</v>
      </c>
      <c r="V902" s="4"/>
      <c r="W902" s="4"/>
      <c r="X902">
        <f>IF(front!E902&gt;$X$2,O902,P902)</f>
        <v>56523.510939200351</v>
      </c>
      <c r="Y902">
        <f t="shared" si="251"/>
        <v>56289.530150899285</v>
      </c>
      <c r="Z902">
        <f>SUMPRODUCT($B$7:$B$456,Y$7:Y$456,EXP(constants!$B$32+constants!$A$32*ABS($A$7:$A$456-$A902)))</f>
        <v>2.346490230518249E-4</v>
      </c>
      <c r="AA902">
        <f t="shared" si="242"/>
        <v>56289.529916250263</v>
      </c>
      <c r="AB902">
        <f t="shared" si="248"/>
        <v>56284.083957690658</v>
      </c>
      <c r="AD902" s="4"/>
      <c r="AE902" s="4"/>
      <c r="AF902" s="4"/>
      <c r="AI902" s="5">
        <f>SUMPRODUCT(constants!$B$13:$B$20,A902^constants!$A$13:$A$20)*constants!$C$10/((A902/1000000000)^5*(EXP(0.014388/(A902/1000000000)/constants!$B$9)-1))</f>
        <v>1.4151997772367202E-5</v>
      </c>
      <c r="AL902" s="17">
        <f t="shared" si="243"/>
        <v>2.5143871548136786E-10</v>
      </c>
      <c r="AQ902">
        <f t="shared" si="250"/>
        <v>2.5143871548136786E-10</v>
      </c>
    </row>
    <row r="903" spans="1:43" x14ac:dyDescent="0.2">
      <c r="A903">
        <f>front!A903</f>
        <v>606.35</v>
      </c>
      <c r="B903" s="1">
        <f t="shared" si="249"/>
        <v>0.46000000000003638</v>
      </c>
      <c r="C903">
        <f>front!D903-front!B903</f>
        <v>22343.899999999998</v>
      </c>
      <c r="D903" s="2">
        <f>front!E903-front!C903</f>
        <v>55847.5</v>
      </c>
      <c r="E903" s="2">
        <f>IF(front!F903-front!C903&gt;0,front!F903-front!C903,0)</f>
        <v>55847.5</v>
      </c>
      <c r="F903" s="2">
        <f>front!I903-front!H903</f>
        <v>13442.400000000001</v>
      </c>
      <c r="G903" s="2"/>
      <c r="H903" s="2"/>
      <c r="I903" s="4">
        <f>C903/(constants!$A$4+constants!$B$4*data!C903+constants!$C$4*data!C903^2+constants!$D$4*data!C903^3+constants!$E$4*data!C903^4+constants!$F$4*data!C903^5+constants!$G$4*data!C903^6+constants!$H$4*data!C903^7)</f>
        <v>22654.532706902392</v>
      </c>
      <c r="J903" s="4">
        <f>D903/(constants!$A$4+constants!$B$4*data!D903+constants!$C$4*data!D903^2+constants!$D$4*data!D903^3+constants!$E$4*data!D903^4+constants!$F$4*data!D903^5+constants!$G$4*data!D903^6+constants!$H$4*data!D903^7)</f>
        <v>58961.895579685122</v>
      </c>
      <c r="K903" s="4">
        <f>E903/(constants!$A$4+constants!$B$4*data!E903+constants!$C$4*data!E903^2+constants!$D$4*data!E903^3+constants!$E$4*data!E903^4+constants!$F$4*data!E903^5+constants!$G$4*data!E903^6+constants!$H$4*data!E903^7)</f>
        <v>58961.895579685122</v>
      </c>
      <c r="L903" s="4">
        <f>F903/(constants!$A$4+constants!$B$4*data!F903+constants!$C$4*data!F903^2+constants!$D$4*data!F903^3+constants!$E$4*data!F903^4+constants!$F$4*data!F903^5+constants!$G$4*data!F903^6+constants!$H$4*data!F903^7)</f>
        <v>13479.796219851001</v>
      </c>
      <c r="M903" s="4"/>
      <c r="N903" s="4"/>
      <c r="O903" s="4">
        <f t="shared" si="244"/>
        <v>56636.331767255979</v>
      </c>
      <c r="P903" s="4">
        <f t="shared" si="245"/>
        <v>14740.473894921281</v>
      </c>
      <c r="Q903" s="4">
        <f t="shared" si="245"/>
        <v>14740.473894921281</v>
      </c>
      <c r="R903" s="4">
        <f t="shared" si="246"/>
        <v>3369.9490549627503</v>
      </c>
      <c r="S903" s="4"/>
      <c r="T903" s="4"/>
      <c r="U903" s="4">
        <f t="shared" si="247"/>
        <v>1</v>
      </c>
      <c r="V903" s="4"/>
      <c r="W903" s="4"/>
      <c r="X903">
        <f>IF(front!E903&gt;$X$2,O903,P903)</f>
        <v>56636.331767255979</v>
      </c>
      <c r="Y903">
        <f t="shared" si="251"/>
        <v>56402.350978954913</v>
      </c>
      <c r="Z903">
        <f>SUMPRODUCT($B$7:$B$456,Y$7:Y$456,EXP(constants!$B$32+constants!$A$32*ABS($A$7:$A$456-$A903)))</f>
        <v>2.285891023134427E-4</v>
      </c>
      <c r="AA903">
        <f t="shared" ref="AA903:AA966" si="252">Y903-Z903</f>
        <v>56402.350750365811</v>
      </c>
      <c r="AB903">
        <f t="shared" si="248"/>
        <v>56396.904791806206</v>
      </c>
      <c r="AD903" s="4"/>
      <c r="AE903" s="4"/>
      <c r="AF903" s="4"/>
      <c r="AI903" s="5">
        <f>SUMPRODUCT(constants!$B$13:$B$20,A903^constants!$A$13:$A$20)*constants!$C$10/((A903/1000000000)^5*(EXP(0.014388/(A903/1000000000)/constants!$B$9)-1))</f>
        <v>1.4178569584314141E-5</v>
      </c>
      <c r="AL903" s="17">
        <f t="shared" ref="AL903:AL966" si="253">IF(AB903=0,0,AI903/AB903)</f>
        <v>2.5140687483923972E-10</v>
      </c>
      <c r="AQ903">
        <f t="shared" si="250"/>
        <v>2.5140687483923972E-10</v>
      </c>
    </row>
    <row r="904" spans="1:43" x14ac:dyDescent="0.2">
      <c r="A904">
        <f>front!A904</f>
        <v>606.79999999999995</v>
      </c>
      <c r="B904" s="1">
        <f t="shared" si="249"/>
        <v>0.44999999999993179</v>
      </c>
      <c r="C904">
        <f>front!D904-front!B904</f>
        <v>22397.15</v>
      </c>
      <c r="D904" s="2">
        <f>front!E904-front!C904</f>
        <v>55261.8</v>
      </c>
      <c r="E904" s="2">
        <f>IF(front!F904-front!C904&gt;0,front!F904-front!C904,0)</f>
        <v>55261.8</v>
      </c>
      <c r="F904" s="2">
        <f>front!I904-front!H904</f>
        <v>11811.600000000002</v>
      </c>
      <c r="G904" s="2"/>
      <c r="H904" s="2"/>
      <c r="I904" s="4">
        <f>C904/(constants!$A$4+constants!$B$4*data!C904+constants!$C$4*data!C904^2+constants!$D$4*data!C904^3+constants!$E$4*data!C904^4+constants!$F$4*data!C904^5+constants!$G$4*data!C904^6+constants!$H$4*data!C904^7)</f>
        <v>22710.167128657693</v>
      </c>
      <c r="J904" s="4">
        <f>D904/(constants!$A$4+constants!$B$4*data!D904+constants!$C$4*data!D904^2+constants!$D$4*data!D904^3+constants!$E$4*data!D904^4+constants!$F$4*data!D904^5+constants!$G$4*data!D904^6+constants!$H$4*data!D904^7)</f>
        <v>58310.532852388889</v>
      </c>
      <c r="K904" s="4">
        <f>E904/(constants!$A$4+constants!$B$4*data!E904+constants!$C$4*data!E904^2+constants!$D$4*data!E904^3+constants!$E$4*data!E904^4+constants!$F$4*data!E904^5+constants!$G$4*data!E904^6+constants!$H$4*data!E904^7)</f>
        <v>58310.532852388889</v>
      </c>
      <c r="L904" s="4">
        <f>F904/(constants!$A$4+constants!$B$4*data!F904+constants!$C$4*data!F904^2+constants!$D$4*data!F904^3+constants!$E$4*data!F904^4+constants!$F$4*data!F904^5+constants!$G$4*data!F904^6+constants!$H$4*data!F904^7)</f>
        <v>11826.503261267217</v>
      </c>
      <c r="M904" s="4"/>
      <c r="N904" s="4"/>
      <c r="O904" s="4">
        <f t="shared" ref="O904:O967" si="254">I904*1000/O$4</f>
        <v>56775.417821644231</v>
      </c>
      <c r="P904" s="4">
        <f t="shared" ref="P904:Q967" si="255">J904*1000/P$4</f>
        <v>14577.633213097222</v>
      </c>
      <c r="Q904" s="4">
        <f t="shared" si="255"/>
        <v>14577.633213097222</v>
      </c>
      <c r="R904" s="4">
        <f t="shared" ref="R904:R967" si="256">L904*1000/R$4</f>
        <v>2956.6258153168042</v>
      </c>
      <c r="S904" s="4"/>
      <c r="T904" s="4"/>
      <c r="U904" s="4">
        <f t="shared" ref="U904:U967" si="257">Q904/P904</f>
        <v>1</v>
      </c>
      <c r="V904" s="4"/>
      <c r="W904" s="4"/>
      <c r="X904">
        <f>IF(front!E904&gt;$X$2,O904,P904)</f>
        <v>56775.417821644231</v>
      </c>
      <c r="Y904">
        <f t="shared" si="251"/>
        <v>56541.437033343165</v>
      </c>
      <c r="Z904">
        <f>SUMPRODUCT($B$7:$B$456,Y$7:Y$456,EXP(constants!$B$32+constants!$A$32*ABS($A$7:$A$456-$A904)))</f>
        <v>2.2281238150745716E-4</v>
      </c>
      <c r="AA904">
        <f t="shared" si="252"/>
        <v>56541.43681053078</v>
      </c>
      <c r="AB904">
        <f t="shared" ref="AB904:AB967" si="258">IF((AA904-$AA$3)&gt;0,AA904-$AA$3,0)</f>
        <v>56535.990851971175</v>
      </c>
      <c r="AD904" s="4"/>
      <c r="AE904" s="4"/>
      <c r="AF904" s="4"/>
      <c r="AI904" s="5">
        <f>SUMPRODUCT(constants!$B$13:$B$20,A904^constants!$A$13:$A$20)*constants!$C$10/((A904/1000000000)^5*(EXP(0.014388/(A904/1000000000)/constants!$B$9)-1))</f>
        <v>1.4204529232257453E-5</v>
      </c>
      <c r="AL904" s="17">
        <f t="shared" si="253"/>
        <v>2.5124755077609469E-10</v>
      </c>
      <c r="AQ904">
        <f t="shared" si="250"/>
        <v>2.5124755077609469E-10</v>
      </c>
    </row>
    <row r="905" spans="1:43" x14ac:dyDescent="0.2">
      <c r="A905">
        <f>front!A905</f>
        <v>607.26</v>
      </c>
      <c r="B905" s="1">
        <f t="shared" ref="B905:B968" si="259">A905-A904</f>
        <v>0.46000000000003638</v>
      </c>
      <c r="C905">
        <f>front!D905-front!B905</f>
        <v>22401</v>
      </c>
      <c r="D905" s="2">
        <f>front!E905-front!C905</f>
        <v>55442.1</v>
      </c>
      <c r="E905" s="2">
        <f>IF(front!F905-front!C905&gt;0,front!F905-front!C905,0)</f>
        <v>55442.1</v>
      </c>
      <c r="F905" s="2">
        <f>front!I905-front!H905</f>
        <v>12662.2</v>
      </c>
      <c r="G905" s="2"/>
      <c r="H905" s="2"/>
      <c r="I905" s="4">
        <f>C905/(constants!$A$4+constants!$B$4*data!C905+constants!$C$4*data!C905^2+constants!$D$4*data!C905^3+constants!$E$4*data!C905^4+constants!$F$4*data!C905^5+constants!$G$4*data!C905^6+constants!$H$4*data!C905^7)</f>
        <v>22714.189843508302</v>
      </c>
      <c r="J905" s="4">
        <f>D905/(constants!$A$4+constants!$B$4*data!D905+constants!$C$4*data!D905^2+constants!$D$4*data!D905^3+constants!$E$4*data!D905^4+constants!$F$4*data!D905^5+constants!$G$4*data!D905^6+constants!$H$4*data!D905^7)</f>
        <v>58510.936203194113</v>
      </c>
      <c r="K905" s="4">
        <f>E905/(constants!$A$4+constants!$B$4*data!E905+constants!$C$4*data!E905^2+constants!$D$4*data!E905^3+constants!$E$4*data!E905^4+constants!$F$4*data!E905^5+constants!$G$4*data!E905^6+constants!$H$4*data!E905^7)</f>
        <v>58510.936203194113</v>
      </c>
      <c r="L905" s="4">
        <f>F905/(constants!$A$4+constants!$B$4*data!F905+constants!$C$4*data!F905^2+constants!$D$4*data!F905^3+constants!$E$4*data!F905^4+constants!$F$4*data!F905^5+constants!$G$4*data!F905^6+constants!$H$4*data!F905^7)</f>
        <v>12687.836873303704</v>
      </c>
      <c r="M905" s="4"/>
      <c r="N905" s="4"/>
      <c r="O905" s="4">
        <f t="shared" si="254"/>
        <v>56785.474608770761</v>
      </c>
      <c r="P905" s="4">
        <f t="shared" si="255"/>
        <v>14627.734050798528</v>
      </c>
      <c r="Q905" s="4">
        <f t="shared" si="255"/>
        <v>14627.734050798528</v>
      </c>
      <c r="R905" s="4">
        <f t="shared" si="256"/>
        <v>3171.959218325926</v>
      </c>
      <c r="S905" s="4"/>
      <c r="T905" s="4"/>
      <c r="U905" s="4">
        <f t="shared" si="257"/>
        <v>1</v>
      </c>
      <c r="V905" s="4"/>
      <c r="W905" s="4"/>
      <c r="X905">
        <f>IF(front!E905&gt;$X$2,O905,P905)</f>
        <v>56785.474608770761</v>
      </c>
      <c r="Y905">
        <f t="shared" si="251"/>
        <v>56551.493820469695</v>
      </c>
      <c r="Z905">
        <f>SUMPRODUCT($B$7:$B$456,Y$7:Y$456,EXP(constants!$B$32+constants!$A$32*ABS($A$7:$A$456-$A905)))</f>
        <v>2.1705814757157953E-4</v>
      </c>
      <c r="AA905">
        <f t="shared" si="252"/>
        <v>56551.493603411545</v>
      </c>
      <c r="AB905">
        <f t="shared" si="258"/>
        <v>56546.04764485194</v>
      </c>
      <c r="AD905" s="4"/>
      <c r="AE905" s="4"/>
      <c r="AF905" s="4"/>
      <c r="AI905" s="5">
        <f>SUMPRODUCT(constants!$B$13:$B$20,A905^constants!$A$13:$A$20)*constants!$C$10/((A905/1000000000)^5*(EXP(0.014388/(A905/1000000000)/constants!$B$9)-1))</f>
        <v>1.4231030341526021E-5</v>
      </c>
      <c r="AL905" s="17">
        <f t="shared" si="253"/>
        <v>2.5167153027045633E-10</v>
      </c>
      <c r="AQ905">
        <f t="shared" si="250"/>
        <v>2.5167153027045633E-10</v>
      </c>
    </row>
    <row r="906" spans="1:43" x14ac:dyDescent="0.2">
      <c r="A906">
        <f>front!A906</f>
        <v>607.71</v>
      </c>
      <c r="B906" s="1">
        <f t="shared" si="259"/>
        <v>0.45000000000004547</v>
      </c>
      <c r="C906">
        <f>front!D906-front!B906</f>
        <v>22486.6</v>
      </c>
      <c r="D906" s="2">
        <f>front!E906-front!C906</f>
        <v>55235</v>
      </c>
      <c r="E906" s="2">
        <f>IF(front!F906-front!C906&gt;0,front!F906-front!C906,0)</f>
        <v>55235</v>
      </c>
      <c r="F906" s="2">
        <f>front!I906-front!H906</f>
        <v>12692.7</v>
      </c>
      <c r="G906" s="2"/>
      <c r="H906" s="2"/>
      <c r="I906" s="4">
        <f>C906/(constants!$A$4+constants!$B$4*data!C906+constants!$C$4*data!C906^2+constants!$D$4*data!C906^3+constants!$E$4*data!C906^4+constants!$F$4*data!C906^5+constants!$G$4*data!C906^6+constants!$H$4*data!C906^7)</f>
        <v>22803.641073679308</v>
      </c>
      <c r="J906" s="4">
        <f>D906/(constants!$A$4+constants!$B$4*data!D906+constants!$C$4*data!D906^2+constants!$D$4*data!D906^3+constants!$E$4*data!D906^4+constants!$F$4*data!D906^5+constants!$G$4*data!D906^6+constants!$H$4*data!D906^7)</f>
        <v>58280.752347380345</v>
      </c>
      <c r="K906" s="4">
        <f>E906/(constants!$A$4+constants!$B$4*data!E906+constants!$C$4*data!E906^2+constants!$D$4*data!E906^3+constants!$E$4*data!E906^4+constants!$F$4*data!E906^5+constants!$G$4*data!E906^6+constants!$H$4*data!E906^7)</f>
        <v>58280.752347380345</v>
      </c>
      <c r="L906" s="4">
        <f>F906/(constants!$A$4+constants!$B$4*data!F906+constants!$C$4*data!F906^2+constants!$D$4*data!F906^3+constants!$E$4*data!F906^4+constants!$F$4*data!F906^5+constants!$G$4*data!F906^6+constants!$H$4*data!F906^7)</f>
        <v>12718.761630839937</v>
      </c>
      <c r="M906" s="4"/>
      <c r="N906" s="4"/>
      <c r="O906" s="4">
        <f t="shared" si="254"/>
        <v>57009.102684198275</v>
      </c>
      <c r="P906" s="4">
        <f t="shared" si="255"/>
        <v>14570.188086845086</v>
      </c>
      <c r="Q906" s="4">
        <f t="shared" si="255"/>
        <v>14570.188086845086</v>
      </c>
      <c r="R906" s="4">
        <f t="shared" si="256"/>
        <v>3179.6904077099844</v>
      </c>
      <c r="S906" s="4"/>
      <c r="T906" s="4"/>
      <c r="U906" s="4">
        <f t="shared" si="257"/>
        <v>1</v>
      </c>
      <c r="V906" s="4"/>
      <c r="W906" s="4"/>
      <c r="X906">
        <f>IF(front!E906&gt;$X$2,O906,P906)</f>
        <v>57009.102684198275</v>
      </c>
      <c r="Y906">
        <f t="shared" si="251"/>
        <v>56775.121895897209</v>
      </c>
      <c r="Z906">
        <f>SUMPRODUCT($B$7:$B$456,Y$7:Y$456,EXP(constants!$B$32+constants!$A$32*ABS($A$7:$A$456-$A906)))</f>
        <v>2.1157282782319385E-4</v>
      </c>
      <c r="AA906">
        <f t="shared" si="252"/>
        <v>56775.121684324382</v>
      </c>
      <c r="AB906">
        <f t="shared" si="258"/>
        <v>56769.675725764777</v>
      </c>
      <c r="AD906" s="4"/>
      <c r="AE906" s="4"/>
      <c r="AF906" s="4"/>
      <c r="AI906" s="5">
        <f>SUMPRODUCT(constants!$B$13:$B$20,A906^constants!$A$13:$A$20)*constants!$C$10/((A906/1000000000)^5*(EXP(0.014388/(A906/1000000000)/constants!$B$9)-1))</f>
        <v>1.4256920558308556E-5</v>
      </c>
      <c r="AL906" s="17">
        <f t="shared" si="253"/>
        <v>2.5113619861383296E-10</v>
      </c>
      <c r="AQ906">
        <f t="shared" si="250"/>
        <v>2.5113619861383296E-10</v>
      </c>
    </row>
    <row r="907" spans="1:43" x14ac:dyDescent="0.2">
      <c r="A907">
        <f>front!A907</f>
        <v>608.16999999999996</v>
      </c>
      <c r="B907" s="1">
        <f t="shared" si="259"/>
        <v>0.45999999999992269</v>
      </c>
      <c r="C907">
        <f>front!D907-front!B907</f>
        <v>22532.25</v>
      </c>
      <c r="D907" s="2">
        <f>front!E907-front!C907</f>
        <v>54998.8</v>
      </c>
      <c r="E907" s="2">
        <f>IF(front!F907-front!C907&gt;0,front!F907-front!C907,0)</f>
        <v>54998.8</v>
      </c>
      <c r="F907" s="2">
        <f>front!I907-front!H907</f>
        <v>11312.2</v>
      </c>
      <c r="G907" s="2"/>
      <c r="H907" s="2"/>
      <c r="I907" s="4">
        <f>C907/(constants!$A$4+constants!$B$4*data!C907+constants!$C$4*data!C907^2+constants!$D$4*data!C907^3+constants!$E$4*data!C907^4+constants!$F$4*data!C907^5+constants!$G$4*data!C907^6+constants!$H$4*data!C907^7)</f>
        <v>22851.353607578447</v>
      </c>
      <c r="J907" s="4">
        <f>D907/(constants!$A$4+constants!$B$4*data!D907+constants!$C$4*data!D907^2+constants!$D$4*data!D907^3+constants!$E$4*data!D907^4+constants!$F$4*data!D907^5+constants!$G$4*data!D907^6+constants!$H$4*data!D907^7)</f>
        <v>58018.364751556437</v>
      </c>
      <c r="K907" s="4">
        <f>E907/(constants!$A$4+constants!$B$4*data!E907+constants!$C$4*data!E907^2+constants!$D$4*data!E907^3+constants!$E$4*data!E907^4+constants!$F$4*data!E907^5+constants!$G$4*data!E907^6+constants!$H$4*data!E907^7)</f>
        <v>58018.364751556437</v>
      </c>
      <c r="L907" s="4">
        <f>F907/(constants!$A$4+constants!$B$4*data!F907+constants!$C$4*data!F907^2+constants!$D$4*data!F907^3+constants!$E$4*data!F907^4+constants!$F$4*data!F907^5+constants!$G$4*data!F907^6+constants!$H$4*data!F907^7)</f>
        <v>11321.772822380583</v>
      </c>
      <c r="M907" s="4"/>
      <c r="N907" s="4"/>
      <c r="O907" s="4">
        <f t="shared" si="254"/>
        <v>57128.384018946112</v>
      </c>
      <c r="P907" s="4">
        <f t="shared" si="255"/>
        <v>14504.591187889109</v>
      </c>
      <c r="Q907" s="4">
        <f t="shared" si="255"/>
        <v>14504.591187889109</v>
      </c>
      <c r="R907" s="4">
        <f t="shared" si="256"/>
        <v>2830.4432055951456</v>
      </c>
      <c r="S907" s="4"/>
      <c r="T907" s="4"/>
      <c r="U907" s="4">
        <f t="shared" si="257"/>
        <v>1</v>
      </c>
      <c r="V907" s="4"/>
      <c r="W907" s="4"/>
      <c r="X907">
        <f>IF(front!E907&gt;$X$2,O907,P907)</f>
        <v>57128.384018946112</v>
      </c>
      <c r="Y907">
        <f t="shared" si="251"/>
        <v>56894.403230645046</v>
      </c>
      <c r="Z907">
        <f>SUMPRODUCT($B$7:$B$456,Y$7:Y$456,EXP(constants!$B$32+constants!$A$32*ABS($A$7:$A$456-$A907)))</f>
        <v>2.0610886061664594E-4</v>
      </c>
      <c r="AA907">
        <f t="shared" si="252"/>
        <v>56894.403024536186</v>
      </c>
      <c r="AB907">
        <f t="shared" si="258"/>
        <v>56888.957065976581</v>
      </c>
      <c r="AD907" s="4"/>
      <c r="AE907" s="4"/>
      <c r="AF907" s="4"/>
      <c r="AI907" s="5">
        <f>SUMPRODUCT(constants!$B$13:$B$20,A907^constants!$A$13:$A$20)*constants!$C$10/((A907/1000000000)^5*(EXP(0.014388/(A907/1000000000)/constants!$B$9)-1))</f>
        <v>1.4283350424542254E-5</v>
      </c>
      <c r="AL907" s="17">
        <f t="shared" si="253"/>
        <v>2.5107421828769397E-10</v>
      </c>
      <c r="AQ907">
        <f t="shared" si="250"/>
        <v>2.5107421828769397E-10</v>
      </c>
    </row>
    <row r="908" spans="1:43" x14ac:dyDescent="0.2">
      <c r="A908">
        <f>front!A908</f>
        <v>608.62</v>
      </c>
      <c r="B908" s="1">
        <f t="shared" si="259"/>
        <v>0.45000000000004547</v>
      </c>
      <c r="C908">
        <f>front!D908-front!B908</f>
        <v>22564.2</v>
      </c>
      <c r="D908" s="2">
        <f>front!E908-front!C908</f>
        <v>55286.9</v>
      </c>
      <c r="E908" s="2">
        <f>IF(front!F908-front!C908&gt;0,front!F908-front!C908,0)</f>
        <v>55286.9</v>
      </c>
      <c r="F908" s="2">
        <f>front!I908-front!H908</f>
        <v>11182.2</v>
      </c>
      <c r="G908" s="2"/>
      <c r="H908" s="2"/>
      <c r="I908" s="4">
        <f>C908/(constants!$A$4+constants!$B$4*data!C908+constants!$C$4*data!C908^2+constants!$D$4*data!C908^3+constants!$E$4*data!C908^4+constants!$F$4*data!C908^5+constants!$G$4*data!C908^6+constants!$H$4*data!C908^7)</f>
        <v>22884.750746338712</v>
      </c>
      <c r="J908" s="4">
        <f>D908/(constants!$A$4+constants!$B$4*data!D908+constants!$C$4*data!D908^2+constants!$D$4*data!D908^3+constants!$E$4*data!D908^4+constants!$F$4*data!D908^5+constants!$G$4*data!D908^6+constants!$H$4*data!D908^7)</f>
        <v>58338.426059878293</v>
      </c>
      <c r="K908" s="4">
        <f>E908/(constants!$A$4+constants!$B$4*data!E908+constants!$C$4*data!E908^2+constants!$D$4*data!E908^3+constants!$E$4*data!E908^4+constants!$F$4*data!E908^5+constants!$G$4*data!E908^6+constants!$H$4*data!E908^7)</f>
        <v>58338.426059878293</v>
      </c>
      <c r="L908" s="4">
        <f>F908/(constants!$A$4+constants!$B$4*data!F908+constants!$C$4*data!F908^2+constants!$D$4*data!F908^3+constants!$E$4*data!F908^4+constants!$F$4*data!F908^5+constants!$G$4*data!F908^6+constants!$H$4*data!F908^7)</f>
        <v>11190.498994184809</v>
      </c>
      <c r="M908" s="4"/>
      <c r="N908" s="4"/>
      <c r="O908" s="4">
        <f t="shared" si="254"/>
        <v>57211.876865846774</v>
      </c>
      <c r="P908" s="4">
        <f t="shared" si="255"/>
        <v>14584.606514969573</v>
      </c>
      <c r="Q908" s="4">
        <f t="shared" si="255"/>
        <v>14584.606514969573</v>
      </c>
      <c r="R908" s="4">
        <f t="shared" si="256"/>
        <v>2797.6247485462022</v>
      </c>
      <c r="S908" s="4"/>
      <c r="T908" s="4"/>
      <c r="U908" s="4">
        <f t="shared" si="257"/>
        <v>1</v>
      </c>
      <c r="V908" s="4"/>
      <c r="W908" s="4"/>
      <c r="X908">
        <f>IF(front!E908&gt;$X$2,O908,P908)</f>
        <v>57211.876865846774</v>
      </c>
      <c r="Y908">
        <f t="shared" si="251"/>
        <v>56977.896077545709</v>
      </c>
      <c r="Z908">
        <f>SUMPRODUCT($B$7:$B$456,Y$7:Y$456,EXP(constants!$B$32+constants!$A$32*ABS($A$7:$A$456-$A908)))</f>
        <v>2.0090024248318051E-4</v>
      </c>
      <c r="AA908">
        <f t="shared" si="252"/>
        <v>56977.895876645467</v>
      </c>
      <c r="AB908">
        <f t="shared" si="258"/>
        <v>56972.449918085862</v>
      </c>
      <c r="AD908" s="4"/>
      <c r="AE908" s="4"/>
      <c r="AF908" s="4"/>
      <c r="AI908" s="5">
        <f>SUMPRODUCT(constants!$B$13:$B$20,A908^constants!$A$13:$A$20)*constants!$C$10/((A908/1000000000)^5*(EXP(0.014388/(A908/1000000000)/constants!$B$9)-1))</f>
        <v>1.4309170686302918E-5</v>
      </c>
      <c r="AL908" s="17">
        <f t="shared" si="253"/>
        <v>2.5115947632366923E-10</v>
      </c>
      <c r="AQ908">
        <f t="shared" si="250"/>
        <v>2.5115947632366923E-10</v>
      </c>
    </row>
    <row r="909" spans="1:43" x14ac:dyDescent="0.2">
      <c r="A909">
        <f>front!A909</f>
        <v>609.08000000000004</v>
      </c>
      <c r="B909" s="1">
        <f t="shared" si="259"/>
        <v>0.46000000000003638</v>
      </c>
      <c r="C909">
        <f>front!D909-front!B909</f>
        <v>22612.7</v>
      </c>
      <c r="D909" s="2">
        <f>front!E909-front!C909</f>
        <v>54223.9</v>
      </c>
      <c r="E909" s="2">
        <f>IF(front!F909-front!C909&gt;0,front!F909-front!C909,0)</f>
        <v>54223.9</v>
      </c>
      <c r="F909" s="2">
        <f>front!I909-front!H909</f>
        <v>10974.400000000001</v>
      </c>
      <c r="G909" s="2"/>
      <c r="H909" s="2"/>
      <c r="I909" s="4">
        <f>C909/(constants!$A$4+constants!$B$4*data!C909+constants!$C$4*data!C909^2+constants!$D$4*data!C909^3+constants!$E$4*data!C909^4+constants!$F$4*data!C909^5+constants!$G$4*data!C909^6+constants!$H$4*data!C909^7)</f>
        <v>22935.453141364731</v>
      </c>
      <c r="J909" s="4">
        <f>D909/(constants!$A$4+constants!$B$4*data!D909+constants!$C$4*data!D909^2+constants!$D$4*data!D909^3+constants!$E$4*data!D909^4+constants!$F$4*data!D909^5+constants!$G$4*data!D909^6+constants!$H$4*data!D909^7)</f>
        <v>57158.437531043361</v>
      </c>
      <c r="K909" s="4">
        <f>E909/(constants!$A$4+constants!$B$4*data!E909+constants!$C$4*data!E909^2+constants!$D$4*data!E909^3+constants!$E$4*data!E909^4+constants!$F$4*data!E909^5+constants!$G$4*data!E909^6+constants!$H$4*data!E909^7)</f>
        <v>57158.437531043361</v>
      </c>
      <c r="L909" s="4">
        <f>F909/(constants!$A$4+constants!$B$4*data!F909+constants!$C$4*data!F909^2+constants!$D$4*data!F909^3+constants!$E$4*data!F909^4+constants!$F$4*data!F909^5+constants!$G$4*data!F909^6+constants!$H$4*data!F909^7)</f>
        <v>10980.758212621829</v>
      </c>
      <c r="M909" s="4"/>
      <c r="N909" s="4"/>
      <c r="O909" s="4">
        <f t="shared" si="254"/>
        <v>57338.632853411829</v>
      </c>
      <c r="P909" s="4">
        <f t="shared" si="255"/>
        <v>14289.60938276084</v>
      </c>
      <c r="Q909" s="4">
        <f t="shared" si="255"/>
        <v>14289.60938276084</v>
      </c>
      <c r="R909" s="4">
        <f t="shared" si="256"/>
        <v>2745.1895531554574</v>
      </c>
      <c r="S909" s="4"/>
      <c r="T909" s="4"/>
      <c r="U909" s="4">
        <f t="shared" si="257"/>
        <v>1</v>
      </c>
      <c r="V909" s="4"/>
      <c r="W909" s="4"/>
      <c r="X909">
        <f>IF(front!E909&gt;$X$2,O909,P909)</f>
        <v>57338.632853411829</v>
      </c>
      <c r="Y909">
        <f t="shared" si="251"/>
        <v>57104.652065110764</v>
      </c>
      <c r="Z909">
        <f>SUMPRODUCT($B$7:$B$456,Y$7:Y$456,EXP(constants!$B$32+constants!$A$32*ABS($A$7:$A$456-$A909)))</f>
        <v>1.9571189978336478E-4</v>
      </c>
      <c r="AA909">
        <f t="shared" si="252"/>
        <v>57104.651869398862</v>
      </c>
      <c r="AB909">
        <f t="shared" si="258"/>
        <v>57099.205910839257</v>
      </c>
      <c r="AD909" s="4"/>
      <c r="AE909" s="4"/>
      <c r="AF909" s="4"/>
      <c r="AI909" s="5">
        <f>SUMPRODUCT(constants!$B$13:$B$20,A909^constants!$A$13:$A$20)*constants!$C$10/((A909/1000000000)^5*(EXP(0.014388/(A909/1000000000)/constants!$B$9)-1))</f>
        <v>1.4335528778841149E-5</v>
      </c>
      <c r="AL909" s="17">
        <f t="shared" si="253"/>
        <v>2.5106354020450232E-10</v>
      </c>
      <c r="AQ909">
        <f t="shared" ref="AQ909:AQ972" si="260">AL909</f>
        <v>2.5106354020450232E-10</v>
      </c>
    </row>
    <row r="910" spans="1:43" x14ac:dyDescent="0.2">
      <c r="A910">
        <f>front!A910</f>
        <v>609.53</v>
      </c>
      <c r="B910" s="1">
        <f t="shared" si="259"/>
        <v>0.44999999999993179</v>
      </c>
      <c r="C910">
        <f>front!D910-front!B910</f>
        <v>22710.9</v>
      </c>
      <c r="D910" s="2">
        <f>front!E910-front!C910</f>
        <v>54953.3</v>
      </c>
      <c r="E910" s="2">
        <f>IF(front!F910-front!C910&gt;0,front!F910-front!C910,0)</f>
        <v>54953.3</v>
      </c>
      <c r="F910" s="2">
        <f>front!I910-front!H910</f>
        <v>10385.900000000001</v>
      </c>
      <c r="G910" s="2"/>
      <c r="H910" s="2"/>
      <c r="I910" s="4">
        <f>C910/(constants!$A$4+constants!$B$4*data!C910+constants!$C$4*data!C910^2+constants!$D$4*data!C910^3+constants!$E$4*data!C910^4+constants!$F$4*data!C910^5+constants!$G$4*data!C910^6+constants!$H$4*data!C910^7)</f>
        <v>23038.133214425605</v>
      </c>
      <c r="J910" s="4">
        <f>D910/(constants!$A$4+constants!$B$4*data!D910+constants!$C$4*data!D910^2+constants!$D$4*data!D910^3+constants!$E$4*data!D910^4+constants!$F$4*data!D910^5+constants!$G$4*data!D910^6+constants!$H$4*data!D910^7)</f>
        <v>57967.83613936841</v>
      </c>
      <c r="K910" s="4">
        <f>E910/(constants!$A$4+constants!$B$4*data!E910+constants!$C$4*data!E910^2+constants!$D$4*data!E910^3+constants!$E$4*data!E910^4+constants!$F$4*data!E910^5+constants!$G$4*data!E910^6+constants!$H$4*data!E910^7)</f>
        <v>57967.83613936841</v>
      </c>
      <c r="L910" s="4">
        <f>F910/(constants!$A$4+constants!$B$4*data!F910+constants!$C$4*data!F910^2+constants!$D$4*data!F910^3+constants!$E$4*data!F910^4+constants!$F$4*data!F910^5+constants!$G$4*data!F910^6+constants!$H$4*data!F910^7)</f>
        <v>10387.381166122543</v>
      </c>
      <c r="M910" s="4"/>
      <c r="N910" s="4"/>
      <c r="O910" s="4">
        <f t="shared" si="254"/>
        <v>57595.33303606401</v>
      </c>
      <c r="P910" s="4">
        <f t="shared" si="255"/>
        <v>14491.959034842102</v>
      </c>
      <c r="Q910" s="4">
        <f t="shared" si="255"/>
        <v>14491.959034842102</v>
      </c>
      <c r="R910" s="4">
        <f t="shared" si="256"/>
        <v>2596.8452915306357</v>
      </c>
      <c r="S910" s="4"/>
      <c r="T910" s="4"/>
      <c r="U910" s="4">
        <f t="shared" si="257"/>
        <v>1</v>
      </c>
      <c r="V910" s="4"/>
      <c r="W910" s="4"/>
      <c r="X910">
        <f>IF(front!E910&gt;$X$2,O910,P910)</f>
        <v>57595.33303606401</v>
      </c>
      <c r="Y910">
        <f t="shared" si="251"/>
        <v>57361.352247762945</v>
      </c>
      <c r="Z910">
        <f>SUMPRODUCT($B$7:$B$456,Y$7:Y$456,EXP(constants!$B$32+constants!$A$32*ABS($A$7:$A$456-$A910)))</f>
        <v>1.9076602532121627E-4</v>
      </c>
      <c r="AA910">
        <f t="shared" si="252"/>
        <v>57361.352056996919</v>
      </c>
      <c r="AB910">
        <f t="shared" si="258"/>
        <v>57355.906098437314</v>
      </c>
      <c r="AD910" s="4"/>
      <c r="AE910" s="4"/>
      <c r="AF910" s="4"/>
      <c r="AI910" s="5">
        <f>SUMPRODUCT(constants!$B$13:$B$20,A910^constants!$A$13:$A$20)*constants!$C$10/((A910/1000000000)^5*(EXP(0.014388/(A910/1000000000)/constants!$B$9)-1))</f>
        <v>1.4361278571192198E-5</v>
      </c>
      <c r="AL910" s="17">
        <f t="shared" si="253"/>
        <v>2.5038883609552946E-10</v>
      </c>
      <c r="AQ910">
        <f t="shared" si="260"/>
        <v>2.5038883609552946E-10</v>
      </c>
    </row>
    <row r="911" spans="1:43" x14ac:dyDescent="0.2">
      <c r="A911">
        <f>front!A911</f>
        <v>609.99</v>
      </c>
      <c r="B911" s="1">
        <f t="shared" si="259"/>
        <v>0.46000000000003638</v>
      </c>
      <c r="C911">
        <f>front!D911-front!B911</f>
        <v>22739.9</v>
      </c>
      <c r="D911" s="2">
        <f>front!E911-front!C911</f>
        <v>55402.3</v>
      </c>
      <c r="E911" s="2">
        <f>IF(front!F911-front!C911&gt;0,front!F911-front!C911,0)</f>
        <v>55402.3</v>
      </c>
      <c r="F911" s="2">
        <f>front!I911-front!H911</f>
        <v>12591.3</v>
      </c>
      <c r="G911" s="2"/>
      <c r="H911" s="2"/>
      <c r="I911" s="4">
        <f>C911/(constants!$A$4+constants!$B$4*data!C911+constants!$C$4*data!C911^2+constants!$D$4*data!C911^3+constants!$E$4*data!C911^4+constants!$F$4*data!C911^5+constants!$G$4*data!C911^6+constants!$H$4*data!C911^7)</f>
        <v>23068.46156302065</v>
      </c>
      <c r="J911" s="4">
        <f>D911/(constants!$A$4+constants!$B$4*data!D911+constants!$C$4*data!D911^2+constants!$D$4*data!D911^3+constants!$E$4*data!D911^4+constants!$F$4*data!D911^5+constants!$G$4*data!D911^6+constants!$H$4*data!D911^7)</f>
        <v>58466.690608440469</v>
      </c>
      <c r="K911" s="4">
        <f>E911/(constants!$A$4+constants!$B$4*data!E911+constants!$C$4*data!E911^2+constants!$D$4*data!E911^3+constants!$E$4*data!E911^4+constants!$F$4*data!E911^5+constants!$G$4*data!E911^6+constants!$H$4*data!E911^7)</f>
        <v>58466.690608440469</v>
      </c>
      <c r="L911" s="4">
        <f>F911/(constants!$A$4+constants!$B$4*data!F911+constants!$C$4*data!F911^2+constants!$D$4*data!F911^3+constants!$E$4*data!F911^4+constants!$F$4*data!F911^5+constants!$G$4*data!F911^6+constants!$H$4*data!F911^7)</f>
        <v>12615.960316704784</v>
      </c>
      <c r="M911" s="4"/>
      <c r="N911" s="4"/>
      <c r="O911" s="4">
        <f t="shared" si="254"/>
        <v>57671.153907551627</v>
      </c>
      <c r="P911" s="4">
        <f t="shared" si="255"/>
        <v>14616.672652110117</v>
      </c>
      <c r="Q911" s="4">
        <f t="shared" si="255"/>
        <v>14616.672652110117</v>
      </c>
      <c r="R911" s="4">
        <f t="shared" si="256"/>
        <v>3153.9900791761961</v>
      </c>
      <c r="S911" s="4"/>
      <c r="T911" s="4"/>
      <c r="U911" s="4">
        <f t="shared" si="257"/>
        <v>1</v>
      </c>
      <c r="V911" s="4"/>
      <c r="W911" s="4"/>
      <c r="X911">
        <f>IF(front!E911&gt;$X$2,O911,P911)</f>
        <v>57671.153907551627</v>
      </c>
      <c r="Y911">
        <f t="shared" si="251"/>
        <v>57437.173119250561</v>
      </c>
      <c r="Z911">
        <f>SUMPRODUCT($B$7:$B$456,Y$7:Y$456,EXP(constants!$B$32+constants!$A$32*ABS($A$7:$A$456-$A911)))</f>
        <v>1.8583940351820348E-4</v>
      </c>
      <c r="AA911">
        <f t="shared" si="252"/>
        <v>57437.172933411159</v>
      </c>
      <c r="AB911">
        <f t="shared" si="258"/>
        <v>57431.726974851554</v>
      </c>
      <c r="AD911" s="4"/>
      <c r="AE911" s="4"/>
      <c r="AF911" s="4"/>
      <c r="AI911" s="5">
        <f>SUMPRODUCT(constants!$B$13:$B$20,A911^constants!$A$13:$A$20)*constants!$C$10/((A911/1000000000)^5*(EXP(0.014388/(A911/1000000000)/constants!$B$9)-1))</f>
        <v>1.438756436905797E-5</v>
      </c>
      <c r="AL911" s="17">
        <f t="shared" si="253"/>
        <v>2.5051596263783009E-10</v>
      </c>
      <c r="AQ911">
        <f t="shared" si="260"/>
        <v>2.5051596263783009E-10</v>
      </c>
    </row>
    <row r="912" spans="1:43" x14ac:dyDescent="0.2">
      <c r="A912">
        <f>front!A912</f>
        <v>610.44000000000005</v>
      </c>
      <c r="B912" s="1">
        <f t="shared" si="259"/>
        <v>0.45000000000004547</v>
      </c>
      <c r="C912">
        <f>front!D912-front!B912</f>
        <v>22835.200000000001</v>
      </c>
      <c r="D912" s="2">
        <f>front!E912-front!C912</f>
        <v>55447.5</v>
      </c>
      <c r="E912" s="2">
        <f>IF(front!F912-front!C912&gt;0,front!F912-front!C912,0)</f>
        <v>55447.5</v>
      </c>
      <c r="F912" s="2">
        <f>front!I912-front!H912</f>
        <v>12404.099999999999</v>
      </c>
      <c r="G912" s="2"/>
      <c r="H912" s="2"/>
      <c r="I912" s="4">
        <f>C912/(constants!$A$4+constants!$B$4*data!C912+constants!$C$4*data!C912^2+constants!$D$4*data!C912^3+constants!$E$4*data!C912^4+constants!$F$4*data!C912^5+constants!$G$4*data!C912^6+constants!$H$4*data!C912^7)</f>
        <v>23168.143807677905</v>
      </c>
      <c r="J912" s="4">
        <f>D912/(constants!$A$4+constants!$B$4*data!D912+constants!$C$4*data!D912^2+constants!$D$4*data!D912^3+constants!$E$4*data!D912^4+constants!$F$4*data!D912^5+constants!$G$4*data!D912^6+constants!$H$4*data!D912^7)</f>
        <v>58516.939728723999</v>
      </c>
      <c r="K912" s="4">
        <f>E912/(constants!$A$4+constants!$B$4*data!E912+constants!$C$4*data!E912^2+constants!$D$4*data!E912^3+constants!$E$4*data!E912^4+constants!$F$4*data!E912^5+constants!$G$4*data!E912^6+constants!$H$4*data!E912^7)</f>
        <v>58516.939728723999</v>
      </c>
      <c r="L912" s="4">
        <f>F912/(constants!$A$4+constants!$B$4*data!F912+constants!$C$4*data!F912^2+constants!$D$4*data!F912^3+constants!$E$4*data!F912^4+constants!$F$4*data!F912^5+constants!$G$4*data!F912^6+constants!$H$4*data!F912^7)</f>
        <v>12426.254280013085</v>
      </c>
      <c r="M912" s="4"/>
      <c r="N912" s="4"/>
      <c r="O912" s="4">
        <f t="shared" si="254"/>
        <v>57920.359519194768</v>
      </c>
      <c r="P912" s="4">
        <f t="shared" si="255"/>
        <v>14629.234932181</v>
      </c>
      <c r="Q912" s="4">
        <f t="shared" si="255"/>
        <v>14629.234932181</v>
      </c>
      <c r="R912" s="4">
        <f t="shared" si="256"/>
        <v>3106.5635700032713</v>
      </c>
      <c r="S912" s="4"/>
      <c r="T912" s="4"/>
      <c r="U912" s="4">
        <f t="shared" si="257"/>
        <v>1</v>
      </c>
      <c r="V912" s="4"/>
      <c r="W912" s="4"/>
      <c r="X912">
        <f>IF(front!E912&gt;$X$2,O912,P912)</f>
        <v>57920.359519194768</v>
      </c>
      <c r="Y912">
        <f t="shared" si="251"/>
        <v>57686.378730893703</v>
      </c>
      <c r="Z912">
        <f>SUMPRODUCT($B$7:$B$456,Y$7:Y$456,EXP(constants!$B$32+constants!$A$32*ABS($A$7:$A$456-$A912)))</f>
        <v>1.8114301887864277E-4</v>
      </c>
      <c r="AA912">
        <f t="shared" si="252"/>
        <v>57686.378549750683</v>
      </c>
      <c r="AB912">
        <f t="shared" si="258"/>
        <v>57680.932591191078</v>
      </c>
      <c r="AD912" s="4"/>
      <c r="AE912" s="4"/>
      <c r="AF912" s="4"/>
      <c r="AI912" s="5">
        <f>SUMPRODUCT(constants!$B$13:$B$20,A912^constants!$A$13:$A$20)*constants!$C$10/((A912/1000000000)^5*(EXP(0.014388/(A912/1000000000)/constants!$B$9)-1))</f>
        <v>1.4413243187071237E-5</v>
      </c>
      <c r="AL912" s="17">
        <f t="shared" si="253"/>
        <v>2.4987881678723757E-10</v>
      </c>
      <c r="AQ912">
        <f t="shared" si="260"/>
        <v>2.4987881678723757E-10</v>
      </c>
    </row>
    <row r="913" spans="1:43" x14ac:dyDescent="0.2">
      <c r="A913">
        <f>front!A913</f>
        <v>610.9</v>
      </c>
      <c r="B913" s="1">
        <f t="shared" si="259"/>
        <v>0.45999999999992269</v>
      </c>
      <c r="C913">
        <f>front!D913-front!B913</f>
        <v>22910.2</v>
      </c>
      <c r="D913" s="2">
        <f>front!E913-front!C913</f>
        <v>55235.7</v>
      </c>
      <c r="E913" s="2">
        <f>IF(front!F913-front!C913&gt;0,front!F913-front!C913,0)</f>
        <v>55235.7</v>
      </c>
      <c r="F913" s="2">
        <f>front!I913-front!H913</f>
        <v>10565.9</v>
      </c>
      <c r="G913" s="2"/>
      <c r="H913" s="2"/>
      <c r="I913" s="4">
        <f>C913/(constants!$A$4+constants!$B$4*data!C913+constants!$C$4*data!C913^2+constants!$D$4*data!C913^3+constants!$E$4*data!C913^4+constants!$F$4*data!C913^5+constants!$G$4*data!C913^6+constants!$H$4*data!C913^7)</f>
        <v>23246.610888313713</v>
      </c>
      <c r="J913" s="4">
        <f>D913/(constants!$A$4+constants!$B$4*data!D913+constants!$C$4*data!D913^2+constants!$D$4*data!D913^3+constants!$E$4*data!D913^4+constants!$F$4*data!D913^5+constants!$G$4*data!D913^6+constants!$H$4*data!D913^7)</f>
        <v>58281.530171820479</v>
      </c>
      <c r="K913" s="4">
        <f>E913/(constants!$A$4+constants!$B$4*data!E913+constants!$C$4*data!E913^2+constants!$D$4*data!E913^3+constants!$E$4*data!E913^4+constants!$F$4*data!E913^5+constants!$G$4*data!E913^6+constants!$H$4*data!E913^7)</f>
        <v>58281.530171820479</v>
      </c>
      <c r="L913" s="4">
        <f>F913/(constants!$A$4+constants!$B$4*data!F913+constants!$C$4*data!F913^2+constants!$D$4*data!F913^3+constants!$E$4*data!F913^4+constants!$F$4*data!F913^5+constants!$G$4*data!F913^6+constants!$H$4*data!F913^7)</f>
        <v>10568.77757547556</v>
      </c>
      <c r="M913" s="4"/>
      <c r="N913" s="4"/>
      <c r="O913" s="4">
        <f t="shared" si="254"/>
        <v>58116.527220784286</v>
      </c>
      <c r="P913" s="4">
        <f t="shared" si="255"/>
        <v>14570.38254295512</v>
      </c>
      <c r="Q913" s="4">
        <f t="shared" si="255"/>
        <v>14570.38254295512</v>
      </c>
      <c r="R913" s="4">
        <f t="shared" si="256"/>
        <v>2642.1943938688901</v>
      </c>
      <c r="S913" s="4"/>
      <c r="T913" s="4"/>
      <c r="U913" s="4">
        <f t="shared" si="257"/>
        <v>1</v>
      </c>
      <c r="V913" s="4"/>
      <c r="W913" s="4"/>
      <c r="X913">
        <f>IF(front!E913&gt;$X$2,O913,P913)</f>
        <v>58116.527220784286</v>
      </c>
      <c r="Y913">
        <f t="shared" si="251"/>
        <v>57882.546432483221</v>
      </c>
      <c r="Z913">
        <f>SUMPRODUCT($B$7:$B$456,Y$7:Y$456,EXP(constants!$B$32+constants!$A$32*ABS($A$7:$A$456-$A913)))</f>
        <v>1.7646491571657194E-4</v>
      </c>
      <c r="AA913">
        <f t="shared" si="252"/>
        <v>57882.546256018308</v>
      </c>
      <c r="AB913">
        <f t="shared" si="258"/>
        <v>57877.100297458703</v>
      </c>
      <c r="AD913" s="4"/>
      <c r="AE913" s="4"/>
      <c r="AF913" s="4"/>
      <c r="AI913" s="5">
        <f>SUMPRODUCT(constants!$B$13:$B$20,A913^constants!$A$13:$A$20)*constants!$C$10/((A913/1000000000)^5*(EXP(0.014388/(A913/1000000000)/constants!$B$9)-1))</f>
        <v>1.443945617894049E-5</v>
      </c>
      <c r="AL913" s="17">
        <f t="shared" si="253"/>
        <v>2.4948478940252826E-10</v>
      </c>
      <c r="AQ913">
        <f t="shared" si="260"/>
        <v>2.4948478940252826E-10</v>
      </c>
    </row>
    <row r="914" spans="1:43" x14ac:dyDescent="0.2">
      <c r="A914">
        <f>front!A914</f>
        <v>611.35</v>
      </c>
      <c r="B914" s="1">
        <f t="shared" si="259"/>
        <v>0.45000000000004547</v>
      </c>
      <c r="C914">
        <f>front!D914-front!B914</f>
        <v>22995.899999999998</v>
      </c>
      <c r="D914" s="2">
        <f>front!E914-front!C914</f>
        <v>55752.4</v>
      </c>
      <c r="E914" s="2">
        <f>IF(front!F914-front!C914&gt;0,front!F914-front!C914,0)</f>
        <v>55752.4</v>
      </c>
      <c r="F914" s="2">
        <f>front!I914-front!H914</f>
        <v>10247.699999999999</v>
      </c>
      <c r="G914" s="2"/>
      <c r="H914" s="2"/>
      <c r="I914" s="4">
        <f>C914/(constants!$A$4+constants!$B$4*data!C914+constants!$C$4*data!C914^2+constants!$D$4*data!C914^3+constants!$E$4*data!C914^4+constants!$F$4*data!C914^5+constants!$G$4*data!C914^6+constants!$H$4*data!C914^7)</f>
        <v>23336.29228356044</v>
      </c>
      <c r="J914" s="4">
        <f>D914/(constants!$A$4+constants!$B$4*data!D914+constants!$C$4*data!D914^2+constants!$D$4*data!D914^3+constants!$E$4*data!D914^4+constants!$F$4*data!D914^5+constants!$G$4*data!D914^6+constants!$H$4*data!D914^7)</f>
        <v>58856.060674219261</v>
      </c>
      <c r="K914" s="4">
        <f>E914/(constants!$A$4+constants!$B$4*data!E914+constants!$C$4*data!E914^2+constants!$D$4*data!E914^3+constants!$E$4*data!E914^4+constants!$F$4*data!E914^5+constants!$G$4*data!E914^6+constants!$H$4*data!E914^7)</f>
        <v>58856.060674219261</v>
      </c>
      <c r="L914" s="4">
        <f>F914/(constants!$A$4+constants!$B$4*data!F914+constants!$C$4*data!F914^2+constants!$D$4*data!F914^3+constants!$E$4*data!F914^4+constants!$F$4*data!F914^5+constants!$G$4*data!F914^6+constants!$H$4*data!F914^7)</f>
        <v>10248.164643575474</v>
      </c>
      <c r="M914" s="4"/>
      <c r="N914" s="4"/>
      <c r="O914" s="4">
        <f t="shared" si="254"/>
        <v>58340.730708901101</v>
      </c>
      <c r="P914" s="4">
        <f t="shared" si="255"/>
        <v>14714.015168554815</v>
      </c>
      <c r="Q914" s="4">
        <f t="shared" si="255"/>
        <v>14714.015168554815</v>
      </c>
      <c r="R914" s="4">
        <f t="shared" si="256"/>
        <v>2562.0411608938684</v>
      </c>
      <c r="S914" s="4"/>
      <c r="T914" s="4"/>
      <c r="U914" s="4">
        <f t="shared" si="257"/>
        <v>1</v>
      </c>
      <c r="V914" s="4"/>
      <c r="W914" s="4"/>
      <c r="X914">
        <f>IF(front!E914&gt;$X$2,O914,P914)</f>
        <v>58340.730708901101</v>
      </c>
      <c r="Y914">
        <f t="shared" si="251"/>
        <v>58106.749920600036</v>
      </c>
      <c r="Z914">
        <f>SUMPRODUCT($B$7:$B$456,Y$7:Y$456,EXP(constants!$B$32+constants!$A$32*ABS($A$7:$A$456-$A914)))</f>
        <v>1.7200543562837059E-4</v>
      </c>
      <c r="AA914">
        <f t="shared" si="252"/>
        <v>58106.749748594601</v>
      </c>
      <c r="AB914">
        <f t="shared" si="258"/>
        <v>58101.303790034995</v>
      </c>
      <c r="AD914" s="4"/>
      <c r="AE914" s="4"/>
      <c r="AF914" s="4"/>
      <c r="AI914" s="5">
        <f>SUMPRODUCT(constants!$B$13:$B$20,A914^constants!$A$13:$A$20)*constants!$C$10/((A914/1000000000)^5*(EXP(0.014388/(A914/1000000000)/constants!$B$9)-1))</f>
        <v>1.4465063527126217E-5</v>
      </c>
      <c r="AL914" s="17">
        <f t="shared" si="253"/>
        <v>2.4896280433567711E-10</v>
      </c>
      <c r="AQ914">
        <f t="shared" si="260"/>
        <v>2.4896280433567711E-10</v>
      </c>
    </row>
    <row r="915" spans="1:43" x14ac:dyDescent="0.2">
      <c r="A915">
        <f>front!A915</f>
        <v>611.80999999999995</v>
      </c>
      <c r="B915" s="1">
        <f t="shared" si="259"/>
        <v>0.45999999999992269</v>
      </c>
      <c r="C915">
        <f>front!D915-front!B915</f>
        <v>23072.25</v>
      </c>
      <c r="D915" s="2">
        <f>front!E915-front!C915</f>
        <v>54426.6</v>
      </c>
      <c r="E915" s="2">
        <f>IF(front!F915-front!C915&gt;0,front!F915-front!C915,0)</f>
        <v>54426.6</v>
      </c>
      <c r="F915" s="2">
        <f>front!I915-front!H915</f>
        <v>10335.199999999999</v>
      </c>
      <c r="G915" s="2"/>
      <c r="H915" s="2"/>
      <c r="I915" s="4">
        <f>C915/(constants!$A$4+constants!$B$4*data!C915+constants!$C$4*data!C915^2+constants!$D$4*data!C915^3+constants!$E$4*data!C915^4+constants!$F$4*data!C915^5+constants!$G$4*data!C915^6+constants!$H$4*data!C915^7)</f>
        <v>23416.206931487053</v>
      </c>
      <c r="J915" s="4">
        <f>D915/(constants!$A$4+constants!$B$4*data!D915+constants!$C$4*data!D915^2+constants!$D$4*data!D915^3+constants!$E$4*data!D915^4+constants!$F$4*data!D915^5+constants!$G$4*data!D915^6+constants!$H$4*data!D915^7)</f>
        <v>57383.26216424146</v>
      </c>
      <c r="K915" s="4">
        <f>E915/(constants!$A$4+constants!$B$4*data!E915+constants!$C$4*data!E915^2+constants!$D$4*data!E915^3+constants!$E$4*data!E915^4+constants!$F$4*data!E915^5+constants!$G$4*data!E915^6+constants!$H$4*data!E915^7)</f>
        <v>57383.26216424146</v>
      </c>
      <c r="L915" s="4">
        <f>F915/(constants!$A$4+constants!$B$4*data!F915+constants!$C$4*data!F915^2+constants!$D$4*data!F915^3+constants!$E$4*data!F915^4+constants!$F$4*data!F915^5+constants!$G$4*data!F915^6+constants!$H$4*data!F915^7)</f>
        <v>10336.302680581271</v>
      </c>
      <c r="M915" s="4"/>
      <c r="N915" s="4"/>
      <c r="O915" s="4">
        <f t="shared" si="254"/>
        <v>58540.517328717637</v>
      </c>
      <c r="P915" s="4">
        <f t="shared" si="255"/>
        <v>14345.815541060365</v>
      </c>
      <c r="Q915" s="4">
        <f t="shared" si="255"/>
        <v>14345.815541060365</v>
      </c>
      <c r="R915" s="4">
        <f t="shared" si="256"/>
        <v>2584.0756701453179</v>
      </c>
      <c r="S915" s="4"/>
      <c r="T915" s="4"/>
      <c r="U915" s="4">
        <f t="shared" si="257"/>
        <v>1</v>
      </c>
      <c r="V915" s="4"/>
      <c r="W915" s="4"/>
      <c r="X915">
        <f>IF(front!E915&gt;$X$2,O915,P915)</f>
        <v>58540.517328717637</v>
      </c>
      <c r="Y915">
        <f t="shared" si="251"/>
        <v>58306.536540416571</v>
      </c>
      <c r="Z915">
        <f>SUMPRODUCT($B$7:$B$456,Y$7:Y$456,EXP(constants!$B$32+constants!$A$32*ABS($A$7:$A$456-$A915)))</f>
        <v>1.6756331482632329E-4</v>
      </c>
      <c r="AA915">
        <f t="shared" si="252"/>
        <v>58306.536372853254</v>
      </c>
      <c r="AB915">
        <f t="shared" si="258"/>
        <v>58301.090414293649</v>
      </c>
      <c r="AD915" s="4"/>
      <c r="AE915" s="4"/>
      <c r="AF915" s="4"/>
      <c r="AI915" s="5">
        <f>SUMPRODUCT(constants!$B$13:$B$20,A915^constants!$A$13:$A$20)*constants!$C$10/((A915/1000000000)^5*(EXP(0.014388/(A915/1000000000)/constants!$B$9)-1))</f>
        <v>1.4491203211315921E-5</v>
      </c>
      <c r="AL915" s="17">
        <f t="shared" si="253"/>
        <v>2.4855801338088041E-10</v>
      </c>
      <c r="AQ915">
        <f t="shared" si="260"/>
        <v>2.4855801338088041E-10</v>
      </c>
    </row>
    <row r="916" spans="1:43" x14ac:dyDescent="0.2">
      <c r="A916">
        <f>front!A916</f>
        <v>612.26</v>
      </c>
      <c r="B916" s="1">
        <f t="shared" si="259"/>
        <v>0.45000000000004547</v>
      </c>
      <c r="C916">
        <f>front!D916-front!B916</f>
        <v>23130.100000000002</v>
      </c>
      <c r="D916" s="2">
        <f>front!E916-front!C916</f>
        <v>55089.5</v>
      </c>
      <c r="E916" s="2">
        <f>IF(front!F916-front!C916&gt;0,front!F916-front!C916,0)</f>
        <v>55089.5</v>
      </c>
      <c r="F916" s="2">
        <f>front!I916-front!H916</f>
        <v>9627.6</v>
      </c>
      <c r="G916" s="2"/>
      <c r="H916" s="2"/>
      <c r="I916" s="4">
        <f>C916/(constants!$A$4+constants!$B$4*data!C916+constants!$C$4*data!C916^2+constants!$D$4*data!C916^3+constants!$E$4*data!C916^4+constants!$F$4*data!C916^5+constants!$G$4*data!C916^6+constants!$H$4*data!C916^7)</f>
        <v>23476.768879937103</v>
      </c>
      <c r="J916" s="4">
        <f>D916/(constants!$A$4+constants!$B$4*data!D916+constants!$C$4*data!D916^2+constants!$D$4*data!D916^3+constants!$E$4*data!D916^4+constants!$F$4*data!D916^5+constants!$G$4*data!D916^6+constants!$H$4*data!D916^7)</f>
        <v>58119.103922164526</v>
      </c>
      <c r="K916" s="4">
        <f>E916/(constants!$A$4+constants!$B$4*data!E916+constants!$C$4*data!E916^2+constants!$D$4*data!E916^3+constants!$E$4*data!E916^4+constants!$F$4*data!E916^5+constants!$G$4*data!E916^6+constants!$H$4*data!E916^7)</f>
        <v>58119.103922164526</v>
      </c>
      <c r="L916" s="4">
        <f>F916/(constants!$A$4+constants!$B$4*data!F916+constants!$C$4*data!F916^2+constants!$D$4*data!F916^3+constants!$E$4*data!F916^4+constants!$F$4*data!F916^5+constants!$G$4*data!F916^6+constants!$H$4*data!F916^7)</f>
        <v>9624.0780148511712</v>
      </c>
      <c r="M916" s="4"/>
      <c r="N916" s="4"/>
      <c r="O916" s="4">
        <f t="shared" si="254"/>
        <v>58691.922199842753</v>
      </c>
      <c r="P916" s="4">
        <f t="shared" si="255"/>
        <v>14529.775980541132</v>
      </c>
      <c r="Q916" s="4">
        <f t="shared" si="255"/>
        <v>14529.775980541132</v>
      </c>
      <c r="R916" s="4">
        <f t="shared" si="256"/>
        <v>2406.0195037127928</v>
      </c>
      <c r="S916" s="4"/>
      <c r="T916" s="4"/>
      <c r="U916" s="4">
        <f t="shared" si="257"/>
        <v>1</v>
      </c>
      <c r="V916" s="4"/>
      <c r="W916" s="4"/>
      <c r="X916">
        <f>IF(front!E916&gt;$X$2,O916,P916)</f>
        <v>58691.922199842753</v>
      </c>
      <c r="Y916">
        <f t="shared" si="251"/>
        <v>58457.941411541688</v>
      </c>
      <c r="Z916">
        <f>SUMPRODUCT($B$7:$B$456,Y$7:Y$456,EXP(constants!$B$32+constants!$A$32*ABS($A$7:$A$456-$A916)))</f>
        <v>1.6332878887000691E-4</v>
      </c>
      <c r="AA916">
        <f t="shared" si="252"/>
        <v>58457.941248212897</v>
      </c>
      <c r="AB916">
        <f t="shared" si="258"/>
        <v>58452.495289653292</v>
      </c>
      <c r="AD916" s="4"/>
      <c r="AE916" s="4"/>
      <c r="AF916" s="4"/>
      <c r="AI916" s="5">
        <f>SUMPRODUCT(constants!$B$13:$B$20,A916^constants!$A$13:$A$20)*constants!$C$10/((A916/1000000000)^5*(EXP(0.014388/(A916/1000000000)/constants!$B$9)-1))</f>
        <v>1.4516738603600591E-5</v>
      </c>
      <c r="AL916" s="17">
        <f t="shared" si="253"/>
        <v>2.4835105039853117E-10</v>
      </c>
      <c r="AQ916">
        <f t="shared" si="260"/>
        <v>2.4835105039853117E-10</v>
      </c>
    </row>
    <row r="917" spans="1:43" x14ac:dyDescent="0.2">
      <c r="A917">
        <f>front!A917</f>
        <v>612.72</v>
      </c>
      <c r="B917" s="1">
        <f t="shared" si="259"/>
        <v>0.46000000000003638</v>
      </c>
      <c r="C917">
        <f>front!D917-front!B917</f>
        <v>23190.25</v>
      </c>
      <c r="D917" s="2">
        <f>front!E917-front!C917</f>
        <v>55272.6</v>
      </c>
      <c r="E917" s="2">
        <f>IF(front!F917-front!C917&gt;0,front!F917-front!C917,0)</f>
        <v>55272.6</v>
      </c>
      <c r="F917" s="2">
        <f>front!I917-front!H917</f>
        <v>9711.6</v>
      </c>
      <c r="G917" s="2"/>
      <c r="H917" s="2"/>
      <c r="I917" s="4">
        <f>C917/(constants!$A$4+constants!$B$4*data!C917+constants!$C$4*data!C917^2+constants!$D$4*data!C917^3+constants!$E$4*data!C917^4+constants!$F$4*data!C917^5+constants!$G$4*data!C917^6+constants!$H$4*data!C917^7)</f>
        <v>23539.748713954039</v>
      </c>
      <c r="J917" s="4">
        <f>D917/(constants!$A$4+constants!$B$4*data!D917+constants!$C$4*data!D917^2+constants!$D$4*data!D917^3+constants!$E$4*data!D917^4+constants!$F$4*data!D917^5+constants!$G$4*data!D917^6+constants!$H$4*data!D917^7)</f>
        <v>58322.534500336158</v>
      </c>
      <c r="K917" s="4">
        <f>E917/(constants!$A$4+constants!$B$4*data!E917+constants!$C$4*data!E917^2+constants!$D$4*data!E917^3+constants!$E$4*data!E917^4+constants!$F$4*data!E917^5+constants!$G$4*data!E917^6+constants!$H$4*data!E917^7)</f>
        <v>58322.534500336158</v>
      </c>
      <c r="L917" s="4">
        <f>F917/(constants!$A$4+constants!$B$4*data!F917+constants!$C$4*data!F917^2+constants!$D$4*data!F917^3+constants!$E$4*data!F917^4+constants!$F$4*data!F917^5+constants!$G$4*data!F917^6+constants!$H$4*data!F917^7)</f>
        <v>9708.5644651003622</v>
      </c>
      <c r="M917" s="4"/>
      <c r="N917" s="4"/>
      <c r="O917" s="4">
        <f t="shared" si="254"/>
        <v>58849.371784885094</v>
      </c>
      <c r="P917" s="4">
        <f t="shared" si="255"/>
        <v>14580.63362508404</v>
      </c>
      <c r="Q917" s="4">
        <f t="shared" si="255"/>
        <v>14580.63362508404</v>
      </c>
      <c r="R917" s="4">
        <f t="shared" si="256"/>
        <v>2427.1411162750906</v>
      </c>
      <c r="S917" s="4"/>
      <c r="T917" s="4"/>
      <c r="U917" s="4">
        <f t="shared" si="257"/>
        <v>1</v>
      </c>
      <c r="V917" s="4"/>
      <c r="W917" s="4"/>
      <c r="X917">
        <f>IF(front!E917&gt;$X$2,O917,P917)</f>
        <v>58849.371784885094</v>
      </c>
      <c r="Y917">
        <f t="shared" si="251"/>
        <v>58615.390996584028</v>
      </c>
      <c r="Z917">
        <f>SUMPRODUCT($B$7:$B$456,Y$7:Y$456,EXP(constants!$B$32+constants!$A$32*ABS($A$7:$A$456-$A917)))</f>
        <v>1.5911074652755238E-4</v>
      </c>
      <c r="AA917">
        <f t="shared" si="252"/>
        <v>58615.390837473286</v>
      </c>
      <c r="AB917">
        <f t="shared" si="258"/>
        <v>58609.94487891368</v>
      </c>
      <c r="AD917" s="4"/>
      <c r="AE917" s="4"/>
      <c r="AF917" s="4"/>
      <c r="AI917" s="5">
        <f>SUMPRODUCT(constants!$B$13:$B$20,A917^constants!$A$13:$A$20)*constants!$C$10/((A917/1000000000)^5*(EXP(0.014388/(A917/1000000000)/constants!$B$9)-1))</f>
        <v>1.4542804488038941E-5</v>
      </c>
      <c r="AL917" s="17">
        <f t="shared" si="253"/>
        <v>2.4812861568261021E-10</v>
      </c>
      <c r="AQ917">
        <f t="shared" si="260"/>
        <v>2.4812861568261021E-10</v>
      </c>
    </row>
    <row r="918" spans="1:43" x14ac:dyDescent="0.2">
      <c r="A918">
        <f>front!A918</f>
        <v>613.16999999999996</v>
      </c>
      <c r="B918" s="1">
        <f t="shared" si="259"/>
        <v>0.44999999999993179</v>
      </c>
      <c r="C918">
        <f>front!D918-front!B918</f>
        <v>23277.15</v>
      </c>
      <c r="D918" s="2">
        <f>front!E918-front!C918</f>
        <v>53981.5</v>
      </c>
      <c r="E918" s="2">
        <f>IF(front!F918-front!C918&gt;0,front!F918-front!C918,0)</f>
        <v>53981.5</v>
      </c>
      <c r="F918" s="2">
        <f>front!I918-front!H918</f>
        <v>10077.200000000001</v>
      </c>
      <c r="G918" s="2"/>
      <c r="H918" s="2"/>
      <c r="I918" s="4">
        <f>C918/(constants!$A$4+constants!$B$4*data!C918+constants!$C$4*data!C918^2+constants!$D$4*data!C918^3+constants!$E$4*data!C918^4+constants!$F$4*data!C918^5+constants!$G$4*data!C918^6+constants!$H$4*data!C918^7)</f>
        <v>23630.755111459646</v>
      </c>
      <c r="J918" s="4">
        <f>D918/(constants!$A$4+constants!$B$4*data!D918+constants!$C$4*data!D918^2+constants!$D$4*data!D918^3+constants!$E$4*data!D918^4+constants!$F$4*data!D918^5+constants!$G$4*data!D918^6+constants!$H$4*data!D918^7)</f>
        <v>56889.673810697968</v>
      </c>
      <c r="K918" s="4">
        <f>E918/(constants!$A$4+constants!$B$4*data!E918+constants!$C$4*data!E918^2+constants!$D$4*data!E918^3+constants!$E$4*data!E918^4+constants!$F$4*data!E918^5+constants!$G$4*data!E918^6+constants!$H$4*data!E918^7)</f>
        <v>56889.673810697968</v>
      </c>
      <c r="L918" s="4">
        <f>F918/(constants!$A$4+constants!$B$4*data!F918+constants!$C$4*data!F918^2+constants!$D$4*data!F918^3+constants!$E$4*data!F918^4+constants!$F$4*data!F918^5+constants!$G$4*data!F918^6+constants!$H$4*data!F918^7)</f>
        <v>10076.475944130507</v>
      </c>
      <c r="M918" s="4"/>
      <c r="N918" s="4"/>
      <c r="O918" s="4">
        <f t="shared" si="254"/>
        <v>59076.887778649114</v>
      </c>
      <c r="P918" s="4">
        <f t="shared" si="255"/>
        <v>14222.418452674492</v>
      </c>
      <c r="Q918" s="4">
        <f t="shared" si="255"/>
        <v>14222.418452674492</v>
      </c>
      <c r="R918" s="4">
        <f t="shared" si="256"/>
        <v>2519.1189860326267</v>
      </c>
      <c r="S918" s="4"/>
      <c r="T918" s="4"/>
      <c r="U918" s="4">
        <f t="shared" si="257"/>
        <v>1</v>
      </c>
      <c r="V918" s="4"/>
      <c r="W918" s="4"/>
      <c r="X918">
        <f>IF(front!E918&gt;$X$2,O918,P918)</f>
        <v>59076.887778649114</v>
      </c>
      <c r="Y918">
        <f t="shared" si="251"/>
        <v>58842.906990348049</v>
      </c>
      <c r="Z918">
        <f>SUMPRODUCT($B$7:$B$456,Y$7:Y$456,EXP(constants!$B$32+constants!$A$32*ABS($A$7:$A$456-$A918)))</f>
        <v>1.5508982711092469E-4</v>
      </c>
      <c r="AA918">
        <f t="shared" si="252"/>
        <v>58842.906835258218</v>
      </c>
      <c r="AB918">
        <f t="shared" si="258"/>
        <v>58837.460876698613</v>
      </c>
      <c r="AD918" s="4"/>
      <c r="AE918" s="4"/>
      <c r="AF918" s="4"/>
      <c r="AI918" s="5">
        <f>SUMPRODUCT(constants!$B$13:$B$20,A918^constants!$A$13:$A$20)*constants!$C$10/((A918/1000000000)^5*(EXP(0.014388/(A918/1000000000)/constants!$B$9)-1))</f>
        <v>1.4568267447744212E-5</v>
      </c>
      <c r="AL918" s="17">
        <f t="shared" si="253"/>
        <v>2.4760190583808281E-10</v>
      </c>
      <c r="AQ918">
        <f t="shared" si="260"/>
        <v>2.4760190583808281E-10</v>
      </c>
    </row>
    <row r="919" spans="1:43" x14ac:dyDescent="0.2">
      <c r="A919">
        <f>front!A919</f>
        <v>613.63</v>
      </c>
      <c r="B919" s="1">
        <f t="shared" si="259"/>
        <v>0.46000000000003638</v>
      </c>
      <c r="C919">
        <f>front!D919-front!B919</f>
        <v>23355.7</v>
      </c>
      <c r="D919" s="2">
        <f>front!E919-front!C919</f>
        <v>55735.199999999997</v>
      </c>
      <c r="E919" s="2">
        <f>IF(front!F919-front!C919&gt;0,front!F919-front!C919,0)</f>
        <v>55735.199999999997</v>
      </c>
      <c r="F919" s="2">
        <f>front!I919-front!H919</f>
        <v>9727.6000000000022</v>
      </c>
      <c r="G919" s="2"/>
      <c r="H919" s="2"/>
      <c r="I919" s="4">
        <f>C919/(constants!$A$4+constants!$B$4*data!C919+constants!$C$4*data!C919^2+constants!$D$4*data!C919^3+constants!$E$4*data!C919^4+constants!$F$4*data!C919^5+constants!$G$4*data!C919^6+constants!$H$4*data!C919^7)</f>
        <v>23713.035269885408</v>
      </c>
      <c r="J919" s="4">
        <f>D919/(constants!$A$4+constants!$B$4*data!D919+constants!$C$4*data!D919^2+constants!$D$4*data!D919^3+constants!$E$4*data!D919^4+constants!$F$4*data!D919^5+constants!$G$4*data!D919^6+constants!$H$4*data!D919^7)</f>
        <v>58836.922363312449</v>
      </c>
      <c r="K919" s="4">
        <f>E919/(constants!$A$4+constants!$B$4*data!E919+constants!$C$4*data!E919^2+constants!$D$4*data!E919^3+constants!$E$4*data!E919^4+constants!$F$4*data!E919^5+constants!$G$4*data!E919^6+constants!$H$4*data!E919^7)</f>
        <v>58836.922363312449</v>
      </c>
      <c r="L919" s="4">
        <f>F919/(constants!$A$4+constants!$B$4*data!F919+constants!$C$4*data!F919^2+constants!$D$4*data!F919^3+constants!$E$4*data!F919^4+constants!$F$4*data!F919^5+constants!$G$4*data!F919^6+constants!$H$4*data!F919^7)</f>
        <v>9724.6589860909025</v>
      </c>
      <c r="M919" s="4"/>
      <c r="N919" s="4"/>
      <c r="O919" s="4">
        <f t="shared" si="254"/>
        <v>59282.588174713514</v>
      </c>
      <c r="P919" s="4">
        <f t="shared" si="255"/>
        <v>14709.230590828114</v>
      </c>
      <c r="Q919" s="4">
        <f t="shared" si="255"/>
        <v>14709.230590828114</v>
      </c>
      <c r="R919" s="4">
        <f t="shared" si="256"/>
        <v>2431.1647465227256</v>
      </c>
      <c r="S919" s="4"/>
      <c r="T919" s="4"/>
      <c r="U919" s="4">
        <f t="shared" si="257"/>
        <v>1</v>
      </c>
      <c r="V919" s="4"/>
      <c r="W919" s="4"/>
      <c r="X919">
        <f>IF(front!E919&gt;$X$2,O919,P919)</f>
        <v>59282.588174713514</v>
      </c>
      <c r="Y919">
        <f t="shared" si="251"/>
        <v>59048.607386412448</v>
      </c>
      <c r="Z919">
        <f>SUMPRODUCT($B$7:$B$456,Y$7:Y$456,EXP(constants!$B$32+constants!$A$32*ABS($A$7:$A$456-$A919)))</f>
        <v>1.5108455980830304E-4</v>
      </c>
      <c r="AA919">
        <f t="shared" si="252"/>
        <v>59048.607235327887</v>
      </c>
      <c r="AB919">
        <f t="shared" si="258"/>
        <v>59043.161276768282</v>
      </c>
      <c r="AD919" s="4"/>
      <c r="AE919" s="4"/>
      <c r="AF919" s="4"/>
      <c r="AI919" s="5">
        <f>SUMPRODUCT(constants!$B$13:$B$20,A919^constants!$A$13:$A$20)*constants!$C$10/((A919/1000000000)^5*(EXP(0.014388/(A919/1000000000)/constants!$B$9)-1))</f>
        <v>1.4594259049944806E-5</v>
      </c>
      <c r="AL919" s="17">
        <f t="shared" si="253"/>
        <v>2.4717949944335399E-10</v>
      </c>
      <c r="AQ919">
        <f t="shared" si="260"/>
        <v>2.4717949944335399E-10</v>
      </c>
    </row>
    <row r="920" spans="1:43" x14ac:dyDescent="0.2">
      <c r="A920">
        <f>front!A920</f>
        <v>614.08000000000004</v>
      </c>
      <c r="B920" s="1">
        <f t="shared" si="259"/>
        <v>0.45000000000004547</v>
      </c>
      <c r="C920">
        <f>front!D920-front!B920</f>
        <v>23427.7</v>
      </c>
      <c r="D920" s="2">
        <f>front!E920-front!C920</f>
        <v>55737.8</v>
      </c>
      <c r="E920" s="2">
        <f>IF(front!F920-front!C920&gt;0,front!F920-front!C920,0)</f>
        <v>55737.8</v>
      </c>
      <c r="F920" s="2">
        <f>front!I920-front!H920</f>
        <v>9728.0000000000018</v>
      </c>
      <c r="G920" s="2"/>
      <c r="H920" s="2"/>
      <c r="I920" s="4">
        <f>C920/(constants!$A$4+constants!$B$4*data!C920+constants!$C$4*data!C920^2+constants!$D$4*data!C920^3+constants!$E$4*data!C920^4+constants!$F$4*data!C920^5+constants!$G$4*data!C920^6+constants!$H$4*data!C920^7)</f>
        <v>23788.469633187306</v>
      </c>
      <c r="J920" s="4">
        <f>D920/(constants!$A$4+constants!$B$4*data!D920+constants!$C$4*data!D920^2+constants!$D$4*data!D920^3+constants!$E$4*data!D920^4+constants!$F$4*data!D920^5+constants!$G$4*data!D920^6+constants!$H$4*data!D920^7)</f>
        <v>58839.815301281014</v>
      </c>
      <c r="K920" s="4">
        <f>E920/(constants!$A$4+constants!$B$4*data!E920+constants!$C$4*data!E920^2+constants!$D$4*data!E920^3+constants!$E$4*data!E920^4+constants!$F$4*data!E920^5+constants!$G$4*data!E920^6+constants!$H$4*data!E920^7)</f>
        <v>58839.815301281014</v>
      </c>
      <c r="L920" s="4">
        <f>F920/(constants!$A$4+constants!$B$4*data!F920+constants!$C$4*data!F920^2+constants!$D$4*data!F920^3+constants!$E$4*data!F920^4+constants!$F$4*data!F920^5+constants!$G$4*data!F920^6+constants!$H$4*data!F920^7)</f>
        <v>9725.0613567895653</v>
      </c>
      <c r="M920" s="4"/>
      <c r="N920" s="4"/>
      <c r="O920" s="4">
        <f t="shared" si="254"/>
        <v>59471.17408296826</v>
      </c>
      <c r="P920" s="4">
        <f t="shared" si="255"/>
        <v>14709.953825320254</v>
      </c>
      <c r="Q920" s="4">
        <f t="shared" si="255"/>
        <v>14709.953825320254</v>
      </c>
      <c r="R920" s="4">
        <f t="shared" si="256"/>
        <v>2431.2653391973913</v>
      </c>
      <c r="S920" s="4"/>
      <c r="T920" s="4"/>
      <c r="U920" s="4">
        <f t="shared" si="257"/>
        <v>1</v>
      </c>
      <c r="V920" s="4"/>
      <c r="W920" s="4"/>
      <c r="X920">
        <f>IF(front!E920&gt;$X$2,O920,P920)</f>
        <v>59471.17408296826</v>
      </c>
      <c r="Y920">
        <f t="shared" si="251"/>
        <v>59237.193294667195</v>
      </c>
      <c r="Z920">
        <f>SUMPRODUCT($B$7:$B$456,Y$7:Y$456,EXP(constants!$B$32+constants!$A$32*ABS($A$7:$A$456-$A920)))</f>
        <v>1.4726647175740716E-4</v>
      </c>
      <c r="AA920">
        <f t="shared" si="252"/>
        <v>59237.193147400722</v>
      </c>
      <c r="AB920">
        <f t="shared" si="258"/>
        <v>59231.747188841116</v>
      </c>
      <c r="AD920" s="4"/>
      <c r="AE920" s="4"/>
      <c r="AF920" s="4"/>
      <c r="AI920" s="5">
        <f>SUMPRODUCT(constants!$B$13:$B$20,A920^constants!$A$13:$A$20)*constants!$C$10/((A920/1000000000)^5*(EXP(0.014388/(A920/1000000000)/constants!$B$9)-1))</f>
        <v>1.4619649109748926E-5</v>
      </c>
      <c r="AL920" s="17">
        <f t="shared" si="253"/>
        <v>2.4682116945054721E-10</v>
      </c>
      <c r="AQ920">
        <f t="shared" si="260"/>
        <v>2.4682116945054721E-10</v>
      </c>
    </row>
    <row r="921" spans="1:43" x14ac:dyDescent="0.2">
      <c r="A921">
        <f>front!A921</f>
        <v>614.54</v>
      </c>
      <c r="B921" s="1">
        <f t="shared" si="259"/>
        <v>0.45999999999992269</v>
      </c>
      <c r="C921">
        <f>front!D921-front!B921</f>
        <v>23485</v>
      </c>
      <c r="D921" s="2">
        <f>front!E921-front!C921</f>
        <v>55740.4</v>
      </c>
      <c r="E921" s="2">
        <f>IF(front!F921-front!C921&gt;0,front!F921-front!C921,0)</f>
        <v>55740.4</v>
      </c>
      <c r="F921" s="2">
        <f>front!I921-front!H921</f>
        <v>10009.200000000001</v>
      </c>
      <c r="G921" s="2"/>
      <c r="H921" s="2"/>
      <c r="I921" s="4">
        <f>C921/(constants!$A$4+constants!$B$4*data!C921+constants!$C$4*data!C921^2+constants!$D$4*data!C921^3+constants!$E$4*data!C921^4+constants!$F$4*data!C921^5+constants!$G$4*data!C921^6+constants!$H$4*data!C921^7)</f>
        <v>23848.513211455611</v>
      </c>
      <c r="J921" s="4">
        <f>D921/(constants!$A$4+constants!$B$4*data!D921+constants!$C$4*data!D921^2+constants!$D$4*data!D921^3+constants!$E$4*data!D921^4+constants!$F$4*data!D921^5+constants!$G$4*data!D921^6+constants!$H$4*data!D921^7)</f>
        <v>58842.708261480089</v>
      </c>
      <c r="K921" s="4">
        <f>E921/(constants!$A$4+constants!$B$4*data!E921+constants!$C$4*data!E921^2+constants!$D$4*data!E921^3+constants!$E$4*data!E921^4+constants!$F$4*data!E921^5+constants!$G$4*data!E921^6+constants!$H$4*data!E921^7)</f>
        <v>58842.708261480089</v>
      </c>
      <c r="L921" s="4">
        <f>F921/(constants!$A$4+constants!$B$4*data!F921+constants!$C$4*data!F921^2+constants!$D$4*data!F921^3+constants!$E$4*data!F921^4+constants!$F$4*data!F921^5+constants!$G$4*data!F921^6+constants!$H$4*data!F921^7)</f>
        <v>10008.021731653789</v>
      </c>
      <c r="M921" s="4"/>
      <c r="N921" s="4"/>
      <c r="O921" s="4">
        <f t="shared" si="254"/>
        <v>59621.283028639024</v>
      </c>
      <c r="P921" s="4">
        <f t="shared" si="255"/>
        <v>14710.677065370024</v>
      </c>
      <c r="Q921" s="4">
        <f t="shared" si="255"/>
        <v>14710.677065370024</v>
      </c>
      <c r="R921" s="4">
        <f t="shared" si="256"/>
        <v>2502.0054329134473</v>
      </c>
      <c r="S921" s="4"/>
      <c r="T921" s="4"/>
      <c r="U921" s="4">
        <f t="shared" si="257"/>
        <v>1</v>
      </c>
      <c r="V921" s="4"/>
      <c r="W921" s="4"/>
      <c r="X921">
        <f>IF(front!E921&gt;$X$2,O921,P921)</f>
        <v>59621.283028639024</v>
      </c>
      <c r="Y921">
        <f t="shared" si="251"/>
        <v>59387.302240337958</v>
      </c>
      <c r="Z921">
        <f>SUMPRODUCT($B$7:$B$456,Y$7:Y$456,EXP(constants!$B$32+constants!$A$32*ABS($A$7:$A$456-$A921)))</f>
        <v>1.4346324626486468E-4</v>
      </c>
      <c r="AA921">
        <f t="shared" si="252"/>
        <v>59387.302096874715</v>
      </c>
      <c r="AB921">
        <f t="shared" si="258"/>
        <v>59381.85613831511</v>
      </c>
      <c r="AD921" s="4"/>
      <c r="AE921" s="4"/>
      <c r="AF921" s="4"/>
      <c r="AI921" s="5">
        <f>SUMPRODUCT(constants!$B$13:$B$20,A921^constants!$A$13:$A$20)*constants!$C$10/((A921/1000000000)^5*(EXP(0.014388/(A921/1000000000)/constants!$B$9)-1))</f>
        <v>1.4645565956788807E-5</v>
      </c>
      <c r="AL921" s="17">
        <f t="shared" si="253"/>
        <v>2.466336842465086E-10</v>
      </c>
      <c r="AQ921">
        <f t="shared" si="260"/>
        <v>2.466336842465086E-10</v>
      </c>
    </row>
    <row r="922" spans="1:43" x14ac:dyDescent="0.2">
      <c r="A922">
        <f>front!A922</f>
        <v>614.99</v>
      </c>
      <c r="B922" s="1">
        <f t="shared" si="259"/>
        <v>0.45000000000004547</v>
      </c>
      <c r="C922">
        <f>front!D922-front!B922</f>
        <v>23571.55</v>
      </c>
      <c r="D922" s="2">
        <f>front!E922-front!C922</f>
        <v>55696.1</v>
      </c>
      <c r="E922" s="2">
        <f>IF(front!F922-front!C922&gt;0,front!F922-front!C922,0)</f>
        <v>55696.1</v>
      </c>
      <c r="F922" s="2">
        <f>front!I922-front!H922</f>
        <v>10608.9</v>
      </c>
      <c r="G922" s="2"/>
      <c r="H922" s="2"/>
      <c r="I922" s="4">
        <f>C922/(constants!$A$4+constants!$B$4*data!C922+constants!$C$4*data!C922^2+constants!$D$4*data!C922^3+constants!$E$4*data!C922^4+constants!$F$4*data!C922^5+constants!$G$4*data!C922^6+constants!$H$4*data!C922^7)</f>
        <v>23939.224735552682</v>
      </c>
      <c r="J922" s="4">
        <f>D922/(constants!$A$4+constants!$B$4*data!D922+constants!$C$4*data!D922^2+constants!$D$4*data!D922^3+constants!$E$4*data!D922^4+constants!$F$4*data!D922^5+constants!$G$4*data!D922^6+constants!$H$4*data!D922^7)</f>
        <v>58793.419692062263</v>
      </c>
      <c r="K922" s="4">
        <f>E922/(constants!$A$4+constants!$B$4*data!E922+constants!$C$4*data!E922^2+constants!$D$4*data!E922^3+constants!$E$4*data!E922^4+constants!$F$4*data!E922^5+constants!$G$4*data!E922^6+constants!$H$4*data!E922^7)</f>
        <v>58793.419692062263</v>
      </c>
      <c r="L922" s="4">
        <f>F922/(constants!$A$4+constants!$B$4*data!F922+constants!$C$4*data!F922^2+constants!$D$4*data!F922^3+constants!$E$4*data!F922^4+constants!$F$4*data!F922^5+constants!$G$4*data!F922^6+constants!$H$4*data!F922^7)</f>
        <v>10612.123440223248</v>
      </c>
      <c r="M922" s="4"/>
      <c r="N922" s="4"/>
      <c r="O922" s="4">
        <f t="shared" si="254"/>
        <v>59848.061838881702</v>
      </c>
      <c r="P922" s="4">
        <f t="shared" si="255"/>
        <v>14698.354923015566</v>
      </c>
      <c r="Q922" s="4">
        <f t="shared" si="255"/>
        <v>14698.354923015566</v>
      </c>
      <c r="R922" s="4">
        <f t="shared" si="256"/>
        <v>2653.0308600558119</v>
      </c>
      <c r="S922" s="4"/>
      <c r="T922" s="4"/>
      <c r="U922" s="4">
        <f t="shared" si="257"/>
        <v>1</v>
      </c>
      <c r="V922" s="4"/>
      <c r="W922" s="4"/>
      <c r="X922">
        <f>IF(front!E922&gt;$X$2,O922,P922)</f>
        <v>59848.061838881702</v>
      </c>
      <c r="Y922">
        <f t="shared" si="251"/>
        <v>59614.081050580637</v>
      </c>
      <c r="Z922">
        <f>SUMPRODUCT($B$7:$B$456,Y$7:Y$456,EXP(constants!$B$32+constants!$A$32*ABS($A$7:$A$456-$A922)))</f>
        <v>1.3983775794890698E-4</v>
      </c>
      <c r="AA922">
        <f t="shared" si="252"/>
        <v>59614.080910742879</v>
      </c>
      <c r="AB922">
        <f t="shared" si="258"/>
        <v>59608.634952183274</v>
      </c>
      <c r="AD922" s="4"/>
      <c r="AE922" s="4"/>
      <c r="AF922" s="4"/>
      <c r="AI922" s="5">
        <f>SUMPRODUCT(constants!$B$13:$B$20,A922^constants!$A$13:$A$20)*constants!$C$10/((A922/1000000000)^5*(EXP(0.014388/(A922/1000000000)/constants!$B$9)-1))</f>
        <v>1.4670882658712301E-5</v>
      </c>
      <c r="AL922" s="17">
        <f t="shared" si="253"/>
        <v>2.4612009099824142E-10</v>
      </c>
      <c r="AQ922">
        <f t="shared" si="260"/>
        <v>2.4612009099824142E-10</v>
      </c>
    </row>
    <row r="923" spans="1:43" x14ac:dyDescent="0.2">
      <c r="A923">
        <f>front!A923</f>
        <v>615.45000000000005</v>
      </c>
      <c r="B923" s="1">
        <f t="shared" si="259"/>
        <v>0.46000000000003638</v>
      </c>
      <c r="C923">
        <f>front!D923-front!B923</f>
        <v>23663.100000000002</v>
      </c>
      <c r="D923" s="2">
        <f>front!E923-front!C923</f>
        <v>55410.7</v>
      </c>
      <c r="E923" s="2">
        <f>IF(front!F923-front!C923&gt;0,front!F923-front!C923,0)</f>
        <v>55410.7</v>
      </c>
      <c r="F923" s="2">
        <f>front!I923-front!H923</f>
        <v>11144.699999999999</v>
      </c>
      <c r="G923" s="2"/>
      <c r="H923" s="2"/>
      <c r="I923" s="4">
        <f>C923/(constants!$A$4+constants!$B$4*data!C923+constants!$C$4*data!C923^2+constants!$D$4*data!C923^3+constants!$E$4*data!C923^4+constants!$F$4*data!C923^5+constants!$G$4*data!C923^6+constants!$H$4*data!C923^7)</f>
        <v>24035.199432509264</v>
      </c>
      <c r="J923" s="4">
        <f>D923/(constants!$A$4+constants!$B$4*data!D923+constants!$C$4*data!D923^2+constants!$D$4*data!D923^3+constants!$E$4*data!D923^4+constants!$F$4*data!D923^5+constants!$G$4*data!D923^6+constants!$H$4*data!D923^7)</f>
        <v>58476.028493629798</v>
      </c>
      <c r="K923" s="4">
        <f>E923/(constants!$A$4+constants!$B$4*data!E923+constants!$C$4*data!E923^2+constants!$D$4*data!E923^3+constants!$E$4*data!E923^4+constants!$F$4*data!E923^5+constants!$G$4*data!E923^6+constants!$H$4*data!E923^7)</f>
        <v>58476.028493629798</v>
      </c>
      <c r="L923" s="4">
        <f>F923/(constants!$A$4+constants!$B$4*data!F923+constants!$C$4*data!F923^2+constants!$D$4*data!F923^3+constants!$E$4*data!F923^4+constants!$F$4*data!F923^5+constants!$G$4*data!F923^6+constants!$H$4*data!F923^7)</f>
        <v>11152.640120437673</v>
      </c>
      <c r="M923" s="4"/>
      <c r="N923" s="4"/>
      <c r="O923" s="4">
        <f t="shared" si="254"/>
        <v>60087.998581273154</v>
      </c>
      <c r="P923" s="4">
        <f t="shared" si="255"/>
        <v>14619.007123407449</v>
      </c>
      <c r="Q923" s="4">
        <f t="shared" si="255"/>
        <v>14619.007123407449</v>
      </c>
      <c r="R923" s="4">
        <f t="shared" si="256"/>
        <v>2788.1600301094181</v>
      </c>
      <c r="S923" s="4"/>
      <c r="T923" s="4"/>
      <c r="U923" s="4">
        <f t="shared" si="257"/>
        <v>1</v>
      </c>
      <c r="V923" s="4"/>
      <c r="W923" s="4"/>
      <c r="X923">
        <f>IF(front!E923&gt;$X$2,O923,P923)</f>
        <v>60087.998581273154</v>
      </c>
      <c r="Y923">
        <f t="shared" si="251"/>
        <v>59854.017792972089</v>
      </c>
      <c r="Z923">
        <f>SUMPRODUCT($B$7:$B$456,Y$7:Y$456,EXP(constants!$B$32+constants!$A$32*ABS($A$7:$A$456-$A923)))</f>
        <v>1.36226382464014E-4</v>
      </c>
      <c r="AA923">
        <f t="shared" si="252"/>
        <v>59854.017656745709</v>
      </c>
      <c r="AB923">
        <f t="shared" si="258"/>
        <v>59848.571698186104</v>
      </c>
      <c r="AD923" s="4"/>
      <c r="AE923" s="4"/>
      <c r="AF923" s="4"/>
      <c r="AI923" s="5">
        <f>SUMPRODUCT(constants!$B$13:$B$20,A923^constants!$A$13:$A$20)*constants!$C$10/((A923/1000000000)^5*(EXP(0.014388/(A923/1000000000)/constants!$B$9)-1))</f>
        <v>1.4696724287190078E-5</v>
      </c>
      <c r="AL923" s="17">
        <f t="shared" si="253"/>
        <v>2.4556516338109213E-10</v>
      </c>
      <c r="AQ923">
        <f t="shared" si="260"/>
        <v>2.4556516338109213E-10</v>
      </c>
    </row>
    <row r="924" spans="1:43" x14ac:dyDescent="0.2">
      <c r="A924">
        <f>front!A924</f>
        <v>615.9</v>
      </c>
      <c r="B924" s="1">
        <f t="shared" si="259"/>
        <v>0.44999999999993179</v>
      </c>
      <c r="C924">
        <f>front!D924-front!B924</f>
        <v>23715.899999999998</v>
      </c>
      <c r="D924" s="2">
        <f>front!E924-front!C924</f>
        <v>55331.5</v>
      </c>
      <c r="E924" s="2">
        <f>IF(front!F924-front!C924&gt;0,front!F924-front!C924,0)</f>
        <v>55331.5</v>
      </c>
      <c r="F924" s="2">
        <f>front!I924-front!H924</f>
        <v>10276.599999999999</v>
      </c>
      <c r="G924" s="2"/>
      <c r="H924" s="2"/>
      <c r="I924" s="4">
        <f>C924/(constants!$A$4+constants!$B$4*data!C924+constants!$C$4*data!C924^2+constants!$D$4*data!C924^3+constants!$E$4*data!C924^4+constants!$F$4*data!C924^5+constants!$G$4*data!C924^6+constants!$H$4*data!C924^7)</f>
        <v>24090.561916664814</v>
      </c>
      <c r="J924" s="4">
        <f>D924/(constants!$A$4+constants!$B$4*data!D924+constants!$C$4*data!D924^2+constants!$D$4*data!D924^3+constants!$E$4*data!D924^4+constants!$F$4*data!D924^5+constants!$G$4*data!D924^6+constants!$H$4*data!D924^7)</f>
        <v>58387.993555618123</v>
      </c>
      <c r="K924" s="4">
        <f>E924/(constants!$A$4+constants!$B$4*data!E924+constants!$C$4*data!E924^2+constants!$D$4*data!E924^3+constants!$E$4*data!E924^4+constants!$F$4*data!E924^5+constants!$G$4*data!E924^6+constants!$H$4*data!E924^7)</f>
        <v>58387.993555618123</v>
      </c>
      <c r="L924" s="4">
        <f>F924/(constants!$A$4+constants!$B$4*data!F924+constants!$C$4*data!F924^2+constants!$D$4*data!F924^3+constants!$E$4*data!F924^4+constants!$F$4*data!F924^5+constants!$G$4*data!F924^6+constants!$H$4*data!F924^7)</f>
        <v>10277.273262165501</v>
      </c>
      <c r="M924" s="4"/>
      <c r="N924" s="4"/>
      <c r="O924" s="4">
        <f t="shared" si="254"/>
        <v>60226.404791662033</v>
      </c>
      <c r="P924" s="4">
        <f t="shared" si="255"/>
        <v>14596.998388904531</v>
      </c>
      <c r="Q924" s="4">
        <f t="shared" si="255"/>
        <v>14596.998388904531</v>
      </c>
      <c r="R924" s="4">
        <f t="shared" si="256"/>
        <v>2569.3183155413753</v>
      </c>
      <c r="S924" s="4"/>
      <c r="T924" s="4"/>
      <c r="U924" s="4">
        <f t="shared" si="257"/>
        <v>1</v>
      </c>
      <c r="V924" s="4"/>
      <c r="W924" s="4"/>
      <c r="X924">
        <f>IF(front!E924&gt;$X$2,O924,P924)</f>
        <v>60226.404791662033</v>
      </c>
      <c r="Y924">
        <f t="shared" si="251"/>
        <v>59992.424003360968</v>
      </c>
      <c r="Z924">
        <f>SUMPRODUCT($B$7:$B$456,Y$7:Y$456,EXP(constants!$B$32+constants!$A$32*ABS($A$7:$A$456-$A924)))</f>
        <v>1.3278377837685611E-4</v>
      </c>
      <c r="AA924">
        <f t="shared" si="252"/>
        <v>59992.423870577186</v>
      </c>
      <c r="AB924">
        <f t="shared" si="258"/>
        <v>59986.977912017581</v>
      </c>
      <c r="AD924" s="4"/>
      <c r="AE924" s="4"/>
      <c r="AF924" s="4"/>
      <c r="AI924" s="5">
        <f>SUMPRODUCT(constants!$B$13:$B$20,A924^constants!$A$13:$A$20)*constants!$C$10/((A924/1000000000)^5*(EXP(0.014388/(A924/1000000000)/constants!$B$9)-1))</f>
        <v>1.4721967182559426E-5</v>
      </c>
      <c r="AL924" s="17">
        <f t="shared" si="253"/>
        <v>2.4541938425623002E-10</v>
      </c>
      <c r="AQ924">
        <f t="shared" si="260"/>
        <v>2.4541938425623002E-10</v>
      </c>
    </row>
    <row r="925" spans="1:43" x14ac:dyDescent="0.2">
      <c r="A925">
        <f>front!A925</f>
        <v>616.36</v>
      </c>
      <c r="B925" s="1">
        <f t="shared" si="259"/>
        <v>0.46000000000003638</v>
      </c>
      <c r="C925">
        <f>front!D925-front!B925</f>
        <v>23759.55</v>
      </c>
      <c r="D925" s="2">
        <f>front!E925-front!C925</f>
        <v>55671.199999999997</v>
      </c>
      <c r="E925" s="2">
        <f>IF(front!F925-front!C925&gt;0,front!F925-front!C925,0)</f>
        <v>55671.199999999997</v>
      </c>
      <c r="F925" s="2">
        <f>front!I925-front!H925</f>
        <v>8993.4</v>
      </c>
      <c r="G925" s="2"/>
      <c r="H925" s="2"/>
      <c r="I925" s="4">
        <f>C925/(constants!$A$4+constants!$B$4*data!C925+constants!$C$4*data!C925^2+constants!$D$4*data!C925^3+constants!$E$4*data!C925^4+constants!$F$4*data!C925^5+constants!$G$4*data!C925^6+constants!$H$4*data!C925^7)</f>
        <v>24136.336182295625</v>
      </c>
      <c r="J925" s="4">
        <f>D925/(constants!$A$4+constants!$B$4*data!D925+constants!$C$4*data!D925^2+constants!$D$4*data!D925^3+constants!$E$4*data!D925^4+constants!$F$4*data!D925^5+constants!$G$4*data!D925^6+constants!$H$4*data!D925^7)</f>
        <v>58765.718526619195</v>
      </c>
      <c r="K925" s="4">
        <f>E925/(constants!$A$4+constants!$B$4*data!E925+constants!$C$4*data!E925^2+constants!$D$4*data!E925^3+constants!$E$4*data!E925^4+constants!$F$4*data!E925^5+constants!$G$4*data!E925^6+constants!$H$4*data!E925^7)</f>
        <v>58765.718526619195</v>
      </c>
      <c r="L925" s="4">
        <f>F925/(constants!$A$4+constants!$B$4*data!F925+constants!$C$4*data!F925^2+constants!$D$4*data!F925^3+constants!$E$4*data!F925^4+constants!$F$4*data!F925^5+constants!$G$4*data!F925^6+constants!$H$4*data!F925^7)</f>
        <v>8986.7190984593453</v>
      </c>
      <c r="M925" s="4"/>
      <c r="N925" s="4"/>
      <c r="O925" s="4">
        <f t="shared" si="254"/>
        <v>60340.84045573906</v>
      </c>
      <c r="P925" s="4">
        <f t="shared" si="255"/>
        <v>14691.429631654799</v>
      </c>
      <c r="Q925" s="4">
        <f t="shared" si="255"/>
        <v>14691.429631654799</v>
      </c>
      <c r="R925" s="4">
        <f t="shared" si="256"/>
        <v>2246.6797746148363</v>
      </c>
      <c r="S925" s="4"/>
      <c r="T925" s="4"/>
      <c r="U925" s="4">
        <f t="shared" si="257"/>
        <v>1</v>
      </c>
      <c r="V925" s="4"/>
      <c r="W925" s="4"/>
      <c r="X925">
        <f>IF(front!E925&gt;$X$2,O925,P925)</f>
        <v>60340.84045573906</v>
      </c>
      <c r="Y925">
        <f t="shared" si="251"/>
        <v>60106.859667437995</v>
      </c>
      <c r="Z925">
        <f>SUMPRODUCT($B$7:$B$456,Y$7:Y$456,EXP(constants!$B$32+constants!$A$32*ABS($A$7:$A$456-$A925)))</f>
        <v>1.2935457521273758E-4</v>
      </c>
      <c r="AA925">
        <f t="shared" si="252"/>
        <v>60106.859538083423</v>
      </c>
      <c r="AB925">
        <f t="shared" si="258"/>
        <v>60101.413579523818</v>
      </c>
      <c r="AD925" s="4"/>
      <c r="AE925" s="4"/>
      <c r="AF925" s="4"/>
      <c r="AI925" s="5">
        <f>SUMPRODUCT(constants!$B$13:$B$20,A925^constants!$A$13:$A$20)*constants!$C$10/((A925/1000000000)^5*(EXP(0.014388/(A925/1000000000)/constants!$B$9)-1))</f>
        <v>1.4747733138576394E-5</v>
      </c>
      <c r="AL925" s="17">
        <f t="shared" si="253"/>
        <v>2.4538080321626339E-10</v>
      </c>
      <c r="AQ925">
        <f t="shared" si="260"/>
        <v>2.4538080321626339E-10</v>
      </c>
    </row>
    <row r="926" spans="1:43" x14ac:dyDescent="0.2">
      <c r="A926">
        <f>front!A926</f>
        <v>616.80999999999995</v>
      </c>
      <c r="B926" s="1">
        <f t="shared" si="259"/>
        <v>0.44999999999993179</v>
      </c>
      <c r="C926">
        <f>front!D926-front!B926</f>
        <v>23851.45</v>
      </c>
      <c r="D926" s="2">
        <f>front!E926-front!C926</f>
        <v>55366.2</v>
      </c>
      <c r="E926" s="2">
        <f>IF(front!F926-front!C926&gt;0,front!F926-front!C926,0)</f>
        <v>55366.2</v>
      </c>
      <c r="F926" s="2">
        <f>front!I926-front!H926</f>
        <v>8746.7000000000007</v>
      </c>
      <c r="G926" s="2"/>
      <c r="H926" s="2"/>
      <c r="I926" s="4">
        <f>C926/(constants!$A$4+constants!$B$4*data!C926+constants!$C$4*data!C926^2+constants!$D$4*data!C926^3+constants!$E$4*data!C926^4+constants!$F$4*data!C926^5+constants!$G$4*data!C926^6+constants!$H$4*data!C926^7)</f>
        <v>24232.725843173343</v>
      </c>
      <c r="J926" s="4">
        <f>D926/(constants!$A$4+constants!$B$4*data!D926+constants!$C$4*data!D926^2+constants!$D$4*data!D926^3+constants!$E$4*data!D926^4+constants!$F$4*data!D926^5+constants!$G$4*data!D926^6+constants!$H$4*data!D926^7)</f>
        <v>58426.56223204331</v>
      </c>
      <c r="K926" s="4">
        <f>E926/(constants!$A$4+constants!$B$4*data!E926+constants!$C$4*data!E926^2+constants!$D$4*data!E926^3+constants!$E$4*data!E926^4+constants!$F$4*data!E926^5+constants!$G$4*data!E926^6+constants!$H$4*data!E926^7)</f>
        <v>58426.56223204331</v>
      </c>
      <c r="L926" s="4">
        <f>F926/(constants!$A$4+constants!$B$4*data!F926+constants!$C$4*data!F926^2+constants!$D$4*data!F926^3+constants!$E$4*data!F926^4+constants!$F$4*data!F926^5+constants!$G$4*data!F926^6+constants!$H$4*data!F926^7)</f>
        <v>8739.0245904373278</v>
      </c>
      <c r="M926" s="4"/>
      <c r="N926" s="4"/>
      <c r="O926" s="4">
        <f t="shared" si="254"/>
        <v>60581.81460793336</v>
      </c>
      <c r="P926" s="4">
        <f t="shared" si="255"/>
        <v>14606.640558010828</v>
      </c>
      <c r="Q926" s="4">
        <f t="shared" si="255"/>
        <v>14606.640558010828</v>
      </c>
      <c r="R926" s="4">
        <f t="shared" si="256"/>
        <v>2184.7561476093319</v>
      </c>
      <c r="S926" s="4"/>
      <c r="T926" s="4"/>
      <c r="U926" s="4">
        <f t="shared" si="257"/>
        <v>1</v>
      </c>
      <c r="V926" s="4"/>
      <c r="W926" s="4"/>
      <c r="X926">
        <f>IF(front!E926&gt;$X$2,O926,P926)</f>
        <v>60581.81460793336</v>
      </c>
      <c r="Y926">
        <f t="shared" si="251"/>
        <v>60347.833819632295</v>
      </c>
      <c r="Z926">
        <f>SUMPRODUCT($B$7:$B$456,Y$7:Y$456,EXP(constants!$B$32+constants!$A$32*ABS($A$7:$A$456-$A926)))</f>
        <v>1.2608562993748895E-4</v>
      </c>
      <c r="AA926">
        <f t="shared" si="252"/>
        <v>60347.833693546665</v>
      </c>
      <c r="AB926">
        <f t="shared" si="258"/>
        <v>60342.38773498706</v>
      </c>
      <c r="AD926" s="4"/>
      <c r="AE926" s="4"/>
      <c r="AF926" s="4"/>
      <c r="AI926" s="5">
        <f>SUMPRODUCT(constants!$B$13:$B$20,A926^constants!$A$13:$A$20)*constants!$C$10/((A926/1000000000)^5*(EXP(0.014388/(A926/1000000000)/constants!$B$9)-1))</f>
        <v>1.4772901787989863E-5</v>
      </c>
      <c r="AL926" s="17">
        <f t="shared" si="253"/>
        <v>2.4481798520916669E-10</v>
      </c>
      <c r="AQ926">
        <f t="shared" si="260"/>
        <v>2.4481798520916669E-10</v>
      </c>
    </row>
    <row r="927" spans="1:43" x14ac:dyDescent="0.2">
      <c r="A927">
        <f>front!A927</f>
        <v>617.27</v>
      </c>
      <c r="B927" s="1">
        <f t="shared" si="259"/>
        <v>0.46000000000003638</v>
      </c>
      <c r="C927">
        <f>front!D927-front!B927</f>
        <v>23935.200000000001</v>
      </c>
      <c r="D927" s="2">
        <f>front!E927-front!C927</f>
        <v>55315.199999999997</v>
      </c>
      <c r="E927" s="2">
        <f>IF(front!F927-front!C927&gt;0,front!F927-front!C927,0)</f>
        <v>55315.199999999997</v>
      </c>
      <c r="F927" s="2">
        <f>front!I927-front!H927</f>
        <v>8930.1</v>
      </c>
      <c r="G927" s="2"/>
      <c r="H927" s="2"/>
      <c r="I927" s="4">
        <f>C927/(constants!$A$4+constants!$B$4*data!C927+constants!$C$4*data!C927^2+constants!$D$4*data!C927^3+constants!$E$4*data!C927^4+constants!$F$4*data!C927^5+constants!$G$4*data!C927^6+constants!$H$4*data!C927^7)</f>
        <v>24320.5876841996</v>
      </c>
      <c r="J927" s="4">
        <f>D927/(constants!$A$4+constants!$B$4*data!D927+constants!$C$4*data!D927^2+constants!$D$4*data!D927^3+constants!$E$4*data!D927^4+constants!$F$4*data!D927^5+constants!$G$4*data!D927^6+constants!$H$4*data!D927^7)</f>
        <v>58369.877442963574</v>
      </c>
      <c r="K927" s="4">
        <f>E927/(constants!$A$4+constants!$B$4*data!E927+constants!$C$4*data!E927^2+constants!$D$4*data!E927^3+constants!$E$4*data!E927^4+constants!$F$4*data!E927^5+constants!$G$4*data!E927^6+constants!$H$4*data!E927^7)</f>
        <v>58369.877442963574</v>
      </c>
      <c r="L927" s="4">
        <f>F927/(constants!$A$4+constants!$B$4*data!F927+constants!$C$4*data!F927^2+constants!$D$4*data!F927^3+constants!$E$4*data!F927^4+constants!$F$4*data!F927^5+constants!$G$4*data!F927^6+constants!$H$4*data!F927^7)</f>
        <v>8923.1518326369514</v>
      </c>
      <c r="M927" s="4"/>
      <c r="N927" s="4"/>
      <c r="O927" s="4">
        <f t="shared" si="254"/>
        <v>60801.469210499003</v>
      </c>
      <c r="P927" s="4">
        <f t="shared" si="255"/>
        <v>14592.469360740895</v>
      </c>
      <c r="Q927" s="4">
        <f t="shared" si="255"/>
        <v>14592.469360740895</v>
      </c>
      <c r="R927" s="4">
        <f t="shared" si="256"/>
        <v>2230.7879581592379</v>
      </c>
      <c r="S927" s="4"/>
      <c r="T927" s="4"/>
      <c r="U927" s="4">
        <f t="shared" si="257"/>
        <v>1</v>
      </c>
      <c r="V927" s="4"/>
      <c r="W927" s="4"/>
      <c r="X927">
        <f>IF(front!E927&gt;$X$2,O927,P927)</f>
        <v>60801.469210499003</v>
      </c>
      <c r="Y927">
        <f t="shared" si="251"/>
        <v>60567.488422197937</v>
      </c>
      <c r="Z927">
        <f>SUMPRODUCT($B$7:$B$456,Y$7:Y$456,EXP(constants!$B$32+constants!$A$32*ABS($A$7:$A$456-$A927)))</f>
        <v>1.228294095887624E-4</v>
      </c>
      <c r="AA927">
        <f t="shared" si="252"/>
        <v>60567.488299368524</v>
      </c>
      <c r="AB927">
        <f t="shared" si="258"/>
        <v>60562.042340808919</v>
      </c>
      <c r="AD927" s="4"/>
      <c r="AE927" s="4"/>
      <c r="AF927" s="4"/>
      <c r="AI927" s="5">
        <f>SUMPRODUCT(constants!$B$13:$B$20,A927^constants!$A$13:$A$20)*constants!$C$10/((A927/1000000000)^5*(EXP(0.014388/(A927/1000000000)/constants!$B$9)-1))</f>
        <v>1.4798591627109814E-5</v>
      </c>
      <c r="AL927" s="17">
        <f t="shared" si="253"/>
        <v>2.4435423666579326E-10</v>
      </c>
      <c r="AQ927">
        <f t="shared" si="260"/>
        <v>2.4435423666579326E-10</v>
      </c>
    </row>
    <row r="928" spans="1:43" x14ac:dyDescent="0.2">
      <c r="A928">
        <f>front!A928</f>
        <v>617.72</v>
      </c>
      <c r="B928" s="1">
        <f t="shared" si="259"/>
        <v>0.45000000000004547</v>
      </c>
      <c r="C928">
        <f>front!D928-front!B928</f>
        <v>23971.25</v>
      </c>
      <c r="D928" s="2">
        <f>front!E928-front!C928</f>
        <v>54991.9</v>
      </c>
      <c r="E928" s="2">
        <f>IF(front!F928-front!C928&gt;0,front!F928-front!C928,0)</f>
        <v>54991.9</v>
      </c>
      <c r="F928" s="2">
        <f>front!I928-front!H928</f>
        <v>9366.1999999999989</v>
      </c>
      <c r="G928" s="2"/>
      <c r="H928" s="2"/>
      <c r="I928" s="4">
        <f>C928/(constants!$A$4+constants!$B$4*data!C928+constants!$C$4*data!C928^2+constants!$D$4*data!C928^3+constants!$E$4*data!C928^4+constants!$F$4*data!C928^5+constants!$G$4*data!C928^6+constants!$H$4*data!C928^7)</f>
        <v>24358.413573252987</v>
      </c>
      <c r="J928" s="4">
        <f>D928/(constants!$A$4+constants!$B$4*data!D928+constants!$C$4*data!D928^2+constants!$D$4*data!D928^3+constants!$E$4*data!D928^4+constants!$F$4*data!D928^5+constants!$G$4*data!D928^6+constants!$H$4*data!D928^7)</f>
        <v>58010.701849610727</v>
      </c>
      <c r="K928" s="4">
        <f>E928/(constants!$A$4+constants!$B$4*data!E928+constants!$C$4*data!E928^2+constants!$D$4*data!E928^3+constants!$E$4*data!E928^4+constants!$F$4*data!E928^5+constants!$G$4*data!E928^6+constants!$H$4*data!E928^7)</f>
        <v>58010.701849610727</v>
      </c>
      <c r="L928" s="4">
        <f>F928/(constants!$A$4+constants!$B$4*data!F928+constants!$C$4*data!F928^2+constants!$D$4*data!F928^3+constants!$E$4*data!F928^4+constants!$F$4*data!F928^5+constants!$G$4*data!F928^6+constants!$H$4*data!F928^7)</f>
        <v>9361.267781621822</v>
      </c>
      <c r="M928" s="4"/>
      <c r="N928" s="4"/>
      <c r="O928" s="4">
        <f t="shared" si="254"/>
        <v>60896.033933132465</v>
      </c>
      <c r="P928" s="4">
        <f t="shared" si="255"/>
        <v>14502.675462402682</v>
      </c>
      <c r="Q928" s="4">
        <f t="shared" si="255"/>
        <v>14502.675462402682</v>
      </c>
      <c r="R928" s="4">
        <f t="shared" si="256"/>
        <v>2340.3169454054555</v>
      </c>
      <c r="S928" s="4"/>
      <c r="T928" s="4"/>
      <c r="U928" s="4">
        <f t="shared" si="257"/>
        <v>1</v>
      </c>
      <c r="V928" s="4"/>
      <c r="W928" s="4"/>
      <c r="X928">
        <f>IF(front!E928&gt;$X$2,O928,P928)</f>
        <v>60896.033933132465</v>
      </c>
      <c r="Y928">
        <f t="shared" si="251"/>
        <v>60662.0531448314</v>
      </c>
      <c r="Z928">
        <f>SUMPRODUCT($B$7:$B$456,Y$7:Y$456,EXP(constants!$B$32+constants!$A$32*ABS($A$7:$A$456-$A928)))</f>
        <v>1.1972536307570711E-4</v>
      </c>
      <c r="AA928">
        <f t="shared" si="252"/>
        <v>60662.053025106034</v>
      </c>
      <c r="AB928">
        <f t="shared" si="258"/>
        <v>60656.607066546429</v>
      </c>
      <c r="AD928" s="4"/>
      <c r="AE928" s="4"/>
      <c r="AF928" s="4"/>
      <c r="AI928" s="5">
        <f>SUMPRODUCT(constants!$B$13:$B$20,A928^constants!$A$13:$A$20)*constants!$C$10/((A928/1000000000)^5*(EXP(0.014388/(A928/1000000000)/constants!$B$9)-1))</f>
        <v>1.4823685600406937E-5</v>
      </c>
      <c r="AL928" s="17">
        <f t="shared" si="253"/>
        <v>2.44386989601048E-10</v>
      </c>
      <c r="AQ928">
        <f t="shared" si="260"/>
        <v>2.44386989601048E-10</v>
      </c>
    </row>
    <row r="929" spans="1:43" x14ac:dyDescent="0.2">
      <c r="A929">
        <f>front!A929</f>
        <v>618.17999999999995</v>
      </c>
      <c r="B929" s="1">
        <f t="shared" si="259"/>
        <v>0.45999999999992269</v>
      </c>
      <c r="C929">
        <f>front!D929-front!B929</f>
        <v>24058.149999999998</v>
      </c>
      <c r="D929" s="2">
        <f>front!E929-front!C929</f>
        <v>55576</v>
      </c>
      <c r="E929" s="2">
        <f>IF(front!F929-front!C929&gt;0,front!F929-front!C929,0)</f>
        <v>55576</v>
      </c>
      <c r="F929" s="2">
        <f>front!I929-front!H929</f>
        <v>9299.6000000000022</v>
      </c>
      <c r="G929" s="2"/>
      <c r="H929" s="2"/>
      <c r="I929" s="4">
        <f>C929/(constants!$A$4+constants!$B$4*data!C929+constants!$C$4*data!C929^2+constants!$D$4*data!C929^3+constants!$E$4*data!C929^4+constants!$F$4*data!C929^5+constants!$G$4*data!C929^6+constants!$H$4*data!C929^7)</f>
        <v>24449.609126631116</v>
      </c>
      <c r="J929" s="4">
        <f>D929/(constants!$A$4+constants!$B$4*data!D929+constants!$C$4*data!D929^2+constants!$D$4*data!D929^3+constants!$E$4*data!D929^4+constants!$F$4*data!D929^5+constants!$G$4*data!D929^6+constants!$H$4*data!D929^7)</f>
        <v>58659.826981556551</v>
      </c>
      <c r="K929" s="4">
        <f>E929/(constants!$A$4+constants!$B$4*data!E929+constants!$C$4*data!E929^2+constants!$D$4*data!E929^3+constants!$E$4*data!E929^4+constants!$F$4*data!E929^5+constants!$G$4*data!E929^6+constants!$H$4*data!E929^7)</f>
        <v>58659.826981556551</v>
      </c>
      <c r="L929" s="4">
        <f>F929/(constants!$A$4+constants!$B$4*data!F929+constants!$C$4*data!F929^2+constants!$D$4*data!F929^3+constants!$E$4*data!F929^4+constants!$F$4*data!F929^5+constants!$G$4*data!F929^6+constants!$H$4*data!F929^7)</f>
        <v>9294.3330812386139</v>
      </c>
      <c r="M929" s="4"/>
      <c r="N929" s="4"/>
      <c r="O929" s="4">
        <f t="shared" si="254"/>
        <v>61124.022816577788</v>
      </c>
      <c r="P929" s="4">
        <f t="shared" si="255"/>
        <v>14664.956745389138</v>
      </c>
      <c r="Q929" s="4">
        <f t="shared" si="255"/>
        <v>14664.956745389138</v>
      </c>
      <c r="R929" s="4">
        <f t="shared" si="256"/>
        <v>2323.5832703096535</v>
      </c>
      <c r="S929" s="4"/>
      <c r="T929" s="4"/>
      <c r="U929" s="4">
        <f t="shared" si="257"/>
        <v>1</v>
      </c>
      <c r="V929" s="4"/>
      <c r="W929" s="4"/>
      <c r="X929">
        <f>IF(front!E929&gt;$X$2,O929,P929)</f>
        <v>61124.022816577788</v>
      </c>
      <c r="Y929">
        <f t="shared" si="251"/>
        <v>60890.042028276723</v>
      </c>
      <c r="Z929">
        <f>SUMPRODUCT($B$7:$B$456,Y$7:Y$456,EXP(constants!$B$32+constants!$A$32*ABS($A$7:$A$456-$A929)))</f>
        <v>1.1663339959264414E-4</v>
      </c>
      <c r="AA929">
        <f t="shared" si="252"/>
        <v>60890.041911643326</v>
      </c>
      <c r="AB929">
        <f t="shared" si="258"/>
        <v>60884.595953083721</v>
      </c>
      <c r="AD929" s="4"/>
      <c r="AE929" s="4"/>
      <c r="AF929" s="4"/>
      <c r="AI929" s="5">
        <f>SUMPRODUCT(constants!$B$13:$B$20,A929^constants!$A$13:$A$20)*constants!$C$10/((A929/1000000000)^5*(EXP(0.014388/(A929/1000000000)/constants!$B$9)-1))</f>
        <v>1.4849298887615295E-5</v>
      </c>
      <c r="AL929" s="17">
        <f t="shared" si="253"/>
        <v>2.4389254219668019E-10</v>
      </c>
      <c r="AQ929">
        <f t="shared" si="260"/>
        <v>2.4389254219668019E-10</v>
      </c>
    </row>
    <row r="930" spans="1:43" x14ac:dyDescent="0.2">
      <c r="A930">
        <f>front!A930</f>
        <v>618.63</v>
      </c>
      <c r="B930" s="1">
        <f t="shared" si="259"/>
        <v>0.45000000000004547</v>
      </c>
      <c r="C930">
        <f>front!D930-front!B930</f>
        <v>24075.5</v>
      </c>
      <c r="D930" s="2">
        <f>front!E930-front!C930</f>
        <v>55446</v>
      </c>
      <c r="E930" s="2">
        <f>IF(front!F930-front!C930&gt;0,front!F930-front!C930,0)</f>
        <v>55446</v>
      </c>
      <c r="F930" s="2">
        <f>front!I930-front!H930</f>
        <v>7793.9</v>
      </c>
      <c r="G930" s="2"/>
      <c r="H930" s="2"/>
      <c r="I930" s="4">
        <f>C930/(constants!$A$4+constants!$B$4*data!C930+constants!$C$4*data!C930^2+constants!$D$4*data!C930^3+constants!$E$4*data!C930^4+constants!$F$4*data!C930^5+constants!$G$4*data!C930^6+constants!$H$4*data!C930^7)</f>
        <v>24467.819238909382</v>
      </c>
      <c r="J930" s="4">
        <f>D930/(constants!$A$4+constants!$B$4*data!D930+constants!$C$4*data!D930^2+constants!$D$4*data!D930^3+constants!$E$4*data!D930^4+constants!$F$4*data!D930^5+constants!$G$4*data!D930^6+constants!$H$4*data!D930^7)</f>
        <v>58515.272074199238</v>
      </c>
      <c r="K930" s="4">
        <f>E930/(constants!$A$4+constants!$B$4*data!E930+constants!$C$4*data!E930^2+constants!$D$4*data!E930^3+constants!$E$4*data!E930^4+constants!$F$4*data!E930^5+constants!$G$4*data!E930^6+constants!$H$4*data!E930^7)</f>
        <v>58515.272074199238</v>
      </c>
      <c r="L930" s="4">
        <f>F930/(constants!$A$4+constants!$B$4*data!F930+constants!$C$4*data!F930^2+constants!$D$4*data!F930^3+constants!$E$4*data!F930^4+constants!$F$4*data!F930^5+constants!$G$4*data!F930^6+constants!$H$4*data!F930^7)</f>
        <v>7783.5019054986251</v>
      </c>
      <c r="M930" s="4"/>
      <c r="N930" s="4"/>
      <c r="O930" s="4">
        <f t="shared" si="254"/>
        <v>61169.548097273459</v>
      </c>
      <c r="P930" s="4">
        <f t="shared" si="255"/>
        <v>14628.818018549809</v>
      </c>
      <c r="Q930" s="4">
        <f t="shared" si="255"/>
        <v>14628.818018549809</v>
      </c>
      <c r="R930" s="4">
        <f t="shared" si="256"/>
        <v>1945.8754763746563</v>
      </c>
      <c r="S930" s="4"/>
      <c r="T930" s="4"/>
      <c r="U930" s="4">
        <f t="shared" si="257"/>
        <v>1</v>
      </c>
      <c r="V930" s="4"/>
      <c r="W930" s="4"/>
      <c r="X930">
        <f>IF(front!E930&gt;$X$2,O930,P930)</f>
        <v>61169.548097273459</v>
      </c>
      <c r="Y930">
        <f t="shared" si="251"/>
        <v>60935.567308972393</v>
      </c>
      <c r="Z930">
        <f>SUMPRODUCT($B$7:$B$456,Y$7:Y$456,EXP(constants!$B$32+constants!$A$32*ABS($A$7:$A$456-$A930)))</f>
        <v>1.1368593368424779E-4</v>
      </c>
      <c r="AA930">
        <f t="shared" si="252"/>
        <v>60935.567195286458</v>
      </c>
      <c r="AB930">
        <f t="shared" si="258"/>
        <v>60930.121236726853</v>
      </c>
      <c r="AD930" s="4"/>
      <c r="AE930" s="4"/>
      <c r="AF930" s="4"/>
      <c r="AI930" s="5">
        <f>SUMPRODUCT(constants!$B$13:$B$20,A930^constants!$A$13:$A$20)*constants!$C$10/((A930/1000000000)^5*(EXP(0.014388/(A930/1000000000)/constants!$B$9)-1))</f>
        <v>1.487431776384271E-5</v>
      </c>
      <c r="AL930" s="17">
        <f t="shared" si="253"/>
        <v>2.4412092840013776E-10</v>
      </c>
      <c r="AQ930">
        <f t="shared" si="260"/>
        <v>2.4412092840013776E-10</v>
      </c>
    </row>
    <row r="931" spans="1:43" x14ac:dyDescent="0.2">
      <c r="A931">
        <f>front!A931</f>
        <v>619.09</v>
      </c>
      <c r="B931" s="1">
        <f t="shared" si="259"/>
        <v>0.46000000000003638</v>
      </c>
      <c r="C931">
        <f>front!D931-front!B931</f>
        <v>24150.399999999998</v>
      </c>
      <c r="D931" s="2">
        <f>front!E931-front!C931</f>
        <v>55425.4</v>
      </c>
      <c r="E931" s="2">
        <f>IF(front!F931-front!C931&gt;0,front!F931-front!C931,0)</f>
        <v>55425.4</v>
      </c>
      <c r="F931" s="2">
        <f>front!I931-front!H931</f>
        <v>6860.3000000000011</v>
      </c>
      <c r="G931" s="2"/>
      <c r="H931" s="2"/>
      <c r="I931" s="4">
        <f>C931/(constants!$A$4+constants!$B$4*data!C931+constants!$C$4*data!C931^2+constants!$D$4*data!C931^3+constants!$E$4*data!C931^4+constants!$F$4*data!C931^5+constants!$G$4*data!C931^6+constants!$H$4*data!C931^7)</f>
        <v>24546.441817619161</v>
      </c>
      <c r="J931" s="4">
        <f>D931/(constants!$A$4+constants!$B$4*data!D931+constants!$C$4*data!D931^2+constants!$D$4*data!D931^3+constants!$E$4*data!D931^4+constants!$F$4*data!D931^5+constants!$G$4*data!D931^6+constants!$H$4*data!D931^7)</f>
        <v>58492.370282152719</v>
      </c>
      <c r="K931" s="4">
        <f>E931/(constants!$A$4+constants!$B$4*data!E931+constants!$C$4*data!E931^2+constants!$D$4*data!E931^3+constants!$E$4*data!E931^4+constants!$F$4*data!E931^5+constants!$G$4*data!E931^6+constants!$H$4*data!E931^7)</f>
        <v>58492.370282152719</v>
      </c>
      <c r="L931" s="4">
        <f>F931/(constants!$A$4+constants!$B$4*data!F931+constants!$C$4*data!F931^2+constants!$D$4*data!F931^3+constants!$E$4*data!F931^4+constants!$F$4*data!F931^5+constants!$G$4*data!F931^6+constants!$H$4*data!F931^7)</f>
        <v>6848.7415595312305</v>
      </c>
      <c r="M931" s="4"/>
      <c r="N931" s="4"/>
      <c r="O931" s="4">
        <f t="shared" si="254"/>
        <v>61366.104544047899</v>
      </c>
      <c r="P931" s="4">
        <f t="shared" si="255"/>
        <v>14623.09257053818</v>
      </c>
      <c r="Q931" s="4">
        <f t="shared" si="255"/>
        <v>14623.09257053818</v>
      </c>
      <c r="R931" s="4">
        <f t="shared" si="256"/>
        <v>1712.1853898828076</v>
      </c>
      <c r="S931" s="4"/>
      <c r="T931" s="4"/>
      <c r="U931" s="4">
        <f t="shared" si="257"/>
        <v>1</v>
      </c>
      <c r="V931" s="4"/>
      <c r="W931" s="4"/>
      <c r="X931">
        <f>IF(front!E931&gt;$X$2,O931,P931)</f>
        <v>61366.104544047899</v>
      </c>
      <c r="Y931">
        <f t="shared" si="251"/>
        <v>61132.123755746834</v>
      </c>
      <c r="Z931">
        <f>SUMPRODUCT($B$7:$B$456,Y$7:Y$456,EXP(constants!$B$32+constants!$A$32*ABS($A$7:$A$456-$A931)))</f>
        <v>1.1074994128915755E-4</v>
      </c>
      <c r="AA931">
        <f t="shared" si="252"/>
        <v>61132.123644996893</v>
      </c>
      <c r="AB931">
        <f t="shared" si="258"/>
        <v>61126.677686437288</v>
      </c>
      <c r="AD931" s="4"/>
      <c r="AE931" s="4"/>
      <c r="AF931" s="4"/>
      <c r="AI931" s="5">
        <f>SUMPRODUCT(constants!$B$13:$B$20,A931^constants!$A$13:$A$20)*constants!$C$10/((A931/1000000000)^5*(EXP(0.014388/(A931/1000000000)/constants!$B$9)-1))</f>
        <v>1.4899854073519573E-5</v>
      </c>
      <c r="AL931" s="17">
        <f t="shared" si="253"/>
        <v>2.4375370357852007E-10</v>
      </c>
      <c r="AQ931">
        <f t="shared" si="260"/>
        <v>2.4375370357852007E-10</v>
      </c>
    </row>
    <row r="932" spans="1:43" x14ac:dyDescent="0.2">
      <c r="A932">
        <f>front!A932</f>
        <v>619.54</v>
      </c>
      <c r="B932" s="1">
        <f t="shared" si="259"/>
        <v>0.44999999999993179</v>
      </c>
      <c r="C932">
        <f>front!D932-front!B932</f>
        <v>24260.600000000002</v>
      </c>
      <c r="D932" s="2">
        <f>front!E932-front!C932</f>
        <v>54990.7</v>
      </c>
      <c r="E932" s="2">
        <f>IF(front!F932-front!C932&gt;0,front!F932-front!C932,0)</f>
        <v>54990.7</v>
      </c>
      <c r="F932" s="2">
        <f>front!I932-front!H932</f>
        <v>6943</v>
      </c>
      <c r="G932" s="2"/>
      <c r="H932" s="2"/>
      <c r="I932" s="4">
        <f>C932/(constants!$A$4+constants!$B$4*data!C932+constants!$C$4*data!C932^2+constants!$D$4*data!C932^3+constants!$E$4*data!C932^4+constants!$F$4*data!C932^5+constants!$G$4*data!C932^6+constants!$H$4*data!C932^7)</f>
        <v>24662.14672576623</v>
      </c>
      <c r="J932" s="4">
        <f>D932/(constants!$A$4+constants!$B$4*data!D932+constants!$C$4*data!D932^2+constants!$D$4*data!D932^3+constants!$E$4*data!D932^4+constants!$F$4*data!D932^5+constants!$G$4*data!D932^6+constants!$H$4*data!D932^7)</f>
        <v>58009.369182794486</v>
      </c>
      <c r="K932" s="4">
        <f>E932/(constants!$A$4+constants!$B$4*data!E932+constants!$C$4*data!E932^2+constants!$D$4*data!E932^3+constants!$E$4*data!E932^4+constants!$F$4*data!E932^5+constants!$G$4*data!E932^6+constants!$H$4*data!E932^7)</f>
        <v>58009.369182794486</v>
      </c>
      <c r="L932" s="4">
        <f>F932/(constants!$A$4+constants!$B$4*data!F932+constants!$C$4*data!F932^2+constants!$D$4*data!F932^3+constants!$E$4*data!F932^4+constants!$F$4*data!F932^5+constants!$G$4*data!F932^6+constants!$H$4*data!F932^7)</f>
        <v>6931.4916224953049</v>
      </c>
      <c r="M932" s="4"/>
      <c r="N932" s="4"/>
      <c r="O932" s="4">
        <f t="shared" si="254"/>
        <v>61655.366814415574</v>
      </c>
      <c r="P932" s="4">
        <f t="shared" si="255"/>
        <v>14502.342295698621</v>
      </c>
      <c r="Q932" s="4">
        <f t="shared" si="255"/>
        <v>14502.342295698621</v>
      </c>
      <c r="R932" s="4">
        <f t="shared" si="256"/>
        <v>1732.8729056238262</v>
      </c>
      <c r="S932" s="4"/>
      <c r="T932" s="4"/>
      <c r="U932" s="4">
        <f t="shared" si="257"/>
        <v>1</v>
      </c>
      <c r="V932" s="4"/>
      <c r="W932" s="4"/>
      <c r="X932">
        <f>IF(front!E932&gt;$X$2,O932,P932)</f>
        <v>61655.366814415574</v>
      </c>
      <c r="Y932">
        <f t="shared" si="251"/>
        <v>61421.386026114509</v>
      </c>
      <c r="Z932">
        <f>SUMPRODUCT($B$7:$B$456,Y$7:Y$456,EXP(constants!$B$32+constants!$A$32*ABS($A$7:$A$456-$A932)))</f>
        <v>1.0795115742924505E-4</v>
      </c>
      <c r="AA932">
        <f t="shared" si="252"/>
        <v>61421.385918163352</v>
      </c>
      <c r="AB932">
        <f t="shared" si="258"/>
        <v>61415.939959603747</v>
      </c>
      <c r="AD932" s="4"/>
      <c r="AE932" s="4"/>
      <c r="AF932" s="4"/>
      <c r="AI932" s="5">
        <f>SUMPRODUCT(constants!$B$13:$B$20,A932^constants!$A$13:$A$20)*constants!$C$10/((A932/1000000000)^5*(EXP(0.014388/(A932/1000000000)/constants!$B$9)-1))</f>
        <v>1.4924797440881689E-5</v>
      </c>
      <c r="AL932" s="17">
        <f t="shared" si="253"/>
        <v>2.4301178897039525E-10</v>
      </c>
      <c r="AQ932">
        <f t="shared" si="260"/>
        <v>2.4301178897039525E-10</v>
      </c>
    </row>
    <row r="933" spans="1:43" x14ac:dyDescent="0.2">
      <c r="A933">
        <f>front!A933</f>
        <v>619.99</v>
      </c>
      <c r="B933" s="1">
        <f t="shared" si="259"/>
        <v>0.45000000000004547</v>
      </c>
      <c r="C933">
        <f>front!D933-front!B933</f>
        <v>24333.85</v>
      </c>
      <c r="D933" s="2">
        <f>front!E933-front!C933</f>
        <v>55428</v>
      </c>
      <c r="E933" s="2">
        <f>IF(front!F933-front!C933&gt;0,front!F933-front!C933,0)</f>
        <v>55428</v>
      </c>
      <c r="F933" s="2">
        <f>front!I933-front!H933</f>
        <v>7922.6999999999989</v>
      </c>
      <c r="G933" s="2"/>
      <c r="H933" s="2"/>
      <c r="I933" s="4">
        <f>C933/(constants!$A$4+constants!$B$4*data!C933+constants!$C$4*data!C933^2+constants!$D$4*data!C933^3+constants!$E$4*data!C933^4+constants!$F$4*data!C933^5+constants!$G$4*data!C933^6+constants!$H$4*data!C933^7)</f>
        <v>24739.074164418151</v>
      </c>
      <c r="J933" s="4">
        <f>D933/(constants!$A$4+constants!$B$4*data!D933+constants!$C$4*data!D933^2+constants!$D$4*data!D933^3+constants!$E$4*data!D933^4+constants!$F$4*data!D933^5+constants!$G$4*data!D933^6+constants!$H$4*data!D933^7)</f>
        <v>58495.260731576964</v>
      </c>
      <c r="K933" s="4">
        <f>E933/(constants!$A$4+constants!$B$4*data!E933+constants!$C$4*data!E933^2+constants!$D$4*data!E933^3+constants!$E$4*data!E933^4+constants!$F$4*data!E933^5+constants!$G$4*data!E933^6+constants!$H$4*data!E933^7)</f>
        <v>58495.260731576964</v>
      </c>
      <c r="L933" s="4">
        <f>F933/(constants!$A$4+constants!$B$4*data!F933+constants!$C$4*data!F933^2+constants!$D$4*data!F933^3+constants!$E$4*data!F933^4+constants!$F$4*data!F933^5+constants!$G$4*data!F933^6+constants!$H$4*data!F933^7)</f>
        <v>7912.5725234624097</v>
      </c>
      <c r="M933" s="4"/>
      <c r="N933" s="4"/>
      <c r="O933" s="4">
        <f t="shared" si="254"/>
        <v>61847.685411045371</v>
      </c>
      <c r="P933" s="4">
        <f t="shared" si="255"/>
        <v>14623.815182894241</v>
      </c>
      <c r="Q933" s="4">
        <f t="shared" si="255"/>
        <v>14623.815182894241</v>
      </c>
      <c r="R933" s="4">
        <f t="shared" si="256"/>
        <v>1978.1431308656024</v>
      </c>
      <c r="S933" s="4"/>
      <c r="T933" s="4"/>
      <c r="U933" s="4">
        <f t="shared" si="257"/>
        <v>1</v>
      </c>
      <c r="V933" s="4"/>
      <c r="W933" s="4"/>
      <c r="X933">
        <f>IF(front!E933&gt;$X$2,O933,P933)</f>
        <v>61847.685411045371</v>
      </c>
      <c r="Y933">
        <f t="shared" si="251"/>
        <v>61613.704622744306</v>
      </c>
      <c r="Z933">
        <f>SUMPRODUCT($B$7:$B$456,Y$7:Y$456,EXP(constants!$B$32+constants!$A$32*ABS($A$7:$A$456-$A933)))</f>
        <v>1.0522310219458741E-4</v>
      </c>
      <c r="AA933">
        <f t="shared" si="252"/>
        <v>61613.704517521204</v>
      </c>
      <c r="AB933">
        <f t="shared" si="258"/>
        <v>61608.258558961599</v>
      </c>
      <c r="AD933" s="4"/>
      <c r="AE933" s="4"/>
      <c r="AF933" s="4"/>
      <c r="AI933" s="5">
        <f>SUMPRODUCT(constants!$B$13:$B$20,A933^constants!$A$13:$A$20)*constants!$C$10/((A933/1000000000)^5*(EXP(0.014388/(A933/1000000000)/constants!$B$9)-1))</f>
        <v>1.4949703319338711E-5</v>
      </c>
      <c r="AL933" s="17">
        <f t="shared" si="253"/>
        <v>2.4265745646797076E-10</v>
      </c>
      <c r="AQ933">
        <f t="shared" si="260"/>
        <v>2.4265745646797076E-10</v>
      </c>
    </row>
    <row r="934" spans="1:43" x14ac:dyDescent="0.2">
      <c r="A934">
        <f>front!A934</f>
        <v>620.45000000000005</v>
      </c>
      <c r="B934" s="1">
        <f t="shared" si="259"/>
        <v>0.46000000000003638</v>
      </c>
      <c r="C934">
        <f>front!D934-front!B934</f>
        <v>24422.649999999998</v>
      </c>
      <c r="D934" s="2">
        <f>front!E934-front!C934</f>
        <v>54976.2</v>
      </c>
      <c r="E934" s="2">
        <f>IF(front!F934-front!C934&gt;0,front!F934-front!C934,0)</f>
        <v>54976.2</v>
      </c>
      <c r="F934" s="2">
        <f>front!I934-front!H934</f>
        <v>7814.1</v>
      </c>
      <c r="G934" s="2"/>
      <c r="H934" s="2"/>
      <c r="I934" s="4">
        <f>C934/(constants!$A$4+constants!$B$4*data!C934+constants!$C$4*data!C934^2+constants!$D$4*data!C934^3+constants!$E$4*data!C934^4+constants!$F$4*data!C934^5+constants!$G$4*data!C934^6+constants!$H$4*data!C934^7)</f>
        <v>24832.351835304969</v>
      </c>
      <c r="J934" s="4">
        <f>D934/(constants!$A$4+constants!$B$4*data!D934+constants!$C$4*data!D934^2+constants!$D$4*data!D934^3+constants!$E$4*data!D934^4+constants!$F$4*data!D934^5+constants!$G$4*data!D934^6+constants!$H$4*data!D934^7)</f>
        <v>57993.266400532237</v>
      </c>
      <c r="K934" s="4">
        <f>E934/(constants!$A$4+constants!$B$4*data!E934+constants!$C$4*data!E934^2+constants!$D$4*data!E934^3+constants!$E$4*data!E934^4+constants!$F$4*data!E934^5+constants!$G$4*data!E934^6+constants!$H$4*data!E934^7)</f>
        <v>57993.266400532237</v>
      </c>
      <c r="L934" s="4">
        <f>F934/(constants!$A$4+constants!$B$4*data!F934+constants!$C$4*data!F934^2+constants!$D$4*data!F934^3+constants!$E$4*data!F934^4+constants!$F$4*data!F934^5+constants!$G$4*data!F934^6+constants!$H$4*data!F934^7)</f>
        <v>7803.742451119243</v>
      </c>
      <c r="M934" s="4"/>
      <c r="N934" s="4"/>
      <c r="O934" s="4">
        <f t="shared" si="254"/>
        <v>62080.879588262418</v>
      </c>
      <c r="P934" s="4">
        <f t="shared" si="255"/>
        <v>14498.316600133059</v>
      </c>
      <c r="Q934" s="4">
        <f t="shared" si="255"/>
        <v>14498.316600133059</v>
      </c>
      <c r="R934" s="4">
        <f t="shared" si="256"/>
        <v>1950.9356127798108</v>
      </c>
      <c r="S934" s="4"/>
      <c r="T934" s="4"/>
      <c r="U934" s="4">
        <f t="shared" si="257"/>
        <v>1</v>
      </c>
      <c r="V934" s="4"/>
      <c r="W934" s="4"/>
      <c r="X934">
        <f>IF(front!E934&gt;$X$2,O934,P934)</f>
        <v>62080.879588262418</v>
      </c>
      <c r="Y934">
        <f t="shared" si="251"/>
        <v>61846.898799961353</v>
      </c>
      <c r="Z934">
        <f>SUMPRODUCT($B$7:$B$456,Y$7:Y$456,EXP(constants!$B$32+constants!$A$32*ABS($A$7:$A$456-$A934)))</f>
        <v>1.0250566637980005E-4</v>
      </c>
      <c r="AA934">
        <f t="shared" si="252"/>
        <v>61846.898697455683</v>
      </c>
      <c r="AB934">
        <f t="shared" si="258"/>
        <v>61841.452738896078</v>
      </c>
      <c r="AD934" s="4"/>
      <c r="AE934" s="4"/>
      <c r="AF934" s="4"/>
      <c r="AI934" s="5">
        <f>SUMPRODUCT(constants!$B$13:$B$20,A934^constants!$A$13:$A$20)*constants!$C$10/((A934/1000000000)^5*(EXP(0.014388/(A934/1000000000)/constants!$B$9)-1))</f>
        <v>1.4975123812593939E-5</v>
      </c>
      <c r="AL934" s="17">
        <f t="shared" si="253"/>
        <v>2.4215349331816583E-10</v>
      </c>
      <c r="AQ934">
        <f t="shared" si="260"/>
        <v>2.4215349331816583E-10</v>
      </c>
    </row>
    <row r="935" spans="1:43" x14ac:dyDescent="0.2">
      <c r="A935">
        <f>front!A935</f>
        <v>620.9</v>
      </c>
      <c r="B935" s="1">
        <f t="shared" si="259"/>
        <v>0.44999999999993179</v>
      </c>
      <c r="C935">
        <f>front!D935-front!B935</f>
        <v>24501.75</v>
      </c>
      <c r="D935" s="2">
        <f>front!E935-front!C935</f>
        <v>54880.4</v>
      </c>
      <c r="E935" s="2">
        <f>IF(front!F935-front!C935&gt;0,front!F935-front!C935,0)</f>
        <v>54880.4</v>
      </c>
      <c r="F935" s="2">
        <f>front!I935-front!H935</f>
        <v>5646.3000000000011</v>
      </c>
      <c r="G935" s="2"/>
      <c r="H935" s="2"/>
      <c r="I935" s="4">
        <f>C935/(constants!$A$4+constants!$B$4*data!C935+constants!$C$4*data!C935^2+constants!$D$4*data!C935^3+constants!$E$4*data!C935^4+constants!$F$4*data!C935^5+constants!$G$4*data!C935^6+constants!$H$4*data!C935^7)</f>
        <v>24915.458395175636</v>
      </c>
      <c r="J935" s="4">
        <f>D935/(constants!$A$4+constants!$B$4*data!D935+constants!$C$4*data!D935^2+constants!$D$4*data!D935^3+constants!$E$4*data!D935^4+constants!$F$4*data!D935^5+constants!$G$4*data!D935^6+constants!$H$4*data!D935^7)</f>
        <v>57886.889557254523</v>
      </c>
      <c r="K935" s="4">
        <f>E935/(constants!$A$4+constants!$B$4*data!E935+constants!$C$4*data!E935^2+constants!$D$4*data!E935^3+constants!$E$4*data!E935^4+constants!$F$4*data!E935^5+constants!$G$4*data!E935^6+constants!$H$4*data!E935^7)</f>
        <v>57886.889557254523</v>
      </c>
      <c r="L935" s="4">
        <f>F935/(constants!$A$4+constants!$B$4*data!F935+constants!$C$4*data!F935^2+constants!$D$4*data!F935^3+constants!$E$4*data!F935^4+constants!$F$4*data!F935^5+constants!$G$4*data!F935^6+constants!$H$4*data!F935^7)</f>
        <v>5634.9814586188877</v>
      </c>
      <c r="M935" s="4"/>
      <c r="N935" s="4"/>
      <c r="O935" s="4">
        <f t="shared" si="254"/>
        <v>62288.64598793909</v>
      </c>
      <c r="P935" s="4">
        <f t="shared" si="255"/>
        <v>14471.722389313631</v>
      </c>
      <c r="Q935" s="4">
        <f t="shared" si="255"/>
        <v>14471.722389313631</v>
      </c>
      <c r="R935" s="4">
        <f t="shared" si="256"/>
        <v>1408.7453646547219</v>
      </c>
      <c r="S935" s="4"/>
      <c r="T935" s="4"/>
      <c r="U935" s="4">
        <f t="shared" si="257"/>
        <v>1</v>
      </c>
      <c r="V935" s="4"/>
      <c r="W935" s="4"/>
      <c r="X935">
        <f>IF(front!E935&gt;$X$2,O935,P935)</f>
        <v>62288.64598793909</v>
      </c>
      <c r="Y935">
        <f t="shared" si="251"/>
        <v>62054.665199638024</v>
      </c>
      <c r="Z935">
        <f>SUMPRODUCT($B$7:$B$456,Y$7:Y$456,EXP(constants!$B$32+constants!$A$32*ABS($A$7:$A$456-$A935)))</f>
        <v>9.9915225235778997E-5</v>
      </c>
      <c r="AA935">
        <f t="shared" si="252"/>
        <v>62054.665099722799</v>
      </c>
      <c r="AB935">
        <f t="shared" si="258"/>
        <v>62049.219141163194</v>
      </c>
      <c r="AD935" s="4"/>
      <c r="AE935" s="4"/>
      <c r="AF935" s="4"/>
      <c r="AI935" s="5">
        <f>SUMPRODUCT(constants!$B$13:$B$20,A935^constants!$A$13:$A$20)*constants!$C$10/((A935/1000000000)^5*(EXP(0.014388/(A935/1000000000)/constants!$B$9)-1))</f>
        <v>1.4999953583763608E-5</v>
      </c>
      <c r="AL935" s="17">
        <f t="shared" si="253"/>
        <v>2.4174282595947611E-10</v>
      </c>
      <c r="AQ935">
        <f t="shared" si="260"/>
        <v>2.4174282595947611E-10</v>
      </c>
    </row>
    <row r="936" spans="1:43" x14ac:dyDescent="0.2">
      <c r="A936">
        <f>front!A936</f>
        <v>621.36</v>
      </c>
      <c r="B936" s="1">
        <f t="shared" si="259"/>
        <v>0.46000000000003638</v>
      </c>
      <c r="C936">
        <f>front!D936-front!B936</f>
        <v>24575.350000000002</v>
      </c>
      <c r="D936" s="2">
        <f>front!E936-front!C936</f>
        <v>55382.9</v>
      </c>
      <c r="E936" s="2">
        <f>IF(front!F936-front!C936&gt;0,front!F936-front!C936,0)</f>
        <v>55382.9</v>
      </c>
      <c r="F936" s="2">
        <f>front!I936-front!H936</f>
        <v>5030.7999999999993</v>
      </c>
      <c r="G936" s="2"/>
      <c r="H936" s="2"/>
      <c r="I936" s="4">
        <f>C936/(constants!$A$4+constants!$B$4*data!C936+constants!$C$4*data!C936^2+constants!$D$4*data!C936^3+constants!$E$4*data!C936^4+constants!$F$4*data!C936^5+constants!$G$4*data!C936^6+constants!$H$4*data!C936^7)</f>
        <v>24992.801564013749</v>
      </c>
      <c r="J936" s="4">
        <f>D936/(constants!$A$4+constants!$B$4*data!D936+constants!$C$4*data!D936^2+constants!$D$4*data!D936^3+constants!$E$4*data!D936^4+constants!$F$4*data!D936^5+constants!$G$4*data!D936^6+constants!$H$4*data!D936^7)</f>
        <v>58445.125313125354</v>
      </c>
      <c r="K936" s="4">
        <f>E936/(constants!$A$4+constants!$B$4*data!E936+constants!$C$4*data!E936^2+constants!$D$4*data!E936^3+constants!$E$4*data!E936^4+constants!$F$4*data!E936^5+constants!$G$4*data!E936^6+constants!$H$4*data!E936^7)</f>
        <v>58445.125313125354</v>
      </c>
      <c r="L936" s="4">
        <f>F936/(constants!$A$4+constants!$B$4*data!F936+constants!$C$4*data!F936^2+constants!$D$4*data!F936^3+constants!$E$4*data!F936^4+constants!$F$4*data!F936^5+constants!$G$4*data!F936^6+constants!$H$4*data!F936^7)</f>
        <v>5020.1707504842161</v>
      </c>
      <c r="M936" s="4"/>
      <c r="N936" s="4"/>
      <c r="O936" s="4">
        <f t="shared" si="254"/>
        <v>62482.003910034371</v>
      </c>
      <c r="P936" s="4">
        <f t="shared" si="255"/>
        <v>14611.281328281339</v>
      </c>
      <c r="Q936" s="4">
        <f t="shared" si="255"/>
        <v>14611.281328281339</v>
      </c>
      <c r="R936" s="4">
        <f t="shared" si="256"/>
        <v>1255.042687621054</v>
      </c>
      <c r="S936" s="4"/>
      <c r="T936" s="4"/>
      <c r="U936" s="4">
        <f t="shared" si="257"/>
        <v>1</v>
      </c>
      <c r="V936" s="4"/>
      <c r="W936" s="4"/>
      <c r="X936">
        <f>IF(front!E936&gt;$X$2,O936,P936)</f>
        <v>62482.003910034371</v>
      </c>
      <c r="Y936">
        <f t="shared" si="251"/>
        <v>62248.023121733306</v>
      </c>
      <c r="Z936">
        <f>SUMPRODUCT($B$7:$B$456,Y$7:Y$456,EXP(constants!$B$32+constants!$A$32*ABS($A$7:$A$456-$A936)))</f>
        <v>9.7334867825329881E-5</v>
      </c>
      <c r="AA936">
        <f t="shared" si="252"/>
        <v>62248.023024398441</v>
      </c>
      <c r="AB936">
        <f t="shared" si="258"/>
        <v>62242.577065838836</v>
      </c>
      <c r="AD936" s="4"/>
      <c r="AE936" s="4"/>
      <c r="AF936" s="4"/>
      <c r="AI936" s="5">
        <f>SUMPRODUCT(constants!$B$13:$B$20,A936^constants!$A$13:$A$20)*constants!$C$10/((A936/1000000000)^5*(EXP(0.014388/(A936/1000000000)/constants!$B$9)-1))</f>
        <v>1.5025296078434809E-5</v>
      </c>
      <c r="AL936" s="17">
        <f t="shared" si="253"/>
        <v>2.4139900349147467E-10</v>
      </c>
      <c r="AQ936">
        <f t="shared" si="260"/>
        <v>2.4139900349147467E-10</v>
      </c>
    </row>
    <row r="937" spans="1:43" x14ac:dyDescent="0.2">
      <c r="A937">
        <f>front!A937</f>
        <v>621.80999999999995</v>
      </c>
      <c r="B937" s="1">
        <f t="shared" si="259"/>
        <v>0.44999999999993179</v>
      </c>
      <c r="C937">
        <f>front!D937-front!B937</f>
        <v>24647.85</v>
      </c>
      <c r="D937" s="2">
        <f>front!E937-front!C937</f>
        <v>54928</v>
      </c>
      <c r="E937" s="2">
        <f>IF(front!F937-front!C937&gt;0,front!F937-front!C937,0)</f>
        <v>54928</v>
      </c>
      <c r="F937" s="2">
        <f>front!I937-front!H937</f>
        <v>6551.7999999999993</v>
      </c>
      <c r="G937" s="2"/>
      <c r="H937" s="2"/>
      <c r="I937" s="4">
        <f>C937/(constants!$A$4+constants!$B$4*data!C937+constants!$C$4*data!C937^2+constants!$D$4*data!C937^3+constants!$E$4*data!C937^4+constants!$F$4*data!C937^5+constants!$G$4*data!C937^6+constants!$H$4*data!C937^7)</f>
        <v>25069.003072644035</v>
      </c>
      <c r="J937" s="4">
        <f>D937/(constants!$A$4+constants!$B$4*data!D937+constants!$C$4*data!D937^2+constants!$D$4*data!D937^3+constants!$E$4*data!D937^4+constants!$F$4*data!D937^5+constants!$G$4*data!D937^6+constants!$H$4*data!D937^7)</f>
        <v>57939.74215102943</v>
      </c>
      <c r="K937" s="4">
        <f>E937/(constants!$A$4+constants!$B$4*data!E937+constants!$C$4*data!E937^2+constants!$D$4*data!E937^3+constants!$E$4*data!E937^4+constants!$F$4*data!E937^5+constants!$G$4*data!E937^6+constants!$H$4*data!E937^7)</f>
        <v>57939.74215102943</v>
      </c>
      <c r="L937" s="4">
        <f>F937/(constants!$A$4+constants!$B$4*data!F937+constants!$C$4*data!F937^2+constants!$D$4*data!F937^3+constants!$E$4*data!F937^4+constants!$F$4*data!F937^5+constants!$G$4*data!F937^6+constants!$H$4*data!F937^7)</f>
        <v>6540.136172267652</v>
      </c>
      <c r="M937" s="4"/>
      <c r="N937" s="4"/>
      <c r="O937" s="4">
        <f t="shared" si="254"/>
        <v>62672.507681610092</v>
      </c>
      <c r="P937" s="4">
        <f t="shared" si="255"/>
        <v>14484.935537757357</v>
      </c>
      <c r="Q937" s="4">
        <f t="shared" si="255"/>
        <v>14484.935537757357</v>
      </c>
      <c r="R937" s="4">
        <f t="shared" si="256"/>
        <v>1635.034043066913</v>
      </c>
      <c r="S937" s="4"/>
      <c r="T937" s="4"/>
      <c r="U937" s="4">
        <f t="shared" si="257"/>
        <v>1</v>
      </c>
      <c r="V937" s="4"/>
      <c r="W937" s="4"/>
      <c r="X937">
        <f>IF(front!E937&gt;$X$2,O937,P937)</f>
        <v>62672.507681610092</v>
      </c>
      <c r="Y937">
        <f t="shared" si="251"/>
        <v>62438.526893309026</v>
      </c>
      <c r="Z937">
        <f>SUMPRODUCT($B$7:$B$456,Y$7:Y$456,EXP(constants!$B$32+constants!$A$32*ABS($A$7:$A$456-$A937)))</f>
        <v>9.4875098963105494E-5</v>
      </c>
      <c r="AA937">
        <f t="shared" si="252"/>
        <v>62438.52679843393</v>
      </c>
      <c r="AB937">
        <f t="shared" si="258"/>
        <v>62433.080839874325</v>
      </c>
      <c r="AD937" s="4"/>
      <c r="AE937" s="4"/>
      <c r="AF937" s="4"/>
      <c r="AI937" s="5">
        <f>SUMPRODUCT(constants!$B$13:$B$20,A937^constants!$A$13:$A$20)*constants!$C$10/((A937/1000000000)^5*(EXP(0.014388/(A937/1000000000)/constants!$B$9)-1))</f>
        <v>1.50500493532174E-5</v>
      </c>
      <c r="AL937" s="17">
        <f t="shared" si="253"/>
        <v>2.4105889299003391E-10</v>
      </c>
      <c r="AQ937">
        <f t="shared" si="260"/>
        <v>2.4105889299003391E-10</v>
      </c>
    </row>
    <row r="938" spans="1:43" x14ac:dyDescent="0.2">
      <c r="A938">
        <f>front!A938</f>
        <v>622.27</v>
      </c>
      <c r="B938" s="1">
        <f t="shared" si="259"/>
        <v>0.46000000000003638</v>
      </c>
      <c r="C938">
        <f>front!D938-front!B938</f>
        <v>24677.25</v>
      </c>
      <c r="D938" s="2">
        <f>front!E938-front!C938</f>
        <v>54739.4</v>
      </c>
      <c r="E938" s="2">
        <f>IF(front!F938-front!C938&gt;0,front!F938-front!C938,0)</f>
        <v>54739.4</v>
      </c>
      <c r="F938" s="2">
        <f>front!I938-front!H938</f>
        <v>7127.6999999999989</v>
      </c>
      <c r="G938" s="2"/>
      <c r="H938" s="2"/>
      <c r="I938" s="4">
        <f>C938/(constants!$A$4+constants!$B$4*data!C938+constants!$C$4*data!C938^2+constants!$D$4*data!C938^3+constants!$E$4*data!C938^4+constants!$F$4*data!C938^5+constants!$G$4*data!C938^6+constants!$H$4*data!C938^7)</f>
        <v>25099.908130280419</v>
      </c>
      <c r="J938" s="4">
        <f>D938/(constants!$A$4+constants!$B$4*data!D938+constants!$C$4*data!D938^2+constants!$D$4*data!D938^3+constants!$E$4*data!D938^4+constants!$F$4*data!D938^5+constants!$G$4*data!D938^6+constants!$H$4*data!D938^7)</f>
        <v>57730.360754215588</v>
      </c>
      <c r="K938" s="4">
        <f>E938/(constants!$A$4+constants!$B$4*data!E938+constants!$C$4*data!E938^2+constants!$D$4*data!E938^3+constants!$E$4*data!E938^4+constants!$F$4*data!E938^5+constants!$G$4*data!E938^6+constants!$H$4*data!E938^7)</f>
        <v>57730.360754215588</v>
      </c>
      <c r="L938" s="4">
        <f>F938/(constants!$A$4+constants!$B$4*data!F938+constants!$C$4*data!F938^2+constants!$D$4*data!F938^3+constants!$E$4*data!F938^4+constants!$F$4*data!F938^5+constants!$G$4*data!F938^6+constants!$H$4*data!F938^7)</f>
        <v>7116.3384542293788</v>
      </c>
      <c r="M938" s="4"/>
      <c r="N938" s="4"/>
      <c r="O938" s="4">
        <f t="shared" si="254"/>
        <v>62749.770325701051</v>
      </c>
      <c r="P938" s="4">
        <f t="shared" si="255"/>
        <v>14432.590188553897</v>
      </c>
      <c r="Q938" s="4">
        <f t="shared" si="255"/>
        <v>14432.590188553897</v>
      </c>
      <c r="R938" s="4">
        <f t="shared" si="256"/>
        <v>1779.0846135573447</v>
      </c>
      <c r="S938" s="4"/>
      <c r="T938" s="4"/>
      <c r="U938" s="4">
        <f t="shared" si="257"/>
        <v>1</v>
      </c>
      <c r="V938" s="4"/>
      <c r="W938" s="4"/>
      <c r="X938">
        <f>IF(front!E938&gt;$X$2,O938,P938)</f>
        <v>62749.770325701051</v>
      </c>
      <c r="Y938">
        <f t="shared" si="251"/>
        <v>62515.789537399985</v>
      </c>
      <c r="Z938">
        <f>SUMPRODUCT($B$7:$B$456,Y$7:Y$456,EXP(constants!$B$32+constants!$A$32*ABS($A$7:$A$456-$A938)))</f>
        <v>9.2424905170329297E-5</v>
      </c>
      <c r="AA938">
        <f t="shared" si="252"/>
        <v>62515.789444975082</v>
      </c>
      <c r="AB938">
        <f t="shared" si="258"/>
        <v>62510.343486415477</v>
      </c>
      <c r="AD938" s="4"/>
      <c r="AE938" s="4"/>
      <c r="AF938" s="4"/>
      <c r="AI938" s="5">
        <f>SUMPRODUCT(constants!$B$13:$B$20,A938^constants!$A$13:$A$20)*constants!$C$10/((A938/1000000000)^5*(EXP(0.014388/(A938/1000000000)/constants!$B$9)-1))</f>
        <v>1.5075313456170049E-5</v>
      </c>
      <c r="AL938" s="17">
        <f t="shared" si="253"/>
        <v>2.4116510349117124E-10</v>
      </c>
      <c r="AQ938">
        <f t="shared" si="260"/>
        <v>2.4116510349117124E-10</v>
      </c>
    </row>
    <row r="939" spans="1:43" x14ac:dyDescent="0.2">
      <c r="A939">
        <f>front!A939</f>
        <v>622.72</v>
      </c>
      <c r="B939" s="1">
        <f t="shared" si="259"/>
        <v>0.45000000000004547</v>
      </c>
      <c r="C939">
        <f>front!D939-front!B939</f>
        <v>24794.05</v>
      </c>
      <c r="D939" s="2">
        <f>front!E939-front!C939</f>
        <v>54894.8</v>
      </c>
      <c r="E939" s="2">
        <f>IF(front!F939-front!C939&gt;0,front!F939-front!C939,0)</f>
        <v>54894.8</v>
      </c>
      <c r="F939" s="2">
        <f>front!I939-front!H939</f>
        <v>7019.9</v>
      </c>
      <c r="G939" s="2"/>
      <c r="H939" s="2"/>
      <c r="I939" s="4">
        <f>C939/(constants!$A$4+constants!$B$4*data!C939+constants!$C$4*data!C939^2+constants!$D$4*data!C939^3+constants!$E$4*data!C939^4+constants!$F$4*data!C939^5+constants!$G$4*data!C939^6+constants!$H$4*data!C939^7)</f>
        <v>25222.710333535342</v>
      </c>
      <c r="J939" s="4">
        <f>D939/(constants!$A$4+constants!$B$4*data!D939+constants!$C$4*data!D939^2+constants!$D$4*data!D939^3+constants!$E$4*data!D939^4+constants!$F$4*data!D939^5+constants!$G$4*data!D939^6+constants!$H$4*data!D939^7)</f>
        <v>57902.878019682539</v>
      </c>
      <c r="K939" s="4">
        <f>E939/(constants!$A$4+constants!$B$4*data!E939+constants!$C$4*data!E939^2+constants!$D$4*data!E939^3+constants!$E$4*data!E939^4+constants!$F$4*data!E939^5+constants!$G$4*data!E939^6+constants!$H$4*data!E939^7)</f>
        <v>57902.878019682539</v>
      </c>
      <c r="L939" s="4">
        <f>F939/(constants!$A$4+constants!$B$4*data!F939+constants!$C$4*data!F939^2+constants!$D$4*data!F939^3+constants!$E$4*data!F939^4+constants!$F$4*data!F939^5+constants!$G$4*data!F939^6+constants!$H$4*data!F939^7)</f>
        <v>7008.4467974753379</v>
      </c>
      <c r="M939" s="4"/>
      <c r="N939" s="4"/>
      <c r="O939" s="4">
        <f t="shared" si="254"/>
        <v>63056.775833838357</v>
      </c>
      <c r="P939" s="4">
        <f t="shared" si="255"/>
        <v>14475.719504920635</v>
      </c>
      <c r="Q939" s="4">
        <f t="shared" si="255"/>
        <v>14475.719504920635</v>
      </c>
      <c r="R939" s="4">
        <f t="shared" si="256"/>
        <v>1752.1116993688345</v>
      </c>
      <c r="S939" s="4"/>
      <c r="T939" s="4"/>
      <c r="U939" s="4">
        <f t="shared" si="257"/>
        <v>1</v>
      </c>
      <c r="V939" s="4"/>
      <c r="W939" s="4"/>
      <c r="X939">
        <f>IF(front!E939&gt;$X$2,O939,P939)</f>
        <v>63056.775833838357</v>
      </c>
      <c r="Y939">
        <f t="shared" si="251"/>
        <v>62822.795045537292</v>
      </c>
      <c r="Z939">
        <f>SUMPRODUCT($B$7:$B$456,Y$7:Y$456,EXP(constants!$B$32+constants!$A$32*ABS($A$7:$A$456-$A939)))</f>
        <v>9.0089216953851203E-5</v>
      </c>
      <c r="AA939">
        <f t="shared" si="252"/>
        <v>62822.794955448073</v>
      </c>
      <c r="AB939">
        <f t="shared" si="258"/>
        <v>62817.348996888468</v>
      </c>
      <c r="AD939" s="4"/>
      <c r="AE939" s="4"/>
      <c r="AF939" s="4"/>
      <c r="AI939" s="5">
        <f>SUMPRODUCT(constants!$B$13:$B$20,A939^constants!$A$13:$A$20)*constants!$C$10/((A939/1000000000)^5*(EXP(0.014388/(A939/1000000000)/constants!$B$9)-1))</f>
        <v>1.5099989854483243E-5</v>
      </c>
      <c r="AL939" s="17">
        <f t="shared" si="253"/>
        <v>2.4037929163854387E-10</v>
      </c>
      <c r="AQ939">
        <f t="shared" si="260"/>
        <v>2.4037929163854387E-10</v>
      </c>
    </row>
    <row r="940" spans="1:43" x14ac:dyDescent="0.2">
      <c r="A940">
        <f>front!A940</f>
        <v>623.17999999999995</v>
      </c>
      <c r="B940" s="1">
        <f t="shared" si="259"/>
        <v>0.45999999999992269</v>
      </c>
      <c r="C940">
        <f>front!D940-front!B940</f>
        <v>24876.7</v>
      </c>
      <c r="D940" s="2">
        <f>front!E940-front!C940</f>
        <v>55529.7</v>
      </c>
      <c r="E940" s="2">
        <f>IF(front!F940-front!C940&gt;0,front!F940-front!C940,0)</f>
        <v>55529.7</v>
      </c>
      <c r="F940" s="2">
        <f>front!I940-front!H940</f>
        <v>7859.5</v>
      </c>
      <c r="G940" s="2"/>
      <c r="H940" s="2"/>
      <c r="I940" s="4">
        <f>C940/(constants!$A$4+constants!$B$4*data!C940+constants!$C$4*data!C940^2+constants!$D$4*data!C940^3+constants!$E$4*data!C940^4+constants!$F$4*data!C940^5+constants!$G$4*data!C940^6+constants!$H$4*data!C940^7)</f>
        <v>25309.629688229379</v>
      </c>
      <c r="J940" s="4">
        <f>D940/(constants!$A$4+constants!$B$4*data!D940+constants!$C$4*data!D940^2+constants!$D$4*data!D940^3+constants!$E$4*data!D940^4+constants!$F$4*data!D940^5+constants!$G$4*data!D940^6+constants!$H$4*data!D940^7)</f>
        <v>58608.33736627824</v>
      </c>
      <c r="K940" s="4">
        <f>E940/(constants!$A$4+constants!$B$4*data!E940+constants!$C$4*data!E940^2+constants!$D$4*data!E940^3+constants!$E$4*data!E940^4+constants!$F$4*data!E940^5+constants!$G$4*data!E940^6+constants!$H$4*data!E940^7)</f>
        <v>58608.33736627824</v>
      </c>
      <c r="L940" s="4">
        <f>F940/(constants!$A$4+constants!$B$4*data!F940+constants!$C$4*data!F940^2+constants!$D$4*data!F940^3+constants!$E$4*data!F940^4+constants!$F$4*data!F940^5+constants!$G$4*data!F940^6+constants!$H$4*data!F940^7)</f>
        <v>7849.2361414649613</v>
      </c>
      <c r="M940" s="4"/>
      <c r="N940" s="4"/>
      <c r="O940" s="4">
        <f t="shared" si="254"/>
        <v>63274.074220573442</v>
      </c>
      <c r="P940" s="4">
        <f t="shared" si="255"/>
        <v>14652.08434156956</v>
      </c>
      <c r="Q940" s="4">
        <f t="shared" si="255"/>
        <v>14652.08434156956</v>
      </c>
      <c r="R940" s="4">
        <f t="shared" si="256"/>
        <v>1962.3090353662403</v>
      </c>
      <c r="S940" s="4"/>
      <c r="T940" s="4"/>
      <c r="U940" s="4">
        <f t="shared" si="257"/>
        <v>1</v>
      </c>
      <c r="V940" s="4"/>
      <c r="W940" s="4"/>
      <c r="X940">
        <f>IF(front!E940&gt;$X$2,O940,P940)</f>
        <v>63274.074220573442</v>
      </c>
      <c r="Y940">
        <f t="shared" si="251"/>
        <v>63040.093432272377</v>
      </c>
      <c r="Z940">
        <f>SUMPRODUCT($B$7:$B$456,Y$7:Y$456,EXP(constants!$B$32+constants!$A$32*ABS($A$7:$A$456-$A940)))</f>
        <v>8.7762620801765169E-5</v>
      </c>
      <c r="AA940">
        <f t="shared" si="252"/>
        <v>63040.093344509754</v>
      </c>
      <c r="AB940">
        <f t="shared" si="258"/>
        <v>63034.647385950149</v>
      </c>
      <c r="AD940" s="4"/>
      <c r="AE940" s="4"/>
      <c r="AF940" s="4"/>
      <c r="AI940" s="5">
        <f>SUMPRODUCT(constants!$B$13:$B$20,A940^constants!$A$13:$A$20)*constants!$C$10/((A940/1000000000)^5*(EXP(0.014388/(A940/1000000000)/constants!$B$9)-1))</f>
        <v>1.5125175181783816E-5</v>
      </c>
      <c r="AL940" s="17">
        <f t="shared" si="253"/>
        <v>2.3995018309811442E-10</v>
      </c>
      <c r="AQ940">
        <f t="shared" si="260"/>
        <v>2.3995018309811442E-10</v>
      </c>
    </row>
    <row r="941" spans="1:43" x14ac:dyDescent="0.2">
      <c r="A941">
        <f>front!A941</f>
        <v>623.63</v>
      </c>
      <c r="B941" s="1">
        <f t="shared" si="259"/>
        <v>0.45000000000004547</v>
      </c>
      <c r="C941">
        <f>front!D941-front!B941</f>
        <v>24928</v>
      </c>
      <c r="D941" s="2">
        <f>front!E941-front!C941</f>
        <v>55541.1</v>
      </c>
      <c r="E941" s="2">
        <f>IF(front!F941-front!C941&gt;0,front!F941-front!C941,0)</f>
        <v>55541.1</v>
      </c>
      <c r="F941" s="2">
        <f>front!I941-front!H941</f>
        <v>7624.2999999999993</v>
      </c>
      <c r="G941" s="2"/>
      <c r="H941" s="2"/>
      <c r="I941" s="4">
        <f>C941/(constants!$A$4+constants!$B$4*data!C941+constants!$C$4*data!C941^2+constants!$D$4*data!C941^3+constants!$E$4*data!C941^4+constants!$F$4*data!C941^5+constants!$G$4*data!C941^6+constants!$H$4*data!C941^7)</f>
        <v>25363.588809835968</v>
      </c>
      <c r="J941" s="4">
        <f>D941/(constants!$A$4+constants!$B$4*data!D941+constants!$C$4*data!D941^2+constants!$D$4*data!D941^3+constants!$E$4*data!D941^4+constants!$F$4*data!D941^5+constants!$G$4*data!D941^6+constants!$H$4*data!D941^7)</f>
        <v>58621.014548749918</v>
      </c>
      <c r="K941" s="4">
        <f>E941/(constants!$A$4+constants!$B$4*data!E941+constants!$C$4*data!E941^2+constants!$D$4*data!E941^3+constants!$E$4*data!E941^4+constants!$F$4*data!E941^5+constants!$G$4*data!E941^6+constants!$H$4*data!E941^7)</f>
        <v>58621.014548749918</v>
      </c>
      <c r="L941" s="4">
        <f>F941/(constants!$A$4+constants!$B$4*data!F941+constants!$C$4*data!F941^2+constants!$D$4*data!F941^3+constants!$E$4*data!F941^4+constants!$F$4*data!F941^5+constants!$G$4*data!F941^6+constants!$H$4*data!F941^7)</f>
        <v>7613.5887406982129</v>
      </c>
      <c r="M941" s="4"/>
      <c r="N941" s="4"/>
      <c r="O941" s="4">
        <f t="shared" si="254"/>
        <v>63408.972024589915</v>
      </c>
      <c r="P941" s="4">
        <f t="shared" si="255"/>
        <v>14655.253637187479</v>
      </c>
      <c r="Q941" s="4">
        <f t="shared" si="255"/>
        <v>14655.253637187479</v>
      </c>
      <c r="R941" s="4">
        <f t="shared" si="256"/>
        <v>1903.3971851745532</v>
      </c>
      <c r="S941" s="4"/>
      <c r="T941" s="4"/>
      <c r="U941" s="4">
        <f t="shared" si="257"/>
        <v>1</v>
      </c>
      <c r="V941" s="4"/>
      <c r="W941" s="4"/>
      <c r="X941">
        <f>IF(front!E941&gt;$X$2,O941,P941)</f>
        <v>63408.972024589915</v>
      </c>
      <c r="Y941">
        <f t="shared" si="251"/>
        <v>63174.99123628885</v>
      </c>
      <c r="Z941">
        <f>SUMPRODUCT($B$7:$B$456,Y$7:Y$456,EXP(constants!$B$32+constants!$A$32*ABS($A$7:$A$456-$A941)))</f>
        <v>8.5544754103647982E-5</v>
      </c>
      <c r="AA941">
        <f t="shared" si="252"/>
        <v>63174.991150744099</v>
      </c>
      <c r="AB941">
        <f t="shared" si="258"/>
        <v>63169.545192184494</v>
      </c>
      <c r="AD941" s="4"/>
      <c r="AE941" s="4"/>
      <c r="AF941" s="4"/>
      <c r="AI941" s="5">
        <f>SUMPRODUCT(constants!$B$13:$B$20,A941^constants!$A$13:$A$20)*constants!$C$10/((A941/1000000000)^5*(EXP(0.014388/(A941/1000000000)/constants!$B$9)-1))</f>
        <v>1.5149774332521227E-5</v>
      </c>
      <c r="AL941" s="17">
        <f t="shared" si="253"/>
        <v>2.3982718707931426E-10</v>
      </c>
      <c r="AQ941">
        <f t="shared" si="260"/>
        <v>2.3982718707931426E-10</v>
      </c>
    </row>
    <row r="942" spans="1:43" x14ac:dyDescent="0.2">
      <c r="A942">
        <f>front!A942</f>
        <v>624.08000000000004</v>
      </c>
      <c r="B942" s="1">
        <f t="shared" si="259"/>
        <v>0.45000000000004547</v>
      </c>
      <c r="C942">
        <f>front!D942-front!B942</f>
        <v>24969.3</v>
      </c>
      <c r="D942" s="2">
        <f>front!E942-front!C942</f>
        <v>54875</v>
      </c>
      <c r="E942" s="2">
        <f>IF(front!F942-front!C942&gt;0,front!F942-front!C942,0)</f>
        <v>54875</v>
      </c>
      <c r="F942" s="2">
        <f>front!I942-front!H942</f>
        <v>6975.4</v>
      </c>
      <c r="G942" s="2"/>
      <c r="H942" s="2"/>
      <c r="I942" s="4">
        <f>C942/(constants!$A$4+constants!$B$4*data!C942+constants!$C$4*data!C942^2+constants!$D$4*data!C942^3+constants!$E$4*data!C942^4+constants!$F$4*data!C942^5+constants!$G$4*data!C942^6+constants!$H$4*data!C942^7)</f>
        <v>25407.034681980669</v>
      </c>
      <c r="J942" s="4">
        <f>D942/(constants!$A$4+constants!$B$4*data!D942+constants!$C$4*data!D942^2+constants!$D$4*data!D942^3+constants!$E$4*data!D942^4+constants!$F$4*data!D942^5+constants!$G$4*data!D942^6+constants!$H$4*data!D942^7)</f>
        <v>57880.894007615192</v>
      </c>
      <c r="K942" s="4">
        <f>E942/(constants!$A$4+constants!$B$4*data!E942+constants!$C$4*data!E942^2+constants!$D$4*data!E942^3+constants!$E$4*data!E942^4+constants!$F$4*data!E942^5+constants!$G$4*data!E942^6+constants!$H$4*data!E942^7)</f>
        <v>57880.894007615192</v>
      </c>
      <c r="L942" s="4">
        <f>F942/(constants!$A$4+constants!$B$4*data!F942+constants!$C$4*data!F942^2+constants!$D$4*data!F942^3+constants!$E$4*data!F942^4+constants!$F$4*data!F942^5+constants!$G$4*data!F942^6+constants!$H$4*data!F942^7)</f>
        <v>6963.9138461210505</v>
      </c>
      <c r="M942" s="4"/>
      <c r="N942" s="4"/>
      <c r="O942" s="4">
        <f t="shared" si="254"/>
        <v>63517.586704951675</v>
      </c>
      <c r="P942" s="4">
        <f t="shared" si="255"/>
        <v>14470.223501903798</v>
      </c>
      <c r="Q942" s="4">
        <f t="shared" si="255"/>
        <v>14470.223501903798</v>
      </c>
      <c r="R942" s="4">
        <f t="shared" si="256"/>
        <v>1740.9784615302626</v>
      </c>
      <c r="S942" s="4"/>
      <c r="T942" s="4"/>
      <c r="U942" s="4">
        <f t="shared" si="257"/>
        <v>1</v>
      </c>
      <c r="V942" s="4"/>
      <c r="W942" s="4"/>
      <c r="X942">
        <f>IF(front!E942&gt;$X$2,O942,P942)</f>
        <v>63517.586704951675</v>
      </c>
      <c r="Y942">
        <f t="shared" si="251"/>
        <v>63283.605916650609</v>
      </c>
      <c r="Z942">
        <f>SUMPRODUCT($B$7:$B$456,Y$7:Y$456,EXP(constants!$B$32+constants!$A$32*ABS($A$7:$A$456-$A942)))</f>
        <v>8.3382935557302861E-5</v>
      </c>
      <c r="AA942">
        <f t="shared" si="252"/>
        <v>63283.605833267677</v>
      </c>
      <c r="AB942">
        <f t="shared" si="258"/>
        <v>63278.159874708072</v>
      </c>
      <c r="AD942" s="4"/>
      <c r="AE942" s="4"/>
      <c r="AF942" s="4"/>
      <c r="AI942" s="5">
        <f>SUMPRODUCT(constants!$B$13:$B$20,A942^constants!$A$13:$A$20)*constants!$C$10/((A942/1000000000)^5*(EXP(0.014388/(A942/1000000000)/constants!$B$9)-1))</f>
        <v>1.5174335149517486E-5</v>
      </c>
      <c r="AL942" s="17">
        <f t="shared" si="253"/>
        <v>2.3980367285589452E-10</v>
      </c>
      <c r="AQ942">
        <f t="shared" si="260"/>
        <v>2.3980367285589452E-10</v>
      </c>
    </row>
    <row r="943" spans="1:43" x14ac:dyDescent="0.2">
      <c r="A943">
        <f>front!A943</f>
        <v>624.54</v>
      </c>
      <c r="B943" s="1">
        <f t="shared" si="259"/>
        <v>0.45999999999992269</v>
      </c>
      <c r="C943">
        <f>front!D943-front!B943</f>
        <v>25048.550000000003</v>
      </c>
      <c r="D943" s="2">
        <f>front!E943-front!C943</f>
        <v>55806.1</v>
      </c>
      <c r="E943" s="2">
        <f>IF(front!F943-front!C943&gt;0,front!F943-front!C943,0)</f>
        <v>55806.1</v>
      </c>
      <c r="F943" s="2">
        <f>front!I943-front!H943</f>
        <v>7875.0999999999985</v>
      </c>
      <c r="G943" s="2"/>
      <c r="H943" s="2"/>
      <c r="I943" s="4">
        <f>C943/(constants!$A$4+constants!$B$4*data!C943+constants!$C$4*data!C943^2+constants!$D$4*data!C943^3+constants!$E$4*data!C943^4+constants!$F$4*data!C943^5+constants!$G$4*data!C943^6+constants!$H$4*data!C943^7)</f>
        <v>25490.415077445683</v>
      </c>
      <c r="J943" s="4">
        <f>D943/(constants!$A$4+constants!$B$4*data!D943+constants!$C$4*data!D943^2+constants!$D$4*data!D943^3+constants!$E$4*data!D943^4+constants!$F$4*data!D943^5+constants!$G$4*data!D943^6+constants!$H$4*data!D943^7)</f>
        <v>58915.818589192735</v>
      </c>
      <c r="K943" s="4">
        <f>E943/(constants!$A$4+constants!$B$4*data!E943+constants!$C$4*data!E943^2+constants!$D$4*data!E943^3+constants!$E$4*data!E943^4+constants!$F$4*data!E943^5+constants!$G$4*data!E943^6+constants!$H$4*data!E943^7)</f>
        <v>58915.818589192735</v>
      </c>
      <c r="L943" s="4">
        <f>F943/(constants!$A$4+constants!$B$4*data!F943+constants!$C$4*data!F943^2+constants!$D$4*data!F943^3+constants!$E$4*data!F943^4+constants!$F$4*data!F943^5+constants!$G$4*data!F943^6+constants!$H$4*data!F943^7)</f>
        <v>7864.869158089733</v>
      </c>
      <c r="M943" s="4"/>
      <c r="N943" s="4"/>
      <c r="O943" s="4">
        <f t="shared" si="254"/>
        <v>63726.037693614206</v>
      </c>
      <c r="P943" s="4">
        <f t="shared" si="255"/>
        <v>14728.954647298184</v>
      </c>
      <c r="Q943" s="4">
        <f t="shared" si="255"/>
        <v>14728.954647298184</v>
      </c>
      <c r="R943" s="4">
        <f t="shared" si="256"/>
        <v>1966.2172895224332</v>
      </c>
      <c r="S943" s="4"/>
      <c r="T943" s="4"/>
      <c r="U943" s="4">
        <f t="shared" si="257"/>
        <v>1</v>
      </c>
      <c r="V943" s="4"/>
      <c r="W943" s="4"/>
      <c r="X943">
        <f>IF(front!E943&gt;$X$2,O943,P943)</f>
        <v>63726.037693614206</v>
      </c>
      <c r="Y943">
        <f t="shared" si="251"/>
        <v>63492.05690531314</v>
      </c>
      <c r="Z943">
        <f>SUMPRODUCT($B$7:$B$456,Y$7:Y$456,EXP(constants!$B$32+constants!$A$32*ABS($A$7:$A$456-$A943)))</f>
        <v>8.1229532258030854E-5</v>
      </c>
      <c r="AA943">
        <f t="shared" si="252"/>
        <v>63492.056824083607</v>
      </c>
      <c r="AB943">
        <f t="shared" si="258"/>
        <v>63486.610865524002</v>
      </c>
      <c r="AD943" s="4"/>
      <c r="AE943" s="4"/>
      <c r="AF943" s="4"/>
      <c r="AI943" s="5">
        <f>SUMPRODUCT(constants!$B$13:$B$20,A943^constants!$A$13:$A$20)*constants!$C$10/((A943/1000000000)^5*(EXP(0.014388/(A943/1000000000)/constants!$B$9)-1))</f>
        <v>1.51994020503596E-5</v>
      </c>
      <c r="AL943" s="17">
        <f t="shared" si="253"/>
        <v>2.3941114265108043E-10</v>
      </c>
      <c r="AQ943">
        <f t="shared" si="260"/>
        <v>2.3941114265108043E-10</v>
      </c>
    </row>
    <row r="944" spans="1:43" x14ac:dyDescent="0.2">
      <c r="A944">
        <f>front!A944</f>
        <v>624.99</v>
      </c>
      <c r="B944" s="1">
        <f t="shared" si="259"/>
        <v>0.45000000000004547</v>
      </c>
      <c r="C944">
        <f>front!D944-front!B944</f>
        <v>25145.5</v>
      </c>
      <c r="D944" s="2">
        <f>front!E944-front!C944</f>
        <v>55378.2</v>
      </c>
      <c r="E944" s="2">
        <f>IF(front!F944-front!C944&gt;0,front!F944-front!C944,0)</f>
        <v>55378.2</v>
      </c>
      <c r="F944" s="2">
        <f>front!I944-front!H944</f>
        <v>7625</v>
      </c>
      <c r="G944" s="2"/>
      <c r="H944" s="2"/>
      <c r="I944" s="4">
        <f>C944/(constants!$A$4+constants!$B$4*data!C944+constants!$C$4*data!C944^2+constants!$D$4*data!C944^3+constants!$E$4*data!C944^4+constants!$F$4*data!C944^5+constants!$G$4*data!C944^6+constants!$H$4*data!C944^7)</f>
        <v>25592.440646402603</v>
      </c>
      <c r="J944" s="4">
        <f>D944/(constants!$A$4+constants!$B$4*data!D944+constants!$C$4*data!D944^2+constants!$D$4*data!D944^3+constants!$E$4*data!D944^4+constants!$F$4*data!D944^5+constants!$G$4*data!D944^6+constants!$H$4*data!D944^7)</f>
        <v>58439.900892871403</v>
      </c>
      <c r="K944" s="4">
        <f>E944/(constants!$A$4+constants!$B$4*data!E944+constants!$C$4*data!E944^2+constants!$D$4*data!E944^3+constants!$E$4*data!E944^4+constants!$F$4*data!E944^5+constants!$G$4*data!E944^6+constants!$H$4*data!E944^7)</f>
        <v>58439.900892871403</v>
      </c>
      <c r="L944" s="4">
        <f>F944/(constants!$A$4+constants!$B$4*data!F944+constants!$C$4*data!F944^2+constants!$D$4*data!F944^3+constants!$E$4*data!F944^4+constants!$F$4*data!F944^5+constants!$G$4*data!F944^6+constants!$H$4*data!F944^7)</f>
        <v>7614.2899344447378</v>
      </c>
      <c r="M944" s="4"/>
      <c r="N944" s="4"/>
      <c r="O944" s="4">
        <f t="shared" si="254"/>
        <v>63981.101616006512</v>
      </c>
      <c r="P944" s="4">
        <f t="shared" si="255"/>
        <v>14609.975223217851</v>
      </c>
      <c r="Q944" s="4">
        <f t="shared" si="255"/>
        <v>14609.975223217851</v>
      </c>
      <c r="R944" s="4">
        <f t="shared" si="256"/>
        <v>1903.5724836111845</v>
      </c>
      <c r="S944" s="4"/>
      <c r="T944" s="4"/>
      <c r="U944" s="4">
        <f t="shared" si="257"/>
        <v>1</v>
      </c>
      <c r="V944" s="4"/>
      <c r="W944" s="4"/>
      <c r="X944">
        <f>IF(front!E944&gt;$X$2,O944,P944)</f>
        <v>63981.101616006512</v>
      </c>
      <c r="Y944">
        <f t="shared" si="251"/>
        <v>63747.120827705447</v>
      </c>
      <c r="Z944">
        <f>SUMPRODUCT($B$7:$B$456,Y$7:Y$456,EXP(constants!$B$32+constants!$A$32*ABS($A$7:$A$456-$A944)))</f>
        <v>7.9176764543793389E-5</v>
      </c>
      <c r="AA944">
        <f t="shared" si="252"/>
        <v>63747.12074852868</v>
      </c>
      <c r="AB944">
        <f t="shared" si="258"/>
        <v>63741.674789969074</v>
      </c>
      <c r="AD944" s="4"/>
      <c r="AE944" s="4"/>
      <c r="AF944" s="4"/>
      <c r="AI944" s="5">
        <f>SUMPRODUCT(constants!$B$13:$B$20,A944^constants!$A$13:$A$20)*constants!$C$10/((A944/1000000000)^5*(EXP(0.014388/(A944/1000000000)/constants!$B$9)-1))</f>
        <v>1.522388508178184E-5</v>
      </c>
      <c r="AL944" s="17">
        <f t="shared" si="253"/>
        <v>2.3883723061788137E-10</v>
      </c>
      <c r="AQ944">
        <f t="shared" si="260"/>
        <v>2.3883723061788137E-10</v>
      </c>
    </row>
    <row r="945" spans="1:43" x14ac:dyDescent="0.2">
      <c r="A945">
        <f>front!A945</f>
        <v>625.45000000000005</v>
      </c>
      <c r="B945" s="1">
        <f t="shared" si="259"/>
        <v>0.46000000000003638</v>
      </c>
      <c r="C945">
        <f>front!D945-front!B945</f>
        <v>25203.9</v>
      </c>
      <c r="D945" s="2">
        <f>front!E945-front!C945</f>
        <v>55223.7</v>
      </c>
      <c r="E945" s="2">
        <f>IF(front!F945-front!C945&gt;0,front!F945-front!C945,0)</f>
        <v>55223.7</v>
      </c>
      <c r="F945" s="2">
        <f>front!I945-front!H945</f>
        <v>6610.3000000000011</v>
      </c>
      <c r="G945" s="2"/>
      <c r="H945" s="2"/>
      <c r="I945" s="4">
        <f>C945/(constants!$A$4+constants!$B$4*data!C945+constants!$C$4*data!C945^2+constants!$D$4*data!C945^3+constants!$E$4*data!C945^4+constants!$F$4*data!C945^5+constants!$G$4*data!C945^6+constants!$H$4*data!C945^7)</f>
        <v>25653.910041161413</v>
      </c>
      <c r="J945" s="4">
        <f>D945/(constants!$A$4+constants!$B$4*data!D945+constants!$C$4*data!D945^2+constants!$D$4*data!D945^3+constants!$E$4*data!D945^4+constants!$F$4*data!D945^5+constants!$G$4*data!D945^6+constants!$H$4*data!D945^7)</f>
        <v>58268.19621997542</v>
      </c>
      <c r="K945" s="4">
        <f>E945/(constants!$A$4+constants!$B$4*data!E945+constants!$C$4*data!E945^2+constants!$D$4*data!E945^3+constants!$E$4*data!E945^4+constants!$F$4*data!E945^5+constants!$G$4*data!E945^6+constants!$H$4*data!E945^7)</f>
        <v>58268.19621997542</v>
      </c>
      <c r="L945" s="4">
        <f>F945/(constants!$A$4+constants!$B$4*data!F945+constants!$C$4*data!F945^2+constants!$D$4*data!F945^3+constants!$E$4*data!F945^4+constants!$F$4*data!F945^5+constants!$G$4*data!F945^6+constants!$H$4*data!F945^7)</f>
        <v>6598.6465920159917</v>
      </c>
      <c r="M945" s="4"/>
      <c r="N945" s="4"/>
      <c r="O945" s="4">
        <f t="shared" si="254"/>
        <v>64134.775102903535</v>
      </c>
      <c r="P945" s="4">
        <f t="shared" si="255"/>
        <v>14567.049054993855</v>
      </c>
      <c r="Q945" s="4">
        <f t="shared" si="255"/>
        <v>14567.049054993855</v>
      </c>
      <c r="R945" s="4">
        <f t="shared" si="256"/>
        <v>1649.6616480039979</v>
      </c>
      <c r="S945" s="4"/>
      <c r="T945" s="4"/>
      <c r="U945" s="4">
        <f t="shared" si="257"/>
        <v>1</v>
      </c>
      <c r="V945" s="4"/>
      <c r="W945" s="4"/>
      <c r="X945">
        <f>IF(front!E945&gt;$X$2,O945,P945)</f>
        <v>64134.775102903535</v>
      </c>
      <c r="Y945">
        <f t="shared" si="251"/>
        <v>63900.79431460247</v>
      </c>
      <c r="Z945">
        <f>SUMPRODUCT($B$7:$B$456,Y$7:Y$456,EXP(constants!$B$32+constants!$A$32*ABS($A$7:$A$456-$A945)))</f>
        <v>7.7131987577681895E-5</v>
      </c>
      <c r="AA945">
        <f t="shared" si="252"/>
        <v>63900.79423747048</v>
      </c>
      <c r="AB945">
        <f t="shared" si="258"/>
        <v>63895.348278910875</v>
      </c>
      <c r="AD945" s="4"/>
      <c r="AE945" s="4"/>
      <c r="AF945" s="4"/>
      <c r="AI945" s="5">
        <f>SUMPRODUCT(constants!$B$13:$B$20,A945^constants!$A$13:$A$20)*constants!$C$10/((A945/1000000000)^5*(EXP(0.014388/(A945/1000000000)/constants!$B$9)-1))</f>
        <v>1.5248872289012533E-5</v>
      </c>
      <c r="AL945" s="17">
        <f t="shared" si="253"/>
        <v>2.386538723045905E-10</v>
      </c>
      <c r="AQ945">
        <f t="shared" si="260"/>
        <v>2.386538723045905E-10</v>
      </c>
    </row>
    <row r="946" spans="1:43" x14ac:dyDescent="0.2">
      <c r="A946">
        <f>front!A946</f>
        <v>625.9</v>
      </c>
      <c r="B946" s="1">
        <f t="shared" si="259"/>
        <v>0.44999999999993179</v>
      </c>
      <c r="C946">
        <f>front!D946-front!B946</f>
        <v>25260.15</v>
      </c>
      <c r="D946" s="2">
        <f>front!E946-front!C946</f>
        <v>55672.4</v>
      </c>
      <c r="E946" s="2">
        <f>IF(front!F946-front!C946&gt;0,front!F946-front!C946,0)</f>
        <v>55672.4</v>
      </c>
      <c r="F946" s="2">
        <f>front!I946-front!H946</f>
        <v>6176.1999999999989</v>
      </c>
      <c r="G946" s="2"/>
      <c r="H946" s="2"/>
      <c r="I946" s="4">
        <f>C946/(constants!$A$4+constants!$B$4*data!C946+constants!$C$4*data!C946^2+constants!$D$4*data!C946^3+constants!$E$4*data!C946^4+constants!$F$4*data!C946^5+constants!$G$4*data!C946^6+constants!$H$4*data!C946^7)</f>
        <v>25713.124955590338</v>
      </c>
      <c r="J946" s="4">
        <f>D946/(constants!$A$4+constants!$B$4*data!D946+constants!$C$4*data!D946^2+constants!$D$4*data!D946^3+constants!$E$4*data!D946^4+constants!$F$4*data!D946^5+constants!$G$4*data!D946^6+constants!$H$4*data!D946^7)</f>
        <v>58767.05347685689</v>
      </c>
      <c r="K946" s="4">
        <f>E946/(constants!$A$4+constants!$B$4*data!E946+constants!$C$4*data!E946^2+constants!$D$4*data!E946^3+constants!$E$4*data!E946^4+constants!$F$4*data!E946^5+constants!$G$4*data!E946^6+constants!$H$4*data!E946^7)</f>
        <v>58767.05347685689</v>
      </c>
      <c r="L946" s="4">
        <f>F946/(constants!$A$4+constants!$B$4*data!F946+constants!$C$4*data!F946^2+constants!$D$4*data!F946^3+constants!$E$4*data!F946^4+constants!$F$4*data!F946^5+constants!$G$4*data!F946^6+constants!$H$4*data!F946^7)</f>
        <v>6164.569125366017</v>
      </c>
      <c r="M946" s="4"/>
      <c r="N946" s="4"/>
      <c r="O946" s="4">
        <f t="shared" si="254"/>
        <v>64282.812388975843</v>
      </c>
      <c r="P946" s="4">
        <f t="shared" si="255"/>
        <v>14691.763369214223</v>
      </c>
      <c r="Q946" s="4">
        <f t="shared" si="255"/>
        <v>14691.763369214223</v>
      </c>
      <c r="R946" s="4">
        <f t="shared" si="256"/>
        <v>1541.1422813415043</v>
      </c>
      <c r="S946" s="4"/>
      <c r="T946" s="4"/>
      <c r="U946" s="4">
        <f t="shared" si="257"/>
        <v>1</v>
      </c>
      <c r="V946" s="4"/>
      <c r="W946" s="4"/>
      <c r="X946">
        <f>IF(front!E946&gt;$X$2,O946,P946)</f>
        <v>64282.812388975843</v>
      </c>
      <c r="Y946">
        <f t="shared" si="251"/>
        <v>64048.831600674777</v>
      </c>
      <c r="Z946">
        <f>SUMPRODUCT($B$7:$B$456,Y$7:Y$456,EXP(constants!$B$32+constants!$A$32*ABS($A$7:$A$456-$A946)))</f>
        <v>7.5182769732484606E-5</v>
      </c>
      <c r="AA946">
        <f t="shared" si="252"/>
        <v>64048.831525492009</v>
      </c>
      <c r="AB946">
        <f t="shared" si="258"/>
        <v>64043.385566932404</v>
      </c>
      <c r="AD946" s="4"/>
      <c r="AE946" s="4"/>
      <c r="AF946" s="4"/>
      <c r="AI946" s="5">
        <f>SUMPRODUCT(constants!$B$13:$B$20,A946^constants!$A$13:$A$20)*constants!$C$10/((A946/1000000000)^5*(EXP(0.014388/(A946/1000000000)/constants!$B$9)-1))</f>
        <v>1.5273277185924669E-5</v>
      </c>
      <c r="AL946" s="17">
        <f t="shared" si="253"/>
        <v>2.3848328833213243E-10</v>
      </c>
      <c r="AQ946">
        <f t="shared" si="260"/>
        <v>2.3848328833213243E-10</v>
      </c>
    </row>
    <row r="947" spans="1:43" x14ac:dyDescent="0.2">
      <c r="A947">
        <f>front!A947</f>
        <v>626.35</v>
      </c>
      <c r="B947" s="1">
        <f t="shared" si="259"/>
        <v>0.45000000000004547</v>
      </c>
      <c r="C947">
        <f>front!D947-front!B947</f>
        <v>25301.75</v>
      </c>
      <c r="D947" s="2">
        <f>front!E947-front!C947</f>
        <v>55359</v>
      </c>
      <c r="E947" s="2">
        <f>IF(front!F947-front!C947&gt;0,front!F947-front!C947,0)</f>
        <v>55359</v>
      </c>
      <c r="F947" s="2">
        <f>front!I947-front!H947</f>
        <v>5567.6</v>
      </c>
      <c r="G947" s="2"/>
      <c r="H947" s="2"/>
      <c r="I947" s="4">
        <f>C947/(constants!$A$4+constants!$B$4*data!C947+constants!$C$4*data!C947^2+constants!$D$4*data!C947^3+constants!$E$4*data!C947^4+constants!$F$4*data!C947^5+constants!$G$4*data!C947^6+constants!$H$4*data!C947^7)</f>
        <v>25756.923043139876</v>
      </c>
      <c r="J947" s="4">
        <f>D947/(constants!$A$4+constants!$B$4*data!D947+constants!$C$4*data!D947^2+constants!$D$4*data!D947^3+constants!$E$4*data!D947^4+constants!$F$4*data!D947^5+constants!$G$4*data!D947^6+constants!$H$4*data!D947^7)</f>
        <v>58418.5592311617</v>
      </c>
      <c r="K947" s="4">
        <f>E947/(constants!$A$4+constants!$B$4*data!E947+constants!$C$4*data!E947^2+constants!$D$4*data!E947^3+constants!$E$4*data!E947^4+constants!$F$4*data!E947^5+constants!$G$4*data!E947^6+constants!$H$4*data!E947^7)</f>
        <v>58418.5592311617</v>
      </c>
      <c r="L947" s="4">
        <f>F947/(constants!$A$4+constants!$B$4*data!F947+constants!$C$4*data!F947^2+constants!$D$4*data!F947^3+constants!$E$4*data!F947^4+constants!$F$4*data!F947^5+constants!$G$4*data!F947^6+constants!$H$4*data!F947^7)</f>
        <v>5556.3515477009487</v>
      </c>
      <c r="M947" s="4"/>
      <c r="N947" s="4"/>
      <c r="O947" s="4">
        <f t="shared" si="254"/>
        <v>64392.307607849689</v>
      </c>
      <c r="P947" s="4">
        <f t="shared" si="255"/>
        <v>14604.639807790425</v>
      </c>
      <c r="Q947" s="4">
        <f t="shared" si="255"/>
        <v>14604.639807790425</v>
      </c>
      <c r="R947" s="4">
        <f t="shared" si="256"/>
        <v>1389.0878869252372</v>
      </c>
      <c r="S947" s="4"/>
      <c r="T947" s="4"/>
      <c r="U947" s="4">
        <f t="shared" si="257"/>
        <v>1</v>
      </c>
      <c r="V947" s="4"/>
      <c r="W947" s="4"/>
      <c r="X947">
        <f>IF(front!E947&gt;$X$2,O947,P947)</f>
        <v>64392.307607849689</v>
      </c>
      <c r="Y947">
        <f t="shared" si="251"/>
        <v>64158.326819548623</v>
      </c>
      <c r="Z947">
        <f>SUMPRODUCT($B$7:$B$456,Y$7:Y$456,EXP(constants!$B$32+constants!$A$32*ABS($A$7:$A$456-$A947)))</f>
        <v>7.3282810960303719E-5</v>
      </c>
      <c r="AA947">
        <f t="shared" si="252"/>
        <v>64158.326746265811</v>
      </c>
      <c r="AB947">
        <f t="shared" si="258"/>
        <v>64152.880787706206</v>
      </c>
      <c r="AD947" s="4"/>
      <c r="AE947" s="4"/>
      <c r="AF947" s="4"/>
      <c r="AI947" s="5">
        <f>SUMPRODUCT(constants!$B$13:$B$20,A947^constants!$A$13:$A$20)*constants!$C$10/((A947/1000000000)^5*(EXP(0.014388/(A947/1000000000)/constants!$B$9)-1))</f>
        <v>1.5297643318661521E-5</v>
      </c>
      <c r="AL947" s="17">
        <f t="shared" si="253"/>
        <v>2.3845606200108556E-10</v>
      </c>
      <c r="AQ947">
        <f t="shared" si="260"/>
        <v>2.3845606200108556E-10</v>
      </c>
    </row>
    <row r="948" spans="1:43" x14ac:dyDescent="0.2">
      <c r="A948">
        <f>front!A948</f>
        <v>626.80999999999995</v>
      </c>
      <c r="B948" s="1">
        <f t="shared" si="259"/>
        <v>0.45999999999992269</v>
      </c>
      <c r="C948">
        <f>front!D948-front!B948</f>
        <v>25358.65</v>
      </c>
      <c r="D948" s="2">
        <f>front!E948-front!C948</f>
        <v>55195.199999999997</v>
      </c>
      <c r="E948" s="2">
        <f>IF(front!F948-front!C948&gt;0,front!F948-front!C948,0)</f>
        <v>55195.199999999997</v>
      </c>
      <c r="F948" s="2">
        <f>front!I948-front!H948</f>
        <v>5610.9</v>
      </c>
      <c r="G948" s="2"/>
      <c r="H948" s="2"/>
      <c r="I948" s="4">
        <f>C948/(constants!$A$4+constants!$B$4*data!C948+constants!$C$4*data!C948^2+constants!$D$4*data!C948^3+constants!$E$4*data!C948^4+constants!$F$4*data!C948^5+constants!$G$4*data!C948^6+constants!$H$4*data!C948^7)</f>
        <v>25816.836941821326</v>
      </c>
      <c r="J948" s="4">
        <f>D948/(constants!$A$4+constants!$B$4*data!D948+constants!$C$4*data!D948^2+constants!$D$4*data!D948^3+constants!$E$4*data!D948^4+constants!$F$4*data!D948^5+constants!$G$4*data!D948^6+constants!$H$4*data!D948^7)</f>
        <v>58236.529620147172</v>
      </c>
      <c r="K948" s="4">
        <f>E948/(constants!$A$4+constants!$B$4*data!E948+constants!$C$4*data!E948^2+constants!$D$4*data!E948^3+constants!$E$4*data!E948^4+constants!$F$4*data!E948^5+constants!$G$4*data!E948^6+constants!$H$4*data!E948^7)</f>
        <v>58236.529620147172</v>
      </c>
      <c r="L948" s="4">
        <f>F948/(constants!$A$4+constants!$B$4*data!F948+constants!$C$4*data!F948^2+constants!$D$4*data!F948^3+constants!$E$4*data!F948^4+constants!$F$4*data!F948^5+constants!$G$4*data!F948^6+constants!$H$4*data!F948^7)</f>
        <v>5599.6122784704457</v>
      </c>
      <c r="M948" s="4"/>
      <c r="N948" s="4"/>
      <c r="O948" s="4">
        <f t="shared" si="254"/>
        <v>64542.092354553315</v>
      </c>
      <c r="P948" s="4">
        <f t="shared" si="255"/>
        <v>14559.132405036793</v>
      </c>
      <c r="Q948" s="4">
        <f t="shared" si="255"/>
        <v>14559.132405036793</v>
      </c>
      <c r="R948" s="4">
        <f t="shared" si="256"/>
        <v>1399.9030696176114</v>
      </c>
      <c r="S948" s="4"/>
      <c r="T948" s="4"/>
      <c r="U948" s="4">
        <f t="shared" si="257"/>
        <v>1</v>
      </c>
      <c r="V948" s="4"/>
      <c r="W948" s="4"/>
      <c r="X948">
        <f>IF(front!E948&gt;$X$2,O948,P948)</f>
        <v>64542.092354553315</v>
      </c>
      <c r="Y948">
        <f t="shared" si="251"/>
        <v>64308.11156625225</v>
      </c>
      <c r="Z948">
        <f>SUMPRODUCT($B$7:$B$456,Y$7:Y$456,EXP(constants!$B$32+constants!$A$32*ABS($A$7:$A$456-$A948)))</f>
        <v>7.1390248101403252E-5</v>
      </c>
      <c r="AA948">
        <f t="shared" si="252"/>
        <v>64308.111494862002</v>
      </c>
      <c r="AB948">
        <f t="shared" si="258"/>
        <v>64302.665536302397</v>
      </c>
      <c r="AD948" s="4"/>
      <c r="AE948" s="4"/>
      <c r="AF948" s="4"/>
      <c r="AI948" s="5">
        <f>SUMPRODUCT(constants!$B$13:$B$20,A948^constants!$A$13:$A$20)*constants!$C$10/((A948/1000000000)^5*(EXP(0.014388/(A948/1000000000)/constants!$B$9)-1))</f>
        <v>1.5322510769634578E-5</v>
      </c>
      <c r="AL948" s="17">
        <f t="shared" si="253"/>
        <v>2.3828733446491695E-10</v>
      </c>
      <c r="AQ948">
        <f t="shared" si="260"/>
        <v>2.3828733446491695E-10</v>
      </c>
    </row>
    <row r="949" spans="1:43" x14ac:dyDescent="0.2">
      <c r="A949">
        <f>front!A949</f>
        <v>627.26</v>
      </c>
      <c r="B949" s="1">
        <f t="shared" si="259"/>
        <v>0.45000000000004547</v>
      </c>
      <c r="C949">
        <f>front!D949-front!B949</f>
        <v>25443.15</v>
      </c>
      <c r="D949" s="2">
        <f>front!E949-front!C949</f>
        <v>55640.800000000003</v>
      </c>
      <c r="E949" s="2">
        <f>IF(front!F949-front!C949&gt;0,front!F949-front!C949,0)</f>
        <v>55640.800000000003</v>
      </c>
      <c r="F949" s="2">
        <f>front!I949-front!H949</f>
        <v>6073.9</v>
      </c>
      <c r="G949" s="2"/>
      <c r="H949" s="2"/>
      <c r="I949" s="4">
        <f>C949/(constants!$A$4+constants!$B$4*data!C949+constants!$C$4*data!C949^2+constants!$D$4*data!C949^3+constants!$E$4*data!C949^4+constants!$F$4*data!C949^5+constants!$G$4*data!C949^6+constants!$H$4*data!C949^7)</f>
        <v>25905.828469593067</v>
      </c>
      <c r="J949" s="4">
        <f>D949/(constants!$A$4+constants!$B$4*data!D949+constants!$C$4*data!D949^2+constants!$D$4*data!D949^3+constants!$E$4*data!D949^4+constants!$F$4*data!D949^5+constants!$G$4*data!D949^6+constants!$H$4*data!D949^7)</f>
        <v>58731.901319057259</v>
      </c>
      <c r="K949" s="4">
        <f>E949/(constants!$A$4+constants!$B$4*data!E949+constants!$C$4*data!E949^2+constants!$D$4*data!E949^3+constants!$E$4*data!E949^4+constants!$F$4*data!E949^5+constants!$G$4*data!E949^6+constants!$H$4*data!E949^7)</f>
        <v>58731.901319057259</v>
      </c>
      <c r="L949" s="4">
        <f>F949/(constants!$A$4+constants!$B$4*data!F949+constants!$C$4*data!F949^2+constants!$D$4*data!F949^3+constants!$E$4*data!F949^4+constants!$F$4*data!F949^5+constants!$G$4*data!F949^6+constants!$H$4*data!F949^7)</f>
        <v>6062.3064497019168</v>
      </c>
      <c r="M949" s="4"/>
      <c r="N949" s="4"/>
      <c r="O949" s="4">
        <f t="shared" si="254"/>
        <v>64764.571173982666</v>
      </c>
      <c r="P949" s="4">
        <f t="shared" si="255"/>
        <v>14682.975329764315</v>
      </c>
      <c r="Q949" s="4">
        <f t="shared" si="255"/>
        <v>14682.975329764315</v>
      </c>
      <c r="R949" s="4">
        <f t="shared" si="256"/>
        <v>1515.5766124254792</v>
      </c>
      <c r="S949" s="4"/>
      <c r="T949" s="4"/>
      <c r="U949" s="4">
        <f t="shared" si="257"/>
        <v>1</v>
      </c>
      <c r="V949" s="4"/>
      <c r="W949" s="4"/>
      <c r="X949">
        <f>IF(front!E949&gt;$X$2,O949,P949)</f>
        <v>64764.571173982666</v>
      </c>
      <c r="Y949">
        <f t="shared" ref="Y949:Y1012" si="261">X949-$U$4</f>
        <v>64530.5903856816</v>
      </c>
      <c r="Z949">
        <f>SUMPRODUCT($B$7:$B$456,Y$7:Y$456,EXP(constants!$B$32+constants!$A$32*ABS($A$7:$A$456-$A949)))</f>
        <v>6.9586130899934644E-5</v>
      </c>
      <c r="AA949">
        <f t="shared" si="252"/>
        <v>64530.590316095469</v>
      </c>
      <c r="AB949">
        <f t="shared" si="258"/>
        <v>64525.144357535864</v>
      </c>
      <c r="AD949" s="4"/>
      <c r="AE949" s="4"/>
      <c r="AF949" s="4"/>
      <c r="AI949" s="5">
        <f>SUMPRODUCT(constants!$B$13:$B$20,A949^constants!$A$13:$A$20)*constants!$C$10/((A949/1000000000)^5*(EXP(0.014388/(A949/1000000000)/constants!$B$9)-1))</f>
        <v>1.5346798262764933E-5</v>
      </c>
      <c r="AL949" s="17">
        <f t="shared" si="253"/>
        <v>2.3784213759721077E-10</v>
      </c>
      <c r="AQ949">
        <f t="shared" si="260"/>
        <v>2.3784213759721077E-10</v>
      </c>
    </row>
    <row r="950" spans="1:43" x14ac:dyDescent="0.2">
      <c r="A950">
        <f>front!A950</f>
        <v>627.72</v>
      </c>
      <c r="B950" s="1">
        <f t="shared" si="259"/>
        <v>0.46000000000003638</v>
      </c>
      <c r="C950">
        <f>front!D950-front!B950</f>
        <v>25528.55</v>
      </c>
      <c r="D950" s="2">
        <f>front!E950-front!C950</f>
        <v>55011.5</v>
      </c>
      <c r="E950" s="2">
        <f>IF(front!F950-front!C950&gt;0,front!F950-front!C950,0)</f>
        <v>55011.5</v>
      </c>
      <c r="F950" s="2">
        <f>front!I950-front!H950</f>
        <v>5845.6999999999989</v>
      </c>
      <c r="G950" s="2"/>
      <c r="H950" s="2"/>
      <c r="I950" s="4">
        <f>C950/(constants!$A$4+constants!$B$4*data!C950+constants!$C$4*data!C950^2+constants!$D$4*data!C950^3+constants!$E$4*data!C950^4+constants!$F$4*data!C950^5+constants!$G$4*data!C950^6+constants!$H$4*data!C950^7)</f>
        <v>25995.786860181866</v>
      </c>
      <c r="J950" s="4">
        <f>D950/(constants!$A$4+constants!$B$4*data!D950+constants!$C$4*data!D950^2+constants!$D$4*data!D950^3+constants!$E$4*data!D950^4+constants!$F$4*data!D950^5+constants!$G$4*data!D950^6+constants!$H$4*data!D950^7)</f>
        <v>58032.469236022742</v>
      </c>
      <c r="K950" s="4">
        <f>E950/(constants!$A$4+constants!$B$4*data!E950+constants!$C$4*data!E950^2+constants!$D$4*data!E950^3+constants!$E$4*data!E950^4+constants!$F$4*data!E950^5+constants!$G$4*data!E950^6+constants!$H$4*data!E950^7)</f>
        <v>58032.469236022742</v>
      </c>
      <c r="L950" s="4">
        <f>F950/(constants!$A$4+constants!$B$4*data!F950+constants!$C$4*data!F950^2+constants!$D$4*data!F950^3+constants!$E$4*data!F950^4+constants!$F$4*data!F950^5+constants!$G$4*data!F950^6+constants!$H$4*data!F950^7)</f>
        <v>5834.230221598802</v>
      </c>
      <c r="M950" s="4"/>
      <c r="N950" s="4"/>
      <c r="O950" s="4">
        <f t="shared" si="254"/>
        <v>64989.467150454671</v>
      </c>
      <c r="P950" s="4">
        <f t="shared" si="255"/>
        <v>14508.117309005685</v>
      </c>
      <c r="Q950" s="4">
        <f t="shared" si="255"/>
        <v>14508.117309005685</v>
      </c>
      <c r="R950" s="4">
        <f t="shared" si="256"/>
        <v>1458.5575553997005</v>
      </c>
      <c r="S950" s="4"/>
      <c r="T950" s="4"/>
      <c r="U950" s="4">
        <f t="shared" si="257"/>
        <v>1</v>
      </c>
      <c r="V950" s="4"/>
      <c r="W950" s="4"/>
      <c r="X950">
        <f>IF(front!E950&gt;$X$2,O950,P950)</f>
        <v>64989.467150454671</v>
      </c>
      <c r="Y950">
        <f t="shared" si="261"/>
        <v>64755.486362153606</v>
      </c>
      <c r="Z950">
        <f>SUMPRODUCT($B$7:$B$456,Y$7:Y$456,EXP(constants!$B$32+constants!$A$32*ABS($A$7:$A$456-$A950)))</f>
        <v>6.7789036532100205E-5</v>
      </c>
      <c r="AA950">
        <f t="shared" si="252"/>
        <v>64755.486294364571</v>
      </c>
      <c r="AB950">
        <f t="shared" si="258"/>
        <v>64750.040335804966</v>
      </c>
      <c r="AD950" s="4"/>
      <c r="AE950" s="4"/>
      <c r="AF950" s="4"/>
      <c r="AI950" s="5">
        <f>SUMPRODUCT(constants!$B$13:$B$20,A950^constants!$A$13:$A$20)*constants!$C$10/((A950/1000000000)^5*(EXP(0.014388/(A950/1000000000)/constants!$B$9)-1))</f>
        <v>1.537158515830464E-5</v>
      </c>
      <c r="AL950" s="17">
        <f t="shared" si="253"/>
        <v>2.3739885069700231E-10</v>
      </c>
      <c r="AQ950">
        <f t="shared" si="260"/>
        <v>2.3739885069700231E-10</v>
      </c>
    </row>
    <row r="951" spans="1:43" x14ac:dyDescent="0.2">
      <c r="A951">
        <f>front!A951</f>
        <v>628.16999999999996</v>
      </c>
      <c r="B951" s="1">
        <f t="shared" si="259"/>
        <v>0.44999999999993179</v>
      </c>
      <c r="C951">
        <f>front!D951-front!B951</f>
        <v>25544.899999999998</v>
      </c>
      <c r="D951" s="2">
        <f>front!E951-front!C951</f>
        <v>54945.8</v>
      </c>
      <c r="E951" s="2">
        <f>IF(front!F951-front!C951&gt;0,front!F951-front!C951,0)</f>
        <v>54945.8</v>
      </c>
      <c r="F951" s="2">
        <f>front!I951-front!H951</f>
        <v>4607.7000000000007</v>
      </c>
      <c r="G951" s="2"/>
      <c r="H951" s="2"/>
      <c r="I951" s="4">
        <f>C951/(constants!$A$4+constants!$B$4*data!C951+constants!$C$4*data!C951^2+constants!$D$4*data!C951^3+constants!$E$4*data!C951^4+constants!$F$4*data!C951^5+constants!$G$4*data!C951^6+constants!$H$4*data!C951^7)</f>
        <v>26013.011750203208</v>
      </c>
      <c r="J951" s="4">
        <f>D951/(constants!$A$4+constants!$B$4*data!D951+constants!$C$4*data!D951^2+constants!$D$4*data!D951^3+constants!$E$4*data!D951^4+constants!$F$4*data!D951^5+constants!$G$4*data!D951^6+constants!$H$4*data!D951^7)</f>
        <v>57959.507723557843</v>
      </c>
      <c r="K951" s="4">
        <f>E951/(constants!$A$4+constants!$B$4*data!E951+constants!$C$4*data!E951^2+constants!$D$4*data!E951^3+constants!$E$4*data!E951^4+constants!$F$4*data!E951^5+constants!$G$4*data!E951^6+constants!$H$4*data!E951^7)</f>
        <v>57959.507723557843</v>
      </c>
      <c r="L951" s="4">
        <f>F951/(constants!$A$4+constants!$B$4*data!F951+constants!$C$4*data!F951^2+constants!$D$4*data!F951^3+constants!$E$4*data!F951^4+constants!$F$4*data!F951^5+constants!$G$4*data!F951^6+constants!$H$4*data!F951^7)</f>
        <v>4597.7080762880687</v>
      </c>
      <c r="M951" s="4"/>
      <c r="N951" s="4"/>
      <c r="O951" s="4">
        <f t="shared" si="254"/>
        <v>65032.52937550802</v>
      </c>
      <c r="P951" s="4">
        <f t="shared" si="255"/>
        <v>14489.876930889461</v>
      </c>
      <c r="Q951" s="4">
        <f t="shared" si="255"/>
        <v>14489.876930889461</v>
      </c>
      <c r="R951" s="4">
        <f t="shared" si="256"/>
        <v>1149.4270190720172</v>
      </c>
      <c r="S951" s="4"/>
      <c r="T951" s="4"/>
      <c r="U951" s="4">
        <f t="shared" si="257"/>
        <v>1</v>
      </c>
      <c r="V951" s="4"/>
      <c r="W951" s="4"/>
      <c r="X951">
        <f>IF(front!E951&gt;$X$2,O951,P951)</f>
        <v>65032.52937550802</v>
      </c>
      <c r="Y951">
        <f t="shared" si="261"/>
        <v>64798.548587206955</v>
      </c>
      <c r="Z951">
        <f>SUMPRODUCT($B$7:$B$456,Y$7:Y$456,EXP(constants!$B$32+constants!$A$32*ABS($A$7:$A$456-$A951)))</f>
        <v>6.6075926266608546E-5</v>
      </c>
      <c r="AA951">
        <f t="shared" si="252"/>
        <v>64798.54852113103</v>
      </c>
      <c r="AB951">
        <f t="shared" si="258"/>
        <v>64793.102562571425</v>
      </c>
      <c r="AD951" s="4"/>
      <c r="AE951" s="4"/>
      <c r="AF951" s="4"/>
      <c r="AI951" s="5">
        <f>SUMPRODUCT(constants!$B$13:$B$20,A951^constants!$A$13:$A$20)*constants!$C$10/((A951/1000000000)^5*(EXP(0.014388/(A951/1000000000)/constants!$B$9)-1))</f>
        <v>1.5395793684749383E-5</v>
      </c>
      <c r="AL951" s="17">
        <f t="shared" si="253"/>
        <v>2.3761470088396358E-10</v>
      </c>
      <c r="AQ951">
        <f t="shared" si="260"/>
        <v>2.3761470088396358E-10</v>
      </c>
    </row>
    <row r="952" spans="1:43" x14ac:dyDescent="0.2">
      <c r="A952">
        <f>front!A952</f>
        <v>628.62</v>
      </c>
      <c r="B952" s="1">
        <f t="shared" si="259"/>
        <v>0.45000000000004547</v>
      </c>
      <c r="C952">
        <f>front!D952-front!B952</f>
        <v>25642.05</v>
      </c>
      <c r="D952" s="2">
        <f>front!E952-front!C952</f>
        <v>55830.6</v>
      </c>
      <c r="E952" s="2">
        <f>IF(front!F952-front!C952&gt;0,front!F952-front!C952,0)</f>
        <v>55830.6</v>
      </c>
      <c r="F952" s="2">
        <f>front!I952-front!H952</f>
        <v>4223</v>
      </c>
      <c r="G952" s="2"/>
      <c r="H952" s="2"/>
      <c r="I952" s="4">
        <f>C952/(constants!$A$4+constants!$B$4*data!C952+constants!$C$4*data!C952^2+constants!$D$4*data!C952^3+constants!$E$4*data!C952^4+constants!$F$4*data!C952^5+constants!$G$4*data!C952^6+constants!$H$4*data!C952^7)</f>
        <v>26115.37465626232</v>
      </c>
      <c r="J952" s="4">
        <f>D952/(constants!$A$4+constants!$B$4*data!D952+constants!$C$4*data!D952^2+constants!$D$4*data!D952^3+constants!$E$4*data!D952^4+constants!$F$4*data!D952^5+constants!$G$4*data!D952^6+constants!$H$4*data!D952^7)</f>
        <v>58943.085667548563</v>
      </c>
      <c r="K952" s="4">
        <f>E952/(constants!$A$4+constants!$B$4*data!E952+constants!$C$4*data!E952^2+constants!$D$4*data!E952^3+constants!$E$4*data!E952^4+constants!$F$4*data!E952^5+constants!$G$4*data!E952^6+constants!$H$4*data!E952^7)</f>
        <v>58943.085667548563</v>
      </c>
      <c r="L952" s="4">
        <f>F952/(constants!$A$4+constants!$B$4*data!F952+constants!$C$4*data!F952^2+constants!$D$4*data!F952^3+constants!$E$4*data!F952^4+constants!$F$4*data!F952^5+constants!$G$4*data!F952^6+constants!$H$4*data!F952^7)</f>
        <v>4213.678694913845</v>
      </c>
      <c r="M952" s="4"/>
      <c r="N952" s="4"/>
      <c r="O952" s="4">
        <f t="shared" si="254"/>
        <v>65288.436640655797</v>
      </c>
      <c r="P952" s="4">
        <f t="shared" si="255"/>
        <v>14735.771416887141</v>
      </c>
      <c r="Q952" s="4">
        <f t="shared" si="255"/>
        <v>14735.771416887141</v>
      </c>
      <c r="R952" s="4">
        <f t="shared" si="256"/>
        <v>1053.4196737284612</v>
      </c>
      <c r="S952" s="4"/>
      <c r="T952" s="4"/>
      <c r="U952" s="4">
        <f t="shared" si="257"/>
        <v>1</v>
      </c>
      <c r="V952" s="4"/>
      <c r="W952" s="4"/>
      <c r="X952">
        <f>IF(front!E952&gt;$X$2,O952,P952)</f>
        <v>65288.436640655797</v>
      </c>
      <c r="Y952">
        <f t="shared" si="261"/>
        <v>65054.455852354731</v>
      </c>
      <c r="Z952">
        <f>SUMPRODUCT($B$7:$B$456,Y$7:Y$456,EXP(constants!$B$32+constants!$A$32*ABS($A$7:$A$456-$A952)))</f>
        <v>6.4406108352385366E-5</v>
      </c>
      <c r="AA952">
        <f t="shared" si="252"/>
        <v>65054.455787948624</v>
      </c>
      <c r="AB952">
        <f t="shared" si="258"/>
        <v>65049.009829389019</v>
      </c>
      <c r="AD952" s="4"/>
      <c r="AE952" s="4"/>
      <c r="AF952" s="4"/>
      <c r="AI952" s="5">
        <f>SUMPRODUCT(constants!$B$13:$B$20,A952^constants!$A$13:$A$20)*constants!$C$10/((A952/1000000000)^5*(EXP(0.014388/(A952/1000000000)/constants!$B$9)-1))</f>
        <v>1.5419963043535393E-5</v>
      </c>
      <c r="AL952" s="17">
        <f t="shared" si="253"/>
        <v>2.3705146448776048E-10</v>
      </c>
      <c r="AQ952">
        <f t="shared" si="260"/>
        <v>2.3705146448776048E-10</v>
      </c>
    </row>
    <row r="953" spans="1:43" x14ac:dyDescent="0.2">
      <c r="A953">
        <f>front!A953</f>
        <v>629.08000000000004</v>
      </c>
      <c r="B953" s="1">
        <f t="shared" si="259"/>
        <v>0.46000000000003638</v>
      </c>
      <c r="C953">
        <f>front!D953-front!B953</f>
        <v>25643.95</v>
      </c>
      <c r="D953" s="2">
        <f>front!E953-front!C953</f>
        <v>55354.7</v>
      </c>
      <c r="E953" s="2">
        <f>IF(front!F953-front!C953&gt;0,front!F953-front!C953,0)</f>
        <v>55354.7</v>
      </c>
      <c r="F953" s="2">
        <f>front!I953-front!H953</f>
        <v>5097.6000000000004</v>
      </c>
      <c r="G953" s="2"/>
      <c r="H953" s="2"/>
      <c r="I953" s="4">
        <f>C953/(constants!$A$4+constants!$B$4*data!C953+constants!$C$4*data!C953^2+constants!$D$4*data!C953^3+constants!$E$4*data!C953^4+constants!$F$4*data!C953^5+constants!$G$4*data!C953^6+constants!$H$4*data!C953^7)</f>
        <v>26117.376852569054</v>
      </c>
      <c r="J953" s="4">
        <f>D953/(constants!$A$4+constants!$B$4*data!D953+constants!$C$4*data!D953^2+constants!$D$4*data!D953^3+constants!$E$4*data!D953^4+constants!$F$4*data!D953^5+constants!$G$4*data!D953^6+constants!$H$4*data!D953^7)</f>
        <v>58413.779730939888</v>
      </c>
      <c r="K953" s="4">
        <f>E953/(constants!$A$4+constants!$B$4*data!E953+constants!$C$4*data!E953^2+constants!$D$4*data!E953^3+constants!$E$4*data!E953^4+constants!$F$4*data!E953^5+constants!$G$4*data!E953^6+constants!$H$4*data!E953^7)</f>
        <v>58413.779730939888</v>
      </c>
      <c r="L953" s="4">
        <f>F953/(constants!$A$4+constants!$B$4*data!F953+constants!$C$4*data!F953^2+constants!$D$4*data!F953^3+constants!$E$4*data!F953^4+constants!$F$4*data!F953^5+constants!$G$4*data!F953^6+constants!$H$4*data!F953^7)</f>
        <v>5086.88128464069</v>
      </c>
      <c r="M953" s="4"/>
      <c r="N953" s="4"/>
      <c r="O953" s="4">
        <f t="shared" si="254"/>
        <v>65293.442131422635</v>
      </c>
      <c r="P953" s="4">
        <f t="shared" si="255"/>
        <v>14603.444932734972</v>
      </c>
      <c r="Q953" s="4">
        <f t="shared" si="255"/>
        <v>14603.444932734972</v>
      </c>
      <c r="R953" s="4">
        <f t="shared" si="256"/>
        <v>1271.7203211601725</v>
      </c>
      <c r="S953" s="4"/>
      <c r="T953" s="4"/>
      <c r="U953" s="4">
        <f t="shared" si="257"/>
        <v>1</v>
      </c>
      <c r="V953" s="4"/>
      <c r="W953" s="4"/>
      <c r="X953">
        <f>IF(front!E953&gt;$X$2,O953,P953)</f>
        <v>65293.442131422635</v>
      </c>
      <c r="Y953">
        <f t="shared" si="261"/>
        <v>65059.461343121569</v>
      </c>
      <c r="Z953">
        <f>SUMPRODUCT($B$7:$B$456,Y$7:Y$456,EXP(constants!$B$32+constants!$A$32*ABS($A$7:$A$456-$A953)))</f>
        <v>6.2742790488935719E-5</v>
      </c>
      <c r="AA953">
        <f t="shared" si="252"/>
        <v>65059.461280378782</v>
      </c>
      <c r="AB953">
        <f t="shared" si="258"/>
        <v>65054.015321819177</v>
      </c>
      <c r="AD953" s="4"/>
      <c r="AE953" s="4"/>
      <c r="AF953" s="4"/>
      <c r="AI953" s="5">
        <f>SUMPRODUCT(constants!$B$13:$B$20,A953^constants!$A$13:$A$20)*constants!$C$10/((A953/1000000000)^5*(EXP(0.014388/(A953/1000000000)/constants!$B$9)-1))</f>
        <v>1.5444628936280331E-5</v>
      </c>
      <c r="AL953" s="17">
        <f t="shared" si="253"/>
        <v>2.3741238507533272E-10</v>
      </c>
      <c r="AQ953">
        <f t="shared" si="260"/>
        <v>2.3741238507533272E-10</v>
      </c>
    </row>
    <row r="954" spans="1:43" x14ac:dyDescent="0.2">
      <c r="A954">
        <f>front!A954</f>
        <v>629.53</v>
      </c>
      <c r="B954" s="1">
        <f t="shared" si="259"/>
        <v>0.44999999999993179</v>
      </c>
      <c r="C954">
        <f>front!D954-front!B954</f>
        <v>25721.899999999998</v>
      </c>
      <c r="D954" s="2">
        <f>front!E954-front!C954</f>
        <v>55253.2</v>
      </c>
      <c r="E954" s="2">
        <f>IF(front!F954-front!C954&gt;0,front!F954-front!C954,0)</f>
        <v>55253.2</v>
      </c>
      <c r="F954" s="2">
        <f>front!I954-front!H954</f>
        <v>5491.9</v>
      </c>
      <c r="G954" s="2"/>
      <c r="H954" s="2"/>
      <c r="I954" s="4">
        <f>C954/(constants!$A$4+constants!$B$4*data!C954+constants!$C$4*data!C954^2+constants!$D$4*data!C954^3+constants!$E$4*data!C954^4+constants!$F$4*data!C954^5+constants!$G$4*data!C954^6+constants!$H$4*data!C954^7)</f>
        <v>26199.527695448149</v>
      </c>
      <c r="J954" s="4">
        <f>D954/(constants!$A$4+constants!$B$4*data!D954+constants!$C$4*data!D954^2+constants!$D$4*data!D954^3+constants!$E$4*data!D954^4+constants!$F$4*data!D954^5+constants!$G$4*data!D954^6+constants!$H$4*data!D954^7)</f>
        <v>58300.976210666908</v>
      </c>
      <c r="K954" s="4">
        <f>E954/(constants!$A$4+constants!$B$4*data!E954+constants!$C$4*data!E954^2+constants!$D$4*data!E954^3+constants!$E$4*data!E954^4+constants!$F$4*data!E954^5+constants!$G$4*data!E954^6+constants!$H$4*data!E954^7)</f>
        <v>58300.976210666908</v>
      </c>
      <c r="L954" s="4">
        <f>F954/(constants!$A$4+constants!$B$4*data!F954+constants!$C$4*data!F954^2+constants!$D$4*data!F954^3+constants!$E$4*data!F954^4+constants!$F$4*data!F954^5+constants!$G$4*data!F954^6+constants!$H$4*data!F954^7)</f>
        <v>5480.7242729606969</v>
      </c>
      <c r="M954" s="4"/>
      <c r="N954" s="4"/>
      <c r="O954" s="4">
        <f t="shared" si="254"/>
        <v>65498.819238620374</v>
      </c>
      <c r="P954" s="4">
        <f t="shared" si="255"/>
        <v>14575.244052666727</v>
      </c>
      <c r="Q954" s="4">
        <f t="shared" si="255"/>
        <v>14575.244052666727</v>
      </c>
      <c r="R954" s="4">
        <f t="shared" si="256"/>
        <v>1370.1810682401742</v>
      </c>
      <c r="S954" s="4"/>
      <c r="T954" s="4"/>
      <c r="U954" s="4">
        <f t="shared" si="257"/>
        <v>1</v>
      </c>
      <c r="V954" s="4"/>
      <c r="W954" s="4"/>
      <c r="X954">
        <f>IF(front!E954&gt;$X$2,O954,P954)</f>
        <v>65498.819238620374</v>
      </c>
      <c r="Y954">
        <f t="shared" si="261"/>
        <v>65264.838450319308</v>
      </c>
      <c r="Z954">
        <f>SUMPRODUCT($B$7:$B$456,Y$7:Y$456,EXP(constants!$B$32+constants!$A$32*ABS($A$7:$A$456-$A954)))</f>
        <v>6.1157204913880471E-5</v>
      </c>
      <c r="AA954">
        <f t="shared" si="252"/>
        <v>65264.838389162105</v>
      </c>
      <c r="AB954">
        <f t="shared" si="258"/>
        <v>65259.3924306025</v>
      </c>
      <c r="AD954" s="4"/>
      <c r="AE954" s="4"/>
      <c r="AF954" s="4"/>
      <c r="AI954" s="5">
        <f>SUMPRODUCT(constants!$B$13:$B$20,A954^constants!$A$13:$A$20)*constants!$C$10/((A954/1000000000)^5*(EXP(0.014388/(A954/1000000000)/constants!$B$9)-1))</f>
        <v>1.54687188556872E-5</v>
      </c>
      <c r="AL954" s="17">
        <f t="shared" si="253"/>
        <v>2.3703436822732903E-10</v>
      </c>
      <c r="AQ954">
        <f t="shared" si="260"/>
        <v>2.3703436822732903E-10</v>
      </c>
    </row>
    <row r="955" spans="1:43" x14ac:dyDescent="0.2">
      <c r="A955">
        <f>front!A955</f>
        <v>629.99</v>
      </c>
      <c r="B955" s="1">
        <f t="shared" si="259"/>
        <v>0.46000000000003638</v>
      </c>
      <c r="C955">
        <f>front!D955-front!B955</f>
        <v>25763.449999999997</v>
      </c>
      <c r="D955" s="2">
        <f>front!E955-front!C955</f>
        <v>55576.6</v>
      </c>
      <c r="E955" s="2">
        <f>IF(front!F955-front!C955&gt;0,front!F955-front!C955,0)</f>
        <v>55576.6</v>
      </c>
      <c r="F955" s="2">
        <f>front!I955-front!H955</f>
        <v>4971.6000000000004</v>
      </c>
      <c r="G955" s="2"/>
      <c r="H955" s="2"/>
      <c r="I955" s="4">
        <f>C955/(constants!$A$4+constants!$B$4*data!C955+constants!$C$4*data!C955^2+constants!$D$4*data!C955^3+constants!$E$4*data!C955^4+constants!$F$4*data!C955^5+constants!$G$4*data!C955^6+constants!$H$4*data!C955^7)</f>
        <v>26243.323345100311</v>
      </c>
      <c r="J955" s="4">
        <f>D955/(constants!$A$4+constants!$B$4*data!D955+constants!$C$4*data!D955^2+constants!$D$4*data!D955^3+constants!$E$4*data!D955^4+constants!$F$4*data!D955^5+constants!$G$4*data!D955^6+constants!$H$4*data!D955^7)</f>
        <v>58660.494276670353</v>
      </c>
      <c r="K955" s="4">
        <f>E955/(constants!$A$4+constants!$B$4*data!E955+constants!$C$4*data!E955^2+constants!$D$4*data!E955^3+constants!$E$4*data!E955^4+constants!$F$4*data!E955^5+constants!$G$4*data!E955^6+constants!$H$4*data!E955^7)</f>
        <v>58660.494276670353</v>
      </c>
      <c r="L955" s="4">
        <f>F955/(constants!$A$4+constants!$B$4*data!F955+constants!$C$4*data!F955^2+constants!$D$4*data!F955^3+constants!$E$4*data!F955^4+constants!$F$4*data!F955^5+constants!$G$4*data!F955^6+constants!$H$4*data!F955^7)</f>
        <v>4961.0527320358378</v>
      </c>
      <c r="M955" s="4"/>
      <c r="N955" s="4"/>
      <c r="O955" s="4">
        <f t="shared" si="254"/>
        <v>65608.308362750773</v>
      </c>
      <c r="P955" s="4">
        <f t="shared" si="255"/>
        <v>14665.123569167588</v>
      </c>
      <c r="Q955" s="4">
        <f t="shared" si="255"/>
        <v>14665.123569167588</v>
      </c>
      <c r="R955" s="4">
        <f t="shared" si="256"/>
        <v>1240.2631830089595</v>
      </c>
      <c r="S955" s="4"/>
      <c r="T955" s="4"/>
      <c r="U955" s="4">
        <f t="shared" si="257"/>
        <v>1</v>
      </c>
      <c r="V955" s="4"/>
      <c r="W955" s="4"/>
      <c r="X955">
        <f>IF(front!E955&gt;$X$2,O955,P955)</f>
        <v>65608.308362750773</v>
      </c>
      <c r="Y955">
        <f t="shared" si="261"/>
        <v>65374.327574449708</v>
      </c>
      <c r="Z955">
        <f>SUMPRODUCT($B$7:$B$456,Y$7:Y$456,EXP(constants!$B$32+constants!$A$32*ABS($A$7:$A$456-$A955)))</f>
        <v>5.9577791500864655E-5</v>
      </c>
      <c r="AA955">
        <f t="shared" si="252"/>
        <v>65374.327514871919</v>
      </c>
      <c r="AB955">
        <f t="shared" si="258"/>
        <v>65368.881556312313</v>
      </c>
      <c r="AD955" s="4"/>
      <c r="AE955" s="4"/>
      <c r="AF955" s="4"/>
      <c r="AI955" s="5">
        <f>SUMPRODUCT(constants!$B$13:$B$20,A955^constants!$A$13:$A$20)*constants!$C$10/((A955/1000000000)^5*(EXP(0.014388/(A955/1000000000)/constants!$B$9)-1))</f>
        <v>1.5493303386458048E-5</v>
      </c>
      <c r="AL955" s="17">
        <f t="shared" si="253"/>
        <v>2.3701343846783234E-10</v>
      </c>
      <c r="AQ955">
        <f t="shared" si="260"/>
        <v>2.3701343846783234E-10</v>
      </c>
    </row>
    <row r="956" spans="1:43" x14ac:dyDescent="0.2">
      <c r="A956">
        <f>front!A956</f>
        <v>630.44000000000005</v>
      </c>
      <c r="B956" s="1">
        <f t="shared" si="259"/>
        <v>0.45000000000004547</v>
      </c>
      <c r="C956">
        <f>front!D956-front!B956</f>
        <v>25833.25</v>
      </c>
      <c r="D956" s="2">
        <f>front!E956-front!C956</f>
        <v>55051.8</v>
      </c>
      <c r="E956" s="2">
        <f>IF(front!F956-front!C956&gt;0,front!F956-front!C956,0)</f>
        <v>55051.8</v>
      </c>
      <c r="F956" s="2">
        <f>front!I956-front!H956</f>
        <v>4874.8999999999996</v>
      </c>
      <c r="G956" s="2"/>
      <c r="H956" s="2"/>
      <c r="I956" s="4">
        <f>C956/(constants!$A$4+constants!$B$4*data!C956+constants!$C$4*data!C956^2+constants!$D$4*data!C956^3+constants!$E$4*data!C956^4+constants!$F$4*data!C956^5+constants!$G$4*data!C956^6+constants!$H$4*data!C956^7)</f>
        <v>26316.905909618952</v>
      </c>
      <c r="J956" s="4">
        <f>D956/(constants!$A$4+constants!$B$4*data!D956+constants!$C$4*data!D956^2+constants!$D$4*data!D956^3+constants!$E$4*data!D956^4+constants!$F$4*data!D956^5+constants!$G$4*data!D956^6+constants!$H$4*data!D956^7)</f>
        <v>58077.228604377655</v>
      </c>
      <c r="K956" s="4">
        <f>E956/(constants!$A$4+constants!$B$4*data!E956+constants!$C$4*data!E956^2+constants!$D$4*data!E956^3+constants!$E$4*data!E956^4+constants!$F$4*data!E956^5+constants!$G$4*data!E956^6+constants!$H$4*data!E956^7)</f>
        <v>58077.228604377655</v>
      </c>
      <c r="L956" s="4">
        <f>F956/(constants!$A$4+constants!$B$4*data!F956+constants!$C$4*data!F956^2+constants!$D$4*data!F956^3+constants!$E$4*data!F956^4+constants!$F$4*data!F956^5+constants!$G$4*data!F956^6+constants!$H$4*data!F956^7)</f>
        <v>4864.4919013228782</v>
      </c>
      <c r="M956" s="4"/>
      <c r="N956" s="4"/>
      <c r="O956" s="4">
        <f t="shared" si="254"/>
        <v>65792.264774047377</v>
      </c>
      <c r="P956" s="4">
        <f t="shared" si="255"/>
        <v>14519.307151094414</v>
      </c>
      <c r="Q956" s="4">
        <f t="shared" si="255"/>
        <v>14519.307151094414</v>
      </c>
      <c r="R956" s="4">
        <f t="shared" si="256"/>
        <v>1216.1229753307196</v>
      </c>
      <c r="S956" s="4"/>
      <c r="T956" s="4"/>
      <c r="U956" s="4">
        <f t="shared" si="257"/>
        <v>1</v>
      </c>
      <c r="V956" s="4"/>
      <c r="W956" s="4"/>
      <c r="X956">
        <f>IF(front!E956&gt;$X$2,O956,P956)</f>
        <v>65792.264774047377</v>
      </c>
      <c r="Y956">
        <f t="shared" si="261"/>
        <v>65558.283985746311</v>
      </c>
      <c r="Z956">
        <f>SUMPRODUCT($B$7:$B$456,Y$7:Y$456,EXP(constants!$B$32+constants!$A$32*ABS($A$7:$A$456-$A956)))</f>
        <v>5.8072189246624769E-5</v>
      </c>
      <c r="AA956">
        <f t="shared" si="252"/>
        <v>65558.283927674129</v>
      </c>
      <c r="AB956">
        <f t="shared" si="258"/>
        <v>65552.837969114524</v>
      </c>
      <c r="AD956" s="4"/>
      <c r="AE956" s="4"/>
      <c r="AF956" s="4"/>
      <c r="AI956" s="5">
        <f>SUMPRODUCT(constants!$B$13:$B$20,A956^constants!$A$13:$A$20)*constants!$C$10/((A956/1000000000)^5*(EXP(0.014388/(A956/1000000000)/constants!$B$9)-1))</f>
        <v>1.5517313560903842E-5</v>
      </c>
      <c r="AL956" s="17">
        <f t="shared" si="253"/>
        <v>2.3671459606699082E-10</v>
      </c>
      <c r="AQ956">
        <f t="shared" si="260"/>
        <v>2.3671459606699082E-10</v>
      </c>
    </row>
    <row r="957" spans="1:43" x14ac:dyDescent="0.2">
      <c r="A957">
        <f>front!A957</f>
        <v>630.89</v>
      </c>
      <c r="B957" s="1">
        <f t="shared" si="259"/>
        <v>0.44999999999993179</v>
      </c>
      <c r="C957">
        <f>front!D957-front!B957</f>
        <v>25901.550000000003</v>
      </c>
      <c r="D957" s="2">
        <f>front!E957-front!C957</f>
        <v>55370.2</v>
      </c>
      <c r="E957" s="2">
        <f>IF(front!F957-front!C957&gt;0,front!F957-front!C957,0)</f>
        <v>55370.2</v>
      </c>
      <c r="F957" s="2">
        <f>front!I957-front!H957</f>
        <v>4790.8000000000011</v>
      </c>
      <c r="G957" s="2"/>
      <c r="H957" s="2"/>
      <c r="I957" s="4">
        <f>C957/(constants!$A$4+constants!$B$4*data!C957+constants!$C$4*data!C957^2+constants!$D$4*data!C957^3+constants!$E$4*data!C957^4+constants!$F$4*data!C957^5+constants!$G$4*data!C957^6+constants!$H$4*data!C957^7)</f>
        <v>26388.919409483384</v>
      </c>
      <c r="J957" s="4">
        <f>D957/(constants!$A$4+constants!$B$4*data!D957+constants!$C$4*data!D957^2+constants!$D$4*data!D957^3+constants!$E$4*data!D957^4+constants!$F$4*data!D957^5+constants!$G$4*data!D957^6+constants!$H$4*data!D957^7)</f>
        <v>58431.008406968773</v>
      </c>
      <c r="K957" s="4">
        <f>E957/(constants!$A$4+constants!$B$4*data!E957+constants!$C$4*data!E957^2+constants!$D$4*data!E957^3+constants!$E$4*data!E957^4+constants!$F$4*data!E957^5+constants!$G$4*data!E957^6+constants!$H$4*data!E957^7)</f>
        <v>58431.008406968773</v>
      </c>
      <c r="L957" s="4">
        <f>F957/(constants!$A$4+constants!$B$4*data!F957+constants!$C$4*data!F957^2+constants!$D$4*data!F957^3+constants!$E$4*data!F957^4+constants!$F$4*data!F957^5+constants!$G$4*data!F957^6+constants!$H$4*data!F957^7)</f>
        <v>4780.5180354871245</v>
      </c>
      <c r="M957" s="4"/>
      <c r="N957" s="4"/>
      <c r="O957" s="4">
        <f t="shared" si="254"/>
        <v>65972.298523708465</v>
      </c>
      <c r="P957" s="4">
        <f t="shared" si="255"/>
        <v>14607.752101742193</v>
      </c>
      <c r="Q957" s="4">
        <f t="shared" si="255"/>
        <v>14607.752101742193</v>
      </c>
      <c r="R957" s="4">
        <f t="shared" si="256"/>
        <v>1195.1295088717811</v>
      </c>
      <c r="S957" s="4"/>
      <c r="T957" s="4"/>
      <c r="U957" s="4">
        <f t="shared" si="257"/>
        <v>1</v>
      </c>
      <c r="V957" s="4"/>
      <c r="W957" s="4"/>
      <c r="X957">
        <f>IF(front!E957&gt;$X$2,O957,P957)</f>
        <v>65972.298523708465</v>
      </c>
      <c r="Y957">
        <f t="shared" si="261"/>
        <v>65738.3177354074</v>
      </c>
      <c r="Z957">
        <f>SUMPRODUCT($B$7:$B$456,Y$7:Y$456,EXP(constants!$B$32+constants!$A$32*ABS($A$7:$A$456-$A957)))</f>
        <v>5.6604635367305923E-5</v>
      </c>
      <c r="AA957">
        <f t="shared" si="252"/>
        <v>65738.317678802763</v>
      </c>
      <c r="AB957">
        <f t="shared" si="258"/>
        <v>65732.871720243158</v>
      </c>
      <c r="AD957" s="4"/>
      <c r="AE957" s="4"/>
      <c r="AF957" s="4"/>
      <c r="AI957" s="5">
        <f>SUMPRODUCT(constants!$B$13:$B$20,A957^constants!$A$13:$A$20)*constants!$C$10/((A957/1000000000)^5*(EXP(0.014388/(A957/1000000000)/constants!$B$9)-1))</f>
        <v>1.5541284190728214E-5</v>
      </c>
      <c r="AL957" s="17">
        <f t="shared" si="253"/>
        <v>2.3643093301737045E-10</v>
      </c>
      <c r="AQ957">
        <f t="shared" si="260"/>
        <v>2.3643093301737045E-10</v>
      </c>
    </row>
    <row r="958" spans="1:43" x14ac:dyDescent="0.2">
      <c r="A958">
        <f>front!A958</f>
        <v>631.35</v>
      </c>
      <c r="B958" s="1">
        <f t="shared" si="259"/>
        <v>0.46000000000003638</v>
      </c>
      <c r="C958">
        <f>front!D958-front!B958</f>
        <v>25910.799999999999</v>
      </c>
      <c r="D958" s="2">
        <f>front!E958-front!C958</f>
        <v>55005.9</v>
      </c>
      <c r="E958" s="2">
        <f>IF(front!F958-front!C958&gt;0,front!F958-front!C958,0)</f>
        <v>55005.9</v>
      </c>
      <c r="F958" s="2">
        <f>front!I958-front!H958</f>
        <v>4292.8999999999996</v>
      </c>
      <c r="G958" s="2"/>
      <c r="H958" s="2"/>
      <c r="I958" s="4">
        <f>C958/(constants!$A$4+constants!$B$4*data!C958+constants!$C$4*data!C958^2+constants!$D$4*data!C958^3+constants!$E$4*data!C958^4+constants!$F$4*data!C958^5+constants!$G$4*data!C958^6+constants!$H$4*data!C958^7)</f>
        <v>26398.6732641009</v>
      </c>
      <c r="J958" s="4">
        <f>D958/(constants!$A$4+constants!$B$4*data!D958+constants!$C$4*data!D958^2+constants!$D$4*data!D958^3+constants!$E$4*data!D958^4+constants!$F$4*data!D958^5+constants!$G$4*data!D958^6+constants!$H$4*data!D958^7)</f>
        <v>58026.249887353348</v>
      </c>
      <c r="K958" s="4">
        <f>E958/(constants!$A$4+constants!$B$4*data!E958+constants!$C$4*data!E958^2+constants!$D$4*data!E958^3+constants!$E$4*data!E958^4+constants!$F$4*data!E958^5+constants!$G$4*data!E958^6+constants!$H$4*data!E958^7)</f>
        <v>58026.249887353348</v>
      </c>
      <c r="L958" s="4">
        <f>F958/(constants!$A$4+constants!$B$4*data!F958+constants!$C$4*data!F958^2+constants!$D$4*data!F958^3+constants!$E$4*data!F958^4+constants!$F$4*data!F958^5+constants!$G$4*data!F958^6+constants!$H$4*data!F958^7)</f>
        <v>4283.4512496335819</v>
      </c>
      <c r="M958" s="4"/>
      <c r="N958" s="4"/>
      <c r="O958" s="4">
        <f t="shared" si="254"/>
        <v>65996.683160252258</v>
      </c>
      <c r="P958" s="4">
        <f t="shared" si="255"/>
        <v>14506.562471838337</v>
      </c>
      <c r="Q958" s="4">
        <f t="shared" si="255"/>
        <v>14506.562471838337</v>
      </c>
      <c r="R958" s="4">
        <f t="shared" si="256"/>
        <v>1070.8628124083955</v>
      </c>
      <c r="S958" s="4"/>
      <c r="T958" s="4"/>
      <c r="U958" s="4">
        <f t="shared" si="257"/>
        <v>1</v>
      </c>
      <c r="V958" s="4"/>
      <c r="W958" s="4"/>
      <c r="X958">
        <f>IF(front!E958&gt;$X$2,O958,P958)</f>
        <v>65996.683160252258</v>
      </c>
      <c r="Y958">
        <f t="shared" si="261"/>
        <v>65762.702371951193</v>
      </c>
      <c r="Z958">
        <f>SUMPRODUCT($B$7:$B$456,Y$7:Y$456,EXP(constants!$B$32+constants!$A$32*ABS($A$7:$A$456-$A958)))</f>
        <v>5.51427941915379E-5</v>
      </c>
      <c r="AA958">
        <f t="shared" si="252"/>
        <v>65762.702316808398</v>
      </c>
      <c r="AB958">
        <f t="shared" si="258"/>
        <v>65757.256358248793</v>
      </c>
      <c r="AD958" s="4"/>
      <c r="AE958" s="4"/>
      <c r="AF958" s="4"/>
      <c r="AI958" s="5">
        <f>SUMPRODUCT(constants!$B$13:$B$20,A958^constants!$A$13:$A$20)*constants!$C$10/((A958/1000000000)^5*(EXP(0.014388/(A958/1000000000)/constants!$B$9)-1))</f>
        <v>1.5565746554114441E-5</v>
      </c>
      <c r="AL958" s="17">
        <f t="shared" si="253"/>
        <v>2.3671526788331136E-10</v>
      </c>
      <c r="AQ958">
        <f t="shared" si="260"/>
        <v>2.3671526788331136E-10</v>
      </c>
    </row>
    <row r="959" spans="1:43" x14ac:dyDescent="0.2">
      <c r="A959">
        <f>front!A959</f>
        <v>631.79999999999995</v>
      </c>
      <c r="B959" s="1">
        <f t="shared" si="259"/>
        <v>0.44999999999993179</v>
      </c>
      <c r="C959">
        <f>front!D959-front!B959</f>
        <v>25942.7</v>
      </c>
      <c r="D959" s="2">
        <f>front!E959-front!C959</f>
        <v>55196.9</v>
      </c>
      <c r="E959" s="2">
        <f>IF(front!F959-front!C959&gt;0,front!F959-front!C959,0)</f>
        <v>55196.9</v>
      </c>
      <c r="F959" s="2">
        <f>front!I959-front!H959</f>
        <v>4469.6000000000004</v>
      </c>
      <c r="G959" s="2"/>
      <c r="H959" s="2"/>
      <c r="I959" s="4">
        <f>C959/(constants!$A$4+constants!$B$4*data!C959+constants!$C$4*data!C959^2+constants!$D$4*data!C959^3+constants!$E$4*data!C959^4+constants!$F$4*data!C959^5+constants!$G$4*data!C959^6+constants!$H$4*data!C959^7)</f>
        <v>26432.312578408764</v>
      </c>
      <c r="J959" s="4">
        <f>D959/(constants!$A$4+constants!$B$4*data!D959+constants!$C$4*data!D959^2+constants!$D$4*data!D959^3+constants!$E$4*data!D959^4+constants!$F$4*data!D959^5+constants!$G$4*data!D959^6+constants!$H$4*data!D959^7)</f>
        <v>58238.41844475182</v>
      </c>
      <c r="K959" s="4">
        <f>E959/(constants!$A$4+constants!$B$4*data!E959+constants!$C$4*data!E959^2+constants!$D$4*data!E959^3+constants!$E$4*data!E959^4+constants!$F$4*data!E959^5+constants!$G$4*data!E959^6+constants!$H$4*data!E959^7)</f>
        <v>58238.41844475182</v>
      </c>
      <c r="L959" s="4">
        <f>F959/(constants!$A$4+constants!$B$4*data!F959+constants!$C$4*data!F959^2+constants!$D$4*data!F959^3+constants!$E$4*data!F959^4+constants!$F$4*data!F959^5+constants!$G$4*data!F959^6+constants!$H$4*data!F959^7)</f>
        <v>4459.8398468676878</v>
      </c>
      <c r="M959" s="4"/>
      <c r="N959" s="4"/>
      <c r="O959" s="4">
        <f t="shared" si="254"/>
        <v>66080.781446021909</v>
      </c>
      <c r="P959" s="4">
        <f t="shared" si="255"/>
        <v>14559.604611187955</v>
      </c>
      <c r="Q959" s="4">
        <f t="shared" si="255"/>
        <v>14559.604611187955</v>
      </c>
      <c r="R959" s="4">
        <f t="shared" si="256"/>
        <v>1114.959961716922</v>
      </c>
      <c r="S959" s="4"/>
      <c r="T959" s="4"/>
      <c r="U959" s="4">
        <f t="shared" si="257"/>
        <v>1</v>
      </c>
      <c r="V959" s="4"/>
      <c r="W959" s="4"/>
      <c r="X959">
        <f>IF(front!E959&gt;$X$2,O959,P959)</f>
        <v>66080.781446021909</v>
      </c>
      <c r="Y959">
        <f t="shared" si="261"/>
        <v>65846.800657720843</v>
      </c>
      <c r="Z959">
        <f>SUMPRODUCT($B$7:$B$456,Y$7:Y$456,EXP(constants!$B$32+constants!$A$32*ABS($A$7:$A$456-$A959)))</f>
        <v>5.3749269639043518E-5</v>
      </c>
      <c r="AA959">
        <f t="shared" si="252"/>
        <v>65846.800603971569</v>
      </c>
      <c r="AB959">
        <f t="shared" si="258"/>
        <v>65841.354645411964</v>
      </c>
      <c r="AD959" s="4"/>
      <c r="AE959" s="4"/>
      <c r="AF959" s="4"/>
      <c r="AI959" s="5">
        <f>SUMPRODUCT(constants!$B$13:$B$20,A959^constants!$A$13:$A$20)*constants!$C$10/((A959/1000000000)^5*(EXP(0.014388/(A959/1000000000)/constants!$B$9)-1))</f>
        <v>1.5589636998144447E-5</v>
      </c>
      <c r="AL959" s="17">
        <f t="shared" si="253"/>
        <v>2.3677576322817627E-10</v>
      </c>
      <c r="AQ959">
        <f t="shared" si="260"/>
        <v>2.3677576322817627E-10</v>
      </c>
    </row>
    <row r="960" spans="1:43" x14ac:dyDescent="0.2">
      <c r="A960">
        <f>front!A960</f>
        <v>632.26</v>
      </c>
      <c r="B960" s="1">
        <f t="shared" si="259"/>
        <v>0.46000000000003638</v>
      </c>
      <c r="C960">
        <f>front!D960-front!B960</f>
        <v>25990.75</v>
      </c>
      <c r="D960" s="2">
        <f>front!E960-front!C960</f>
        <v>54928.7</v>
      </c>
      <c r="E960" s="2">
        <f>IF(front!F960-front!C960&gt;0,front!F960-front!C960,0)</f>
        <v>54928.7</v>
      </c>
      <c r="F960" s="2">
        <f>front!I960-front!H960</f>
        <v>4127.2000000000007</v>
      </c>
      <c r="G960" s="2"/>
      <c r="H960" s="2"/>
      <c r="I960" s="4">
        <f>C960/(constants!$A$4+constants!$B$4*data!C960+constants!$C$4*data!C960^2+constants!$D$4*data!C960^3+constants!$E$4*data!C960^4+constants!$F$4*data!C960^5+constants!$G$4*data!C960^6+constants!$H$4*data!C960^7)</f>
        <v>26482.987415995925</v>
      </c>
      <c r="J960" s="4">
        <f>D960/(constants!$A$4+constants!$B$4*data!D960+constants!$C$4*data!D960^2+constants!$D$4*data!D960^3+constants!$E$4*data!D960^4+constants!$F$4*data!D960^5+constants!$G$4*data!D960^6+constants!$H$4*data!D960^7)</f>
        <v>57940.519434671747</v>
      </c>
      <c r="K960" s="4">
        <f>E960/(constants!$A$4+constants!$B$4*data!E960+constants!$C$4*data!E960^2+constants!$D$4*data!E960^3+constants!$E$4*data!E960^4+constants!$F$4*data!E960^5+constants!$G$4*data!E960^6+constants!$H$4*data!E960^7)</f>
        <v>57940.519434671747</v>
      </c>
      <c r="L960" s="4">
        <f>F960/(constants!$A$4+constants!$B$4*data!F960+constants!$C$4*data!F960^2+constants!$D$4*data!F960^3+constants!$E$4*data!F960^4+constants!$F$4*data!F960^5+constants!$G$4*data!F960^6+constants!$H$4*data!F960^7)</f>
        <v>4118.0570091752061</v>
      </c>
      <c r="M960" s="4"/>
      <c r="N960" s="4"/>
      <c r="O960" s="4">
        <f t="shared" si="254"/>
        <v>66207.468539989815</v>
      </c>
      <c r="P960" s="4">
        <f t="shared" si="255"/>
        <v>14485.129858667937</v>
      </c>
      <c r="Q960" s="4">
        <f t="shared" si="255"/>
        <v>14485.129858667937</v>
      </c>
      <c r="R960" s="4">
        <f t="shared" si="256"/>
        <v>1029.5142522938015</v>
      </c>
      <c r="S960" s="4"/>
      <c r="T960" s="4"/>
      <c r="U960" s="4">
        <f t="shared" si="257"/>
        <v>1</v>
      </c>
      <c r="V960" s="4"/>
      <c r="W960" s="4"/>
      <c r="X960">
        <f>IF(front!E960&gt;$X$2,O960,P960)</f>
        <v>66207.468539989815</v>
      </c>
      <c r="Y960">
        <f t="shared" si="261"/>
        <v>65973.48775168875</v>
      </c>
      <c r="Z960">
        <f>SUMPRODUCT($B$7:$B$456,Y$7:Y$456,EXP(constants!$B$32+constants!$A$32*ABS($A$7:$A$456-$A960)))</f>
        <v>5.2361169618330485E-5</v>
      </c>
      <c r="AA960">
        <f t="shared" si="252"/>
        <v>65973.487699327583</v>
      </c>
      <c r="AB960">
        <f t="shared" si="258"/>
        <v>65968.041740767978</v>
      </c>
      <c r="AD960" s="4"/>
      <c r="AE960" s="4"/>
      <c r="AF960" s="4"/>
      <c r="AI960" s="5">
        <f>SUMPRODUCT(constants!$B$13:$B$20,A960^constants!$A$13:$A$20)*constants!$C$10/((A960/1000000000)^5*(EXP(0.014388/(A960/1000000000)/constants!$B$9)-1))</f>
        <v>1.5614017247371479E-5</v>
      </c>
      <c r="AL960" s="17">
        <f t="shared" si="253"/>
        <v>2.3669062830043175E-10</v>
      </c>
      <c r="AQ960">
        <f t="shared" si="260"/>
        <v>2.3669062830043175E-10</v>
      </c>
    </row>
    <row r="961" spans="1:43" x14ac:dyDescent="0.2">
      <c r="A961">
        <f>front!A961</f>
        <v>632.71</v>
      </c>
      <c r="B961" s="1">
        <f t="shared" si="259"/>
        <v>0.45000000000004547</v>
      </c>
      <c r="C961">
        <f>front!D961-front!B961</f>
        <v>26050.5</v>
      </c>
      <c r="D961" s="2">
        <f>front!E961-front!C961</f>
        <v>55569.3</v>
      </c>
      <c r="E961" s="2">
        <f>IF(front!F961-front!C961&gt;0,front!F961-front!C961,0)</f>
        <v>55569.3</v>
      </c>
      <c r="F961" s="2">
        <f>front!I961-front!H961</f>
        <v>3646.8999999999996</v>
      </c>
      <c r="G961" s="2"/>
      <c r="H961" s="2"/>
      <c r="I961" s="4">
        <f>C961/(constants!$A$4+constants!$B$4*data!C961+constants!$C$4*data!C961^2+constants!$D$4*data!C961^3+constants!$E$4*data!C961^4+constants!$F$4*data!C961^5+constants!$G$4*data!C961^6+constants!$H$4*data!C961^7)</f>
        <v>26546.009699297021</v>
      </c>
      <c r="J961" s="4">
        <f>D961/(constants!$A$4+constants!$B$4*data!D961+constants!$C$4*data!D961^2+constants!$D$4*data!D961^3+constants!$E$4*data!D961^4+constants!$F$4*data!D961^5+constants!$G$4*data!D961^6+constants!$H$4*data!D961^7)</f>
        <v>58652.375594730554</v>
      </c>
      <c r="K961" s="4">
        <f>E961/(constants!$A$4+constants!$B$4*data!E961+constants!$C$4*data!E961^2+constants!$D$4*data!E961^3+constants!$E$4*data!E961^4+constants!$F$4*data!E961^5+constants!$G$4*data!E961^6+constants!$H$4*data!E961^7)</f>
        <v>58652.375594730554</v>
      </c>
      <c r="L961" s="4">
        <f>F961/(constants!$A$4+constants!$B$4*data!F961+constants!$C$4*data!F961^2+constants!$D$4*data!F961^3+constants!$E$4*data!F961^4+constants!$F$4*data!F961^5+constants!$G$4*data!F961^6+constants!$H$4*data!F961^7)</f>
        <v>3638.705896533043</v>
      </c>
      <c r="M961" s="4"/>
      <c r="N961" s="4"/>
      <c r="O961" s="4">
        <f t="shared" si="254"/>
        <v>66365.024248242553</v>
      </c>
      <c r="P961" s="4">
        <f t="shared" si="255"/>
        <v>14663.093898682639</v>
      </c>
      <c r="Q961" s="4">
        <f t="shared" si="255"/>
        <v>14663.093898682639</v>
      </c>
      <c r="R961" s="4">
        <f t="shared" si="256"/>
        <v>909.67647413326074</v>
      </c>
      <c r="S961" s="4"/>
      <c r="T961" s="4"/>
      <c r="U961" s="4">
        <f t="shared" si="257"/>
        <v>1</v>
      </c>
      <c r="V961" s="4"/>
      <c r="W961" s="4"/>
      <c r="X961">
        <f>IF(front!E961&gt;$X$2,O961,P961)</f>
        <v>66365.024248242553</v>
      </c>
      <c r="Y961">
        <f t="shared" si="261"/>
        <v>66131.043459941488</v>
      </c>
      <c r="Z961">
        <f>SUMPRODUCT($B$7:$B$456,Y$7:Y$456,EXP(constants!$B$32+constants!$A$32*ABS($A$7:$A$456-$A961)))</f>
        <v>5.1037940055333821E-5</v>
      </c>
      <c r="AA961">
        <f t="shared" si="252"/>
        <v>66131.043408903541</v>
      </c>
      <c r="AB961">
        <f t="shared" si="258"/>
        <v>66125.597450343936</v>
      </c>
      <c r="AD961" s="4"/>
      <c r="AE961" s="4"/>
      <c r="AF961" s="4"/>
      <c r="AI961" s="5">
        <f>SUMPRODUCT(constants!$B$13:$B$20,A961^constants!$A$13:$A$20)*constants!$C$10/((A961/1000000000)^5*(EXP(0.014388/(A961/1000000000)/constants!$B$9)-1))</f>
        <v>1.5637827221152881E-5</v>
      </c>
      <c r="AL961" s="17">
        <f t="shared" si="253"/>
        <v>2.3648674377416223E-10</v>
      </c>
      <c r="AQ961">
        <f t="shared" si="260"/>
        <v>2.3648674377416223E-10</v>
      </c>
    </row>
    <row r="962" spans="1:43" x14ac:dyDescent="0.2">
      <c r="A962">
        <f>front!A962</f>
        <v>633.16</v>
      </c>
      <c r="B962" s="1">
        <f t="shared" si="259"/>
        <v>0.44999999999993179</v>
      </c>
      <c r="C962">
        <f>front!D962-front!B962</f>
        <v>26085.05</v>
      </c>
      <c r="D962" s="2">
        <f>front!E962-front!C962</f>
        <v>55432.800000000003</v>
      </c>
      <c r="E962" s="2">
        <f>IF(front!F962-front!C962&gt;0,front!F962-front!C962,0)</f>
        <v>55432.800000000003</v>
      </c>
      <c r="F962" s="2">
        <f>front!I962-front!H962</f>
        <v>3509</v>
      </c>
      <c r="G962" s="2"/>
      <c r="H962" s="2"/>
      <c r="I962" s="4">
        <f>C962/(constants!$A$4+constants!$B$4*data!C962+constants!$C$4*data!C962^2+constants!$D$4*data!C962^3+constants!$E$4*data!C962^4+constants!$F$4*data!C962^5+constants!$G$4*data!C962^6+constants!$H$4*data!C962^7)</f>
        <v>26582.456069534932</v>
      </c>
      <c r="J962" s="4">
        <f>D962/(constants!$A$4+constants!$B$4*data!D962+constants!$C$4*data!D962^2+constants!$D$4*data!D962^3+constants!$E$4*data!D962^4+constants!$F$4*data!D962^5+constants!$G$4*data!D962^6+constants!$H$4*data!D962^7)</f>
        <v>58500.596997430199</v>
      </c>
      <c r="K962" s="4">
        <f>E962/(constants!$A$4+constants!$B$4*data!E962+constants!$C$4*data!E962^2+constants!$D$4*data!E962^3+constants!$E$4*data!E962^4+constants!$F$4*data!E962^5+constants!$G$4*data!E962^6+constants!$H$4*data!E962^7)</f>
        <v>58500.596997430199</v>
      </c>
      <c r="L962" s="4">
        <f>F962/(constants!$A$4+constants!$B$4*data!F962+constants!$C$4*data!F962^2+constants!$D$4*data!F962^3+constants!$E$4*data!F962^4+constants!$F$4*data!F962^5+constants!$G$4*data!F962^6+constants!$H$4*data!F962^7)</f>
        <v>3501.0924304295627</v>
      </c>
      <c r="M962" s="4"/>
      <c r="N962" s="4"/>
      <c r="O962" s="4">
        <f t="shared" si="254"/>
        <v>66456.140173837324</v>
      </c>
      <c r="P962" s="4">
        <f t="shared" si="255"/>
        <v>14625.14924935755</v>
      </c>
      <c r="Q962" s="4">
        <f t="shared" si="255"/>
        <v>14625.14924935755</v>
      </c>
      <c r="R962" s="4">
        <f t="shared" si="256"/>
        <v>875.27310760739067</v>
      </c>
      <c r="S962" s="4"/>
      <c r="T962" s="4"/>
      <c r="U962" s="4">
        <f t="shared" si="257"/>
        <v>1</v>
      </c>
      <c r="V962" s="4"/>
      <c r="W962" s="4"/>
      <c r="X962">
        <f>IF(front!E962&gt;$X$2,O962,P962)</f>
        <v>66456.140173837324</v>
      </c>
      <c r="Y962">
        <f t="shared" si="261"/>
        <v>66222.159385536259</v>
      </c>
      <c r="Z962">
        <f>SUMPRODUCT($B$7:$B$456,Y$7:Y$456,EXP(constants!$B$32+constants!$A$32*ABS($A$7:$A$456-$A962)))</f>
        <v>4.9748150090596071E-5</v>
      </c>
      <c r="AA962">
        <f t="shared" si="252"/>
        <v>66222.159335788107</v>
      </c>
      <c r="AB962">
        <f t="shared" si="258"/>
        <v>66216.713377228501</v>
      </c>
      <c r="AD962" s="4"/>
      <c r="AE962" s="4"/>
      <c r="AF962" s="4"/>
      <c r="AI962" s="5">
        <f>SUMPRODUCT(constants!$B$13:$B$20,A962^constants!$A$13:$A$20)*constants!$C$10/((A962/1000000000)^5*(EXP(0.014388/(A962/1000000000)/constants!$B$9)-1))</f>
        <v>1.5661597299413747E-5</v>
      </c>
      <c r="AL962" s="17">
        <f t="shared" si="253"/>
        <v>2.3652030583565129E-10</v>
      </c>
      <c r="AQ962">
        <f t="shared" si="260"/>
        <v>2.3652030583565129E-10</v>
      </c>
    </row>
    <row r="963" spans="1:43" x14ac:dyDescent="0.2">
      <c r="A963">
        <f>front!A963</f>
        <v>633.62</v>
      </c>
      <c r="B963" s="1">
        <f t="shared" si="259"/>
        <v>0.46000000000003638</v>
      </c>
      <c r="C963">
        <f>front!D963-front!B963</f>
        <v>26177.05</v>
      </c>
      <c r="D963" s="2">
        <f>front!E963-front!C963</f>
        <v>55608.7</v>
      </c>
      <c r="E963" s="2">
        <f>IF(front!F963-front!C963&gt;0,front!F963-front!C963,0)</f>
        <v>55608.7</v>
      </c>
      <c r="F963" s="2">
        <f>front!I963-front!H963</f>
        <v>3754.5999999999985</v>
      </c>
      <c r="G963" s="2"/>
      <c r="H963" s="2"/>
      <c r="I963" s="4">
        <f>C963/(constants!$A$4+constants!$B$4*data!C963+constants!$C$4*data!C963^2+constants!$D$4*data!C963^3+constants!$E$4*data!C963^4+constants!$F$4*data!C963^5+constants!$G$4*data!C963^6+constants!$H$4*data!C963^7)</f>
        <v>26679.520707753873</v>
      </c>
      <c r="J963" s="4">
        <f>D963/(constants!$A$4+constants!$B$4*data!D963+constants!$C$4*data!D963^2+constants!$D$4*data!D963^3+constants!$E$4*data!D963^4+constants!$F$4*data!D963^5+constants!$G$4*data!D963^6+constants!$H$4*data!D963^7)</f>
        <v>58696.196189455222</v>
      </c>
      <c r="K963" s="4">
        <f>E963/(constants!$A$4+constants!$B$4*data!E963+constants!$C$4*data!E963^2+constants!$D$4*data!E963^3+constants!$E$4*data!E963^4+constants!$F$4*data!E963^5+constants!$G$4*data!E963^6+constants!$H$4*data!E963^7)</f>
        <v>58696.196189455222</v>
      </c>
      <c r="L963" s="4">
        <f>F963/(constants!$A$4+constants!$B$4*data!F963+constants!$C$4*data!F963^2+constants!$D$4*data!F963^3+constants!$E$4*data!F963^4+constants!$F$4*data!F963^5+constants!$G$4*data!F963^6+constants!$H$4*data!F963^7)</f>
        <v>3746.186045090255</v>
      </c>
      <c r="M963" s="4"/>
      <c r="N963" s="4"/>
      <c r="O963" s="4">
        <f t="shared" si="254"/>
        <v>66698.801769384692</v>
      </c>
      <c r="P963" s="4">
        <f t="shared" si="255"/>
        <v>14674.049047363807</v>
      </c>
      <c r="Q963" s="4">
        <f t="shared" si="255"/>
        <v>14674.049047363807</v>
      </c>
      <c r="R963" s="4">
        <f t="shared" si="256"/>
        <v>936.54651127256375</v>
      </c>
      <c r="S963" s="4"/>
      <c r="T963" s="4"/>
      <c r="U963" s="4">
        <f t="shared" si="257"/>
        <v>1</v>
      </c>
      <c r="V963" s="4"/>
      <c r="W963" s="4"/>
      <c r="X963">
        <f>IF(front!E963&gt;$X$2,O963,P963)</f>
        <v>66698.801769384692</v>
      </c>
      <c r="Y963">
        <f t="shared" si="261"/>
        <v>66464.820981083627</v>
      </c>
      <c r="Z963">
        <f>SUMPRODUCT($B$7:$B$456,Y$7:Y$456,EXP(constants!$B$32+constants!$A$32*ABS($A$7:$A$456-$A963)))</f>
        <v>4.8463380853080145E-5</v>
      </c>
      <c r="AA963">
        <f t="shared" si="252"/>
        <v>66464.820932620249</v>
      </c>
      <c r="AB963">
        <f t="shared" si="258"/>
        <v>66459.374974060644</v>
      </c>
      <c r="AD963" s="4"/>
      <c r="AE963" s="4"/>
      <c r="AF963" s="4"/>
      <c r="AI963" s="5">
        <f>SUMPRODUCT(constants!$B$13:$B$20,A963^constants!$A$13:$A$20)*constants!$C$10/((A963/1000000000)^5*(EXP(0.014388/(A963/1000000000)/constants!$B$9)-1))</f>
        <v>1.568585429717106E-5</v>
      </c>
      <c r="AL963" s="17">
        <f t="shared" si="253"/>
        <v>2.3602169450575346E-10</v>
      </c>
      <c r="AQ963">
        <f t="shared" si="260"/>
        <v>2.3602169450575346E-10</v>
      </c>
    </row>
    <row r="964" spans="1:43" x14ac:dyDescent="0.2">
      <c r="A964">
        <f>front!A964</f>
        <v>634.07000000000005</v>
      </c>
      <c r="B964" s="1">
        <f t="shared" si="259"/>
        <v>0.45000000000004547</v>
      </c>
      <c r="C964">
        <f>front!D964-front!B964</f>
        <v>26190</v>
      </c>
      <c r="D964" s="2">
        <f>front!E964-front!C964</f>
        <v>55510.6</v>
      </c>
      <c r="E964" s="2">
        <f>IF(front!F964-front!C964&gt;0,front!F964-front!C964,0)</f>
        <v>55510.6</v>
      </c>
      <c r="F964" s="2">
        <f>front!I964-front!H964</f>
        <v>3959.4000000000015</v>
      </c>
      <c r="G964" s="2"/>
      <c r="H964" s="2"/>
      <c r="I964" s="4">
        <f>C964/(constants!$A$4+constants!$B$4*data!C964+constants!$C$4*data!C964^2+constants!$D$4*data!C964^3+constants!$E$4*data!C964^4+constants!$F$4*data!C964^5+constants!$G$4*data!C964^6+constants!$H$4*data!C964^7)</f>
        <v>26693.185355794525</v>
      </c>
      <c r="J964" s="4">
        <f>D964/(constants!$A$4+constants!$B$4*data!D964+constants!$C$4*data!D964^2+constants!$D$4*data!D964^3+constants!$E$4*data!D964^4+constants!$F$4*data!D964^5+constants!$G$4*data!D964^6+constants!$H$4*data!D964^7)</f>
        <v>58587.098405203316</v>
      </c>
      <c r="K964" s="4">
        <f>E964/(constants!$A$4+constants!$B$4*data!E964+constants!$C$4*data!E964^2+constants!$D$4*data!E964^3+constants!$E$4*data!E964^4+constants!$F$4*data!E964^5+constants!$G$4*data!E964^6+constants!$H$4*data!E964^7)</f>
        <v>58587.098405203316</v>
      </c>
      <c r="L964" s="4">
        <f>F964/(constants!$A$4+constants!$B$4*data!F964+constants!$C$4*data!F964^2+constants!$D$4*data!F964^3+constants!$E$4*data!F964^4+constants!$F$4*data!F964^5+constants!$G$4*data!F964^6+constants!$H$4*data!F964^7)</f>
        <v>3950.5787717264102</v>
      </c>
      <c r="M964" s="4"/>
      <c r="N964" s="4"/>
      <c r="O964" s="4">
        <f t="shared" si="254"/>
        <v>66732.963389486322</v>
      </c>
      <c r="P964" s="4">
        <f t="shared" si="255"/>
        <v>14646.774601300827</v>
      </c>
      <c r="Q964" s="4">
        <f t="shared" si="255"/>
        <v>14646.774601300827</v>
      </c>
      <c r="R964" s="4">
        <f t="shared" si="256"/>
        <v>987.64469293160255</v>
      </c>
      <c r="S964" s="4"/>
      <c r="T964" s="4"/>
      <c r="U964" s="4">
        <f t="shared" si="257"/>
        <v>1</v>
      </c>
      <c r="V964" s="4"/>
      <c r="W964" s="4"/>
      <c r="X964">
        <f>IF(front!E964&gt;$X$2,O964,P964)</f>
        <v>66732.963389486322</v>
      </c>
      <c r="Y964">
        <f t="shared" si="261"/>
        <v>66498.982601185256</v>
      </c>
      <c r="Z964">
        <f>SUMPRODUCT($B$7:$B$456,Y$7:Y$456,EXP(constants!$B$32+constants!$A$32*ABS($A$7:$A$456-$A964)))</f>
        <v>4.7238653087543142E-5</v>
      </c>
      <c r="AA964">
        <f t="shared" si="252"/>
        <v>66498.982553946596</v>
      </c>
      <c r="AB964">
        <f t="shared" si="258"/>
        <v>66493.536595386991</v>
      </c>
      <c r="AD964" s="4"/>
      <c r="AE964" s="4"/>
      <c r="AF964" s="4"/>
      <c r="AI964" s="5">
        <f>SUMPRODUCT(constants!$B$13:$B$20,A964^constants!$A$13:$A$20)*constants!$C$10/((A964/1000000000)^5*(EXP(0.014388/(A964/1000000000)/constants!$B$9)-1))</f>
        <v>1.5709543495632158E-5</v>
      </c>
      <c r="AL964" s="17">
        <f t="shared" si="253"/>
        <v>2.3625669952291288E-10</v>
      </c>
      <c r="AQ964">
        <f t="shared" si="260"/>
        <v>2.3625669952291288E-10</v>
      </c>
    </row>
    <row r="965" spans="1:43" x14ac:dyDescent="0.2">
      <c r="A965">
        <f>front!A965</f>
        <v>634.52</v>
      </c>
      <c r="B965" s="1">
        <f t="shared" si="259"/>
        <v>0.44999999999993179</v>
      </c>
      <c r="C965">
        <f>front!D965-front!B965</f>
        <v>26215.100000000002</v>
      </c>
      <c r="D965" s="2">
        <f>front!E965-front!C965</f>
        <v>55660</v>
      </c>
      <c r="E965" s="2">
        <f>IF(front!F965-front!C965&gt;0,front!F965-front!C965,0)</f>
        <v>55660</v>
      </c>
      <c r="F965" s="2">
        <f>front!I965-front!H965</f>
        <v>3615.5999999999985</v>
      </c>
      <c r="G965" s="2"/>
      <c r="H965" s="2"/>
      <c r="I965" s="4">
        <f>C965/(constants!$A$4+constants!$B$4*data!C965+constants!$C$4*data!C965^2+constants!$D$4*data!C965^3+constants!$E$4*data!C965^4+constants!$F$4*data!C965^5+constants!$G$4*data!C965^6+constants!$H$4*data!C965^7)</f>
        <v>26719.671728593068</v>
      </c>
      <c r="J965" s="4">
        <f>D965/(constants!$A$4+constants!$B$4*data!D965+constants!$C$4*data!D965^2+constants!$D$4*data!D965^3+constants!$E$4*data!D965^4+constants!$F$4*data!D965^5+constants!$G$4*data!D965^6+constants!$H$4*data!D965^7)</f>
        <v>58753.259213090685</v>
      </c>
      <c r="K965" s="4">
        <f>E965/(constants!$A$4+constants!$B$4*data!E965+constants!$C$4*data!E965^2+constants!$D$4*data!E965^3+constants!$E$4*data!E965^4+constants!$F$4*data!E965^5+constants!$G$4*data!E965^6+constants!$H$4*data!E965^7)</f>
        <v>58753.259213090685</v>
      </c>
      <c r="L965" s="4">
        <f>F965/(constants!$A$4+constants!$B$4*data!F965+constants!$C$4*data!F965^2+constants!$D$4*data!F965^3+constants!$E$4*data!F965^4+constants!$F$4*data!F965^5+constants!$G$4*data!F965^6+constants!$H$4*data!F965^7)</f>
        <v>3607.4704569683349</v>
      </c>
      <c r="M965" s="4"/>
      <c r="N965" s="4"/>
      <c r="O965" s="4">
        <f t="shared" si="254"/>
        <v>66799.179321482661</v>
      </c>
      <c r="P965" s="4">
        <f t="shared" si="255"/>
        <v>14688.314803272671</v>
      </c>
      <c r="Q965" s="4">
        <f t="shared" si="255"/>
        <v>14688.314803272671</v>
      </c>
      <c r="R965" s="4">
        <f t="shared" si="256"/>
        <v>901.86761424208373</v>
      </c>
      <c r="S965" s="4"/>
      <c r="T965" s="4"/>
      <c r="U965" s="4">
        <f t="shared" si="257"/>
        <v>1</v>
      </c>
      <c r="V965" s="4"/>
      <c r="W965" s="4"/>
      <c r="X965">
        <f>IF(front!E965&gt;$X$2,O965,P965)</f>
        <v>66799.179321482661</v>
      </c>
      <c r="Y965">
        <f t="shared" si="261"/>
        <v>66565.198533181596</v>
      </c>
      <c r="Z965">
        <f>SUMPRODUCT($B$7:$B$456,Y$7:Y$456,EXP(constants!$B$32+constants!$A$32*ABS($A$7:$A$456-$A965)))</f>
        <v>4.6044875661691224E-5</v>
      </c>
      <c r="AA965">
        <f t="shared" si="252"/>
        <v>66565.198487136717</v>
      </c>
      <c r="AB965">
        <f t="shared" si="258"/>
        <v>66559.752528577112</v>
      </c>
      <c r="AD965" s="4"/>
      <c r="AE965" s="4"/>
      <c r="AF965" s="4"/>
      <c r="AI965" s="5">
        <f>SUMPRODUCT(constants!$B$13:$B$20,A965^constants!$A$13:$A$20)*constants!$C$10/((A965/1000000000)^5*(EXP(0.014388/(A965/1000000000)/constants!$B$9)-1))</f>
        <v>1.573319260062334E-5</v>
      </c>
      <c r="AL965" s="17">
        <f t="shared" si="253"/>
        <v>2.3637696960889945E-10</v>
      </c>
      <c r="AQ965">
        <f t="shared" si="260"/>
        <v>2.3637696960889945E-10</v>
      </c>
    </row>
    <row r="966" spans="1:43" x14ac:dyDescent="0.2">
      <c r="A966">
        <f>front!A966</f>
        <v>634.98</v>
      </c>
      <c r="B966" s="1">
        <f t="shared" si="259"/>
        <v>0.46000000000003638</v>
      </c>
      <c r="C966">
        <f>front!D966-front!B966</f>
        <v>26217.449999999997</v>
      </c>
      <c r="D966" s="2">
        <f>front!E966-front!C966</f>
        <v>55449.7</v>
      </c>
      <c r="E966" s="2">
        <f>IF(front!F966-front!C966&gt;0,front!F966-front!C966,0)</f>
        <v>55449.7</v>
      </c>
      <c r="F966" s="2">
        <f>front!I966-front!H966</f>
        <v>3277.1999999999989</v>
      </c>
      <c r="G966" s="2"/>
      <c r="H966" s="2"/>
      <c r="I966" s="4">
        <f>C966/(constants!$A$4+constants!$B$4*data!C966+constants!$C$4*data!C966^2+constants!$D$4*data!C966^3+constants!$E$4*data!C966^4+constants!$F$4*data!C966^5+constants!$G$4*data!C966^6+constants!$H$4*data!C966^7)</f>
        <v>26722.151611136745</v>
      </c>
      <c r="J966" s="4">
        <f>D966/(constants!$A$4+constants!$B$4*data!D966+constants!$C$4*data!D966^2+constants!$D$4*data!D966^3+constants!$E$4*data!D966^4+constants!$F$4*data!D966^5+constants!$G$4*data!D966^6+constants!$H$4*data!D966^7)</f>
        <v>58519.385633928585</v>
      </c>
      <c r="K966" s="4">
        <f>E966/(constants!$A$4+constants!$B$4*data!E966+constants!$C$4*data!E966^2+constants!$D$4*data!E966^3+constants!$E$4*data!E966^4+constants!$F$4*data!E966^5+constants!$G$4*data!E966^6+constants!$H$4*data!E966^7)</f>
        <v>58519.385633928585</v>
      </c>
      <c r="L966" s="4">
        <f>F966/(constants!$A$4+constants!$B$4*data!F966+constants!$C$4*data!F966^2+constants!$D$4*data!F966^3+constants!$E$4*data!F966^4+constants!$F$4*data!F966^5+constants!$G$4*data!F966^6+constants!$H$4*data!F966^7)</f>
        <v>3269.7850901196389</v>
      </c>
      <c r="M966" s="4"/>
      <c r="N966" s="4"/>
      <c r="O966" s="4">
        <f t="shared" si="254"/>
        <v>66805.37902784186</v>
      </c>
      <c r="P966" s="4">
        <f t="shared" si="255"/>
        <v>14629.846408482146</v>
      </c>
      <c r="Q966" s="4">
        <f t="shared" si="255"/>
        <v>14629.846408482146</v>
      </c>
      <c r="R966" s="4">
        <f t="shared" si="256"/>
        <v>817.44627252990972</v>
      </c>
      <c r="S966" s="4"/>
      <c r="T966" s="4"/>
      <c r="U966" s="4">
        <f t="shared" si="257"/>
        <v>1</v>
      </c>
      <c r="V966" s="4"/>
      <c r="W966" s="4"/>
      <c r="X966">
        <f>IF(front!E966&gt;$X$2,O966,P966)</f>
        <v>66805.37902784186</v>
      </c>
      <c r="Y966">
        <f t="shared" si="261"/>
        <v>66571.398239540795</v>
      </c>
      <c r="Z966">
        <f>SUMPRODUCT($B$7:$B$456,Y$7:Y$456,EXP(constants!$B$32+constants!$A$32*ABS($A$7:$A$456-$A966)))</f>
        <v>4.4855745217892708E-5</v>
      </c>
      <c r="AA966">
        <f t="shared" si="252"/>
        <v>66571.398194685054</v>
      </c>
      <c r="AB966">
        <f t="shared" si="258"/>
        <v>66565.952236125449</v>
      </c>
      <c r="AD966" s="4"/>
      <c r="AE966" s="4"/>
      <c r="AF966" s="4"/>
      <c r="AI966" s="5">
        <f>SUMPRODUCT(constants!$B$13:$B$20,A966^constants!$A$13:$A$20)*constants!$C$10/((A966/1000000000)^5*(EXP(0.014388/(A966/1000000000)/constants!$B$9)-1))</f>
        <v>1.5757325735355527E-5</v>
      </c>
      <c r="AL966" s="17">
        <f t="shared" si="253"/>
        <v>2.3671749905207549E-10</v>
      </c>
      <c r="AQ966">
        <f t="shared" si="260"/>
        <v>2.3671749905207549E-10</v>
      </c>
    </row>
    <row r="967" spans="1:43" x14ac:dyDescent="0.2">
      <c r="A967">
        <f>front!A967</f>
        <v>635.42999999999995</v>
      </c>
      <c r="B967" s="1">
        <f t="shared" si="259"/>
        <v>0.44999999999993179</v>
      </c>
      <c r="C967">
        <f>front!D967-front!B967</f>
        <v>26315.95</v>
      </c>
      <c r="D967" s="2">
        <f>front!E967-front!C967</f>
        <v>55554.1</v>
      </c>
      <c r="E967" s="2">
        <f>IF(front!F967-front!C967&gt;0,front!F967-front!C967,0)</f>
        <v>55554.1</v>
      </c>
      <c r="F967" s="2">
        <f>front!I967-front!H967</f>
        <v>3394.8999999999996</v>
      </c>
      <c r="G967" s="2"/>
      <c r="H967" s="2"/>
      <c r="I967" s="4">
        <f>C967/(constants!$A$4+constants!$B$4*data!C967+constants!$C$4*data!C967^2+constants!$D$4*data!C967^3+constants!$E$4*data!C967^4+constants!$F$4*data!C967^5+constants!$G$4*data!C967^6+constants!$H$4*data!C967^7)</f>
        <v>26826.108344640572</v>
      </c>
      <c r="J967" s="4">
        <f>D967/(constants!$A$4+constants!$B$4*data!D967+constants!$C$4*data!D967^2+constants!$D$4*data!D967^3+constants!$E$4*data!D967^4+constants!$F$4*data!D967^5+constants!$G$4*data!D967^6+constants!$H$4*data!D967^7)</f>
        <v>58635.471466748408</v>
      </c>
      <c r="K967" s="4">
        <f>E967/(constants!$A$4+constants!$B$4*data!E967+constants!$C$4*data!E967^2+constants!$D$4*data!E967^3+constants!$E$4*data!E967^4+constants!$F$4*data!E967^5+constants!$G$4*data!E967^6+constants!$H$4*data!E967^7)</f>
        <v>58635.471466748408</v>
      </c>
      <c r="L967" s="4">
        <f>F967/(constants!$A$4+constants!$B$4*data!F967+constants!$C$4*data!F967^2+constants!$D$4*data!F967^3+constants!$E$4*data!F967^4+constants!$F$4*data!F967^5+constants!$G$4*data!F967^6+constants!$H$4*data!F967^7)</f>
        <v>3387.2333462872593</v>
      </c>
      <c r="M967" s="4"/>
      <c r="N967" s="4"/>
      <c r="O967" s="4">
        <f t="shared" si="254"/>
        <v>67065.270861601428</v>
      </c>
      <c r="P967" s="4">
        <f t="shared" si="255"/>
        <v>14658.867866687102</v>
      </c>
      <c r="Q967" s="4">
        <f t="shared" si="255"/>
        <v>14658.867866687102</v>
      </c>
      <c r="R967" s="4">
        <f t="shared" si="256"/>
        <v>846.80833657181483</v>
      </c>
      <c r="S967" s="4"/>
      <c r="T967" s="4"/>
      <c r="U967" s="4">
        <f t="shared" si="257"/>
        <v>1</v>
      </c>
      <c r="V967" s="4"/>
      <c r="W967" s="4"/>
      <c r="X967">
        <f>IF(front!E967&gt;$X$2,O967,P967)</f>
        <v>67065.270861601428</v>
      </c>
      <c r="Y967">
        <f t="shared" si="261"/>
        <v>66831.290073300363</v>
      </c>
      <c r="Z967">
        <f>SUMPRODUCT($B$7:$B$456,Y$7:Y$456,EXP(constants!$B$32+constants!$A$32*ABS($A$7:$A$456-$A967)))</f>
        <v>4.3722186732182904E-5</v>
      </c>
      <c r="AA967">
        <f t="shared" ref="AA967:AA1030" si="262">Y967-Z967</f>
        <v>66831.290029578173</v>
      </c>
      <c r="AB967">
        <f t="shared" si="258"/>
        <v>66825.844071018568</v>
      </c>
      <c r="AD967" s="4"/>
      <c r="AE967" s="4"/>
      <c r="AF967" s="4"/>
      <c r="AI967" s="5">
        <f>SUMPRODUCT(constants!$B$13:$B$20,A967^constants!$A$13:$A$20)*constants!$C$10/((A967/1000000000)^5*(EXP(0.014388/(A967/1000000000)/constants!$B$9)-1))</f>
        <v>1.578089356943917E-5</v>
      </c>
      <c r="AL967" s="17">
        <f t="shared" ref="AL967:AL1030" si="263">IF(AB967=0,0,AI967/AB967)</f>
        <v>2.3614955843532879E-10</v>
      </c>
      <c r="AQ967">
        <f t="shared" si="260"/>
        <v>2.3614955843532879E-10</v>
      </c>
    </row>
    <row r="968" spans="1:43" x14ac:dyDescent="0.2">
      <c r="A968">
        <f>front!A968</f>
        <v>635.88</v>
      </c>
      <c r="B968" s="1">
        <f t="shared" si="259"/>
        <v>0.45000000000004547</v>
      </c>
      <c r="C968">
        <f>front!D968-front!B968</f>
        <v>26342.9</v>
      </c>
      <c r="D968" s="2">
        <f>front!E968-front!C968</f>
        <v>55844</v>
      </c>
      <c r="E968" s="2">
        <f>IF(front!F968-front!C968&gt;0,front!F968-front!C968,0)</f>
        <v>55844</v>
      </c>
      <c r="F968" s="2">
        <f>front!I968-front!H968</f>
        <v>3662.9000000000005</v>
      </c>
      <c r="G968" s="2"/>
      <c r="H968" s="2"/>
      <c r="I968" s="4">
        <f>C968/(constants!$A$4+constants!$B$4*data!C968+constants!$C$4*data!C968^2+constants!$D$4*data!C968^3+constants!$E$4*data!C968^4+constants!$F$4*data!C968^5+constants!$G$4*data!C968^6+constants!$H$4*data!C968^7)</f>
        <v>26854.555653372325</v>
      </c>
      <c r="J968" s="4">
        <f>D968/(constants!$A$4+constants!$B$4*data!D968+constants!$C$4*data!D968^2+constants!$D$4*data!D968^3+constants!$E$4*data!D968^4+constants!$F$4*data!D968^5+constants!$G$4*data!D968^6+constants!$H$4*data!D968^7)</f>
        <v>58957.999955392595</v>
      </c>
      <c r="K968" s="4">
        <f>E968/(constants!$A$4+constants!$B$4*data!E968+constants!$C$4*data!E968^2+constants!$D$4*data!E968^3+constants!$E$4*data!E968^4+constants!$F$4*data!E968^5+constants!$G$4*data!E968^6+constants!$H$4*data!E968^7)</f>
        <v>58957.999955392595</v>
      </c>
      <c r="L968" s="4">
        <f>F968/(constants!$A$4+constants!$B$4*data!F968+constants!$C$4*data!F968^2+constants!$D$4*data!F968^3+constants!$E$4*data!F968^4+constants!$F$4*data!F968^5+constants!$G$4*data!F968^6+constants!$H$4*data!F968^7)</f>
        <v>3654.6730073376934</v>
      </c>
      <c r="M968" s="4"/>
      <c r="N968" s="4"/>
      <c r="O968" s="4">
        <f t="shared" ref="O968:O1031" si="264">I968*1000/O$4</f>
        <v>67136.389133430814</v>
      </c>
      <c r="P968" s="4">
        <f t="shared" ref="P968:Q1031" si="265">J968*1000/P$4</f>
        <v>14739.499988848151</v>
      </c>
      <c r="Q968" s="4">
        <f t="shared" si="265"/>
        <v>14739.499988848151</v>
      </c>
      <c r="R968" s="4">
        <f t="shared" ref="R968:R1031" si="266">L968*1000/R$4</f>
        <v>913.66825183442336</v>
      </c>
      <c r="S968" s="4"/>
      <c r="T968" s="4"/>
      <c r="U968" s="4">
        <f t="shared" ref="U968:U1031" si="267">Q968/P968</f>
        <v>1</v>
      </c>
      <c r="V968" s="4"/>
      <c r="W968" s="4"/>
      <c r="X968">
        <f>IF(front!E968&gt;$X$2,O968,P968)</f>
        <v>67136.389133430814</v>
      </c>
      <c r="Y968">
        <f t="shared" si="261"/>
        <v>66902.408345129748</v>
      </c>
      <c r="Z968">
        <f>SUMPRODUCT($B$7:$B$456,Y$7:Y$456,EXP(constants!$B$32+constants!$A$32*ABS($A$7:$A$456-$A968)))</f>
        <v>4.261727462909973E-5</v>
      </c>
      <c r="AA968">
        <f t="shared" si="262"/>
        <v>66902.408302512471</v>
      </c>
      <c r="AB968">
        <f t="shared" ref="AB968:AB1031" si="268">IF((AA968-$AA$3)&gt;0,AA968-$AA$3,0)</f>
        <v>66896.962343952866</v>
      </c>
      <c r="AD968" s="4"/>
      <c r="AE968" s="4"/>
      <c r="AF968" s="4"/>
      <c r="AI968" s="5">
        <f>SUMPRODUCT(constants!$B$13:$B$20,A968^constants!$A$13:$A$20)*constants!$C$10/((A968/1000000000)^5*(EXP(0.014388/(A968/1000000000)/constants!$B$9)-1))</f>
        <v>1.5804421121174743E-5</v>
      </c>
      <c r="AL968" s="17">
        <f t="shared" si="263"/>
        <v>2.3625020580031432E-10</v>
      </c>
      <c r="AQ968">
        <f t="shared" si="260"/>
        <v>2.3625020580031432E-10</v>
      </c>
    </row>
    <row r="969" spans="1:43" x14ac:dyDescent="0.2">
      <c r="A969">
        <f>front!A969</f>
        <v>636.34</v>
      </c>
      <c r="B969" s="1">
        <f t="shared" ref="B969:B1032" si="269">A969-A968</f>
        <v>0.46000000000003638</v>
      </c>
      <c r="C969">
        <f>front!D969-front!B969</f>
        <v>26409.7</v>
      </c>
      <c r="D969" s="2">
        <f>front!E969-front!C969</f>
        <v>55333.1</v>
      </c>
      <c r="E969" s="2">
        <f>IF(front!F969-front!C969&gt;0,front!F969-front!C969,0)</f>
        <v>55333.1</v>
      </c>
      <c r="F969" s="2">
        <f>front!I969-front!H969</f>
        <v>4124.5999999999985</v>
      </c>
      <c r="G969" s="2"/>
      <c r="H969" s="2"/>
      <c r="I969" s="4">
        <f>C969/(constants!$A$4+constants!$B$4*data!C969+constants!$C$4*data!C969^2+constants!$D$4*data!C969^3+constants!$E$4*data!C969^4+constants!$F$4*data!C969^5+constants!$G$4*data!C969^6+constants!$H$4*data!C969^7)</f>
        <v>26925.074974973209</v>
      </c>
      <c r="J969" s="4">
        <f>D969/(constants!$A$4+constants!$B$4*data!D969+constants!$C$4*data!D969^2+constants!$D$4*data!D969^3+constants!$E$4*data!D969^4+constants!$F$4*data!D969^5+constants!$G$4*data!D969^6+constants!$H$4*data!D969^7)</f>
        <v>58389.771864192211</v>
      </c>
      <c r="K969" s="4">
        <f>E969/(constants!$A$4+constants!$B$4*data!E969+constants!$C$4*data!E969^2+constants!$D$4*data!E969^3+constants!$E$4*data!E969^4+constants!$F$4*data!E969^5+constants!$G$4*data!E969^6+constants!$H$4*data!E969^7)</f>
        <v>58389.771864192211</v>
      </c>
      <c r="L969" s="4">
        <f>F969/(constants!$A$4+constants!$B$4*data!F969+constants!$C$4*data!F969^2+constants!$D$4*data!F969^3+constants!$E$4*data!F969^4+constants!$F$4*data!F969^5+constants!$G$4*data!F969^6+constants!$H$4*data!F969^7)</f>
        <v>4115.4619052326943</v>
      </c>
      <c r="M969" s="4"/>
      <c r="N969" s="4"/>
      <c r="O969" s="4">
        <f t="shared" si="264"/>
        <v>67312.687437433022</v>
      </c>
      <c r="P969" s="4">
        <f t="shared" si="265"/>
        <v>14597.442966048053</v>
      </c>
      <c r="Q969" s="4">
        <f t="shared" si="265"/>
        <v>14597.442966048053</v>
      </c>
      <c r="R969" s="4">
        <f t="shared" si="266"/>
        <v>1028.8654763081736</v>
      </c>
      <c r="S969" s="4"/>
      <c r="T969" s="4"/>
      <c r="U969" s="4">
        <f t="shared" si="267"/>
        <v>1</v>
      </c>
      <c r="V969" s="4"/>
      <c r="W969" s="4"/>
      <c r="X969">
        <f>IF(front!E969&gt;$X$2,O969,P969)</f>
        <v>67312.687437433022</v>
      </c>
      <c r="Y969">
        <f t="shared" si="261"/>
        <v>67078.706649131957</v>
      </c>
      <c r="Z969">
        <f>SUMPRODUCT($B$7:$B$456,Y$7:Y$456,EXP(constants!$B$32+constants!$A$32*ABS($A$7:$A$456-$A969)))</f>
        <v>4.151666358465838E-5</v>
      </c>
      <c r="AA969">
        <f t="shared" si="262"/>
        <v>67078.706607615299</v>
      </c>
      <c r="AB969">
        <f t="shared" si="268"/>
        <v>67073.260649055694</v>
      </c>
      <c r="AD969" s="4"/>
      <c r="AE969" s="4"/>
      <c r="AF969" s="4"/>
      <c r="AI969" s="5">
        <f>SUMPRODUCT(constants!$B$13:$B$20,A969^constants!$A$13:$A$20)*constants!$C$10/((A969/1000000000)^5*(EXP(0.014388/(A969/1000000000)/constants!$B$9)-1))</f>
        <v>1.5828429809338302E-5</v>
      </c>
      <c r="AL969" s="17">
        <f t="shared" si="263"/>
        <v>2.3598718261449461E-10</v>
      </c>
      <c r="AQ969">
        <f t="shared" si="260"/>
        <v>2.3598718261449461E-10</v>
      </c>
    </row>
    <row r="970" spans="1:43" x14ac:dyDescent="0.2">
      <c r="A970">
        <f>front!A970</f>
        <v>636.79</v>
      </c>
      <c r="B970" s="1">
        <f t="shared" si="269"/>
        <v>0.44999999999993179</v>
      </c>
      <c r="C970">
        <f>front!D970-front!B970</f>
        <v>26433.4</v>
      </c>
      <c r="D970" s="2">
        <f>front!E970-front!C970</f>
        <v>55394.2</v>
      </c>
      <c r="E970" s="2">
        <f>IF(front!F970-front!C970&gt;0,front!F970-front!C970,0)</f>
        <v>55394.2</v>
      </c>
      <c r="F970" s="2">
        <f>front!I970-front!H970</f>
        <v>4237.2000000000007</v>
      </c>
      <c r="G970" s="2"/>
      <c r="H970" s="2"/>
      <c r="I970" s="4">
        <f>C970/(constants!$A$4+constants!$B$4*data!C970+constants!$C$4*data!C970^2+constants!$D$4*data!C970^3+constants!$E$4*data!C970^4+constants!$F$4*data!C970^5+constants!$G$4*data!C970^6+constants!$H$4*data!C970^7)</f>
        <v>26950.097290337599</v>
      </c>
      <c r="J970" s="4">
        <f>D970/(constants!$A$4+constants!$B$4*data!D970+constants!$C$4*data!D970^2+constants!$D$4*data!D970^3+constants!$E$4*data!D970^4+constants!$F$4*data!D970^5+constants!$G$4*data!D970^6+constants!$H$4*data!D970^7)</f>
        <v>58457.686410969996</v>
      </c>
      <c r="K970" s="4">
        <f>E970/(constants!$A$4+constants!$B$4*data!E970+constants!$C$4*data!E970^2+constants!$D$4*data!E970^3+constants!$E$4*data!E970^4+constants!$F$4*data!E970^5+constants!$G$4*data!E970^6+constants!$H$4*data!E970^7)</f>
        <v>58457.686410969996</v>
      </c>
      <c r="L970" s="4">
        <f>F970/(constants!$A$4+constants!$B$4*data!F970+constants!$C$4*data!F970^2+constants!$D$4*data!F970^3+constants!$E$4*data!F970^4+constants!$F$4*data!F970^5+constants!$G$4*data!F970^6+constants!$H$4*data!F970^7)</f>
        <v>4227.8526186827012</v>
      </c>
      <c r="M970" s="4"/>
      <c r="N970" s="4"/>
      <c r="O970" s="4">
        <f t="shared" si="264"/>
        <v>67375.243225843995</v>
      </c>
      <c r="P970" s="4">
        <f t="shared" si="265"/>
        <v>14614.421602742499</v>
      </c>
      <c r="Q970" s="4">
        <f t="shared" si="265"/>
        <v>14614.421602742499</v>
      </c>
      <c r="R970" s="4">
        <f t="shared" si="266"/>
        <v>1056.9631546706753</v>
      </c>
      <c r="S970" s="4"/>
      <c r="T970" s="4"/>
      <c r="U970" s="4">
        <f t="shared" si="267"/>
        <v>1</v>
      </c>
      <c r="V970" s="4"/>
      <c r="W970" s="4"/>
      <c r="X970">
        <f>IF(front!E970&gt;$X$2,O970,P970)</f>
        <v>67375.243225843995</v>
      </c>
      <c r="Y970">
        <f t="shared" si="261"/>
        <v>67141.26243754293</v>
      </c>
      <c r="Z970">
        <f>SUMPRODUCT($B$7:$B$456,Y$7:Y$456,EXP(constants!$B$32+constants!$A$32*ABS($A$7:$A$456-$A970)))</f>
        <v>4.046748769701813E-5</v>
      </c>
      <c r="AA970">
        <f t="shared" si="262"/>
        <v>67141.262397075436</v>
      </c>
      <c r="AB970">
        <f t="shared" si="268"/>
        <v>67135.816438515831</v>
      </c>
      <c r="AD970" s="4"/>
      <c r="AE970" s="4"/>
      <c r="AF970" s="4"/>
      <c r="AI970" s="5">
        <f>SUMPRODUCT(constants!$B$13:$B$20,A970^constants!$A$13:$A$20)*constants!$C$10/((A970/1000000000)^5*(EXP(0.014388/(A970/1000000000)/constants!$B$9)-1))</f>
        <v>1.5851875717284154E-5</v>
      </c>
      <c r="AL970" s="17">
        <f t="shared" si="263"/>
        <v>2.3611652554790307E-10</v>
      </c>
      <c r="AQ970">
        <f t="shared" si="260"/>
        <v>2.3611652554790307E-10</v>
      </c>
    </row>
    <row r="971" spans="1:43" x14ac:dyDescent="0.2">
      <c r="A971">
        <f>front!A971</f>
        <v>637.24</v>
      </c>
      <c r="B971" s="1">
        <f t="shared" si="269"/>
        <v>0.45000000000004547</v>
      </c>
      <c r="C971">
        <f>front!D971-front!B971</f>
        <v>26503.200000000001</v>
      </c>
      <c r="D971" s="2">
        <f>front!E971-front!C971</f>
        <v>55660.3</v>
      </c>
      <c r="E971" s="2">
        <f>IF(front!F971-front!C971&gt;0,front!F971-front!C971,0)</f>
        <v>55660.3</v>
      </c>
      <c r="F971" s="2">
        <f>front!I971-front!H971</f>
        <v>3524.6000000000004</v>
      </c>
      <c r="G971" s="2"/>
      <c r="H971" s="2"/>
      <c r="I971" s="4">
        <f>C971/(constants!$A$4+constants!$B$4*data!C971+constants!$C$4*data!C971^2+constants!$D$4*data!C971^3+constants!$E$4*data!C971^4+constants!$F$4*data!C971^5+constants!$G$4*data!C971^6+constants!$H$4*data!C971^7)</f>
        <v>27023.800016610396</v>
      </c>
      <c r="J971" s="4">
        <f>D971/(constants!$A$4+constants!$B$4*data!D971+constants!$C$4*data!D971^2+constants!$D$4*data!D971^3+constants!$E$4*data!D971^4+constants!$F$4*data!D971^5+constants!$G$4*data!D971^6+constants!$H$4*data!D971^7)</f>
        <v>58753.592939483991</v>
      </c>
      <c r="K971" s="4">
        <f>E971/(constants!$A$4+constants!$B$4*data!E971+constants!$C$4*data!E971^2+constants!$D$4*data!E971^3+constants!$E$4*data!E971^4+constants!$F$4*data!E971^5+constants!$G$4*data!E971^6+constants!$H$4*data!E971^7)</f>
        <v>58753.592939483991</v>
      </c>
      <c r="L971" s="4">
        <f>F971/(constants!$A$4+constants!$B$4*data!F971+constants!$C$4*data!F971^2+constants!$D$4*data!F971^3+constants!$E$4*data!F971^4+constants!$F$4*data!F971^5+constants!$G$4*data!F971^6+constants!$H$4*data!F971^7)</f>
        <v>3516.6597514006949</v>
      </c>
      <c r="M971" s="4"/>
      <c r="N971" s="4"/>
      <c r="O971" s="4">
        <f t="shared" si="264"/>
        <v>67559.500041525986</v>
      </c>
      <c r="P971" s="4">
        <f t="shared" si="265"/>
        <v>14688.398234870998</v>
      </c>
      <c r="Q971" s="4">
        <f t="shared" si="265"/>
        <v>14688.398234870998</v>
      </c>
      <c r="R971" s="4">
        <f t="shared" si="266"/>
        <v>879.16493785017371</v>
      </c>
      <c r="S971" s="4"/>
      <c r="T971" s="4"/>
      <c r="U971" s="4">
        <f t="shared" si="267"/>
        <v>1</v>
      </c>
      <c r="V971" s="4"/>
      <c r="W971" s="4"/>
      <c r="X971">
        <f>IF(front!E971&gt;$X$2,O971,P971)</f>
        <v>67559.500041525986</v>
      </c>
      <c r="Y971">
        <f t="shared" si="261"/>
        <v>67325.51925322492</v>
      </c>
      <c r="Z971">
        <f>SUMPRODUCT($B$7:$B$456,Y$7:Y$456,EXP(constants!$B$32+constants!$A$32*ABS($A$7:$A$456-$A971)))</f>
        <v>3.9444825742535137E-5</v>
      </c>
      <c r="AA971">
        <f t="shared" si="262"/>
        <v>67325.519213780091</v>
      </c>
      <c r="AB971">
        <f t="shared" si="268"/>
        <v>67320.073255220486</v>
      </c>
      <c r="AD971" s="4"/>
      <c r="AE971" s="4"/>
      <c r="AF971" s="4"/>
      <c r="AI971" s="5">
        <f>SUMPRODUCT(constants!$B$13:$B$20,A971^constants!$A$13:$A$20)*constants!$C$10/((A971/1000000000)^5*(EXP(0.014388/(A971/1000000000)/constants!$B$9)-1))</f>
        <v>1.5875281162948978E-5</v>
      </c>
      <c r="AL971" s="17">
        <f t="shared" si="263"/>
        <v>2.358179424844564E-10</v>
      </c>
      <c r="AQ971">
        <f t="shared" si="260"/>
        <v>2.358179424844564E-10</v>
      </c>
    </row>
    <row r="972" spans="1:43" x14ac:dyDescent="0.2">
      <c r="A972">
        <f>front!A972</f>
        <v>637.70000000000005</v>
      </c>
      <c r="B972" s="1">
        <f t="shared" si="269"/>
        <v>0.46000000000003638</v>
      </c>
      <c r="C972">
        <f>front!D972-front!B972</f>
        <v>26533.85</v>
      </c>
      <c r="D972" s="2">
        <f>front!E972-front!C972</f>
        <v>55002.9</v>
      </c>
      <c r="E972" s="2">
        <f>IF(front!F972-front!C972&gt;0,front!F972-front!C972,0)</f>
        <v>55002.9</v>
      </c>
      <c r="F972" s="2">
        <f>front!I972-front!H972</f>
        <v>3277.3999999999996</v>
      </c>
      <c r="G972" s="2"/>
      <c r="H972" s="2"/>
      <c r="I972" s="4">
        <f>C972/(constants!$A$4+constants!$B$4*data!C972+constants!$C$4*data!C972^2+constants!$D$4*data!C972^3+constants!$E$4*data!C972^4+constants!$F$4*data!C972^5+constants!$G$4*data!C972^6+constants!$H$4*data!C972^7)</f>
        <v>27056.167666590762</v>
      </c>
      <c r="J972" s="4">
        <f>D972/(constants!$A$4+constants!$B$4*data!D972+constants!$C$4*data!D972^2+constants!$D$4*data!D972^3+constants!$E$4*data!D972^4+constants!$F$4*data!D972^5+constants!$G$4*data!D972^6+constants!$H$4*data!D972^7)</f>
        <v>58022.91812486852</v>
      </c>
      <c r="K972" s="4">
        <f>E972/(constants!$A$4+constants!$B$4*data!E972+constants!$C$4*data!E972^2+constants!$D$4*data!E972^3+constants!$E$4*data!E972^4+constants!$F$4*data!E972^5+constants!$G$4*data!E972^6+constants!$H$4*data!E972^7)</f>
        <v>58022.91812486852</v>
      </c>
      <c r="L972" s="4">
        <f>F972/(constants!$A$4+constants!$B$4*data!F972+constants!$C$4*data!F972^2+constants!$D$4*data!F972^3+constants!$E$4*data!F972^4+constants!$F$4*data!F972^5+constants!$G$4*data!F972^6+constants!$H$4*data!F972^7)</f>
        <v>3269.9846597830301</v>
      </c>
      <c r="M972" s="4"/>
      <c r="N972" s="4"/>
      <c r="O972" s="4">
        <f t="shared" si="264"/>
        <v>67640.419166476902</v>
      </c>
      <c r="P972" s="4">
        <f t="shared" si="265"/>
        <v>14505.72953121713</v>
      </c>
      <c r="Q972" s="4">
        <f t="shared" si="265"/>
        <v>14505.72953121713</v>
      </c>
      <c r="R972" s="4">
        <f t="shared" si="266"/>
        <v>817.49616494575753</v>
      </c>
      <c r="S972" s="4"/>
      <c r="T972" s="4"/>
      <c r="U972" s="4">
        <f t="shared" si="267"/>
        <v>1</v>
      </c>
      <c r="V972" s="4"/>
      <c r="W972" s="4"/>
      <c r="X972">
        <f>IF(front!E972&gt;$X$2,O972,P972)</f>
        <v>67640.419166476902</v>
      </c>
      <c r="Y972">
        <f t="shared" si="261"/>
        <v>67406.438378175837</v>
      </c>
      <c r="Z972">
        <f>SUMPRODUCT($B$7:$B$456,Y$7:Y$456,EXP(constants!$B$32+constants!$A$32*ABS($A$7:$A$456-$A972)))</f>
        <v>3.8426144673974848E-5</v>
      </c>
      <c r="AA972">
        <f t="shared" si="262"/>
        <v>67406.438339749686</v>
      </c>
      <c r="AB972">
        <f t="shared" si="268"/>
        <v>67400.992381190081</v>
      </c>
      <c r="AD972" s="4"/>
      <c r="AE972" s="4"/>
      <c r="AF972" s="4"/>
      <c r="AI972" s="5">
        <f>SUMPRODUCT(constants!$B$13:$B$20,A972^constants!$A$13:$A$20)*constants!$C$10/((A972/1000000000)^5*(EXP(0.014388/(A972/1000000000)/constants!$B$9)-1))</f>
        <v>1.5899164848662507E-5</v>
      </c>
      <c r="AL972" s="17">
        <f t="shared" si="263"/>
        <v>2.3588918036612711E-10</v>
      </c>
      <c r="AQ972">
        <f t="shared" si="260"/>
        <v>2.3588918036612711E-10</v>
      </c>
    </row>
    <row r="973" spans="1:43" x14ac:dyDescent="0.2">
      <c r="A973">
        <f>front!A973</f>
        <v>638.15</v>
      </c>
      <c r="B973" s="1">
        <f t="shared" si="269"/>
        <v>0.44999999999993179</v>
      </c>
      <c r="C973">
        <f>front!D973-front!B973</f>
        <v>26556.95</v>
      </c>
      <c r="D973" s="2">
        <f>front!E973-front!C973</f>
        <v>54979.9</v>
      </c>
      <c r="E973" s="2">
        <f>IF(front!F973-front!C973&gt;0,front!F973-front!C973,0)</f>
        <v>54979.9</v>
      </c>
      <c r="F973" s="2">
        <f>front!I973-front!H973</f>
        <v>3173.0999999999985</v>
      </c>
      <c r="G973" s="2"/>
      <c r="H973" s="2"/>
      <c r="I973" s="4">
        <f>C973/(constants!$A$4+constants!$B$4*data!C973+constants!$C$4*data!C973^2+constants!$D$4*data!C973^3+constants!$E$4*data!C973^4+constants!$F$4*data!C973^5+constants!$G$4*data!C973^6+constants!$H$4*data!C973^7)</f>
        <v>27080.563786626139</v>
      </c>
      <c r="J973" s="4">
        <f>D973/(constants!$A$4+constants!$B$4*data!D973+constants!$C$4*data!D973^2+constants!$D$4*data!D973^3+constants!$E$4*data!D973^4+constants!$F$4*data!D973^5+constants!$G$4*data!D973^6+constants!$H$4*data!D973^7)</f>
        <v>57997.375338142141</v>
      </c>
      <c r="K973" s="4">
        <f>E973/(constants!$A$4+constants!$B$4*data!E973+constants!$C$4*data!E973^2+constants!$D$4*data!E973^3+constants!$E$4*data!E973^4+constants!$F$4*data!E973^5+constants!$G$4*data!E973^6+constants!$H$4*data!E973^7)</f>
        <v>57997.375338142141</v>
      </c>
      <c r="L973" s="4">
        <f>F973/(constants!$A$4+constants!$B$4*data!F973+constants!$C$4*data!F973^2+constants!$D$4*data!F973^3+constants!$E$4*data!F973^4+constants!$F$4*data!F973^5+constants!$G$4*data!F973^6+constants!$H$4*data!F973^7)</f>
        <v>3165.9101732758913</v>
      </c>
      <c r="M973" s="4"/>
      <c r="N973" s="4"/>
      <c r="O973" s="4">
        <f t="shared" si="264"/>
        <v>67701.409466565339</v>
      </c>
      <c r="P973" s="4">
        <f t="shared" si="265"/>
        <v>14499.343834535535</v>
      </c>
      <c r="Q973" s="4">
        <f t="shared" si="265"/>
        <v>14499.343834535535</v>
      </c>
      <c r="R973" s="4">
        <f t="shared" si="266"/>
        <v>791.47754331897283</v>
      </c>
      <c r="S973" s="4"/>
      <c r="T973" s="4"/>
      <c r="U973" s="4">
        <f t="shared" si="267"/>
        <v>1</v>
      </c>
      <c r="V973" s="4"/>
      <c r="W973" s="4"/>
      <c r="X973">
        <f>IF(front!E973&gt;$X$2,O973,P973)</f>
        <v>67701.409466565339</v>
      </c>
      <c r="Y973">
        <f t="shared" si="261"/>
        <v>67467.428678264274</v>
      </c>
      <c r="Z973">
        <f>SUMPRODUCT($B$7:$B$456,Y$7:Y$456,EXP(constants!$B$32+constants!$A$32*ABS($A$7:$A$456-$A973)))</f>
        <v>3.7455069906256571E-5</v>
      </c>
      <c r="AA973">
        <f t="shared" si="262"/>
        <v>67467.428640809201</v>
      </c>
      <c r="AB973">
        <f t="shared" si="268"/>
        <v>67461.982682249596</v>
      </c>
      <c r="AD973" s="4"/>
      <c r="AE973" s="4"/>
      <c r="AF973" s="4"/>
      <c r="AI973" s="5">
        <f>SUMPRODUCT(constants!$B$13:$B$20,A973^constants!$A$13:$A$20)*constants!$C$10/((A973/1000000000)^5*(EXP(0.014388/(A973/1000000000)/constants!$B$9)-1))</f>
        <v>1.5922488295639834E-5</v>
      </c>
      <c r="AL973" s="17">
        <f t="shared" si="263"/>
        <v>2.3602164749049562E-10</v>
      </c>
      <c r="AQ973">
        <f t="shared" ref="AQ973:AQ1036" si="270">AL973</f>
        <v>2.3602164749049562E-10</v>
      </c>
    </row>
    <row r="974" spans="1:43" x14ac:dyDescent="0.2">
      <c r="A974">
        <f>front!A974</f>
        <v>638.6</v>
      </c>
      <c r="B974" s="1">
        <f t="shared" si="269"/>
        <v>0.45000000000004547</v>
      </c>
      <c r="C974">
        <f>front!D974-front!B974</f>
        <v>26586.300000000003</v>
      </c>
      <c r="D974" s="2">
        <f>front!E974-front!C974</f>
        <v>55495.1</v>
      </c>
      <c r="E974" s="2">
        <f>IF(front!F974-front!C974&gt;0,front!F974-front!C974,0)</f>
        <v>55495.1</v>
      </c>
      <c r="F974" s="2">
        <f>front!I974-front!H974</f>
        <v>3640.1000000000004</v>
      </c>
      <c r="G974" s="2"/>
      <c r="H974" s="2"/>
      <c r="I974" s="4">
        <f>C974/(constants!$A$4+constants!$B$4*data!C974+constants!$C$4*data!C974^2+constants!$D$4*data!C974^3+constants!$E$4*data!C974^4+constants!$F$4*data!C974^5+constants!$G$4*data!C974^6+constants!$H$4*data!C974^7)</f>
        <v>27111.562543486078</v>
      </c>
      <c r="J974" s="4">
        <f>D974/(constants!$A$4+constants!$B$4*data!D974+constants!$C$4*data!D974^2+constants!$D$4*data!D974^3+constants!$E$4*data!D974^4+constants!$F$4*data!D974^5+constants!$G$4*data!D974^6+constants!$H$4*data!D974^7)</f>
        <v>58569.863403950782</v>
      </c>
      <c r="K974" s="4">
        <f>E974/(constants!$A$4+constants!$B$4*data!E974+constants!$C$4*data!E974^2+constants!$D$4*data!E974^3+constants!$E$4*data!E974^4+constants!$F$4*data!E974^5+constants!$G$4*data!E974^6+constants!$H$4*data!E974^7)</f>
        <v>58569.863403950782</v>
      </c>
      <c r="L974" s="4">
        <f>F974/(constants!$A$4+constants!$B$4*data!F974+constants!$C$4*data!F974^2+constants!$D$4*data!F974^3+constants!$E$4*data!F974^4+constants!$F$4*data!F974^5+constants!$G$4*data!F974^6+constants!$H$4*data!F974^7)</f>
        <v>3631.9198977438332</v>
      </c>
      <c r="M974" s="4"/>
      <c r="N974" s="4"/>
      <c r="O974" s="4">
        <f t="shared" si="264"/>
        <v>67778.90635871519</v>
      </c>
      <c r="P974" s="4">
        <f t="shared" si="265"/>
        <v>14642.465850987695</v>
      </c>
      <c r="Q974" s="4">
        <f t="shared" si="265"/>
        <v>14642.465850987695</v>
      </c>
      <c r="R974" s="4">
        <f t="shared" si="266"/>
        <v>907.9799744359583</v>
      </c>
      <c r="S974" s="4"/>
      <c r="T974" s="4"/>
      <c r="U974" s="4">
        <f t="shared" si="267"/>
        <v>1</v>
      </c>
      <c r="V974" s="4"/>
      <c r="W974" s="4"/>
      <c r="X974">
        <f>IF(front!E974&gt;$X$2,O974,P974)</f>
        <v>67778.90635871519</v>
      </c>
      <c r="Y974">
        <f t="shared" si="261"/>
        <v>67544.925570414125</v>
      </c>
      <c r="Z974">
        <f>SUMPRODUCT($B$7:$B$456,Y$7:Y$456,EXP(constants!$B$32+constants!$A$32*ABS($A$7:$A$456-$A974)))</f>
        <v>3.6508535362713522E-5</v>
      </c>
      <c r="AA974">
        <f t="shared" si="262"/>
        <v>67544.925533905596</v>
      </c>
      <c r="AB974">
        <f t="shared" si="268"/>
        <v>67539.479575345991</v>
      </c>
      <c r="AD974" s="4"/>
      <c r="AE974" s="4"/>
      <c r="AF974" s="4"/>
      <c r="AI974" s="5">
        <f>SUMPRODUCT(constants!$B$13:$B$20,A974^constants!$A$13:$A$20)*constants!$C$10/((A974/1000000000)^5*(EXP(0.014388/(A974/1000000000)/constants!$B$9)-1))</f>
        <v>1.594577110924417E-5</v>
      </c>
      <c r="AL974" s="17">
        <f t="shared" si="263"/>
        <v>2.3609555787967415E-10</v>
      </c>
      <c r="AQ974">
        <f t="shared" si="270"/>
        <v>2.3609555787967415E-10</v>
      </c>
    </row>
    <row r="975" spans="1:43" x14ac:dyDescent="0.2">
      <c r="A975">
        <f>front!A975</f>
        <v>639.05999999999995</v>
      </c>
      <c r="B975" s="1">
        <f t="shared" si="269"/>
        <v>0.45999999999992269</v>
      </c>
      <c r="C975">
        <f>front!D975-front!B975</f>
        <v>26591.600000000002</v>
      </c>
      <c r="D975" s="2">
        <f>front!E975-front!C975</f>
        <v>55336.5</v>
      </c>
      <c r="E975" s="2">
        <f>IF(front!F975-front!C975&gt;0,front!F975-front!C975,0)</f>
        <v>55336.5</v>
      </c>
      <c r="F975" s="2">
        <f>front!I975-front!H975</f>
        <v>3799.2999999999993</v>
      </c>
      <c r="G975" s="2"/>
      <c r="H975" s="2"/>
      <c r="I975" s="4">
        <f>C975/(constants!$A$4+constants!$B$4*data!C975+constants!$C$4*data!C975^2+constants!$D$4*data!C975^3+constants!$E$4*data!C975^4+constants!$F$4*data!C975^5+constants!$G$4*data!C975^6+constants!$H$4*data!C975^7)</f>
        <v>27117.160507814384</v>
      </c>
      <c r="J975" s="4">
        <f>D975/(constants!$A$4+constants!$B$4*data!D975+constants!$C$4*data!D975^2+constants!$D$4*data!D975^3+constants!$E$4*data!D975^4+constants!$F$4*data!D975^5+constants!$G$4*data!D975^6+constants!$H$4*data!D975^7)</f>
        <v>58393.550793633724</v>
      </c>
      <c r="K975" s="4">
        <f>E975/(constants!$A$4+constants!$B$4*data!E975+constants!$C$4*data!E975^2+constants!$D$4*data!E975^3+constants!$E$4*data!E975^4+constants!$F$4*data!E975^5+constants!$G$4*data!E975^6+constants!$H$4*data!E975^7)</f>
        <v>58393.550793633724</v>
      </c>
      <c r="L975" s="4">
        <f>F975/(constants!$A$4+constants!$B$4*data!F975+constants!$C$4*data!F975^2+constants!$D$4*data!F975^3+constants!$E$4*data!F975^4+constants!$F$4*data!F975^5+constants!$G$4*data!F975^6+constants!$H$4*data!F975^7)</f>
        <v>3790.7958968398161</v>
      </c>
      <c r="M975" s="4"/>
      <c r="N975" s="4"/>
      <c r="O975" s="4">
        <f t="shared" si="264"/>
        <v>67792.901269535956</v>
      </c>
      <c r="P975" s="4">
        <f t="shared" si="265"/>
        <v>14598.387698408431</v>
      </c>
      <c r="Q975" s="4">
        <f t="shared" si="265"/>
        <v>14598.387698408431</v>
      </c>
      <c r="R975" s="4">
        <f t="shared" si="266"/>
        <v>947.69897420995403</v>
      </c>
      <c r="S975" s="4"/>
      <c r="T975" s="4"/>
      <c r="U975" s="4">
        <f t="shared" si="267"/>
        <v>1</v>
      </c>
      <c r="V975" s="4"/>
      <c r="W975" s="4"/>
      <c r="X975">
        <f>IF(front!E975&gt;$X$2,O975,P975)</f>
        <v>67792.901269535956</v>
      </c>
      <c r="Y975">
        <f t="shared" si="261"/>
        <v>67558.920481234891</v>
      </c>
      <c r="Z975">
        <f>SUMPRODUCT($B$7:$B$456,Y$7:Y$456,EXP(constants!$B$32+constants!$A$32*ABS($A$7:$A$456-$A975)))</f>
        <v>3.5565685366174006E-5</v>
      </c>
      <c r="AA975">
        <f t="shared" si="262"/>
        <v>67558.92044566921</v>
      </c>
      <c r="AB975">
        <f t="shared" si="268"/>
        <v>67553.474487109605</v>
      </c>
      <c r="AD975" s="4"/>
      <c r="AE975" s="4"/>
      <c r="AF975" s="4"/>
      <c r="AI975" s="5">
        <f>SUMPRODUCT(constants!$B$13:$B$20,A975^constants!$A$13:$A$20)*constants!$C$10/((A975/1000000000)^5*(EXP(0.014388/(A975/1000000000)/constants!$B$9)-1))</f>
        <v>1.5969529263914365E-5</v>
      </c>
      <c r="AL975" s="17">
        <f t="shared" si="263"/>
        <v>2.3639834050225846E-10</v>
      </c>
      <c r="AQ975">
        <f t="shared" si="270"/>
        <v>2.3639834050225846E-10</v>
      </c>
    </row>
    <row r="976" spans="1:43" x14ac:dyDescent="0.2">
      <c r="A976">
        <f>front!A976</f>
        <v>639.51</v>
      </c>
      <c r="B976" s="1">
        <f t="shared" si="269"/>
        <v>0.45000000000004547</v>
      </c>
      <c r="C976">
        <f>front!D976-front!B976</f>
        <v>26678.35</v>
      </c>
      <c r="D976" s="2">
        <f>front!E976-front!C976</f>
        <v>55726.8</v>
      </c>
      <c r="E976" s="2">
        <f>IF(front!F976-front!C976&gt;0,front!F976-front!C976,0)</f>
        <v>55726.8</v>
      </c>
      <c r="F976" s="2">
        <f>front!I976-front!H976</f>
        <v>3353.8999999999996</v>
      </c>
      <c r="G976" s="2"/>
      <c r="H976" s="2"/>
      <c r="I976" s="4">
        <f>C976/(constants!$A$4+constants!$B$4*data!C976+constants!$C$4*data!C976^2+constants!$D$4*data!C976^3+constants!$E$4*data!C976^4+constants!$F$4*data!C976^5+constants!$G$4*data!C976^6+constants!$H$4*data!C976^7)</f>
        <v>27208.797690935215</v>
      </c>
      <c r="J976" s="4">
        <f>D976/(constants!$A$4+constants!$B$4*data!D976+constants!$C$4*data!D976^2+constants!$D$4*data!D976^3+constants!$E$4*data!D976^4+constants!$F$4*data!D976^5+constants!$G$4*data!D976^6+constants!$H$4*data!D976^7)</f>
        <v>58827.576099993115</v>
      </c>
      <c r="K976" s="4">
        <f>E976/(constants!$A$4+constants!$B$4*data!E976+constants!$C$4*data!E976^2+constants!$D$4*data!E976^3+constants!$E$4*data!E976^4+constants!$F$4*data!E976^5+constants!$G$4*data!E976^6+constants!$H$4*data!E976^7)</f>
        <v>58827.576099993115</v>
      </c>
      <c r="L976" s="4">
        <f>F976/(constants!$A$4+constants!$B$4*data!F976+constants!$C$4*data!F976^2+constants!$D$4*data!F976^3+constants!$E$4*data!F976^4+constants!$F$4*data!F976^5+constants!$G$4*data!F976^6+constants!$H$4*data!F976^7)</f>
        <v>3346.320687011204</v>
      </c>
      <c r="M976" s="4"/>
      <c r="N976" s="4"/>
      <c r="O976" s="4">
        <f t="shared" si="264"/>
        <v>68021.994227338029</v>
      </c>
      <c r="P976" s="4">
        <f t="shared" si="265"/>
        <v>14706.894024998279</v>
      </c>
      <c r="Q976" s="4">
        <f t="shared" si="265"/>
        <v>14706.894024998279</v>
      </c>
      <c r="R976" s="4">
        <f t="shared" si="266"/>
        <v>836.58017175280099</v>
      </c>
      <c r="S976" s="4"/>
      <c r="T976" s="4"/>
      <c r="U976" s="4">
        <f t="shared" si="267"/>
        <v>1</v>
      </c>
      <c r="V976" s="4"/>
      <c r="W976" s="4"/>
      <c r="X976">
        <f>IF(front!E976&gt;$X$2,O976,P976)</f>
        <v>68021.994227338029</v>
      </c>
      <c r="Y976">
        <f t="shared" si="261"/>
        <v>67788.013439036964</v>
      </c>
      <c r="Z976">
        <f>SUMPRODUCT($B$7:$B$456,Y$7:Y$456,EXP(constants!$B$32+constants!$A$32*ABS($A$7:$A$456-$A976)))</f>
        <v>3.4666897836258278E-5</v>
      </c>
      <c r="AA976">
        <f t="shared" si="262"/>
        <v>67788.013404370067</v>
      </c>
      <c r="AB976">
        <f t="shared" si="268"/>
        <v>67782.567445810462</v>
      </c>
      <c r="AD976" s="4"/>
      <c r="AE976" s="4"/>
      <c r="AF976" s="4"/>
      <c r="AI976" s="5">
        <f>SUMPRODUCT(constants!$B$13:$B$20,A976^constants!$A$13:$A$20)*constants!$C$10/((A976/1000000000)^5*(EXP(0.014388/(A976/1000000000)/constants!$B$9)-1))</f>
        <v>1.599272974167558E-5</v>
      </c>
      <c r="AL976" s="17">
        <f t="shared" si="263"/>
        <v>2.3594163432155547E-10</v>
      </c>
      <c r="AQ976">
        <f t="shared" si="270"/>
        <v>2.3594163432155547E-10</v>
      </c>
    </row>
    <row r="977" spans="1:43" x14ac:dyDescent="0.2">
      <c r="A977">
        <f>front!A977</f>
        <v>639.96</v>
      </c>
      <c r="B977" s="1">
        <f t="shared" si="269"/>
        <v>0.45000000000004547</v>
      </c>
      <c r="C977">
        <f>front!D977-front!B977</f>
        <v>26732.9</v>
      </c>
      <c r="D977" s="2">
        <f>front!E977-front!C977</f>
        <v>55887.7</v>
      </c>
      <c r="E977" s="2">
        <f>IF(front!F977-front!C977&gt;0,front!F977-front!C977,0)</f>
        <v>55887.7</v>
      </c>
      <c r="F977" s="2">
        <f>front!I977-front!H977</f>
        <v>3142.4000000000005</v>
      </c>
      <c r="G977" s="2"/>
      <c r="H977" s="2"/>
      <c r="I977" s="4">
        <f>C977/(constants!$A$4+constants!$B$4*data!C977+constants!$C$4*data!C977^2+constants!$D$4*data!C977^3+constants!$E$4*data!C977^4+constants!$F$4*data!C977^5+constants!$G$4*data!C977^6+constants!$H$4*data!C977^7)</f>
        <v>27266.430603335644</v>
      </c>
      <c r="J977" s="4">
        <f>D977/(constants!$A$4+constants!$B$4*data!D977+constants!$C$4*data!D977^2+constants!$D$4*data!D977^3+constants!$E$4*data!D977^4+constants!$F$4*data!D977^5+constants!$G$4*data!D977^6+constants!$H$4*data!D977^7)</f>
        <v>59006.642640234066</v>
      </c>
      <c r="K977" s="4">
        <f>E977/(constants!$A$4+constants!$B$4*data!E977+constants!$C$4*data!E977^2+constants!$D$4*data!E977^3+constants!$E$4*data!E977^4+constants!$F$4*data!E977^5+constants!$G$4*data!E977^6+constants!$H$4*data!E977^7)</f>
        <v>59006.642640234066</v>
      </c>
      <c r="L977" s="4">
        <f>F977/(constants!$A$4+constants!$B$4*data!F977+constants!$C$4*data!F977^2+constants!$D$4*data!F977^3+constants!$E$4*data!F977^4+constants!$F$4*data!F977^5+constants!$G$4*data!F977^6+constants!$H$4*data!F977^7)</f>
        <v>3135.2769480620741</v>
      </c>
      <c r="M977" s="4"/>
      <c r="N977" s="4"/>
      <c r="O977" s="4">
        <f t="shared" si="264"/>
        <v>68166.076508339116</v>
      </c>
      <c r="P977" s="4">
        <f t="shared" si="265"/>
        <v>14751.660660058516</v>
      </c>
      <c r="Q977" s="4">
        <f t="shared" si="265"/>
        <v>14751.660660058516</v>
      </c>
      <c r="R977" s="4">
        <f t="shared" si="266"/>
        <v>783.81923701551852</v>
      </c>
      <c r="S977" s="4"/>
      <c r="T977" s="4"/>
      <c r="U977" s="4">
        <f t="shared" si="267"/>
        <v>1</v>
      </c>
      <c r="V977" s="4"/>
      <c r="W977" s="4"/>
      <c r="X977">
        <f>IF(front!E977&gt;$X$2,O977,P977)</f>
        <v>68166.076508339116</v>
      </c>
      <c r="Y977">
        <f t="shared" si="261"/>
        <v>67932.095720038051</v>
      </c>
      <c r="Z977">
        <f>SUMPRODUCT($B$7:$B$456,Y$7:Y$456,EXP(constants!$B$32+constants!$A$32*ABS($A$7:$A$456-$A977)))</f>
        <v>3.3790823745310821E-5</v>
      </c>
      <c r="AA977">
        <f t="shared" si="262"/>
        <v>67932.095686247223</v>
      </c>
      <c r="AB977">
        <f t="shared" si="268"/>
        <v>67926.649727687618</v>
      </c>
      <c r="AD977" s="4"/>
      <c r="AE977" s="4"/>
      <c r="AF977" s="4"/>
      <c r="AI977" s="5">
        <f>SUMPRODUCT(constants!$B$13:$B$20,A977^constants!$A$13:$A$20)*constants!$C$10/((A977/1000000000)^5*(EXP(0.014388/(A977/1000000000)/constants!$B$9)-1))</f>
        <v>1.6015889423680422E-5</v>
      </c>
      <c r="AL977" s="17">
        <f t="shared" si="263"/>
        <v>2.3578211921074884E-10</v>
      </c>
      <c r="AQ977">
        <f t="shared" si="270"/>
        <v>2.3578211921074884E-10</v>
      </c>
    </row>
    <row r="978" spans="1:43" x14ac:dyDescent="0.2">
      <c r="A978">
        <f>front!A978</f>
        <v>640.41999999999996</v>
      </c>
      <c r="B978" s="1">
        <f t="shared" si="269"/>
        <v>0.45999999999992269</v>
      </c>
      <c r="C978">
        <f>front!D978-front!B978</f>
        <v>26788.05</v>
      </c>
      <c r="D978" s="2">
        <f>front!E978-front!C978</f>
        <v>55213.1</v>
      </c>
      <c r="E978" s="2">
        <f>IF(front!F978-front!C978&gt;0,front!F978-front!C978,0)</f>
        <v>55213.1</v>
      </c>
      <c r="F978" s="2">
        <f>front!I978-front!H978</f>
        <v>3120.5</v>
      </c>
      <c r="G978" s="2"/>
      <c r="H978" s="2"/>
      <c r="I978" s="4">
        <f>C978/(constants!$A$4+constants!$B$4*data!C978+constants!$C$4*data!C978^2+constants!$D$4*data!C978^3+constants!$E$4*data!C978^4+constants!$F$4*data!C978^5+constants!$G$4*data!C978^6+constants!$H$4*data!C978^7)</f>
        <v>27324.705074100093</v>
      </c>
      <c r="J978" s="4">
        <f>D978/(constants!$A$4+constants!$B$4*data!D978+constants!$C$4*data!D978^2+constants!$D$4*data!D978^3+constants!$E$4*data!D978^4+constants!$F$4*data!D978^5+constants!$G$4*data!D978^6+constants!$H$4*data!D978^7)</f>
        <v>58256.418215380625</v>
      </c>
      <c r="K978" s="4">
        <f>E978/(constants!$A$4+constants!$B$4*data!E978+constants!$C$4*data!E978^2+constants!$D$4*data!E978^3+constants!$E$4*data!E978^4+constants!$F$4*data!E978^5+constants!$G$4*data!E978^6+constants!$H$4*data!E978^7)</f>
        <v>58256.418215380625</v>
      </c>
      <c r="L978" s="4">
        <f>F978/(constants!$A$4+constants!$B$4*data!F978+constants!$C$4*data!F978^2+constants!$D$4*data!F978^3+constants!$E$4*data!F978^4+constants!$F$4*data!F978^5+constants!$G$4*data!F978^6+constants!$H$4*data!F978^7)</f>
        <v>3113.4246857648723</v>
      </c>
      <c r="M978" s="4"/>
      <c r="N978" s="4"/>
      <c r="O978" s="4">
        <f t="shared" si="264"/>
        <v>68311.762685250229</v>
      </c>
      <c r="P978" s="4">
        <f t="shared" si="265"/>
        <v>14564.104553845156</v>
      </c>
      <c r="Q978" s="4">
        <f t="shared" si="265"/>
        <v>14564.104553845156</v>
      </c>
      <c r="R978" s="4">
        <f t="shared" si="266"/>
        <v>778.35617144121807</v>
      </c>
      <c r="S978" s="4"/>
      <c r="T978" s="4"/>
      <c r="U978" s="4">
        <f t="shared" si="267"/>
        <v>1</v>
      </c>
      <c r="V978" s="4"/>
      <c r="W978" s="4"/>
      <c r="X978">
        <f>IF(front!E978&gt;$X$2,O978,P978)</f>
        <v>68311.762685250229</v>
      </c>
      <c r="Y978">
        <f t="shared" si="261"/>
        <v>68077.781896949164</v>
      </c>
      <c r="Z978">
        <f>SUMPRODUCT($B$7:$B$456,Y$7:Y$456,EXP(constants!$B$32+constants!$A$32*ABS($A$7:$A$456-$A978)))</f>
        <v>3.291815992204853E-5</v>
      </c>
      <c r="AA978">
        <f t="shared" si="262"/>
        <v>68077.781864031</v>
      </c>
      <c r="AB978">
        <f t="shared" si="268"/>
        <v>68072.335905471395</v>
      </c>
      <c r="AD978" s="4"/>
      <c r="AE978" s="4"/>
      <c r="AF978" s="4"/>
      <c r="AI978" s="5">
        <f>SUMPRODUCT(constants!$B$13:$B$20,A978^constants!$A$13:$A$20)*constants!$C$10/((A978/1000000000)^5*(EXP(0.014388/(A978/1000000000)/constants!$B$9)-1))</f>
        <v>1.6039521545633121E-5</v>
      </c>
      <c r="AL978" s="17">
        <f t="shared" si="263"/>
        <v>2.3562466796947284E-10</v>
      </c>
      <c r="AQ978">
        <f t="shared" si="270"/>
        <v>2.3562466796947284E-10</v>
      </c>
    </row>
    <row r="979" spans="1:43" x14ac:dyDescent="0.2">
      <c r="A979">
        <f>front!A979</f>
        <v>640.87</v>
      </c>
      <c r="B979" s="1">
        <f t="shared" si="269"/>
        <v>0.45000000000004547</v>
      </c>
      <c r="C979">
        <f>front!D979-front!B979</f>
        <v>26864.300000000003</v>
      </c>
      <c r="D979" s="2">
        <f>front!E979-front!C979</f>
        <v>54917.1</v>
      </c>
      <c r="E979" s="2">
        <f>IF(front!F979-front!C979&gt;0,front!F979-front!C979,0)</f>
        <v>54917.1</v>
      </c>
      <c r="F979" s="2">
        <f>front!I979-front!H979</f>
        <v>3137.8999999999996</v>
      </c>
      <c r="G979" s="2"/>
      <c r="H979" s="2"/>
      <c r="I979" s="4">
        <f>C979/(constants!$A$4+constants!$B$4*data!C979+constants!$C$4*data!C979^2+constants!$D$4*data!C979^3+constants!$E$4*data!C979^4+constants!$F$4*data!C979^5+constants!$G$4*data!C979^6+constants!$H$4*data!C979^7)</f>
        <v>27405.287593390534</v>
      </c>
      <c r="J979" s="4">
        <f>D979/(constants!$A$4+constants!$B$4*data!D979+constants!$C$4*data!D979^2+constants!$D$4*data!D979^3+constants!$E$4*data!D979^4+constants!$F$4*data!D979^5+constants!$G$4*data!D979^6+constants!$H$4*data!D979^7)</f>
        <v>57927.638883226224</v>
      </c>
      <c r="K979" s="4">
        <f>E979/(constants!$A$4+constants!$B$4*data!E979+constants!$C$4*data!E979^2+constants!$D$4*data!E979^3+constants!$E$4*data!E979^4+constants!$F$4*data!E979^5+constants!$G$4*data!E979^6+constants!$H$4*data!E979^7)</f>
        <v>57927.638883226224</v>
      </c>
      <c r="L979" s="4">
        <f>F979/(constants!$A$4+constants!$B$4*data!F979+constants!$C$4*data!F979^2+constants!$D$4*data!F979^3+constants!$E$4*data!F979^4+constants!$F$4*data!F979^5+constants!$G$4*data!F979^6+constants!$H$4*data!F979^7)</f>
        <v>3130.7867502382887</v>
      </c>
      <c r="M979" s="4"/>
      <c r="N979" s="4"/>
      <c r="O979" s="4">
        <f t="shared" si="264"/>
        <v>68513.218983476341</v>
      </c>
      <c r="P979" s="4">
        <f t="shared" si="265"/>
        <v>14481.909720806556</v>
      </c>
      <c r="Q979" s="4">
        <f t="shared" si="265"/>
        <v>14481.909720806556</v>
      </c>
      <c r="R979" s="4">
        <f t="shared" si="266"/>
        <v>782.69668755957218</v>
      </c>
      <c r="S979" s="4"/>
      <c r="T979" s="4"/>
      <c r="U979" s="4">
        <f t="shared" si="267"/>
        <v>1</v>
      </c>
      <c r="V979" s="4"/>
      <c r="W979" s="4"/>
      <c r="X979">
        <f>IF(front!E979&gt;$X$2,O979,P979)</f>
        <v>68513.218983476341</v>
      </c>
      <c r="Y979">
        <f t="shared" si="261"/>
        <v>68279.238195175276</v>
      </c>
      <c r="Z979">
        <f>SUMPRODUCT($B$7:$B$456,Y$7:Y$456,EXP(constants!$B$32+constants!$A$32*ABS($A$7:$A$456-$A979)))</f>
        <v>3.2086278535788229E-5</v>
      </c>
      <c r="AA979">
        <f t="shared" si="262"/>
        <v>68279.238163089001</v>
      </c>
      <c r="AB979">
        <f t="shared" si="268"/>
        <v>68273.792204529396</v>
      </c>
      <c r="AD979" s="4"/>
      <c r="AE979" s="4"/>
      <c r="AF979" s="4"/>
      <c r="AI979" s="5">
        <f>SUMPRODUCT(constants!$B$13:$B$20,A979^constants!$A$13:$A$20)*constants!$C$10/((A979/1000000000)^5*(EXP(0.014388/(A979/1000000000)/constants!$B$9)-1))</f>
        <v>1.6062598572136806E-5</v>
      </c>
      <c r="AL979" s="17">
        <f t="shared" si="263"/>
        <v>2.3526741453027398E-10</v>
      </c>
      <c r="AQ979">
        <f t="shared" si="270"/>
        <v>2.3526741453027398E-10</v>
      </c>
    </row>
    <row r="980" spans="1:43" x14ac:dyDescent="0.2">
      <c r="A980">
        <f>front!A980</f>
        <v>641.32000000000005</v>
      </c>
      <c r="B980" s="1">
        <f t="shared" si="269"/>
        <v>0.45000000000004547</v>
      </c>
      <c r="C980">
        <f>front!D980-front!B980</f>
        <v>26902.100000000002</v>
      </c>
      <c r="D980" s="2">
        <f>front!E980-front!C980</f>
        <v>55811.1</v>
      </c>
      <c r="E980" s="2">
        <f>IF(front!F980-front!C980&gt;0,front!F980-front!C980,0)</f>
        <v>55811.1</v>
      </c>
      <c r="F980" s="2">
        <f>front!I980-front!H980</f>
        <v>2977.7999999999993</v>
      </c>
      <c r="G980" s="2"/>
      <c r="H980" s="2"/>
      <c r="I980" s="4">
        <f>C980/(constants!$A$4+constants!$B$4*data!C980+constants!$C$4*data!C980^2+constants!$D$4*data!C980^3+constants!$E$4*data!C980^4+constants!$F$4*data!C980^5+constants!$G$4*data!C980^6+constants!$H$4*data!C980^7)</f>
        <v>27445.240821242503</v>
      </c>
      <c r="J980" s="4">
        <f>D980/(constants!$A$4+constants!$B$4*data!D980+constants!$C$4*data!D980^2+constants!$D$4*data!D980^3+constants!$E$4*data!D980^4+constants!$F$4*data!D980^5+constants!$G$4*data!D980^6+constants!$H$4*data!D980^7)</f>
        <v>58921.383133647112</v>
      </c>
      <c r="K980" s="4">
        <f>E980/(constants!$A$4+constants!$B$4*data!E980+constants!$C$4*data!E980^2+constants!$D$4*data!E980^3+constants!$E$4*data!E980^4+constants!$F$4*data!E980^5+constants!$G$4*data!E980^6+constants!$H$4*data!E980^7)</f>
        <v>58921.383133647112</v>
      </c>
      <c r="L980" s="4">
        <f>F980/(constants!$A$4+constants!$B$4*data!F980+constants!$C$4*data!F980^2+constants!$D$4*data!F980^3+constants!$E$4*data!F980^4+constants!$F$4*data!F980^5+constants!$G$4*data!F980^6+constants!$H$4*data!F980^7)</f>
        <v>2971.0376935345857</v>
      </c>
      <c r="M980" s="4"/>
      <c r="N980" s="4"/>
      <c r="O980" s="4">
        <f t="shared" si="264"/>
        <v>68613.102053106253</v>
      </c>
      <c r="P980" s="4">
        <f t="shared" si="265"/>
        <v>14730.345783411778</v>
      </c>
      <c r="Q980" s="4">
        <f t="shared" si="265"/>
        <v>14730.345783411778</v>
      </c>
      <c r="R980" s="4">
        <f t="shared" si="266"/>
        <v>742.75942338364644</v>
      </c>
      <c r="S980" s="4"/>
      <c r="T980" s="4"/>
      <c r="U980" s="4">
        <f t="shared" si="267"/>
        <v>1</v>
      </c>
      <c r="V980" s="4"/>
      <c r="W980" s="4"/>
      <c r="X980">
        <f>IF(front!E980&gt;$X$2,O980,P980)</f>
        <v>68613.102053106253</v>
      </c>
      <c r="Y980">
        <f t="shared" si="261"/>
        <v>68379.121264805188</v>
      </c>
      <c r="Z980">
        <f>SUMPRODUCT($B$7:$B$456,Y$7:Y$456,EXP(constants!$B$32+constants!$A$32*ABS($A$7:$A$456-$A980)))</f>
        <v>3.1275419789992801E-5</v>
      </c>
      <c r="AA980">
        <f t="shared" si="262"/>
        <v>68379.121233529775</v>
      </c>
      <c r="AB980">
        <f t="shared" si="268"/>
        <v>68373.67527497017</v>
      </c>
      <c r="AD980" s="4"/>
      <c r="AE980" s="4"/>
      <c r="AF980" s="4"/>
      <c r="AI980" s="5">
        <f>SUMPRODUCT(constants!$B$13:$B$20,A980^constants!$A$13:$A$20)*constants!$C$10/((A980/1000000000)^5*(EXP(0.014388/(A980/1000000000)/constants!$B$9)-1))</f>
        <v>1.60856346490889E-5</v>
      </c>
      <c r="AL980" s="17">
        <f t="shared" si="263"/>
        <v>2.3526064065445132E-10</v>
      </c>
      <c r="AQ980">
        <f t="shared" si="270"/>
        <v>2.3526064065445132E-10</v>
      </c>
    </row>
    <row r="981" spans="1:43" x14ac:dyDescent="0.2">
      <c r="A981">
        <f>front!A981</f>
        <v>641.78</v>
      </c>
      <c r="B981" s="1">
        <f t="shared" si="269"/>
        <v>0.45999999999992269</v>
      </c>
      <c r="C981">
        <f>front!D981-front!B981</f>
        <v>26896.9</v>
      </c>
      <c r="D981" s="2">
        <f>front!E981-front!C981</f>
        <v>55495.9</v>
      </c>
      <c r="E981" s="2">
        <f>IF(front!F981-front!C981&gt;0,front!F981-front!C981,0)</f>
        <v>55495.9</v>
      </c>
      <c r="F981" s="2">
        <f>front!I981-front!H981</f>
        <v>2953.3999999999996</v>
      </c>
      <c r="G981" s="2"/>
      <c r="H981" s="2"/>
      <c r="I981" s="4">
        <f>C981/(constants!$A$4+constants!$B$4*data!C981+constants!$C$4*data!C981^2+constants!$D$4*data!C981^3+constants!$E$4*data!C981^4+constants!$F$4*data!C981^5+constants!$G$4*data!C981^6+constants!$H$4*data!C981^7)</f>
        <v>27439.744396491067</v>
      </c>
      <c r="J981" s="4">
        <f>D981/(constants!$A$4+constants!$B$4*data!D981+constants!$C$4*data!D981^2+constants!$D$4*data!D981^3+constants!$E$4*data!D981^4+constants!$F$4*data!D981^5+constants!$G$4*data!D981^6+constants!$H$4*data!D981^7)</f>
        <v>58570.752934834549</v>
      </c>
      <c r="K981" s="4">
        <f>E981/(constants!$A$4+constants!$B$4*data!E981+constants!$C$4*data!E981^2+constants!$D$4*data!E981^3+constants!$E$4*data!E981^4+constants!$F$4*data!E981^5+constants!$G$4*data!E981^6+constants!$H$4*data!E981^7)</f>
        <v>58570.752934834549</v>
      </c>
      <c r="L981" s="4">
        <f>F981/(constants!$A$4+constants!$B$4*data!F981+constants!$C$4*data!F981^2+constants!$D$4*data!F981^3+constants!$E$4*data!F981^4+constants!$F$4*data!F981^5+constants!$G$4*data!F981^6+constants!$H$4*data!F981^7)</f>
        <v>2946.6915260697788</v>
      </c>
      <c r="M981" s="4"/>
      <c r="N981" s="4"/>
      <c r="O981" s="4">
        <f t="shared" si="264"/>
        <v>68599.360991227659</v>
      </c>
      <c r="P981" s="4">
        <f t="shared" si="265"/>
        <v>14642.688233708637</v>
      </c>
      <c r="Q981" s="4">
        <f t="shared" si="265"/>
        <v>14642.688233708637</v>
      </c>
      <c r="R981" s="4">
        <f t="shared" si="266"/>
        <v>736.67288151744469</v>
      </c>
      <c r="S981" s="4"/>
      <c r="T981" s="4"/>
      <c r="U981" s="4">
        <f t="shared" si="267"/>
        <v>1</v>
      </c>
      <c r="V981" s="4"/>
      <c r="W981" s="4"/>
      <c r="X981">
        <f>IF(front!E981&gt;$X$2,O981,P981)</f>
        <v>68599.360991227659</v>
      </c>
      <c r="Y981">
        <f t="shared" si="261"/>
        <v>68365.380202926593</v>
      </c>
      <c r="Z981">
        <f>SUMPRODUCT($B$7:$B$456,Y$7:Y$456,EXP(constants!$B$32+constants!$A$32*ABS($A$7:$A$456-$A981)))</f>
        <v>3.0467717450038562E-5</v>
      </c>
      <c r="AA981">
        <f t="shared" si="262"/>
        <v>68365.38017245887</v>
      </c>
      <c r="AB981">
        <f t="shared" si="268"/>
        <v>68359.934213899265</v>
      </c>
      <c r="AD981" s="4"/>
      <c r="AE981" s="4"/>
      <c r="AF981" s="4"/>
      <c r="AI981" s="5">
        <f>SUMPRODUCT(constants!$B$13:$B$20,A981^constants!$A$13:$A$20)*constants!$C$10/((A981/1000000000)^5*(EXP(0.014388/(A981/1000000000)/constants!$B$9)-1))</f>
        <v>1.61091402631766E-5</v>
      </c>
      <c r="AL981" s="17">
        <f t="shared" si="263"/>
        <v>2.3565178124324778E-10</v>
      </c>
      <c r="AQ981">
        <f t="shared" si="270"/>
        <v>2.3565178124324778E-10</v>
      </c>
    </row>
    <row r="982" spans="1:43" x14ac:dyDescent="0.2">
      <c r="A982">
        <f>front!A982</f>
        <v>642.23</v>
      </c>
      <c r="B982" s="1">
        <f t="shared" si="269"/>
        <v>0.45000000000004547</v>
      </c>
      <c r="C982">
        <f>front!D982-front!B982</f>
        <v>26939.65</v>
      </c>
      <c r="D982" s="2">
        <f>front!E982-front!C982</f>
        <v>55429.8</v>
      </c>
      <c r="E982" s="2">
        <f>IF(front!F982-front!C982&gt;0,front!F982-front!C982,0)</f>
        <v>55429.8</v>
      </c>
      <c r="F982" s="2">
        <f>front!I982-front!H982</f>
        <v>2840.6000000000004</v>
      </c>
      <c r="G982" s="2"/>
      <c r="H982" s="2"/>
      <c r="I982" s="4">
        <f>C982/(constants!$A$4+constants!$B$4*data!C982+constants!$C$4*data!C982^2+constants!$D$4*data!C982^3+constants!$E$4*data!C982^4+constants!$F$4*data!C982^5+constants!$G$4*data!C982^6+constants!$H$4*data!C982^7)</f>
        <v>27484.933370595845</v>
      </c>
      <c r="J982" s="4">
        <f>D982/(constants!$A$4+constants!$B$4*data!D982+constants!$C$4*data!D982^2+constants!$D$4*data!D982^3+constants!$E$4*data!D982^4+constants!$F$4*data!D982^5+constants!$G$4*data!D982^6+constants!$H$4*data!D982^7)</f>
        <v>58497.261823433066</v>
      </c>
      <c r="K982" s="4">
        <f>E982/(constants!$A$4+constants!$B$4*data!E982+constants!$C$4*data!E982^2+constants!$D$4*data!E982^3+constants!$E$4*data!E982^4+constants!$F$4*data!E982^5+constants!$G$4*data!E982^6+constants!$H$4*data!E982^7)</f>
        <v>58497.261823433066</v>
      </c>
      <c r="L982" s="4">
        <f>F982/(constants!$A$4+constants!$B$4*data!F982+constants!$C$4*data!F982^2+constants!$D$4*data!F982^3+constants!$E$4*data!F982^4+constants!$F$4*data!F982^5+constants!$G$4*data!F982^6+constants!$H$4*data!F982^7)</f>
        <v>2834.1414318662823</v>
      </c>
      <c r="M982" s="4"/>
      <c r="N982" s="4"/>
      <c r="O982" s="4">
        <f t="shared" si="264"/>
        <v>68712.333426489611</v>
      </c>
      <c r="P982" s="4">
        <f t="shared" si="265"/>
        <v>14624.315455858266</v>
      </c>
      <c r="Q982" s="4">
        <f t="shared" si="265"/>
        <v>14624.315455858266</v>
      </c>
      <c r="R982" s="4">
        <f t="shared" si="266"/>
        <v>708.53535796657059</v>
      </c>
      <c r="S982" s="4"/>
      <c r="T982" s="4"/>
      <c r="U982" s="4">
        <f t="shared" si="267"/>
        <v>1</v>
      </c>
      <c r="V982" s="4"/>
      <c r="W982" s="4"/>
      <c r="X982">
        <f>IF(front!E982&gt;$X$2,O982,P982)</f>
        <v>68712.333426489611</v>
      </c>
      <c r="Y982">
        <f t="shared" si="261"/>
        <v>68478.352638188546</v>
      </c>
      <c r="Z982">
        <f>SUMPRODUCT($B$7:$B$456,Y$7:Y$456,EXP(constants!$B$32+constants!$A$32*ABS($A$7:$A$456-$A982)))</f>
        <v>2.9697761684329155E-5</v>
      </c>
      <c r="AA982">
        <f t="shared" si="262"/>
        <v>68478.352608490779</v>
      </c>
      <c r="AB982">
        <f t="shared" si="268"/>
        <v>68472.906649931174</v>
      </c>
      <c r="AD982" s="4"/>
      <c r="AE982" s="4"/>
      <c r="AF982" s="4"/>
      <c r="AI982" s="5">
        <f>SUMPRODUCT(constants!$B$13:$B$20,A982^constants!$A$13:$A$20)*constants!$C$10/((A982/1000000000)^5*(EXP(0.014388/(A982/1000000000)/constants!$B$9)-1))</f>
        <v>1.6132093382203209E-5</v>
      </c>
      <c r="AL982" s="17">
        <f t="shared" si="263"/>
        <v>2.3559819746923837E-10</v>
      </c>
      <c r="AQ982">
        <f t="shared" si="270"/>
        <v>2.3559819746923837E-10</v>
      </c>
    </row>
    <row r="983" spans="1:43" x14ac:dyDescent="0.2">
      <c r="A983">
        <f>front!A983</f>
        <v>642.67999999999995</v>
      </c>
      <c r="B983" s="1">
        <f t="shared" si="269"/>
        <v>0.44999999999993179</v>
      </c>
      <c r="C983">
        <f>front!D983-front!B983</f>
        <v>26972.1</v>
      </c>
      <c r="D983" s="2">
        <f>front!E983-front!C983</f>
        <v>55877.9</v>
      </c>
      <c r="E983" s="2">
        <f>IF(front!F983-front!C983&gt;0,front!F983-front!C983,0)</f>
        <v>55877.9</v>
      </c>
      <c r="F983" s="2">
        <f>front!I983-front!H983</f>
        <v>2647.0000000000009</v>
      </c>
      <c r="G983" s="2"/>
      <c r="H983" s="2"/>
      <c r="I983" s="4">
        <f>C983/(constants!$A$4+constants!$B$4*data!C983+constants!$C$4*data!C983^2+constants!$D$4*data!C983^3+constants!$E$4*data!C983^4+constants!$F$4*data!C983^5+constants!$G$4*data!C983^6+constants!$H$4*data!C983^7)</f>
        <v>27519.237778756018</v>
      </c>
      <c r="J983" s="4">
        <f>D983/(constants!$A$4+constants!$B$4*data!D983+constants!$C$4*data!D983^2+constants!$D$4*data!D983^3+constants!$E$4*data!D983^4+constants!$F$4*data!D983^5+constants!$G$4*data!D983^6+constants!$H$4*data!D983^7)</f>
        <v>58995.733636167141</v>
      </c>
      <c r="K983" s="4">
        <f>E983/(constants!$A$4+constants!$B$4*data!E983+constants!$C$4*data!E983^2+constants!$D$4*data!E983^3+constants!$E$4*data!E983^4+constants!$F$4*data!E983^5+constants!$G$4*data!E983^6+constants!$H$4*data!E983^7)</f>
        <v>58995.733636167141</v>
      </c>
      <c r="L983" s="4">
        <f>F983/(constants!$A$4+constants!$B$4*data!F983+constants!$C$4*data!F983^2+constants!$D$4*data!F983^3+constants!$E$4*data!F983^4+constants!$F$4*data!F983^5+constants!$G$4*data!F983^6+constants!$H$4*data!F983^7)</f>
        <v>2640.9737291059882</v>
      </c>
      <c r="M983" s="4"/>
      <c r="N983" s="4"/>
      <c r="O983" s="4">
        <f t="shared" si="264"/>
        <v>68798.094446890042</v>
      </c>
      <c r="P983" s="4">
        <f t="shared" si="265"/>
        <v>14748.933409041785</v>
      </c>
      <c r="Q983" s="4">
        <f t="shared" si="265"/>
        <v>14748.933409041785</v>
      </c>
      <c r="R983" s="4">
        <f t="shared" si="266"/>
        <v>660.24343227649706</v>
      </c>
      <c r="S983" s="4"/>
      <c r="T983" s="4"/>
      <c r="U983" s="4">
        <f t="shared" si="267"/>
        <v>1</v>
      </c>
      <c r="V983" s="4"/>
      <c r="W983" s="4"/>
      <c r="X983">
        <f>IF(front!E983&gt;$X$2,O983,P983)</f>
        <v>68798.094446890042</v>
      </c>
      <c r="Y983">
        <f t="shared" si="261"/>
        <v>68564.113658588976</v>
      </c>
      <c r="Z983">
        <f>SUMPRODUCT($B$7:$B$456,Y$7:Y$456,EXP(constants!$B$32+constants!$A$32*ABS($A$7:$A$456-$A983)))</f>
        <v>2.8947263624374323E-5</v>
      </c>
      <c r="AA983">
        <f t="shared" si="262"/>
        <v>68564.11362964171</v>
      </c>
      <c r="AB983">
        <f t="shared" si="268"/>
        <v>68558.667671082105</v>
      </c>
      <c r="AD983" s="4"/>
      <c r="AE983" s="4"/>
      <c r="AF983" s="4"/>
      <c r="AI983" s="5">
        <f>SUMPRODUCT(constants!$B$13:$B$20,A983^constants!$A$13:$A$20)*constants!$C$10/((A983/1000000000)^5*(EXP(0.014388/(A983/1000000000)/constants!$B$9)-1))</f>
        <v>1.6155005406342891E-5</v>
      </c>
      <c r="AL983" s="17">
        <f t="shared" si="263"/>
        <v>2.3563768018142276E-10</v>
      </c>
      <c r="AQ983">
        <f t="shared" si="270"/>
        <v>2.3563768018142276E-10</v>
      </c>
    </row>
    <row r="984" spans="1:43" x14ac:dyDescent="0.2">
      <c r="A984">
        <f>front!A984</f>
        <v>643.14</v>
      </c>
      <c r="B984" s="1">
        <f t="shared" si="269"/>
        <v>0.46000000000003638</v>
      </c>
      <c r="C984">
        <f>front!D984-front!B984</f>
        <v>27077.85</v>
      </c>
      <c r="D984" s="2">
        <f>front!E984-front!C984</f>
        <v>55529.7</v>
      </c>
      <c r="E984" s="2">
        <f>IF(front!F984-front!C984&gt;0,front!F984-front!C984,0)</f>
        <v>55529.7</v>
      </c>
      <c r="F984" s="2">
        <f>front!I984-front!H984</f>
        <v>2772.8000000000011</v>
      </c>
      <c r="G984" s="2"/>
      <c r="H984" s="2"/>
      <c r="I984" s="4">
        <f>C984/(constants!$A$4+constants!$B$4*data!C984+constants!$C$4*data!C984^2+constants!$D$4*data!C984^3+constants!$E$4*data!C984^4+constants!$F$4*data!C984^5+constants!$G$4*data!C984^6+constants!$H$4*data!C984^7)</f>
        <v>27631.049394374768</v>
      </c>
      <c r="J984" s="4">
        <f>D984/(constants!$A$4+constants!$B$4*data!D984+constants!$C$4*data!D984^2+constants!$D$4*data!D984^3+constants!$E$4*data!D984^4+constants!$F$4*data!D984^5+constants!$G$4*data!D984^6+constants!$H$4*data!D984^7)</f>
        <v>58608.33736627824</v>
      </c>
      <c r="K984" s="4">
        <f>E984/(constants!$A$4+constants!$B$4*data!E984+constants!$C$4*data!E984^2+constants!$D$4*data!E984^3+constants!$E$4*data!E984^4+constants!$F$4*data!E984^5+constants!$G$4*data!E984^6+constants!$H$4*data!E984^7)</f>
        <v>58608.33736627824</v>
      </c>
      <c r="L984" s="4">
        <f>F984/(constants!$A$4+constants!$B$4*data!F984+constants!$C$4*data!F984^2+constants!$D$4*data!F984^3+constants!$E$4*data!F984^4+constants!$F$4*data!F984^5+constants!$G$4*data!F984^6+constants!$H$4*data!F984^7)</f>
        <v>2766.4923853421556</v>
      </c>
      <c r="M984" s="4"/>
      <c r="N984" s="4"/>
      <c r="O984" s="4">
        <f t="shared" si="264"/>
        <v>69077.623485936929</v>
      </c>
      <c r="P984" s="4">
        <f t="shared" si="265"/>
        <v>14652.08434156956</v>
      </c>
      <c r="Q984" s="4">
        <f t="shared" si="265"/>
        <v>14652.08434156956</v>
      </c>
      <c r="R984" s="4">
        <f t="shared" si="266"/>
        <v>691.62309633553889</v>
      </c>
      <c r="S984" s="4"/>
      <c r="T984" s="4"/>
      <c r="U984" s="4">
        <f t="shared" si="267"/>
        <v>1</v>
      </c>
      <c r="V984" s="4"/>
      <c r="W984" s="4"/>
      <c r="X984">
        <f>IF(front!E984&gt;$X$2,O984,P984)</f>
        <v>69077.623485936929</v>
      </c>
      <c r="Y984">
        <f t="shared" si="261"/>
        <v>68843.642697635863</v>
      </c>
      <c r="Z984">
        <f>SUMPRODUCT($B$7:$B$456,Y$7:Y$456,EXP(constants!$B$32+constants!$A$32*ABS($A$7:$A$456-$A984)))</f>
        <v>2.8199687006004933E-5</v>
      </c>
      <c r="AA984">
        <f t="shared" si="262"/>
        <v>68843.642669436173</v>
      </c>
      <c r="AB984">
        <f t="shared" si="268"/>
        <v>68838.196710876568</v>
      </c>
      <c r="AD984" s="4"/>
      <c r="AE984" s="4"/>
      <c r="AF984" s="4"/>
      <c r="AI984" s="5">
        <f>SUMPRODUCT(constants!$B$13:$B$20,A984^constants!$A$13:$A$20)*constants!$C$10/((A984/1000000000)^5*(EXP(0.014388/(A984/1000000000)/constants!$B$9)-1))</f>
        <v>1.6178384063560004E-5</v>
      </c>
      <c r="AL984" s="17">
        <f t="shared" si="263"/>
        <v>2.3502045138558648E-10</v>
      </c>
      <c r="AQ984">
        <f t="shared" si="270"/>
        <v>2.3502045138558648E-10</v>
      </c>
    </row>
    <row r="985" spans="1:43" x14ac:dyDescent="0.2">
      <c r="A985">
        <f>front!A985</f>
        <v>643.59</v>
      </c>
      <c r="B985" s="1">
        <f t="shared" si="269"/>
        <v>0.45000000000004547</v>
      </c>
      <c r="C985">
        <f>front!D985-front!B985</f>
        <v>27075.35</v>
      </c>
      <c r="D985" s="2">
        <f>front!E985-front!C985</f>
        <v>55061.1</v>
      </c>
      <c r="E985" s="2">
        <f>IF(front!F985-front!C985&gt;0,front!F985-front!C985,0)</f>
        <v>55061.1</v>
      </c>
      <c r="F985" s="2">
        <f>front!I985-front!H985</f>
        <v>2925.3999999999996</v>
      </c>
      <c r="G985" s="2"/>
      <c r="H985" s="2"/>
      <c r="I985" s="4">
        <f>C985/(constants!$A$4+constants!$B$4*data!C985+constants!$C$4*data!C985^2+constants!$D$4*data!C985^3+constants!$E$4*data!C985^4+constants!$F$4*data!C985^5+constants!$G$4*data!C985^6+constants!$H$4*data!C985^7)</f>
        <v>27628.405769848832</v>
      </c>
      <c r="J985" s="4">
        <f>D985/(constants!$A$4+constants!$B$4*data!D985+constants!$C$4*data!D985^2+constants!$D$4*data!D985^3+constants!$E$4*data!D985^4+constants!$F$4*data!D985^5+constants!$G$4*data!D985^6+constants!$H$4*data!D985^7)</f>
        <v>58087.558259782658</v>
      </c>
      <c r="K985" s="4">
        <f>E985/(constants!$A$4+constants!$B$4*data!E985+constants!$C$4*data!E985^2+constants!$D$4*data!E985^3+constants!$E$4*data!E985^4+constants!$F$4*data!E985^5+constants!$G$4*data!E985^6+constants!$H$4*data!E985^7)</f>
        <v>58087.558259782658</v>
      </c>
      <c r="L985" s="4">
        <f>F985/(constants!$A$4+constants!$B$4*data!F985+constants!$C$4*data!F985^2+constants!$D$4*data!F985^3+constants!$E$4*data!F985^4+constants!$F$4*data!F985^5+constants!$G$4*data!F985^6+constants!$H$4*data!F985^7)</f>
        <v>2918.753403778006</v>
      </c>
      <c r="M985" s="4"/>
      <c r="N985" s="4"/>
      <c r="O985" s="4">
        <f t="shared" si="264"/>
        <v>69071.014424622073</v>
      </c>
      <c r="P985" s="4">
        <f t="shared" si="265"/>
        <v>14521.889564945664</v>
      </c>
      <c r="Q985" s="4">
        <f t="shared" si="265"/>
        <v>14521.889564945664</v>
      </c>
      <c r="R985" s="4">
        <f t="shared" si="266"/>
        <v>729.68835094450151</v>
      </c>
      <c r="S985" s="4"/>
      <c r="T985" s="4"/>
      <c r="U985" s="4">
        <f t="shared" si="267"/>
        <v>1</v>
      </c>
      <c r="V985" s="4"/>
      <c r="W985" s="4"/>
      <c r="X985">
        <f>IF(front!E985&gt;$X$2,O985,P985)</f>
        <v>69071.014424622073</v>
      </c>
      <c r="Y985">
        <f t="shared" si="261"/>
        <v>68837.033636321008</v>
      </c>
      <c r="Z985">
        <f>SUMPRODUCT($B$7:$B$456,Y$7:Y$456,EXP(constants!$B$32+constants!$A$32*ABS($A$7:$A$456-$A985)))</f>
        <v>2.748704709009793E-5</v>
      </c>
      <c r="AA985">
        <f t="shared" si="262"/>
        <v>68837.033608833968</v>
      </c>
      <c r="AB985">
        <f t="shared" si="268"/>
        <v>68831.587650274363</v>
      </c>
      <c r="AD985" s="4"/>
      <c r="AE985" s="4"/>
      <c r="AF985" s="4"/>
      <c r="AI985" s="5">
        <f>SUMPRODUCT(constants!$B$13:$B$20,A985^constants!$A$13:$A$20)*constants!$C$10/((A985/1000000000)^5*(EXP(0.014388/(A985/1000000000)/constants!$B$9)-1))</f>
        <v>1.6201212844322401E-5</v>
      </c>
      <c r="AL985" s="17">
        <f t="shared" si="263"/>
        <v>2.3537467894303063E-10</v>
      </c>
      <c r="AQ985">
        <f t="shared" si="270"/>
        <v>2.3537467894303063E-10</v>
      </c>
    </row>
    <row r="986" spans="1:43" x14ac:dyDescent="0.2">
      <c r="A986">
        <f>front!A986</f>
        <v>644.04</v>
      </c>
      <c r="B986" s="1">
        <f t="shared" si="269"/>
        <v>0.44999999999993179</v>
      </c>
      <c r="C986">
        <f>front!D986-front!B986</f>
        <v>27172</v>
      </c>
      <c r="D986" s="2">
        <f>front!E986-front!C986</f>
        <v>55593.1</v>
      </c>
      <c r="E986" s="2">
        <f>IF(front!F986-front!C986&gt;0,front!F986-front!C986,0)</f>
        <v>55593.1</v>
      </c>
      <c r="F986" s="2">
        <f>front!I986-front!H986</f>
        <v>2695.3999999999996</v>
      </c>
      <c r="G986" s="2"/>
      <c r="H986" s="2"/>
      <c r="I986" s="4">
        <f>C986/(constants!$A$4+constants!$B$4*data!C986+constants!$C$4*data!C986^2+constants!$D$4*data!C986^3+constants!$E$4*data!C986^4+constants!$F$4*data!C986^5+constants!$G$4*data!C986^6+constants!$H$4*data!C986^7)</f>
        <v>27730.619695408204</v>
      </c>
      <c r="J986" s="4">
        <f>D986/(constants!$A$4+constants!$B$4*data!D986+constants!$C$4*data!D986^2+constants!$D$4*data!D986^3+constants!$E$4*data!D986^4+constants!$F$4*data!D986^5+constants!$G$4*data!D986^6+constants!$H$4*data!D986^7)</f>
        <v>58678.845327962204</v>
      </c>
      <c r="K986" s="4">
        <f>E986/(constants!$A$4+constants!$B$4*data!E986+constants!$C$4*data!E986^2+constants!$D$4*data!E986^3+constants!$E$4*data!E986^4+constants!$F$4*data!E986^5+constants!$G$4*data!E986^6+constants!$H$4*data!E986^7)</f>
        <v>58678.845327962204</v>
      </c>
      <c r="L986" s="4">
        <f>F986/(constants!$A$4+constants!$B$4*data!F986+constants!$C$4*data!F986^2+constants!$D$4*data!F986^3+constants!$E$4*data!F986^4+constants!$F$4*data!F986^5+constants!$G$4*data!F986^6+constants!$H$4*data!F986^7)</f>
        <v>2689.2653080301147</v>
      </c>
      <c r="M986" s="4"/>
      <c r="N986" s="4"/>
      <c r="O986" s="4">
        <f t="shared" si="264"/>
        <v>69326.5492385205</v>
      </c>
      <c r="P986" s="4">
        <f t="shared" si="265"/>
        <v>14669.711331990551</v>
      </c>
      <c r="Q986" s="4">
        <f t="shared" si="265"/>
        <v>14669.711331990551</v>
      </c>
      <c r="R986" s="4">
        <f t="shared" si="266"/>
        <v>672.31632700752857</v>
      </c>
      <c r="S986" s="4"/>
      <c r="T986" s="4"/>
      <c r="U986" s="4">
        <f t="shared" si="267"/>
        <v>1</v>
      </c>
      <c r="V986" s="4"/>
      <c r="W986" s="4"/>
      <c r="X986">
        <f>IF(front!E986&gt;$X$2,O986,P986)</f>
        <v>69326.5492385205</v>
      </c>
      <c r="Y986">
        <f t="shared" si="261"/>
        <v>69092.568450219434</v>
      </c>
      <c r="Z986">
        <f>SUMPRODUCT($B$7:$B$456,Y$7:Y$456,EXP(constants!$B$32+constants!$A$32*ABS($A$7:$A$456-$A986)))</f>
        <v>2.6792416439671098E-5</v>
      </c>
      <c r="AA986">
        <f t="shared" si="262"/>
        <v>69092.568423427016</v>
      </c>
      <c r="AB986">
        <f t="shared" si="268"/>
        <v>69087.122464867411</v>
      </c>
      <c r="AD986" s="4"/>
      <c r="AE986" s="4"/>
      <c r="AF986" s="4"/>
      <c r="AI986" s="5">
        <f>SUMPRODUCT(constants!$B$13:$B$20,A986^constants!$A$13:$A$20)*constants!$C$10/((A986/1000000000)^5*(EXP(0.014388/(A986/1000000000)/constants!$B$9)-1))</f>
        <v>1.6224000393190389E-5</v>
      </c>
      <c r="AL986" s="17">
        <f t="shared" si="263"/>
        <v>2.3483392873166358E-10</v>
      </c>
      <c r="AQ986">
        <f t="shared" si="270"/>
        <v>2.3483392873166358E-10</v>
      </c>
    </row>
    <row r="987" spans="1:43" x14ac:dyDescent="0.2">
      <c r="A987">
        <f>front!A987</f>
        <v>644.49</v>
      </c>
      <c r="B987" s="1">
        <f t="shared" si="269"/>
        <v>0.45000000000004547</v>
      </c>
      <c r="C987">
        <f>front!D987-front!B987</f>
        <v>27195.9</v>
      </c>
      <c r="D987" s="2">
        <f>front!E987-front!C987</f>
        <v>55700.3</v>
      </c>
      <c r="E987" s="2">
        <f>IF(front!F987-front!C987&gt;0,front!F987-front!C987,0)</f>
        <v>55700.3</v>
      </c>
      <c r="F987" s="2">
        <f>front!I987-front!H987</f>
        <v>2654.2000000000007</v>
      </c>
      <c r="G987" s="2"/>
      <c r="H987" s="2"/>
      <c r="I987" s="4">
        <f>C987/(constants!$A$4+constants!$B$4*data!C987+constants!$C$4*data!C987^2+constants!$D$4*data!C987^3+constants!$E$4*data!C987^4+constants!$F$4*data!C987^5+constants!$G$4*data!C987^6+constants!$H$4*data!C987^7)</f>
        <v>27755.899171946709</v>
      </c>
      <c r="J987" s="4">
        <f>D987/(constants!$A$4+constants!$B$4*data!D987+constants!$C$4*data!D987^2+constants!$D$4*data!D987^3+constants!$E$4*data!D987^4+constants!$F$4*data!D987^5+constants!$G$4*data!D987^6+constants!$H$4*data!D987^7)</f>
        <v>58798.092374876047</v>
      </c>
      <c r="K987" s="4">
        <f>E987/(constants!$A$4+constants!$B$4*data!E987+constants!$C$4*data!E987^2+constants!$D$4*data!E987^3+constants!$E$4*data!E987^4+constants!$F$4*data!E987^5+constants!$G$4*data!E987^6+constants!$H$4*data!E987^7)</f>
        <v>58798.092374876047</v>
      </c>
      <c r="L987" s="4">
        <f>F987/(constants!$A$4+constants!$B$4*data!F987+constants!$C$4*data!F987^2+constants!$D$4*data!F987^3+constants!$E$4*data!F987^4+constants!$F$4*data!F987^5+constants!$G$4*data!F987^6+constants!$H$4*data!F987^7)</f>
        <v>2648.1575872751323</v>
      </c>
      <c r="M987" s="4"/>
      <c r="N987" s="4"/>
      <c r="O987" s="4">
        <f t="shared" si="264"/>
        <v>69389.747929866775</v>
      </c>
      <c r="P987" s="4">
        <f t="shared" si="265"/>
        <v>14699.523093719012</v>
      </c>
      <c r="Q987" s="4">
        <f t="shared" si="265"/>
        <v>14699.523093719012</v>
      </c>
      <c r="R987" s="4">
        <f t="shared" si="266"/>
        <v>662.03939681878296</v>
      </c>
      <c r="S987" s="4"/>
      <c r="T987" s="4"/>
      <c r="U987" s="4">
        <f t="shared" si="267"/>
        <v>1</v>
      </c>
      <c r="V987" s="4"/>
      <c r="W987" s="4"/>
      <c r="X987">
        <f>IF(front!E987&gt;$X$2,O987,P987)</f>
        <v>69389.747929866775</v>
      </c>
      <c r="Y987">
        <f t="shared" si="261"/>
        <v>69155.76714156571</v>
      </c>
      <c r="Z987">
        <f>SUMPRODUCT($B$7:$B$456,Y$7:Y$456,EXP(constants!$B$32+constants!$A$32*ABS($A$7:$A$456-$A987)))</f>
        <v>2.6115339938983467E-5</v>
      </c>
      <c r="AA987">
        <f t="shared" si="262"/>
        <v>69155.767115450377</v>
      </c>
      <c r="AB987">
        <f t="shared" si="268"/>
        <v>69150.321156890772</v>
      </c>
      <c r="AD987" s="4"/>
      <c r="AE987" s="4"/>
      <c r="AF987" s="4"/>
      <c r="AI987" s="5">
        <f>SUMPRODUCT(constants!$B$13:$B$20,A987^constants!$A$13:$A$20)*constants!$C$10/((A987/1000000000)^5*(EXP(0.014388/(A987/1000000000)/constants!$B$9)-1))</f>
        <v>1.624674666664152E-5</v>
      </c>
      <c r="AL987" s="17">
        <f t="shared" si="263"/>
        <v>2.3494824600713436E-10</v>
      </c>
      <c r="AQ987">
        <f t="shared" si="270"/>
        <v>2.3494824600713436E-10</v>
      </c>
    </row>
    <row r="988" spans="1:43" x14ac:dyDescent="0.2">
      <c r="A988">
        <f>front!A988</f>
        <v>644.95000000000005</v>
      </c>
      <c r="B988" s="1">
        <f t="shared" si="269"/>
        <v>0.46000000000003638</v>
      </c>
      <c r="C988">
        <f>front!D988-front!B988</f>
        <v>27257.600000000002</v>
      </c>
      <c r="D988" s="2">
        <f>front!E988-front!C988</f>
        <v>55485.3</v>
      </c>
      <c r="E988" s="2">
        <f>IF(front!F988-front!C988&gt;0,front!F988-front!C988,0)</f>
        <v>55485.3</v>
      </c>
      <c r="F988" s="2">
        <f>front!I988-front!H988</f>
        <v>2704.6999999999989</v>
      </c>
      <c r="G988" s="2"/>
      <c r="H988" s="2"/>
      <c r="I988" s="4">
        <f>C988/(constants!$A$4+constants!$B$4*data!C988+constants!$C$4*data!C988^2+constants!$D$4*data!C988^3+constants!$E$4*data!C988^4+constants!$F$4*data!C988^5+constants!$G$4*data!C988^6+constants!$H$4*data!C988^7)</f>
        <v>27821.167017164738</v>
      </c>
      <c r="J988" s="4">
        <f>D988/(constants!$A$4+constants!$B$4*data!D988+constants!$C$4*data!D988^2+constants!$D$4*data!D988^3+constants!$E$4*data!D988^4+constants!$F$4*data!D988^5+constants!$G$4*data!D988^6+constants!$H$4*data!D988^7)</f>
        <v>58558.966805279655</v>
      </c>
      <c r="K988" s="4">
        <f>E988/(constants!$A$4+constants!$B$4*data!E988+constants!$C$4*data!E988^2+constants!$D$4*data!E988^3+constants!$E$4*data!E988^4+constants!$F$4*data!E988^5+constants!$G$4*data!E988^6+constants!$H$4*data!E988^7)</f>
        <v>58558.966805279655</v>
      </c>
      <c r="L988" s="4">
        <f>F988/(constants!$A$4+constants!$B$4*data!F988+constants!$C$4*data!F988^2+constants!$D$4*data!F988^3+constants!$E$4*data!F988^4+constants!$F$4*data!F988^5+constants!$G$4*data!F988^6+constants!$H$4*data!F988^7)</f>
        <v>2698.5444994556606</v>
      </c>
      <c r="M988" s="4"/>
      <c r="N988" s="4"/>
      <c r="O988" s="4">
        <f t="shared" si="264"/>
        <v>69552.917542911848</v>
      </c>
      <c r="P988" s="4">
        <f t="shared" si="265"/>
        <v>14639.741701319914</v>
      </c>
      <c r="Q988" s="4">
        <f t="shared" si="265"/>
        <v>14639.741701319914</v>
      </c>
      <c r="R988" s="4">
        <f t="shared" si="266"/>
        <v>674.63612486391514</v>
      </c>
      <c r="S988" s="4"/>
      <c r="T988" s="4"/>
      <c r="U988" s="4">
        <f t="shared" si="267"/>
        <v>1</v>
      </c>
      <c r="V988" s="4"/>
      <c r="W988" s="4"/>
      <c r="X988">
        <f>IF(front!E988&gt;$X$2,O988,P988)</f>
        <v>69552.917542911848</v>
      </c>
      <c r="Y988">
        <f t="shared" si="261"/>
        <v>69318.936754610782</v>
      </c>
      <c r="Z988">
        <f>SUMPRODUCT($B$7:$B$456,Y$7:Y$456,EXP(constants!$B$32+constants!$A$32*ABS($A$7:$A$456-$A988)))</f>
        <v>2.5440899073950801E-5</v>
      </c>
      <c r="AA988">
        <f t="shared" si="262"/>
        <v>69318.936729169887</v>
      </c>
      <c r="AB988">
        <f t="shared" si="268"/>
        <v>69313.490770610282</v>
      </c>
      <c r="AD988" s="4"/>
      <c r="AE988" s="4"/>
      <c r="AF988" s="4"/>
      <c r="AI988" s="5">
        <f>SUMPRODUCT(constants!$B$13:$B$20,A988^constants!$A$13:$A$20)*constants!$C$10/((A988/1000000000)^5*(EXP(0.014388/(A988/1000000000)/constants!$B$9)-1))</f>
        <v>1.6269955706993351E-5</v>
      </c>
      <c r="AL988" s="17">
        <f t="shared" si="263"/>
        <v>2.3473000026557598E-10</v>
      </c>
      <c r="AQ988">
        <f t="shared" si="270"/>
        <v>2.3473000026557598E-10</v>
      </c>
    </row>
    <row r="989" spans="1:43" x14ac:dyDescent="0.2">
      <c r="A989">
        <f>front!A989</f>
        <v>645.4</v>
      </c>
      <c r="B989" s="1">
        <f t="shared" si="269"/>
        <v>0.44999999999993179</v>
      </c>
      <c r="C989">
        <f>front!D989-front!B989</f>
        <v>27236.799999999999</v>
      </c>
      <c r="D989" s="2">
        <f>front!E989-front!C989</f>
        <v>55704.6</v>
      </c>
      <c r="E989" s="2">
        <f>IF(front!F989-front!C989&gt;0,front!F989-front!C989,0)</f>
        <v>55704.6</v>
      </c>
      <c r="F989" s="2">
        <f>front!I989-front!H989</f>
        <v>2683.1000000000004</v>
      </c>
      <c r="G989" s="2"/>
      <c r="H989" s="2"/>
      <c r="I989" s="4">
        <f>C989/(constants!$A$4+constants!$B$4*data!C989+constants!$C$4*data!C989^2+constants!$D$4*data!C989^3+constants!$E$4*data!C989^4+constants!$F$4*data!C989^5+constants!$G$4*data!C989^6+constants!$H$4*data!C989^7)</f>
        <v>27799.163179792555</v>
      </c>
      <c r="J989" s="4">
        <f>D989/(constants!$A$4+constants!$B$4*data!D989+constants!$C$4*data!D989^2+constants!$D$4*data!D989^3+constants!$E$4*data!D989^4+constants!$F$4*data!D989^5+constants!$G$4*data!D989^6+constants!$H$4*data!D989^7)</f>
        <v>58802.876371243095</v>
      </c>
      <c r="K989" s="4">
        <f>E989/(constants!$A$4+constants!$B$4*data!E989+constants!$C$4*data!E989^2+constants!$D$4*data!E989^3+constants!$E$4*data!E989^4+constants!$F$4*data!E989^5+constants!$G$4*data!E989^6+constants!$H$4*data!E989^7)</f>
        <v>58802.876371243095</v>
      </c>
      <c r="L989" s="4">
        <f>F989/(constants!$A$4+constants!$B$4*data!F989+constants!$C$4*data!F989^2+constants!$D$4*data!F989^3+constants!$E$4*data!F989^4+constants!$F$4*data!F989^5+constants!$G$4*data!F989^6+constants!$H$4*data!F989^7)</f>
        <v>2676.9928413948701</v>
      </c>
      <c r="M989" s="4"/>
      <c r="N989" s="4"/>
      <c r="O989" s="4">
        <f t="shared" si="264"/>
        <v>69497.907949481378</v>
      </c>
      <c r="P989" s="4">
        <f t="shared" si="265"/>
        <v>14700.719092810774</v>
      </c>
      <c r="Q989" s="4">
        <f t="shared" si="265"/>
        <v>14700.719092810774</v>
      </c>
      <c r="R989" s="4">
        <f t="shared" si="266"/>
        <v>669.24821034871752</v>
      </c>
      <c r="S989" s="4"/>
      <c r="T989" s="4"/>
      <c r="U989" s="4">
        <f t="shared" si="267"/>
        <v>1</v>
      </c>
      <c r="V989" s="4"/>
      <c r="W989" s="4"/>
      <c r="X989">
        <f>IF(front!E989&gt;$X$2,O989,P989)</f>
        <v>69497.907949481378</v>
      </c>
      <c r="Y989">
        <f t="shared" si="261"/>
        <v>69263.927161180312</v>
      </c>
      <c r="Z989">
        <f>SUMPRODUCT($B$7:$B$456,Y$7:Y$456,EXP(constants!$B$32+constants!$A$32*ABS($A$7:$A$456-$A989)))</f>
        <v>2.4797977038227714E-5</v>
      </c>
      <c r="AA989">
        <f t="shared" si="262"/>
        <v>69263.927136382335</v>
      </c>
      <c r="AB989">
        <f t="shared" si="268"/>
        <v>69258.48117782273</v>
      </c>
      <c r="AD989" s="4"/>
      <c r="AE989" s="4"/>
      <c r="AF989" s="4"/>
      <c r="AI989" s="5">
        <f>SUMPRODUCT(constants!$B$13:$B$20,A989^constants!$A$13:$A$20)*constants!$C$10/((A989/1000000000)^5*(EXP(0.014388/(A989/1000000000)/constants!$B$9)-1))</f>
        <v>1.6292618383029474E-5</v>
      </c>
      <c r="AL989" s="17">
        <f t="shared" si="263"/>
        <v>2.3524365689160588E-10</v>
      </c>
      <c r="AQ989">
        <f t="shared" si="270"/>
        <v>2.3524365689160588E-10</v>
      </c>
    </row>
    <row r="990" spans="1:43" x14ac:dyDescent="0.2">
      <c r="A990">
        <f>front!A990</f>
        <v>645.85</v>
      </c>
      <c r="B990" s="1">
        <f t="shared" si="269"/>
        <v>0.45000000000004547</v>
      </c>
      <c r="C990">
        <f>front!D990-front!B990</f>
        <v>27312</v>
      </c>
      <c r="D990" s="2">
        <f>front!E990-front!C990</f>
        <v>55355.8</v>
      </c>
      <c r="E990" s="2">
        <f>IF(front!F990-front!C990&gt;0,front!F990-front!C990,0)</f>
        <v>55355.8</v>
      </c>
      <c r="F990" s="2">
        <f>front!I990-front!H990</f>
        <v>2667.0999999999985</v>
      </c>
      <c r="G990" s="2"/>
      <c r="H990" s="2"/>
      <c r="I990" s="4">
        <f>C990/(constants!$A$4+constants!$B$4*data!C990+constants!$C$4*data!C990^2+constants!$D$4*data!C990^3+constants!$E$4*data!C990^4+constants!$F$4*data!C990^5+constants!$G$4*data!C990^6+constants!$H$4*data!C990^7)</f>
        <v>27878.720622047796</v>
      </c>
      <c r="J990" s="4">
        <f>D990/(constants!$A$4+constants!$B$4*data!D990+constants!$C$4*data!D990^2+constants!$D$4*data!D990^3+constants!$E$4*data!D990^4+constants!$F$4*data!D990^5+constants!$G$4*data!D990^6+constants!$H$4*data!D990^7)</f>
        <v>58415.002388829431</v>
      </c>
      <c r="K990" s="4">
        <f>E990/(constants!$A$4+constants!$B$4*data!E990+constants!$C$4*data!E990^2+constants!$D$4*data!E990^3+constants!$E$4*data!E990^4+constants!$F$4*data!E990^5+constants!$G$4*data!E990^6+constants!$H$4*data!E990^7)</f>
        <v>58415.002388829431</v>
      </c>
      <c r="L990" s="4">
        <f>F990/(constants!$A$4+constants!$B$4*data!F990+constants!$C$4*data!F990^2+constants!$D$4*data!F990^3+constants!$E$4*data!F990^4+constants!$F$4*data!F990^5+constants!$G$4*data!F990^6+constants!$H$4*data!F990^7)</f>
        <v>2661.0286777232341</v>
      </c>
      <c r="M990" s="4"/>
      <c r="N990" s="4"/>
      <c r="O990" s="4">
        <f t="shared" si="264"/>
        <v>69696.801555119499</v>
      </c>
      <c r="P990" s="4">
        <f t="shared" si="265"/>
        <v>14603.750597207358</v>
      </c>
      <c r="Q990" s="4">
        <f t="shared" si="265"/>
        <v>14603.750597207358</v>
      </c>
      <c r="R990" s="4">
        <f t="shared" si="266"/>
        <v>665.25716943080852</v>
      </c>
      <c r="S990" s="4"/>
      <c r="T990" s="4"/>
      <c r="U990" s="4">
        <f t="shared" si="267"/>
        <v>1</v>
      </c>
      <c r="V990" s="4"/>
      <c r="W990" s="4"/>
      <c r="X990">
        <f>IF(front!E990&gt;$X$2,O990,P990)</f>
        <v>69696.801555119499</v>
      </c>
      <c r="Y990">
        <f t="shared" si="261"/>
        <v>69462.820766818433</v>
      </c>
      <c r="Z990">
        <f>SUMPRODUCT($B$7:$B$456,Y$7:Y$456,EXP(constants!$B$32+constants!$A$32*ABS($A$7:$A$456-$A990)))</f>
        <v>2.4171302413526295E-5</v>
      </c>
      <c r="AA990">
        <f t="shared" si="262"/>
        <v>69462.820742647134</v>
      </c>
      <c r="AB990">
        <f t="shared" si="268"/>
        <v>69457.374784087529</v>
      </c>
      <c r="AD990" s="4"/>
      <c r="AE990" s="4"/>
      <c r="AF990" s="4"/>
      <c r="AI990" s="5">
        <f>SUMPRODUCT(constants!$B$13:$B$20,A990^constants!$A$13:$A$20)*constants!$C$10/((A990/1000000000)^5*(EXP(0.014388/(A990/1000000000)/constants!$B$9)-1))</f>
        <v>1.6315239657509142E-5</v>
      </c>
      <c r="AL990" s="17">
        <f t="shared" si="263"/>
        <v>2.3489571421646808E-10</v>
      </c>
      <c r="AQ990">
        <f t="shared" si="270"/>
        <v>2.3489571421646808E-10</v>
      </c>
    </row>
    <row r="991" spans="1:43" x14ac:dyDescent="0.2">
      <c r="A991">
        <f>front!A991</f>
        <v>646.30999999999995</v>
      </c>
      <c r="B991" s="1">
        <f t="shared" si="269"/>
        <v>0.45999999999992269</v>
      </c>
      <c r="C991">
        <f>front!D991-front!B991</f>
        <v>27342.9</v>
      </c>
      <c r="D991" s="2">
        <f>front!E991-front!C991</f>
        <v>55292.800000000003</v>
      </c>
      <c r="E991" s="2">
        <f>IF(front!F991-front!C991&gt;0,front!F991-front!C991,0)</f>
        <v>55292.800000000003</v>
      </c>
      <c r="F991" s="2">
        <f>front!I991-front!H991</f>
        <v>2490.6999999999989</v>
      </c>
      <c r="G991" s="2"/>
      <c r="H991" s="2"/>
      <c r="I991" s="4">
        <f>C991/(constants!$A$4+constants!$B$4*data!C991+constants!$C$4*data!C991^2+constants!$D$4*data!C991^3+constants!$E$4*data!C991^4+constants!$F$4*data!C991^5+constants!$G$4*data!C991^6+constants!$H$4*data!C991^7)</f>
        <v>27911.415203985573</v>
      </c>
      <c r="J991" s="4">
        <f>D991/(constants!$A$4+constants!$B$4*data!D991+constants!$C$4*data!D991^2+constants!$D$4*data!D991^3+constants!$E$4*data!D991^4+constants!$F$4*data!D991^5+constants!$G$4*data!D991^6+constants!$H$4*data!D991^7)</f>
        <v>58344.982880256022</v>
      </c>
      <c r="K991" s="4">
        <f>E991/(constants!$A$4+constants!$B$4*data!E991+constants!$C$4*data!E991^2+constants!$D$4*data!E991^3+constants!$E$4*data!E991^4+constants!$F$4*data!E991^5+constants!$G$4*data!E991^6+constants!$H$4*data!E991^7)</f>
        <v>58344.982880256022</v>
      </c>
      <c r="L991" s="4">
        <f>F991/(constants!$A$4+constants!$B$4*data!F991+constants!$C$4*data!F991^2+constants!$D$4*data!F991^3+constants!$E$4*data!F991^4+constants!$F$4*data!F991^5+constants!$G$4*data!F991^6+constants!$H$4*data!F991^7)</f>
        <v>2485.0251291121294</v>
      </c>
      <c r="M991" s="4"/>
      <c r="N991" s="4"/>
      <c r="O991" s="4">
        <f t="shared" si="264"/>
        <v>69778.53800996393</v>
      </c>
      <c r="P991" s="4">
        <f t="shared" si="265"/>
        <v>14586.245720064006</v>
      </c>
      <c r="Q991" s="4">
        <f t="shared" si="265"/>
        <v>14586.245720064006</v>
      </c>
      <c r="R991" s="4">
        <f t="shared" si="266"/>
        <v>621.25628227803236</v>
      </c>
      <c r="S991" s="4"/>
      <c r="T991" s="4"/>
      <c r="U991" s="4">
        <f t="shared" si="267"/>
        <v>1</v>
      </c>
      <c r="V991" s="4"/>
      <c r="W991" s="4"/>
      <c r="X991">
        <f>IF(front!E991&gt;$X$2,O991,P991)</f>
        <v>69778.53800996393</v>
      </c>
      <c r="Y991">
        <f t="shared" si="261"/>
        <v>69544.557221662864</v>
      </c>
      <c r="Z991">
        <f>SUMPRODUCT($B$7:$B$456,Y$7:Y$456,EXP(constants!$B$32+constants!$A$32*ABS($A$7:$A$456-$A991)))</f>
        <v>2.3547067226589038E-5</v>
      </c>
      <c r="AA991">
        <f t="shared" si="262"/>
        <v>69544.557198115799</v>
      </c>
      <c r="AB991">
        <f t="shared" si="268"/>
        <v>69539.111239556194</v>
      </c>
      <c r="AD991" s="4"/>
      <c r="AE991" s="4"/>
      <c r="AF991" s="4"/>
      <c r="AI991" s="5">
        <f>SUMPRODUCT(constants!$B$13:$B$20,A991^constants!$A$13:$A$20)*constants!$C$10/((A991/1000000000)^5*(EXP(0.014388/(A991/1000000000)/constants!$B$9)-1))</f>
        <v>1.6338320793541801E-5</v>
      </c>
      <c r="AL991" s="17">
        <f t="shared" si="263"/>
        <v>2.3495153306256254E-10</v>
      </c>
      <c r="AQ991">
        <f t="shared" si="270"/>
        <v>2.3495153306256254E-10</v>
      </c>
    </row>
    <row r="992" spans="1:43" x14ac:dyDescent="0.2">
      <c r="A992">
        <f>front!A992</f>
        <v>646.76</v>
      </c>
      <c r="B992" s="1">
        <f t="shared" si="269"/>
        <v>0.45000000000004547</v>
      </c>
      <c r="C992">
        <f>front!D992-front!B992</f>
        <v>27390.899999999998</v>
      </c>
      <c r="D992" s="2">
        <f>front!E992-front!C992</f>
        <v>55133.4</v>
      </c>
      <c r="E992" s="2">
        <f>IF(front!F992-front!C992&gt;0,front!F992-front!C992,0)</f>
        <v>55133.4</v>
      </c>
      <c r="F992" s="2">
        <f>front!I992-front!H992</f>
        <v>2314.3999999999996</v>
      </c>
      <c r="G992" s="2"/>
      <c r="H992" s="2"/>
      <c r="I992" s="4">
        <f>C992/(constants!$A$4+constants!$B$4*data!C992+constants!$C$4*data!C992^2+constants!$D$4*data!C992^3+constants!$E$4*data!C992^4+constants!$F$4*data!C992^5+constants!$G$4*data!C992^6+constants!$H$4*data!C992^7)</f>
        <v>27962.207623844573</v>
      </c>
      <c r="J992" s="4">
        <f>D992/(constants!$A$4+constants!$B$4*data!D992+constants!$C$4*data!D992^2+constants!$D$4*data!D992^3+constants!$E$4*data!D992^4+constants!$F$4*data!D992^5+constants!$G$4*data!D992^6+constants!$H$4*data!D992^7)</f>
        <v>58167.870419923776</v>
      </c>
      <c r="K992" s="4">
        <f>E992/(constants!$A$4+constants!$B$4*data!E992+constants!$C$4*data!E992^2+constants!$D$4*data!E992^3+constants!$E$4*data!E992^4+constants!$F$4*data!E992^5+constants!$G$4*data!E992^6+constants!$H$4*data!E992^7)</f>
        <v>58167.870419923776</v>
      </c>
      <c r="L992" s="4">
        <f>F992/(constants!$A$4+constants!$B$4*data!F992+constants!$C$4*data!F992^2+constants!$D$4*data!F992^3+constants!$E$4*data!F992^4+constants!$F$4*data!F992^5+constants!$G$4*data!F992^6+constants!$H$4*data!F992^7)</f>
        <v>2309.1232709587161</v>
      </c>
      <c r="M992" s="4"/>
      <c r="N992" s="4"/>
      <c r="O992" s="4">
        <f t="shared" si="264"/>
        <v>69905.519059611441</v>
      </c>
      <c r="P992" s="4">
        <f t="shared" si="265"/>
        <v>14541.967604980944</v>
      </c>
      <c r="Q992" s="4">
        <f t="shared" si="265"/>
        <v>14541.967604980944</v>
      </c>
      <c r="R992" s="4">
        <f t="shared" si="266"/>
        <v>577.28081773967904</v>
      </c>
      <c r="S992" s="4"/>
      <c r="T992" s="4"/>
      <c r="U992" s="4">
        <f t="shared" si="267"/>
        <v>1</v>
      </c>
      <c r="V992" s="4"/>
      <c r="W992" s="4"/>
      <c r="X992">
        <f>IF(front!E992&gt;$X$2,O992,P992)</f>
        <v>69905.519059611441</v>
      </c>
      <c r="Y992">
        <f t="shared" si="261"/>
        <v>69671.538271310375</v>
      </c>
      <c r="Z992">
        <f>SUMPRODUCT($B$7:$B$456,Y$7:Y$456,EXP(constants!$B$32+constants!$A$32*ABS($A$7:$A$456-$A992)))</f>
        <v>2.2952004593282518E-5</v>
      </c>
      <c r="AA992">
        <f t="shared" si="262"/>
        <v>69671.538248358367</v>
      </c>
      <c r="AB992">
        <f t="shared" si="268"/>
        <v>69666.092289798762</v>
      </c>
      <c r="AD992" s="4"/>
      <c r="AE992" s="4"/>
      <c r="AF992" s="4"/>
      <c r="AI992" s="5">
        <f>SUMPRODUCT(constants!$B$13:$B$20,A992^constants!$A$13:$A$20)*constants!$C$10/((A992/1000000000)^5*(EXP(0.014388/(A992/1000000000)/constants!$B$9)-1))</f>
        <v>1.6360858223660699E-5</v>
      </c>
      <c r="AL992" s="17">
        <f t="shared" si="263"/>
        <v>2.3484679111327777E-10</v>
      </c>
      <c r="AQ992">
        <f t="shared" si="270"/>
        <v>2.3484679111327777E-10</v>
      </c>
    </row>
    <row r="993" spans="1:43" x14ac:dyDescent="0.2">
      <c r="A993">
        <f>front!A993</f>
        <v>647.21</v>
      </c>
      <c r="B993" s="1">
        <f t="shared" si="269"/>
        <v>0.45000000000004547</v>
      </c>
      <c r="C993">
        <f>front!D993-front!B993</f>
        <v>27488.050000000003</v>
      </c>
      <c r="D993" s="2">
        <f>front!E993-front!C993</f>
        <v>55061.4</v>
      </c>
      <c r="E993" s="2">
        <f>IF(front!F993-front!C993&gt;0,front!F993-front!C993,0)</f>
        <v>55061.4</v>
      </c>
      <c r="F993" s="2">
        <f>front!I993-front!H993</f>
        <v>2369.5</v>
      </c>
      <c r="G993" s="2"/>
      <c r="H993" s="2"/>
      <c r="I993" s="4">
        <f>C993/(constants!$A$4+constants!$B$4*data!C993+constants!$C$4*data!C993^2+constants!$D$4*data!C993^3+constants!$E$4*data!C993^4+constants!$F$4*data!C993^5+constants!$G$4*data!C993^6+constants!$H$4*data!C993^7)</f>
        <v>28065.026916796764</v>
      </c>
      <c r="J993" s="4">
        <f>D993/(constants!$A$4+constants!$B$4*data!D993+constants!$C$4*data!D993^2+constants!$D$4*data!D993^3+constants!$E$4*data!D993^4+constants!$F$4*data!D993^5+constants!$G$4*data!D993^6+constants!$H$4*data!D993^7)</f>
        <v>58087.891478059188</v>
      </c>
      <c r="K993" s="4">
        <f>E993/(constants!$A$4+constants!$B$4*data!E993+constants!$C$4*data!E993^2+constants!$D$4*data!E993^3+constants!$E$4*data!E993^4+constants!$F$4*data!E993^5+constants!$G$4*data!E993^6+constants!$H$4*data!E993^7)</f>
        <v>58087.891478059188</v>
      </c>
      <c r="L993" s="4">
        <f>F993/(constants!$A$4+constants!$B$4*data!F993+constants!$C$4*data!F993^2+constants!$D$4*data!F993^3+constants!$E$4*data!F993^4+constants!$F$4*data!F993^5+constants!$G$4*data!F993^6+constants!$H$4*data!F993^7)</f>
        <v>2364.0986778934362</v>
      </c>
      <c r="M993" s="4"/>
      <c r="N993" s="4"/>
      <c r="O993" s="4">
        <f t="shared" si="264"/>
        <v>70162.567291991902</v>
      </c>
      <c r="P993" s="4">
        <f t="shared" si="265"/>
        <v>14521.972869514797</v>
      </c>
      <c r="Q993" s="4">
        <f t="shared" si="265"/>
        <v>14521.972869514797</v>
      </c>
      <c r="R993" s="4">
        <f t="shared" si="266"/>
        <v>591.02466947335904</v>
      </c>
      <c r="S993" s="4"/>
      <c r="T993" s="4"/>
      <c r="U993" s="4">
        <f t="shared" si="267"/>
        <v>1</v>
      </c>
      <c r="V993" s="4"/>
      <c r="W993" s="4"/>
      <c r="X993">
        <f>IF(front!E993&gt;$X$2,O993,P993)</f>
        <v>70162.567291991902</v>
      </c>
      <c r="Y993">
        <f t="shared" si="261"/>
        <v>69928.586503690836</v>
      </c>
      <c r="Z993">
        <f>SUMPRODUCT($B$7:$B$456,Y$7:Y$456,EXP(constants!$B$32+constants!$A$32*ABS($A$7:$A$456-$A993)))</f>
        <v>2.2371979906491839E-5</v>
      </c>
      <c r="AA993">
        <f t="shared" si="262"/>
        <v>69928.586481318853</v>
      </c>
      <c r="AB993">
        <f t="shared" si="268"/>
        <v>69923.140522759248</v>
      </c>
      <c r="AD993" s="4"/>
      <c r="AE993" s="4"/>
      <c r="AF993" s="4"/>
      <c r="AI993" s="5">
        <f>SUMPRODUCT(constants!$B$13:$B$20,A993^constants!$A$13:$A$20)*constants!$C$10/((A993/1000000000)^5*(EXP(0.014388/(A993/1000000000)/constants!$B$9)-1))</f>
        <v>1.6383354134100962E-5</v>
      </c>
      <c r="AL993" s="17">
        <f t="shared" si="263"/>
        <v>2.3430518154098576E-10</v>
      </c>
      <c r="AQ993">
        <f t="shared" si="270"/>
        <v>2.3430518154098576E-10</v>
      </c>
    </row>
    <row r="994" spans="1:43" x14ac:dyDescent="0.2">
      <c r="A994">
        <f>front!A994</f>
        <v>647.66</v>
      </c>
      <c r="B994" s="1">
        <f t="shared" si="269"/>
        <v>0.44999999999993179</v>
      </c>
      <c r="C994">
        <f>front!D994-front!B994</f>
        <v>27499.05</v>
      </c>
      <c r="D994" s="2">
        <f>front!E994-front!C994</f>
        <v>55253.1</v>
      </c>
      <c r="E994" s="2">
        <f>IF(front!F994-front!C994&gt;0,front!F994-front!C994,0)</f>
        <v>55253.1</v>
      </c>
      <c r="F994" s="2">
        <f>front!I994-front!H994</f>
        <v>2573.6000000000004</v>
      </c>
      <c r="G994" s="2"/>
      <c r="H994" s="2"/>
      <c r="I994" s="4">
        <f>C994/(constants!$A$4+constants!$B$4*data!C994+constants!$C$4*data!C994^2+constants!$D$4*data!C994^3+constants!$E$4*data!C994^4+constants!$F$4*data!C994^5+constants!$G$4*data!C994^6+constants!$H$4*data!C994^7)</f>
        <v>28076.670312741717</v>
      </c>
      <c r="J994" s="4">
        <f>D994/(constants!$A$4+constants!$B$4*data!D994+constants!$C$4*data!D994^2+constants!$D$4*data!D994^3+constants!$E$4*data!D994^4+constants!$F$4*data!D994^5+constants!$G$4*data!D994^6+constants!$H$4*data!D994^7)</f>
        <v>58300.865088101753</v>
      </c>
      <c r="K994" s="4">
        <f>E994/(constants!$A$4+constants!$B$4*data!E994+constants!$C$4*data!E994^2+constants!$D$4*data!E994^3+constants!$E$4*data!E994^4+constants!$F$4*data!E994^5+constants!$G$4*data!E994^6+constants!$H$4*data!E994^7)</f>
        <v>58300.865088101753</v>
      </c>
      <c r="L994" s="4">
        <f>F994/(constants!$A$4+constants!$B$4*data!F994+constants!$C$4*data!F994^2+constants!$D$4*data!F994^3+constants!$E$4*data!F994^4+constants!$F$4*data!F994^5+constants!$G$4*data!F994^6+constants!$H$4*data!F994^7)</f>
        <v>2567.738527475673</v>
      </c>
      <c r="M994" s="4"/>
      <c r="N994" s="4"/>
      <c r="O994" s="4">
        <f t="shared" si="264"/>
        <v>70191.675781854283</v>
      </c>
      <c r="P994" s="4">
        <f t="shared" si="265"/>
        <v>14575.216272025438</v>
      </c>
      <c r="Q994" s="4">
        <f t="shared" si="265"/>
        <v>14575.216272025438</v>
      </c>
      <c r="R994" s="4">
        <f t="shared" si="266"/>
        <v>641.93463186891825</v>
      </c>
      <c r="S994" s="4"/>
      <c r="T994" s="4"/>
      <c r="U994" s="4">
        <f t="shared" si="267"/>
        <v>1</v>
      </c>
      <c r="V994" s="4"/>
      <c r="W994" s="4"/>
      <c r="X994">
        <f>IF(front!E994&gt;$X$2,O994,P994)</f>
        <v>70191.675781854283</v>
      </c>
      <c r="Y994">
        <f t="shared" si="261"/>
        <v>69957.694993553218</v>
      </c>
      <c r="Z994">
        <f>SUMPRODUCT($B$7:$B$456,Y$7:Y$456,EXP(constants!$B$32+constants!$A$32*ABS($A$7:$A$456-$A994)))</f>
        <v>2.1806613139270747E-5</v>
      </c>
      <c r="AA994">
        <f t="shared" si="262"/>
        <v>69957.694971746605</v>
      </c>
      <c r="AB994">
        <f t="shared" si="268"/>
        <v>69952.249013187</v>
      </c>
      <c r="AD994" s="4"/>
      <c r="AE994" s="4"/>
      <c r="AF994" s="4"/>
      <c r="AI994" s="5">
        <f>SUMPRODUCT(constants!$B$13:$B$20,A994^constants!$A$13:$A$20)*constants!$C$10/((A994/1000000000)^5*(EXP(0.014388/(A994/1000000000)/constants!$B$9)-1))</f>
        <v>1.6405808487512205E-5</v>
      </c>
      <c r="AL994" s="17">
        <f t="shared" si="263"/>
        <v>2.3452867804749887E-10</v>
      </c>
      <c r="AQ994">
        <f t="shared" si="270"/>
        <v>2.3452867804749887E-10</v>
      </c>
    </row>
    <row r="995" spans="1:43" x14ac:dyDescent="0.2">
      <c r="A995">
        <f>front!A995</f>
        <v>648.12</v>
      </c>
      <c r="B995" s="1">
        <f t="shared" si="269"/>
        <v>0.46000000000003638</v>
      </c>
      <c r="C995">
        <f>front!D995-front!B995</f>
        <v>27527.050000000003</v>
      </c>
      <c r="D995" s="2">
        <f>front!E995-front!C995</f>
        <v>55196.6</v>
      </c>
      <c r="E995" s="2">
        <f>IF(front!F995-front!C995&gt;0,front!F995-front!C995,0)</f>
        <v>55196.6</v>
      </c>
      <c r="F995" s="2">
        <f>front!I995-front!H995</f>
        <v>3408.3999999999996</v>
      </c>
      <c r="G995" s="2"/>
      <c r="H995" s="2"/>
      <c r="I995" s="4">
        <f>C995/(constants!$A$4+constants!$B$4*data!C995+constants!$C$4*data!C995^2+constants!$D$4*data!C995^3+constants!$E$4*data!C995^4+constants!$F$4*data!C995^5+constants!$G$4*data!C995^6+constants!$H$4*data!C995^7)</f>
        <v>28106.309404266969</v>
      </c>
      <c r="J995" s="4">
        <f>D995/(constants!$A$4+constants!$B$4*data!D995+constants!$C$4*data!D995^2+constants!$D$4*data!D995^3+constants!$E$4*data!D995^4+constants!$F$4*data!D995^5+constants!$G$4*data!D995^6+constants!$H$4*data!D995^7)</f>
        <v>58238.085122208984</v>
      </c>
      <c r="K995" s="4">
        <f>E995/(constants!$A$4+constants!$B$4*data!E995+constants!$C$4*data!E995^2+constants!$D$4*data!E995^3+constants!$E$4*data!E995^4+constants!$F$4*data!E995^5+constants!$G$4*data!E995^6+constants!$H$4*data!E995^7)</f>
        <v>58238.085122208984</v>
      </c>
      <c r="L995" s="4">
        <f>F995/(constants!$A$4+constants!$B$4*data!F995+constants!$C$4*data!F995^2+constants!$D$4*data!F995^3+constants!$E$4*data!F995^4+constants!$F$4*data!F995^5+constants!$G$4*data!F995^6+constants!$H$4*data!F995^7)</f>
        <v>3400.704674039212</v>
      </c>
      <c r="M995" s="4"/>
      <c r="N995" s="4"/>
      <c r="O995" s="4">
        <f t="shared" si="264"/>
        <v>70265.773510667423</v>
      </c>
      <c r="P995" s="4">
        <f t="shared" si="265"/>
        <v>14559.521280552246</v>
      </c>
      <c r="Q995" s="4">
        <f t="shared" si="265"/>
        <v>14559.521280552246</v>
      </c>
      <c r="R995" s="4">
        <f t="shared" si="266"/>
        <v>850.17616850980301</v>
      </c>
      <c r="S995" s="4"/>
      <c r="T995" s="4"/>
      <c r="U995" s="4">
        <f t="shared" si="267"/>
        <v>1</v>
      </c>
      <c r="V995" s="4"/>
      <c r="W995" s="4"/>
      <c r="X995">
        <f>IF(front!E995&gt;$X$2,O995,P995)</f>
        <v>70265.773510667423</v>
      </c>
      <c r="Y995">
        <f t="shared" si="261"/>
        <v>70031.792722366357</v>
      </c>
      <c r="Z995">
        <f>SUMPRODUCT($B$7:$B$456,Y$7:Y$456,EXP(constants!$B$32+constants!$A$32*ABS($A$7:$A$456-$A995)))</f>
        <v>2.1243447158531258E-5</v>
      </c>
      <c r="AA995">
        <f t="shared" si="262"/>
        <v>70031.792701122904</v>
      </c>
      <c r="AB995">
        <f t="shared" si="268"/>
        <v>70026.346742563299</v>
      </c>
      <c r="AD995" s="4"/>
      <c r="AE995" s="4"/>
      <c r="AF995" s="4"/>
      <c r="AI995" s="5">
        <f>SUMPRODUCT(constants!$B$13:$B$20,A995^constants!$A$13:$A$20)*constants!$C$10/((A995/1000000000)^5*(EXP(0.014388/(A995/1000000000)/constants!$B$9)-1))</f>
        <v>1.6428718836040696E-5</v>
      </c>
      <c r="AL995" s="17">
        <f t="shared" si="263"/>
        <v>2.3460768125513277E-10</v>
      </c>
      <c r="AQ995">
        <f t="shared" si="270"/>
        <v>2.3460768125513277E-10</v>
      </c>
    </row>
    <row r="996" spans="1:43" x14ac:dyDescent="0.2">
      <c r="A996">
        <f>front!A996</f>
        <v>648.57000000000005</v>
      </c>
      <c r="B996" s="1">
        <f t="shared" si="269"/>
        <v>0.45000000000004547</v>
      </c>
      <c r="C996">
        <f>front!D996-front!B996</f>
        <v>27546</v>
      </c>
      <c r="D996" s="2">
        <f>front!E996-front!C996</f>
        <v>55725.599999999999</v>
      </c>
      <c r="E996" s="2">
        <f>IF(front!F996-front!C996&gt;0,front!F996-front!C996,0)</f>
        <v>55725.599999999999</v>
      </c>
      <c r="F996" s="2">
        <f>front!I996-front!H996</f>
        <v>4090.7999999999993</v>
      </c>
      <c r="G996" s="2"/>
      <c r="H996" s="2"/>
      <c r="I996" s="4">
        <f>C996/(constants!$A$4+constants!$B$4*data!C996+constants!$C$4*data!C996^2+constants!$D$4*data!C996^3+constants!$E$4*data!C996^4+constants!$F$4*data!C996^5+constants!$G$4*data!C996^6+constants!$H$4*data!C996^7)</f>
        <v>28126.369822669178</v>
      </c>
      <c r="J996" s="4">
        <f>D996/(constants!$A$4+constants!$B$4*data!D996+constants!$C$4*data!D996^2+constants!$D$4*data!D996^3+constants!$E$4*data!D996^4+constants!$F$4*data!D996^5+constants!$G$4*data!D996^6+constants!$H$4*data!D996^7)</f>
        <v>58826.240938395837</v>
      </c>
      <c r="K996" s="4">
        <f>E996/(constants!$A$4+constants!$B$4*data!E996+constants!$C$4*data!E996^2+constants!$D$4*data!E996^3+constants!$E$4*data!E996^4+constants!$F$4*data!E996^5+constants!$G$4*data!E996^6+constants!$H$4*data!E996^7)</f>
        <v>58826.240938395837</v>
      </c>
      <c r="L996" s="4">
        <f>F996/(constants!$A$4+constants!$B$4*data!F996+constants!$C$4*data!F996^2+constants!$D$4*data!F996^3+constants!$E$4*data!F996^4+constants!$F$4*data!F996^5+constants!$G$4*data!F996^6+constants!$H$4*data!F996^7)</f>
        <v>4081.7258183006879</v>
      </c>
      <c r="M996" s="4"/>
      <c r="N996" s="4"/>
      <c r="O996" s="4">
        <f t="shared" si="264"/>
        <v>70315.924556672951</v>
      </c>
      <c r="P996" s="4">
        <f t="shared" si="265"/>
        <v>14706.560234598959</v>
      </c>
      <c r="Q996" s="4">
        <f t="shared" si="265"/>
        <v>14706.560234598959</v>
      </c>
      <c r="R996" s="4">
        <f t="shared" si="266"/>
        <v>1020.431454575172</v>
      </c>
      <c r="S996" s="4"/>
      <c r="T996" s="4"/>
      <c r="U996" s="4">
        <f t="shared" si="267"/>
        <v>1</v>
      </c>
      <c r="V996" s="4"/>
      <c r="W996" s="4"/>
      <c r="X996">
        <f>IF(front!E996&gt;$X$2,O996,P996)</f>
        <v>70315.924556672951</v>
      </c>
      <c r="Y996">
        <f t="shared" si="261"/>
        <v>70081.943768371886</v>
      </c>
      <c r="Z996">
        <f>SUMPRODUCT($B$7:$B$456,Y$7:Y$456,EXP(constants!$B$32+constants!$A$32*ABS($A$7:$A$456-$A996)))</f>
        <v>2.0706599767515659E-5</v>
      </c>
      <c r="AA996">
        <f t="shared" si="262"/>
        <v>70081.943747665282</v>
      </c>
      <c r="AB996">
        <f t="shared" si="268"/>
        <v>70076.497789105677</v>
      </c>
      <c r="AD996" s="4"/>
      <c r="AE996" s="4"/>
      <c r="AF996" s="4"/>
      <c r="AI996" s="5">
        <f>SUMPRODUCT(constants!$B$13:$B$20,A996^constants!$A$13:$A$20)*constants!$C$10/((A996/1000000000)^5*(EXP(0.014388/(A996/1000000000)/constants!$B$9)-1))</f>
        <v>1.6451089041283185E-5</v>
      </c>
      <c r="AL996" s="17">
        <f t="shared" si="263"/>
        <v>2.3475900708954559E-10</v>
      </c>
      <c r="AQ996">
        <f t="shared" si="270"/>
        <v>2.3475900708954559E-10</v>
      </c>
    </row>
    <row r="997" spans="1:43" x14ac:dyDescent="0.2">
      <c r="A997">
        <f>front!A997</f>
        <v>649.02</v>
      </c>
      <c r="B997" s="1">
        <f t="shared" si="269"/>
        <v>0.44999999999993179</v>
      </c>
      <c r="C997">
        <f>front!D997-front!B997</f>
        <v>27607.8</v>
      </c>
      <c r="D997" s="2">
        <f>front!E997-front!C997</f>
        <v>54807.199999999997</v>
      </c>
      <c r="E997" s="2">
        <f>IF(front!F997-front!C997&gt;0,front!F997-front!C997,0)</f>
        <v>54807.199999999997</v>
      </c>
      <c r="F997" s="2">
        <f>front!I997-front!H997</f>
        <v>4022.3000000000011</v>
      </c>
      <c r="G997" s="2"/>
      <c r="H997" s="2"/>
      <c r="I997" s="4">
        <f>C997/(constants!$A$4+constants!$B$4*data!C997+constants!$C$4*data!C997^2+constants!$D$4*data!C997^3+constants!$E$4*data!C997^4+constants!$F$4*data!C997^5+constants!$G$4*data!C997^6+constants!$H$4*data!C997^7)</f>
        <v>28191.79732591494</v>
      </c>
      <c r="J997" s="4">
        <f>D997/(constants!$A$4+constants!$B$4*data!D997+constants!$C$4*data!D997^2+constants!$D$4*data!D997^3+constants!$E$4*data!D997^4+constants!$F$4*data!D997^5+constants!$G$4*data!D997^6+constants!$H$4*data!D997^7)</f>
        <v>57805.622226487721</v>
      </c>
      <c r="K997" s="4">
        <f>E997/(constants!$A$4+constants!$B$4*data!E997+constants!$C$4*data!E997^2+constants!$D$4*data!E997^3+constants!$E$4*data!E997^4+constants!$F$4*data!E997^5+constants!$G$4*data!E997^6+constants!$H$4*data!E997^7)</f>
        <v>57805.622226487721</v>
      </c>
      <c r="L997" s="4">
        <f>F997/(constants!$A$4+constants!$B$4*data!F997+constants!$C$4*data!F997^2+constants!$D$4*data!F997^3+constants!$E$4*data!F997^4+constants!$F$4*data!F997^5+constants!$G$4*data!F997^6+constants!$H$4*data!F997^7)</f>
        <v>4013.3568159287042</v>
      </c>
      <c r="M997" s="4"/>
      <c r="N997" s="4"/>
      <c r="O997" s="4">
        <f t="shared" si="264"/>
        <v>70479.493314787353</v>
      </c>
      <c r="P997" s="4">
        <f t="shared" si="265"/>
        <v>14451.40555662193</v>
      </c>
      <c r="Q997" s="4">
        <f t="shared" si="265"/>
        <v>14451.40555662193</v>
      </c>
      <c r="R997" s="4">
        <f t="shared" si="266"/>
        <v>1003.3392039821761</v>
      </c>
      <c r="S997" s="4"/>
      <c r="T997" s="4"/>
      <c r="U997" s="4">
        <f t="shared" si="267"/>
        <v>1</v>
      </c>
      <c r="V997" s="4"/>
      <c r="W997" s="4"/>
      <c r="X997">
        <f>IF(front!E997&gt;$X$2,O997,P997)</f>
        <v>70479.493314787353</v>
      </c>
      <c r="Y997">
        <f t="shared" si="261"/>
        <v>70245.512526486287</v>
      </c>
      <c r="Z997">
        <f>SUMPRODUCT($B$7:$B$456,Y$7:Y$456,EXP(constants!$B$32+constants!$A$32*ABS($A$7:$A$456-$A997)))</f>
        <v>2.0183319154014655E-5</v>
      </c>
      <c r="AA997">
        <f t="shared" si="262"/>
        <v>70245.51250630297</v>
      </c>
      <c r="AB997">
        <f t="shared" si="268"/>
        <v>70240.066547743365</v>
      </c>
      <c r="AD997" s="4"/>
      <c r="AE997" s="4"/>
      <c r="AF997" s="4"/>
      <c r="AI997" s="5">
        <f>SUMPRODUCT(constants!$B$13:$B$20,A997^constants!$A$13:$A$20)*constants!$C$10/((A997/1000000000)^5*(EXP(0.014388/(A997/1000000000)/constants!$B$9)-1))</f>
        <v>1.6473417581805139E-5</v>
      </c>
      <c r="AL997" s="17">
        <f t="shared" si="263"/>
        <v>2.3453021034095803E-10</v>
      </c>
      <c r="AQ997">
        <f t="shared" si="270"/>
        <v>2.3453021034095803E-10</v>
      </c>
    </row>
    <row r="998" spans="1:43" x14ac:dyDescent="0.2">
      <c r="A998">
        <f>front!A998</f>
        <v>649.47</v>
      </c>
      <c r="B998" s="1">
        <f t="shared" si="269"/>
        <v>0.45000000000004547</v>
      </c>
      <c r="C998">
        <f>front!D998-front!B998</f>
        <v>27647.599999999999</v>
      </c>
      <c r="D998" s="2">
        <f>front!E998-front!C998</f>
        <v>55124.3</v>
      </c>
      <c r="E998" s="2">
        <f>IF(front!F998-front!C998&gt;0,front!F998-front!C998,0)</f>
        <v>55124.3</v>
      </c>
      <c r="F998" s="2">
        <f>front!I998-front!H998</f>
        <v>4019.7000000000007</v>
      </c>
      <c r="G998" s="2"/>
      <c r="H998" s="2"/>
      <c r="I998" s="4">
        <f>C998/(constants!$A$4+constants!$B$4*data!C998+constants!$C$4*data!C998^2+constants!$D$4*data!C998^3+constants!$E$4*data!C998^4+constants!$F$4*data!C998^5+constants!$G$4*data!C998^6+constants!$H$4*data!C998^7)</f>
        <v>28233.938497857998</v>
      </c>
      <c r="J998" s="4">
        <f>D998/(constants!$A$4+constants!$B$4*data!D998+constants!$C$4*data!D998^2+constants!$D$4*data!D998^3+constants!$E$4*data!D998^4+constants!$F$4*data!D998^5+constants!$G$4*data!D998^6+constants!$H$4*data!D998^7)</f>
        <v>58157.761243174486</v>
      </c>
      <c r="K998" s="4">
        <f>E998/(constants!$A$4+constants!$B$4*data!E998+constants!$C$4*data!E998^2+constants!$D$4*data!E998^3+constants!$E$4*data!E998^4+constants!$F$4*data!E998^5+constants!$G$4*data!E998^6+constants!$H$4*data!E998^7)</f>
        <v>58157.761243174486</v>
      </c>
      <c r="L998" s="4">
        <f>F998/(constants!$A$4+constants!$B$4*data!F998+constants!$C$4*data!F998^2+constants!$D$4*data!F998^3+constants!$E$4*data!F998^4+constants!$F$4*data!F998^5+constants!$G$4*data!F998^6+constants!$H$4*data!F998^7)</f>
        <v>4010.7618259317846</v>
      </c>
      <c r="M998" s="4"/>
      <c r="N998" s="4"/>
      <c r="O998" s="4">
        <f t="shared" si="264"/>
        <v>70584.846244644999</v>
      </c>
      <c r="P998" s="4">
        <f t="shared" si="265"/>
        <v>14539.440310793621</v>
      </c>
      <c r="Q998" s="4">
        <f t="shared" si="265"/>
        <v>14539.440310793621</v>
      </c>
      <c r="R998" s="4">
        <f t="shared" si="266"/>
        <v>1002.6904564829462</v>
      </c>
      <c r="S998" s="4"/>
      <c r="T998" s="4"/>
      <c r="U998" s="4">
        <f t="shared" si="267"/>
        <v>1</v>
      </c>
      <c r="V998" s="4"/>
      <c r="W998" s="4"/>
      <c r="X998">
        <f>IF(front!E998&gt;$X$2,O998,P998)</f>
        <v>70584.846244644999</v>
      </c>
      <c r="Y998">
        <f t="shared" si="261"/>
        <v>70350.865456343934</v>
      </c>
      <c r="Z998">
        <f>SUMPRODUCT($B$7:$B$456,Y$7:Y$456,EXP(constants!$B$32+constants!$A$32*ABS($A$7:$A$456-$A998)))</f>
        <v>1.9673262469286979E-5</v>
      </c>
      <c r="AA998">
        <f t="shared" si="262"/>
        <v>70350.865436670676</v>
      </c>
      <c r="AB998">
        <f t="shared" si="268"/>
        <v>70345.419478111071</v>
      </c>
      <c r="AD998" s="4"/>
      <c r="AE998" s="4"/>
      <c r="AF998" s="4"/>
      <c r="AI998" s="5">
        <f>SUMPRODUCT(constants!$B$13:$B$20,A998^constants!$A$13:$A$20)*constants!$C$10/((A998/1000000000)^5*(EXP(0.014388/(A998/1000000000)/constants!$B$9)-1))</f>
        <v>1.6495704423669671E-5</v>
      </c>
      <c r="AL998" s="17">
        <f t="shared" si="263"/>
        <v>2.3449578588130434E-10</v>
      </c>
      <c r="AQ998">
        <f t="shared" si="270"/>
        <v>2.3449578588130434E-10</v>
      </c>
    </row>
    <row r="999" spans="1:43" x14ac:dyDescent="0.2">
      <c r="A999">
        <f>front!A999</f>
        <v>649.92999999999995</v>
      </c>
      <c r="B999" s="1">
        <f t="shared" si="269"/>
        <v>0.45999999999992269</v>
      </c>
      <c r="C999">
        <f>front!D999-front!B999</f>
        <v>27707.7</v>
      </c>
      <c r="D999" s="2">
        <f>front!E999-front!C999</f>
        <v>53531.8</v>
      </c>
      <c r="E999" s="2">
        <f>IF(front!F999-front!C999&gt;0,front!F999-front!C999,0)</f>
        <v>53531.8</v>
      </c>
      <c r="F999" s="2">
        <f>front!I999-front!H999</f>
        <v>3430.8999999999996</v>
      </c>
      <c r="G999" s="2"/>
      <c r="H999" s="2"/>
      <c r="I999" s="4">
        <f>C999/(constants!$A$4+constants!$B$4*data!C999+constants!$C$4*data!C999^2+constants!$D$4*data!C999^3+constants!$E$4*data!C999^4+constants!$F$4*data!C999^5+constants!$G$4*data!C999^6+constants!$H$4*data!C999^7)</f>
        <v>28297.581220171654</v>
      </c>
      <c r="J999" s="4">
        <f>D999/(constants!$A$4+constants!$B$4*data!D999+constants!$C$4*data!D999^2+constants!$D$4*data!D999^3+constants!$E$4*data!D999^4+constants!$F$4*data!D999^5+constants!$G$4*data!D999^6+constants!$H$4*data!D999^7)</f>
        <v>56391.30381768263</v>
      </c>
      <c r="K999" s="4">
        <f>E999/(constants!$A$4+constants!$B$4*data!E999+constants!$C$4*data!E999^2+constants!$D$4*data!E999^3+constants!$E$4*data!E999^4+constants!$F$4*data!E999^5+constants!$G$4*data!E999^6+constants!$H$4*data!E999^7)</f>
        <v>56391.30381768263</v>
      </c>
      <c r="L999" s="4">
        <f>F999/(constants!$A$4+constants!$B$4*data!F999+constants!$C$4*data!F999^2+constants!$D$4*data!F999^3+constants!$E$4*data!F999^4+constants!$F$4*data!F999^5+constants!$G$4*data!F999^6+constants!$H$4*data!F999^7)</f>
        <v>3423.1569844412597</v>
      </c>
      <c r="M999" s="4"/>
      <c r="N999" s="4"/>
      <c r="O999" s="4">
        <f t="shared" si="264"/>
        <v>70743.953050429132</v>
      </c>
      <c r="P999" s="4">
        <f t="shared" si="265"/>
        <v>14097.825954420658</v>
      </c>
      <c r="Q999" s="4">
        <f t="shared" si="265"/>
        <v>14097.825954420658</v>
      </c>
      <c r="R999" s="4">
        <f t="shared" si="266"/>
        <v>855.78924611031493</v>
      </c>
      <c r="S999" s="4"/>
      <c r="T999" s="4"/>
      <c r="U999" s="4">
        <f t="shared" si="267"/>
        <v>1</v>
      </c>
      <c r="V999" s="4"/>
      <c r="W999" s="4"/>
      <c r="X999">
        <f>IF(front!E999&gt;$X$2,O999,P999)</f>
        <v>70743.953050429132</v>
      </c>
      <c r="Y999">
        <f t="shared" si="261"/>
        <v>70509.972262128067</v>
      </c>
      <c r="Z999">
        <f>SUMPRODUCT($B$7:$B$456,Y$7:Y$456,EXP(constants!$B$32+constants!$A$32*ABS($A$7:$A$456-$A999)))</f>
        <v>1.9165191267120039E-5</v>
      </c>
      <c r="AA999">
        <f t="shared" si="262"/>
        <v>70509.972242962875</v>
      </c>
      <c r="AB999">
        <f t="shared" si="268"/>
        <v>70504.52628440327</v>
      </c>
      <c r="AD999" s="4"/>
      <c r="AE999" s="4"/>
      <c r="AF999" s="4"/>
      <c r="AI999" s="5">
        <f>SUMPRODUCT(constants!$B$13:$B$20,A999^constants!$A$13:$A$20)*constants!$C$10/((A999/1000000000)^5*(EXP(0.014388/(A999/1000000000)/constants!$B$9)-1))</f>
        <v>1.6518443395321127E-5</v>
      </c>
      <c r="AL999" s="17">
        <f t="shared" si="263"/>
        <v>2.3428911966146024E-10</v>
      </c>
      <c r="AQ999">
        <f t="shared" si="270"/>
        <v>2.3428911966146024E-10</v>
      </c>
    </row>
    <row r="1000" spans="1:43" x14ac:dyDescent="0.2">
      <c r="A1000">
        <f>front!A1000</f>
        <v>650.38</v>
      </c>
      <c r="B1000" s="1">
        <f t="shared" si="269"/>
        <v>0.45000000000004547</v>
      </c>
      <c r="C1000">
        <f>front!D1000-front!B1000</f>
        <v>27798.55</v>
      </c>
      <c r="D1000" s="2">
        <f>front!E1000-front!C1000</f>
        <v>55697.5</v>
      </c>
      <c r="E1000" s="2">
        <f>IF(front!F1000-front!C1000&gt;0,front!F1000-front!C1000,0)</f>
        <v>55697.5</v>
      </c>
      <c r="F1000" s="2">
        <f>front!I1000-front!H1000</f>
        <v>2923.7999999999993</v>
      </c>
      <c r="G1000" s="2"/>
      <c r="H1000" s="2"/>
      <c r="I1000" s="4">
        <f>C1000/(constants!$A$4+constants!$B$4*data!C1000+constants!$C$4*data!C1000^2+constants!$D$4*data!C1000^3+constants!$E$4*data!C1000^4+constants!$F$4*data!C1000^5+constants!$G$4*data!C1000^6+constants!$H$4*data!C1000^7)</f>
        <v>28393.803527901946</v>
      </c>
      <c r="J1000" s="4">
        <f>D1000/(constants!$A$4+constants!$B$4*data!D1000+constants!$C$4*data!D1000^2+constants!$D$4*data!D1000^3+constants!$E$4*data!D1000^4+constants!$F$4*data!D1000^5+constants!$G$4*data!D1000^6+constants!$H$4*data!D1000^7)</f>
        <v>58794.977246656883</v>
      </c>
      <c r="K1000" s="4">
        <f>E1000/(constants!$A$4+constants!$B$4*data!E1000+constants!$C$4*data!E1000^2+constants!$D$4*data!E1000^3+constants!$E$4*data!E1000^4+constants!$F$4*data!E1000^5+constants!$G$4*data!E1000^6+constants!$H$4*data!E1000^7)</f>
        <v>58794.977246656883</v>
      </c>
      <c r="L1000" s="4">
        <f>F1000/(constants!$A$4+constants!$B$4*data!F1000+constants!$C$4*data!F1000^2+constants!$D$4*data!F1000^3+constants!$E$4*data!F1000^4+constants!$F$4*data!F1000^5+constants!$G$4*data!F1000^6+constants!$H$4*data!F1000^7)</f>
        <v>2917.156942877667</v>
      </c>
      <c r="M1000" s="4"/>
      <c r="N1000" s="4"/>
      <c r="O1000" s="4">
        <f t="shared" si="264"/>
        <v>70984.508819754876</v>
      </c>
      <c r="P1000" s="4">
        <f t="shared" si="265"/>
        <v>14698.744311664221</v>
      </c>
      <c r="Q1000" s="4">
        <f t="shared" si="265"/>
        <v>14698.744311664221</v>
      </c>
      <c r="R1000" s="4">
        <f t="shared" si="266"/>
        <v>729.28923571941675</v>
      </c>
      <c r="S1000" s="4"/>
      <c r="T1000" s="4"/>
      <c r="U1000" s="4">
        <f t="shared" si="267"/>
        <v>1</v>
      </c>
      <c r="V1000" s="4"/>
      <c r="W1000" s="4"/>
      <c r="X1000">
        <f>IF(front!E1000&gt;$X$2,O1000,P1000)</f>
        <v>70984.508819754876</v>
      </c>
      <c r="Y1000">
        <f t="shared" si="261"/>
        <v>70750.52803145381</v>
      </c>
      <c r="Z1000">
        <f>SUMPRODUCT($B$7:$B$456,Y$7:Y$456,EXP(constants!$B$32+constants!$A$32*ABS($A$7:$A$456-$A1000)))</f>
        <v>1.8680863895329239E-5</v>
      </c>
      <c r="AA1000">
        <f t="shared" si="262"/>
        <v>70750.528012772949</v>
      </c>
      <c r="AB1000">
        <f t="shared" si="268"/>
        <v>70745.082054213344</v>
      </c>
      <c r="AD1000" s="4"/>
      <c r="AE1000" s="4"/>
      <c r="AF1000" s="4"/>
      <c r="AI1000" s="5">
        <f>SUMPRODUCT(constants!$B$13:$B$20,A1000^constants!$A$13:$A$20)*constants!$C$10/((A1000/1000000000)^5*(EXP(0.014388/(A1000/1000000000)/constants!$B$9)-1))</f>
        <v>1.65406458129498E-5</v>
      </c>
      <c r="AL1000" s="17">
        <f t="shared" si="263"/>
        <v>2.3380629907637085E-10</v>
      </c>
      <c r="AQ1000">
        <f t="shared" si="270"/>
        <v>2.3380629907637085E-10</v>
      </c>
    </row>
    <row r="1001" spans="1:43" x14ac:dyDescent="0.2">
      <c r="A1001">
        <f>front!A1001</f>
        <v>650.83000000000004</v>
      </c>
      <c r="B1001" s="1">
        <f t="shared" si="269"/>
        <v>0.45000000000004547</v>
      </c>
      <c r="C1001">
        <f>front!D1001-front!B1001</f>
        <v>27802.400000000001</v>
      </c>
      <c r="D1001" s="2">
        <f>front!E1001-front!C1001</f>
        <v>55643.3</v>
      </c>
      <c r="E1001" s="2">
        <f>IF(front!F1001-front!C1001&gt;0,front!F1001-front!C1001,0)</f>
        <v>55643.3</v>
      </c>
      <c r="F1001" s="2">
        <f>front!I1001-front!H1001</f>
        <v>2752.8999999999996</v>
      </c>
      <c r="G1001" s="2"/>
      <c r="H1001" s="2"/>
      <c r="I1001" s="4">
        <f>C1001/(constants!$A$4+constants!$B$4*data!C1001+constants!$C$4*data!C1001^2+constants!$D$4*data!C1001^3+constants!$E$4*data!C1001^4+constants!$F$4*data!C1001^5+constants!$G$4*data!C1001^6+constants!$H$4*data!C1001^7)</f>
        <v>28397.881643598517</v>
      </c>
      <c r="J1001" s="4">
        <f>D1001/(constants!$A$4+constants!$B$4*data!D1001+constants!$C$4*data!D1001^2+constants!$D$4*data!D1001^3+constants!$E$4*data!D1001^4+constants!$F$4*data!D1001^5+constants!$G$4*data!D1001^6+constants!$H$4*data!D1001^7)</f>
        <v>58734.682228630241</v>
      </c>
      <c r="K1001" s="4">
        <f>E1001/(constants!$A$4+constants!$B$4*data!E1001+constants!$C$4*data!E1001^2+constants!$D$4*data!E1001^3+constants!$E$4*data!E1001^4+constants!$F$4*data!E1001^5+constants!$G$4*data!E1001^6+constants!$H$4*data!E1001^7)</f>
        <v>58734.682228630241</v>
      </c>
      <c r="L1001" s="4">
        <f>F1001/(constants!$A$4+constants!$B$4*data!F1001+constants!$C$4*data!F1001^2+constants!$D$4*data!F1001^3+constants!$E$4*data!F1001^4+constants!$F$4*data!F1001^5+constants!$G$4*data!F1001^6+constants!$H$4*data!F1001^7)</f>
        <v>2746.6367871272978</v>
      </c>
      <c r="M1001" s="4"/>
      <c r="N1001" s="4"/>
      <c r="O1001" s="4">
        <f t="shared" si="264"/>
        <v>70994.704108996288</v>
      </c>
      <c r="P1001" s="4">
        <f t="shared" si="265"/>
        <v>14683.67055715756</v>
      </c>
      <c r="Q1001" s="4">
        <f t="shared" si="265"/>
        <v>14683.67055715756</v>
      </c>
      <c r="R1001" s="4">
        <f t="shared" si="266"/>
        <v>686.65919678182445</v>
      </c>
      <c r="S1001" s="4"/>
      <c r="T1001" s="4"/>
      <c r="U1001" s="4">
        <f t="shared" si="267"/>
        <v>1</v>
      </c>
      <c r="V1001" s="4"/>
      <c r="W1001" s="4"/>
      <c r="X1001">
        <f>IF(front!E1001&gt;$X$2,O1001,P1001)</f>
        <v>70994.704108996288</v>
      </c>
      <c r="Y1001">
        <f t="shared" si="261"/>
        <v>70760.723320695222</v>
      </c>
      <c r="Z1001">
        <f>SUMPRODUCT($B$7:$B$456,Y$7:Y$456,EXP(constants!$B$32+constants!$A$32*ABS($A$7:$A$456-$A1001)))</f>
        <v>1.8208776057169789E-5</v>
      </c>
      <c r="AA1001">
        <f t="shared" si="262"/>
        <v>70760.72330248644</v>
      </c>
      <c r="AB1001">
        <f t="shared" si="268"/>
        <v>70755.277343926835</v>
      </c>
      <c r="AD1001" s="4"/>
      <c r="AE1001" s="4"/>
      <c r="AF1001" s="4"/>
      <c r="AI1001" s="5">
        <f>SUMPRODUCT(constants!$B$13:$B$20,A1001^constants!$A$13:$A$20)*constants!$C$10/((A1001/1000000000)^5*(EXP(0.014388/(A1001/1000000000)/constants!$B$9)-1))</f>
        <v>1.6562806434409815E-5</v>
      </c>
      <c r="AL1001" s="17">
        <f t="shared" si="263"/>
        <v>2.3408581036155683E-10</v>
      </c>
      <c r="AQ1001">
        <f t="shared" si="270"/>
        <v>2.3408581036155683E-10</v>
      </c>
    </row>
    <row r="1002" spans="1:43" x14ac:dyDescent="0.2">
      <c r="A1002">
        <f>front!A1002</f>
        <v>651.28</v>
      </c>
      <c r="B1002" s="1">
        <f t="shared" si="269"/>
        <v>0.44999999999993179</v>
      </c>
      <c r="C1002">
        <f>front!D1002-front!B1002</f>
        <v>27802.9</v>
      </c>
      <c r="D1002" s="2">
        <f>front!E1002-front!C1002</f>
        <v>55577.4</v>
      </c>
      <c r="E1002" s="2">
        <f>IF(front!F1002-front!C1002&gt;0,front!F1002-front!C1002,0)</f>
        <v>55577.4</v>
      </c>
      <c r="F1002" s="2">
        <f>front!I1002-front!H1002</f>
        <v>3012.4000000000015</v>
      </c>
      <c r="G1002" s="2"/>
      <c r="H1002" s="2"/>
      <c r="I1002" s="4">
        <f>C1002/(constants!$A$4+constants!$B$4*data!C1002+constants!$C$4*data!C1002^2+constants!$D$4*data!C1002^3+constants!$E$4*data!C1002^4+constants!$F$4*data!C1002^5+constants!$G$4*data!C1002^6+constants!$H$4*data!C1002^7)</f>
        <v>28398.411271699384</v>
      </c>
      <c r="J1002" s="4">
        <f>D1002/(constants!$A$4+constants!$B$4*data!D1002+constants!$C$4*data!D1002^2+constants!$D$4*data!D1002^3+constants!$E$4*data!D1002^4+constants!$F$4*data!D1002^5+constants!$G$4*data!D1002^6+constants!$H$4*data!D1002^7)</f>
        <v>58661.384005214481</v>
      </c>
      <c r="K1002" s="4">
        <f>E1002/(constants!$A$4+constants!$B$4*data!E1002+constants!$C$4*data!E1002^2+constants!$D$4*data!E1002^3+constants!$E$4*data!E1002^4+constants!$F$4*data!E1002^5+constants!$G$4*data!E1002^6+constants!$H$4*data!E1002^7)</f>
        <v>58661.384005214481</v>
      </c>
      <c r="L1002" s="4">
        <f>F1002/(constants!$A$4+constants!$B$4*data!F1002+constants!$C$4*data!F1002^2+constants!$D$4*data!F1002^3+constants!$E$4*data!F1002^4+constants!$F$4*data!F1002^5+constants!$G$4*data!F1002^6+constants!$H$4*data!F1002^7)</f>
        <v>3005.5615059443758</v>
      </c>
      <c r="M1002" s="4"/>
      <c r="N1002" s="4"/>
      <c r="O1002" s="4">
        <f t="shared" si="264"/>
        <v>70996.02817924846</v>
      </c>
      <c r="P1002" s="4">
        <f t="shared" si="265"/>
        <v>14665.34600130362</v>
      </c>
      <c r="Q1002" s="4">
        <f t="shared" si="265"/>
        <v>14665.34600130362</v>
      </c>
      <c r="R1002" s="4">
        <f t="shared" si="266"/>
        <v>751.39037648609394</v>
      </c>
      <c r="S1002" s="4"/>
      <c r="T1002" s="4"/>
      <c r="U1002" s="4">
        <f t="shared" si="267"/>
        <v>1</v>
      </c>
      <c r="V1002" s="4"/>
      <c r="W1002" s="4"/>
      <c r="X1002">
        <f>IF(front!E1002&gt;$X$2,O1002,P1002)</f>
        <v>70996.02817924846</v>
      </c>
      <c r="Y1002">
        <f t="shared" si="261"/>
        <v>70762.047390947395</v>
      </c>
      <c r="Z1002">
        <f>SUMPRODUCT($B$7:$B$456,Y$7:Y$456,EXP(constants!$B$32+constants!$A$32*ABS($A$7:$A$456-$A1002)))</f>
        <v>1.7748618444945791E-5</v>
      </c>
      <c r="AA1002">
        <f t="shared" si="262"/>
        <v>70762.047373198773</v>
      </c>
      <c r="AB1002">
        <f t="shared" si="268"/>
        <v>70756.601414639168</v>
      </c>
      <c r="AD1002" s="4"/>
      <c r="AE1002" s="4"/>
      <c r="AF1002" s="4"/>
      <c r="AI1002" s="5">
        <f>SUMPRODUCT(constants!$B$13:$B$20,A1002^constants!$A$13:$A$20)*constants!$C$10/((A1002/1000000000)^5*(EXP(0.014388/(A1002/1000000000)/constants!$B$9)-1))</f>
        <v>1.6584925229090045E-5</v>
      </c>
      <c r="AL1002" s="17">
        <f t="shared" si="263"/>
        <v>2.3439403387821156E-10</v>
      </c>
      <c r="AQ1002">
        <f t="shared" si="270"/>
        <v>2.3439403387821156E-10</v>
      </c>
    </row>
    <row r="1003" spans="1:43" x14ac:dyDescent="0.2">
      <c r="A1003">
        <f>front!A1003</f>
        <v>651.74</v>
      </c>
      <c r="B1003" s="1">
        <f t="shared" si="269"/>
        <v>0.46000000000003638</v>
      </c>
      <c r="C1003">
        <f>front!D1003-front!B1003</f>
        <v>27848.15</v>
      </c>
      <c r="D1003" s="2">
        <f>front!E1003-front!C1003</f>
        <v>55270.2</v>
      </c>
      <c r="E1003" s="2">
        <f>IF(front!F1003-front!C1003&gt;0,front!F1003-front!C1003,0)</f>
        <v>55270.2</v>
      </c>
      <c r="F1003" s="2">
        <f>front!I1003-front!H1003</f>
        <v>3458.7000000000007</v>
      </c>
      <c r="G1003" s="2"/>
      <c r="H1003" s="2"/>
      <c r="I1003" s="4">
        <f>C1003/(constants!$A$4+constants!$B$4*data!C1003+constants!$C$4*data!C1003^2+constants!$D$4*data!C1003^3+constants!$E$4*data!C1003^4+constants!$F$4*data!C1003^5+constants!$G$4*data!C1003^6+constants!$H$4*data!C1003^7)</f>
        <v>28446.345170334029</v>
      </c>
      <c r="J1003" s="4">
        <f>D1003/(constants!$A$4+constants!$B$4*data!D1003+constants!$C$4*data!D1003^2+constants!$D$4*data!D1003^3+constants!$E$4*data!D1003^4+constants!$F$4*data!D1003^5+constants!$G$4*data!D1003^6+constants!$H$4*data!D1003^7)</f>
        <v>58319.86744007597</v>
      </c>
      <c r="K1003" s="4">
        <f>E1003/(constants!$A$4+constants!$B$4*data!E1003+constants!$C$4*data!E1003^2+constants!$D$4*data!E1003^3+constants!$E$4*data!E1003^4+constants!$F$4*data!E1003^5+constants!$G$4*data!E1003^6+constants!$H$4*data!E1003^7)</f>
        <v>58319.86744007597</v>
      </c>
      <c r="L1003" s="4">
        <f>F1003/(constants!$A$4+constants!$B$4*data!F1003+constants!$C$4*data!F1003^2+constants!$D$4*data!F1003^3+constants!$E$4*data!F1003^4+constants!$F$4*data!F1003^5+constants!$G$4*data!F1003^6+constants!$H$4*data!F1003^7)</f>
        <v>3450.8982331798165</v>
      </c>
      <c r="M1003" s="4"/>
      <c r="N1003" s="4"/>
      <c r="O1003" s="4">
        <f t="shared" si="264"/>
        <v>71115.86292583507</v>
      </c>
      <c r="P1003" s="4">
        <f t="shared" si="265"/>
        <v>14579.966860018993</v>
      </c>
      <c r="Q1003" s="4">
        <f t="shared" si="265"/>
        <v>14579.966860018993</v>
      </c>
      <c r="R1003" s="4">
        <f t="shared" si="266"/>
        <v>862.72455829495414</v>
      </c>
      <c r="S1003" s="4"/>
      <c r="T1003" s="4"/>
      <c r="U1003" s="4">
        <f t="shared" si="267"/>
        <v>1</v>
      </c>
      <c r="V1003" s="4"/>
      <c r="W1003" s="4"/>
      <c r="X1003">
        <f>IF(front!E1003&gt;$X$2,O1003,P1003)</f>
        <v>71115.86292583507</v>
      </c>
      <c r="Y1003">
        <f t="shared" si="261"/>
        <v>70881.882137534005</v>
      </c>
      <c r="Z1003">
        <f>SUMPRODUCT($B$7:$B$456,Y$7:Y$456,EXP(constants!$B$32+constants!$A$32*ABS($A$7:$A$456-$A1003)))</f>
        <v>1.7290252074639596E-5</v>
      </c>
      <c r="AA1003">
        <f t="shared" si="262"/>
        <v>70881.882120243754</v>
      </c>
      <c r="AB1003">
        <f t="shared" si="268"/>
        <v>70876.436161684149</v>
      </c>
      <c r="AD1003" s="4"/>
      <c r="AE1003" s="4"/>
      <c r="AF1003" s="4"/>
      <c r="AI1003" s="5">
        <f>SUMPRODUCT(constants!$B$13:$B$20,A1003^constants!$A$13:$A$20)*constants!$C$10/((A1003/1000000000)^5*(EXP(0.014388/(A1003/1000000000)/constants!$B$9)-1))</f>
        <v>1.6607492290184649E-5</v>
      </c>
      <c r="AL1003" s="17">
        <f t="shared" si="263"/>
        <v>2.343161308548224E-10</v>
      </c>
      <c r="AQ1003">
        <f t="shared" si="270"/>
        <v>2.343161308548224E-10</v>
      </c>
    </row>
    <row r="1004" spans="1:43" x14ac:dyDescent="0.2">
      <c r="A1004">
        <f>front!A1004</f>
        <v>652.19000000000005</v>
      </c>
      <c r="B1004" s="1">
        <f t="shared" si="269"/>
        <v>0.45000000000004547</v>
      </c>
      <c r="C1004">
        <f>front!D1004-front!B1004</f>
        <v>27861.35</v>
      </c>
      <c r="D1004" s="2">
        <f>front!E1004-front!C1004</f>
        <v>55691.5</v>
      </c>
      <c r="E1004" s="2">
        <f>IF(front!F1004-front!C1004&gt;0,front!F1004-front!C1004,0)</f>
        <v>55691.5</v>
      </c>
      <c r="F1004" s="2">
        <f>front!I1004-front!H1004</f>
        <v>4104.3999999999996</v>
      </c>
      <c r="G1004" s="2"/>
      <c r="H1004" s="2"/>
      <c r="I1004" s="4">
        <f>C1004/(constants!$A$4+constants!$B$4*data!C1004+constants!$C$4*data!C1004^2+constants!$D$4*data!C1004^3+constants!$E$4*data!C1004^4+constants!$F$4*data!C1004^5+constants!$G$4*data!C1004^6+constants!$H$4*data!C1004^7)</f>
        <v>28460.329049732394</v>
      </c>
      <c r="J1004" s="4">
        <f>D1004/(constants!$A$4+constants!$B$4*data!D1004+constants!$C$4*data!D1004^2+constants!$D$4*data!D1004^3+constants!$E$4*data!D1004^4+constants!$F$4*data!D1004^5+constants!$G$4*data!D1004^6+constants!$H$4*data!D1004^7)</f>
        <v>58788.302057288267</v>
      </c>
      <c r="K1004" s="4">
        <f>E1004/(constants!$A$4+constants!$B$4*data!E1004+constants!$C$4*data!E1004^2+constants!$D$4*data!E1004^3+constants!$E$4*data!E1004^4+constants!$F$4*data!E1004^5+constants!$G$4*data!E1004^6+constants!$H$4*data!E1004^7)</f>
        <v>58788.302057288267</v>
      </c>
      <c r="L1004" s="4">
        <f>F1004/(constants!$A$4+constants!$B$4*data!F1004+constants!$C$4*data!F1004^2+constants!$D$4*data!F1004^3+constants!$E$4*data!F1004^4+constants!$F$4*data!F1004^5+constants!$G$4*data!F1004^6+constants!$H$4*data!F1004^7)</f>
        <v>4095.3000430860789</v>
      </c>
      <c r="M1004" s="4"/>
      <c r="N1004" s="4"/>
      <c r="O1004" s="4">
        <f t="shared" si="264"/>
        <v>71150.822624330991</v>
      </c>
      <c r="P1004" s="4">
        <f t="shared" si="265"/>
        <v>14697.075514322067</v>
      </c>
      <c r="Q1004" s="4">
        <f t="shared" si="265"/>
        <v>14697.075514322067</v>
      </c>
      <c r="R1004" s="4">
        <f t="shared" si="266"/>
        <v>1023.8250107715197</v>
      </c>
      <c r="S1004" s="4"/>
      <c r="T1004" s="4"/>
      <c r="U1004" s="4">
        <f t="shared" si="267"/>
        <v>1</v>
      </c>
      <c r="V1004" s="4"/>
      <c r="W1004" s="4"/>
      <c r="X1004">
        <f>IF(front!E1004&gt;$X$2,O1004,P1004)</f>
        <v>71150.822624330991</v>
      </c>
      <c r="Y1004">
        <f t="shared" si="261"/>
        <v>70916.841836029926</v>
      </c>
      <c r="Z1004">
        <f>SUMPRODUCT($B$7:$B$456,Y$7:Y$456,EXP(constants!$B$32+constants!$A$32*ABS($A$7:$A$456-$A1004)))</f>
        <v>1.6853306665215096E-5</v>
      </c>
      <c r="AA1004">
        <f t="shared" si="262"/>
        <v>70916.841819176625</v>
      </c>
      <c r="AB1004">
        <f t="shared" si="268"/>
        <v>70911.39586061702</v>
      </c>
      <c r="AD1004" s="4"/>
      <c r="AE1004" s="4"/>
      <c r="AF1004" s="4"/>
      <c r="AI1004" s="5">
        <f>SUMPRODUCT(constants!$B$13:$B$20,A1004^constants!$A$13:$A$20)*constants!$C$10/((A1004/1000000000)^5*(EXP(0.014388/(A1004/1000000000)/constants!$B$9)-1))</f>
        <v>1.6629526411599667E-5</v>
      </c>
      <c r="AL1004" s="17">
        <f t="shared" si="263"/>
        <v>2.3451133925337693E-10</v>
      </c>
      <c r="AQ1004">
        <f t="shared" si="270"/>
        <v>2.3451133925337693E-10</v>
      </c>
    </row>
    <row r="1005" spans="1:43" x14ac:dyDescent="0.2">
      <c r="A1005">
        <f>front!A1005</f>
        <v>652.64</v>
      </c>
      <c r="B1005" s="1">
        <f t="shared" si="269"/>
        <v>0.44999999999993179</v>
      </c>
      <c r="C1005">
        <f>front!D1005-front!B1005</f>
        <v>27918.35</v>
      </c>
      <c r="D1005" s="2">
        <f>front!E1005-front!C1005</f>
        <v>55332.4</v>
      </c>
      <c r="E1005" s="2">
        <f>IF(front!F1005-front!C1005&gt;0,front!F1005-front!C1005,0)</f>
        <v>55332.4</v>
      </c>
      <c r="F1005" s="2">
        <f>front!I1005-front!H1005</f>
        <v>4327.3999999999996</v>
      </c>
      <c r="G1005" s="2"/>
      <c r="H1005" s="2"/>
      <c r="I1005" s="4">
        <f>C1005/(constants!$A$4+constants!$B$4*data!C1005+constants!$C$4*data!C1005^2+constants!$D$4*data!C1005^3+constants!$E$4*data!C1005^4+constants!$F$4*data!C1005^5+constants!$G$4*data!C1005^6+constants!$H$4*data!C1005^7)</f>
        <v>28520.71891759018</v>
      </c>
      <c r="J1005" s="4">
        <f>D1005/(constants!$A$4+constants!$B$4*data!D1005+constants!$C$4*data!D1005^2+constants!$D$4*data!D1005^3+constants!$E$4*data!D1005^4+constants!$F$4*data!D1005^5+constants!$G$4*data!D1005^6+constants!$H$4*data!D1005^7)</f>
        <v>58388.993853312531</v>
      </c>
      <c r="K1005" s="4">
        <f>E1005/(constants!$A$4+constants!$B$4*data!E1005+constants!$C$4*data!E1005^2+constants!$D$4*data!E1005^3+constants!$E$4*data!E1005^4+constants!$F$4*data!E1005^5+constants!$G$4*data!E1005^6+constants!$H$4*data!E1005^7)</f>
        <v>58388.993853312531</v>
      </c>
      <c r="L1005" s="4">
        <f>F1005/(constants!$A$4+constants!$B$4*data!F1005+constants!$C$4*data!F1005^2+constants!$D$4*data!F1005^3+constants!$E$4*data!F1005^4+constants!$F$4*data!F1005^5+constants!$G$4*data!F1005^6+constants!$H$4*data!F1005^7)</f>
        <v>4317.8892111661489</v>
      </c>
      <c r="M1005" s="4"/>
      <c r="N1005" s="4"/>
      <c r="O1005" s="4">
        <f t="shared" si="264"/>
        <v>71301.79729397544</v>
      </c>
      <c r="P1005" s="4">
        <f t="shared" si="265"/>
        <v>14597.248463328133</v>
      </c>
      <c r="Q1005" s="4">
        <f t="shared" si="265"/>
        <v>14597.248463328133</v>
      </c>
      <c r="R1005" s="4">
        <f t="shared" si="266"/>
        <v>1079.4723027915372</v>
      </c>
      <c r="S1005" s="4"/>
      <c r="T1005" s="4"/>
      <c r="U1005" s="4">
        <f t="shared" si="267"/>
        <v>1</v>
      </c>
      <c r="V1005" s="4"/>
      <c r="W1005" s="4"/>
      <c r="X1005">
        <f>IF(front!E1005&gt;$X$2,O1005,P1005)</f>
        <v>71301.79729397544</v>
      </c>
      <c r="Y1005">
        <f t="shared" si="261"/>
        <v>71067.816505674375</v>
      </c>
      <c r="Z1005">
        <f>SUMPRODUCT($B$7:$B$456,Y$7:Y$456,EXP(constants!$B$32+constants!$A$32*ABS($A$7:$A$456-$A1005)))</f>
        <v>1.642740339039884E-5</v>
      </c>
      <c r="AA1005">
        <f t="shared" si="262"/>
        <v>71067.816489246965</v>
      </c>
      <c r="AB1005">
        <f t="shared" si="268"/>
        <v>71062.37053068736</v>
      </c>
      <c r="AD1005" s="4"/>
      <c r="AE1005" s="4"/>
      <c r="AF1005" s="4"/>
      <c r="AI1005" s="5">
        <f>SUMPRODUCT(constants!$B$13:$B$20,A1005^constants!$A$13:$A$20)*constants!$C$10/((A1005/1000000000)^5*(EXP(0.014388/(A1005/1000000000)/constants!$B$9)-1))</f>
        <v>1.6651518618634708E-5</v>
      </c>
      <c r="AL1005" s="17">
        <f t="shared" si="263"/>
        <v>2.3432258865392008E-10</v>
      </c>
      <c r="AQ1005">
        <f t="shared" si="270"/>
        <v>2.3432258865392008E-10</v>
      </c>
    </row>
    <row r="1006" spans="1:43" x14ac:dyDescent="0.2">
      <c r="A1006">
        <f>front!A1006</f>
        <v>653.09</v>
      </c>
      <c r="B1006" s="1">
        <f t="shared" si="269"/>
        <v>0.45000000000004547</v>
      </c>
      <c r="C1006">
        <f>front!D1006-front!B1006</f>
        <v>27959.05</v>
      </c>
      <c r="D1006" s="2">
        <f>front!E1006-front!C1006</f>
        <v>55620.7</v>
      </c>
      <c r="E1006" s="2">
        <f>IF(front!F1006-front!C1006&gt;0,front!F1006-front!C1006,0)</f>
        <v>55620.7</v>
      </c>
      <c r="F1006" s="2">
        <f>front!I1006-front!H1006</f>
        <v>4562.8999999999996</v>
      </c>
      <c r="G1006" s="2"/>
      <c r="H1006" s="2"/>
      <c r="I1006" s="4">
        <f>C1006/(constants!$A$4+constants!$B$4*data!C1006+constants!$C$4*data!C1006^2+constants!$D$4*data!C1006^3+constants!$E$4*data!C1006^4+constants!$F$4*data!C1006^5+constants!$G$4*data!C1006^6+constants!$H$4*data!C1006^7)</f>
        <v>28563.844302103091</v>
      </c>
      <c r="J1006" s="4">
        <f>D1006/(constants!$A$4+constants!$B$4*data!D1006+constants!$C$4*data!D1006^2+constants!$D$4*data!D1006^3+constants!$E$4*data!D1006^4+constants!$F$4*data!D1006^5+constants!$G$4*data!D1006^6+constants!$H$4*data!D1006^7)</f>
        <v>58709.543522715787</v>
      </c>
      <c r="K1006" s="4">
        <f>E1006/(constants!$A$4+constants!$B$4*data!E1006+constants!$C$4*data!E1006^2+constants!$D$4*data!E1006^3+constants!$E$4*data!E1006^4+constants!$F$4*data!E1006^5+constants!$G$4*data!E1006^6+constants!$H$4*data!E1006^7)</f>
        <v>58709.543522715787</v>
      </c>
      <c r="L1006" s="4">
        <f>F1006/(constants!$A$4+constants!$B$4*data!F1006+constants!$C$4*data!F1006^2+constants!$D$4*data!F1006^3+constants!$E$4*data!F1006^4+constants!$F$4*data!F1006^5+constants!$G$4*data!F1006^6+constants!$H$4*data!F1006^7)</f>
        <v>4552.9820881040432</v>
      </c>
      <c r="M1006" s="4"/>
      <c r="N1006" s="4"/>
      <c r="O1006" s="4">
        <f t="shared" si="264"/>
        <v>71409.61075525773</v>
      </c>
      <c r="P1006" s="4">
        <f t="shared" si="265"/>
        <v>14677.385880678947</v>
      </c>
      <c r="Q1006" s="4">
        <f t="shared" si="265"/>
        <v>14677.385880678947</v>
      </c>
      <c r="R1006" s="4">
        <f t="shared" si="266"/>
        <v>1138.2455220260108</v>
      </c>
      <c r="S1006" s="4"/>
      <c r="T1006" s="4"/>
      <c r="U1006" s="4">
        <f t="shared" si="267"/>
        <v>1</v>
      </c>
      <c r="V1006" s="4"/>
      <c r="W1006" s="4"/>
      <c r="X1006">
        <f>IF(front!E1006&gt;$X$2,O1006,P1006)</f>
        <v>71409.61075525773</v>
      </c>
      <c r="Y1006">
        <f t="shared" si="261"/>
        <v>71175.629966956665</v>
      </c>
      <c r="Z1006">
        <f>SUMPRODUCT($B$7:$B$456,Y$7:Y$456,EXP(constants!$B$32+constants!$A$32*ABS($A$7:$A$456-$A1006)))</f>
        <v>1.6012263202204154E-5</v>
      </c>
      <c r="AA1006">
        <f t="shared" si="262"/>
        <v>71175.629950944407</v>
      </c>
      <c r="AB1006">
        <f t="shared" si="268"/>
        <v>71170.183992384802</v>
      </c>
      <c r="AD1006" s="4"/>
      <c r="AE1006" s="4"/>
      <c r="AF1006" s="4"/>
      <c r="AI1006" s="5">
        <f>SUMPRODUCT(constants!$B$13:$B$20,A1006^constants!$A$13:$A$20)*constants!$C$10/((A1006/1000000000)^5*(EXP(0.014388/(A1006/1000000000)/constants!$B$9)-1))</f>
        <v>1.6673468883913492E-5</v>
      </c>
      <c r="AL1006" s="17">
        <f t="shared" si="263"/>
        <v>2.3427604017010197E-10</v>
      </c>
      <c r="AQ1006">
        <f t="shared" si="270"/>
        <v>2.3427604017010197E-10</v>
      </c>
    </row>
    <row r="1007" spans="1:43" x14ac:dyDescent="0.2">
      <c r="A1007">
        <f>front!A1007</f>
        <v>653.54999999999995</v>
      </c>
      <c r="B1007" s="1">
        <f t="shared" si="269"/>
        <v>0.45999999999992269</v>
      </c>
      <c r="C1007">
        <f>front!D1007-front!B1007</f>
        <v>28069.95</v>
      </c>
      <c r="D1007" s="2">
        <f>front!E1007-front!C1007</f>
        <v>55659.1</v>
      </c>
      <c r="E1007" s="2">
        <f>IF(front!F1007-front!C1007&gt;0,front!F1007-front!C1007,0)</f>
        <v>55659.1</v>
      </c>
      <c r="F1007" s="2">
        <f>front!I1007-front!H1007</f>
        <v>4846.5999999999985</v>
      </c>
      <c r="G1007" s="2"/>
      <c r="H1007" s="2"/>
      <c r="I1007" s="4">
        <f>C1007/(constants!$A$4+constants!$B$4*data!C1007+constants!$C$4*data!C1007^2+constants!$D$4*data!C1007^3+constants!$E$4*data!C1007^4+constants!$F$4*data!C1007^5+constants!$G$4*data!C1007^6+constants!$H$4*data!C1007^7)</f>
        <v>28681.373719159441</v>
      </c>
      <c r="J1007" s="4">
        <f>D1007/(constants!$A$4+constants!$B$4*data!D1007+constants!$C$4*data!D1007^2+constants!$D$4*data!D1007^3+constants!$E$4*data!D1007^4+constants!$F$4*data!D1007^5+constants!$G$4*data!D1007^6+constants!$H$4*data!D1007^7)</f>
        <v>58752.258035631989</v>
      </c>
      <c r="K1007" s="4">
        <f>E1007/(constants!$A$4+constants!$B$4*data!E1007+constants!$C$4*data!E1007^2+constants!$D$4*data!E1007^3+constants!$E$4*data!E1007^4+constants!$F$4*data!E1007^5+constants!$G$4*data!E1007^6+constants!$H$4*data!E1007^7)</f>
        <v>58752.258035631989</v>
      </c>
      <c r="L1007" s="4">
        <f>F1007/(constants!$A$4+constants!$B$4*data!F1007+constants!$C$4*data!F1007^2+constants!$D$4*data!F1007^3+constants!$E$4*data!F1007^4+constants!$F$4*data!F1007^5+constants!$G$4*data!F1007^6+constants!$H$4*data!F1007^7)</f>
        <v>4836.2338274252124</v>
      </c>
      <c r="M1007" s="4"/>
      <c r="N1007" s="4"/>
      <c r="O1007" s="4">
        <f t="shared" si="264"/>
        <v>71703.434297898595</v>
      </c>
      <c r="P1007" s="4">
        <f t="shared" si="265"/>
        <v>14688.064508907997</v>
      </c>
      <c r="Q1007" s="4">
        <f t="shared" si="265"/>
        <v>14688.064508907997</v>
      </c>
      <c r="R1007" s="4">
        <f t="shared" si="266"/>
        <v>1209.0584568563031</v>
      </c>
      <c r="S1007" s="4"/>
      <c r="T1007" s="4"/>
      <c r="U1007" s="4">
        <f t="shared" si="267"/>
        <v>1</v>
      </c>
      <c r="V1007" s="4"/>
      <c r="W1007" s="4"/>
      <c r="X1007">
        <f>IF(front!E1007&gt;$X$2,O1007,P1007)</f>
        <v>71703.434297898595</v>
      </c>
      <c r="Y1007">
        <f t="shared" si="261"/>
        <v>71469.45350959753</v>
      </c>
      <c r="Z1007">
        <f>SUMPRODUCT($B$7:$B$456,Y$7:Y$456,EXP(constants!$B$32+constants!$A$32*ABS($A$7:$A$456-$A1007)))</f>
        <v>1.5598739017933355E-5</v>
      </c>
      <c r="AA1007">
        <f t="shared" si="262"/>
        <v>71469.453493998793</v>
      </c>
      <c r="AB1007">
        <f t="shared" si="268"/>
        <v>71464.007535439188</v>
      </c>
      <c r="AD1007" s="4"/>
      <c r="AE1007" s="4"/>
      <c r="AF1007" s="4"/>
      <c r="AI1007" s="5">
        <f>SUMPRODUCT(constants!$B$13:$B$20,A1007^constants!$A$13:$A$20)*constants!$C$10/((A1007/1000000000)^5*(EXP(0.014388/(A1007/1000000000)/constants!$B$9)-1))</f>
        <v>1.6695863555014686E-5</v>
      </c>
      <c r="AL1007" s="17">
        <f t="shared" si="263"/>
        <v>2.3362618653502131E-10</v>
      </c>
      <c r="AQ1007">
        <f t="shared" si="270"/>
        <v>2.3362618653502131E-10</v>
      </c>
    </row>
    <row r="1008" spans="1:43" x14ac:dyDescent="0.2">
      <c r="A1008">
        <f>front!A1008</f>
        <v>654</v>
      </c>
      <c r="B1008" s="1">
        <f t="shared" si="269"/>
        <v>0.45000000000004547</v>
      </c>
      <c r="C1008">
        <f>front!D1008-front!B1008</f>
        <v>28100.699999999997</v>
      </c>
      <c r="D1008" s="2">
        <f>front!E1008-front!C1008</f>
        <v>55346</v>
      </c>
      <c r="E1008" s="2">
        <f>IF(front!F1008-front!C1008&gt;0,front!F1008-front!C1008,0)</f>
        <v>55346</v>
      </c>
      <c r="F1008" s="2">
        <f>front!I1008-front!H1008</f>
        <v>4935.5</v>
      </c>
      <c r="G1008" s="2"/>
      <c r="H1008" s="2"/>
      <c r="I1008" s="4">
        <f>C1008/(constants!$A$4+constants!$B$4*data!C1008+constants!$C$4*data!C1008^2+constants!$D$4*data!C1008^3+constants!$E$4*data!C1008^4+constants!$F$4*data!C1008^5+constants!$G$4*data!C1008^6+constants!$H$4*data!C1008^7)</f>
        <v>28713.96725775893</v>
      </c>
      <c r="J1008" s="4">
        <f>D1008/(constants!$A$4+constants!$B$4*data!D1008+constants!$C$4*data!D1008^2+constants!$D$4*data!D1008^3+constants!$E$4*data!D1008^4+constants!$F$4*data!D1008^5+constants!$G$4*data!D1008^6+constants!$H$4*data!D1008^7)</f>
        <v>58404.109738416293</v>
      </c>
      <c r="K1008" s="4">
        <f>E1008/(constants!$A$4+constants!$B$4*data!E1008+constants!$C$4*data!E1008^2+constants!$D$4*data!E1008^3+constants!$E$4*data!E1008^4+constants!$F$4*data!E1008^5+constants!$G$4*data!E1008^6+constants!$H$4*data!E1008^7)</f>
        <v>58404.109738416293</v>
      </c>
      <c r="L1008" s="4">
        <f>F1008/(constants!$A$4+constants!$B$4*data!F1008+constants!$C$4*data!F1008^2+constants!$D$4*data!F1008^3+constants!$E$4*data!F1008^4+constants!$F$4*data!F1008^5+constants!$G$4*data!F1008^6+constants!$H$4*data!F1008^7)</f>
        <v>4925.0039354846094</v>
      </c>
      <c r="M1008" s="4"/>
      <c r="N1008" s="4"/>
      <c r="O1008" s="4">
        <f t="shared" si="264"/>
        <v>71784.918144397321</v>
      </c>
      <c r="P1008" s="4">
        <f t="shared" si="265"/>
        <v>14601.027434604073</v>
      </c>
      <c r="Q1008" s="4">
        <f t="shared" si="265"/>
        <v>14601.027434604073</v>
      </c>
      <c r="R1008" s="4">
        <f t="shared" si="266"/>
        <v>1231.2509838711524</v>
      </c>
      <c r="S1008" s="4"/>
      <c r="T1008" s="4"/>
      <c r="U1008" s="4">
        <f t="shared" si="267"/>
        <v>1</v>
      </c>
      <c r="V1008" s="4"/>
      <c r="W1008" s="4"/>
      <c r="X1008">
        <f>IF(front!E1008&gt;$X$2,O1008,P1008)</f>
        <v>71784.918144397321</v>
      </c>
      <c r="Y1008">
        <f t="shared" si="261"/>
        <v>71550.937356096256</v>
      </c>
      <c r="Z1008">
        <f>SUMPRODUCT($B$7:$B$456,Y$7:Y$456,EXP(constants!$B$32+constants!$A$32*ABS($A$7:$A$456-$A1008)))</f>
        <v>1.5204540172406163E-5</v>
      </c>
      <c r="AA1008">
        <f t="shared" si="262"/>
        <v>71550.937340891716</v>
      </c>
      <c r="AB1008">
        <f t="shared" si="268"/>
        <v>71545.491382332111</v>
      </c>
      <c r="AD1008" s="4"/>
      <c r="AE1008" s="4"/>
      <c r="AF1008" s="4"/>
      <c r="AI1008" s="5">
        <f>SUMPRODUCT(constants!$B$13:$B$20,A1008^constants!$A$13:$A$20)*constants!$C$10/((A1008/1000000000)^5*(EXP(0.014388/(A1008/1000000000)/constants!$B$9)-1))</f>
        <v>1.6717728924317999E-5</v>
      </c>
      <c r="AL1008" s="17">
        <f t="shared" si="263"/>
        <v>2.3366572234412495E-10</v>
      </c>
      <c r="AQ1008">
        <f t="shared" si="270"/>
        <v>2.3366572234412495E-10</v>
      </c>
    </row>
    <row r="1009" spans="1:43" x14ac:dyDescent="0.2">
      <c r="A1009">
        <f>front!A1009</f>
        <v>654.45000000000005</v>
      </c>
      <c r="B1009" s="1">
        <f t="shared" si="269"/>
        <v>0.45000000000004547</v>
      </c>
      <c r="C1009">
        <f>front!D1009-front!B1009</f>
        <v>28092.25</v>
      </c>
      <c r="D1009" s="2">
        <f>front!E1009-front!C1009</f>
        <v>55185.2</v>
      </c>
      <c r="E1009" s="2">
        <f>IF(front!F1009-front!C1009&gt;0,front!F1009-front!C1009,0)</f>
        <v>55185.2</v>
      </c>
      <c r="F1009" s="2">
        <f>front!I1009-front!H1009</f>
        <v>5997.8000000000011</v>
      </c>
      <c r="G1009" s="2"/>
      <c r="H1009" s="2"/>
      <c r="I1009" s="4">
        <f>C1009/(constants!$A$4+constants!$B$4*data!C1009+constants!$C$4*data!C1009^2+constants!$D$4*data!C1009^3+constants!$E$4*data!C1009^4+constants!$F$4*data!C1009^5+constants!$G$4*data!C1009^6+constants!$H$4*data!C1009^7)</f>
        <v>28705.01042786688</v>
      </c>
      <c r="J1009" s="4">
        <f>D1009/(constants!$A$4+constants!$B$4*data!D1009+constants!$C$4*data!D1009^2+constants!$D$4*data!D1009^3+constants!$E$4*data!D1009^4+constants!$F$4*data!D1009^5+constants!$G$4*data!D1009^6+constants!$H$4*data!D1009^7)</f>
        <v>58225.419041204914</v>
      </c>
      <c r="K1009" s="4">
        <f>E1009/(constants!$A$4+constants!$B$4*data!E1009+constants!$C$4*data!E1009^2+constants!$D$4*data!E1009^3+constants!$E$4*data!E1009^4+constants!$F$4*data!E1009^5+constants!$G$4*data!E1009^6+constants!$H$4*data!E1009^7)</f>
        <v>58225.419041204914</v>
      </c>
      <c r="L1009" s="4">
        <f>F1009/(constants!$A$4+constants!$B$4*data!F1009+constants!$C$4*data!F1009^2+constants!$D$4*data!F1009^3+constants!$E$4*data!F1009^4+constants!$F$4*data!F1009^5+constants!$G$4*data!F1009^6+constants!$H$4*data!F1009^7)</f>
        <v>5986.2416319976146</v>
      </c>
      <c r="M1009" s="4"/>
      <c r="N1009" s="4"/>
      <c r="O1009" s="4">
        <f t="shared" si="264"/>
        <v>71762.526069667205</v>
      </c>
      <c r="P1009" s="4">
        <f t="shared" si="265"/>
        <v>14556.354760301228</v>
      </c>
      <c r="Q1009" s="4">
        <f t="shared" si="265"/>
        <v>14556.354760301228</v>
      </c>
      <c r="R1009" s="4">
        <f t="shared" si="266"/>
        <v>1496.5604079994037</v>
      </c>
      <c r="S1009" s="4"/>
      <c r="T1009" s="4"/>
      <c r="U1009" s="4">
        <f t="shared" si="267"/>
        <v>1</v>
      </c>
      <c r="V1009" s="4"/>
      <c r="W1009" s="4"/>
      <c r="X1009">
        <f>IF(front!E1009&gt;$X$2,O1009,P1009)</f>
        <v>71762.526069667205</v>
      </c>
      <c r="Y1009">
        <f t="shared" si="261"/>
        <v>71528.54528136614</v>
      </c>
      <c r="Z1009">
        <f>SUMPRODUCT($B$7:$B$456,Y$7:Y$456,EXP(constants!$B$32+constants!$A$32*ABS($A$7:$A$456-$A1009)))</f>
        <v>1.482030320454335E-5</v>
      </c>
      <c r="AA1009">
        <f t="shared" si="262"/>
        <v>71528.545266545843</v>
      </c>
      <c r="AB1009">
        <f t="shared" si="268"/>
        <v>71523.099307986238</v>
      </c>
      <c r="AD1009" s="4"/>
      <c r="AE1009" s="4"/>
      <c r="AF1009" s="4"/>
      <c r="AI1009" s="5">
        <f>SUMPRODUCT(constants!$B$13:$B$20,A1009^constants!$A$13:$A$20)*constants!$C$10/((A1009/1000000000)^5*(EXP(0.014388/(A1009/1000000000)/constants!$B$9)-1))</f>
        <v>1.6739552273905437E-5</v>
      </c>
      <c r="AL1009" s="17">
        <f t="shared" si="263"/>
        <v>2.3404400027217927E-10</v>
      </c>
      <c r="AQ1009">
        <f t="shared" si="270"/>
        <v>2.3404400027217927E-10</v>
      </c>
    </row>
    <row r="1010" spans="1:43" x14ac:dyDescent="0.2">
      <c r="A1010">
        <f>front!A1010</f>
        <v>654.9</v>
      </c>
      <c r="B1010" s="1">
        <f t="shared" si="269"/>
        <v>0.44999999999993179</v>
      </c>
      <c r="C1010">
        <f>front!D1010-front!B1010</f>
        <v>28153.25</v>
      </c>
      <c r="D1010" s="2">
        <f>front!E1010-front!C1010</f>
        <v>55465.599999999999</v>
      </c>
      <c r="E1010" s="2">
        <f>IF(front!F1010-front!C1010&gt;0,front!F1010-front!C1010,0)</f>
        <v>55465.599999999999</v>
      </c>
      <c r="F1010" s="2">
        <f>front!I1010-front!H1010</f>
        <v>10425</v>
      </c>
      <c r="G1010" s="2"/>
      <c r="H1010" s="2"/>
      <c r="I1010" s="4">
        <f>C1010/(constants!$A$4+constants!$B$4*data!C1010+constants!$C$4*data!C1010^2+constants!$D$4*data!C1010^3+constants!$E$4*data!C1010^4+constants!$F$4*data!C1010^5+constants!$G$4*data!C1010^6+constants!$H$4*data!C1010^7)</f>
        <v>28769.673135808123</v>
      </c>
      <c r="J1010" s="4">
        <f>D1010/(constants!$A$4+constants!$B$4*data!D1010+constants!$C$4*data!D1010^2+constants!$D$4*data!D1010^3+constants!$E$4*data!D1010^4+constants!$F$4*data!D1010^5+constants!$G$4*data!D1010^6+constants!$H$4*data!D1010^7)</f>
        <v>58537.06327980075</v>
      </c>
      <c r="K1010" s="4">
        <f>E1010/(constants!$A$4+constants!$B$4*data!E1010+constants!$C$4*data!E1010^2+constants!$D$4*data!E1010^3+constants!$E$4*data!E1010^4+constants!$F$4*data!E1010^5+constants!$G$4*data!E1010^6+constants!$H$4*data!E1010^7)</f>
        <v>58537.06327980075</v>
      </c>
      <c r="L1010" s="4">
        <f>F1010/(constants!$A$4+constants!$B$4*data!F1010+constants!$C$4*data!F1010^2+constants!$D$4*data!F1010^3+constants!$E$4*data!F1010^4+constants!$F$4*data!F1010^5+constants!$G$4*data!F1010^6+constants!$H$4*data!F1010^7)</f>
        <v>10426.777487306786</v>
      </c>
      <c r="M1010" s="4"/>
      <c r="N1010" s="4"/>
      <c r="O1010" s="4">
        <f t="shared" si="264"/>
        <v>71924.182839520319</v>
      </c>
      <c r="P1010" s="4">
        <f t="shared" si="265"/>
        <v>14634.265819950188</v>
      </c>
      <c r="Q1010" s="4">
        <f t="shared" si="265"/>
        <v>14634.265819950188</v>
      </c>
      <c r="R1010" s="4">
        <f t="shared" si="266"/>
        <v>2606.6943718266966</v>
      </c>
      <c r="S1010" s="4"/>
      <c r="T1010" s="4"/>
      <c r="U1010" s="4">
        <f t="shared" si="267"/>
        <v>1</v>
      </c>
      <c r="V1010" s="4"/>
      <c r="W1010" s="4"/>
      <c r="X1010">
        <f>IF(front!E1010&gt;$X$2,O1010,P1010)</f>
        <v>71924.182839520319</v>
      </c>
      <c r="Y1010">
        <f t="shared" si="261"/>
        <v>71690.202051219254</v>
      </c>
      <c r="Z1010">
        <f>SUMPRODUCT($B$7:$B$456,Y$7:Y$456,EXP(constants!$B$32+constants!$A$32*ABS($A$7:$A$456-$A1010)))</f>
        <v>1.4445776365747211E-5</v>
      </c>
      <c r="AA1010">
        <f t="shared" si="262"/>
        <v>71690.20203677348</v>
      </c>
      <c r="AB1010">
        <f t="shared" si="268"/>
        <v>71684.756078213875</v>
      </c>
      <c r="AD1010" s="4"/>
      <c r="AE1010" s="4"/>
      <c r="AF1010" s="4"/>
      <c r="AI1010" s="5">
        <f>SUMPRODUCT(constants!$B$13:$B$20,A1010^constants!$A$13:$A$20)*constants!$C$10/((A1010/1000000000)^5*(EXP(0.014388/(A1010/1000000000)/constants!$B$9)-1))</f>
        <v>1.6761333579549055E-5</v>
      </c>
      <c r="AL1010" s="17">
        <f t="shared" si="263"/>
        <v>2.3382005459098003E-10</v>
      </c>
      <c r="AQ1010">
        <f t="shared" si="270"/>
        <v>2.3382005459098003E-10</v>
      </c>
    </row>
    <row r="1011" spans="1:43" x14ac:dyDescent="0.2">
      <c r="A1011">
        <f>front!A1011</f>
        <v>655.35</v>
      </c>
      <c r="B1011" s="1">
        <f t="shared" si="269"/>
        <v>0.45000000000004547</v>
      </c>
      <c r="C1011">
        <f>front!D1011-front!B1011</f>
        <v>28161.75</v>
      </c>
      <c r="D1011" s="2">
        <f>front!E1011-front!C1011</f>
        <v>55741.5</v>
      </c>
      <c r="E1011" s="2">
        <f>IF(front!F1011-front!C1011&gt;0,front!F1011-front!C1011,0)</f>
        <v>55741.5</v>
      </c>
      <c r="F1011" s="2">
        <f>front!I1011-front!H1011</f>
        <v>32125.100000000002</v>
      </c>
      <c r="G1011" s="2"/>
      <c r="H1011" s="2"/>
      <c r="I1011" s="4">
        <f>C1011/(constants!$A$4+constants!$B$4*data!C1011+constants!$C$4*data!C1011^2+constants!$D$4*data!C1011^3+constants!$E$4*data!C1011^4+constants!$F$4*data!C1011^5+constants!$G$4*data!C1011^6+constants!$H$4*data!C1011^7)</f>
        <v>28778.684238247039</v>
      </c>
      <c r="J1011" s="4">
        <f>D1011/(constants!$A$4+constants!$B$4*data!D1011+constants!$C$4*data!D1011^2+constants!$D$4*data!D1011^3+constants!$E$4*data!D1011^4+constants!$F$4*data!D1011^5+constants!$G$4*data!D1011^6+constants!$H$4*data!D1011^7)</f>
        <v>58843.93221287772</v>
      </c>
      <c r="K1011" s="4">
        <f>E1011/(constants!$A$4+constants!$B$4*data!E1011+constants!$C$4*data!E1011^2+constants!$D$4*data!E1011^3+constants!$E$4*data!E1011^4+constants!$F$4*data!E1011^5+constants!$G$4*data!E1011^6+constants!$H$4*data!E1011^7)</f>
        <v>58843.93221287772</v>
      </c>
      <c r="L1011" s="4">
        <f>F1011/(constants!$A$4+constants!$B$4*data!F1011+constants!$C$4*data!F1011^2+constants!$D$4*data!F1011^3+constants!$E$4*data!F1011^4+constants!$F$4*data!F1011^5+constants!$G$4*data!F1011^6+constants!$H$4*data!F1011^7)</f>
        <v>32999.395397291199</v>
      </c>
      <c r="M1011" s="4"/>
      <c r="N1011" s="4"/>
      <c r="O1011" s="4">
        <f t="shared" si="264"/>
        <v>71946.710595617595</v>
      </c>
      <c r="P1011" s="4">
        <f t="shared" si="265"/>
        <v>14710.98305321943</v>
      </c>
      <c r="Q1011" s="4">
        <f t="shared" si="265"/>
        <v>14710.98305321943</v>
      </c>
      <c r="R1011" s="4">
        <f t="shared" si="266"/>
        <v>8249.8488493227997</v>
      </c>
      <c r="S1011" s="4"/>
      <c r="T1011" s="4"/>
      <c r="U1011" s="4">
        <f t="shared" si="267"/>
        <v>1</v>
      </c>
      <c r="V1011" s="4"/>
      <c r="W1011" s="4"/>
      <c r="X1011">
        <f>IF(front!E1011&gt;$X$2,O1011,P1011)</f>
        <v>71946.710595617595</v>
      </c>
      <c r="Y1011">
        <f t="shared" si="261"/>
        <v>71712.729807316529</v>
      </c>
      <c r="Z1011">
        <f>SUMPRODUCT($B$7:$B$456,Y$7:Y$456,EXP(constants!$B$32+constants!$A$32*ABS($A$7:$A$456-$A1011)))</f>
        <v>1.4080714269408874E-5</v>
      </c>
      <c r="AA1011">
        <f t="shared" si="262"/>
        <v>71712.72979323582</v>
      </c>
      <c r="AB1011">
        <f t="shared" si="268"/>
        <v>71707.283834676215</v>
      </c>
      <c r="AD1011" s="4"/>
      <c r="AE1011" s="4"/>
      <c r="AF1011" s="4"/>
      <c r="AI1011" s="5">
        <f>SUMPRODUCT(constants!$B$13:$B$20,A1011^constants!$A$13:$A$20)*constants!$C$10/((A1011/1000000000)^5*(EXP(0.014388/(A1011/1000000000)/constants!$B$9)-1))</f>
        <v>1.6783072817781968E-5</v>
      </c>
      <c r="AL1011" s="17">
        <f t="shared" si="263"/>
        <v>2.3404976343095022E-10</v>
      </c>
      <c r="AQ1011">
        <f t="shared" si="270"/>
        <v>2.3404976343095022E-10</v>
      </c>
    </row>
    <row r="1012" spans="1:43" x14ac:dyDescent="0.2">
      <c r="A1012">
        <f>front!A1012</f>
        <v>655.81</v>
      </c>
      <c r="B1012" s="1">
        <f t="shared" si="269"/>
        <v>0.45999999999992269</v>
      </c>
      <c r="C1012">
        <f>front!D1012-front!B1012</f>
        <v>28173</v>
      </c>
      <c r="D1012" s="2">
        <f>front!E1012-front!C1012</f>
        <v>55057.2</v>
      </c>
      <c r="E1012" s="2">
        <f>IF(front!F1012-front!C1012&gt;0,front!F1012-front!C1012,0)</f>
        <v>55057.2</v>
      </c>
      <c r="F1012" s="2">
        <f>front!I1012-front!H1012</f>
        <v>55034.400000000001</v>
      </c>
      <c r="G1012" s="2"/>
      <c r="H1012" s="2"/>
      <c r="I1012" s="4">
        <f>C1012/(constants!$A$4+constants!$B$4*data!C1012+constants!$C$4*data!C1012^2+constants!$D$4*data!C1012^3+constants!$E$4*data!C1012^4+constants!$F$4*data!C1012^5+constants!$G$4*data!C1012^6+constants!$H$4*data!C1012^7)</f>
        <v>28790.610969952733</v>
      </c>
      <c r="J1012" s="4">
        <f>D1012/(constants!$A$4+constants!$B$4*data!D1012+constants!$C$4*data!D1012^2+constants!$D$4*data!D1012^3+constants!$E$4*data!D1012^4+constants!$F$4*data!D1012^5+constants!$G$4*data!D1012^6+constants!$H$4*data!D1012^7)</f>
        <v>58083.226442599153</v>
      </c>
      <c r="K1012" s="4">
        <f>E1012/(constants!$A$4+constants!$B$4*data!E1012+constants!$C$4*data!E1012^2+constants!$D$4*data!E1012^3+constants!$E$4*data!E1012^4+constants!$F$4*data!E1012^5+constants!$G$4*data!E1012^6+constants!$H$4*data!E1012^7)</f>
        <v>58083.226442599153</v>
      </c>
      <c r="L1012" s="4">
        <f>F1012/(constants!$A$4+constants!$B$4*data!F1012+constants!$C$4*data!F1012^2+constants!$D$4*data!F1012^3+constants!$E$4*data!F1012^4+constants!$F$4*data!F1012^5+constants!$G$4*data!F1012^6+constants!$H$4*data!F1012^7)</f>
        <v>58057.90272863378</v>
      </c>
      <c r="M1012" s="4"/>
      <c r="N1012" s="4"/>
      <c r="O1012" s="4">
        <f t="shared" si="264"/>
        <v>71976.527424881831</v>
      </c>
      <c r="P1012" s="4">
        <f t="shared" si="265"/>
        <v>14520.806610649788</v>
      </c>
      <c r="Q1012" s="4">
        <f t="shared" si="265"/>
        <v>14520.806610649788</v>
      </c>
      <c r="R1012" s="4">
        <f t="shared" si="266"/>
        <v>14514.475682158445</v>
      </c>
      <c r="S1012" s="4"/>
      <c r="T1012" s="4"/>
      <c r="U1012" s="4">
        <f t="shared" si="267"/>
        <v>1</v>
      </c>
      <c r="V1012" s="4"/>
      <c r="W1012" s="4"/>
      <c r="X1012">
        <f>IF(front!E1012&gt;$X$2,O1012,P1012)</f>
        <v>71976.527424881831</v>
      </c>
      <c r="Y1012">
        <f t="shared" si="261"/>
        <v>71742.546636580766</v>
      </c>
      <c r="Z1012">
        <f>SUMPRODUCT($B$7:$B$456,Y$7:Y$456,EXP(constants!$B$32+constants!$A$32*ABS($A$7:$A$456-$A1012)))</f>
        <v>1.3717073239488368E-5</v>
      </c>
      <c r="AA1012">
        <f t="shared" si="262"/>
        <v>71742.546622863694</v>
      </c>
      <c r="AB1012">
        <f t="shared" si="268"/>
        <v>71737.100664304089</v>
      </c>
      <c r="AD1012" s="4"/>
      <c r="AE1012" s="4"/>
      <c r="AF1012" s="4"/>
      <c r="AI1012" s="5">
        <f>SUMPRODUCT(constants!$B$13:$B$20,A1012^constants!$A$13:$A$20)*constants!$C$10/((A1012/1000000000)^5*(EXP(0.014388/(A1012/1000000000)/constants!$B$9)-1))</f>
        <v>1.6805251646527227E-5</v>
      </c>
      <c r="AL1012" s="17">
        <f t="shared" si="263"/>
        <v>2.3426165109693945E-10</v>
      </c>
      <c r="AQ1012">
        <f t="shared" si="270"/>
        <v>2.3426165109693945E-10</v>
      </c>
    </row>
    <row r="1013" spans="1:43" x14ac:dyDescent="0.2">
      <c r="A1013">
        <f>front!A1013</f>
        <v>656.26</v>
      </c>
      <c r="B1013" s="1">
        <f t="shared" si="269"/>
        <v>0.45000000000004547</v>
      </c>
      <c r="C1013">
        <f>front!D1013-front!B1013</f>
        <v>28216.400000000001</v>
      </c>
      <c r="D1013" s="2">
        <f>front!E1013-front!C1013</f>
        <v>55641.1</v>
      </c>
      <c r="E1013" s="2">
        <f>IF(front!F1013-front!C1013&gt;0,front!F1013-front!C1013,0)</f>
        <v>55641.1</v>
      </c>
      <c r="F1013" s="2">
        <f>front!I1013-front!H1013</f>
        <v>55613.599999999999</v>
      </c>
      <c r="G1013" s="2"/>
      <c r="H1013" s="2"/>
      <c r="I1013" s="4">
        <f>C1013/(constants!$A$4+constants!$B$4*data!C1013+constants!$C$4*data!C1013^2+constants!$D$4*data!C1013^3+constants!$E$4*data!C1013^4+constants!$F$4*data!C1013^5+constants!$G$4*data!C1013^6+constants!$H$4*data!C1013^7)</f>
        <v>28836.624559372336</v>
      </c>
      <c r="J1013" s="4">
        <f>D1013/(constants!$A$4+constants!$B$4*data!D1013+constants!$C$4*data!D1013^2+constants!$D$4*data!D1013^3+constants!$E$4*data!D1013^4+constants!$F$4*data!D1013^5+constants!$G$4*data!D1013^6+constants!$H$4*data!D1013^7)</f>
        <v>58732.235027161958</v>
      </c>
      <c r="K1013" s="4">
        <f>E1013/(constants!$A$4+constants!$B$4*data!E1013+constants!$C$4*data!E1013^2+constants!$D$4*data!E1013^3+constants!$E$4*data!E1013^4+constants!$F$4*data!E1013^5+constants!$G$4*data!E1013^6+constants!$H$4*data!E1013^7)</f>
        <v>58732.235027161958</v>
      </c>
      <c r="L1013" s="4">
        <f>F1013/(constants!$A$4+constants!$B$4*data!F1013+constants!$C$4*data!F1013^2+constants!$D$4*data!F1013^3+constants!$E$4*data!F1013^4+constants!$F$4*data!F1013^5+constants!$G$4*data!F1013^6+constants!$H$4*data!F1013^7)</f>
        <v>58701.646296108192</v>
      </c>
      <c r="M1013" s="4"/>
      <c r="N1013" s="4"/>
      <c r="O1013" s="4">
        <f t="shared" si="264"/>
        <v>72091.561398430844</v>
      </c>
      <c r="P1013" s="4">
        <f t="shared" si="265"/>
        <v>14683.058756790489</v>
      </c>
      <c r="Q1013" s="4">
        <f t="shared" si="265"/>
        <v>14683.058756790489</v>
      </c>
      <c r="R1013" s="4">
        <f t="shared" si="266"/>
        <v>14675.411574027048</v>
      </c>
      <c r="S1013" s="4"/>
      <c r="T1013" s="4"/>
      <c r="U1013" s="4">
        <f t="shared" si="267"/>
        <v>1</v>
      </c>
      <c r="V1013" s="4"/>
      <c r="W1013" s="4"/>
      <c r="X1013">
        <f>IF(front!E1013&gt;$X$2,O1013,P1013)</f>
        <v>72091.561398430844</v>
      </c>
      <c r="Y1013">
        <f t="shared" ref="Y1013:Y1076" si="271">X1013-$U$4</f>
        <v>71857.580610129779</v>
      </c>
      <c r="Z1013">
        <f>SUMPRODUCT($B$7:$B$456,Y$7:Y$456,EXP(constants!$B$32+constants!$A$32*ABS($A$7:$A$456-$A1013)))</f>
        <v>1.3370426345223293E-5</v>
      </c>
      <c r="AA1013">
        <f t="shared" si="262"/>
        <v>71857.580596759348</v>
      </c>
      <c r="AB1013">
        <f t="shared" si="268"/>
        <v>71852.134638199743</v>
      </c>
      <c r="AD1013" s="4"/>
      <c r="AE1013" s="4"/>
      <c r="AF1013" s="4"/>
      <c r="AI1013" s="5">
        <f>SUMPRODUCT(constants!$B$13:$B$20,A1013^constants!$A$13:$A$20)*constants!$C$10/((A1013/1000000000)^5*(EXP(0.014388/(A1013/1000000000)/constants!$B$9)-1))</f>
        <v>1.6826905746526522E-5</v>
      </c>
      <c r="AL1013" s="17">
        <f t="shared" si="263"/>
        <v>2.341879727200283E-10</v>
      </c>
      <c r="AQ1013">
        <f t="shared" si="270"/>
        <v>2.341879727200283E-10</v>
      </c>
    </row>
    <row r="1014" spans="1:43" x14ac:dyDescent="0.2">
      <c r="A1014">
        <f>front!A1014</f>
        <v>656.71</v>
      </c>
      <c r="B1014" s="1">
        <f t="shared" si="269"/>
        <v>0.45000000000004547</v>
      </c>
      <c r="C1014">
        <f>front!D1014-front!B1014</f>
        <v>28268.199999999997</v>
      </c>
      <c r="D1014" s="2">
        <f>front!E1014-front!C1014</f>
        <v>55387.1</v>
      </c>
      <c r="E1014" s="2">
        <f>IF(front!F1014-front!C1014&gt;0,front!F1014-front!C1014,0)</f>
        <v>55387.1</v>
      </c>
      <c r="F1014" s="2">
        <f>front!I1014-front!H1014</f>
        <v>55361.2</v>
      </c>
      <c r="G1014" s="2"/>
      <c r="H1014" s="2"/>
      <c r="I1014" s="4">
        <f>C1014/(constants!$A$4+constants!$B$4*data!C1014+constants!$C$4*data!C1014^2+constants!$D$4*data!C1014^3+constants!$E$4*data!C1014^4+constants!$F$4*data!C1014^5+constants!$G$4*data!C1014^6+constants!$H$4*data!C1014^7)</f>
        <v>28891.550049292215</v>
      </c>
      <c r="J1014" s="4">
        <f>D1014/(constants!$A$4+constants!$B$4*data!D1014+constants!$C$4*data!D1014^2+constants!$D$4*data!D1014^3+constants!$E$4*data!D1014^4+constants!$F$4*data!D1014^5+constants!$G$4*data!D1014^6+constants!$H$4*data!D1014^7)</f>
        <v>58449.793997209614</v>
      </c>
      <c r="K1014" s="4">
        <f>E1014/(constants!$A$4+constants!$B$4*data!E1014+constants!$C$4*data!E1014^2+constants!$D$4*data!E1014^3+constants!$E$4*data!E1014^4+constants!$F$4*data!E1014^5+constants!$G$4*data!E1014^6+constants!$H$4*data!E1014^7)</f>
        <v>58449.793997209614</v>
      </c>
      <c r="L1014" s="4">
        <f>F1014/(constants!$A$4+constants!$B$4*data!F1014+constants!$C$4*data!F1014^2+constants!$D$4*data!F1014^3+constants!$E$4*data!F1014^4+constants!$F$4*data!F1014^5+constants!$G$4*data!F1014^6+constants!$H$4*data!F1014^7)</f>
        <v>58421.0045770129</v>
      </c>
      <c r="M1014" s="4"/>
      <c r="N1014" s="4"/>
      <c r="O1014" s="4">
        <f t="shared" si="264"/>
        <v>72228.875123230537</v>
      </c>
      <c r="P1014" s="4">
        <f t="shared" si="265"/>
        <v>14612.448499302403</v>
      </c>
      <c r="Q1014" s="4">
        <f t="shared" si="265"/>
        <v>14612.448499302403</v>
      </c>
      <c r="R1014" s="4">
        <f t="shared" si="266"/>
        <v>14605.251144253225</v>
      </c>
      <c r="S1014" s="4"/>
      <c r="T1014" s="4"/>
      <c r="U1014" s="4">
        <f t="shared" si="267"/>
        <v>1</v>
      </c>
      <c r="V1014" s="4"/>
      <c r="W1014" s="4"/>
      <c r="X1014">
        <f>IF(front!E1014&gt;$X$2,O1014,P1014)</f>
        <v>72228.875123230537</v>
      </c>
      <c r="Y1014">
        <f t="shared" si="271"/>
        <v>71994.894334929471</v>
      </c>
      <c r="Z1014">
        <f>SUMPRODUCT($B$7:$B$456,Y$7:Y$456,EXP(constants!$B$32+constants!$A$32*ABS($A$7:$A$456-$A1014)))</f>
        <v>1.3032539633776051E-5</v>
      </c>
      <c r="AA1014">
        <f t="shared" si="262"/>
        <v>71994.894321896936</v>
      </c>
      <c r="AB1014">
        <f t="shared" si="268"/>
        <v>71989.448363337331</v>
      </c>
      <c r="AD1014" s="4"/>
      <c r="AE1014" s="4"/>
      <c r="AF1014" s="4"/>
      <c r="AI1014" s="5">
        <f>SUMPRODUCT(constants!$B$13:$B$20,A1014^constants!$A$13:$A$20)*constants!$C$10/((A1014/1000000000)^5*(EXP(0.014388/(A1014/1000000000)/constants!$B$9)-1))</f>
        <v>1.6848517712810649E-5</v>
      </c>
      <c r="AL1014" s="17">
        <f t="shared" si="263"/>
        <v>2.3404148935514325E-10</v>
      </c>
      <c r="AQ1014">
        <f t="shared" si="270"/>
        <v>2.3404148935514325E-10</v>
      </c>
    </row>
    <row r="1015" spans="1:43" x14ac:dyDescent="0.2">
      <c r="A1015">
        <f>front!A1015</f>
        <v>657.16</v>
      </c>
      <c r="B1015" s="1">
        <f t="shared" si="269"/>
        <v>0.44999999999993179</v>
      </c>
      <c r="C1015">
        <f>front!D1015-front!B1015</f>
        <v>28366.350000000002</v>
      </c>
      <c r="D1015" s="2">
        <f>front!E1015-front!C1015</f>
        <v>55093</v>
      </c>
      <c r="E1015" s="2">
        <f>IF(front!F1015-front!C1015&gt;0,front!F1015-front!C1015,0)</f>
        <v>55093</v>
      </c>
      <c r="F1015" s="2">
        <f>front!I1015-front!H1015</f>
        <v>41266.800000000003</v>
      </c>
      <c r="G1015" s="2"/>
      <c r="H1015" s="2"/>
      <c r="I1015" s="4">
        <f>C1015/(constants!$A$4+constants!$B$4*data!C1015+constants!$C$4*data!C1015^2+constants!$D$4*data!C1015^3+constants!$E$4*data!C1015^4+constants!$F$4*data!C1015^5+constants!$G$4*data!C1015^6+constants!$H$4*data!C1015^7)</f>
        <v>28995.640209893769</v>
      </c>
      <c r="J1015" s="4">
        <f>D1015/(constants!$A$4+constants!$B$4*data!D1015+constants!$C$4*data!D1015^2+constants!$D$4*data!D1015^3+constants!$E$4*data!D1015^4+constants!$F$4*data!D1015^5+constants!$G$4*data!D1015^6+constants!$H$4*data!D1015^7)</f>
        <v>58122.991732185321</v>
      </c>
      <c r="K1015" s="4">
        <f>E1015/(constants!$A$4+constants!$B$4*data!E1015+constants!$C$4*data!E1015^2+constants!$D$4*data!E1015^3+constants!$E$4*data!E1015^4+constants!$F$4*data!E1015^5+constants!$G$4*data!E1015^6+constants!$H$4*data!E1015^7)</f>
        <v>58122.991732185321</v>
      </c>
      <c r="L1015" s="4">
        <f>F1015/(constants!$A$4+constants!$B$4*data!F1015+constants!$C$4*data!F1015^2+constants!$D$4*data!F1015^3+constants!$E$4*data!F1015^4+constants!$F$4*data!F1015^5+constants!$G$4*data!F1015^6+constants!$H$4*data!F1015^7)</f>
        <v>42880.349193610848</v>
      </c>
      <c r="M1015" s="4"/>
      <c r="N1015" s="4"/>
      <c r="O1015" s="4">
        <f t="shared" si="264"/>
        <v>72489.100524734429</v>
      </c>
      <c r="P1015" s="4">
        <f t="shared" si="265"/>
        <v>14530.74793304633</v>
      </c>
      <c r="Q1015" s="4">
        <f t="shared" si="265"/>
        <v>14530.74793304633</v>
      </c>
      <c r="R1015" s="4">
        <f t="shared" si="266"/>
        <v>10720.087298402712</v>
      </c>
      <c r="S1015" s="4"/>
      <c r="T1015" s="4"/>
      <c r="U1015" s="4">
        <f t="shared" si="267"/>
        <v>1</v>
      </c>
      <c r="V1015" s="4"/>
      <c r="W1015" s="4"/>
      <c r="X1015">
        <f>IF(front!E1015&gt;$X$2,O1015,P1015)</f>
        <v>72489.100524734429</v>
      </c>
      <c r="Y1015">
        <f t="shared" si="271"/>
        <v>72255.119736433364</v>
      </c>
      <c r="Z1015">
        <f>SUMPRODUCT($B$7:$B$456,Y$7:Y$456,EXP(constants!$B$32+constants!$A$32*ABS($A$7:$A$456-$A1015)))</f>
        <v>1.2703191724819165E-5</v>
      </c>
      <c r="AA1015">
        <f t="shared" si="262"/>
        <v>72255.119723730168</v>
      </c>
      <c r="AB1015">
        <f t="shared" si="268"/>
        <v>72249.673765170563</v>
      </c>
      <c r="AD1015" s="4"/>
      <c r="AE1015" s="4"/>
      <c r="AF1015" s="4"/>
      <c r="AI1015" s="5">
        <f>SUMPRODUCT(constants!$B$13:$B$20,A1015^constants!$A$13:$A$20)*constants!$C$10/((A1015/1000000000)^5*(EXP(0.014388/(A1015/1000000000)/constants!$B$9)-1))</f>
        <v>1.6870087524944492E-5</v>
      </c>
      <c r="AL1015" s="17">
        <f t="shared" si="263"/>
        <v>2.3349707543007707E-10</v>
      </c>
      <c r="AQ1015">
        <f t="shared" si="270"/>
        <v>2.3349707543007707E-10</v>
      </c>
    </row>
    <row r="1016" spans="1:43" x14ac:dyDescent="0.2">
      <c r="A1016">
        <f>front!A1016</f>
        <v>657.62</v>
      </c>
      <c r="B1016" s="1">
        <f t="shared" si="269"/>
        <v>0.46000000000003638</v>
      </c>
      <c r="C1016">
        <f>front!D1016-front!B1016</f>
        <v>28377.550000000003</v>
      </c>
      <c r="D1016" s="2">
        <f>front!E1016-front!C1016</f>
        <v>55058.3</v>
      </c>
      <c r="E1016" s="2">
        <f>IF(front!F1016-front!C1016&gt;0,front!F1016-front!C1016,0)</f>
        <v>55058.3</v>
      </c>
      <c r="F1016" s="2">
        <f>front!I1016-front!H1016</f>
        <v>16392.900000000001</v>
      </c>
      <c r="G1016" s="2"/>
      <c r="H1016" s="2"/>
      <c r="I1016" s="4">
        <f>C1016/(constants!$A$4+constants!$B$4*data!C1016+constants!$C$4*data!C1016^2+constants!$D$4*data!C1016^3+constants!$E$4*data!C1016^4+constants!$F$4*data!C1016^5+constants!$G$4*data!C1016^6+constants!$H$4*data!C1016^7)</f>
        <v>29007.519546213509</v>
      </c>
      <c r="J1016" s="4">
        <f>D1016/(constants!$A$4+constants!$B$4*data!D1016+constants!$C$4*data!D1016^2+constants!$D$4*data!D1016^3+constants!$E$4*data!D1016^4+constants!$F$4*data!D1016^5+constants!$G$4*data!D1016^6+constants!$H$4*data!D1016^7)</f>
        <v>58084.44823335312</v>
      </c>
      <c r="K1016" s="4">
        <f>E1016/(constants!$A$4+constants!$B$4*data!E1016+constants!$C$4*data!E1016^2+constants!$D$4*data!E1016^3+constants!$E$4*data!E1016^4+constants!$F$4*data!E1016^5+constants!$G$4*data!E1016^6+constants!$H$4*data!E1016^7)</f>
        <v>58084.44823335312</v>
      </c>
      <c r="L1016" s="4">
        <f>F1016/(constants!$A$4+constants!$B$4*data!F1016+constants!$C$4*data!F1016^2+constants!$D$4*data!F1016^3+constants!$E$4*data!F1016^4+constants!$F$4*data!F1016^5+constants!$G$4*data!F1016^6+constants!$H$4*data!F1016^7)</f>
        <v>16492.337049273261</v>
      </c>
      <c r="M1016" s="4"/>
      <c r="N1016" s="4"/>
      <c r="O1016" s="4">
        <f t="shared" si="264"/>
        <v>72518.798865533769</v>
      </c>
      <c r="P1016" s="4">
        <f t="shared" si="265"/>
        <v>14521.11205833828</v>
      </c>
      <c r="Q1016" s="4">
        <f t="shared" si="265"/>
        <v>14521.11205833828</v>
      </c>
      <c r="R1016" s="4">
        <f t="shared" si="266"/>
        <v>4123.0842623183153</v>
      </c>
      <c r="S1016" s="4"/>
      <c r="T1016" s="4"/>
      <c r="U1016" s="4">
        <f t="shared" si="267"/>
        <v>1</v>
      </c>
      <c r="V1016" s="4"/>
      <c r="W1016" s="4"/>
      <c r="X1016">
        <f>IF(front!E1016&gt;$X$2,O1016,P1016)</f>
        <v>72518.798865533769</v>
      </c>
      <c r="Y1016">
        <f t="shared" si="271"/>
        <v>72284.818077232703</v>
      </c>
      <c r="Z1016">
        <f>SUMPRODUCT($B$7:$B$456,Y$7:Y$456,EXP(constants!$B$32+constants!$A$32*ABS($A$7:$A$456-$A1016)))</f>
        <v>1.2375125858719762E-5</v>
      </c>
      <c r="AA1016">
        <f t="shared" si="262"/>
        <v>72284.81806485758</v>
      </c>
      <c r="AB1016">
        <f t="shared" si="268"/>
        <v>72279.372106297975</v>
      </c>
      <c r="AD1016" s="4"/>
      <c r="AE1016" s="4"/>
      <c r="AF1016" s="4"/>
      <c r="AI1016" s="5">
        <f>SUMPRODUCT(constants!$B$13:$B$20,A1016^constants!$A$13:$A$20)*constants!$C$10/((A1016/1000000000)^5*(EXP(0.014388/(A1016/1000000000)/constants!$B$9)-1))</f>
        <v>1.6892093076038234E-5</v>
      </c>
      <c r="AL1016" s="17">
        <f t="shared" si="263"/>
        <v>2.3370558686087926E-10</v>
      </c>
      <c r="AQ1016">
        <f t="shared" si="270"/>
        <v>2.3370558686087926E-10</v>
      </c>
    </row>
    <row r="1017" spans="1:43" x14ac:dyDescent="0.2">
      <c r="A1017">
        <f>front!A1017</f>
        <v>658.07</v>
      </c>
      <c r="B1017" s="1">
        <f t="shared" si="269"/>
        <v>0.45000000000004547</v>
      </c>
      <c r="C1017">
        <f>front!D1017-front!B1017</f>
        <v>28451.899999999998</v>
      </c>
      <c r="D1017" s="2">
        <f>front!E1017-front!C1017</f>
        <v>55669.4</v>
      </c>
      <c r="E1017" s="2">
        <f>IF(front!F1017-front!C1017&gt;0,front!F1017-front!C1017,0)</f>
        <v>55669.4</v>
      </c>
      <c r="F1017" s="2">
        <f>front!I1017-front!H1017</f>
        <v>9954</v>
      </c>
      <c r="G1017" s="2"/>
      <c r="H1017" s="2"/>
      <c r="I1017" s="4">
        <f>C1017/(constants!$A$4+constants!$B$4*data!C1017+constants!$C$4*data!C1017^2+constants!$D$4*data!C1017^3+constants!$E$4*data!C1017^4+constants!$F$4*data!C1017^5+constants!$G$4*data!C1017^6+constants!$H$4*data!C1017^7)</f>
        <v>29086.387021864146</v>
      </c>
      <c r="J1017" s="4">
        <f>D1017/(constants!$A$4+constants!$B$4*data!D1017+constants!$C$4*data!D1017^2+constants!$D$4*data!D1017^3+constants!$E$4*data!D1017^4+constants!$F$4*data!D1017^5+constants!$G$4*data!D1017^6+constants!$H$4*data!D1017^7)</f>
        <v>58763.716109906411</v>
      </c>
      <c r="K1017" s="4">
        <f>E1017/(constants!$A$4+constants!$B$4*data!E1017+constants!$C$4*data!E1017^2+constants!$D$4*data!E1017^3+constants!$E$4*data!E1017^4+constants!$F$4*data!E1017^5+constants!$G$4*data!E1017^6+constants!$H$4*data!E1017^7)</f>
        <v>58763.716109906411</v>
      </c>
      <c r="L1017" s="4">
        <f>F1017/(constants!$A$4+constants!$B$4*data!F1017+constants!$C$4*data!F1017^2+constants!$D$4*data!F1017^3+constants!$E$4*data!F1017^4+constants!$F$4*data!F1017^5+constants!$G$4*data!F1017^6+constants!$H$4*data!F1017^7)</f>
        <v>9952.4612581851779</v>
      </c>
      <c r="M1017" s="4"/>
      <c r="N1017" s="4"/>
      <c r="O1017" s="4">
        <f t="shared" si="264"/>
        <v>72715.967554660368</v>
      </c>
      <c r="P1017" s="4">
        <f t="shared" si="265"/>
        <v>14690.929027476603</v>
      </c>
      <c r="Q1017" s="4">
        <f t="shared" si="265"/>
        <v>14690.929027476603</v>
      </c>
      <c r="R1017" s="4">
        <f t="shared" si="266"/>
        <v>2488.1153145462945</v>
      </c>
      <c r="S1017" s="4"/>
      <c r="T1017" s="4"/>
      <c r="U1017" s="4">
        <f t="shared" si="267"/>
        <v>1</v>
      </c>
      <c r="V1017" s="4"/>
      <c r="W1017" s="4"/>
      <c r="X1017">
        <f>IF(front!E1017&gt;$X$2,O1017,P1017)</f>
        <v>72715.967554660368</v>
      </c>
      <c r="Y1017">
        <f t="shared" si="271"/>
        <v>72481.986766359303</v>
      </c>
      <c r="Z1017">
        <f>SUMPRODUCT($B$7:$B$456,Y$7:Y$456,EXP(constants!$B$32+constants!$A$32*ABS($A$7:$A$456-$A1017)))</f>
        <v>1.2062391584420235E-5</v>
      </c>
      <c r="AA1017">
        <f t="shared" si="262"/>
        <v>72481.986754296915</v>
      </c>
      <c r="AB1017">
        <f t="shared" si="268"/>
        <v>72476.54079573731</v>
      </c>
      <c r="AD1017" s="4"/>
      <c r="AE1017" s="4"/>
      <c r="AF1017" s="4"/>
      <c r="AI1017" s="5">
        <f>SUMPRODUCT(constants!$B$13:$B$20,A1017^constants!$A$13:$A$20)*constants!$C$10/((A1017/1000000000)^5*(EXP(0.014388/(A1017/1000000000)/constants!$B$9)-1))</f>
        <v>1.691357758368867E-5</v>
      </c>
      <c r="AL1017" s="17">
        <f t="shared" si="263"/>
        <v>2.3336623682629508E-10</v>
      </c>
      <c r="AQ1017">
        <f t="shared" si="270"/>
        <v>2.3336623682629508E-10</v>
      </c>
    </row>
    <row r="1018" spans="1:43" x14ac:dyDescent="0.2">
      <c r="A1018">
        <f>front!A1018</f>
        <v>658.52</v>
      </c>
      <c r="B1018" s="1">
        <f t="shared" si="269"/>
        <v>0.44999999999993179</v>
      </c>
      <c r="C1018">
        <f>front!D1018-front!B1018</f>
        <v>28471</v>
      </c>
      <c r="D1018" s="2">
        <f>front!E1018-front!C1018</f>
        <v>55302.2</v>
      </c>
      <c r="E1018" s="2">
        <f>IF(front!F1018-front!C1018&gt;0,front!F1018-front!C1018,0)</f>
        <v>55302.2</v>
      </c>
      <c r="F1018" s="2">
        <f>front!I1018-front!H1018</f>
        <v>6959.1999999999989</v>
      </c>
      <c r="G1018" s="2"/>
      <c r="H1018" s="2"/>
      <c r="I1018" s="4">
        <f>C1018/(constants!$A$4+constants!$B$4*data!C1018+constants!$C$4*data!C1018^2+constants!$D$4*data!C1018^3+constants!$E$4*data!C1018^4+constants!$F$4*data!C1018^5+constants!$G$4*data!C1018^6+constants!$H$4*data!C1018^7)</f>
        <v>29106.649710497946</v>
      </c>
      <c r="J1018" s="4">
        <f>D1018/(constants!$A$4+constants!$B$4*data!D1018+constants!$C$4*data!D1018^2+constants!$D$4*data!D1018^3+constants!$E$4*data!D1018^4+constants!$F$4*data!D1018^5+constants!$G$4*data!D1018^6+constants!$H$4*data!D1018^7)</f>
        <v>58355.429537272714</v>
      </c>
      <c r="K1018" s="4">
        <f>E1018/(constants!$A$4+constants!$B$4*data!E1018+constants!$C$4*data!E1018^2+constants!$D$4*data!E1018^3+constants!$E$4*data!E1018^4+constants!$F$4*data!E1018^5+constants!$G$4*data!E1018^6+constants!$H$4*data!E1018^7)</f>
        <v>58355.429537272714</v>
      </c>
      <c r="L1018" s="4">
        <f>F1018/(constants!$A$4+constants!$B$4*data!F1018+constants!$C$4*data!F1018^2+constants!$D$4*data!F1018^3+constants!$E$4*data!F1018^4+constants!$F$4*data!F1018^5+constants!$G$4*data!F1018^6+constants!$H$4*data!F1018^7)</f>
        <v>6947.7025490546357</v>
      </c>
      <c r="M1018" s="4"/>
      <c r="N1018" s="4"/>
      <c r="O1018" s="4">
        <f t="shared" si="264"/>
        <v>72766.624276244867</v>
      </c>
      <c r="P1018" s="4">
        <f t="shared" si="265"/>
        <v>14588.857384318178</v>
      </c>
      <c r="Q1018" s="4">
        <f t="shared" si="265"/>
        <v>14588.857384318178</v>
      </c>
      <c r="R1018" s="4">
        <f t="shared" si="266"/>
        <v>1736.9256372636589</v>
      </c>
      <c r="S1018" s="4"/>
      <c r="T1018" s="4"/>
      <c r="U1018" s="4">
        <f t="shared" si="267"/>
        <v>1</v>
      </c>
      <c r="V1018" s="4"/>
      <c r="W1018" s="4"/>
      <c r="X1018">
        <f>IF(front!E1018&gt;$X$2,O1018,P1018)</f>
        <v>72766.624276244867</v>
      </c>
      <c r="Y1018">
        <f t="shared" si="271"/>
        <v>72532.643487943802</v>
      </c>
      <c r="Z1018">
        <f>SUMPRODUCT($B$7:$B$456,Y$7:Y$456,EXP(constants!$B$32+constants!$A$32*ABS($A$7:$A$456-$A1018)))</f>
        <v>1.1757560480354234E-5</v>
      </c>
      <c r="AA1018">
        <f t="shared" si="262"/>
        <v>72532.643476186247</v>
      </c>
      <c r="AB1018">
        <f t="shared" si="268"/>
        <v>72527.197517626642</v>
      </c>
      <c r="AD1018" s="4"/>
      <c r="AE1018" s="4"/>
      <c r="AF1018" s="4"/>
      <c r="AI1018" s="5">
        <f>SUMPRODUCT(constants!$B$13:$B$20,A1018^constants!$A$13:$A$20)*constants!$C$10/((A1018/1000000000)^5*(EXP(0.014388/(A1018/1000000000)/constants!$B$9)-1))</f>
        <v>1.6935019879893206E-5</v>
      </c>
      <c r="AL1018" s="17">
        <f t="shared" si="263"/>
        <v>2.334988867559291E-10</v>
      </c>
      <c r="AQ1018">
        <f t="shared" si="270"/>
        <v>2.334988867559291E-10</v>
      </c>
    </row>
    <row r="1019" spans="1:43" x14ac:dyDescent="0.2">
      <c r="A1019">
        <f>front!A1019</f>
        <v>658.97</v>
      </c>
      <c r="B1019" s="1">
        <f t="shared" si="269"/>
        <v>0.45000000000004547</v>
      </c>
      <c r="C1019">
        <f>front!D1019-front!B1019</f>
        <v>28482.55</v>
      </c>
      <c r="D1019" s="2">
        <f>front!E1019-front!C1019</f>
        <v>55697.9</v>
      </c>
      <c r="E1019" s="2">
        <f>IF(front!F1019-front!C1019&gt;0,front!F1019-front!C1019,0)</f>
        <v>55697.9</v>
      </c>
      <c r="F1019" s="2">
        <f>front!I1019-front!H1019</f>
        <v>5161.8999999999996</v>
      </c>
      <c r="G1019" s="2"/>
      <c r="H1019" s="2"/>
      <c r="I1019" s="4">
        <f>C1019/(constants!$A$4+constants!$B$4*data!C1019+constants!$C$4*data!C1019^2+constants!$D$4*data!C1019^3+constants!$E$4*data!C1019^4+constants!$F$4*data!C1019^5+constants!$G$4*data!C1019^6+constants!$H$4*data!C1019^7)</f>
        <v>29118.90323454532</v>
      </c>
      <c r="J1019" s="4">
        <f>D1019/(constants!$A$4+constants!$B$4*data!D1019+constants!$C$4*data!D1019^2+constants!$D$4*data!D1019^3+constants!$E$4*data!D1019^4+constants!$F$4*data!D1019^5+constants!$G$4*data!D1019^6+constants!$H$4*data!D1019^7)</f>
        <v>58795.422263420121</v>
      </c>
      <c r="K1019" s="4">
        <f>E1019/(constants!$A$4+constants!$B$4*data!E1019+constants!$C$4*data!E1019^2+constants!$D$4*data!E1019^3+constants!$E$4*data!E1019^4+constants!$F$4*data!E1019^5+constants!$G$4*data!E1019^6+constants!$H$4*data!E1019^7)</f>
        <v>58795.422263420121</v>
      </c>
      <c r="L1019" s="4">
        <f>F1019/(constants!$A$4+constants!$B$4*data!F1019+constants!$C$4*data!F1019^2+constants!$D$4*data!F1019^3+constants!$E$4*data!F1019^4+constants!$F$4*data!F1019^5+constants!$G$4*data!F1019^6+constants!$H$4*data!F1019^7)</f>
        <v>5151.0983030128227</v>
      </c>
      <c r="M1019" s="4"/>
      <c r="N1019" s="4"/>
      <c r="O1019" s="4">
        <f t="shared" si="264"/>
        <v>72797.258086363305</v>
      </c>
      <c r="P1019" s="4">
        <f t="shared" si="265"/>
        <v>14698.85556585503</v>
      </c>
      <c r="Q1019" s="4">
        <f t="shared" si="265"/>
        <v>14698.85556585503</v>
      </c>
      <c r="R1019" s="4">
        <f t="shared" si="266"/>
        <v>1287.7745757532057</v>
      </c>
      <c r="S1019" s="4"/>
      <c r="T1019" s="4"/>
      <c r="U1019" s="4">
        <f t="shared" si="267"/>
        <v>1</v>
      </c>
      <c r="V1019" s="4"/>
      <c r="W1019" s="4"/>
      <c r="X1019">
        <f>IF(front!E1019&gt;$X$2,O1019,P1019)</f>
        <v>72797.258086363305</v>
      </c>
      <c r="Y1019">
        <f t="shared" si="271"/>
        <v>72563.277298062239</v>
      </c>
      <c r="Z1019">
        <f>SUMPRODUCT($B$7:$B$456,Y$7:Y$456,EXP(constants!$B$32+constants!$A$32*ABS($A$7:$A$456-$A1019)))</f>
        <v>1.1460432823929995E-5</v>
      </c>
      <c r="AA1019">
        <f t="shared" si="262"/>
        <v>72563.277286601806</v>
      </c>
      <c r="AB1019">
        <f t="shared" si="268"/>
        <v>72557.831328042201</v>
      </c>
      <c r="AD1019" s="4"/>
      <c r="AE1019" s="4"/>
      <c r="AF1019" s="4"/>
      <c r="AI1019" s="5">
        <f>SUMPRODUCT(constants!$B$13:$B$20,A1019^constants!$A$13:$A$20)*constants!$C$10/((A1019/1000000000)^5*(EXP(0.014388/(A1019/1000000000)/constants!$B$9)-1))</f>
        <v>1.6956419947156407E-5</v>
      </c>
      <c r="AL1019" s="17">
        <f t="shared" si="263"/>
        <v>2.3369524194424313E-10</v>
      </c>
      <c r="AQ1019">
        <f t="shared" si="270"/>
        <v>2.3369524194424313E-10</v>
      </c>
    </row>
    <row r="1020" spans="1:43" x14ac:dyDescent="0.2">
      <c r="A1020">
        <f>front!A1020</f>
        <v>659.42</v>
      </c>
      <c r="B1020" s="1">
        <f t="shared" si="269"/>
        <v>0.44999999999993179</v>
      </c>
      <c r="C1020">
        <f>front!D1020-front!B1020</f>
        <v>28417.949999999997</v>
      </c>
      <c r="D1020" s="2">
        <f>front!E1020-front!C1020</f>
        <v>53418.7</v>
      </c>
      <c r="E1020" s="2">
        <f>IF(front!F1020-front!C1020&gt;0,front!F1020-front!C1020,0)</f>
        <v>53418.7</v>
      </c>
      <c r="F1020" s="2">
        <f>front!I1020-front!H1020</f>
        <v>4013.8000000000011</v>
      </c>
      <c r="G1020" s="2"/>
      <c r="H1020" s="2"/>
      <c r="I1020" s="4">
        <f>C1020/(constants!$A$4+constants!$B$4*data!C1020+constants!$C$4*data!C1020^2+constants!$D$4*data!C1020^3+constants!$E$4*data!C1020^4+constants!$F$4*data!C1020^5+constants!$G$4*data!C1020^6+constants!$H$4*data!C1020^7)</f>
        <v>29050.372557751718</v>
      </c>
      <c r="J1020" s="4">
        <f>D1020/(constants!$A$4+constants!$B$4*data!D1020+constants!$C$4*data!D1020^2+constants!$D$4*data!D1020^3+constants!$E$4*data!D1020^4+constants!$F$4*data!D1020^5+constants!$G$4*data!D1020^6+constants!$H$4*data!D1020^7)</f>
        <v>56266.007151003469</v>
      </c>
      <c r="K1020" s="4">
        <f>E1020/(constants!$A$4+constants!$B$4*data!E1020+constants!$C$4*data!E1020^2+constants!$D$4*data!E1020^3+constants!$E$4*data!E1020^4+constants!$F$4*data!E1020^5+constants!$G$4*data!E1020^6+constants!$H$4*data!E1020^7)</f>
        <v>56266.007151003469</v>
      </c>
      <c r="L1020" s="4">
        <f>F1020/(constants!$A$4+constants!$B$4*data!F1020+constants!$C$4*data!F1020^2+constants!$D$4*data!F1020^3+constants!$E$4*data!F1020^4+constants!$F$4*data!F1020^5+constants!$G$4*data!F1020^6+constants!$H$4*data!F1020^7)</f>
        <v>4004.8732048618413</v>
      </c>
      <c r="M1020" s="4"/>
      <c r="N1020" s="4"/>
      <c r="O1020" s="4">
        <f t="shared" si="264"/>
        <v>72625.931394379295</v>
      </c>
      <c r="P1020" s="4">
        <f t="shared" si="265"/>
        <v>14066.501787750867</v>
      </c>
      <c r="Q1020" s="4">
        <f t="shared" si="265"/>
        <v>14066.501787750867</v>
      </c>
      <c r="R1020" s="4">
        <f t="shared" si="266"/>
        <v>1001.2183012154603</v>
      </c>
      <c r="S1020" s="4"/>
      <c r="T1020" s="4"/>
      <c r="U1020" s="4">
        <f t="shared" si="267"/>
        <v>1</v>
      </c>
      <c r="V1020" s="4"/>
      <c r="W1020" s="4"/>
      <c r="X1020">
        <f>IF(front!E1020&gt;$X$2,O1020,P1020)</f>
        <v>72625.931394379295</v>
      </c>
      <c r="Y1020">
        <f t="shared" si="271"/>
        <v>72391.95060607823</v>
      </c>
      <c r="Z1020">
        <f>SUMPRODUCT($B$7:$B$456,Y$7:Y$456,EXP(constants!$B$32+constants!$A$32*ABS($A$7:$A$456-$A1020)))</f>
        <v>1.1170813939785574E-5</v>
      </c>
      <c r="AA1020">
        <f t="shared" si="262"/>
        <v>72391.950594907423</v>
      </c>
      <c r="AB1020">
        <f t="shared" si="268"/>
        <v>72386.504636347818</v>
      </c>
      <c r="AD1020" s="4"/>
      <c r="AE1020" s="4"/>
      <c r="AF1020" s="4"/>
      <c r="AI1020" s="5">
        <f>SUMPRODUCT(constants!$B$13:$B$20,A1020^constants!$A$13:$A$20)*constants!$C$10/((A1020/1000000000)^5*(EXP(0.014388/(A1020/1000000000)/constants!$B$9)-1))</f>
        <v>1.6977777768687349E-5</v>
      </c>
      <c r="AL1020" s="17">
        <f t="shared" si="263"/>
        <v>2.3454341184146926E-10</v>
      </c>
      <c r="AQ1020">
        <f t="shared" si="270"/>
        <v>2.3454341184146926E-10</v>
      </c>
    </row>
    <row r="1021" spans="1:43" x14ac:dyDescent="0.2">
      <c r="A1021">
        <f>front!A1021</f>
        <v>659.88</v>
      </c>
      <c r="B1021" s="1">
        <f t="shared" si="269"/>
        <v>0.46000000000003638</v>
      </c>
      <c r="C1021">
        <f>front!D1021-front!B1021</f>
        <v>28521.550000000003</v>
      </c>
      <c r="D1021" s="2">
        <f>front!E1021-front!C1021</f>
        <v>55549.9</v>
      </c>
      <c r="E1021" s="2">
        <f>IF(front!F1021-front!C1021&gt;0,front!F1021-front!C1021,0)</f>
        <v>55549.9</v>
      </c>
      <c r="F1021" s="2">
        <f>front!I1021-front!H1021</f>
        <v>3262.5</v>
      </c>
      <c r="G1021" s="2"/>
      <c r="H1021" s="2"/>
      <c r="I1021" s="4">
        <f>C1021/(constants!$A$4+constants!$B$4*data!C1021+constants!$C$4*data!C1021^2+constants!$D$4*data!C1021^3+constants!$E$4*data!C1021^4+constants!$F$4*data!C1021^5+constants!$G$4*data!C1021^6+constants!$H$4*data!C1021^7)</f>
        <v>29160.2811765308</v>
      </c>
      <c r="J1021" s="4">
        <f>D1021/(constants!$A$4+constants!$B$4*data!D1021+constants!$C$4*data!D1021^2+constants!$D$4*data!D1021^3+constants!$E$4*data!D1021^4+constants!$F$4*data!D1021^5+constants!$G$4*data!D1021^6+constants!$H$4*data!D1021^7)</f>
        <v>58630.800713866171</v>
      </c>
      <c r="K1021" s="4">
        <f>E1021/(constants!$A$4+constants!$B$4*data!E1021+constants!$C$4*data!E1021^2+constants!$D$4*data!E1021^3+constants!$E$4*data!E1021^4+constants!$F$4*data!E1021^5+constants!$G$4*data!E1021^6+constants!$H$4*data!E1021^7)</f>
        <v>58630.800713866171</v>
      </c>
      <c r="L1021" s="4">
        <f>F1021/(constants!$A$4+constants!$B$4*data!F1021+constants!$C$4*data!F1021^2+constants!$D$4*data!F1021^3+constants!$E$4*data!F1021^4+constants!$F$4*data!F1021^5+constants!$G$4*data!F1021^6+constants!$H$4*data!F1021^7)</f>
        <v>3255.1167426460283</v>
      </c>
      <c r="M1021" s="4"/>
      <c r="N1021" s="4"/>
      <c r="O1021" s="4">
        <f t="shared" si="264"/>
        <v>72900.702941327007</v>
      </c>
      <c r="P1021" s="4">
        <f t="shared" si="265"/>
        <v>14657.700178466544</v>
      </c>
      <c r="Q1021" s="4">
        <f t="shared" si="265"/>
        <v>14657.700178466544</v>
      </c>
      <c r="R1021" s="4">
        <f t="shared" si="266"/>
        <v>813.77918566150709</v>
      </c>
      <c r="S1021" s="4"/>
      <c r="T1021" s="4"/>
      <c r="U1021" s="4">
        <f t="shared" si="267"/>
        <v>1</v>
      </c>
      <c r="V1021" s="4"/>
      <c r="W1021" s="4"/>
      <c r="X1021">
        <f>IF(front!E1021&gt;$X$2,O1021,P1021)</f>
        <v>72900.702941327007</v>
      </c>
      <c r="Y1021">
        <f t="shared" si="271"/>
        <v>72666.722153025941</v>
      </c>
      <c r="Z1021">
        <f>SUMPRODUCT($B$7:$B$456,Y$7:Y$456,EXP(constants!$B$32+constants!$A$32*ABS($A$7:$A$456-$A1021)))</f>
        <v>1.0882322446499602E-5</v>
      </c>
      <c r="AA1021">
        <f t="shared" si="262"/>
        <v>72666.722142143612</v>
      </c>
      <c r="AB1021">
        <f t="shared" si="268"/>
        <v>72661.276183584007</v>
      </c>
      <c r="AD1021" s="4"/>
      <c r="AE1021" s="4"/>
      <c r="AF1021" s="4"/>
      <c r="AI1021" s="5">
        <f>SUMPRODUCT(constants!$B$13:$B$20,A1021^constants!$A$13:$A$20)*constants!$C$10/((A1021/1000000000)^5*(EXP(0.014388/(A1021/1000000000)/constants!$B$9)-1))</f>
        <v>1.6999566527388238E-5</v>
      </c>
      <c r="AL1021" s="17">
        <f t="shared" si="263"/>
        <v>2.3395634401517524E-10</v>
      </c>
      <c r="AQ1021">
        <f t="shared" si="270"/>
        <v>2.3395634401517524E-10</v>
      </c>
    </row>
    <row r="1022" spans="1:43" x14ac:dyDescent="0.2">
      <c r="A1022">
        <f>front!A1022</f>
        <v>660.33</v>
      </c>
      <c r="B1022" s="1">
        <f t="shared" si="269"/>
        <v>0.45000000000004547</v>
      </c>
      <c r="C1022">
        <f>front!D1022-front!B1022</f>
        <v>28550.85</v>
      </c>
      <c r="D1022" s="2">
        <f>front!E1022-front!C1022</f>
        <v>54818.7</v>
      </c>
      <c r="E1022" s="2">
        <f>IF(front!F1022-front!C1022&gt;0,front!F1022-front!C1022,0)</f>
        <v>54818.7</v>
      </c>
      <c r="F1022" s="2">
        <f>front!I1022-front!H1022</f>
        <v>2834.2000000000007</v>
      </c>
      <c r="G1022" s="2"/>
      <c r="H1022" s="2"/>
      <c r="I1022" s="4">
        <f>C1022/(constants!$A$4+constants!$B$4*data!C1022+constants!$C$4*data!C1022^2+constants!$D$4*data!C1022^3+constants!$E$4*data!C1022^4+constants!$F$4*data!C1022^5+constants!$G$4*data!C1022^6+constants!$H$4*data!C1022^7)</f>
        <v>29191.370123255554</v>
      </c>
      <c r="J1022" s="4">
        <f>D1022/(constants!$A$4+constants!$B$4*data!D1022+constants!$C$4*data!D1022^2+constants!$D$4*data!D1022^3+constants!$E$4*data!D1022^4+constants!$F$4*data!D1022^5+constants!$G$4*data!D1022^6+constants!$H$4*data!D1022^7)</f>
        <v>57818.388829951706</v>
      </c>
      <c r="K1022" s="4">
        <f>E1022/(constants!$A$4+constants!$B$4*data!E1022+constants!$C$4*data!E1022^2+constants!$D$4*data!E1022^3+constants!$E$4*data!E1022^4+constants!$F$4*data!E1022^5+constants!$G$4*data!E1022^6+constants!$H$4*data!E1022^7)</f>
        <v>57818.388829951706</v>
      </c>
      <c r="L1022" s="4">
        <f>F1022/(constants!$A$4+constants!$B$4*data!F1022+constants!$C$4*data!F1022^2+constants!$D$4*data!F1022^3+constants!$E$4*data!F1022^4+constants!$F$4*data!F1022^5+constants!$G$4*data!F1022^6+constants!$H$4*data!F1022^7)</f>
        <v>2827.7556587281233</v>
      </c>
      <c r="M1022" s="4"/>
      <c r="N1022" s="4"/>
      <c r="O1022" s="4">
        <f t="shared" si="264"/>
        <v>72978.425308138889</v>
      </c>
      <c r="P1022" s="4">
        <f t="shared" si="265"/>
        <v>14454.597207487926</v>
      </c>
      <c r="Q1022" s="4">
        <f t="shared" si="265"/>
        <v>14454.597207487926</v>
      </c>
      <c r="R1022" s="4">
        <f t="shared" si="266"/>
        <v>706.93891468203083</v>
      </c>
      <c r="S1022" s="4"/>
      <c r="T1022" s="4"/>
      <c r="U1022" s="4">
        <f t="shared" si="267"/>
        <v>1</v>
      </c>
      <c r="V1022" s="4"/>
      <c r="W1022" s="4"/>
      <c r="X1022">
        <f>IF(front!E1022&gt;$X$2,O1022,P1022)</f>
        <v>72978.425308138889</v>
      </c>
      <c r="Y1022">
        <f t="shared" si="271"/>
        <v>72744.444519837823</v>
      </c>
      <c r="Z1022">
        <f>SUMPRODUCT($B$7:$B$456,Y$7:Y$456,EXP(constants!$B$32+constants!$A$32*ABS($A$7:$A$456-$A1022)))</f>
        <v>1.0607313105030857E-5</v>
      </c>
      <c r="AA1022">
        <f t="shared" si="262"/>
        <v>72744.44450923051</v>
      </c>
      <c r="AB1022">
        <f t="shared" si="268"/>
        <v>72738.998550670905</v>
      </c>
      <c r="AD1022" s="4"/>
      <c r="AE1022" s="4"/>
      <c r="AF1022" s="4"/>
      <c r="AI1022" s="5">
        <f>SUMPRODUCT(constants!$B$13:$B$20,A1022^constants!$A$13:$A$20)*constants!$C$10/((A1022/1000000000)^5*(EXP(0.014388/(A1022/1000000000)/constants!$B$9)-1))</f>
        <v>1.7020838870268662E-5</v>
      </c>
      <c r="AL1022" s="17">
        <f t="shared" si="263"/>
        <v>2.3399880682178669E-10</v>
      </c>
      <c r="AQ1022">
        <f t="shared" si="270"/>
        <v>2.3399880682178669E-10</v>
      </c>
    </row>
    <row r="1023" spans="1:43" x14ac:dyDescent="0.2">
      <c r="A1023">
        <f>front!A1023</f>
        <v>660.78</v>
      </c>
      <c r="B1023" s="1">
        <f t="shared" si="269"/>
        <v>0.44999999999993179</v>
      </c>
      <c r="C1023">
        <f>front!D1023-front!B1023</f>
        <v>28636.3</v>
      </c>
      <c r="D1023" s="2">
        <f>front!E1023-front!C1023</f>
        <v>55399.5</v>
      </c>
      <c r="E1023" s="2">
        <f>IF(front!F1023-front!C1023&gt;0,front!F1023-front!C1023,0)</f>
        <v>55399.5</v>
      </c>
      <c r="F1023" s="2">
        <f>front!I1023-front!H1023</f>
        <v>2552.8000000000011</v>
      </c>
      <c r="G1023" s="2"/>
      <c r="H1023" s="2"/>
      <c r="I1023" s="4">
        <f>C1023/(constants!$A$4+constants!$B$4*data!C1023+constants!$C$4*data!C1023^2+constants!$D$4*data!C1023^3+constants!$E$4*data!C1023^4+constants!$F$4*data!C1023^5+constants!$G$4*data!C1023^6+constants!$H$4*data!C1023^7)</f>
        <v>29282.04933021637</v>
      </c>
      <c r="J1023" s="4">
        <f>D1023/(constants!$A$4+constants!$B$4*data!D1023+constants!$C$4*data!D1023^2+constants!$D$4*data!D1023^3+constants!$E$4*data!D1023^4+constants!$F$4*data!D1023^5+constants!$G$4*data!D1023^6+constants!$H$4*data!D1023^7)</f>
        <v>58463.57802508551</v>
      </c>
      <c r="K1023" s="4">
        <f>E1023/(constants!$A$4+constants!$B$4*data!E1023+constants!$C$4*data!E1023^2+constants!$D$4*data!E1023^3+constants!$E$4*data!E1023^4+constants!$F$4*data!E1023^5+constants!$G$4*data!E1023^6+constants!$H$4*data!E1023^7)</f>
        <v>58463.57802508551</v>
      </c>
      <c r="L1023" s="4">
        <f>F1023/(constants!$A$4+constants!$B$4*data!F1023+constants!$C$4*data!F1023^2+constants!$D$4*data!F1023^3+constants!$E$4*data!F1023^4+constants!$F$4*data!F1023^5+constants!$G$4*data!F1023^6+constants!$H$4*data!F1023^7)</f>
        <v>2546.9853025633929</v>
      </c>
      <c r="M1023" s="4"/>
      <c r="N1023" s="4"/>
      <c r="O1023" s="4">
        <f t="shared" si="264"/>
        <v>73205.123325540932</v>
      </c>
      <c r="P1023" s="4">
        <f t="shared" si="265"/>
        <v>14615.894506271377</v>
      </c>
      <c r="Q1023" s="4">
        <f t="shared" si="265"/>
        <v>14615.894506271377</v>
      </c>
      <c r="R1023" s="4">
        <f t="shared" si="266"/>
        <v>636.74632564084823</v>
      </c>
      <c r="S1023" s="4"/>
      <c r="T1023" s="4"/>
      <c r="U1023" s="4">
        <f t="shared" si="267"/>
        <v>1</v>
      </c>
      <c r="V1023" s="4"/>
      <c r="W1023" s="4"/>
      <c r="X1023">
        <f>IF(front!E1023&gt;$X$2,O1023,P1023)</f>
        <v>73205.123325540932</v>
      </c>
      <c r="Y1023">
        <f t="shared" si="271"/>
        <v>72971.142537239866</v>
      </c>
      <c r="Z1023">
        <f>SUMPRODUCT($B$7:$B$456,Y$7:Y$456,EXP(constants!$B$32+constants!$A$32*ABS($A$7:$A$456-$A1023)))</f>
        <v>1.0339253579492261E-5</v>
      </c>
      <c r="AA1023">
        <f t="shared" si="262"/>
        <v>72971.142526900614</v>
      </c>
      <c r="AB1023">
        <f t="shared" si="268"/>
        <v>72965.696568341009</v>
      </c>
      <c r="AD1023" s="4"/>
      <c r="AE1023" s="4"/>
      <c r="AF1023" s="4"/>
      <c r="AI1023" s="5">
        <f>SUMPRODUCT(constants!$B$13:$B$20,A1023^constants!$A$13:$A$20)*constants!$C$10/((A1023/1000000000)^5*(EXP(0.014388/(A1023/1000000000)/constants!$B$9)-1))</f>
        <v>1.7042068920971263E-5</v>
      </c>
      <c r="AL1023" s="17">
        <f t="shared" si="263"/>
        <v>2.3356275239570077E-10</v>
      </c>
      <c r="AQ1023">
        <f t="shared" si="270"/>
        <v>2.3356275239570077E-10</v>
      </c>
    </row>
    <row r="1024" spans="1:43" x14ac:dyDescent="0.2">
      <c r="A1024">
        <f>front!A1024</f>
        <v>661.23</v>
      </c>
      <c r="B1024" s="1">
        <f t="shared" si="269"/>
        <v>0.45000000000004547</v>
      </c>
      <c r="C1024">
        <f>front!D1024-front!B1024</f>
        <v>28700.3</v>
      </c>
      <c r="D1024" s="2">
        <f>front!E1024-front!C1024</f>
        <v>55681.7</v>
      </c>
      <c r="E1024" s="2">
        <f>IF(front!F1024-front!C1024&gt;0,front!F1024-front!C1024,0)</f>
        <v>55681.7</v>
      </c>
      <c r="F1024" s="2">
        <f>front!I1024-front!H1024</f>
        <v>2435.2000000000007</v>
      </c>
      <c r="G1024" s="2"/>
      <c r="H1024" s="2"/>
      <c r="I1024" s="4">
        <f>C1024/(constants!$A$4+constants!$B$4*data!C1024+constants!$C$4*data!C1024^2+constants!$D$4*data!C1024^3+constants!$E$4*data!C1024^4+constants!$F$4*data!C1024^5+constants!$G$4*data!C1024^6+constants!$H$4*data!C1024^7)</f>
        <v>29349.977532233661</v>
      </c>
      <c r="J1024" s="4">
        <f>D1024/(constants!$A$4+constants!$B$4*data!D1024+constants!$C$4*data!D1024^2+constants!$D$4*data!D1024^3+constants!$E$4*data!D1024^4+constants!$F$4*data!D1024^5+constants!$G$4*data!D1024^6+constants!$H$4*data!D1024^7)</f>
        <v>58777.399497764898</v>
      </c>
      <c r="K1024" s="4">
        <f>E1024/(constants!$A$4+constants!$B$4*data!E1024+constants!$C$4*data!E1024^2+constants!$D$4*data!E1024^3+constants!$E$4*data!E1024^4+constants!$F$4*data!E1024^5+constants!$G$4*data!E1024^6+constants!$H$4*data!E1024^7)</f>
        <v>58777.399497764898</v>
      </c>
      <c r="L1024" s="4">
        <f>F1024/(constants!$A$4+constants!$B$4*data!F1024+constants!$C$4*data!F1024^2+constants!$D$4*data!F1024^3+constants!$E$4*data!F1024^4+constants!$F$4*data!F1024^5+constants!$G$4*data!F1024^6+constants!$H$4*data!F1024^7)</f>
        <v>2429.6502959625632</v>
      </c>
      <c r="M1024" s="4"/>
      <c r="N1024" s="4"/>
      <c r="O1024" s="4">
        <f t="shared" si="264"/>
        <v>73374.943830584147</v>
      </c>
      <c r="P1024" s="4">
        <f t="shared" si="265"/>
        <v>14694.349874441225</v>
      </c>
      <c r="Q1024" s="4">
        <f t="shared" si="265"/>
        <v>14694.349874441225</v>
      </c>
      <c r="R1024" s="4">
        <f t="shared" si="266"/>
        <v>607.41257399064079</v>
      </c>
      <c r="S1024" s="4"/>
      <c r="T1024" s="4"/>
      <c r="U1024" s="4">
        <f t="shared" si="267"/>
        <v>1</v>
      </c>
      <c r="V1024" s="4"/>
      <c r="W1024" s="4"/>
      <c r="X1024">
        <f>IF(front!E1024&gt;$X$2,O1024,P1024)</f>
        <v>73374.943830584147</v>
      </c>
      <c r="Y1024">
        <f t="shared" si="271"/>
        <v>73140.963042283081</v>
      </c>
      <c r="Z1024">
        <f>SUMPRODUCT($B$7:$B$456,Y$7:Y$456,EXP(constants!$B$32+constants!$A$32*ABS($A$7:$A$456-$A1024)))</f>
        <v>1.0077968239698899E-5</v>
      </c>
      <c r="AA1024">
        <f t="shared" si="262"/>
        <v>73140.963032205109</v>
      </c>
      <c r="AB1024">
        <f t="shared" si="268"/>
        <v>73135.517073645504</v>
      </c>
      <c r="AD1024" s="4"/>
      <c r="AE1024" s="4"/>
      <c r="AF1024" s="4"/>
      <c r="AI1024" s="5">
        <f>SUMPRODUCT(constants!$B$13:$B$20,A1024^constants!$A$13:$A$20)*constants!$C$10/((A1024/1000000000)^5*(EXP(0.014388/(A1024/1000000000)/constants!$B$9)-1))</f>
        <v>1.7063256665524774E-5</v>
      </c>
      <c r="AL1024" s="17">
        <f t="shared" si="263"/>
        <v>2.3331012548038093E-10</v>
      </c>
      <c r="AQ1024">
        <f t="shared" si="270"/>
        <v>2.3331012548038093E-10</v>
      </c>
    </row>
    <row r="1025" spans="1:43" x14ac:dyDescent="0.2">
      <c r="A1025">
        <f>front!A1025</f>
        <v>661.68</v>
      </c>
      <c r="B1025" s="1">
        <f t="shared" si="269"/>
        <v>0.44999999999993179</v>
      </c>
      <c r="C1025">
        <f>front!D1025-front!B1025</f>
        <v>28751.9</v>
      </c>
      <c r="D1025" s="2">
        <f>front!E1025-front!C1025</f>
        <v>55434.400000000001</v>
      </c>
      <c r="E1025" s="2">
        <f>IF(front!F1025-front!C1025&gt;0,front!F1025-front!C1025,0)</f>
        <v>55434.400000000001</v>
      </c>
      <c r="F1025" s="2">
        <f>front!I1025-front!H1025</f>
        <v>2410.6000000000004</v>
      </c>
      <c r="G1025" s="2"/>
      <c r="H1025" s="2"/>
      <c r="I1025" s="4">
        <f>C1025/(constants!$A$4+constants!$B$4*data!C1025+constants!$C$4*data!C1025^2+constants!$D$4*data!C1025^3+constants!$E$4*data!C1025^4+constants!$F$4*data!C1025^5+constants!$G$4*data!C1025^6+constants!$H$4*data!C1025^7)</f>
        <v>29404.75190475845</v>
      </c>
      <c r="J1025" s="4">
        <f>D1025/(constants!$A$4+constants!$B$4*data!D1025+constants!$C$4*data!D1025^2+constants!$D$4*data!D1025^3+constants!$E$4*data!D1025^4+constants!$F$4*data!D1025^5+constants!$G$4*data!D1025^6+constants!$H$4*data!D1025^7)</f>
        <v>58502.375767588805</v>
      </c>
      <c r="K1025" s="4">
        <f>E1025/(constants!$A$4+constants!$B$4*data!E1025+constants!$C$4*data!E1025^2+constants!$D$4*data!E1025^3+constants!$E$4*data!E1025^4+constants!$F$4*data!E1025^5+constants!$G$4*data!E1025^6+constants!$H$4*data!E1025^7)</f>
        <v>58502.375767588805</v>
      </c>
      <c r="L1025" s="4">
        <f>F1025/(constants!$A$4+constants!$B$4*data!F1025+constants!$C$4*data!F1025^2+constants!$D$4*data!F1025^3+constants!$E$4*data!F1025^4+constants!$F$4*data!F1025^5+constants!$G$4*data!F1025^6+constants!$H$4*data!F1025^7)</f>
        <v>2405.1058294658828</v>
      </c>
      <c r="M1025" s="4"/>
      <c r="N1025" s="4"/>
      <c r="O1025" s="4">
        <f t="shared" si="264"/>
        <v>73511.879761896125</v>
      </c>
      <c r="P1025" s="4">
        <f t="shared" si="265"/>
        <v>14625.593941897201</v>
      </c>
      <c r="Q1025" s="4">
        <f t="shared" si="265"/>
        <v>14625.593941897201</v>
      </c>
      <c r="R1025" s="4">
        <f t="shared" si="266"/>
        <v>601.27645736647071</v>
      </c>
      <c r="S1025" s="4"/>
      <c r="T1025" s="4"/>
      <c r="U1025" s="4">
        <f t="shared" si="267"/>
        <v>1</v>
      </c>
      <c r="V1025" s="4"/>
      <c r="W1025" s="4"/>
      <c r="X1025">
        <f>IF(front!E1025&gt;$X$2,O1025,P1025)</f>
        <v>73511.879761896125</v>
      </c>
      <c r="Y1025">
        <f t="shared" si="271"/>
        <v>73277.89897359506</v>
      </c>
      <c r="Z1025">
        <f>SUMPRODUCT($B$7:$B$456,Y$7:Y$456,EXP(constants!$B$32+constants!$A$32*ABS($A$7:$A$456-$A1025)))</f>
        <v>9.8232858938515383E-6</v>
      </c>
      <c r="AA1025">
        <f t="shared" si="262"/>
        <v>73277.898963771775</v>
      </c>
      <c r="AB1025">
        <f t="shared" si="268"/>
        <v>73272.45300521217</v>
      </c>
      <c r="AD1025" s="4"/>
      <c r="AE1025" s="4"/>
      <c r="AF1025" s="4"/>
      <c r="AI1025" s="5">
        <f>SUMPRODUCT(constants!$B$13:$B$20,A1025^constants!$A$13:$A$20)*constants!$C$10/((A1025/1000000000)^5*(EXP(0.014388/(A1025/1000000000)/constants!$B$9)-1))</f>
        <v>1.7084402090642104E-5</v>
      </c>
      <c r="AL1025" s="17">
        <f t="shared" si="263"/>
        <v>2.3316268788526596E-10</v>
      </c>
      <c r="AQ1025">
        <f t="shared" si="270"/>
        <v>2.3316268788526596E-10</v>
      </c>
    </row>
    <row r="1026" spans="1:43" x14ac:dyDescent="0.2">
      <c r="A1026">
        <f>front!A1026</f>
        <v>662.13</v>
      </c>
      <c r="B1026" s="1">
        <f t="shared" si="269"/>
        <v>0.45000000000004547</v>
      </c>
      <c r="C1026">
        <f>front!D1026-front!B1026</f>
        <v>28744.2</v>
      </c>
      <c r="D1026" s="2">
        <f>front!E1026-front!C1026</f>
        <v>55696.3</v>
      </c>
      <c r="E1026" s="2">
        <f>IF(front!F1026-front!C1026&gt;0,front!F1026-front!C1026,0)</f>
        <v>55696.3</v>
      </c>
      <c r="F1026" s="2">
        <f>front!I1026-front!H1026</f>
        <v>2445.5999999999985</v>
      </c>
      <c r="G1026" s="2"/>
      <c r="H1026" s="2"/>
      <c r="I1026" s="4">
        <f>C1026/(constants!$A$4+constants!$B$4*data!C1026+constants!$C$4*data!C1026^2+constants!$D$4*data!C1026^3+constants!$E$4*data!C1026^4+constants!$F$4*data!C1026^5+constants!$G$4*data!C1026^6+constants!$H$4*data!C1026^7)</f>
        <v>29396.577798431437</v>
      </c>
      <c r="J1026" s="4">
        <f>D1026/(constants!$A$4+constants!$B$4*data!D1026+constants!$C$4*data!D1026^2+constants!$D$4*data!D1026^3+constants!$E$4*data!D1026^4+constants!$F$4*data!D1026^5+constants!$G$4*data!D1026^6+constants!$H$4*data!D1026^7)</f>
        <v>58793.642199473252</v>
      </c>
      <c r="K1026" s="4">
        <f>E1026/(constants!$A$4+constants!$B$4*data!E1026+constants!$C$4*data!E1026^2+constants!$D$4*data!E1026^3+constants!$E$4*data!E1026^4+constants!$F$4*data!E1026^5+constants!$G$4*data!E1026^6+constants!$H$4*data!E1026^7)</f>
        <v>58793.642199473252</v>
      </c>
      <c r="L1026" s="4">
        <f>F1026/(constants!$A$4+constants!$B$4*data!F1026+constants!$C$4*data!F1026^2+constants!$D$4*data!F1026^3+constants!$E$4*data!F1026^4+constants!$F$4*data!F1026^5+constants!$G$4*data!F1026^6+constants!$H$4*data!F1026^7)</f>
        <v>2440.026828010075</v>
      </c>
      <c r="M1026" s="4"/>
      <c r="N1026" s="4"/>
      <c r="O1026" s="4">
        <f t="shared" si="264"/>
        <v>73491.444496078591</v>
      </c>
      <c r="P1026" s="4">
        <f t="shared" si="265"/>
        <v>14698.410549868313</v>
      </c>
      <c r="Q1026" s="4">
        <f t="shared" si="265"/>
        <v>14698.410549868313</v>
      </c>
      <c r="R1026" s="4">
        <f t="shared" si="266"/>
        <v>610.00670700251874</v>
      </c>
      <c r="S1026" s="4"/>
      <c r="T1026" s="4"/>
      <c r="U1026" s="4">
        <f t="shared" si="267"/>
        <v>1</v>
      </c>
      <c r="V1026" s="4"/>
      <c r="W1026" s="4"/>
      <c r="X1026">
        <f>IF(front!E1026&gt;$X$2,O1026,P1026)</f>
        <v>73491.444496078591</v>
      </c>
      <c r="Y1026">
        <f t="shared" si="271"/>
        <v>73257.463707777526</v>
      </c>
      <c r="Z1026">
        <f>SUMPRODUCT($B$7:$B$456,Y$7:Y$456,EXP(constants!$B$32+constants!$A$32*ABS($A$7:$A$456-$A1026)))</f>
        <v>9.5750396763728192E-6</v>
      </c>
      <c r="AA1026">
        <f t="shared" si="262"/>
        <v>73257.463698202482</v>
      </c>
      <c r="AB1026">
        <f t="shared" si="268"/>
        <v>73252.017739642877</v>
      </c>
      <c r="AD1026" s="4"/>
      <c r="AE1026" s="4"/>
      <c r="AF1026" s="4"/>
      <c r="AI1026" s="5">
        <f>SUMPRODUCT(constants!$B$13:$B$20,A1026^constants!$A$13:$A$20)*constants!$C$10/((A1026/1000000000)^5*(EXP(0.014388/(A1026/1000000000)/constants!$B$9)-1))</f>
        <v>1.7105505183710954E-5</v>
      </c>
      <c r="AL1026" s="17">
        <f t="shared" si="263"/>
        <v>2.3351582265635961E-10</v>
      </c>
      <c r="AQ1026">
        <f t="shared" si="270"/>
        <v>2.3351582265635961E-10</v>
      </c>
    </row>
    <row r="1027" spans="1:43" x14ac:dyDescent="0.2">
      <c r="A1027">
        <f>front!A1027</f>
        <v>662.59</v>
      </c>
      <c r="B1027" s="1">
        <f t="shared" si="269"/>
        <v>0.46000000000003638</v>
      </c>
      <c r="C1027">
        <f>front!D1027-front!B1027</f>
        <v>28747.850000000002</v>
      </c>
      <c r="D1027" s="2">
        <f>front!E1027-front!C1027</f>
        <v>55939.199999999997</v>
      </c>
      <c r="E1027" s="2">
        <f>IF(front!F1027-front!C1027&gt;0,front!F1027-front!C1027,0)</f>
        <v>55939.199999999997</v>
      </c>
      <c r="F1027" s="2">
        <f>front!I1027-front!H1027</f>
        <v>2538.6999999999998</v>
      </c>
      <c r="G1027" s="2"/>
      <c r="H1027" s="2"/>
      <c r="I1027" s="4">
        <f>C1027/(constants!$A$4+constants!$B$4*data!C1027+constants!$C$4*data!C1027^2+constants!$D$4*data!C1027^3+constants!$E$4*data!C1027^4+constants!$F$4*data!C1027^5+constants!$G$4*data!C1027^6+constants!$H$4*data!C1027^7)</f>
        <v>29400.452519166225</v>
      </c>
      <c r="J1027" s="4">
        <f>D1027/(constants!$A$4+constants!$B$4*data!D1027+constants!$C$4*data!D1027^2+constants!$D$4*data!D1027^3+constants!$E$4*data!D1027^4+constants!$F$4*data!D1027^5+constants!$G$4*data!D1027^6+constants!$H$4*data!D1027^7)</f>
        <v>59063.976111735501</v>
      </c>
      <c r="K1027" s="4">
        <f>E1027/(constants!$A$4+constants!$B$4*data!E1027+constants!$C$4*data!E1027^2+constants!$D$4*data!E1027^3+constants!$E$4*data!E1027^4+constants!$F$4*data!E1027^5+constants!$G$4*data!E1027^6+constants!$H$4*data!E1027^7)</f>
        <v>59063.976111735501</v>
      </c>
      <c r="L1027" s="4">
        <f>F1027/(constants!$A$4+constants!$B$4*data!F1027+constants!$C$4*data!F1027^2+constants!$D$4*data!F1027^3+constants!$E$4*data!F1027^4+constants!$F$4*data!F1027^5+constants!$G$4*data!F1027^6+constants!$H$4*data!F1027^7)</f>
        <v>2532.9170280785625</v>
      </c>
      <c r="M1027" s="4"/>
      <c r="N1027" s="4"/>
      <c r="O1027" s="4">
        <f t="shared" si="264"/>
        <v>73501.131297915563</v>
      </c>
      <c r="P1027" s="4">
        <f t="shared" si="265"/>
        <v>14765.994027933875</v>
      </c>
      <c r="Q1027" s="4">
        <f t="shared" si="265"/>
        <v>14765.994027933875</v>
      </c>
      <c r="R1027" s="4">
        <f t="shared" si="266"/>
        <v>633.22925701964061</v>
      </c>
      <c r="S1027" s="4"/>
      <c r="T1027" s="4"/>
      <c r="U1027" s="4">
        <f t="shared" si="267"/>
        <v>1</v>
      </c>
      <c r="V1027" s="4"/>
      <c r="W1027" s="4"/>
      <c r="X1027">
        <f>IF(front!E1027&gt;$X$2,O1027,P1027)</f>
        <v>73501.131297915563</v>
      </c>
      <c r="Y1027">
        <f t="shared" si="271"/>
        <v>73267.150509614497</v>
      </c>
      <c r="Z1027">
        <f>SUMPRODUCT($B$7:$B$456,Y$7:Y$456,EXP(constants!$B$32+constants!$A$32*ABS($A$7:$A$456-$A1027)))</f>
        <v>9.3277597995975896E-6</v>
      </c>
      <c r="AA1027">
        <f t="shared" si="262"/>
        <v>73267.150500286734</v>
      </c>
      <c r="AB1027">
        <f t="shared" si="268"/>
        <v>73261.704541727129</v>
      </c>
      <c r="AD1027" s="4"/>
      <c r="AE1027" s="4"/>
      <c r="AF1027" s="4"/>
      <c r="AI1027" s="5">
        <f>SUMPRODUCT(constants!$B$13:$B$20,A1027^constants!$A$13:$A$20)*constants!$C$10/((A1027/1000000000)^5*(EXP(0.014388/(A1027/1000000000)/constants!$B$9)-1))</f>
        <v>1.7127033468415651E-5</v>
      </c>
      <c r="AL1027" s="17">
        <f t="shared" si="263"/>
        <v>2.3377880129257344E-10</v>
      </c>
      <c r="AQ1027">
        <f t="shared" si="270"/>
        <v>2.3377880129257344E-10</v>
      </c>
    </row>
    <row r="1028" spans="1:43" x14ac:dyDescent="0.2">
      <c r="A1028">
        <f>front!A1028</f>
        <v>663.04</v>
      </c>
      <c r="B1028" s="1">
        <f t="shared" si="269"/>
        <v>0.44999999999993179</v>
      </c>
      <c r="C1028">
        <f>front!D1028-front!B1028</f>
        <v>28725.05</v>
      </c>
      <c r="D1028" s="2">
        <f>front!E1028-front!C1028</f>
        <v>55196.5</v>
      </c>
      <c r="E1028" s="2">
        <f>IF(front!F1028-front!C1028&gt;0,front!F1028-front!C1028,0)</f>
        <v>55196.5</v>
      </c>
      <c r="F1028" s="2">
        <f>front!I1028-front!H1028</f>
        <v>2305.6000000000004</v>
      </c>
      <c r="G1028" s="2"/>
      <c r="H1028" s="2"/>
      <c r="I1028" s="4">
        <f>C1028/(constants!$A$4+constants!$B$4*data!C1028+constants!$C$4*data!C1028^2+constants!$D$4*data!C1028^3+constants!$E$4*data!C1028^4+constants!$F$4*data!C1028^5+constants!$G$4*data!C1028^6+constants!$H$4*data!C1028^7)</f>
        <v>29376.249315250723</v>
      </c>
      <c r="J1028" s="4">
        <f>D1028/(constants!$A$4+constants!$B$4*data!D1028+constants!$C$4*data!D1028^2+constants!$D$4*data!D1028^3+constants!$E$4*data!D1028^4+constants!$F$4*data!D1028^5+constants!$G$4*data!D1028^6+constants!$H$4*data!D1028^7)</f>
        <v>58237.974014747473</v>
      </c>
      <c r="K1028" s="4">
        <f>E1028/(constants!$A$4+constants!$B$4*data!E1028+constants!$C$4*data!E1028^2+constants!$D$4*data!E1028^3+constants!$E$4*data!E1028^4+constants!$F$4*data!E1028^5+constants!$G$4*data!E1028^6+constants!$H$4*data!E1028^7)</f>
        <v>58237.974014747473</v>
      </c>
      <c r="L1028" s="4">
        <f>F1028/(constants!$A$4+constants!$B$4*data!F1028+constants!$C$4*data!F1028^2+constants!$D$4*data!F1028^3+constants!$E$4*data!F1028^4+constants!$F$4*data!F1028^5+constants!$G$4*data!F1028^6+constants!$H$4*data!F1028^7)</f>
        <v>2300.3431808996002</v>
      </c>
      <c r="M1028" s="4"/>
      <c r="N1028" s="4"/>
      <c r="O1028" s="4">
        <f t="shared" si="264"/>
        <v>73440.623288126808</v>
      </c>
      <c r="P1028" s="4">
        <f t="shared" si="265"/>
        <v>14559.493503686868</v>
      </c>
      <c r="Q1028" s="4">
        <f t="shared" si="265"/>
        <v>14559.493503686868</v>
      </c>
      <c r="R1028" s="4">
        <f t="shared" si="266"/>
        <v>575.08579522490004</v>
      </c>
      <c r="S1028" s="4"/>
      <c r="T1028" s="4"/>
      <c r="U1028" s="4">
        <f t="shared" si="267"/>
        <v>1</v>
      </c>
      <c r="V1028" s="4"/>
      <c r="W1028" s="4"/>
      <c r="X1028">
        <f>IF(front!E1028&gt;$X$2,O1028,P1028)</f>
        <v>73440.623288126808</v>
      </c>
      <c r="Y1028">
        <f t="shared" si="271"/>
        <v>73206.642499825743</v>
      </c>
      <c r="Z1028">
        <f>SUMPRODUCT($B$7:$B$456,Y$7:Y$456,EXP(constants!$B$32+constants!$A$32*ABS($A$7:$A$456-$A1028)))</f>
        <v>9.09203612089971E-6</v>
      </c>
      <c r="AA1028">
        <f t="shared" si="262"/>
        <v>73206.642490733706</v>
      </c>
      <c r="AB1028">
        <f t="shared" si="268"/>
        <v>73201.196532174101</v>
      </c>
      <c r="AD1028" s="4"/>
      <c r="AE1028" s="4"/>
      <c r="AF1028" s="4"/>
      <c r="AI1028" s="5">
        <f>SUMPRODUCT(constants!$B$13:$B$20,A1028^constants!$A$13:$A$20)*constants!$C$10/((A1028/1000000000)^5*(EXP(0.014388/(A1028/1000000000)/constants!$B$9)-1))</f>
        <v>1.7148050920898902E-5</v>
      </c>
      <c r="AL1028" s="17">
        <f t="shared" si="263"/>
        <v>2.3425916150649019E-10</v>
      </c>
      <c r="AQ1028">
        <f t="shared" si="270"/>
        <v>2.3425916150649019E-10</v>
      </c>
    </row>
    <row r="1029" spans="1:43" x14ac:dyDescent="0.2">
      <c r="A1029">
        <f>front!A1029</f>
        <v>663.49</v>
      </c>
      <c r="B1029" s="1">
        <f t="shared" si="269"/>
        <v>0.45000000000004547</v>
      </c>
      <c r="C1029">
        <f>front!D1029-front!B1029</f>
        <v>28797.15</v>
      </c>
      <c r="D1029" s="2">
        <f>front!E1029-front!C1029</f>
        <v>55508.3</v>
      </c>
      <c r="E1029" s="2">
        <f>IF(front!F1029-front!C1029&gt;0,front!F1029-front!C1029,0)</f>
        <v>55508.3</v>
      </c>
      <c r="F1029" s="2">
        <f>front!I1029-front!H1029</f>
        <v>2232.5</v>
      </c>
      <c r="G1029" s="2"/>
      <c r="H1029" s="2"/>
      <c r="I1029" s="4">
        <f>C1029/(constants!$A$4+constants!$B$4*data!C1029+constants!$C$4*data!C1029^2+constants!$D$4*data!C1029^3+constants!$E$4*data!C1029^4+constants!$F$4*data!C1029^5+constants!$G$4*data!C1029^6+constants!$H$4*data!C1029^7)</f>
        <v>29452.790962493513</v>
      </c>
      <c r="J1029" s="4">
        <f>D1029/(constants!$A$4+constants!$B$4*data!D1029+constants!$C$4*data!D1029^2+constants!$D$4*data!D1029^3+constants!$E$4*data!D1029^4+constants!$F$4*data!D1029^5+constants!$G$4*data!D1029^6+constants!$H$4*data!D1029^7)</f>
        <v>58584.540907973758</v>
      </c>
      <c r="K1029" s="4">
        <f>E1029/(constants!$A$4+constants!$B$4*data!E1029+constants!$C$4*data!E1029^2+constants!$D$4*data!E1029^3+constants!$E$4*data!E1029^4+constants!$F$4*data!E1029^5+constants!$G$4*data!E1029^6+constants!$H$4*data!E1029^7)</f>
        <v>58584.540907973758</v>
      </c>
      <c r="L1029" s="4">
        <f>F1029/(constants!$A$4+constants!$B$4*data!F1029+constants!$C$4*data!F1029^2+constants!$D$4*data!F1029^3+constants!$E$4*data!F1029^4+constants!$F$4*data!F1029^5+constants!$G$4*data!F1029^6+constants!$H$4*data!F1029^7)</f>
        <v>2227.4086724677936</v>
      </c>
      <c r="M1029" s="4"/>
      <c r="N1029" s="4"/>
      <c r="O1029" s="4">
        <f t="shared" si="264"/>
        <v>73631.977406233782</v>
      </c>
      <c r="P1029" s="4">
        <f t="shared" si="265"/>
        <v>14646.13522699344</v>
      </c>
      <c r="Q1029" s="4">
        <f t="shared" si="265"/>
        <v>14646.13522699344</v>
      </c>
      <c r="R1029" s="4">
        <f t="shared" si="266"/>
        <v>556.85216811694841</v>
      </c>
      <c r="S1029" s="4"/>
      <c r="T1029" s="4"/>
      <c r="U1029" s="4">
        <f t="shared" si="267"/>
        <v>1</v>
      </c>
      <c r="V1029" s="4"/>
      <c r="W1029" s="4"/>
      <c r="X1029">
        <f>IF(front!E1029&gt;$X$2,O1029,P1029)</f>
        <v>73631.977406233782</v>
      </c>
      <c r="Y1029">
        <f t="shared" si="271"/>
        <v>73397.996617932717</v>
      </c>
      <c r="Z1029">
        <f>SUMPRODUCT($B$7:$B$456,Y$7:Y$456,EXP(constants!$B$32+constants!$A$32*ABS($A$7:$A$456-$A1029)))</f>
        <v>8.8622694623108554E-6</v>
      </c>
      <c r="AA1029">
        <f t="shared" si="262"/>
        <v>73397.99660907044</v>
      </c>
      <c r="AB1029">
        <f t="shared" si="268"/>
        <v>73392.550650510835</v>
      </c>
      <c r="AD1029" s="4"/>
      <c r="AE1029" s="4"/>
      <c r="AF1029" s="4"/>
      <c r="AI1029" s="5">
        <f>SUMPRODUCT(constants!$B$13:$B$20,A1029^constants!$A$13:$A$20)*constants!$C$10/((A1029/1000000000)^5*(EXP(0.014388/(A1029/1000000000)/constants!$B$9)-1))</f>
        <v>1.7169026007290611E-5</v>
      </c>
      <c r="AL1029" s="17">
        <f t="shared" si="263"/>
        <v>2.3393417799373225E-10</v>
      </c>
      <c r="AQ1029">
        <f t="shared" si="270"/>
        <v>2.3393417799373225E-10</v>
      </c>
    </row>
    <row r="1030" spans="1:43" x14ac:dyDescent="0.2">
      <c r="A1030">
        <f>front!A1030</f>
        <v>663.94</v>
      </c>
      <c r="B1030" s="1">
        <f t="shared" si="269"/>
        <v>0.45000000000004547</v>
      </c>
      <c r="C1030">
        <f>front!D1030-front!B1030</f>
        <v>28852.45</v>
      </c>
      <c r="D1030" s="2">
        <f>front!E1030-front!C1030</f>
        <v>55517.8</v>
      </c>
      <c r="E1030" s="2">
        <f>IF(front!F1030-front!C1030&gt;0,front!F1030-front!C1030,0)</f>
        <v>55517.8</v>
      </c>
      <c r="F1030" s="2">
        <f>front!I1030-front!H1030</f>
        <v>2311</v>
      </c>
      <c r="G1030" s="2"/>
      <c r="H1030" s="2"/>
      <c r="I1030" s="4">
        <f>C1030/(constants!$A$4+constants!$B$4*data!C1030+constants!$C$4*data!C1030^2+constants!$D$4*data!C1030^3+constants!$E$4*data!C1030^4+constants!$F$4*data!C1030^5+constants!$G$4*data!C1030^6+constants!$H$4*data!C1030^7)</f>
        <v>29511.506226495207</v>
      </c>
      <c r="J1030" s="4">
        <f>D1030/(constants!$A$4+constants!$B$4*data!D1030+constants!$C$4*data!D1030^2+constants!$D$4*data!D1030^3+constants!$E$4*data!D1030^4+constants!$F$4*data!D1030^5+constants!$G$4*data!D1030^6+constants!$H$4*data!D1030^7)</f>
        <v>58595.1045861565</v>
      </c>
      <c r="K1030" s="4">
        <f>E1030/(constants!$A$4+constants!$B$4*data!E1030+constants!$C$4*data!E1030^2+constants!$D$4*data!E1030^3+constants!$E$4*data!E1030^4+constants!$F$4*data!E1030^5+constants!$G$4*data!E1030^6+constants!$H$4*data!E1030^7)</f>
        <v>58595.1045861565</v>
      </c>
      <c r="L1030" s="4">
        <f>F1030/(constants!$A$4+constants!$B$4*data!F1030+constants!$C$4*data!F1030^2+constants!$D$4*data!F1030^3+constants!$E$4*data!F1030^4+constants!$F$4*data!F1030^5+constants!$G$4*data!F1030^6+constants!$H$4*data!F1030^7)</f>
        <v>2305.7309630909695</v>
      </c>
      <c r="M1030" s="4"/>
      <c r="N1030" s="4"/>
      <c r="O1030" s="4">
        <f t="shared" si="264"/>
        <v>73778.765566238013</v>
      </c>
      <c r="P1030" s="4">
        <f t="shared" si="265"/>
        <v>14648.776146539125</v>
      </c>
      <c r="Q1030" s="4">
        <f t="shared" si="265"/>
        <v>14648.776146539125</v>
      </c>
      <c r="R1030" s="4">
        <f t="shared" si="266"/>
        <v>576.43274077274236</v>
      </c>
      <c r="S1030" s="4"/>
      <c r="T1030" s="4"/>
      <c r="U1030" s="4">
        <f t="shared" si="267"/>
        <v>1</v>
      </c>
      <c r="V1030" s="4"/>
      <c r="W1030" s="4"/>
      <c r="X1030">
        <f>IF(front!E1030&gt;$X$2,O1030,P1030)</f>
        <v>73778.765566238013</v>
      </c>
      <c r="Y1030">
        <f t="shared" si="271"/>
        <v>73544.784777936948</v>
      </c>
      <c r="Z1030">
        <f>SUMPRODUCT($B$7:$B$456,Y$7:Y$456,EXP(constants!$B$32+constants!$A$32*ABS($A$7:$A$456-$A1030)))</f>
        <v>8.6383092827875326E-6</v>
      </c>
      <c r="AA1030">
        <f t="shared" si="262"/>
        <v>73544.78476929864</v>
      </c>
      <c r="AB1030">
        <f t="shared" si="268"/>
        <v>73539.338810739035</v>
      </c>
      <c r="AD1030" s="4"/>
      <c r="AE1030" s="4"/>
      <c r="AF1030" s="4"/>
      <c r="AI1030" s="5">
        <f>SUMPRODUCT(constants!$B$13:$B$20,A1030^constants!$A$13:$A$20)*constants!$C$10/((A1030/1000000000)^5*(EXP(0.014388/(A1030/1000000000)/constants!$B$9)-1))</f>
        <v>1.7189958717639867E-5</v>
      </c>
      <c r="AL1030" s="17">
        <f t="shared" si="263"/>
        <v>2.3375188022671748E-10</v>
      </c>
      <c r="AQ1030">
        <f t="shared" si="270"/>
        <v>2.3375188022671748E-10</v>
      </c>
    </row>
    <row r="1031" spans="1:43" x14ac:dyDescent="0.2">
      <c r="A1031">
        <f>front!A1031</f>
        <v>664.39</v>
      </c>
      <c r="B1031" s="1">
        <f t="shared" si="269"/>
        <v>0.44999999999993179</v>
      </c>
      <c r="C1031">
        <f>front!D1031-front!B1031</f>
        <v>28925.75</v>
      </c>
      <c r="D1031" s="2">
        <f>front!E1031-front!C1031</f>
        <v>55441.9</v>
      </c>
      <c r="E1031" s="2">
        <f>IF(front!F1031-front!C1031&gt;0,front!F1031-front!C1031,0)</f>
        <v>55441.9</v>
      </c>
      <c r="F1031" s="2">
        <f>front!I1031-front!H1031</f>
        <v>2473.1999999999989</v>
      </c>
      <c r="G1031" s="2"/>
      <c r="H1031" s="2"/>
      <c r="I1031" s="4">
        <f>C1031/(constants!$A$4+constants!$B$4*data!C1031+constants!$C$4*data!C1031^2+constants!$D$4*data!C1031^3+constants!$E$4*data!C1031^4+constants!$F$4*data!C1031^5+constants!$G$4*data!C1031^6+constants!$H$4*data!C1031^7)</f>
        <v>29589.344598102292</v>
      </c>
      <c r="J1031" s="4">
        <f>D1031/(constants!$A$4+constants!$B$4*data!D1031+constants!$C$4*data!D1031^2+constants!$D$4*data!D1031^3+constants!$E$4*data!D1031^4+constants!$F$4*data!D1031^5+constants!$G$4*data!D1031^6+constants!$H$4*data!D1031^7)</f>
        <v>58510.713852031578</v>
      </c>
      <c r="K1031" s="4">
        <f>E1031/(constants!$A$4+constants!$B$4*data!E1031+constants!$C$4*data!E1031^2+constants!$D$4*data!E1031^3+constants!$E$4*data!E1031^4+constants!$F$4*data!E1031^5+constants!$G$4*data!E1031^6+constants!$H$4*data!E1031^7)</f>
        <v>58510.713852031578</v>
      </c>
      <c r="L1031" s="4">
        <f>F1031/(constants!$A$4+constants!$B$4*data!F1031+constants!$C$4*data!F1031^2+constants!$D$4*data!F1031^3+constants!$E$4*data!F1031^4+constants!$F$4*data!F1031^5+constants!$G$4*data!F1031^6+constants!$H$4*data!F1031^7)</f>
        <v>2467.5645769063781</v>
      </c>
      <c r="M1031" s="4"/>
      <c r="N1031" s="4"/>
      <c r="O1031" s="4">
        <f t="shared" si="264"/>
        <v>73973.36149525574</v>
      </c>
      <c r="P1031" s="4">
        <f t="shared" si="265"/>
        <v>14627.678463007895</v>
      </c>
      <c r="Q1031" s="4">
        <f t="shared" si="265"/>
        <v>14627.678463007895</v>
      </c>
      <c r="R1031" s="4">
        <f t="shared" si="266"/>
        <v>616.89114422659452</v>
      </c>
      <c r="S1031" s="4"/>
      <c r="T1031" s="4"/>
      <c r="U1031" s="4">
        <f t="shared" si="267"/>
        <v>1</v>
      </c>
      <c r="V1031" s="4"/>
      <c r="W1031" s="4"/>
      <c r="X1031">
        <f>IF(front!E1031&gt;$X$2,O1031,P1031)</f>
        <v>73973.36149525574</v>
      </c>
      <c r="Y1031">
        <f t="shared" si="271"/>
        <v>73739.380706954675</v>
      </c>
      <c r="Z1031">
        <f>SUMPRODUCT($B$7:$B$456,Y$7:Y$456,EXP(constants!$B$32+constants!$A$32*ABS($A$7:$A$456-$A1031)))</f>
        <v>8.4200088456389996E-6</v>
      </c>
      <c r="AA1031">
        <f t="shared" ref="AA1031:AA1094" si="272">Y1031-Z1031</f>
        <v>73739.38069853466</v>
      </c>
      <c r="AB1031">
        <f t="shared" si="268"/>
        <v>73733.934739975055</v>
      </c>
      <c r="AD1031" s="4"/>
      <c r="AE1031" s="4"/>
      <c r="AF1031" s="4"/>
      <c r="AI1031" s="5">
        <f>SUMPRODUCT(constants!$B$13:$B$20,A1031^constants!$A$13:$A$20)*constants!$C$10/((A1031/1000000000)^5*(EXP(0.014388/(A1031/1000000000)/constants!$B$9)-1))</f>
        <v>1.7210849042659E-5</v>
      </c>
      <c r="AL1031" s="17">
        <f t="shared" ref="AL1031:AL1094" si="273">IF(AB1031=0,0,AI1031/AB1031)</f>
        <v>2.3341829109423741E-10</v>
      </c>
      <c r="AQ1031">
        <f t="shared" si="270"/>
        <v>2.3341829109423741E-10</v>
      </c>
    </row>
    <row r="1032" spans="1:43" x14ac:dyDescent="0.2">
      <c r="A1032">
        <f>front!A1032</f>
        <v>664.84</v>
      </c>
      <c r="B1032" s="1">
        <f t="shared" si="269"/>
        <v>0.45000000000004547</v>
      </c>
      <c r="C1032">
        <f>front!D1032-front!B1032</f>
        <v>28983.699999999997</v>
      </c>
      <c r="D1032" s="2">
        <f>front!E1032-front!C1032</f>
        <v>55664.800000000003</v>
      </c>
      <c r="E1032" s="2">
        <f>IF(front!F1032-front!C1032&gt;0,front!F1032-front!C1032,0)</f>
        <v>55664.800000000003</v>
      </c>
      <c r="F1032" s="2">
        <f>front!I1032-front!H1032</f>
        <v>2487.9000000000015</v>
      </c>
      <c r="G1032" s="2"/>
      <c r="H1032" s="2"/>
      <c r="I1032" s="4">
        <f>C1032/(constants!$A$4+constants!$B$4*data!C1032+constants!$C$4*data!C1032^2+constants!$D$4*data!C1032^3+constants!$E$4*data!C1032^4+constants!$F$4*data!C1032^5+constants!$G$4*data!C1032^6+constants!$H$4*data!C1032^7)</f>
        <v>29650.891804528303</v>
      </c>
      <c r="J1032" s="4">
        <f>D1032/(constants!$A$4+constants!$B$4*data!D1032+constants!$C$4*data!D1032^2+constants!$D$4*data!D1032^3+constants!$E$4*data!D1032^4+constants!$F$4*data!D1032^5+constants!$G$4*data!D1032^6+constants!$H$4*data!D1032^7)</f>
        <v>58758.598869827583</v>
      </c>
      <c r="K1032" s="4">
        <f>E1032/(constants!$A$4+constants!$B$4*data!E1032+constants!$C$4*data!E1032^2+constants!$D$4*data!E1032^3+constants!$E$4*data!E1032^4+constants!$F$4*data!E1032^5+constants!$G$4*data!E1032^6+constants!$H$4*data!E1032^7)</f>
        <v>58758.598869827583</v>
      </c>
      <c r="L1032" s="4">
        <f>F1032/(constants!$A$4+constants!$B$4*data!F1032+constants!$C$4*data!F1032^2+constants!$D$4*data!F1032^3+constants!$E$4*data!F1032^4+constants!$F$4*data!F1032^5+constants!$G$4*data!F1032^6+constants!$H$4*data!F1032^7)</f>
        <v>2482.2314395181093</v>
      </c>
      <c r="M1032" s="4"/>
      <c r="N1032" s="4"/>
      <c r="O1032" s="4">
        <f t="shared" ref="O1032:O1095" si="274">I1032*1000/O$4</f>
        <v>74127.229511320766</v>
      </c>
      <c r="P1032" s="4">
        <f t="shared" ref="P1032:Q1095" si="275">J1032*1000/P$4</f>
        <v>14689.649717456896</v>
      </c>
      <c r="Q1032" s="4">
        <f t="shared" si="275"/>
        <v>14689.649717456896</v>
      </c>
      <c r="R1032" s="4">
        <f t="shared" ref="R1032:R1095" si="276">L1032*1000/R$4</f>
        <v>620.55785987952731</v>
      </c>
      <c r="S1032" s="4"/>
      <c r="T1032" s="4"/>
      <c r="U1032" s="4">
        <f t="shared" ref="U1032:U1095" si="277">Q1032/P1032</f>
        <v>1</v>
      </c>
      <c r="V1032" s="4"/>
      <c r="W1032" s="4"/>
      <c r="X1032">
        <f>IF(front!E1032&gt;$X$2,O1032,P1032)</f>
        <v>74127.229511320766</v>
      </c>
      <c r="Y1032">
        <f t="shared" si="271"/>
        <v>73893.2487230197</v>
      </c>
      <c r="Z1032">
        <f>SUMPRODUCT($B$7:$B$456,Y$7:Y$456,EXP(constants!$B$32+constants!$A$32*ABS($A$7:$A$456-$A1032)))</f>
        <v>8.2072251223865132E-6</v>
      </c>
      <c r="AA1032">
        <f t="shared" si="272"/>
        <v>73893.248714812478</v>
      </c>
      <c r="AB1032">
        <f t="shared" ref="AB1032:AB1095" si="278">IF((AA1032-$AA$3)&gt;0,AA1032-$AA$3,0)</f>
        <v>73887.802756252873</v>
      </c>
      <c r="AD1032" s="4"/>
      <c r="AE1032" s="4"/>
      <c r="AF1032" s="4"/>
      <c r="AI1032" s="5">
        <f>SUMPRODUCT(constants!$B$13:$B$20,A1032^constants!$A$13:$A$20)*constants!$C$10/((A1032/1000000000)^5*(EXP(0.014388/(A1032/1000000000)/constants!$B$9)-1))</f>
        <v>1.7231696973694048E-5</v>
      </c>
      <c r="AL1032" s="17">
        <f t="shared" si="273"/>
        <v>2.3321436462983453E-10</v>
      </c>
      <c r="AQ1032">
        <f t="shared" si="270"/>
        <v>2.3321436462983453E-10</v>
      </c>
    </row>
    <row r="1033" spans="1:43" x14ac:dyDescent="0.2">
      <c r="A1033">
        <f>front!A1033</f>
        <v>665.3</v>
      </c>
      <c r="B1033" s="1">
        <f t="shared" ref="B1033:B1096" si="279">A1033-A1032</f>
        <v>0.45999999999992269</v>
      </c>
      <c r="C1033">
        <f>front!D1033-front!B1033</f>
        <v>28978.6</v>
      </c>
      <c r="D1033" s="2">
        <f>front!E1033-front!C1033</f>
        <v>55295.5</v>
      </c>
      <c r="E1033" s="2">
        <f>IF(front!F1033-front!C1033&gt;0,front!F1033-front!C1033,0)</f>
        <v>55295.5</v>
      </c>
      <c r="F1033" s="2">
        <f>front!I1033-front!H1033</f>
        <v>2676.1000000000004</v>
      </c>
      <c r="G1033" s="2"/>
      <c r="H1033" s="2"/>
      <c r="I1033" s="4">
        <f>C1033/(constants!$A$4+constants!$B$4*data!C1033+constants!$C$4*data!C1033^2+constants!$D$4*data!C1033^3+constants!$E$4*data!C1033^4+constants!$F$4*data!C1033^5+constants!$G$4*data!C1033^6+constants!$H$4*data!C1033^7)</f>
        <v>29645.474898590615</v>
      </c>
      <c r="J1033" s="4">
        <f>D1033/(constants!$A$4+constants!$B$4*data!D1033+constants!$C$4*data!D1033^2+constants!$D$4*data!D1033^3+constants!$E$4*data!D1033^4+constants!$F$4*data!D1033^5+constants!$G$4*data!D1033^6+constants!$H$4*data!D1033^7)</f>
        <v>58347.983490919272</v>
      </c>
      <c r="K1033" s="4">
        <f>E1033/(constants!$A$4+constants!$B$4*data!E1033+constants!$C$4*data!E1033^2+constants!$D$4*data!E1033^3+constants!$E$4*data!E1033^4+constants!$F$4*data!E1033^5+constants!$G$4*data!E1033^6+constants!$H$4*data!E1033^7)</f>
        <v>58347.983490919272</v>
      </c>
      <c r="L1033" s="4">
        <f>F1033/(constants!$A$4+constants!$B$4*data!F1033+constants!$C$4*data!F1033^2+constants!$D$4*data!F1033^3+constants!$E$4*data!F1033^4+constants!$F$4*data!F1033^5+constants!$G$4*data!F1033^6+constants!$H$4*data!F1033^7)</f>
        <v>2670.0085169602849</v>
      </c>
      <c r="M1033" s="4"/>
      <c r="N1033" s="4"/>
      <c r="O1033" s="4">
        <f t="shared" si="274"/>
        <v>74113.687246476547</v>
      </c>
      <c r="P1033" s="4">
        <f t="shared" si="275"/>
        <v>14586.995872729818</v>
      </c>
      <c r="Q1033" s="4">
        <f t="shared" si="275"/>
        <v>14586.995872729818</v>
      </c>
      <c r="R1033" s="4">
        <f t="shared" si="276"/>
        <v>667.50212924007121</v>
      </c>
      <c r="S1033" s="4"/>
      <c r="T1033" s="4"/>
      <c r="U1033" s="4">
        <f t="shared" si="277"/>
        <v>1</v>
      </c>
      <c r="V1033" s="4"/>
      <c r="W1033" s="4"/>
      <c r="X1033">
        <f>IF(front!E1033&gt;$X$2,O1033,P1033)</f>
        <v>74113.687246476547</v>
      </c>
      <c r="Y1033">
        <f t="shared" si="271"/>
        <v>73879.706458175482</v>
      </c>
      <c r="Z1033">
        <f>SUMPRODUCT($B$7:$B$456,Y$7:Y$456,EXP(constants!$B$32+constants!$A$32*ABS($A$7:$A$456-$A1033)))</f>
        <v>7.9952696960358868E-6</v>
      </c>
      <c r="AA1033">
        <f t="shared" si="272"/>
        <v>73879.706450180209</v>
      </c>
      <c r="AB1033">
        <f t="shared" si="278"/>
        <v>73874.260491620604</v>
      </c>
      <c r="AD1033" s="4"/>
      <c r="AE1033" s="4"/>
      <c r="AF1033" s="4"/>
      <c r="AI1033" s="5">
        <f>SUMPRODUCT(constants!$B$13:$B$20,A1033^constants!$A$13:$A$20)*constants!$C$10/((A1033/1000000000)^5*(EXP(0.014388/(A1033/1000000000)/constants!$B$9)-1))</f>
        <v>1.7252964366151127E-5</v>
      </c>
      <c r="AL1033" s="17">
        <f t="shared" si="273"/>
        <v>2.335450027023701E-10</v>
      </c>
      <c r="AQ1033">
        <f t="shared" si="270"/>
        <v>2.335450027023701E-10</v>
      </c>
    </row>
    <row r="1034" spans="1:43" x14ac:dyDescent="0.2">
      <c r="A1034">
        <f>front!A1034</f>
        <v>665.75</v>
      </c>
      <c r="B1034" s="1">
        <f t="shared" si="279"/>
        <v>0.45000000000004547</v>
      </c>
      <c r="C1034">
        <f>front!D1034-front!B1034</f>
        <v>28967.200000000001</v>
      </c>
      <c r="D1034" s="2">
        <f>front!E1034-front!C1034</f>
        <v>55810.1</v>
      </c>
      <c r="E1034" s="2">
        <f>IF(front!F1034-front!C1034&gt;0,front!F1034-front!C1034,0)</f>
        <v>55810.1</v>
      </c>
      <c r="F1034" s="2">
        <f>front!I1034-front!H1034</f>
        <v>2816.2000000000007</v>
      </c>
      <c r="G1034" s="2"/>
      <c r="H1034" s="2"/>
      <c r="I1034" s="4">
        <f>C1034/(constants!$A$4+constants!$B$4*data!C1034+constants!$C$4*data!C1034^2+constants!$D$4*data!C1034^3+constants!$E$4*data!C1034^4+constants!$F$4*data!C1034^5+constants!$G$4*data!C1034^6+constants!$H$4*data!C1034^7)</f>
        <v>29633.366748738266</v>
      </c>
      <c r="J1034" s="4">
        <f>D1034/(constants!$A$4+constants!$B$4*data!D1034+constants!$C$4*data!D1034^2+constants!$D$4*data!D1034^3+constants!$E$4*data!D1034^4+constants!$F$4*data!D1034^5+constants!$G$4*data!D1034^6+constants!$H$4*data!D1034^7)</f>
        <v>58920.27021798856</v>
      </c>
      <c r="K1034" s="4">
        <f>E1034/(constants!$A$4+constants!$B$4*data!E1034+constants!$C$4*data!E1034^2+constants!$D$4*data!E1034^3+constants!$E$4*data!E1034^4+constants!$F$4*data!E1034^5+constants!$G$4*data!E1034^6+constants!$H$4*data!E1034^7)</f>
        <v>58920.27021798856</v>
      </c>
      <c r="L1034" s="4">
        <f>F1034/(constants!$A$4+constants!$B$4*data!F1034+constants!$C$4*data!F1034^2+constants!$D$4*data!F1034^3+constants!$E$4*data!F1034^4+constants!$F$4*data!F1034^5+constants!$G$4*data!F1034^6+constants!$H$4*data!F1034^7)</f>
        <v>2809.7956974276117</v>
      </c>
      <c r="M1034" s="4"/>
      <c r="N1034" s="4"/>
      <c r="O1034" s="4">
        <f t="shared" si="274"/>
        <v>74083.416871845664</v>
      </c>
      <c r="P1034" s="4">
        <f t="shared" si="275"/>
        <v>14730.06755449714</v>
      </c>
      <c r="Q1034" s="4">
        <f t="shared" si="275"/>
        <v>14730.06755449714</v>
      </c>
      <c r="R1034" s="4">
        <f t="shared" si="276"/>
        <v>702.44892435690292</v>
      </c>
      <c r="S1034" s="4"/>
      <c r="T1034" s="4"/>
      <c r="U1034" s="4">
        <f t="shared" si="277"/>
        <v>1</v>
      </c>
      <c r="V1034" s="4"/>
      <c r="W1034" s="4"/>
      <c r="X1034">
        <f>IF(front!E1034&gt;$X$2,O1034,P1034)</f>
        <v>74083.416871845664</v>
      </c>
      <c r="Y1034">
        <f t="shared" si="271"/>
        <v>73849.436083544599</v>
      </c>
      <c r="Z1034">
        <f>SUMPRODUCT($B$7:$B$456,Y$7:Y$456,EXP(constants!$B$32+constants!$A$32*ABS($A$7:$A$456-$A1034)))</f>
        <v>7.7932196405645774E-6</v>
      </c>
      <c r="AA1034">
        <f t="shared" si="272"/>
        <v>73849.436075751379</v>
      </c>
      <c r="AB1034">
        <f t="shared" si="278"/>
        <v>73843.990117191774</v>
      </c>
      <c r="AD1034" s="4"/>
      <c r="AE1034" s="4"/>
      <c r="AF1034" s="4"/>
      <c r="AI1034" s="5">
        <f>SUMPRODUCT(constants!$B$13:$B$20,A1034^constants!$A$13:$A$20)*constants!$C$10/((A1034/1000000000)^5*(EXP(0.014388/(A1034/1000000000)/constants!$B$9)-1))</f>
        <v>1.7273726543271315E-5</v>
      </c>
      <c r="AL1034" s="17">
        <f t="shared" si="273"/>
        <v>2.3392190096794053E-10</v>
      </c>
      <c r="AQ1034">
        <f t="shared" si="270"/>
        <v>2.3392190096794053E-10</v>
      </c>
    </row>
    <row r="1035" spans="1:43" x14ac:dyDescent="0.2">
      <c r="A1035">
        <f>front!A1035</f>
        <v>666.2</v>
      </c>
      <c r="B1035" s="1">
        <f t="shared" si="279"/>
        <v>0.45000000000004547</v>
      </c>
      <c r="C1035">
        <f>front!D1035-front!B1035</f>
        <v>28931.7</v>
      </c>
      <c r="D1035" s="2">
        <f>front!E1035-front!C1035</f>
        <v>55282.7</v>
      </c>
      <c r="E1035" s="2">
        <f>IF(front!F1035-front!C1035&gt;0,front!F1035-front!C1035,0)</f>
        <v>55282.7</v>
      </c>
      <c r="F1035" s="2">
        <f>front!I1035-front!H1035</f>
        <v>2422.1999999999989</v>
      </c>
      <c r="G1035" s="2"/>
      <c r="H1035" s="2"/>
      <c r="I1035" s="4">
        <f>C1035/(constants!$A$4+constants!$B$4*data!C1035+constants!$C$4*data!C1035^2+constants!$D$4*data!C1035^3+constants!$E$4*data!C1035^4+constants!$F$4*data!C1035^5+constants!$G$4*data!C1035^6+constants!$H$4*data!C1035^7)</f>
        <v>29595.663564896262</v>
      </c>
      <c r="J1035" s="4">
        <f>D1035/(constants!$A$4+constants!$B$4*data!D1035+constants!$C$4*data!D1035^2+constants!$D$4*data!D1035^3+constants!$E$4*data!D1035^4+constants!$F$4*data!D1035^5+constants!$G$4*data!D1035^6+constants!$H$4*data!D1035^7)</f>
        <v>58333.758550907376</v>
      </c>
      <c r="K1035" s="4">
        <f>E1035/(constants!$A$4+constants!$B$4*data!E1035+constants!$C$4*data!E1035^2+constants!$D$4*data!E1035^3+constants!$E$4*data!E1035^4+constants!$F$4*data!E1035^5+constants!$G$4*data!E1035^6+constants!$H$4*data!E1035^7)</f>
        <v>58333.758550907376</v>
      </c>
      <c r="L1035" s="4">
        <f>F1035/(constants!$A$4+constants!$B$4*data!F1035+constants!$C$4*data!F1035^2+constants!$D$4*data!F1035^3+constants!$E$4*data!F1035^4+constants!$F$4*data!F1035^5+constants!$G$4*data!F1035^6+constants!$H$4*data!F1035^7)</f>
        <v>2416.679639027313</v>
      </c>
      <c r="M1035" s="4"/>
      <c r="N1035" s="4"/>
      <c r="O1035" s="4">
        <f t="shared" si="274"/>
        <v>73989.158912240659</v>
      </c>
      <c r="P1035" s="4">
        <f t="shared" si="275"/>
        <v>14583.439637726844</v>
      </c>
      <c r="Q1035" s="4">
        <f t="shared" si="275"/>
        <v>14583.439637726844</v>
      </c>
      <c r="R1035" s="4">
        <f t="shared" si="276"/>
        <v>604.16990975682825</v>
      </c>
      <c r="S1035" s="4"/>
      <c r="T1035" s="4"/>
      <c r="U1035" s="4">
        <f t="shared" si="277"/>
        <v>1</v>
      </c>
      <c r="V1035" s="4"/>
      <c r="W1035" s="4"/>
      <c r="X1035">
        <f>IF(front!E1035&gt;$X$2,O1035,P1035)</f>
        <v>73989.158912240659</v>
      </c>
      <c r="Y1035">
        <f t="shared" si="271"/>
        <v>73755.178123939593</v>
      </c>
      <c r="Z1035">
        <f>SUMPRODUCT($B$7:$B$456,Y$7:Y$456,EXP(constants!$B$32+constants!$A$32*ABS($A$7:$A$456-$A1035)))</f>
        <v>7.5962756323522176E-6</v>
      </c>
      <c r="AA1035">
        <f t="shared" si="272"/>
        <v>73755.178116343319</v>
      </c>
      <c r="AB1035">
        <f t="shared" si="278"/>
        <v>73749.732157783714</v>
      </c>
      <c r="AD1035" s="4"/>
      <c r="AE1035" s="4"/>
      <c r="AF1035" s="4"/>
      <c r="AI1035" s="5">
        <f>SUMPRODUCT(constants!$B$13:$B$20,A1035^constants!$A$13:$A$20)*constants!$C$10/((A1035/1000000000)^5*(EXP(0.014388/(A1035/1000000000)/constants!$B$9)-1))</f>
        <v>1.7294446304082101E-5</v>
      </c>
      <c r="AL1035" s="17">
        <f t="shared" si="273"/>
        <v>2.3450181848906968E-10</v>
      </c>
      <c r="AQ1035">
        <f t="shared" si="270"/>
        <v>2.3450181848906968E-10</v>
      </c>
    </row>
    <row r="1036" spans="1:43" x14ac:dyDescent="0.2">
      <c r="A1036">
        <f>front!A1036</f>
        <v>666.65</v>
      </c>
      <c r="B1036" s="1">
        <f t="shared" si="279"/>
        <v>0.44999999999993179</v>
      </c>
      <c r="C1036">
        <f>front!D1036-front!B1036</f>
        <v>28942.05</v>
      </c>
      <c r="D1036" s="2">
        <f>front!E1036-front!C1036</f>
        <v>55307</v>
      </c>
      <c r="E1036" s="2">
        <f>IF(front!F1036-front!C1036&gt;0,front!F1036-front!C1036,0)</f>
        <v>55307</v>
      </c>
      <c r="F1036" s="2">
        <f>front!I1036-front!H1036</f>
        <v>2124.3000000000011</v>
      </c>
      <c r="G1036" s="2"/>
      <c r="H1036" s="2"/>
      <c r="I1036" s="4">
        <f>C1036/(constants!$A$4+constants!$B$4*data!C1036+constants!$C$4*data!C1036^2+constants!$D$4*data!C1036^3+constants!$E$4*data!C1036^4+constants!$F$4*data!C1036^5+constants!$G$4*data!C1036^6+constants!$H$4*data!C1036^7)</f>
        <v>29606.655585792181</v>
      </c>
      <c r="J1036" s="4">
        <f>D1036/(constants!$A$4+constants!$B$4*data!D1036+constants!$C$4*data!D1036^2+constants!$D$4*data!D1036^3+constants!$E$4*data!D1036^4+constants!$F$4*data!D1036^5+constants!$G$4*data!D1036^6+constants!$H$4*data!D1036^7)</f>
        <v>58360.764094256614</v>
      </c>
      <c r="K1036" s="4">
        <f>E1036/(constants!$A$4+constants!$B$4*data!E1036+constants!$C$4*data!E1036^2+constants!$D$4*data!E1036^3+constants!$E$4*data!E1036^4+constants!$F$4*data!E1036^5+constants!$G$4*data!E1036^6+constants!$H$4*data!E1036^7)</f>
        <v>58360.764094256614</v>
      </c>
      <c r="L1036" s="4">
        <f>F1036/(constants!$A$4+constants!$B$4*data!F1036+constants!$C$4*data!F1036^2+constants!$D$4*data!F1036^3+constants!$E$4*data!F1036^4+constants!$F$4*data!F1036^5+constants!$G$4*data!F1036^6+constants!$H$4*data!F1036^7)</f>
        <v>2119.4538969409714</v>
      </c>
      <c r="M1036" s="4"/>
      <c r="N1036" s="4"/>
      <c r="O1036" s="4">
        <f t="shared" si="274"/>
        <v>74016.638964480444</v>
      </c>
      <c r="P1036" s="4">
        <f t="shared" si="275"/>
        <v>14590.191023564154</v>
      </c>
      <c r="Q1036" s="4">
        <f t="shared" si="275"/>
        <v>14590.191023564154</v>
      </c>
      <c r="R1036" s="4">
        <f t="shared" si="276"/>
        <v>529.86347423524285</v>
      </c>
      <c r="S1036" s="4"/>
      <c r="T1036" s="4"/>
      <c r="U1036" s="4">
        <f t="shared" si="277"/>
        <v>1</v>
      </c>
      <c r="V1036" s="4"/>
      <c r="W1036" s="4"/>
      <c r="X1036">
        <f>IF(front!E1036&gt;$X$2,O1036,P1036)</f>
        <v>74016.638964480444</v>
      </c>
      <c r="Y1036">
        <f t="shared" si="271"/>
        <v>73782.658176179379</v>
      </c>
      <c r="Z1036">
        <f>SUMPRODUCT($B$7:$B$456,Y$7:Y$456,EXP(constants!$B$32+constants!$A$32*ABS($A$7:$A$456-$A1036)))</f>
        <v>7.4043086354599563E-6</v>
      </c>
      <c r="AA1036">
        <f t="shared" si="272"/>
        <v>73782.658168775073</v>
      </c>
      <c r="AB1036">
        <f t="shared" si="278"/>
        <v>73777.212210215468</v>
      </c>
      <c r="AD1036" s="4"/>
      <c r="AE1036" s="4"/>
      <c r="AF1036" s="4"/>
      <c r="AI1036" s="5">
        <f>SUMPRODUCT(constants!$B$13:$B$20,A1036^constants!$A$13:$A$20)*constants!$C$10/((A1036/1000000000)^5*(EXP(0.014388/(A1036/1000000000)/constants!$B$9)-1))</f>
        <v>1.7315123642443583E-5</v>
      </c>
      <c r="AL1036" s="17">
        <f t="shared" si="273"/>
        <v>2.3469474006563323E-10</v>
      </c>
      <c r="AQ1036">
        <f t="shared" si="270"/>
        <v>2.3469474006563323E-10</v>
      </c>
    </row>
    <row r="1037" spans="1:43" x14ac:dyDescent="0.2">
      <c r="A1037">
        <f>front!A1037</f>
        <v>667.1</v>
      </c>
      <c r="B1037" s="1">
        <f t="shared" si="279"/>
        <v>0.45000000000004547</v>
      </c>
      <c r="C1037">
        <f>front!D1037-front!B1037</f>
        <v>28974.400000000001</v>
      </c>
      <c r="D1037" s="2">
        <f>front!E1037-front!C1037</f>
        <v>54152.9</v>
      </c>
      <c r="E1037" s="2">
        <f>IF(front!F1037-front!C1037&gt;0,front!F1037-front!C1037,0)</f>
        <v>54152.9</v>
      </c>
      <c r="F1037" s="2">
        <f>front!I1037-front!H1037</f>
        <v>1929</v>
      </c>
      <c r="G1037" s="2"/>
      <c r="H1037" s="2"/>
      <c r="I1037" s="4">
        <f>C1037/(constants!$A$4+constants!$B$4*data!C1037+constants!$C$4*data!C1037^2+constants!$D$4*data!C1037^3+constants!$E$4*data!C1037^4+constants!$F$4*data!C1037^5+constants!$G$4*data!C1037^6+constants!$H$4*data!C1037^7)</f>
        <v>29641.013964600465</v>
      </c>
      <c r="J1037" s="4">
        <f>D1037/(constants!$A$4+constants!$B$4*data!D1037+constants!$C$4*data!D1037^2+constants!$D$4*data!D1037^3+constants!$E$4*data!D1037^4+constants!$F$4*data!D1037^5+constants!$G$4*data!D1037^6+constants!$H$4*data!D1037^7)</f>
        <v>57079.705270068938</v>
      </c>
      <c r="K1037" s="4">
        <f>E1037/(constants!$A$4+constants!$B$4*data!E1037+constants!$C$4*data!E1037^2+constants!$D$4*data!E1037^3+constants!$E$4*data!E1037^4+constants!$F$4*data!E1037^5+constants!$G$4*data!E1037^6+constants!$H$4*data!E1037^7)</f>
        <v>57079.705270068938</v>
      </c>
      <c r="L1037" s="4">
        <f>F1037/(constants!$A$4+constants!$B$4*data!F1037+constants!$C$4*data!F1037^2+constants!$D$4*data!F1037^3+constants!$E$4*data!F1037^4+constants!$F$4*data!F1037^5+constants!$G$4*data!F1037^6+constants!$H$4*data!F1037^7)</f>
        <v>1924.5969788709986</v>
      </c>
      <c r="M1037" s="4"/>
      <c r="N1037" s="4"/>
      <c r="O1037" s="4">
        <f t="shared" si="274"/>
        <v>74102.534911501163</v>
      </c>
      <c r="P1037" s="4">
        <f t="shared" si="275"/>
        <v>14269.926317517235</v>
      </c>
      <c r="Q1037" s="4">
        <f t="shared" si="275"/>
        <v>14269.926317517235</v>
      </c>
      <c r="R1037" s="4">
        <f t="shared" si="276"/>
        <v>481.14924471774964</v>
      </c>
      <c r="S1037" s="4"/>
      <c r="T1037" s="4"/>
      <c r="U1037" s="4">
        <f t="shared" si="277"/>
        <v>1</v>
      </c>
      <c r="V1037" s="4"/>
      <c r="W1037" s="4"/>
      <c r="X1037">
        <f>IF(front!E1037&gt;$X$2,O1037,P1037)</f>
        <v>74102.534911501163</v>
      </c>
      <c r="Y1037">
        <f t="shared" si="271"/>
        <v>73868.554123200098</v>
      </c>
      <c r="Z1037">
        <f>SUMPRODUCT($B$7:$B$456,Y$7:Y$456,EXP(constants!$B$32+constants!$A$32*ABS($A$7:$A$456-$A1037)))</f>
        <v>7.2171928748417622E-6</v>
      </c>
      <c r="AA1037">
        <f t="shared" si="272"/>
        <v>73868.554115982901</v>
      </c>
      <c r="AB1037">
        <f t="shared" si="278"/>
        <v>73863.108157423296</v>
      </c>
      <c r="AD1037" s="4"/>
      <c r="AE1037" s="4"/>
      <c r="AF1037" s="4"/>
      <c r="AI1037" s="5">
        <f>SUMPRODUCT(constants!$B$13:$B$20,A1037^constants!$A$13:$A$20)*constants!$C$10/((A1037/1000000000)^5*(EXP(0.014388/(A1037/1000000000)/constants!$B$9)-1))</f>
        <v>1.7335758552827203E-5</v>
      </c>
      <c r="AL1037" s="17">
        <f t="shared" si="273"/>
        <v>2.3470117877898894E-10</v>
      </c>
      <c r="AQ1037">
        <f t="shared" ref="AQ1037:AQ1100" si="280">AL1037</f>
        <v>2.3470117877898894E-10</v>
      </c>
    </row>
    <row r="1038" spans="1:43" x14ac:dyDescent="0.2">
      <c r="A1038">
        <f>front!A1038</f>
        <v>667.55</v>
      </c>
      <c r="B1038" s="1">
        <f t="shared" si="279"/>
        <v>0.44999999999993179</v>
      </c>
      <c r="C1038">
        <f>front!D1038-front!B1038</f>
        <v>29059.75</v>
      </c>
      <c r="D1038" s="2">
        <f>front!E1038-front!C1038</f>
        <v>54791.1</v>
      </c>
      <c r="E1038" s="2">
        <f>IF(front!F1038-front!C1038&gt;0,front!F1038-front!C1038,0)</f>
        <v>54791.1</v>
      </c>
      <c r="F1038" s="2">
        <f>front!I1038-front!H1038</f>
        <v>1996.9000000000015</v>
      </c>
      <c r="G1038" s="2"/>
      <c r="H1038" s="2"/>
      <c r="I1038" s="4">
        <f>C1038/(constants!$A$4+constants!$B$4*data!C1038+constants!$C$4*data!C1038^2+constants!$D$4*data!C1038^3+constants!$E$4*data!C1038^4+constants!$F$4*data!C1038^5+constants!$G$4*data!C1038^6+constants!$H$4*data!C1038^7)</f>
        <v>29731.674913345629</v>
      </c>
      <c r="J1038" s="4">
        <f>D1038/(constants!$A$4+constants!$B$4*data!D1038+constants!$C$4*data!D1038^2+constants!$D$4*data!D1038^3+constants!$E$4*data!D1038^4+constants!$F$4*data!D1038^5+constants!$G$4*data!D1038^6+constants!$H$4*data!D1038^7)</f>
        <v>57787.749479547732</v>
      </c>
      <c r="K1038" s="4">
        <f>E1038/(constants!$A$4+constants!$B$4*data!E1038+constants!$C$4*data!E1038^2+constants!$D$4*data!E1038^3+constants!$E$4*data!E1038^4+constants!$F$4*data!E1038^5+constants!$G$4*data!E1038^6+constants!$H$4*data!E1038^7)</f>
        <v>57787.749479547732</v>
      </c>
      <c r="L1038" s="4">
        <f>F1038/(constants!$A$4+constants!$B$4*data!F1038+constants!$C$4*data!F1038^2+constants!$D$4*data!F1038^3+constants!$E$4*data!F1038^4+constants!$F$4*data!F1038^5+constants!$G$4*data!F1038^6+constants!$H$4*data!F1038^7)</f>
        <v>1992.3428954301567</v>
      </c>
      <c r="M1038" s="4"/>
      <c r="N1038" s="4"/>
      <c r="O1038" s="4">
        <f t="shared" si="274"/>
        <v>74329.187283364066</v>
      </c>
      <c r="P1038" s="4">
        <f t="shared" si="275"/>
        <v>14446.937369886933</v>
      </c>
      <c r="Q1038" s="4">
        <f t="shared" si="275"/>
        <v>14446.937369886933</v>
      </c>
      <c r="R1038" s="4">
        <f t="shared" si="276"/>
        <v>498.08572385753916</v>
      </c>
      <c r="S1038" s="4"/>
      <c r="T1038" s="4"/>
      <c r="U1038" s="4">
        <f t="shared" si="277"/>
        <v>1</v>
      </c>
      <c r="V1038" s="4"/>
      <c r="W1038" s="4"/>
      <c r="X1038">
        <f>IF(front!E1038&gt;$X$2,O1038,P1038)</f>
        <v>74329.187283364066</v>
      </c>
      <c r="Y1038">
        <f t="shared" si="271"/>
        <v>74095.206495063001</v>
      </c>
      <c r="Z1038">
        <f>SUMPRODUCT($B$7:$B$456,Y$7:Y$456,EXP(constants!$B$32+constants!$A$32*ABS($A$7:$A$456-$A1038)))</f>
        <v>7.0348057539380686E-6</v>
      </c>
      <c r="AA1038">
        <f t="shared" si="272"/>
        <v>74095.206488028198</v>
      </c>
      <c r="AB1038">
        <f t="shared" si="278"/>
        <v>74089.760529468593</v>
      </c>
      <c r="AD1038" s="4"/>
      <c r="AE1038" s="4"/>
      <c r="AF1038" s="4"/>
      <c r="AI1038" s="5">
        <f>SUMPRODUCT(constants!$B$13:$B$20,A1038^constants!$A$13:$A$20)*constants!$C$10/((A1038/1000000000)^5*(EXP(0.014388/(A1038/1000000000)/constants!$B$9)-1))</f>
        <v>1.7356351030303628E-5</v>
      </c>
      <c r="AL1038" s="17">
        <f t="shared" si="273"/>
        <v>2.3426113009773169E-10</v>
      </c>
      <c r="AQ1038">
        <f t="shared" si="280"/>
        <v>2.3426113009773169E-10</v>
      </c>
    </row>
    <row r="1039" spans="1:43" x14ac:dyDescent="0.2">
      <c r="A1039">
        <f>front!A1039</f>
        <v>668</v>
      </c>
      <c r="B1039" s="1">
        <f t="shared" si="279"/>
        <v>0.45000000000004547</v>
      </c>
      <c r="C1039">
        <f>front!D1039-front!B1039</f>
        <v>29195.5</v>
      </c>
      <c r="D1039" s="2">
        <f>front!E1039-front!C1039</f>
        <v>55674.1</v>
      </c>
      <c r="E1039" s="2">
        <f>IF(front!F1039-front!C1039&gt;0,front!F1039-front!C1039,0)</f>
        <v>55674.1</v>
      </c>
      <c r="F1039" s="2">
        <f>front!I1039-front!H1039</f>
        <v>2189.8999999999996</v>
      </c>
      <c r="G1039" s="2"/>
      <c r="H1039" s="2"/>
      <c r="I1039" s="4">
        <f>C1039/(constants!$A$4+constants!$B$4*data!C1039+constants!$C$4*data!C1039^2+constants!$D$4*data!C1039^3+constants!$E$4*data!C1039^4+constants!$F$4*data!C1039^5+constants!$G$4*data!C1039^6+constants!$H$4*data!C1039^7)</f>
        <v>29875.90838891553</v>
      </c>
      <c r="J1039" s="4">
        <f>D1039/(constants!$A$4+constants!$B$4*data!D1039+constants!$C$4*data!D1039^2+constants!$D$4*data!D1039^3+constants!$E$4*data!D1039^4+constants!$F$4*data!D1039^5+constants!$G$4*data!D1039^6+constants!$H$4*data!D1039^7)</f>
        <v>58768.944664256698</v>
      </c>
      <c r="K1039" s="4">
        <f>E1039/(constants!$A$4+constants!$B$4*data!E1039+constants!$C$4*data!E1039^2+constants!$D$4*data!E1039^3+constants!$E$4*data!E1039^4+constants!$F$4*data!E1039^5+constants!$G$4*data!E1039^6+constants!$H$4*data!E1039^7)</f>
        <v>58768.944664256698</v>
      </c>
      <c r="L1039" s="4">
        <f>F1039/(constants!$A$4+constants!$B$4*data!F1039+constants!$C$4*data!F1039^2+constants!$D$4*data!F1039^3+constants!$E$4*data!F1039^4+constants!$F$4*data!F1039^5+constants!$G$4*data!F1039^6+constants!$H$4*data!F1039^7)</f>
        <v>2184.9051883993061</v>
      </c>
      <c r="M1039" s="4"/>
      <c r="N1039" s="4"/>
      <c r="O1039" s="4">
        <f t="shared" si="274"/>
        <v>74689.770972288825</v>
      </c>
      <c r="P1039" s="4">
        <f t="shared" si="275"/>
        <v>14692.236166064175</v>
      </c>
      <c r="Q1039" s="4">
        <f t="shared" si="275"/>
        <v>14692.236166064175</v>
      </c>
      <c r="R1039" s="4">
        <f t="shared" si="276"/>
        <v>546.22629709982652</v>
      </c>
      <c r="S1039" s="4"/>
      <c r="T1039" s="4"/>
      <c r="U1039" s="4">
        <f t="shared" si="277"/>
        <v>1</v>
      </c>
      <c r="V1039" s="4"/>
      <c r="W1039" s="4"/>
      <c r="X1039">
        <f>IF(front!E1039&gt;$X$2,O1039,P1039)</f>
        <v>74689.770972288825</v>
      </c>
      <c r="Y1039">
        <f t="shared" si="271"/>
        <v>74455.79018398776</v>
      </c>
      <c r="Z1039">
        <f>SUMPRODUCT($B$7:$B$456,Y$7:Y$456,EXP(constants!$B$32+constants!$A$32*ABS($A$7:$A$456-$A1039)))</f>
        <v>6.8570277743512408E-6</v>
      </c>
      <c r="AA1039">
        <f t="shared" si="272"/>
        <v>74455.790177130737</v>
      </c>
      <c r="AB1039">
        <f t="shared" si="278"/>
        <v>74450.344218571132</v>
      </c>
      <c r="AD1039" s="4"/>
      <c r="AE1039" s="4"/>
      <c r="AF1039" s="4"/>
      <c r="AI1039" s="5">
        <f>SUMPRODUCT(constants!$B$13:$B$20,A1039^constants!$A$13:$A$20)*constants!$C$10/((A1039/1000000000)^5*(EXP(0.014388/(A1039/1000000000)/constants!$B$9)-1))</f>
        <v>1.737690107054956E-5</v>
      </c>
      <c r="AL1039" s="17">
        <f t="shared" si="273"/>
        <v>2.334025618408761E-10</v>
      </c>
      <c r="AQ1039">
        <f t="shared" si="280"/>
        <v>2.334025618408761E-10</v>
      </c>
    </row>
    <row r="1040" spans="1:43" x14ac:dyDescent="0.2">
      <c r="A1040">
        <f>front!A1040</f>
        <v>668.46</v>
      </c>
      <c r="B1040" s="1">
        <f t="shared" si="279"/>
        <v>0.46000000000003638</v>
      </c>
      <c r="C1040">
        <f>front!D1040-front!B1040</f>
        <v>29314.25</v>
      </c>
      <c r="D1040" s="2">
        <f>front!E1040-front!C1040</f>
        <v>55210.5</v>
      </c>
      <c r="E1040" s="2">
        <f>IF(front!F1040-front!C1040&gt;0,front!F1040-front!C1040,0)</f>
        <v>55210.5</v>
      </c>
      <c r="F1040" s="2">
        <f>front!I1040-front!H1040</f>
        <v>2131.7000000000007</v>
      </c>
      <c r="G1040" s="2"/>
      <c r="H1040" s="2"/>
      <c r="I1040" s="4">
        <f>C1040/(constants!$A$4+constants!$B$4*data!C1040+constants!$C$4*data!C1040^2+constants!$D$4*data!C1040^3+constants!$E$4*data!C1040^4+constants!$F$4*data!C1040^5+constants!$G$4*data!C1040^6+constants!$H$4*data!C1040^7)</f>
        <v>30002.1160448712</v>
      </c>
      <c r="J1040" s="4">
        <f>D1040/(constants!$A$4+constants!$B$4*data!D1040+constants!$C$4*data!D1040^2+constants!$D$4*data!D1040^3+constants!$E$4*data!D1040^4+constants!$F$4*data!D1040^5+constants!$G$4*data!D1040^6+constants!$H$4*data!D1040^7)</f>
        <v>58253.529316476204</v>
      </c>
      <c r="K1040" s="4">
        <f>E1040/(constants!$A$4+constants!$B$4*data!E1040+constants!$C$4*data!E1040^2+constants!$D$4*data!E1040^3+constants!$E$4*data!E1040^4+constants!$F$4*data!E1040^5+constants!$G$4*data!E1040^6+constants!$H$4*data!E1040^7)</f>
        <v>58253.529316476204</v>
      </c>
      <c r="L1040" s="4">
        <f>F1040/(constants!$A$4+constants!$B$4*data!F1040+constants!$C$4*data!F1040^2+constants!$D$4*data!F1040^3+constants!$E$4*data!F1040^4+constants!$F$4*data!F1040^5+constants!$G$4*data!F1040^6+constants!$H$4*data!F1040^7)</f>
        <v>2126.8371175768484</v>
      </c>
      <c r="M1040" s="4"/>
      <c r="N1040" s="4"/>
      <c r="O1040" s="4">
        <f t="shared" si="274"/>
        <v>75005.290112178001</v>
      </c>
      <c r="P1040" s="4">
        <f t="shared" si="275"/>
        <v>14563.382329119051</v>
      </c>
      <c r="Q1040" s="4">
        <f t="shared" si="275"/>
        <v>14563.382329119051</v>
      </c>
      <c r="R1040" s="4">
        <f t="shared" si="276"/>
        <v>531.7092793942121</v>
      </c>
      <c r="S1040" s="4"/>
      <c r="T1040" s="4"/>
      <c r="U1040" s="4">
        <f t="shared" si="277"/>
        <v>1</v>
      </c>
      <c r="V1040" s="4"/>
      <c r="W1040" s="4"/>
      <c r="X1040">
        <f>IF(front!E1040&gt;$X$2,O1040,P1040)</f>
        <v>75005.290112178001</v>
      </c>
      <c r="Y1040">
        <f t="shared" si="271"/>
        <v>74771.309323876936</v>
      </c>
      <c r="Z1040">
        <f>SUMPRODUCT($B$7:$B$456,Y$7:Y$456,EXP(constants!$B$32+constants!$A$32*ABS($A$7:$A$456-$A1040)))</f>
        <v>6.6799418258438995E-6</v>
      </c>
      <c r="AA1040">
        <f t="shared" si="272"/>
        <v>74771.309317196996</v>
      </c>
      <c r="AB1040">
        <f t="shared" si="278"/>
        <v>74765.863358637391</v>
      </c>
      <c r="AD1040" s="4"/>
      <c r="AE1040" s="4"/>
      <c r="AF1040" s="4"/>
      <c r="AI1040" s="5">
        <f>SUMPRODUCT(constants!$B$13:$B$20,A1040^constants!$A$13:$A$20)*constants!$C$10/((A1040/1000000000)^5*(EXP(0.014388/(A1040/1000000000)/constants!$B$9)-1))</f>
        <v>1.7397863912176564E-5</v>
      </c>
      <c r="AL1040" s="17">
        <f t="shared" si="273"/>
        <v>2.3269796041439895E-10</v>
      </c>
      <c r="AQ1040">
        <f t="shared" si="280"/>
        <v>2.3269796041439895E-10</v>
      </c>
    </row>
    <row r="1041" spans="1:43" x14ac:dyDescent="0.2">
      <c r="A1041">
        <f>front!A1041</f>
        <v>668.91</v>
      </c>
      <c r="B1041" s="1">
        <f t="shared" si="279"/>
        <v>0.44999999999993179</v>
      </c>
      <c r="C1041">
        <f>front!D1041-front!B1041</f>
        <v>29319.05</v>
      </c>
      <c r="D1041" s="2">
        <f>front!E1041-front!C1041</f>
        <v>55694.7</v>
      </c>
      <c r="E1041" s="2">
        <f>IF(front!F1041-front!C1041&gt;0,front!F1041-front!C1041,0)</f>
        <v>55694.7</v>
      </c>
      <c r="F1041" s="2">
        <f>front!I1041-front!H1041</f>
        <v>2070.3999999999996</v>
      </c>
      <c r="G1041" s="2"/>
      <c r="H1041" s="2"/>
      <c r="I1041" s="4">
        <f>C1041/(constants!$A$4+constants!$B$4*data!C1041+constants!$C$4*data!C1041^2+constants!$D$4*data!C1041^3+constants!$E$4*data!C1041^4+constants!$F$4*data!C1041^5+constants!$G$4*data!C1041^6+constants!$H$4*data!C1041^7)</f>
        <v>30007.218208115773</v>
      </c>
      <c r="J1041" s="4">
        <f>D1041/(constants!$A$4+constants!$B$4*data!D1041+constants!$C$4*data!D1041^2+constants!$D$4*data!D1041^3+constants!$E$4*data!D1041^4+constants!$F$4*data!D1041^5+constants!$G$4*data!D1041^6+constants!$H$4*data!D1041^7)</f>
        <v>58791.862143805985</v>
      </c>
      <c r="K1041" s="4">
        <f>E1041/(constants!$A$4+constants!$B$4*data!E1041+constants!$C$4*data!E1041^2+constants!$D$4*data!E1041^3+constants!$E$4*data!E1041^4+constants!$F$4*data!E1041^5+constants!$G$4*data!E1041^6+constants!$H$4*data!E1041^7)</f>
        <v>58791.862143805985</v>
      </c>
      <c r="L1041" s="4">
        <f>F1041/(constants!$A$4+constants!$B$4*data!F1041+constants!$C$4*data!F1041^2+constants!$D$4*data!F1041^3+constants!$E$4*data!F1041^4+constants!$F$4*data!F1041^5+constants!$G$4*data!F1041^6+constants!$H$4*data!F1041^7)</f>
        <v>2065.6761410881336</v>
      </c>
      <c r="M1041" s="4"/>
      <c r="N1041" s="4"/>
      <c r="O1041" s="4">
        <f t="shared" si="274"/>
        <v>75018.045520289437</v>
      </c>
      <c r="P1041" s="4">
        <f t="shared" si="275"/>
        <v>14697.965535951496</v>
      </c>
      <c r="Q1041" s="4">
        <f t="shared" si="275"/>
        <v>14697.965535951496</v>
      </c>
      <c r="R1041" s="4">
        <f t="shared" si="276"/>
        <v>516.4190352720334</v>
      </c>
      <c r="S1041" s="4"/>
      <c r="T1041" s="4"/>
      <c r="U1041" s="4">
        <f t="shared" si="277"/>
        <v>1</v>
      </c>
      <c r="V1041" s="4"/>
      <c r="W1041" s="4"/>
      <c r="X1041">
        <f>IF(front!E1041&gt;$X$2,O1041,P1041)</f>
        <v>75018.045520289437</v>
      </c>
      <c r="Y1041">
        <f t="shared" si="271"/>
        <v>74784.064731988372</v>
      </c>
      <c r="Z1041">
        <f>SUMPRODUCT($B$7:$B$456,Y$7:Y$456,EXP(constants!$B$32+constants!$A$32*ABS($A$7:$A$456-$A1041)))</f>
        <v>6.5111316833760751E-6</v>
      </c>
      <c r="AA1041">
        <f t="shared" si="272"/>
        <v>74784.064725477234</v>
      </c>
      <c r="AB1041">
        <f t="shared" si="278"/>
        <v>74778.618766917629</v>
      </c>
      <c r="AD1041" s="4"/>
      <c r="AE1041" s="4"/>
      <c r="AF1041" s="4"/>
      <c r="AI1041" s="5">
        <f>SUMPRODUCT(constants!$B$13:$B$20,A1041^constants!$A$13:$A$20)*constants!$C$10/((A1041/1000000000)^5*(EXP(0.014388/(A1041/1000000000)/constants!$B$9)-1))</f>
        <v>1.7418328124080791E-5</v>
      </c>
      <c r="AL1041" s="17">
        <f t="shared" si="273"/>
        <v>2.329319317647885E-10</v>
      </c>
      <c r="AQ1041">
        <f t="shared" si="280"/>
        <v>2.329319317647885E-10</v>
      </c>
    </row>
    <row r="1042" spans="1:43" x14ac:dyDescent="0.2">
      <c r="A1042">
        <f>front!A1042</f>
        <v>669.36</v>
      </c>
      <c r="B1042" s="1">
        <f t="shared" si="279"/>
        <v>0.45000000000004547</v>
      </c>
      <c r="C1042">
        <f>front!D1042-front!B1042</f>
        <v>29274.600000000002</v>
      </c>
      <c r="D1042" s="2">
        <f>front!E1042-front!C1042</f>
        <v>54407.3</v>
      </c>
      <c r="E1042" s="2">
        <f>IF(front!F1042-front!C1042&gt;0,front!F1042-front!C1042,0)</f>
        <v>54407.3</v>
      </c>
      <c r="F1042" s="2">
        <f>front!I1042-front!H1042</f>
        <v>2186.6999999999989</v>
      </c>
      <c r="G1042" s="2"/>
      <c r="H1042" s="2"/>
      <c r="I1042" s="4">
        <f>C1042/(constants!$A$4+constants!$B$4*data!C1042+constants!$C$4*data!C1042^2+constants!$D$4*data!C1042^3+constants!$E$4*data!C1042^4+constants!$F$4*data!C1042^5+constants!$G$4*data!C1042^6+constants!$H$4*data!C1042^7)</f>
        <v>29959.972180683781</v>
      </c>
      <c r="J1042" s="4">
        <f>D1042/(constants!$A$4+constants!$B$4*data!D1042+constants!$C$4*data!D1042^2+constants!$D$4*data!D1042^3+constants!$E$4*data!D1042^4+constants!$F$4*data!D1042^5+constants!$G$4*data!D1042^6+constants!$H$4*data!D1042^7)</f>
        <v>57361.85229845452</v>
      </c>
      <c r="K1042" s="4">
        <f>E1042/(constants!$A$4+constants!$B$4*data!E1042+constants!$C$4*data!E1042^2+constants!$D$4*data!E1042^3+constants!$E$4*data!E1042^4+constants!$F$4*data!E1042^5+constants!$G$4*data!E1042^6+constants!$H$4*data!E1042^7)</f>
        <v>57361.85229845452</v>
      </c>
      <c r="L1042" s="4">
        <f>F1042/(constants!$A$4+constants!$B$4*data!F1042+constants!$C$4*data!F1042^2+constants!$D$4*data!F1042^3+constants!$E$4*data!F1042^4+constants!$F$4*data!F1042^5+constants!$G$4*data!F1042^6+constants!$H$4*data!F1042^7)</f>
        <v>2181.7124402932909</v>
      </c>
      <c r="M1042" s="4"/>
      <c r="N1042" s="4"/>
      <c r="O1042" s="4">
        <f t="shared" si="274"/>
        <v>74899.930451709457</v>
      </c>
      <c r="P1042" s="4">
        <f t="shared" si="275"/>
        <v>14340.46307461363</v>
      </c>
      <c r="Q1042" s="4">
        <f t="shared" si="275"/>
        <v>14340.46307461363</v>
      </c>
      <c r="R1042" s="4">
        <f t="shared" si="276"/>
        <v>545.42811007332273</v>
      </c>
      <c r="S1042" s="4"/>
      <c r="T1042" s="4"/>
      <c r="U1042" s="4">
        <f t="shared" si="277"/>
        <v>1</v>
      </c>
      <c r="V1042" s="4"/>
      <c r="W1042" s="4"/>
      <c r="X1042">
        <f>IF(front!E1042&gt;$X$2,O1042,P1042)</f>
        <v>74899.930451709457</v>
      </c>
      <c r="Y1042">
        <f t="shared" si="271"/>
        <v>74665.949663408392</v>
      </c>
      <c r="Z1042">
        <f>SUMPRODUCT($B$7:$B$456,Y$7:Y$456,EXP(constants!$B$32+constants!$A$32*ABS($A$7:$A$456-$A1042)))</f>
        <v>6.346587575694583E-6</v>
      </c>
      <c r="AA1042">
        <f t="shared" si="272"/>
        <v>74665.949657061807</v>
      </c>
      <c r="AB1042">
        <f t="shared" si="278"/>
        <v>74660.503698502202</v>
      </c>
      <c r="AD1042" s="4"/>
      <c r="AE1042" s="4"/>
      <c r="AF1042" s="4"/>
      <c r="AI1042" s="5">
        <f>SUMPRODUCT(constants!$B$13:$B$20,A1042^constants!$A$13:$A$20)*constants!$C$10/((A1042/1000000000)^5*(EXP(0.014388/(A1042/1000000000)/constants!$B$9)-1))</f>
        <v>1.7438749889235073E-5</v>
      </c>
      <c r="AL1042" s="17">
        <f t="shared" si="273"/>
        <v>2.3357396515374592E-10</v>
      </c>
      <c r="AQ1042">
        <f t="shared" si="280"/>
        <v>2.3357396515374592E-10</v>
      </c>
    </row>
    <row r="1043" spans="1:43" x14ac:dyDescent="0.2">
      <c r="A1043">
        <f>front!A1043</f>
        <v>669.81</v>
      </c>
      <c r="B1043" s="1">
        <f t="shared" si="279"/>
        <v>0.44999999999993179</v>
      </c>
      <c r="C1043">
        <f>front!D1043-front!B1043</f>
        <v>29331.55</v>
      </c>
      <c r="D1043" s="2">
        <f>front!E1043-front!C1043</f>
        <v>56028</v>
      </c>
      <c r="E1043" s="2">
        <f>IF(front!F1043-front!C1043&gt;0,front!F1043-front!C1043,0)</f>
        <v>56028</v>
      </c>
      <c r="F1043" s="2">
        <f>front!I1043-front!H1043</f>
        <v>2319.1000000000004</v>
      </c>
      <c r="G1043" s="2"/>
      <c r="H1043" s="2"/>
      <c r="I1043" s="4">
        <f>C1043/(constants!$A$4+constants!$B$4*data!C1043+constants!$C$4*data!C1043^2+constants!$D$4*data!C1043^3+constants!$E$4*data!C1043^4+constants!$F$4*data!C1043^5+constants!$G$4*data!C1043^6+constants!$H$4*data!C1043^7)</f>
        <v>30020.505352880962</v>
      </c>
      <c r="J1043" s="4">
        <f>D1043/(constants!$A$4+constants!$B$4*data!D1043+constants!$C$4*data!D1043^2+constants!$D$4*data!D1043^3+constants!$E$4*data!D1043^4+constants!$F$4*data!D1043^5+constants!$G$4*data!D1043^6+constants!$H$4*data!D1043^7)</f>
        <v>59162.856912727912</v>
      </c>
      <c r="K1043" s="4">
        <f>E1043/(constants!$A$4+constants!$B$4*data!E1043+constants!$C$4*data!E1043^2+constants!$D$4*data!E1043^3+constants!$E$4*data!E1043^4+constants!$F$4*data!E1043^5+constants!$G$4*data!E1043^6+constants!$H$4*data!E1043^7)</f>
        <v>59162.856912727912</v>
      </c>
      <c r="L1043" s="4">
        <f>F1043/(constants!$A$4+constants!$B$4*data!F1043+constants!$C$4*data!F1043^2+constants!$D$4*data!F1043^3+constants!$E$4*data!F1043^4+constants!$F$4*data!F1043^5+constants!$G$4*data!F1043^6+constants!$H$4*data!F1043^7)</f>
        <v>2313.8126384425163</v>
      </c>
      <c r="M1043" s="4"/>
      <c r="N1043" s="4"/>
      <c r="O1043" s="4">
        <f t="shared" si="274"/>
        <v>75051.263382202407</v>
      </c>
      <c r="P1043" s="4">
        <f t="shared" si="275"/>
        <v>14790.714228181978</v>
      </c>
      <c r="Q1043" s="4">
        <f t="shared" si="275"/>
        <v>14790.714228181978</v>
      </c>
      <c r="R1043" s="4">
        <f t="shared" si="276"/>
        <v>578.45315961062909</v>
      </c>
      <c r="S1043" s="4"/>
      <c r="T1043" s="4"/>
      <c r="U1043" s="4">
        <f t="shared" si="277"/>
        <v>1</v>
      </c>
      <c r="V1043" s="4"/>
      <c r="W1043" s="4"/>
      <c r="X1043">
        <f>IF(front!E1043&gt;$X$2,O1043,P1043)</f>
        <v>75051.263382202407</v>
      </c>
      <c r="Y1043">
        <f t="shared" si="271"/>
        <v>74817.282593901342</v>
      </c>
      <c r="Z1043">
        <f>SUMPRODUCT($B$7:$B$456,Y$7:Y$456,EXP(constants!$B$32+constants!$A$32*ABS($A$7:$A$456-$A1043)))</f>
        <v>6.1862016949833804E-6</v>
      </c>
      <c r="AA1043">
        <f t="shared" si="272"/>
        <v>74817.282587715134</v>
      </c>
      <c r="AB1043">
        <f t="shared" si="278"/>
        <v>74811.836629155528</v>
      </c>
      <c r="AD1043" s="4"/>
      <c r="AE1043" s="4"/>
      <c r="AF1043" s="4"/>
      <c r="AI1043" s="5">
        <f>SUMPRODUCT(constants!$B$13:$B$20,A1043^constants!$A$13:$A$20)*constants!$C$10/((A1043/1000000000)^5*(EXP(0.014388/(A1043/1000000000)/constants!$B$9)-1))</f>
        <v>1.7459129205635523E-5</v>
      </c>
      <c r="AL1043" s="17">
        <f t="shared" si="273"/>
        <v>2.3337388830835604E-10</v>
      </c>
      <c r="AQ1043">
        <f t="shared" si="280"/>
        <v>2.3337388830835604E-10</v>
      </c>
    </row>
    <row r="1044" spans="1:43" x14ac:dyDescent="0.2">
      <c r="A1044">
        <f>front!A1044</f>
        <v>670.26</v>
      </c>
      <c r="B1044" s="1">
        <f t="shared" si="279"/>
        <v>0.45000000000004547</v>
      </c>
      <c r="C1044">
        <f>front!D1044-front!B1044</f>
        <v>29293.599999999999</v>
      </c>
      <c r="D1044" s="2">
        <f>front!E1044-front!C1044</f>
        <v>55578.400000000001</v>
      </c>
      <c r="E1044" s="2">
        <f>IF(front!F1044-front!C1044&gt;0,front!F1044-front!C1044,0)</f>
        <v>55578.400000000001</v>
      </c>
      <c r="F1044" s="2">
        <f>front!I1044-front!H1044</f>
        <v>2338.6000000000004</v>
      </c>
      <c r="G1044" s="2"/>
      <c r="H1044" s="2"/>
      <c r="I1044" s="4">
        <f>C1044/(constants!$A$4+constants!$B$4*data!C1044+constants!$C$4*data!C1044^2+constants!$D$4*data!C1044^3+constants!$E$4*data!C1044^4+constants!$F$4*data!C1044^5+constants!$G$4*data!C1044^6+constants!$H$4*data!C1044^7)</f>
        <v>29980.166748552725</v>
      </c>
      <c r="J1044" s="4">
        <f>D1044/(constants!$A$4+constants!$B$4*data!D1044+constants!$C$4*data!D1044^2+constants!$D$4*data!D1044^3+constants!$E$4*data!D1044^4+constants!$F$4*data!D1044^5+constants!$G$4*data!D1044^6+constants!$H$4*data!D1044^7)</f>
        <v>58662.496168669044</v>
      </c>
      <c r="K1044" s="4">
        <f>E1044/(constants!$A$4+constants!$B$4*data!E1044+constants!$C$4*data!E1044^2+constants!$D$4*data!E1044^3+constants!$E$4*data!E1044^4+constants!$F$4*data!E1044^5+constants!$G$4*data!E1044^6+constants!$H$4*data!E1044^7)</f>
        <v>58662.496168669044</v>
      </c>
      <c r="L1044" s="4">
        <f>F1044/(constants!$A$4+constants!$B$4*data!F1044+constants!$C$4*data!F1044^2+constants!$D$4*data!F1044^3+constants!$E$4*data!F1044^4+constants!$F$4*data!F1044^5+constants!$G$4*data!F1044^6+constants!$H$4*data!F1044^7)</f>
        <v>2333.2685340662774</v>
      </c>
      <c r="M1044" s="4"/>
      <c r="N1044" s="4"/>
      <c r="O1044" s="4">
        <f t="shared" si="274"/>
        <v>74950.416871381807</v>
      </c>
      <c r="P1044" s="4">
        <f t="shared" si="275"/>
        <v>14665.624042167261</v>
      </c>
      <c r="Q1044" s="4">
        <f t="shared" si="275"/>
        <v>14665.624042167261</v>
      </c>
      <c r="R1044" s="4">
        <f t="shared" si="276"/>
        <v>583.31713351656936</v>
      </c>
      <c r="S1044" s="4"/>
      <c r="T1044" s="4"/>
      <c r="U1044" s="4">
        <f t="shared" si="277"/>
        <v>1</v>
      </c>
      <c r="V1044" s="4"/>
      <c r="W1044" s="4"/>
      <c r="X1044">
        <f>IF(front!E1044&gt;$X$2,O1044,P1044)</f>
        <v>74950.416871381807</v>
      </c>
      <c r="Y1044">
        <f t="shared" si="271"/>
        <v>74716.436083080742</v>
      </c>
      <c r="Z1044">
        <f>SUMPRODUCT($B$7:$B$456,Y$7:Y$456,EXP(constants!$B$32+constants!$A$32*ABS($A$7:$A$456-$A1044)))</f>
        <v>6.0298689578591053E-6</v>
      </c>
      <c r="AA1044">
        <f t="shared" si="272"/>
        <v>74716.436077050879</v>
      </c>
      <c r="AB1044">
        <f t="shared" si="278"/>
        <v>74710.990118491274</v>
      </c>
      <c r="AD1044" s="4"/>
      <c r="AE1044" s="4"/>
      <c r="AF1044" s="4"/>
      <c r="AI1044" s="5">
        <f>SUMPRODUCT(constants!$B$13:$B$20,A1044^constants!$A$13:$A$20)*constants!$C$10/((A1044/1000000000)^5*(EXP(0.014388/(A1044/1000000000)/constants!$B$9)-1))</f>
        <v>1.7479466071859583E-5</v>
      </c>
      <c r="AL1044" s="17">
        <f t="shared" si="273"/>
        <v>2.3396110858840493E-10</v>
      </c>
      <c r="AQ1044">
        <f t="shared" si="280"/>
        <v>2.3396110858840493E-10</v>
      </c>
    </row>
    <row r="1045" spans="1:43" x14ac:dyDescent="0.2">
      <c r="A1045">
        <f>front!A1045</f>
        <v>670.71</v>
      </c>
      <c r="B1045" s="1">
        <f t="shared" si="279"/>
        <v>0.45000000000004547</v>
      </c>
      <c r="C1045">
        <f>front!D1045-front!B1045</f>
        <v>29340.1</v>
      </c>
      <c r="D1045" s="2">
        <f>front!E1045-front!C1045</f>
        <v>54873</v>
      </c>
      <c r="E1045" s="2">
        <f>IF(front!F1045-front!C1045&gt;0,front!F1045-front!C1045,0)</f>
        <v>54873</v>
      </c>
      <c r="F1045" s="2">
        <f>front!I1045-front!H1045</f>
        <v>2366</v>
      </c>
      <c r="G1045" s="2"/>
      <c r="H1045" s="2"/>
      <c r="I1045" s="4">
        <f>C1045/(constants!$A$4+constants!$B$4*data!C1045+constants!$C$4*data!C1045^2+constants!$D$4*data!C1045^3+constants!$E$4*data!C1045^4+constants!$F$4*data!C1045^5+constants!$G$4*data!C1045^6+constants!$H$4*data!C1045^7)</f>
        <v>30029.593977366942</v>
      </c>
      <c r="J1045" s="4">
        <f>D1045/(constants!$A$4+constants!$B$4*data!D1045+constants!$C$4*data!D1045^2+constants!$D$4*data!D1045^3+constants!$E$4*data!D1045^4+constants!$F$4*data!D1045^5+constants!$G$4*data!D1045^6+constants!$H$4*data!D1045^7)</f>
        <v>57878.673450755203</v>
      </c>
      <c r="K1045" s="4">
        <f>E1045/(constants!$A$4+constants!$B$4*data!E1045+constants!$C$4*data!E1045^2+constants!$D$4*data!E1045^3+constants!$E$4*data!E1045^4+constants!$F$4*data!E1045^5+constants!$G$4*data!E1045^6+constants!$H$4*data!E1045^7)</f>
        <v>57878.673450755203</v>
      </c>
      <c r="L1045" s="4">
        <f>F1045/(constants!$A$4+constants!$B$4*data!F1045+constants!$C$4*data!F1045^2+constants!$D$4*data!F1045^3+constants!$E$4*data!F1045^4+constants!$F$4*data!F1045^5+constants!$G$4*data!F1045^6+constants!$H$4*data!F1045^7)</f>
        <v>2360.606588322511</v>
      </c>
      <c r="M1045" s="4"/>
      <c r="N1045" s="4"/>
      <c r="O1045" s="4">
        <f t="shared" si="274"/>
        <v>75073.984943417352</v>
      </c>
      <c r="P1045" s="4">
        <f t="shared" si="275"/>
        <v>14469.668362688801</v>
      </c>
      <c r="Q1045" s="4">
        <f t="shared" si="275"/>
        <v>14469.668362688801</v>
      </c>
      <c r="R1045" s="4">
        <f t="shared" si="276"/>
        <v>590.15164708062775</v>
      </c>
      <c r="S1045" s="4"/>
      <c r="T1045" s="4"/>
      <c r="U1045" s="4">
        <f t="shared" si="277"/>
        <v>1</v>
      </c>
      <c r="V1045" s="4"/>
      <c r="W1045" s="4"/>
      <c r="X1045">
        <f>IF(front!E1045&gt;$X$2,O1045,P1045)</f>
        <v>75073.984943417352</v>
      </c>
      <c r="Y1045">
        <f t="shared" si="271"/>
        <v>74840.004155116287</v>
      </c>
      <c r="Z1045">
        <f>SUMPRODUCT($B$7:$B$456,Y$7:Y$456,EXP(constants!$B$32+constants!$A$32*ABS($A$7:$A$456-$A1045)))</f>
        <v>5.8774869365216386E-6</v>
      </c>
      <c r="AA1045">
        <f t="shared" si="272"/>
        <v>74840.004149238797</v>
      </c>
      <c r="AB1045">
        <f t="shared" si="278"/>
        <v>74834.558190679192</v>
      </c>
      <c r="AD1045" s="4"/>
      <c r="AE1045" s="4"/>
      <c r="AF1045" s="4"/>
      <c r="AI1045" s="5">
        <f>SUMPRODUCT(constants!$B$13:$B$20,A1045^constants!$A$13:$A$20)*constants!$C$10/((A1045/1000000000)^5*(EXP(0.014388/(A1045/1000000000)/constants!$B$9)-1))</f>
        <v>1.7499760487033311E-5</v>
      </c>
      <c r="AL1045" s="17">
        <f t="shared" si="273"/>
        <v>2.3384597851762214E-10</v>
      </c>
      <c r="AQ1045">
        <f t="shared" si="280"/>
        <v>2.3384597851762214E-10</v>
      </c>
    </row>
    <row r="1046" spans="1:43" x14ac:dyDescent="0.2">
      <c r="A1046">
        <f>front!A1046</f>
        <v>671.16</v>
      </c>
      <c r="B1046" s="1">
        <f t="shared" si="279"/>
        <v>0.44999999999993179</v>
      </c>
      <c r="C1046">
        <f>front!D1046-front!B1046</f>
        <v>29410.899999999998</v>
      </c>
      <c r="D1046" s="2">
        <f>front!E1046-front!C1046</f>
        <v>55329.9</v>
      </c>
      <c r="E1046" s="2">
        <f>IF(front!F1046-front!C1046&gt;0,front!F1046-front!C1046,0)</f>
        <v>55329.9</v>
      </c>
      <c r="F1046" s="2">
        <f>front!I1046-front!H1046</f>
        <v>2388.8999999999996</v>
      </c>
      <c r="G1046" s="2"/>
      <c r="H1046" s="2"/>
      <c r="I1046" s="4">
        <f>C1046/(constants!$A$4+constants!$B$4*data!C1046+constants!$C$4*data!C1046^2+constants!$D$4*data!C1046^3+constants!$E$4*data!C1046^4+constants!$F$4*data!C1046^5+constants!$G$4*data!C1046^6+constants!$H$4*data!C1046^7)</f>
        <v>30104.860952368192</v>
      </c>
      <c r="J1046" s="4">
        <f>D1046/(constants!$A$4+constants!$B$4*data!D1046+constants!$C$4*data!D1046^2+constants!$D$4*data!D1046^3+constants!$E$4*data!D1046^4+constants!$F$4*data!D1046^5+constants!$G$4*data!D1046^6+constants!$H$4*data!D1046^7)</f>
        <v>58386.215254181821</v>
      </c>
      <c r="K1046" s="4">
        <f>E1046/(constants!$A$4+constants!$B$4*data!E1046+constants!$C$4*data!E1046^2+constants!$D$4*data!E1046^3+constants!$E$4*data!E1046^4+constants!$F$4*data!E1046^5+constants!$G$4*data!E1046^6+constants!$H$4*data!E1046^7)</f>
        <v>58386.215254181821</v>
      </c>
      <c r="L1046" s="4">
        <f>F1046/(constants!$A$4+constants!$B$4*data!F1046+constants!$C$4*data!F1046^2+constants!$D$4*data!F1046^3+constants!$E$4*data!F1046^4+constants!$F$4*data!F1046^5+constants!$G$4*data!F1046^6+constants!$H$4*data!F1046^7)</f>
        <v>2383.454841634632</v>
      </c>
      <c r="M1046" s="4"/>
      <c r="N1046" s="4"/>
      <c r="O1046" s="4">
        <f t="shared" si="274"/>
        <v>75262.152380920481</v>
      </c>
      <c r="P1046" s="4">
        <f t="shared" si="275"/>
        <v>14596.553813545455</v>
      </c>
      <c r="Q1046" s="4">
        <f t="shared" si="275"/>
        <v>14596.553813545455</v>
      </c>
      <c r="R1046" s="4">
        <f t="shared" si="276"/>
        <v>595.86371040865799</v>
      </c>
      <c r="S1046" s="4"/>
      <c r="T1046" s="4"/>
      <c r="U1046" s="4">
        <f t="shared" si="277"/>
        <v>1</v>
      </c>
      <c r="V1046" s="4"/>
      <c r="W1046" s="4"/>
      <c r="X1046">
        <f>IF(front!E1046&gt;$X$2,O1046,P1046)</f>
        <v>75262.152380920481</v>
      </c>
      <c r="Y1046">
        <f t="shared" si="271"/>
        <v>75028.171592619416</v>
      </c>
      <c r="Z1046">
        <f>SUMPRODUCT($B$7:$B$456,Y$7:Y$456,EXP(constants!$B$32+constants!$A$32*ABS($A$7:$A$456-$A1046)))</f>
        <v>5.728955791644243E-6</v>
      </c>
      <c r="AA1046">
        <f t="shared" si="272"/>
        <v>75028.171586890458</v>
      </c>
      <c r="AB1046">
        <f t="shared" si="278"/>
        <v>75022.725628330852</v>
      </c>
      <c r="AD1046" s="4"/>
      <c r="AE1046" s="4"/>
      <c r="AF1046" s="4"/>
      <c r="AI1046" s="5">
        <f>SUMPRODUCT(constants!$B$13:$B$20,A1046^constants!$A$13:$A$20)*constants!$C$10/((A1046/1000000000)^5*(EXP(0.014388/(A1046/1000000000)/constants!$B$9)-1))</f>
        <v>1.7520012450841846E-5</v>
      </c>
      <c r="AL1046" s="17">
        <f t="shared" si="273"/>
        <v>2.3352940464516739E-10</v>
      </c>
      <c r="AQ1046">
        <f t="shared" si="280"/>
        <v>2.3352940464516739E-10</v>
      </c>
    </row>
    <row r="1047" spans="1:43" x14ac:dyDescent="0.2">
      <c r="A1047">
        <f>front!A1047</f>
        <v>671.61</v>
      </c>
      <c r="B1047" s="1">
        <f t="shared" si="279"/>
        <v>0.45000000000004547</v>
      </c>
      <c r="C1047">
        <f>front!D1047-front!B1047</f>
        <v>29481.75</v>
      </c>
      <c r="D1047" s="2">
        <f>front!E1047-front!C1047</f>
        <v>54655.4</v>
      </c>
      <c r="E1047" s="2">
        <f>IF(front!F1047-front!C1047&gt;0,front!F1047-front!C1047,0)</f>
        <v>54655.4</v>
      </c>
      <c r="F1047" s="2">
        <f>front!I1047-front!H1047</f>
        <v>3443.6000000000004</v>
      </c>
      <c r="G1047" s="2"/>
      <c r="H1047" s="2"/>
      <c r="I1047" s="4">
        <f>C1047/(constants!$A$4+constants!$B$4*data!C1047+constants!$C$4*data!C1047^2+constants!$D$4*data!C1047^3+constants!$E$4*data!C1047^4+constants!$F$4*data!C1047^5+constants!$G$4*data!C1047^6+constants!$H$4*data!C1047^7)</f>
        <v>30180.193199484474</v>
      </c>
      <c r="J1047" s="4">
        <f>D1047/(constants!$A$4+constants!$B$4*data!D1047+constants!$C$4*data!D1047^2+constants!$D$4*data!D1047^3+constants!$E$4*data!D1047^4+constants!$F$4*data!D1047^5+constants!$G$4*data!D1047^6+constants!$H$4*data!D1047^7)</f>
        <v>57637.130317652533</v>
      </c>
      <c r="K1047" s="4">
        <f>E1047/(constants!$A$4+constants!$B$4*data!E1047+constants!$C$4*data!E1047^2+constants!$D$4*data!E1047^3+constants!$E$4*data!E1047^4+constants!$F$4*data!E1047^5+constants!$G$4*data!E1047^6+constants!$H$4*data!E1047^7)</f>
        <v>57637.130317652533</v>
      </c>
      <c r="L1047" s="4">
        <f>F1047/(constants!$A$4+constants!$B$4*data!F1047+constants!$C$4*data!F1047^2+constants!$D$4*data!F1047^3+constants!$E$4*data!F1047^4+constants!$F$4*data!F1047^5+constants!$G$4*data!F1047^6+constants!$H$4*data!F1047^7)</f>
        <v>3435.8301209900619</v>
      </c>
      <c r="M1047" s="4"/>
      <c r="N1047" s="4"/>
      <c r="O1047" s="4">
        <f t="shared" si="274"/>
        <v>75450.482998711188</v>
      </c>
      <c r="P1047" s="4">
        <f t="shared" si="275"/>
        <v>14409.282579413133</v>
      </c>
      <c r="Q1047" s="4">
        <f t="shared" si="275"/>
        <v>14409.282579413133</v>
      </c>
      <c r="R1047" s="4">
        <f t="shared" si="276"/>
        <v>858.95753024751548</v>
      </c>
      <c r="S1047" s="4"/>
      <c r="T1047" s="4"/>
      <c r="U1047" s="4">
        <f t="shared" si="277"/>
        <v>1</v>
      </c>
      <c r="V1047" s="4"/>
      <c r="W1047" s="4"/>
      <c r="X1047">
        <f>IF(front!E1047&gt;$X$2,O1047,P1047)</f>
        <v>75450.482998711188</v>
      </c>
      <c r="Y1047">
        <f t="shared" si="271"/>
        <v>75216.502210410123</v>
      </c>
      <c r="Z1047">
        <f>SUMPRODUCT($B$7:$B$456,Y$7:Y$456,EXP(constants!$B$32+constants!$A$32*ABS($A$7:$A$456-$A1047)))</f>
        <v>5.5841782069595991E-6</v>
      </c>
      <c r="AA1047">
        <f t="shared" si="272"/>
        <v>75216.502204825942</v>
      </c>
      <c r="AB1047">
        <f t="shared" si="278"/>
        <v>75211.056246266337</v>
      </c>
      <c r="AD1047" s="4"/>
      <c r="AE1047" s="4"/>
      <c r="AF1047" s="4"/>
      <c r="AI1047" s="5">
        <f>SUMPRODUCT(constants!$B$13:$B$20,A1047^constants!$A$13:$A$20)*constants!$C$10/((A1047/1000000000)^5*(EXP(0.014388/(A1047/1000000000)/constants!$B$9)-1))</f>
        <v>1.754022196350987E-5</v>
      </c>
      <c r="AL1047" s="17">
        <f t="shared" si="273"/>
        <v>2.3321334440613723E-10</v>
      </c>
      <c r="AQ1047">
        <f t="shared" si="280"/>
        <v>2.3321334440613723E-10</v>
      </c>
    </row>
    <row r="1048" spans="1:43" x14ac:dyDescent="0.2">
      <c r="A1048">
        <f>front!A1048</f>
        <v>672.06</v>
      </c>
      <c r="B1048" s="1">
        <f t="shared" si="279"/>
        <v>0.44999999999993179</v>
      </c>
      <c r="C1048">
        <f>front!D1048-front!B1048</f>
        <v>29550.25</v>
      </c>
      <c r="D1048" s="2">
        <f>front!E1048-front!C1048</f>
        <v>54251.5</v>
      </c>
      <c r="E1048" s="2">
        <f>IF(front!F1048-front!C1048&gt;0,front!F1048-front!C1048,0)</f>
        <v>54251.5</v>
      </c>
      <c r="F1048" s="2">
        <f>front!I1048-front!H1048</f>
        <v>4657.1999999999989</v>
      </c>
      <c r="G1048" s="2"/>
      <c r="H1048" s="2"/>
      <c r="I1048" s="4">
        <f>C1048/(constants!$A$4+constants!$B$4*data!C1048+constants!$C$4*data!C1048^2+constants!$D$4*data!C1048^3+constants!$E$4*data!C1048^4+constants!$F$4*data!C1048^5+constants!$G$4*data!C1048^6+constants!$H$4*data!C1048^7)</f>
        <v>30253.038294775663</v>
      </c>
      <c r="J1048" s="4">
        <f>D1048/(constants!$A$4+constants!$B$4*data!D1048+constants!$C$4*data!D1048^2+constants!$D$4*data!D1048^3+constants!$E$4*data!D1048^4+constants!$F$4*data!D1048^5+constants!$G$4*data!D1048^6+constants!$H$4*data!D1048^7)</f>
        <v>57189.045683253004</v>
      </c>
      <c r="K1048" s="4">
        <f>E1048/(constants!$A$4+constants!$B$4*data!E1048+constants!$C$4*data!E1048^2+constants!$D$4*data!E1048^3+constants!$E$4*data!E1048^4+constants!$F$4*data!E1048^5+constants!$G$4*data!E1048^6+constants!$H$4*data!E1048^7)</f>
        <v>57189.045683253004</v>
      </c>
      <c r="L1048" s="4">
        <f>F1048/(constants!$A$4+constants!$B$4*data!F1048+constants!$C$4*data!F1048^2+constants!$D$4*data!F1048^3+constants!$E$4*data!F1048^4+constants!$F$4*data!F1048^5+constants!$G$4*data!F1048^6+constants!$H$4*data!F1048^7)</f>
        <v>4647.127658852366</v>
      </c>
      <c r="M1048" s="4"/>
      <c r="N1048" s="4"/>
      <c r="O1048" s="4">
        <f t="shared" si="274"/>
        <v>75632.595736939154</v>
      </c>
      <c r="P1048" s="4">
        <f t="shared" si="275"/>
        <v>14297.261420813251</v>
      </c>
      <c r="Q1048" s="4">
        <f t="shared" si="275"/>
        <v>14297.261420813251</v>
      </c>
      <c r="R1048" s="4">
        <f t="shared" si="276"/>
        <v>1161.7819147130915</v>
      </c>
      <c r="S1048" s="4"/>
      <c r="T1048" s="4"/>
      <c r="U1048" s="4">
        <f t="shared" si="277"/>
        <v>1</v>
      </c>
      <c r="V1048" s="4"/>
      <c r="W1048" s="4"/>
      <c r="X1048">
        <f>IF(front!E1048&gt;$X$2,O1048,P1048)</f>
        <v>75632.595736939154</v>
      </c>
      <c r="Y1048">
        <f t="shared" si="271"/>
        <v>75398.614948638089</v>
      </c>
      <c r="Z1048">
        <f>SUMPRODUCT($B$7:$B$456,Y$7:Y$456,EXP(constants!$B$32+constants!$A$32*ABS($A$7:$A$456-$A1048)))</f>
        <v>5.4430593254993574E-6</v>
      </c>
      <c r="AA1048">
        <f t="shared" si="272"/>
        <v>75398.614943195033</v>
      </c>
      <c r="AB1048">
        <f t="shared" si="278"/>
        <v>75393.168984635427</v>
      </c>
      <c r="AD1048" s="4"/>
      <c r="AE1048" s="4"/>
      <c r="AF1048" s="4"/>
      <c r="AI1048" s="5">
        <f>SUMPRODUCT(constants!$B$13:$B$20,A1048^constants!$A$13:$A$20)*constants!$C$10/((A1048/1000000000)^5*(EXP(0.014388/(A1048/1000000000)/constants!$B$9)-1))</f>
        <v>1.7560389025801517E-5</v>
      </c>
      <c r="AL1048" s="17">
        <f t="shared" si="273"/>
        <v>2.3291750781002711E-10</v>
      </c>
      <c r="AQ1048">
        <f t="shared" si="280"/>
        <v>2.3291750781002711E-10</v>
      </c>
    </row>
    <row r="1049" spans="1:43" x14ac:dyDescent="0.2">
      <c r="A1049">
        <f>front!A1049</f>
        <v>672.52</v>
      </c>
      <c r="B1049" s="1">
        <f t="shared" si="279"/>
        <v>0.46000000000003638</v>
      </c>
      <c r="C1049">
        <f>front!D1049-front!B1049</f>
        <v>29608.95</v>
      </c>
      <c r="D1049" s="2">
        <f>front!E1049-front!C1049</f>
        <v>55401.4</v>
      </c>
      <c r="E1049" s="2">
        <f>IF(front!F1049-front!C1049&gt;0,front!F1049-front!C1049,0)</f>
        <v>55401.4</v>
      </c>
      <c r="F1049" s="2">
        <f>front!I1049-front!H1049</f>
        <v>4972.8999999999996</v>
      </c>
      <c r="G1049" s="2"/>
      <c r="H1049" s="2"/>
      <c r="I1049" s="4">
        <f>C1049/(constants!$A$4+constants!$B$4*data!C1049+constants!$C$4*data!C1049^2+constants!$D$4*data!C1049^3+constants!$E$4*data!C1049^4+constants!$F$4*data!C1049^5+constants!$G$4*data!C1049^6+constants!$H$4*data!C1049^7)</f>
        <v>30315.470760938417</v>
      </c>
      <c r="J1049" s="4">
        <f>D1049/(constants!$A$4+constants!$B$4*data!D1049+constants!$C$4*data!D1049^2+constants!$D$4*data!D1049^3+constants!$E$4*data!D1049^4+constants!$F$4*data!D1049^5+constants!$G$4*data!D1049^6+constants!$H$4*data!D1049^7)</f>
        <v>58465.690132766264</v>
      </c>
      <c r="K1049" s="4">
        <f>E1049/(constants!$A$4+constants!$B$4*data!E1049+constants!$C$4*data!E1049^2+constants!$D$4*data!E1049^3+constants!$E$4*data!E1049^4+constants!$F$4*data!E1049^5+constants!$G$4*data!E1049^6+constants!$H$4*data!E1049^7)</f>
        <v>58465.690132766264</v>
      </c>
      <c r="L1049" s="4">
        <f>F1049/(constants!$A$4+constants!$B$4*data!F1049+constants!$C$4*data!F1049^2+constants!$D$4*data!F1049^3+constants!$E$4*data!F1049^4+constants!$F$4*data!F1049^5+constants!$G$4*data!F1049^6+constants!$H$4*data!F1049^7)</f>
        <v>4962.3509051050942</v>
      </c>
      <c r="M1049" s="4"/>
      <c r="N1049" s="4"/>
      <c r="O1049" s="4">
        <f t="shared" si="274"/>
        <v>75788.676902346037</v>
      </c>
      <c r="P1049" s="4">
        <f t="shared" si="275"/>
        <v>14616.422533191566</v>
      </c>
      <c r="Q1049" s="4">
        <f t="shared" si="275"/>
        <v>14616.422533191566</v>
      </c>
      <c r="R1049" s="4">
        <f t="shared" si="276"/>
        <v>1240.5877262762735</v>
      </c>
      <c r="S1049" s="4"/>
      <c r="T1049" s="4"/>
      <c r="U1049" s="4">
        <f t="shared" si="277"/>
        <v>1</v>
      </c>
      <c r="V1049" s="4"/>
      <c r="W1049" s="4"/>
      <c r="X1049">
        <f>IF(front!E1049&gt;$X$2,O1049,P1049)</f>
        <v>75788.676902346037</v>
      </c>
      <c r="Y1049">
        <f t="shared" si="271"/>
        <v>75554.696114044971</v>
      </c>
      <c r="Z1049">
        <f>SUMPRODUCT($B$7:$B$456,Y$7:Y$456,EXP(constants!$B$32+constants!$A$32*ABS($A$7:$A$456-$A1049)))</f>
        <v>5.3024897733322763E-6</v>
      </c>
      <c r="AA1049">
        <f t="shared" si="272"/>
        <v>75554.696108742486</v>
      </c>
      <c r="AB1049">
        <f t="shared" si="278"/>
        <v>75549.250150182881</v>
      </c>
      <c r="AD1049" s="4"/>
      <c r="AE1049" s="4"/>
      <c r="AF1049" s="4"/>
      <c r="AI1049" s="5">
        <f>SUMPRODUCT(constants!$B$13:$B$20,A1049^constants!$A$13:$A$20)*constants!$C$10/((A1049/1000000000)^5*(EXP(0.014388/(A1049/1000000000)/constants!$B$9)-1))</f>
        <v>1.7580960370524152E-5</v>
      </c>
      <c r="AL1049" s="17">
        <f t="shared" si="273"/>
        <v>2.3270860181372156E-10</v>
      </c>
      <c r="AQ1049">
        <f t="shared" si="280"/>
        <v>2.3270860181372156E-10</v>
      </c>
    </row>
    <row r="1050" spans="1:43" x14ac:dyDescent="0.2">
      <c r="A1050">
        <f>front!A1050</f>
        <v>672.97</v>
      </c>
      <c r="B1050" s="1">
        <f t="shared" si="279"/>
        <v>0.45000000000004547</v>
      </c>
      <c r="C1050">
        <f>front!D1050-front!B1050</f>
        <v>29630.25</v>
      </c>
      <c r="D1050" s="2">
        <f>front!E1050-front!C1050</f>
        <v>55340.5</v>
      </c>
      <c r="E1050" s="2">
        <f>IF(front!F1050-front!C1050&gt;0,front!F1050-front!C1050,0)</f>
        <v>55340.5</v>
      </c>
      <c r="F1050" s="2">
        <f>front!I1050-front!H1050</f>
        <v>4259</v>
      </c>
      <c r="G1050" s="2"/>
      <c r="H1050" s="2"/>
      <c r="I1050" s="4">
        <f>C1050/(constants!$A$4+constants!$B$4*data!C1050+constants!$C$4*data!C1050^2+constants!$D$4*data!C1050^3+constants!$E$4*data!C1050^4+constants!$F$4*data!C1050^5+constants!$G$4*data!C1050^6+constants!$H$4*data!C1050^7)</f>
        <v>30338.127185373072</v>
      </c>
      <c r="J1050" s="4">
        <f>D1050/(constants!$A$4+constants!$B$4*data!D1050+constants!$C$4*data!D1050^2+constants!$D$4*data!D1050^3+constants!$E$4*data!D1050^4+constants!$F$4*data!D1050^5+constants!$G$4*data!D1050^6+constants!$H$4*data!D1050^7)</f>
        <v>58397.996634330579</v>
      </c>
      <c r="K1050" s="4">
        <f>E1050/(constants!$A$4+constants!$B$4*data!E1050+constants!$C$4*data!E1050^2+constants!$D$4*data!E1050^3+constants!$E$4*data!E1050^4+constants!$F$4*data!E1050^5+constants!$G$4*data!E1050^6+constants!$H$4*data!E1050^7)</f>
        <v>58397.996634330579</v>
      </c>
      <c r="L1050" s="4">
        <f>F1050/(constants!$A$4+constants!$B$4*data!F1050+constants!$C$4*data!F1050^2+constants!$D$4*data!F1050^3+constants!$E$4*data!F1050^4+constants!$F$4*data!F1050^5+constants!$G$4*data!F1050^6+constants!$H$4*data!F1050^7)</f>
        <v>4249.61276943347</v>
      </c>
      <c r="M1050" s="4"/>
      <c r="N1050" s="4"/>
      <c r="O1050" s="4">
        <f t="shared" si="274"/>
        <v>75845.317963432681</v>
      </c>
      <c r="P1050" s="4">
        <f t="shared" si="275"/>
        <v>14599.499158582645</v>
      </c>
      <c r="Q1050" s="4">
        <f t="shared" si="275"/>
        <v>14599.499158582645</v>
      </c>
      <c r="R1050" s="4">
        <f t="shared" si="276"/>
        <v>1062.4031923583675</v>
      </c>
      <c r="S1050" s="4"/>
      <c r="T1050" s="4"/>
      <c r="U1050" s="4">
        <f t="shared" si="277"/>
        <v>1</v>
      </c>
      <c r="V1050" s="4"/>
      <c r="W1050" s="4"/>
      <c r="X1050">
        <f>IF(front!E1050&gt;$X$2,O1050,P1050)</f>
        <v>75845.317963432681</v>
      </c>
      <c r="Y1050">
        <f t="shared" si="271"/>
        <v>75611.337175131615</v>
      </c>
      <c r="Z1050">
        <f>SUMPRODUCT($B$7:$B$456,Y$7:Y$456,EXP(constants!$B$32+constants!$A$32*ABS($A$7:$A$456-$A1050)))</f>
        <v>5.1684894964724476E-6</v>
      </c>
      <c r="AA1050">
        <f t="shared" si="272"/>
        <v>75611.337169963124</v>
      </c>
      <c r="AB1050">
        <f t="shared" si="278"/>
        <v>75605.891211403519</v>
      </c>
      <c r="AD1050" s="4"/>
      <c r="AE1050" s="4"/>
      <c r="AF1050" s="4"/>
      <c r="AI1050" s="5">
        <f>SUMPRODUCT(constants!$B$13:$B$20,A1050^constants!$A$13:$A$20)*constants!$C$10/((A1050/1000000000)^5*(EXP(0.014388/(A1050/1000000000)/constants!$B$9)-1))</f>
        <v>1.7601041593242288E-5</v>
      </c>
      <c r="AL1050" s="17">
        <f t="shared" si="273"/>
        <v>2.3279986931213568E-10</v>
      </c>
      <c r="AQ1050">
        <f t="shared" si="280"/>
        <v>2.3279986931213568E-10</v>
      </c>
    </row>
    <row r="1051" spans="1:43" x14ac:dyDescent="0.2">
      <c r="A1051">
        <f>front!A1051</f>
        <v>673.42</v>
      </c>
      <c r="B1051" s="1">
        <f t="shared" si="279"/>
        <v>0.44999999999993179</v>
      </c>
      <c r="C1051">
        <f>front!D1051-front!B1051</f>
        <v>29666.75</v>
      </c>
      <c r="D1051" s="2">
        <f>front!E1051-front!C1051</f>
        <v>54855.9</v>
      </c>
      <c r="E1051" s="2">
        <f>IF(front!F1051-front!C1051&gt;0,front!F1051-front!C1051,0)</f>
        <v>54855.9</v>
      </c>
      <c r="F1051" s="2">
        <f>front!I1051-front!H1051</f>
        <v>2945.3999999999996</v>
      </c>
      <c r="G1051" s="2"/>
      <c r="H1051" s="2"/>
      <c r="I1051" s="4">
        <f>C1051/(constants!$A$4+constants!$B$4*data!C1051+constants!$C$4*data!C1051^2+constants!$D$4*data!C1051^3+constants!$E$4*data!C1051^4+constants!$F$4*data!C1051^5+constants!$G$4*data!C1051^6+constants!$H$4*data!C1051^7)</f>
        <v>30376.954117261892</v>
      </c>
      <c r="J1051" s="4">
        <f>D1051/(constants!$A$4+constants!$B$4*data!D1051+constants!$C$4*data!D1051^2+constants!$D$4*data!D1051^3+constants!$E$4*data!D1051^4+constants!$F$4*data!D1051^5+constants!$G$4*data!D1051^6+constants!$H$4*data!D1051^7)</f>
        <v>57859.688065253031</v>
      </c>
      <c r="K1051" s="4">
        <f>E1051/(constants!$A$4+constants!$B$4*data!E1051+constants!$C$4*data!E1051^2+constants!$D$4*data!E1051^3+constants!$E$4*data!E1051^4+constants!$F$4*data!E1051^5+constants!$G$4*data!E1051^6+constants!$H$4*data!E1051^7)</f>
        <v>57859.688065253031</v>
      </c>
      <c r="L1051" s="4">
        <f>F1051/(constants!$A$4+constants!$B$4*data!F1051+constants!$C$4*data!F1051^2+constants!$D$4*data!F1051^3+constants!$E$4*data!F1051^4+constants!$F$4*data!F1051^5+constants!$G$4*data!F1051^6+constants!$H$4*data!F1051^7)</f>
        <v>2938.7091943885057</v>
      </c>
      <c r="M1051" s="4"/>
      <c r="N1051" s="4"/>
      <c r="O1051" s="4">
        <f t="shared" si="274"/>
        <v>75942.38529315473</v>
      </c>
      <c r="P1051" s="4">
        <f t="shared" si="275"/>
        <v>14464.922016313258</v>
      </c>
      <c r="Q1051" s="4">
        <f t="shared" si="275"/>
        <v>14464.922016313258</v>
      </c>
      <c r="R1051" s="4">
        <f t="shared" si="276"/>
        <v>734.67729859712642</v>
      </c>
      <c r="S1051" s="4"/>
      <c r="T1051" s="4"/>
      <c r="U1051" s="4">
        <f t="shared" si="277"/>
        <v>1</v>
      </c>
      <c r="V1051" s="4"/>
      <c r="W1051" s="4"/>
      <c r="X1051">
        <f>IF(front!E1051&gt;$X$2,O1051,P1051)</f>
        <v>75942.38529315473</v>
      </c>
      <c r="Y1051">
        <f t="shared" si="271"/>
        <v>75708.404504853665</v>
      </c>
      <c r="Z1051">
        <f>SUMPRODUCT($B$7:$B$456,Y$7:Y$456,EXP(constants!$B$32+constants!$A$32*ABS($A$7:$A$456-$A1051)))</f>
        <v>5.037875567340999E-6</v>
      </c>
      <c r="AA1051">
        <f t="shared" si="272"/>
        <v>75708.404499815791</v>
      </c>
      <c r="AB1051">
        <f t="shared" si="278"/>
        <v>75702.958541256186</v>
      </c>
      <c r="AD1051" s="4"/>
      <c r="AE1051" s="4"/>
      <c r="AF1051" s="4"/>
      <c r="AI1051" s="5">
        <f>SUMPRODUCT(constants!$B$13:$B$20,A1051^constants!$A$13:$A$20)*constants!$C$10/((A1051/1000000000)^5*(EXP(0.014388/(A1051/1000000000)/constants!$B$9)-1))</f>
        <v>1.7621080371104757E-5</v>
      </c>
      <c r="AL1051" s="17">
        <f t="shared" si="273"/>
        <v>2.3276607296003783E-10</v>
      </c>
      <c r="AQ1051">
        <f t="shared" si="280"/>
        <v>2.3276607296003783E-10</v>
      </c>
    </row>
    <row r="1052" spans="1:43" x14ac:dyDescent="0.2">
      <c r="A1052">
        <f>front!A1052</f>
        <v>673.87</v>
      </c>
      <c r="B1052" s="1">
        <f t="shared" si="279"/>
        <v>0.45000000000004547</v>
      </c>
      <c r="C1052">
        <f>front!D1052-front!B1052</f>
        <v>29576.25</v>
      </c>
      <c r="D1052" s="2">
        <f>front!E1052-front!C1052</f>
        <v>53897.1</v>
      </c>
      <c r="E1052" s="2">
        <f>IF(front!F1052-front!C1052&gt;0,front!F1052-front!C1052,0)</f>
        <v>53897.1</v>
      </c>
      <c r="F1052" s="2">
        <f>front!I1052-front!H1052</f>
        <v>2540.8000000000011</v>
      </c>
      <c r="G1052" s="2"/>
      <c r="H1052" s="2"/>
      <c r="I1052" s="4">
        <f>C1052/(constants!$A$4+constants!$B$4*data!C1052+constants!$C$4*data!C1052^2+constants!$D$4*data!C1052^3+constants!$E$4*data!C1052^4+constants!$F$4*data!C1052^5+constants!$G$4*data!C1052^6+constants!$H$4*data!C1052^7)</f>
        <v>30280.690491482332</v>
      </c>
      <c r="J1052" s="4">
        <f>D1052/(constants!$A$4+constants!$B$4*data!D1052+constants!$C$4*data!D1052^2+constants!$D$4*data!D1052^3+constants!$E$4*data!D1052^4+constants!$F$4*data!D1052^5+constants!$G$4*data!D1052^6+constants!$H$4*data!D1052^7)</f>
        <v>56796.116703862594</v>
      </c>
      <c r="K1052" s="4">
        <f>E1052/(constants!$A$4+constants!$B$4*data!E1052+constants!$C$4*data!E1052^2+constants!$D$4*data!E1052^3+constants!$E$4*data!E1052^4+constants!$F$4*data!E1052^5+constants!$G$4*data!E1052^6+constants!$H$4*data!E1052^7)</f>
        <v>56796.116703862594</v>
      </c>
      <c r="L1052" s="4">
        <f>F1052/(constants!$A$4+constants!$B$4*data!F1052+constants!$C$4*data!F1052^2+constants!$D$4*data!F1052^3+constants!$E$4*data!F1052^4+constants!$F$4*data!F1052^5+constants!$G$4*data!F1052^6+constants!$H$4*data!F1052^7)</f>
        <v>2535.0123021313757</v>
      </c>
      <c r="M1052" s="4"/>
      <c r="N1052" s="4"/>
      <c r="O1052" s="4">
        <f t="shared" si="274"/>
        <v>75701.726228705826</v>
      </c>
      <c r="P1052" s="4">
        <f t="shared" si="275"/>
        <v>14199.029175965648</v>
      </c>
      <c r="Q1052" s="4">
        <f t="shared" si="275"/>
        <v>14199.029175965648</v>
      </c>
      <c r="R1052" s="4">
        <f t="shared" si="276"/>
        <v>633.75307553284392</v>
      </c>
      <c r="S1052" s="4"/>
      <c r="T1052" s="4"/>
      <c r="U1052" s="4">
        <f t="shared" si="277"/>
        <v>1</v>
      </c>
      <c r="V1052" s="4"/>
      <c r="W1052" s="4"/>
      <c r="X1052">
        <f>IF(front!E1052&gt;$X$2,O1052,P1052)</f>
        <v>75701.726228705826</v>
      </c>
      <c r="Y1052">
        <f t="shared" si="271"/>
        <v>75467.74544040476</v>
      </c>
      <c r="Z1052">
        <f>SUMPRODUCT($B$7:$B$456,Y$7:Y$456,EXP(constants!$B$32+constants!$A$32*ABS($A$7:$A$456-$A1052)))</f>
        <v>4.9105624088688729E-6</v>
      </c>
      <c r="AA1052">
        <f t="shared" si="272"/>
        <v>75467.745435494202</v>
      </c>
      <c r="AB1052">
        <f t="shared" si="278"/>
        <v>75462.299476934597</v>
      </c>
      <c r="AD1052" s="4"/>
      <c r="AE1052" s="4"/>
      <c r="AF1052" s="4"/>
      <c r="AI1052" s="5">
        <f>SUMPRODUCT(constants!$B$13:$B$20,A1052^constants!$A$13:$A$20)*constants!$C$10/((A1052/1000000000)^5*(EXP(0.014388/(A1052/1000000000)/constants!$B$9)-1))</f>
        <v>1.7641076706991842E-5</v>
      </c>
      <c r="AL1052" s="17">
        <f t="shared" si="273"/>
        <v>2.3377337861780795E-10</v>
      </c>
      <c r="AQ1052">
        <f t="shared" si="280"/>
        <v>2.3377337861780795E-10</v>
      </c>
    </row>
    <row r="1053" spans="1:43" x14ac:dyDescent="0.2">
      <c r="A1053">
        <f>front!A1053</f>
        <v>674.32</v>
      </c>
      <c r="B1053" s="1">
        <f t="shared" si="279"/>
        <v>0.45000000000004547</v>
      </c>
      <c r="C1053">
        <f>front!D1053-front!B1053</f>
        <v>29585.8</v>
      </c>
      <c r="D1053" s="2">
        <f>front!E1053-front!C1053</f>
        <v>55269.4</v>
      </c>
      <c r="E1053" s="2">
        <f>IF(front!F1053-front!C1053&gt;0,front!F1053-front!C1053,0)</f>
        <v>55269.4</v>
      </c>
      <c r="F1053" s="2">
        <f>front!I1053-front!H1053</f>
        <v>2783.5999999999985</v>
      </c>
      <c r="G1053" s="2"/>
      <c r="H1053" s="2"/>
      <c r="I1053" s="4">
        <f>C1053/(constants!$A$4+constants!$B$4*data!C1053+constants!$C$4*data!C1053^2+constants!$D$4*data!C1053^3+constants!$E$4*data!C1053^4+constants!$F$4*data!C1053^5+constants!$G$4*data!C1053^6+constants!$H$4*data!C1053^7)</f>
        <v>30290.847765411552</v>
      </c>
      <c r="J1053" s="4">
        <f>D1053/(constants!$A$4+constants!$B$4*data!D1053+constants!$C$4*data!D1053^2+constants!$D$4*data!D1053^3+constants!$E$4*data!D1053^4+constants!$F$4*data!D1053^5+constants!$G$4*data!D1053^6+constants!$H$4*data!D1053^7)</f>
        <v>58318.978423470013</v>
      </c>
      <c r="K1053" s="4">
        <f>E1053/(constants!$A$4+constants!$B$4*data!E1053+constants!$C$4*data!E1053^2+constants!$D$4*data!E1053^3+constants!$E$4*data!E1053^4+constants!$F$4*data!E1053^5+constants!$G$4*data!E1053^6+constants!$H$4*data!E1053^7)</f>
        <v>58318.978423470013</v>
      </c>
      <c r="L1053" s="4">
        <f>F1053/(constants!$A$4+constants!$B$4*data!F1053+constants!$C$4*data!F1053^2+constants!$D$4*data!F1053^3+constants!$E$4*data!F1053^4+constants!$F$4*data!F1053^5+constants!$G$4*data!F1053^6+constants!$H$4*data!F1053^7)</f>
        <v>2777.2683054496183</v>
      </c>
      <c r="M1053" s="4"/>
      <c r="N1053" s="4"/>
      <c r="O1053" s="4">
        <f t="shared" si="274"/>
        <v>75727.119413528882</v>
      </c>
      <c r="P1053" s="4">
        <f t="shared" si="275"/>
        <v>14579.744605867503</v>
      </c>
      <c r="Q1053" s="4">
        <f t="shared" si="275"/>
        <v>14579.744605867503</v>
      </c>
      <c r="R1053" s="4">
        <f t="shared" si="276"/>
        <v>694.31707636240458</v>
      </c>
      <c r="S1053" s="4"/>
      <c r="T1053" s="4"/>
      <c r="U1053" s="4">
        <f t="shared" si="277"/>
        <v>1</v>
      </c>
      <c r="V1053" s="4"/>
      <c r="W1053" s="4"/>
      <c r="X1053">
        <f>IF(front!E1053&gt;$X$2,O1053,P1053)</f>
        <v>75727.119413528882</v>
      </c>
      <c r="Y1053">
        <f t="shared" si="271"/>
        <v>75493.138625227817</v>
      </c>
      <c r="Z1053">
        <f>SUMPRODUCT($B$7:$B$456,Y$7:Y$456,EXP(constants!$B$32+constants!$A$32*ABS($A$7:$A$456-$A1053)))</f>
        <v>4.786466606622305E-6</v>
      </c>
      <c r="AA1053">
        <f t="shared" si="272"/>
        <v>75493.138620441357</v>
      </c>
      <c r="AB1053">
        <f t="shared" si="278"/>
        <v>75487.692661881752</v>
      </c>
      <c r="AD1053" s="4"/>
      <c r="AE1053" s="4"/>
      <c r="AF1053" s="4"/>
      <c r="AI1053" s="5">
        <f>SUMPRODUCT(constants!$B$13:$B$20,A1053^constants!$A$13:$A$20)*constants!$C$10/((A1053/1000000000)^5*(EXP(0.014388/(A1053/1000000000)/constants!$B$9)-1))</f>
        <v>1.7661030604260516E-5</v>
      </c>
      <c r="AL1053" s="17">
        <f t="shared" si="273"/>
        <v>2.3395907308183795E-10</v>
      </c>
      <c r="AQ1053">
        <f t="shared" si="280"/>
        <v>2.3395907308183795E-10</v>
      </c>
    </row>
    <row r="1054" spans="1:43" x14ac:dyDescent="0.2">
      <c r="A1054">
        <f>front!A1054</f>
        <v>674.77</v>
      </c>
      <c r="B1054" s="1">
        <f t="shared" si="279"/>
        <v>0.44999999999993179</v>
      </c>
      <c r="C1054">
        <f>front!D1054-front!B1054</f>
        <v>29678.95</v>
      </c>
      <c r="D1054" s="2">
        <f>front!E1054-front!C1054</f>
        <v>55158.5</v>
      </c>
      <c r="E1054" s="2">
        <f>IF(front!F1054-front!C1054&gt;0,front!F1054-front!C1054,0)</f>
        <v>55158.5</v>
      </c>
      <c r="F1054" s="2">
        <f>front!I1054-front!H1054</f>
        <v>2469.7999999999993</v>
      </c>
      <c r="G1054" s="2"/>
      <c r="H1054" s="2"/>
      <c r="I1054" s="4">
        <f>C1054/(constants!$A$4+constants!$B$4*data!C1054+constants!$C$4*data!C1054^2+constants!$D$4*data!C1054^3+constants!$E$4*data!C1054^4+constants!$F$4*data!C1054^5+constants!$G$4*data!C1054^6+constants!$H$4*data!C1054^7)</f>
        <v>30389.932602207176</v>
      </c>
      <c r="J1054" s="4">
        <f>D1054/(constants!$A$4+constants!$B$4*data!D1054+constants!$C$4*data!D1054^2+constants!$D$4*data!D1054^3+constants!$E$4*data!D1054^4+constants!$F$4*data!D1054^5+constants!$G$4*data!D1054^6+constants!$H$4*data!D1054^7)</f>
        <v>58195.755078614719</v>
      </c>
      <c r="K1054" s="4">
        <f>E1054/(constants!$A$4+constants!$B$4*data!E1054+constants!$C$4*data!E1054^2+constants!$D$4*data!E1054^3+constants!$E$4*data!E1054^4+constants!$F$4*data!E1054^5+constants!$G$4*data!E1054^6+constants!$H$4*data!E1054^7)</f>
        <v>58195.755078614719</v>
      </c>
      <c r="L1054" s="4">
        <f>F1054/(constants!$A$4+constants!$B$4*data!F1054+constants!$C$4*data!F1054^2+constants!$D$4*data!F1054^3+constants!$E$4*data!F1054^4+constants!$F$4*data!F1054^5+constants!$G$4*data!F1054^6+constants!$H$4*data!F1054^7)</f>
        <v>2464.1722431615703</v>
      </c>
      <c r="M1054" s="4"/>
      <c r="N1054" s="4"/>
      <c r="O1054" s="4">
        <f t="shared" si="274"/>
        <v>75974.831505517941</v>
      </c>
      <c r="P1054" s="4">
        <f t="shared" si="275"/>
        <v>14548.93876965368</v>
      </c>
      <c r="Q1054" s="4">
        <f t="shared" si="275"/>
        <v>14548.93876965368</v>
      </c>
      <c r="R1054" s="4">
        <f t="shared" si="276"/>
        <v>616.04306079039259</v>
      </c>
      <c r="S1054" s="4"/>
      <c r="T1054" s="4"/>
      <c r="U1054" s="4">
        <f t="shared" si="277"/>
        <v>1</v>
      </c>
      <c r="V1054" s="4"/>
      <c r="W1054" s="4"/>
      <c r="X1054">
        <f>IF(front!E1054&gt;$X$2,O1054,P1054)</f>
        <v>75974.831505517941</v>
      </c>
      <c r="Y1054">
        <f t="shared" si="271"/>
        <v>75740.850717216876</v>
      </c>
      <c r="Z1054">
        <f>SUMPRODUCT($B$7:$B$456,Y$7:Y$456,EXP(constants!$B$32+constants!$A$32*ABS($A$7:$A$456-$A1054)))</f>
        <v>4.665506854150307E-6</v>
      </c>
      <c r="AA1054">
        <f t="shared" si="272"/>
        <v>75740.850712551372</v>
      </c>
      <c r="AB1054">
        <f t="shared" si="278"/>
        <v>75735.404753991766</v>
      </c>
      <c r="AD1054" s="4"/>
      <c r="AE1054" s="4"/>
      <c r="AF1054" s="4"/>
      <c r="AI1054" s="5">
        <f>SUMPRODUCT(constants!$B$13:$B$20,A1054^constants!$A$13:$A$20)*constants!$C$10/((A1054/1000000000)^5*(EXP(0.014388/(A1054/1000000000)/constants!$B$9)-1))</f>
        <v>1.7680942066797943E-5</v>
      </c>
      <c r="AL1054" s="17">
        <f t="shared" si="273"/>
        <v>2.3345675809392221E-10</v>
      </c>
      <c r="AQ1054">
        <f t="shared" si="280"/>
        <v>2.3345675809392221E-10</v>
      </c>
    </row>
    <row r="1055" spans="1:43" x14ac:dyDescent="0.2">
      <c r="A1055">
        <f>front!A1055</f>
        <v>675.22</v>
      </c>
      <c r="B1055" s="1">
        <f t="shared" si="279"/>
        <v>0.45000000000004547</v>
      </c>
      <c r="C1055">
        <f>front!D1055-front!B1055</f>
        <v>29699.200000000001</v>
      </c>
      <c r="D1055" s="2">
        <f>front!E1055-front!C1055</f>
        <v>55868.800000000003</v>
      </c>
      <c r="E1055" s="2">
        <f>IF(front!F1055-front!C1055&gt;0,front!F1055-front!C1055,0)</f>
        <v>55868.800000000003</v>
      </c>
      <c r="F1055" s="2">
        <f>front!I1055-front!H1055</f>
        <v>2286.3999999999996</v>
      </c>
      <c r="G1055" s="2"/>
      <c r="H1055" s="2"/>
      <c r="I1055" s="4">
        <f>C1055/(constants!$A$4+constants!$B$4*data!C1055+constants!$C$4*data!C1055^2+constants!$D$4*data!C1055^3+constants!$E$4*data!C1055^4+constants!$F$4*data!C1055^5+constants!$G$4*data!C1055^6+constants!$H$4*data!C1055^7)</f>
        <v>30411.475551274645</v>
      </c>
      <c r="J1055" s="4">
        <f>D1055/(constants!$A$4+constants!$B$4*data!D1055+constants!$C$4*data!D1055^2+constants!$D$4*data!D1055^3+constants!$E$4*data!D1055^4+constants!$F$4*data!D1055^5+constants!$G$4*data!D1055^6+constants!$H$4*data!D1055^7)</f>
        <v>58985.604145794096</v>
      </c>
      <c r="K1055" s="4">
        <f>E1055/(constants!$A$4+constants!$B$4*data!E1055+constants!$C$4*data!E1055^2+constants!$D$4*data!E1055^3+constants!$E$4*data!E1055^4+constants!$F$4*data!E1055^5+constants!$G$4*data!E1055^6+constants!$H$4*data!E1055^7)</f>
        <v>58985.604145794096</v>
      </c>
      <c r="L1055" s="4">
        <f>F1055/(constants!$A$4+constants!$B$4*data!F1055+constants!$C$4*data!F1055^2+constants!$D$4*data!F1055^3+constants!$E$4*data!F1055^4+constants!$F$4*data!F1055^5+constants!$G$4*data!F1055^6+constants!$H$4*data!F1055^7)</f>
        <v>2281.1866306081056</v>
      </c>
      <c r="M1055" s="4"/>
      <c r="N1055" s="4"/>
      <c r="O1055" s="4">
        <f t="shared" si="274"/>
        <v>76028.688878186615</v>
      </c>
      <c r="P1055" s="4">
        <f t="shared" si="275"/>
        <v>14746.401036448524</v>
      </c>
      <c r="Q1055" s="4">
        <f t="shared" si="275"/>
        <v>14746.401036448524</v>
      </c>
      <c r="R1055" s="4">
        <f t="shared" si="276"/>
        <v>570.2966576520264</v>
      </c>
      <c r="S1055" s="4"/>
      <c r="T1055" s="4"/>
      <c r="U1055" s="4">
        <f t="shared" si="277"/>
        <v>1</v>
      </c>
      <c r="V1055" s="4"/>
      <c r="W1055" s="4"/>
      <c r="X1055">
        <f>IF(front!E1055&gt;$X$2,O1055,P1055)</f>
        <v>76028.688878186615</v>
      </c>
      <c r="Y1055">
        <f t="shared" si="271"/>
        <v>75794.708089885549</v>
      </c>
      <c r="Z1055">
        <f>SUMPRODUCT($B$7:$B$456,Y$7:Y$456,EXP(constants!$B$32+constants!$A$32*ABS($A$7:$A$456-$A1055)))</f>
        <v>4.5476038997133611E-6</v>
      </c>
      <c r="AA1055">
        <f t="shared" si="272"/>
        <v>75794.708085337945</v>
      </c>
      <c r="AB1055">
        <f t="shared" si="278"/>
        <v>75789.26212677834</v>
      </c>
      <c r="AD1055" s="4"/>
      <c r="AE1055" s="4"/>
      <c r="AF1055" s="4"/>
      <c r="AI1055" s="5">
        <f>SUMPRODUCT(constants!$B$13:$B$20,A1055^constants!$A$13:$A$20)*constants!$C$10/((A1055/1000000000)^5*(EXP(0.014388/(A1055/1000000000)/constants!$B$9)-1))</f>
        <v>1.7700811098960399E-5</v>
      </c>
      <c r="AL1055" s="17">
        <f t="shared" si="273"/>
        <v>2.3355302060271988E-10</v>
      </c>
      <c r="AQ1055">
        <f t="shared" si="280"/>
        <v>2.3355302060271988E-10</v>
      </c>
    </row>
    <row r="1056" spans="1:43" x14ac:dyDescent="0.2">
      <c r="A1056">
        <f>front!A1056</f>
        <v>675.67</v>
      </c>
      <c r="B1056" s="1">
        <f t="shared" si="279"/>
        <v>0.44999999999993179</v>
      </c>
      <c r="C1056">
        <f>front!D1056-front!B1056</f>
        <v>29803.75</v>
      </c>
      <c r="D1056" s="2">
        <f>front!E1056-front!C1056</f>
        <v>55676</v>
      </c>
      <c r="E1056" s="2">
        <f>IF(front!F1056-front!C1056&gt;0,front!F1056-front!C1056,0)</f>
        <v>55676</v>
      </c>
      <c r="F1056" s="2">
        <f>front!I1056-front!H1056</f>
        <v>2696.4000000000015</v>
      </c>
      <c r="G1056" s="2"/>
      <c r="H1056" s="2"/>
      <c r="I1056" s="4">
        <f>C1056/(constants!$A$4+constants!$B$4*data!C1056+constants!$C$4*data!C1056^2+constants!$D$4*data!C1056^3+constants!$E$4*data!C1056^4+constants!$F$4*data!C1056^5+constants!$G$4*data!C1056^6+constants!$H$4*data!C1056^7)</f>
        <v>30522.716714215778</v>
      </c>
      <c r="J1056" s="4">
        <f>D1056/(constants!$A$4+constants!$B$4*data!D1056+constants!$C$4*data!D1056^2+constants!$D$4*data!D1056^3+constants!$E$4*data!D1056^4+constants!$F$4*data!D1056^5+constants!$G$4*data!D1056^6+constants!$H$4*data!D1056^7)</f>
        <v>58771.058355254463</v>
      </c>
      <c r="K1056" s="4">
        <f>E1056/(constants!$A$4+constants!$B$4*data!E1056+constants!$C$4*data!E1056^2+constants!$D$4*data!E1056^3+constants!$E$4*data!E1056^4+constants!$F$4*data!E1056^5+constants!$G$4*data!E1056^6+constants!$H$4*data!E1056^7)</f>
        <v>58771.058355254463</v>
      </c>
      <c r="L1056" s="4">
        <f>F1056/(constants!$A$4+constants!$B$4*data!F1056+constants!$C$4*data!F1056^2+constants!$D$4*data!F1056^3+constants!$E$4*data!F1056^4+constants!$F$4*data!F1056^5+constants!$G$4*data!F1056^6+constants!$H$4*data!F1056^7)</f>
        <v>2690.2630701601806</v>
      </c>
      <c r="M1056" s="4"/>
      <c r="N1056" s="4"/>
      <c r="O1056" s="4">
        <f t="shared" si="274"/>
        <v>76306.791785539448</v>
      </c>
      <c r="P1056" s="4">
        <f t="shared" si="275"/>
        <v>14692.764588813616</v>
      </c>
      <c r="Q1056" s="4">
        <f t="shared" si="275"/>
        <v>14692.764588813616</v>
      </c>
      <c r="R1056" s="4">
        <f t="shared" si="276"/>
        <v>672.56576754004516</v>
      </c>
      <c r="S1056" s="4"/>
      <c r="T1056" s="4"/>
      <c r="U1056" s="4">
        <f t="shared" si="277"/>
        <v>1</v>
      </c>
      <c r="V1056" s="4"/>
      <c r="W1056" s="4"/>
      <c r="X1056">
        <f>IF(front!E1056&gt;$X$2,O1056,P1056)</f>
        <v>76306.791785539448</v>
      </c>
      <c r="Y1056">
        <f t="shared" si="271"/>
        <v>76072.810997238383</v>
      </c>
      <c r="Z1056">
        <f>SUMPRODUCT($B$7:$B$456,Y$7:Y$456,EXP(constants!$B$32+constants!$A$32*ABS($A$7:$A$456-$A1056)))</f>
        <v>4.4326804943585741E-6</v>
      </c>
      <c r="AA1056">
        <f t="shared" si="272"/>
        <v>76072.810992805709</v>
      </c>
      <c r="AB1056">
        <f t="shared" si="278"/>
        <v>76067.365034246104</v>
      </c>
      <c r="AD1056" s="4"/>
      <c r="AE1056" s="4"/>
      <c r="AF1056" s="4"/>
      <c r="AI1056" s="5">
        <f>SUMPRODUCT(constants!$B$13:$B$20,A1056^constants!$A$13:$A$20)*constants!$C$10/((A1056/1000000000)^5*(EXP(0.014388/(A1056/1000000000)/constants!$B$9)-1))</f>
        <v>1.772063770560539E-5</v>
      </c>
      <c r="AL1056" s="17">
        <f t="shared" si="273"/>
        <v>2.3295979422486141E-10</v>
      </c>
      <c r="AQ1056">
        <f t="shared" si="280"/>
        <v>2.3295979422486141E-10</v>
      </c>
    </row>
    <row r="1057" spans="1:43" x14ac:dyDescent="0.2">
      <c r="A1057">
        <f>front!A1057</f>
        <v>676.12</v>
      </c>
      <c r="B1057" s="1">
        <f t="shared" si="279"/>
        <v>0.45000000000004547</v>
      </c>
      <c r="C1057">
        <f>front!D1057-front!B1057</f>
        <v>29877.899999999998</v>
      </c>
      <c r="D1057" s="2">
        <f>front!E1057-front!C1057</f>
        <v>55285.599999999999</v>
      </c>
      <c r="E1057" s="2">
        <f>IF(front!F1057-front!C1057&gt;0,front!F1057-front!C1057,0)</f>
        <v>55285.599999999999</v>
      </c>
      <c r="F1057" s="2">
        <f>front!I1057-front!H1057</f>
        <v>2727.0999999999985</v>
      </c>
      <c r="G1057" s="2"/>
      <c r="H1057" s="2"/>
      <c r="I1057" s="4">
        <f>C1057/(constants!$A$4+constants!$B$4*data!C1057+constants!$C$4*data!C1057^2+constants!$D$4*data!C1057^3+constants!$E$4*data!C1057^4+constants!$F$4*data!C1057^5+constants!$G$4*data!C1057^6+constants!$H$4*data!C1057^7)</f>
        <v>30601.628239845133</v>
      </c>
      <c r="J1057" s="4">
        <f>D1057/(constants!$A$4+constants!$B$4*data!D1057+constants!$C$4*data!D1057^2+constants!$D$4*data!D1057^3+constants!$E$4*data!D1057^4+constants!$F$4*data!D1057^5+constants!$G$4*data!D1057^6+constants!$H$4*data!D1057^7)</f>
        <v>58336.981349564339</v>
      </c>
      <c r="K1057" s="4">
        <f>E1057/(constants!$A$4+constants!$B$4*data!E1057+constants!$C$4*data!E1057^2+constants!$D$4*data!E1057^3+constants!$E$4*data!E1057^4+constants!$F$4*data!E1057^5+constants!$G$4*data!E1057^6+constants!$H$4*data!E1057^7)</f>
        <v>58336.981349564339</v>
      </c>
      <c r="L1057" s="4">
        <f>F1057/(constants!$A$4+constants!$B$4*data!F1057+constants!$C$4*data!F1057^2+constants!$D$4*data!F1057^3+constants!$E$4*data!F1057^4+constants!$F$4*data!F1057^5+constants!$G$4*data!F1057^6+constants!$H$4*data!F1057^7)</f>
        <v>2720.8944137562389</v>
      </c>
      <c r="M1057" s="4"/>
      <c r="N1057" s="4"/>
      <c r="O1057" s="4">
        <f t="shared" si="274"/>
        <v>76504.070599612838</v>
      </c>
      <c r="P1057" s="4">
        <f t="shared" si="275"/>
        <v>14584.245337391085</v>
      </c>
      <c r="Q1057" s="4">
        <f t="shared" si="275"/>
        <v>14584.245337391085</v>
      </c>
      <c r="R1057" s="4">
        <f t="shared" si="276"/>
        <v>680.22360343905973</v>
      </c>
      <c r="S1057" s="4"/>
      <c r="T1057" s="4"/>
      <c r="U1057" s="4">
        <f t="shared" si="277"/>
        <v>1</v>
      </c>
      <c r="V1057" s="4"/>
      <c r="W1057" s="4"/>
      <c r="X1057">
        <f>IF(front!E1057&gt;$X$2,O1057,P1057)</f>
        <v>76504.070599612838</v>
      </c>
      <c r="Y1057">
        <f t="shared" si="271"/>
        <v>76270.089811311773</v>
      </c>
      <c r="Z1057">
        <f>SUMPRODUCT($B$7:$B$456,Y$7:Y$456,EXP(constants!$B$32+constants!$A$32*ABS($A$7:$A$456-$A1057)))</f>
        <v>4.3206613413066414E-6</v>
      </c>
      <c r="AA1057">
        <f t="shared" si="272"/>
        <v>76270.089806991105</v>
      </c>
      <c r="AB1057">
        <f t="shared" si="278"/>
        <v>76264.6438484315</v>
      </c>
      <c r="AD1057" s="4"/>
      <c r="AE1057" s="4"/>
      <c r="AF1057" s="4"/>
      <c r="AI1057" s="5">
        <f>SUMPRODUCT(constants!$B$13:$B$20,A1057^constants!$A$13:$A$20)*constants!$C$10/((A1057/1000000000)^5*(EXP(0.014388/(A1057/1000000000)/constants!$B$9)-1))</f>
        <v>1.7740421892066136E-5</v>
      </c>
      <c r="AL1057" s="17">
        <f t="shared" si="273"/>
        <v>2.3261659658863004E-10</v>
      </c>
      <c r="AQ1057">
        <f t="shared" si="280"/>
        <v>2.3261659658863004E-10</v>
      </c>
    </row>
    <row r="1058" spans="1:43" x14ac:dyDescent="0.2">
      <c r="A1058">
        <f>front!A1058</f>
        <v>676.57</v>
      </c>
      <c r="B1058" s="1">
        <f t="shared" si="279"/>
        <v>0.45000000000004547</v>
      </c>
      <c r="C1058">
        <f>front!D1058-front!B1058</f>
        <v>29903.75</v>
      </c>
      <c r="D1058" s="2">
        <f>front!E1058-front!C1058</f>
        <v>55461.599999999999</v>
      </c>
      <c r="E1058" s="2">
        <f>IF(front!F1058-front!C1058&gt;0,front!F1058-front!C1058,0)</f>
        <v>55461.599999999999</v>
      </c>
      <c r="F1058" s="2">
        <f>front!I1058-front!H1058</f>
        <v>2694.8000000000011</v>
      </c>
      <c r="G1058" s="2"/>
      <c r="H1058" s="2"/>
      <c r="I1058" s="4">
        <f>C1058/(constants!$A$4+constants!$B$4*data!C1058+constants!$C$4*data!C1058^2+constants!$D$4*data!C1058^3+constants!$E$4*data!C1058^4+constants!$F$4*data!C1058^5+constants!$G$4*data!C1058^6+constants!$H$4*data!C1058^7)</f>
        <v>30629.14130243718</v>
      </c>
      <c r="J1058" s="4">
        <f>D1058/(constants!$A$4+constants!$B$4*data!D1058+constants!$C$4*data!D1058^2+constants!$D$4*data!D1058^3+constants!$E$4*data!D1058^4+constants!$F$4*data!D1058^5+constants!$G$4*data!D1058^6+constants!$H$4*data!D1058^7)</f>
        <v>58532.616003377225</v>
      </c>
      <c r="K1058" s="4">
        <f>E1058/(constants!$A$4+constants!$B$4*data!E1058+constants!$C$4*data!E1058^2+constants!$D$4*data!E1058^3+constants!$E$4*data!E1058^4+constants!$F$4*data!E1058^5+constants!$G$4*data!E1058^6+constants!$H$4*data!E1058^7)</f>
        <v>58532.616003377225</v>
      </c>
      <c r="L1058" s="4">
        <f>F1058/(constants!$A$4+constants!$B$4*data!F1058+constants!$C$4*data!F1058^2+constants!$D$4*data!F1058^3+constants!$E$4*data!F1058^4+constants!$F$4*data!F1058^5+constants!$G$4*data!F1058^6+constants!$H$4*data!F1058^7)</f>
        <v>2688.666650796783</v>
      </c>
      <c r="M1058" s="4"/>
      <c r="N1058" s="4"/>
      <c r="O1058" s="4">
        <f t="shared" si="274"/>
        <v>76572.853256092945</v>
      </c>
      <c r="P1058" s="4">
        <f t="shared" si="275"/>
        <v>14633.154000844306</v>
      </c>
      <c r="Q1058" s="4">
        <f t="shared" si="275"/>
        <v>14633.154000844306</v>
      </c>
      <c r="R1058" s="4">
        <f t="shared" si="276"/>
        <v>672.16666269919574</v>
      </c>
      <c r="S1058" s="4"/>
      <c r="T1058" s="4"/>
      <c r="U1058" s="4">
        <f t="shared" si="277"/>
        <v>1</v>
      </c>
      <c r="V1058" s="4"/>
      <c r="W1058" s="4"/>
      <c r="X1058">
        <f>IF(front!E1058&gt;$X$2,O1058,P1058)</f>
        <v>76572.853256092945</v>
      </c>
      <c r="Y1058">
        <f t="shared" si="271"/>
        <v>76338.87246779188</v>
      </c>
      <c r="Z1058">
        <f>SUMPRODUCT($B$7:$B$456,Y$7:Y$456,EXP(constants!$B$32+constants!$A$32*ABS($A$7:$A$456-$A1058)))</f>
        <v>4.2114730466182749E-6</v>
      </c>
      <c r="AA1058">
        <f t="shared" si="272"/>
        <v>76338.87246358041</v>
      </c>
      <c r="AB1058">
        <f t="shared" si="278"/>
        <v>76333.426505020805</v>
      </c>
      <c r="AD1058" s="4"/>
      <c r="AE1058" s="4"/>
      <c r="AF1058" s="4"/>
      <c r="AI1058" s="5">
        <f>SUMPRODUCT(constants!$B$13:$B$20,A1058^constants!$A$13:$A$20)*constants!$C$10/((A1058/1000000000)^5*(EXP(0.014388/(A1058/1000000000)/constants!$B$9)-1))</f>
        <v>1.7760163664139766E-5</v>
      </c>
      <c r="AL1058" s="17">
        <f t="shared" si="273"/>
        <v>2.3266561554093995E-10</v>
      </c>
      <c r="AQ1058">
        <f t="shared" si="280"/>
        <v>2.3266561554093995E-10</v>
      </c>
    </row>
    <row r="1059" spans="1:43" x14ac:dyDescent="0.2">
      <c r="A1059">
        <f>front!A1059</f>
        <v>677.02</v>
      </c>
      <c r="B1059" s="1">
        <f t="shared" si="279"/>
        <v>0.44999999999993179</v>
      </c>
      <c r="C1059">
        <f>front!D1059-front!B1059</f>
        <v>29874.65</v>
      </c>
      <c r="D1059" s="2">
        <f>front!E1059-front!C1059</f>
        <v>55489.2</v>
      </c>
      <c r="E1059" s="2">
        <f>IF(front!F1059-front!C1059&gt;0,front!F1059-front!C1059,0)</f>
        <v>55489.2</v>
      </c>
      <c r="F1059" s="2">
        <f>front!I1059-front!H1059</f>
        <v>2512</v>
      </c>
      <c r="G1059" s="2"/>
      <c r="H1059" s="2"/>
      <c r="I1059" s="4">
        <f>C1059/(constants!$A$4+constants!$B$4*data!C1059+constants!$C$4*data!C1059^2+constants!$D$4*data!C1059^3+constants!$E$4*data!C1059^4+constants!$F$4*data!C1059^5+constants!$G$4*data!C1059^6+constants!$H$4*data!C1059^7)</f>
        <v>30598.169264527387</v>
      </c>
      <c r="J1059" s="4">
        <f>D1059/(constants!$A$4+constants!$B$4*data!D1059+constants!$C$4*data!D1059^2+constants!$D$4*data!D1059^3+constants!$E$4*data!D1059^4+constants!$F$4*data!D1059^5+constants!$G$4*data!D1059^6+constants!$H$4*data!D1059^7)</f>
        <v>58563.303172566164</v>
      </c>
      <c r="K1059" s="4">
        <f>E1059/(constants!$A$4+constants!$B$4*data!E1059+constants!$C$4*data!E1059^2+constants!$D$4*data!E1059^3+constants!$E$4*data!E1059^4+constants!$F$4*data!E1059^5+constants!$G$4*data!E1059^6+constants!$H$4*data!E1059^7)</f>
        <v>58563.303172566164</v>
      </c>
      <c r="L1059" s="4">
        <f>F1059/(constants!$A$4+constants!$B$4*data!F1059+constants!$C$4*data!F1059^2+constants!$D$4*data!F1059^3+constants!$E$4*data!F1059^4+constants!$F$4*data!F1059^5+constants!$G$4*data!F1059^6+constants!$H$4*data!F1059^7)</f>
        <v>2506.2771409056236</v>
      </c>
      <c r="M1059" s="4"/>
      <c r="N1059" s="4"/>
      <c r="O1059" s="4">
        <f t="shared" si="274"/>
        <v>76495.423161318467</v>
      </c>
      <c r="P1059" s="4">
        <f t="shared" si="275"/>
        <v>14640.825793141541</v>
      </c>
      <c r="Q1059" s="4">
        <f t="shared" si="275"/>
        <v>14640.825793141541</v>
      </c>
      <c r="R1059" s="4">
        <f t="shared" si="276"/>
        <v>626.5692852264059</v>
      </c>
      <c r="S1059" s="4"/>
      <c r="T1059" s="4"/>
      <c r="U1059" s="4">
        <f t="shared" si="277"/>
        <v>1</v>
      </c>
      <c r="V1059" s="4"/>
      <c r="W1059" s="4"/>
      <c r="X1059">
        <f>IF(front!E1059&gt;$X$2,O1059,P1059)</f>
        <v>76495.423161318467</v>
      </c>
      <c r="Y1059">
        <f t="shared" si="271"/>
        <v>76261.442373017402</v>
      </c>
      <c r="Z1059">
        <f>SUMPRODUCT($B$7:$B$456,Y$7:Y$456,EXP(constants!$B$32+constants!$A$32*ABS($A$7:$A$456-$A1059)))</f>
        <v>4.1050440711070666E-6</v>
      </c>
      <c r="AA1059">
        <f t="shared" si="272"/>
        <v>76261.442368912365</v>
      </c>
      <c r="AB1059">
        <f t="shared" si="278"/>
        <v>76255.99641035276</v>
      </c>
      <c r="AD1059" s="4"/>
      <c r="AE1059" s="4"/>
      <c r="AF1059" s="4"/>
      <c r="AI1059" s="5">
        <f>SUMPRODUCT(constants!$B$13:$B$20,A1059^constants!$A$13:$A$20)*constants!$C$10/((A1059/1000000000)^5*(EXP(0.014388/(A1059/1000000000)/constants!$B$9)-1))</f>
        <v>1.7779863028108092E-5</v>
      </c>
      <c r="AL1059" s="17">
        <f t="shared" si="273"/>
        <v>2.3316019546095972E-10</v>
      </c>
      <c r="AQ1059">
        <f t="shared" si="280"/>
        <v>2.3316019546095972E-10</v>
      </c>
    </row>
    <row r="1060" spans="1:43" x14ac:dyDescent="0.2">
      <c r="A1060">
        <f>front!A1060</f>
        <v>677.47</v>
      </c>
      <c r="B1060" s="1">
        <f t="shared" si="279"/>
        <v>0.45000000000004547</v>
      </c>
      <c r="C1060">
        <f>front!D1060-front!B1060</f>
        <v>29885.35</v>
      </c>
      <c r="D1060" s="2">
        <f>front!E1060-front!C1060</f>
        <v>55463.5</v>
      </c>
      <c r="E1060" s="2">
        <f>IF(front!F1060-front!C1060&gt;0,front!F1060-front!C1060,0)</f>
        <v>55463.5</v>
      </c>
      <c r="F1060" s="2">
        <f>front!I1060-front!H1060</f>
        <v>2676.6000000000004</v>
      </c>
      <c r="G1060" s="2"/>
      <c r="H1060" s="2"/>
      <c r="I1060" s="4">
        <f>C1060/(constants!$A$4+constants!$B$4*data!C1060+constants!$C$4*data!C1060^2+constants!$D$4*data!C1060^3+constants!$E$4*data!C1060^4+constants!$F$4*data!C1060^5+constants!$G$4*data!C1060^6+constants!$H$4*data!C1060^7)</f>
        <v>30609.557371487521</v>
      </c>
      <c r="J1060" s="4">
        <f>D1060/(constants!$A$4+constants!$B$4*data!D1060+constants!$C$4*data!D1060^2+constants!$D$4*data!D1060^3+constants!$E$4*data!D1060^4+constants!$F$4*data!D1060^5+constants!$G$4*data!D1060^6+constants!$H$4*data!D1060^7)</f>
        <v>58534.728453806914</v>
      </c>
      <c r="K1060" s="4">
        <f>E1060/(constants!$A$4+constants!$B$4*data!E1060+constants!$C$4*data!E1060^2+constants!$D$4*data!E1060^3+constants!$E$4*data!E1060^4+constants!$F$4*data!E1060^5+constants!$G$4*data!E1060^6+constants!$H$4*data!E1060^7)</f>
        <v>58534.728453806914</v>
      </c>
      <c r="L1060" s="4">
        <f>F1060/(constants!$A$4+constants!$B$4*data!F1060+constants!$C$4*data!F1060^2+constants!$D$4*data!F1060^3+constants!$E$4*data!F1060^4+constants!$F$4*data!F1060^5+constants!$G$4*data!F1060^6+constants!$H$4*data!F1060^7)</f>
        <v>2670.5073971302872</v>
      </c>
      <c r="M1060" s="4"/>
      <c r="N1060" s="4"/>
      <c r="O1060" s="4">
        <f t="shared" si="274"/>
        <v>76523.893428718802</v>
      </c>
      <c r="P1060" s="4">
        <f t="shared" si="275"/>
        <v>14633.682113451729</v>
      </c>
      <c r="Q1060" s="4">
        <f t="shared" si="275"/>
        <v>14633.682113451729</v>
      </c>
      <c r="R1060" s="4">
        <f t="shared" si="276"/>
        <v>667.62684928257181</v>
      </c>
      <c r="S1060" s="4"/>
      <c r="T1060" s="4"/>
      <c r="U1060" s="4">
        <f t="shared" si="277"/>
        <v>1</v>
      </c>
      <c r="V1060" s="4"/>
      <c r="W1060" s="4"/>
      <c r="X1060">
        <f>IF(front!E1060&gt;$X$2,O1060,P1060)</f>
        <v>76523.893428718802</v>
      </c>
      <c r="Y1060">
        <f t="shared" si="271"/>
        <v>76289.912640417737</v>
      </c>
      <c r="Z1060">
        <f>SUMPRODUCT($B$7:$B$456,Y$7:Y$456,EXP(constants!$B$32+constants!$A$32*ABS($A$7:$A$456-$A1060)))</f>
        <v>4.0013046834675743E-6</v>
      </c>
      <c r="AA1060">
        <f t="shared" si="272"/>
        <v>76289.912636416426</v>
      </c>
      <c r="AB1060">
        <f t="shared" si="278"/>
        <v>76284.466677856821</v>
      </c>
      <c r="AD1060" s="4"/>
      <c r="AE1060" s="4"/>
      <c r="AF1060" s="4"/>
      <c r="AI1060" s="5">
        <f>SUMPRODUCT(constants!$B$13:$B$20,A1060^constants!$A$13:$A$20)*constants!$C$10/((A1060/1000000000)^5*(EXP(0.014388/(A1060/1000000000)/constants!$B$9)-1))</f>
        <v>1.7799519990697033E-5</v>
      </c>
      <c r="AL1060" s="17">
        <f t="shared" si="273"/>
        <v>2.3333085706508214E-10</v>
      </c>
      <c r="AQ1060">
        <f t="shared" si="280"/>
        <v>2.3333085706508214E-10</v>
      </c>
    </row>
    <row r="1061" spans="1:43" x14ac:dyDescent="0.2">
      <c r="A1061">
        <f>front!A1061</f>
        <v>677.93</v>
      </c>
      <c r="B1061" s="1">
        <f t="shared" si="279"/>
        <v>0.45999999999992269</v>
      </c>
      <c r="C1061">
        <f>front!D1061-front!B1061</f>
        <v>29860.95</v>
      </c>
      <c r="D1061" s="2">
        <f>front!E1061-front!C1061</f>
        <v>54177.2</v>
      </c>
      <c r="E1061" s="2">
        <f>IF(front!F1061-front!C1061&gt;0,front!F1061-front!C1061,0)</f>
        <v>54177.2</v>
      </c>
      <c r="F1061" s="2">
        <f>front!I1061-front!H1061</f>
        <v>3734</v>
      </c>
      <c r="G1061" s="2"/>
      <c r="H1061" s="2"/>
      <c r="I1061" s="4">
        <f>C1061/(constants!$A$4+constants!$B$4*data!C1061+constants!$C$4*data!C1061^2+constants!$D$4*data!C1061^3+constants!$E$4*data!C1061^4+constants!$F$4*data!C1061^5+constants!$G$4*data!C1061^6+constants!$H$4*data!C1061^7)</f>
        <v>30583.588632605486</v>
      </c>
      <c r="J1061" s="4">
        <f>D1061/(constants!$A$4+constants!$B$4*data!D1061+constants!$C$4*data!D1061^2+constants!$D$4*data!D1061^3+constants!$E$4*data!D1061^4+constants!$F$4*data!D1061^5+constants!$G$4*data!D1061^6+constants!$H$4*data!D1061^7)</f>
        <v>57106.65068482342</v>
      </c>
      <c r="K1061" s="4">
        <f>E1061/(constants!$A$4+constants!$B$4*data!E1061+constants!$C$4*data!E1061^2+constants!$D$4*data!E1061^3+constants!$E$4*data!E1061^4+constants!$F$4*data!E1061^5+constants!$G$4*data!E1061^6+constants!$H$4*data!E1061^7)</f>
        <v>57106.65068482342</v>
      </c>
      <c r="L1061" s="4">
        <f>F1061/(constants!$A$4+constants!$B$4*data!F1061+constants!$C$4*data!F1061^2+constants!$D$4*data!F1061^3+constants!$E$4*data!F1061^4+constants!$F$4*data!F1061^5+constants!$G$4*data!F1061^6+constants!$H$4*data!F1061^7)</f>
        <v>3725.6278122124986</v>
      </c>
      <c r="M1061" s="4"/>
      <c r="N1061" s="4"/>
      <c r="O1061" s="4">
        <f t="shared" si="274"/>
        <v>76458.971581513717</v>
      </c>
      <c r="P1061" s="4">
        <f t="shared" si="275"/>
        <v>14276.662671205855</v>
      </c>
      <c r="Q1061" s="4">
        <f t="shared" si="275"/>
        <v>14276.662671205855</v>
      </c>
      <c r="R1061" s="4">
        <f t="shared" si="276"/>
        <v>931.40695305312465</v>
      </c>
      <c r="S1061" s="4"/>
      <c r="T1061" s="4"/>
      <c r="U1061" s="4">
        <f t="shared" si="277"/>
        <v>1</v>
      </c>
      <c r="V1061" s="4"/>
      <c r="W1061" s="4"/>
      <c r="X1061">
        <f>IF(front!E1061&gt;$X$2,O1061,P1061)</f>
        <v>76458.971581513717</v>
      </c>
      <c r="Y1061">
        <f t="shared" si="271"/>
        <v>76224.990793212652</v>
      </c>
      <c r="Z1061">
        <f>SUMPRODUCT($B$7:$B$456,Y$7:Y$456,EXP(constants!$B$32+constants!$A$32*ABS($A$7:$A$456-$A1061)))</f>
        <v>3.8979691190720242E-6</v>
      </c>
      <c r="AA1061">
        <f t="shared" si="272"/>
        <v>76224.990789314688</v>
      </c>
      <c r="AB1061">
        <f t="shared" si="278"/>
        <v>76219.544830755083</v>
      </c>
      <c r="AD1061" s="4"/>
      <c r="AE1061" s="4"/>
      <c r="AF1061" s="4"/>
      <c r="AI1061" s="5">
        <f>SUMPRODUCT(constants!$B$13:$B$20,A1061^constants!$A$13:$A$20)*constants!$C$10/((A1061/1000000000)^5*(EXP(0.014388/(A1061/1000000000)/constants!$B$9)-1))</f>
        <v>1.781956995693516E-5</v>
      </c>
      <c r="AL1061" s="17">
        <f t="shared" si="273"/>
        <v>2.3379265772976443E-10</v>
      </c>
      <c r="AQ1061">
        <f t="shared" si="280"/>
        <v>2.3379265772976443E-10</v>
      </c>
    </row>
    <row r="1062" spans="1:43" x14ac:dyDescent="0.2">
      <c r="A1062">
        <f>front!A1062</f>
        <v>678.38</v>
      </c>
      <c r="B1062" s="1">
        <f t="shared" si="279"/>
        <v>0.45000000000004547</v>
      </c>
      <c r="C1062">
        <f>front!D1062-front!B1062</f>
        <v>29887.7</v>
      </c>
      <c r="D1062" s="2">
        <f>front!E1062-front!C1062</f>
        <v>55683</v>
      </c>
      <c r="E1062" s="2">
        <f>IF(front!F1062-front!C1062&gt;0,front!F1062-front!C1062,0)</f>
        <v>55683</v>
      </c>
      <c r="F1062" s="2">
        <f>front!I1062-front!H1062</f>
        <v>3925.3999999999996</v>
      </c>
      <c r="G1062" s="2"/>
      <c r="H1062" s="2"/>
      <c r="I1062" s="4">
        <f>C1062/(constants!$A$4+constants!$B$4*data!C1062+constants!$C$4*data!C1062^2+constants!$D$4*data!C1062^3+constants!$E$4*data!C1062^4+constants!$F$4*data!C1062^5+constants!$G$4*data!C1062^6+constants!$H$4*data!C1062^7)</f>
        <v>30612.058534681273</v>
      </c>
      <c r="J1062" s="4">
        <f>D1062/(constants!$A$4+constants!$B$4*data!D1062+constants!$C$4*data!D1062^2+constants!$D$4*data!D1062^3+constants!$E$4*data!D1062^4+constants!$F$4*data!D1062^5+constants!$G$4*data!D1062^6+constants!$H$4*data!D1062^7)</f>
        <v>58778.845737870281</v>
      </c>
      <c r="K1062" s="4">
        <f>E1062/(constants!$A$4+constants!$B$4*data!E1062+constants!$C$4*data!E1062^2+constants!$D$4*data!E1062^3+constants!$E$4*data!E1062^4+constants!$F$4*data!E1062^5+constants!$G$4*data!E1062^6+constants!$H$4*data!E1062^7)</f>
        <v>58778.845737870281</v>
      </c>
      <c r="L1062" s="4">
        <f>F1062/(constants!$A$4+constants!$B$4*data!F1062+constants!$C$4*data!F1062^2+constants!$D$4*data!F1062^3+constants!$E$4*data!F1062^4+constants!$F$4*data!F1062^5+constants!$G$4*data!F1062^6+constants!$H$4*data!F1062^7)</f>
        <v>3916.6453324460886</v>
      </c>
      <c r="M1062" s="4"/>
      <c r="N1062" s="4"/>
      <c r="O1062" s="4">
        <f t="shared" si="274"/>
        <v>76530.146336703183</v>
      </c>
      <c r="P1062" s="4">
        <f t="shared" si="275"/>
        <v>14694.71143446757</v>
      </c>
      <c r="Q1062" s="4">
        <f t="shared" si="275"/>
        <v>14694.71143446757</v>
      </c>
      <c r="R1062" s="4">
        <f t="shared" si="276"/>
        <v>979.16133311152214</v>
      </c>
      <c r="S1062" s="4"/>
      <c r="T1062" s="4"/>
      <c r="U1062" s="4">
        <f t="shared" si="277"/>
        <v>1</v>
      </c>
      <c r="V1062" s="4"/>
      <c r="W1062" s="4"/>
      <c r="X1062">
        <f>IF(front!E1062&gt;$X$2,O1062,P1062)</f>
        <v>76530.146336703183</v>
      </c>
      <c r="Y1062">
        <f t="shared" si="271"/>
        <v>76296.165548402118</v>
      </c>
      <c r="Z1062">
        <f>SUMPRODUCT($B$7:$B$456,Y$7:Y$456,EXP(constants!$B$32+constants!$A$32*ABS($A$7:$A$456-$A1062)))</f>
        <v>3.7994627638549602E-6</v>
      </c>
      <c r="AA1062">
        <f t="shared" si="272"/>
        <v>76296.165544602656</v>
      </c>
      <c r="AB1062">
        <f t="shared" si="278"/>
        <v>76290.719586043051</v>
      </c>
      <c r="AD1062" s="4"/>
      <c r="AE1062" s="4"/>
      <c r="AF1062" s="4"/>
      <c r="AI1062" s="5">
        <f>SUMPRODUCT(constants!$B$13:$B$20,A1062^constants!$A$13:$A$20)*constants!$C$10/((A1062/1000000000)^5*(EXP(0.014388/(A1062/1000000000)/constants!$B$9)-1))</f>
        <v>1.7839141196941674E-5</v>
      </c>
      <c r="AL1062" s="17">
        <f t="shared" si="273"/>
        <v>2.3383107793107308E-10</v>
      </c>
      <c r="AQ1062">
        <f t="shared" si="280"/>
        <v>2.3383107793107308E-10</v>
      </c>
    </row>
    <row r="1063" spans="1:43" x14ac:dyDescent="0.2">
      <c r="A1063">
        <f>front!A1063</f>
        <v>678.83</v>
      </c>
      <c r="B1063" s="1">
        <f t="shared" si="279"/>
        <v>0.45000000000004547</v>
      </c>
      <c r="C1063">
        <f>front!D1063-front!B1063</f>
        <v>29925.15</v>
      </c>
      <c r="D1063" s="2">
        <f>front!E1063-front!C1063</f>
        <v>55485.1</v>
      </c>
      <c r="E1063" s="2">
        <f>IF(front!F1063-front!C1063&gt;0,front!F1063-front!C1063,0)</f>
        <v>55485.1</v>
      </c>
      <c r="F1063" s="2">
        <f>front!I1063-front!H1063</f>
        <v>3677.7999999999993</v>
      </c>
      <c r="G1063" s="2"/>
      <c r="H1063" s="2"/>
      <c r="I1063" s="4">
        <f>C1063/(constants!$A$4+constants!$B$4*data!C1063+constants!$C$4*data!C1063^2+constants!$D$4*data!C1063^3+constants!$E$4*data!C1063^4+constants!$F$4*data!C1063^5+constants!$G$4*data!C1063^6+constants!$H$4*data!C1063^7)</f>
        <v>30651.919290251713</v>
      </c>
      <c r="J1063" s="4">
        <f>D1063/(constants!$A$4+constants!$B$4*data!D1063+constants!$C$4*data!D1063^2+constants!$D$4*data!D1063^3+constants!$E$4*data!D1063^4+constants!$F$4*data!D1063^5+constants!$G$4*data!D1063^6+constants!$H$4*data!D1063^7)</f>
        <v>58558.744428688078</v>
      </c>
      <c r="K1063" s="4">
        <f>E1063/(constants!$A$4+constants!$B$4*data!E1063+constants!$C$4*data!E1063^2+constants!$D$4*data!E1063^3+constants!$E$4*data!E1063^4+constants!$F$4*data!E1063^5+constants!$G$4*data!E1063^6+constants!$H$4*data!E1063^7)</f>
        <v>58558.744428688078</v>
      </c>
      <c r="L1063" s="4">
        <f>F1063/(constants!$A$4+constants!$B$4*data!F1063+constants!$C$4*data!F1063^2+constants!$D$4*data!F1063^3+constants!$E$4*data!F1063^4+constants!$F$4*data!F1063^5+constants!$G$4*data!F1063^6+constants!$H$4*data!F1063^7)</f>
        <v>3669.5424492312868</v>
      </c>
      <c r="M1063" s="4"/>
      <c r="N1063" s="4"/>
      <c r="O1063" s="4">
        <f t="shared" si="274"/>
        <v>76629.798225629289</v>
      </c>
      <c r="P1063" s="4">
        <f t="shared" si="275"/>
        <v>14639.68610717202</v>
      </c>
      <c r="Q1063" s="4">
        <f t="shared" si="275"/>
        <v>14639.68610717202</v>
      </c>
      <c r="R1063" s="4">
        <f t="shared" si="276"/>
        <v>917.3856123078217</v>
      </c>
      <c r="S1063" s="4"/>
      <c r="T1063" s="4"/>
      <c r="U1063" s="4">
        <f t="shared" si="277"/>
        <v>1</v>
      </c>
      <c r="V1063" s="4"/>
      <c r="W1063" s="4"/>
      <c r="X1063">
        <f>IF(front!E1063&gt;$X$2,O1063,P1063)</f>
        <v>76629.798225629289</v>
      </c>
      <c r="Y1063">
        <f t="shared" si="271"/>
        <v>76395.817437328224</v>
      </c>
      <c r="Z1063">
        <f>SUMPRODUCT($B$7:$B$456,Y$7:Y$456,EXP(constants!$B$32+constants!$A$32*ABS($A$7:$A$456-$A1063)))</f>
        <v>3.7034457823916979E-6</v>
      </c>
      <c r="AA1063">
        <f t="shared" si="272"/>
        <v>76395.817433624776</v>
      </c>
      <c r="AB1063">
        <f t="shared" si="278"/>
        <v>76390.371475065171</v>
      </c>
      <c r="AD1063" s="4"/>
      <c r="AE1063" s="4"/>
      <c r="AF1063" s="4"/>
      <c r="AI1063" s="5">
        <f>SUMPRODUCT(constants!$B$13:$B$20,A1063^constants!$A$13:$A$20)*constants!$C$10/((A1063/1000000000)^5*(EXP(0.014388/(A1063/1000000000)/constants!$B$9)-1))</f>
        <v>1.7858670058641982E-5</v>
      </c>
      <c r="AL1063" s="17">
        <f t="shared" si="273"/>
        <v>2.3378168889349215E-10</v>
      </c>
      <c r="AQ1063">
        <f t="shared" si="280"/>
        <v>2.3378168889349215E-10</v>
      </c>
    </row>
    <row r="1064" spans="1:43" x14ac:dyDescent="0.2">
      <c r="A1064">
        <f>front!A1064</f>
        <v>679.28</v>
      </c>
      <c r="B1064" s="1">
        <f t="shared" si="279"/>
        <v>0.44999999999993179</v>
      </c>
      <c r="C1064">
        <f>front!D1064-front!B1064</f>
        <v>30035.749999999996</v>
      </c>
      <c r="D1064" s="2">
        <f>front!E1064-front!C1064</f>
        <v>55261.1</v>
      </c>
      <c r="E1064" s="2">
        <f>IF(front!F1064-front!C1064&gt;0,front!F1064-front!C1064,0)</f>
        <v>55261.1</v>
      </c>
      <c r="F1064" s="2">
        <f>front!I1064-front!H1064</f>
        <v>3773.8999999999996</v>
      </c>
      <c r="G1064" s="2"/>
      <c r="H1064" s="2"/>
      <c r="I1064" s="4">
        <f>C1064/(constants!$A$4+constants!$B$4*data!C1064+constants!$C$4*data!C1064^2+constants!$D$4*data!C1064^3+constants!$E$4*data!C1064^4+constants!$F$4*data!C1064^5+constants!$G$4*data!C1064^6+constants!$H$4*data!C1064^7)</f>
        <v>30769.658598650618</v>
      </c>
      <c r="J1064" s="4">
        <f>D1064/(constants!$A$4+constants!$B$4*data!D1064+constants!$C$4*data!D1064^2+constants!$D$4*data!D1064^3+constants!$E$4*data!D1064^4+constants!$F$4*data!D1064^5+constants!$G$4*data!D1064^6+constants!$H$4*data!D1064^7)</f>
        <v>58309.754978720164</v>
      </c>
      <c r="K1064" s="4">
        <f>E1064/(constants!$A$4+constants!$B$4*data!E1064+constants!$C$4*data!E1064^2+constants!$D$4*data!E1064^3+constants!$E$4*data!E1064^4+constants!$F$4*data!E1064^5+constants!$G$4*data!E1064^6+constants!$H$4*data!E1064^7)</f>
        <v>58309.754978720164</v>
      </c>
      <c r="L1064" s="4">
        <f>F1064/(constants!$A$4+constants!$B$4*data!F1064+constants!$C$4*data!F1064^2+constants!$D$4*data!F1064^3+constants!$E$4*data!F1064^4+constants!$F$4*data!F1064^5+constants!$G$4*data!F1064^6+constants!$H$4*data!F1064^7)</f>
        <v>3765.4470401317103</v>
      </c>
      <c r="M1064" s="4"/>
      <c r="N1064" s="4"/>
      <c r="O1064" s="4">
        <f t="shared" si="274"/>
        <v>76924.146496626548</v>
      </c>
      <c r="P1064" s="4">
        <f t="shared" si="275"/>
        <v>14577.438744680041</v>
      </c>
      <c r="Q1064" s="4">
        <f t="shared" si="275"/>
        <v>14577.438744680041</v>
      </c>
      <c r="R1064" s="4">
        <f t="shared" si="276"/>
        <v>941.36176003292758</v>
      </c>
      <c r="S1064" s="4"/>
      <c r="T1064" s="4"/>
      <c r="U1064" s="4">
        <f t="shared" si="277"/>
        <v>1</v>
      </c>
      <c r="V1064" s="4"/>
      <c r="W1064" s="4"/>
      <c r="X1064">
        <f>IF(front!E1064&gt;$X$2,O1064,P1064)</f>
        <v>76924.146496626548</v>
      </c>
      <c r="Y1064">
        <f t="shared" si="271"/>
        <v>76690.165708325483</v>
      </c>
      <c r="Z1064">
        <f>SUMPRODUCT($B$7:$B$456,Y$7:Y$456,EXP(constants!$B$32+constants!$A$32*ABS($A$7:$A$456-$A1064)))</f>
        <v>3.6098552652215243E-6</v>
      </c>
      <c r="AA1064">
        <f t="shared" si="272"/>
        <v>76690.165704715633</v>
      </c>
      <c r="AB1064">
        <f t="shared" si="278"/>
        <v>76684.719746156028</v>
      </c>
      <c r="AD1064" s="4"/>
      <c r="AE1064" s="4"/>
      <c r="AF1064" s="4"/>
      <c r="AI1064" s="5">
        <f>SUMPRODUCT(constants!$B$13:$B$20,A1064^constants!$A$13:$A$20)*constants!$C$10/((A1064/1000000000)^5*(EXP(0.014388/(A1064/1000000000)/constants!$B$9)-1))</f>
        <v>1.7878156550553625E-5</v>
      </c>
      <c r="AL1064" s="17">
        <f t="shared" si="273"/>
        <v>2.3313844804720437E-10</v>
      </c>
      <c r="AQ1064">
        <f t="shared" si="280"/>
        <v>2.3313844804720437E-10</v>
      </c>
    </row>
    <row r="1065" spans="1:43" x14ac:dyDescent="0.2">
      <c r="A1065">
        <f>front!A1065</f>
        <v>679.73</v>
      </c>
      <c r="B1065" s="1">
        <f t="shared" si="279"/>
        <v>0.45000000000004547</v>
      </c>
      <c r="C1065">
        <f>front!D1065-front!B1065</f>
        <v>30125.149999999998</v>
      </c>
      <c r="D1065" s="2">
        <f>front!E1065-front!C1065</f>
        <v>55521.4</v>
      </c>
      <c r="E1065" s="2">
        <f>IF(front!F1065-front!C1065&gt;0,front!F1065-front!C1065,0)</f>
        <v>55521.4</v>
      </c>
      <c r="F1065" s="2">
        <f>front!I1065-front!H1065</f>
        <v>4512.3999999999996</v>
      </c>
      <c r="G1065" s="2"/>
      <c r="H1065" s="2"/>
      <c r="I1065" s="4">
        <f>C1065/(constants!$A$4+constants!$B$4*data!C1065+constants!$C$4*data!C1065^2+constants!$D$4*data!C1065^3+constants!$E$4*data!C1065^4+constants!$F$4*data!C1065^5+constants!$G$4*data!C1065^6+constants!$H$4*data!C1065^7)</f>
        <v>30864.85092767368</v>
      </c>
      <c r="J1065" s="4">
        <f>D1065/(constants!$A$4+constants!$B$4*data!D1065+constants!$C$4*data!D1065^2+constants!$D$4*data!D1065^3+constants!$E$4*data!D1065^4+constants!$F$4*data!D1065^5+constants!$G$4*data!D1065^6+constants!$H$4*data!D1065^7)</f>
        <v>58599.107735096324</v>
      </c>
      <c r="K1065" s="4">
        <f>E1065/(constants!$A$4+constants!$B$4*data!E1065+constants!$C$4*data!E1065^2+constants!$D$4*data!E1065^3+constants!$E$4*data!E1065^4+constants!$F$4*data!E1065^5+constants!$G$4*data!E1065^6+constants!$H$4*data!E1065^7)</f>
        <v>58599.107735096324</v>
      </c>
      <c r="L1065" s="4">
        <f>F1065/(constants!$A$4+constants!$B$4*data!F1065+constants!$C$4*data!F1065^2+constants!$D$4*data!F1065^3+constants!$E$4*data!F1065^4+constants!$F$4*data!F1065^5+constants!$G$4*data!F1065^6+constants!$H$4*data!F1065^7)</f>
        <v>4502.5668805918413</v>
      </c>
      <c r="M1065" s="4"/>
      <c r="N1065" s="4"/>
      <c r="O1065" s="4">
        <f t="shared" si="274"/>
        <v>77162.12731918419</v>
      </c>
      <c r="P1065" s="4">
        <f t="shared" si="275"/>
        <v>14649.776933774079</v>
      </c>
      <c r="Q1065" s="4">
        <f t="shared" si="275"/>
        <v>14649.776933774079</v>
      </c>
      <c r="R1065" s="4">
        <f t="shared" si="276"/>
        <v>1125.6417201479603</v>
      </c>
      <c r="S1065" s="4"/>
      <c r="T1065" s="4"/>
      <c r="U1065" s="4">
        <f t="shared" si="277"/>
        <v>1</v>
      </c>
      <c r="V1065" s="4"/>
      <c r="W1065" s="4"/>
      <c r="X1065">
        <f>IF(front!E1065&gt;$X$2,O1065,P1065)</f>
        <v>77162.12731918419</v>
      </c>
      <c r="Y1065">
        <f t="shared" si="271"/>
        <v>76928.146530883125</v>
      </c>
      <c r="Z1065">
        <f>SUMPRODUCT($B$7:$B$456,Y$7:Y$456,EXP(constants!$B$32+constants!$A$32*ABS($A$7:$A$456-$A1065)))</f>
        <v>3.5186298926811802E-6</v>
      </c>
      <c r="AA1065">
        <f t="shared" si="272"/>
        <v>76928.146527364501</v>
      </c>
      <c r="AB1065">
        <f t="shared" si="278"/>
        <v>76922.700568804896</v>
      </c>
      <c r="AD1065" s="4"/>
      <c r="AE1065" s="4"/>
      <c r="AF1065" s="4"/>
      <c r="AI1065" s="5">
        <f>SUMPRODUCT(constants!$B$13:$B$20,A1065^constants!$A$13:$A$20)*constants!$C$10/((A1065/1000000000)^5*(EXP(0.014388/(A1065/1000000000)/constants!$B$9)-1))</f>
        <v>1.7897600681616292E-5</v>
      </c>
      <c r="AL1065" s="17">
        <f t="shared" si="273"/>
        <v>2.3266994722328374E-10</v>
      </c>
      <c r="AQ1065">
        <f t="shared" si="280"/>
        <v>2.3266994722328374E-10</v>
      </c>
    </row>
    <row r="1066" spans="1:43" x14ac:dyDescent="0.2">
      <c r="A1066">
        <f>front!A1066</f>
        <v>680.18</v>
      </c>
      <c r="B1066" s="1">
        <f t="shared" si="279"/>
        <v>0.44999999999993179</v>
      </c>
      <c r="C1066">
        <f>front!D1066-front!B1066</f>
        <v>30192.149999999998</v>
      </c>
      <c r="D1066" s="2">
        <f>front!E1066-front!C1066</f>
        <v>55372.1</v>
      </c>
      <c r="E1066" s="2">
        <f>IF(front!F1066-front!C1066&gt;0,front!F1066-front!C1066,0)</f>
        <v>55372.1</v>
      </c>
      <c r="F1066" s="2">
        <f>front!I1066-front!H1066</f>
        <v>4530.2000000000007</v>
      </c>
      <c r="G1066" s="2"/>
      <c r="H1066" s="2"/>
      <c r="I1066" s="4">
        <f>C1066/(constants!$A$4+constants!$B$4*data!C1066+constants!$C$4*data!C1066^2+constants!$D$4*data!C1066^3+constants!$E$4*data!C1066^4+constants!$F$4*data!C1066^5+constants!$G$4*data!C1066^6+constants!$H$4*data!C1066^7)</f>
        <v>30936.204527208418</v>
      </c>
      <c r="J1066" s="4">
        <f>D1066/(constants!$A$4+constants!$B$4*data!D1066+constants!$C$4*data!D1066^2+constants!$D$4*data!D1066^3+constants!$E$4*data!D1066^4+constants!$F$4*data!D1066^5+constants!$G$4*data!D1066^6+constants!$H$4*data!D1066^7)</f>
        <v>58433.120355931933</v>
      </c>
      <c r="K1066" s="4">
        <f>E1066/(constants!$A$4+constants!$B$4*data!E1066+constants!$C$4*data!E1066^2+constants!$D$4*data!E1066^3+constants!$E$4*data!E1066^4+constants!$F$4*data!E1066^5+constants!$G$4*data!E1066^6+constants!$H$4*data!E1066^7)</f>
        <v>58433.120355931933</v>
      </c>
      <c r="L1066" s="4">
        <f>F1066/(constants!$A$4+constants!$B$4*data!F1066+constants!$C$4*data!F1066^2+constants!$D$4*data!F1066^3+constants!$E$4*data!F1066^4+constants!$F$4*data!F1066^5+constants!$G$4*data!F1066^6+constants!$H$4*data!F1066^7)</f>
        <v>4520.3368307677702</v>
      </c>
      <c r="M1066" s="4"/>
      <c r="N1066" s="4"/>
      <c r="O1066" s="4">
        <f t="shared" si="274"/>
        <v>77340.511318021046</v>
      </c>
      <c r="P1066" s="4">
        <f t="shared" si="275"/>
        <v>14608.280088982983</v>
      </c>
      <c r="Q1066" s="4">
        <f t="shared" si="275"/>
        <v>14608.280088982983</v>
      </c>
      <c r="R1066" s="4">
        <f t="shared" si="276"/>
        <v>1130.0842076919425</v>
      </c>
      <c r="S1066" s="4"/>
      <c r="T1066" s="4"/>
      <c r="U1066" s="4">
        <f t="shared" si="277"/>
        <v>1</v>
      </c>
      <c r="V1066" s="4"/>
      <c r="W1066" s="4"/>
      <c r="X1066">
        <f>IF(front!E1066&gt;$X$2,O1066,P1066)</f>
        <v>77340.511318021046</v>
      </c>
      <c r="Y1066">
        <f t="shared" si="271"/>
        <v>77106.530529719981</v>
      </c>
      <c r="Z1066">
        <f>SUMPRODUCT($B$7:$B$456,Y$7:Y$456,EXP(constants!$B$32+constants!$A$32*ABS($A$7:$A$456-$A1066)))</f>
        <v>3.4297098947289486E-6</v>
      </c>
      <c r="AA1066">
        <f t="shared" si="272"/>
        <v>77106.530526290269</v>
      </c>
      <c r="AB1066">
        <f t="shared" si="278"/>
        <v>77101.084567730664</v>
      </c>
      <c r="AD1066" s="4"/>
      <c r="AE1066" s="4"/>
      <c r="AF1066" s="4"/>
      <c r="AI1066" s="5">
        <f>SUMPRODUCT(constants!$B$13:$B$20,A1066^constants!$A$13:$A$20)*constants!$C$10/((A1066/1000000000)^5*(EXP(0.014388/(A1066/1000000000)/constants!$B$9)-1))</f>
        <v>1.7917002461198174E-5</v>
      </c>
      <c r="AL1066" s="17">
        <f t="shared" si="273"/>
        <v>2.3238327400516269E-10</v>
      </c>
      <c r="AQ1066">
        <f t="shared" si="280"/>
        <v>2.3238327400516269E-10</v>
      </c>
    </row>
    <row r="1067" spans="1:43" x14ac:dyDescent="0.2">
      <c r="A1067">
        <f>front!A1067</f>
        <v>680.63</v>
      </c>
      <c r="B1067" s="1">
        <f t="shared" si="279"/>
        <v>0.45000000000004547</v>
      </c>
      <c r="C1067">
        <f>front!D1067-front!B1067</f>
        <v>30220.550000000003</v>
      </c>
      <c r="D1067" s="2">
        <f>front!E1067-front!C1067</f>
        <v>55398.3</v>
      </c>
      <c r="E1067" s="2">
        <f>IF(front!F1067-front!C1067&gt;0,front!F1067-front!C1067,0)</f>
        <v>55398.3</v>
      </c>
      <c r="F1067" s="2">
        <f>front!I1067-front!H1067</f>
        <v>3917.8999999999996</v>
      </c>
      <c r="G1067" s="2"/>
      <c r="H1067" s="2"/>
      <c r="I1067" s="4">
        <f>C1067/(constants!$A$4+constants!$B$4*data!C1067+constants!$C$4*data!C1067^2+constants!$D$4*data!C1067^3+constants!$E$4*data!C1067^4+constants!$F$4*data!C1067^5+constants!$G$4*data!C1067^6+constants!$H$4*data!C1067^7)</f>
        <v>30966.453188511096</v>
      </c>
      <c r="J1067" s="4">
        <f>D1067/(constants!$A$4+constants!$B$4*data!D1067+constants!$C$4*data!D1067^2+constants!$D$4*data!D1067^3+constants!$E$4*data!D1067^4+constants!$F$4*data!D1067^5+constants!$G$4*data!D1067^6+constants!$H$4*data!D1067^7)</f>
        <v>58462.244067673033</v>
      </c>
      <c r="K1067" s="4">
        <f>E1067/(constants!$A$4+constants!$B$4*data!E1067+constants!$C$4*data!E1067^2+constants!$D$4*data!E1067^3+constants!$E$4*data!E1067^4+constants!$F$4*data!E1067^5+constants!$G$4*data!E1067^6+constants!$H$4*data!E1067^7)</f>
        <v>58462.244067673033</v>
      </c>
      <c r="L1067" s="4">
        <f>F1067/(constants!$A$4+constants!$B$4*data!F1067+constants!$C$4*data!F1067^2+constants!$D$4*data!F1067^3+constants!$E$4*data!F1067^4+constants!$F$4*data!F1067^5+constants!$G$4*data!F1067^6+constants!$H$4*data!F1067^7)</f>
        <v>3909.1600737589765</v>
      </c>
      <c r="M1067" s="4"/>
      <c r="N1067" s="4"/>
      <c r="O1067" s="4">
        <f t="shared" si="274"/>
        <v>77416.132971277737</v>
      </c>
      <c r="P1067" s="4">
        <f t="shared" si="275"/>
        <v>14615.561016918258</v>
      </c>
      <c r="Q1067" s="4">
        <f t="shared" si="275"/>
        <v>14615.561016918258</v>
      </c>
      <c r="R1067" s="4">
        <f t="shared" si="276"/>
        <v>977.29001843974413</v>
      </c>
      <c r="S1067" s="4"/>
      <c r="T1067" s="4"/>
      <c r="U1067" s="4">
        <f t="shared" si="277"/>
        <v>1</v>
      </c>
      <c r="V1067" s="4"/>
      <c r="W1067" s="4"/>
      <c r="X1067">
        <f>IF(front!E1067&gt;$X$2,O1067,P1067)</f>
        <v>77416.132971277737</v>
      </c>
      <c r="Y1067">
        <f t="shared" si="271"/>
        <v>77182.152182976672</v>
      </c>
      <c r="Z1067">
        <f>SUMPRODUCT($B$7:$B$456,Y$7:Y$456,EXP(constants!$B$32+constants!$A$32*ABS($A$7:$A$456-$A1067)))</f>
        <v>3.343037011783667E-6</v>
      </c>
      <c r="AA1067">
        <f t="shared" si="272"/>
        <v>77182.152179633631</v>
      </c>
      <c r="AB1067">
        <f t="shared" si="278"/>
        <v>77176.706221074026</v>
      </c>
      <c r="AD1067" s="4"/>
      <c r="AE1067" s="4"/>
      <c r="AF1067" s="4"/>
      <c r="AI1067" s="5">
        <f>SUMPRODUCT(constants!$B$13:$B$20,A1067^constants!$A$13:$A$20)*constants!$C$10/((A1067/1000000000)^5*(EXP(0.014388/(A1067/1000000000)/constants!$B$9)-1))</f>
        <v>1.7936361899069234E-5</v>
      </c>
      <c r="AL1067" s="17">
        <f t="shared" si="273"/>
        <v>2.3240641868921189E-10</v>
      </c>
      <c r="AQ1067">
        <f t="shared" si="280"/>
        <v>2.3240641868921189E-10</v>
      </c>
    </row>
    <row r="1068" spans="1:43" x14ac:dyDescent="0.2">
      <c r="A1068">
        <f>front!A1068</f>
        <v>681.08</v>
      </c>
      <c r="B1068" s="1">
        <f t="shared" si="279"/>
        <v>0.45000000000004547</v>
      </c>
      <c r="C1068">
        <f>front!D1068-front!B1068</f>
        <v>30182.45</v>
      </c>
      <c r="D1068" s="2">
        <f>front!E1068-front!C1068</f>
        <v>56119.7</v>
      </c>
      <c r="E1068" s="2">
        <f>IF(front!F1068-front!C1068&gt;0,front!F1068-front!C1068,0)</f>
        <v>56119.7</v>
      </c>
      <c r="F1068" s="2">
        <f>front!I1068-front!H1068</f>
        <v>3406.3999999999996</v>
      </c>
      <c r="G1068" s="2"/>
      <c r="H1068" s="2"/>
      <c r="I1068" s="4">
        <f>C1068/(constants!$A$4+constants!$B$4*data!C1068+constants!$C$4*data!C1068^2+constants!$D$4*data!C1068^3+constants!$E$4*data!C1068^4+constants!$F$4*data!C1068^5+constants!$G$4*data!C1068^6+constants!$H$4*data!C1068^7)</f>
        <v>30925.873562195218</v>
      </c>
      <c r="J1068" s="4">
        <f>D1068/(constants!$A$4+constants!$B$4*data!D1068+constants!$C$4*data!D1068^2+constants!$D$4*data!D1068^3+constants!$E$4*data!D1068^4+constants!$F$4*data!D1068^5+constants!$G$4*data!D1068^6+constants!$H$4*data!D1068^7)</f>
        <v>59264.99748987682</v>
      </c>
      <c r="K1068" s="4">
        <f>E1068/(constants!$A$4+constants!$B$4*data!E1068+constants!$C$4*data!E1068^2+constants!$D$4*data!E1068^3+constants!$E$4*data!E1068^4+constants!$F$4*data!E1068^5+constants!$G$4*data!E1068^6+constants!$H$4*data!E1068^7)</f>
        <v>59264.99748987682</v>
      </c>
      <c r="L1068" s="4">
        <f>F1068/(constants!$A$4+constants!$B$4*data!F1068+constants!$C$4*data!F1068^2+constants!$D$4*data!F1068^3+constants!$E$4*data!F1068^4+constants!$F$4*data!F1068^5+constants!$G$4*data!F1068^6+constants!$H$4*data!F1068^7)</f>
        <v>3398.7089190342731</v>
      </c>
      <c r="M1068" s="4"/>
      <c r="N1068" s="4"/>
      <c r="O1068" s="4">
        <f t="shared" si="274"/>
        <v>77314.683905488055</v>
      </c>
      <c r="P1068" s="4">
        <f t="shared" si="275"/>
        <v>14816.249372469205</v>
      </c>
      <c r="Q1068" s="4">
        <f t="shared" si="275"/>
        <v>14816.249372469205</v>
      </c>
      <c r="R1068" s="4">
        <f t="shared" si="276"/>
        <v>849.67722975856827</v>
      </c>
      <c r="S1068" s="4"/>
      <c r="T1068" s="4"/>
      <c r="U1068" s="4">
        <f t="shared" si="277"/>
        <v>1</v>
      </c>
      <c r="V1068" s="4"/>
      <c r="W1068" s="4"/>
      <c r="X1068">
        <f>IF(front!E1068&gt;$X$2,O1068,P1068)</f>
        <v>77314.683905488055</v>
      </c>
      <c r="Y1068">
        <f t="shared" si="271"/>
        <v>77080.703117186989</v>
      </c>
      <c r="Z1068">
        <f>SUMPRODUCT($B$7:$B$456,Y$7:Y$456,EXP(constants!$B$32+constants!$A$32*ABS($A$7:$A$456-$A1068)))</f>
        <v>3.2585544565537406E-6</v>
      </c>
      <c r="AA1068">
        <f t="shared" si="272"/>
        <v>77080.703113928437</v>
      </c>
      <c r="AB1068">
        <f t="shared" si="278"/>
        <v>77075.257155368832</v>
      </c>
      <c r="AD1068" s="4"/>
      <c r="AE1068" s="4"/>
      <c r="AF1068" s="4"/>
      <c r="AI1068" s="5">
        <f>SUMPRODUCT(constants!$B$13:$B$20,A1068^constants!$A$13:$A$20)*constants!$C$10/((A1068/1000000000)^5*(EXP(0.014388/(A1068/1000000000)/constants!$B$9)-1))</f>
        <v>1.7955679005414239E-5</v>
      </c>
      <c r="AL1068" s="17">
        <f t="shared" si="273"/>
        <v>2.3296294645140215E-10</v>
      </c>
      <c r="AQ1068">
        <f t="shared" si="280"/>
        <v>2.3296294645140215E-10</v>
      </c>
    </row>
    <row r="1069" spans="1:43" x14ac:dyDescent="0.2">
      <c r="A1069">
        <f>front!A1069</f>
        <v>681.53</v>
      </c>
      <c r="B1069" s="1">
        <f t="shared" si="279"/>
        <v>0.44999999999993179</v>
      </c>
      <c r="C1069">
        <f>front!D1069-front!B1069</f>
        <v>30110.400000000001</v>
      </c>
      <c r="D1069" s="2">
        <f>front!E1069-front!C1069</f>
        <v>56024.6</v>
      </c>
      <c r="E1069" s="2">
        <f>IF(front!F1069-front!C1069&gt;0,front!F1069-front!C1069,0)</f>
        <v>56024.6</v>
      </c>
      <c r="F1069" s="2">
        <f>front!I1069-front!H1069</f>
        <v>3744.4999999999991</v>
      </c>
      <c r="G1069" s="2"/>
      <c r="H1069" s="2"/>
      <c r="I1069" s="4">
        <f>C1069/(constants!$A$4+constants!$B$4*data!C1069+constants!$C$4*data!C1069^2+constants!$D$4*data!C1069^3+constants!$E$4*data!C1069^4+constants!$F$4*data!C1069^5+constants!$G$4*data!C1069^6+constants!$H$4*data!C1069^7)</f>
        <v>30849.143934838066</v>
      </c>
      <c r="J1069" s="4">
        <f>D1069/(constants!$A$4+constants!$B$4*data!D1069+constants!$C$4*data!D1069^2+constants!$D$4*data!D1069^3+constants!$E$4*data!D1069^4+constants!$F$4*data!D1069^5+constants!$G$4*data!D1069^6+constants!$H$4*data!D1069^7)</f>
        <v>59159.070406696344</v>
      </c>
      <c r="K1069" s="4">
        <f>E1069/(constants!$A$4+constants!$B$4*data!E1069+constants!$C$4*data!E1069^2+constants!$D$4*data!E1069^3+constants!$E$4*data!E1069^4+constants!$F$4*data!E1069^5+constants!$G$4*data!E1069^6+constants!$H$4*data!E1069^7)</f>
        <v>59159.070406696344</v>
      </c>
      <c r="L1069" s="4">
        <f>F1069/(constants!$A$4+constants!$B$4*data!F1069+constants!$C$4*data!F1069^2+constants!$D$4*data!F1069^3+constants!$E$4*data!F1069^4+constants!$F$4*data!F1069^5+constants!$G$4*data!F1069^6+constants!$H$4*data!F1069^7)</f>
        <v>3736.1065058813892</v>
      </c>
      <c r="M1069" s="4"/>
      <c r="N1069" s="4"/>
      <c r="O1069" s="4">
        <f t="shared" si="274"/>
        <v>77122.859837095166</v>
      </c>
      <c r="P1069" s="4">
        <f t="shared" si="275"/>
        <v>14789.767601674086</v>
      </c>
      <c r="Q1069" s="4">
        <f t="shared" si="275"/>
        <v>14789.767601674086</v>
      </c>
      <c r="R1069" s="4">
        <f t="shared" si="276"/>
        <v>934.02662647034731</v>
      </c>
      <c r="S1069" s="4"/>
      <c r="T1069" s="4"/>
      <c r="U1069" s="4">
        <f t="shared" si="277"/>
        <v>1</v>
      </c>
      <c r="V1069" s="4"/>
      <c r="W1069" s="4"/>
      <c r="X1069">
        <f>IF(front!E1069&gt;$X$2,O1069,P1069)</f>
        <v>77122.859837095166</v>
      </c>
      <c r="Y1069">
        <f t="shared" si="271"/>
        <v>76888.879048794101</v>
      </c>
      <c r="Z1069">
        <f>SUMPRODUCT($B$7:$B$456,Y$7:Y$456,EXP(constants!$B$32+constants!$A$32*ABS($A$7:$A$456-$A1069)))</f>
        <v>3.1762068768305409E-6</v>
      </c>
      <c r="AA1069">
        <f t="shared" si="272"/>
        <v>76888.879045617898</v>
      </c>
      <c r="AB1069">
        <f t="shared" si="278"/>
        <v>76883.433087058293</v>
      </c>
      <c r="AD1069" s="4"/>
      <c r="AE1069" s="4"/>
      <c r="AF1069" s="4"/>
      <c r="AI1069" s="5">
        <f>SUMPRODUCT(constants!$B$13:$B$20,A1069^constants!$A$13:$A$20)*constants!$C$10/((A1069/1000000000)^5*(EXP(0.014388/(A1069/1000000000)/constants!$B$9)-1))</f>
        <v>1.797495379081135E-5</v>
      </c>
      <c r="AL1069" s="17">
        <f t="shared" si="273"/>
        <v>2.3379489012226556E-10</v>
      </c>
      <c r="AQ1069">
        <f t="shared" si="280"/>
        <v>2.3379489012226556E-10</v>
      </c>
    </row>
    <row r="1070" spans="1:43" x14ac:dyDescent="0.2">
      <c r="A1070">
        <f>front!A1070</f>
        <v>681.98</v>
      </c>
      <c r="B1070" s="1">
        <f t="shared" si="279"/>
        <v>0.45000000000004547</v>
      </c>
      <c r="C1070">
        <f>front!D1070-front!B1070</f>
        <v>30090.85</v>
      </c>
      <c r="D1070" s="2">
        <f>front!E1070-front!C1070</f>
        <v>55522.3</v>
      </c>
      <c r="E1070" s="2">
        <f>IF(front!F1070-front!C1070&gt;0,front!F1070-front!C1070,0)</f>
        <v>55522.3</v>
      </c>
      <c r="F1070" s="2">
        <f>front!I1070-front!H1070</f>
        <v>3973.1999999999989</v>
      </c>
      <c r="G1070" s="2"/>
      <c r="H1070" s="2"/>
      <c r="I1070" s="4">
        <f>C1070/(constants!$A$4+constants!$B$4*data!C1070+constants!$C$4*data!C1070^2+constants!$D$4*data!C1070^3+constants!$E$4*data!C1070^4+constants!$F$4*data!C1070^5+constants!$G$4*data!C1070^6+constants!$H$4*data!C1070^7)</f>
        <v>30828.326319671047</v>
      </c>
      <c r="J1070" s="4">
        <f>D1070/(constants!$A$4+constants!$B$4*data!D1070+constants!$C$4*data!D1070^2+constants!$D$4*data!D1070^3+constants!$E$4*data!D1070^4+constants!$F$4*data!D1070^5+constants!$G$4*data!D1070^6+constants!$H$4*data!D1070^7)</f>
        <v>58600.108528430821</v>
      </c>
      <c r="K1070" s="4">
        <f>E1070/(constants!$A$4+constants!$B$4*data!E1070+constants!$C$4*data!E1070^2+constants!$D$4*data!E1070^3+constants!$E$4*data!E1070^4+constants!$F$4*data!E1070^5+constants!$G$4*data!E1070^6+constants!$H$4*data!E1070^7)</f>
        <v>58600.108528430821</v>
      </c>
      <c r="L1070" s="4">
        <f>F1070/(constants!$A$4+constants!$B$4*data!F1070+constants!$C$4*data!F1070^2+constants!$D$4*data!F1070^3+constants!$E$4*data!F1070^4+constants!$F$4*data!F1070^5+constants!$G$4*data!F1070^6+constants!$H$4*data!F1070^7)</f>
        <v>3964.3518822423157</v>
      </c>
      <c r="M1070" s="4"/>
      <c r="N1070" s="4"/>
      <c r="O1070" s="4">
        <f t="shared" si="274"/>
        <v>77070.81579917761</v>
      </c>
      <c r="P1070" s="4">
        <f t="shared" si="275"/>
        <v>14650.027132107705</v>
      </c>
      <c r="Q1070" s="4">
        <f t="shared" si="275"/>
        <v>14650.027132107705</v>
      </c>
      <c r="R1070" s="4">
        <f t="shared" si="276"/>
        <v>991.08797056057892</v>
      </c>
      <c r="S1070" s="4"/>
      <c r="T1070" s="4"/>
      <c r="U1070" s="4">
        <f t="shared" si="277"/>
        <v>1</v>
      </c>
      <c r="V1070" s="4"/>
      <c r="W1070" s="4"/>
      <c r="X1070">
        <f>IF(front!E1070&gt;$X$2,O1070,P1070)</f>
        <v>77070.81579917761</v>
      </c>
      <c r="Y1070">
        <f t="shared" si="271"/>
        <v>76836.835010876544</v>
      </c>
      <c r="Z1070">
        <f>SUMPRODUCT($B$7:$B$456,Y$7:Y$456,EXP(constants!$B$32+constants!$A$32*ABS($A$7:$A$456-$A1070)))</f>
        <v>3.0959403192220922E-6</v>
      </c>
      <c r="AA1070">
        <f t="shared" si="272"/>
        <v>76836.83500778061</v>
      </c>
      <c r="AB1070">
        <f t="shared" si="278"/>
        <v>76831.389049221005</v>
      </c>
      <c r="AD1070" s="4"/>
      <c r="AE1070" s="4"/>
      <c r="AF1070" s="4"/>
      <c r="AI1070" s="5">
        <f>SUMPRODUCT(constants!$B$13:$B$20,A1070^constants!$A$13:$A$20)*constants!$C$10/((A1070/1000000000)^5*(EXP(0.014388/(A1070/1000000000)/constants!$B$9)-1))</f>
        <v>1.7994186266238589E-5</v>
      </c>
      <c r="AL1070" s="17">
        <f t="shared" si="273"/>
        <v>2.3420357862736093E-10</v>
      </c>
      <c r="AQ1070">
        <f t="shared" si="280"/>
        <v>2.3420357862736093E-10</v>
      </c>
    </row>
    <row r="1071" spans="1:43" x14ac:dyDescent="0.2">
      <c r="A1071">
        <f>front!A1071</f>
        <v>682.43</v>
      </c>
      <c r="B1071" s="1">
        <f t="shared" si="279"/>
        <v>0.44999999999993179</v>
      </c>
      <c r="C1071">
        <f>front!D1071-front!B1071</f>
        <v>30127.599999999999</v>
      </c>
      <c r="D1071" s="2">
        <f>front!E1071-front!C1071</f>
        <v>55315</v>
      </c>
      <c r="E1071" s="2">
        <f>IF(front!F1071-front!C1071&gt;0,front!F1071-front!C1071,0)</f>
        <v>55315</v>
      </c>
      <c r="F1071" s="2">
        <f>front!I1071-front!H1071</f>
        <v>3267.0999999999985</v>
      </c>
      <c r="G1071" s="2"/>
      <c r="H1071" s="2"/>
      <c r="I1071" s="4">
        <f>C1071/(constants!$A$4+constants!$B$4*data!C1071+constants!$C$4*data!C1071^2+constants!$D$4*data!C1071^3+constants!$E$4*data!C1071^4+constants!$F$4*data!C1071^5+constants!$G$4*data!C1071^6+constants!$H$4*data!C1071^7)</f>
        <v>30867.459936444211</v>
      </c>
      <c r="J1071" s="4">
        <f>D1071/(constants!$A$4+constants!$B$4*data!D1071+constants!$C$4*data!D1071^2+constants!$D$4*data!D1071^3+constants!$E$4*data!D1071^4+constants!$F$4*data!D1071^5+constants!$G$4*data!D1071^6+constants!$H$4*data!D1071^7)</f>
        <v>58369.655163952564</v>
      </c>
      <c r="K1071" s="4">
        <f>E1071/(constants!$A$4+constants!$B$4*data!E1071+constants!$C$4*data!E1071^2+constants!$D$4*data!E1071^3+constants!$E$4*data!E1071^4+constants!$F$4*data!E1071^5+constants!$G$4*data!E1071^6+constants!$H$4*data!E1071^7)</f>
        <v>58369.655163952564</v>
      </c>
      <c r="L1071" s="4">
        <f>F1071/(constants!$A$4+constants!$B$4*data!F1071+constants!$C$4*data!F1071^2+constants!$D$4*data!F1071^3+constants!$E$4*data!F1071^4+constants!$F$4*data!F1071^5+constants!$G$4*data!F1071^6+constants!$H$4*data!F1071^7)</f>
        <v>3259.7068329587996</v>
      </c>
      <c r="M1071" s="4"/>
      <c r="N1071" s="4"/>
      <c r="O1071" s="4">
        <f t="shared" si="274"/>
        <v>77168.649841110528</v>
      </c>
      <c r="P1071" s="4">
        <f t="shared" si="275"/>
        <v>14592.413790988141</v>
      </c>
      <c r="Q1071" s="4">
        <f t="shared" si="275"/>
        <v>14592.413790988141</v>
      </c>
      <c r="R1071" s="4">
        <f t="shared" si="276"/>
        <v>814.92670823969991</v>
      </c>
      <c r="S1071" s="4"/>
      <c r="T1071" s="4"/>
      <c r="U1071" s="4">
        <f t="shared" si="277"/>
        <v>1</v>
      </c>
      <c r="V1071" s="4"/>
      <c r="W1071" s="4"/>
      <c r="X1071">
        <f>IF(front!E1071&gt;$X$2,O1071,P1071)</f>
        <v>77168.649841110528</v>
      </c>
      <c r="Y1071">
        <f t="shared" si="271"/>
        <v>76934.669052809462</v>
      </c>
      <c r="Z1071">
        <f>SUMPRODUCT($B$7:$B$456,Y$7:Y$456,EXP(constants!$B$32+constants!$A$32*ABS($A$7:$A$456-$A1071)))</f>
        <v>3.017702193803424E-6</v>
      </c>
      <c r="AA1071">
        <f t="shared" si="272"/>
        <v>76934.669049791759</v>
      </c>
      <c r="AB1071">
        <f t="shared" si="278"/>
        <v>76929.223091232154</v>
      </c>
      <c r="AD1071" s="4"/>
      <c r="AE1071" s="4"/>
      <c r="AF1071" s="4"/>
      <c r="AI1071" s="5">
        <f>SUMPRODUCT(constants!$B$13:$B$20,A1071^constants!$A$13:$A$20)*constants!$C$10/((A1071/1000000000)^5*(EXP(0.014388/(A1071/1000000000)/constants!$B$9)-1))</f>
        <v>1.8013376443058205E-5</v>
      </c>
      <c r="AL1071" s="17">
        <f t="shared" si="273"/>
        <v>2.3415518471694071E-10</v>
      </c>
      <c r="AQ1071">
        <f t="shared" si="280"/>
        <v>2.3415518471694071E-10</v>
      </c>
    </row>
    <row r="1072" spans="1:43" x14ac:dyDescent="0.2">
      <c r="A1072">
        <f>front!A1072</f>
        <v>682.88</v>
      </c>
      <c r="B1072" s="1">
        <f t="shared" si="279"/>
        <v>0.45000000000004547</v>
      </c>
      <c r="C1072">
        <f>front!D1072-front!B1072</f>
        <v>30212.950000000004</v>
      </c>
      <c r="D1072" s="2">
        <f>front!E1072-front!C1072</f>
        <v>55116.6</v>
      </c>
      <c r="E1072" s="2">
        <f>IF(front!F1072-front!C1072&gt;0,front!F1072-front!C1072,0)</f>
        <v>55116.6</v>
      </c>
      <c r="F1072" s="2">
        <f>front!I1072-front!H1072</f>
        <v>2670.2000000000007</v>
      </c>
      <c r="G1072" s="2"/>
      <c r="H1072" s="2"/>
      <c r="I1072" s="4">
        <f>C1072/(constants!$A$4+constants!$B$4*data!C1072+constants!$C$4*data!C1072^2+constants!$D$4*data!C1072^3+constants!$E$4*data!C1072^4+constants!$F$4*data!C1072^5+constants!$G$4*data!C1072^6+constants!$H$4*data!C1072^7)</f>
        <v>30958.358286442901</v>
      </c>
      <c r="J1072" s="4">
        <f>D1072/(constants!$A$4+constants!$B$4*data!D1072+constants!$C$4*data!D1072^2+constants!$D$4*data!D1072^3+constants!$E$4*data!D1072^4+constants!$F$4*data!D1072^5+constants!$G$4*data!D1072^6+constants!$H$4*data!D1072^7)</f>
        <v>58149.207489978959</v>
      </c>
      <c r="K1072" s="4">
        <f>E1072/(constants!$A$4+constants!$B$4*data!E1072+constants!$C$4*data!E1072^2+constants!$D$4*data!E1072^3+constants!$E$4*data!E1072^4+constants!$F$4*data!E1072^5+constants!$G$4*data!E1072^6+constants!$H$4*data!E1072^7)</f>
        <v>58149.207489978959</v>
      </c>
      <c r="L1072" s="4">
        <f>F1072/(constants!$A$4+constants!$B$4*data!F1072+constants!$C$4*data!F1072^2+constants!$D$4*data!F1072^3+constants!$E$4*data!F1072^4+constants!$F$4*data!F1072^5+constants!$G$4*data!F1072^6+constants!$H$4*data!F1072^7)</f>
        <v>2664.1217326458541</v>
      </c>
      <c r="M1072" s="4"/>
      <c r="N1072" s="4"/>
      <c r="O1072" s="4">
        <f t="shared" si="274"/>
        <v>77395.895716107261</v>
      </c>
      <c r="P1072" s="4">
        <f t="shared" si="275"/>
        <v>14537.30187249474</v>
      </c>
      <c r="Q1072" s="4">
        <f t="shared" si="275"/>
        <v>14537.30187249474</v>
      </c>
      <c r="R1072" s="4">
        <f t="shared" si="276"/>
        <v>666.03043316146352</v>
      </c>
      <c r="S1072" s="4"/>
      <c r="T1072" s="4"/>
      <c r="U1072" s="4">
        <f t="shared" si="277"/>
        <v>1</v>
      </c>
      <c r="V1072" s="4"/>
      <c r="W1072" s="4"/>
      <c r="X1072">
        <f>IF(front!E1072&gt;$X$2,O1072,P1072)</f>
        <v>77395.895716107261</v>
      </c>
      <c r="Y1072">
        <f t="shared" si="271"/>
        <v>77161.914927806196</v>
      </c>
      <c r="Z1072">
        <f>SUMPRODUCT($B$7:$B$456,Y$7:Y$456,EXP(constants!$B$32+constants!$A$32*ABS($A$7:$A$456-$A1072)))</f>
        <v>2.9414412396599823E-6</v>
      </c>
      <c r="AA1072">
        <f t="shared" si="272"/>
        <v>77161.914924864759</v>
      </c>
      <c r="AB1072">
        <f t="shared" si="278"/>
        <v>77156.468966305154</v>
      </c>
      <c r="AD1072" s="4"/>
      <c r="AE1072" s="4"/>
      <c r="AF1072" s="4"/>
      <c r="AI1072" s="5">
        <f>SUMPRODUCT(constants!$B$13:$B$20,A1072^constants!$A$13:$A$20)*constants!$C$10/((A1072/1000000000)^5*(EXP(0.014388/(A1072/1000000000)/constants!$B$9)-1))</f>
        <v>1.803252433301537E-5</v>
      </c>
      <c r="AL1072" s="17">
        <f t="shared" si="273"/>
        <v>2.3371370637619923E-10</v>
      </c>
      <c r="AQ1072">
        <f t="shared" si="280"/>
        <v>2.3371370637619923E-10</v>
      </c>
    </row>
    <row r="1073" spans="1:43" x14ac:dyDescent="0.2">
      <c r="A1073">
        <f>front!A1073</f>
        <v>683.33</v>
      </c>
      <c r="B1073" s="1">
        <f t="shared" si="279"/>
        <v>0.45000000000004547</v>
      </c>
      <c r="C1073">
        <f>front!D1073-front!B1073</f>
        <v>30361.3</v>
      </c>
      <c r="D1073" s="2">
        <f>front!E1073-front!C1073</f>
        <v>55145.9</v>
      </c>
      <c r="E1073" s="2">
        <f>IF(front!F1073-front!C1073&gt;0,front!F1073-front!C1073,0)</f>
        <v>55145.9</v>
      </c>
      <c r="F1073" s="2">
        <f>front!I1073-front!H1073</f>
        <v>2908.6000000000004</v>
      </c>
      <c r="G1073" s="2"/>
      <c r="H1073" s="2"/>
      <c r="I1073" s="4">
        <f>C1073/(constants!$A$4+constants!$B$4*data!C1073+constants!$C$4*data!C1073^2+constants!$D$4*data!C1073^3+constants!$E$4*data!C1073^4+constants!$F$4*data!C1073^5+constants!$G$4*data!C1073^6+constants!$H$4*data!C1073^7)</f>
        <v>31116.393720884204</v>
      </c>
      <c r="J1073" s="4">
        <f>D1073/(constants!$A$4+constants!$B$4*data!D1073+constants!$C$4*data!D1073^2+constants!$D$4*data!D1073^3+constants!$E$4*data!D1073^4+constants!$F$4*data!D1073^5+constants!$G$4*data!D1073^6+constants!$H$4*data!D1073^7)</f>
        <v>58181.756998749268</v>
      </c>
      <c r="K1073" s="4">
        <f>E1073/(constants!$A$4+constants!$B$4*data!E1073+constants!$C$4*data!E1073^2+constants!$D$4*data!E1073^3+constants!$E$4*data!E1073^4+constants!$F$4*data!E1073^5+constants!$G$4*data!E1073^6+constants!$H$4*data!E1073^7)</f>
        <v>58181.756998749268</v>
      </c>
      <c r="L1073" s="4">
        <f>F1073/(constants!$A$4+constants!$B$4*data!F1073+constants!$C$4*data!F1073^2+constants!$D$4*data!F1073^3+constants!$E$4*data!F1073^4+constants!$F$4*data!F1073^5+constants!$G$4*data!F1073^6+constants!$H$4*data!F1073^7)</f>
        <v>2901.9905813740052</v>
      </c>
      <c r="M1073" s="4"/>
      <c r="N1073" s="4"/>
      <c r="O1073" s="4">
        <f t="shared" si="274"/>
        <v>77790.984302210505</v>
      </c>
      <c r="P1073" s="4">
        <f t="shared" si="275"/>
        <v>14545.439249687317</v>
      </c>
      <c r="Q1073" s="4">
        <f t="shared" si="275"/>
        <v>14545.439249687317</v>
      </c>
      <c r="R1073" s="4">
        <f t="shared" si="276"/>
        <v>725.49764534350129</v>
      </c>
      <c r="S1073" s="4"/>
      <c r="T1073" s="4"/>
      <c r="U1073" s="4">
        <f t="shared" si="277"/>
        <v>1</v>
      </c>
      <c r="V1073" s="4"/>
      <c r="W1073" s="4"/>
      <c r="X1073">
        <f>IF(front!E1073&gt;$X$2,O1073,P1073)</f>
        <v>77790.984302210505</v>
      </c>
      <c r="Y1073">
        <f t="shared" si="271"/>
        <v>77557.00351390944</v>
      </c>
      <c r="Z1073">
        <f>SUMPRODUCT($B$7:$B$456,Y$7:Y$456,EXP(constants!$B$32+constants!$A$32*ABS($A$7:$A$456-$A1073)))</f>
        <v>2.8671074913020539E-6</v>
      </c>
      <c r="AA1073">
        <f t="shared" si="272"/>
        <v>77557.003511042334</v>
      </c>
      <c r="AB1073">
        <f t="shared" si="278"/>
        <v>77551.557552482729</v>
      </c>
      <c r="AD1073" s="4"/>
      <c r="AE1073" s="4"/>
      <c r="AF1073" s="4"/>
      <c r="AI1073" s="5">
        <f>SUMPRODUCT(constants!$B$13:$B$20,A1073^constants!$A$13:$A$20)*constants!$C$10/((A1073/1000000000)^5*(EXP(0.014388/(A1073/1000000000)/constants!$B$9)-1))</f>
        <v>1.8051629948217007E-5</v>
      </c>
      <c r="AL1073" s="17">
        <f t="shared" si="273"/>
        <v>2.3276940551452668E-10</v>
      </c>
      <c r="AQ1073">
        <f t="shared" si="280"/>
        <v>2.3276940551452668E-10</v>
      </c>
    </row>
    <row r="1074" spans="1:43" x14ac:dyDescent="0.2">
      <c r="A1074">
        <f>front!A1074</f>
        <v>683.78</v>
      </c>
      <c r="B1074" s="1">
        <f t="shared" si="279"/>
        <v>0.44999999999993179</v>
      </c>
      <c r="C1074">
        <f>front!D1074-front!B1074</f>
        <v>30392.050000000003</v>
      </c>
      <c r="D1074" s="2">
        <f>front!E1074-front!C1074</f>
        <v>55208.4</v>
      </c>
      <c r="E1074" s="2">
        <f>IF(front!F1074-front!C1074&gt;0,front!F1074-front!C1074,0)</f>
        <v>55208.4</v>
      </c>
      <c r="F1074" s="2">
        <f>front!I1074-front!H1074</f>
        <v>3924.0999999999985</v>
      </c>
      <c r="G1074" s="2"/>
      <c r="H1074" s="2"/>
      <c r="I1074" s="4">
        <f>C1074/(constants!$A$4+constants!$B$4*data!C1074+constants!$C$4*data!C1074^2+constants!$D$4*data!C1074^3+constants!$E$4*data!C1074^4+constants!$F$4*data!C1074^5+constants!$G$4*data!C1074^6+constants!$H$4*data!C1074^7)</f>
        <v>31149.157931232709</v>
      </c>
      <c r="J1074" s="4">
        <f>D1074/(constants!$A$4+constants!$B$4*data!D1074+constants!$C$4*data!D1074^2+constants!$D$4*data!D1074^3+constants!$E$4*data!D1074^4+constants!$F$4*data!D1074^5+constants!$G$4*data!D1074^6+constants!$H$4*data!D1074^7)</f>
        <v>58251.1959881453</v>
      </c>
      <c r="K1074" s="4">
        <f>E1074/(constants!$A$4+constants!$B$4*data!E1074+constants!$C$4*data!E1074^2+constants!$D$4*data!E1074^3+constants!$E$4*data!E1074^4+constants!$F$4*data!E1074^5+constants!$G$4*data!E1074^6+constants!$H$4*data!E1074^7)</f>
        <v>58251.1959881453</v>
      </c>
      <c r="L1074" s="4">
        <f>F1074/(constants!$A$4+constants!$B$4*data!F1074+constants!$C$4*data!F1074^2+constants!$D$4*data!F1074^3+constants!$E$4*data!F1074^4+constants!$F$4*data!F1074^5+constants!$G$4*data!F1074^6+constants!$H$4*data!F1074^7)</f>
        <v>3915.3478860976606</v>
      </c>
      <c r="M1074" s="4"/>
      <c r="N1074" s="4"/>
      <c r="O1074" s="4">
        <f t="shared" si="274"/>
        <v>77872.894828081771</v>
      </c>
      <c r="P1074" s="4">
        <f t="shared" si="275"/>
        <v>14562.798997036325</v>
      </c>
      <c r="Q1074" s="4">
        <f t="shared" si="275"/>
        <v>14562.798997036325</v>
      </c>
      <c r="R1074" s="4">
        <f t="shared" si="276"/>
        <v>978.83697152441516</v>
      </c>
      <c r="S1074" s="4"/>
      <c r="T1074" s="4"/>
      <c r="U1074" s="4">
        <f t="shared" si="277"/>
        <v>1</v>
      </c>
      <c r="V1074" s="4"/>
      <c r="W1074" s="4"/>
      <c r="X1074">
        <f>IF(front!E1074&gt;$X$2,O1074,P1074)</f>
        <v>77872.894828081771</v>
      </c>
      <c r="Y1074">
        <f t="shared" si="271"/>
        <v>77638.914039780706</v>
      </c>
      <c r="Z1074">
        <f>SUMPRODUCT($B$7:$B$456,Y$7:Y$456,EXP(constants!$B$32+constants!$A$32*ABS($A$7:$A$456-$A1074)))</f>
        <v>2.7946522459277992E-6</v>
      </c>
      <c r="AA1074">
        <f t="shared" si="272"/>
        <v>77638.914036986054</v>
      </c>
      <c r="AB1074">
        <f t="shared" si="278"/>
        <v>77633.468078426449</v>
      </c>
      <c r="AD1074" s="4"/>
      <c r="AE1074" s="4"/>
      <c r="AF1074" s="4"/>
      <c r="AI1074" s="5">
        <f>SUMPRODUCT(constants!$B$13:$B$20,A1074^constants!$A$13:$A$20)*constants!$C$10/((A1074/1000000000)^5*(EXP(0.014388/(A1074/1000000000)/constants!$B$9)-1))</f>
        <v>1.8070693301148321E-5</v>
      </c>
      <c r="AL1074" s="17">
        <f t="shared" si="273"/>
        <v>2.3276936801139742E-10</v>
      </c>
      <c r="AQ1074">
        <f t="shared" si="280"/>
        <v>2.3276936801139742E-10</v>
      </c>
    </row>
    <row r="1075" spans="1:43" x14ac:dyDescent="0.2">
      <c r="A1075">
        <f>front!A1075</f>
        <v>684.23</v>
      </c>
      <c r="B1075" s="1">
        <f t="shared" si="279"/>
        <v>0.45000000000004547</v>
      </c>
      <c r="C1075">
        <f>front!D1075-front!B1075</f>
        <v>30430.399999999998</v>
      </c>
      <c r="D1075" s="2">
        <f>front!E1075-front!C1075</f>
        <v>54870.1</v>
      </c>
      <c r="E1075" s="2">
        <f>IF(front!F1075-front!C1075&gt;0,front!F1075-front!C1075,0)</f>
        <v>54870.1</v>
      </c>
      <c r="F1075" s="2">
        <f>front!I1075-front!H1075</f>
        <v>4313.8000000000011</v>
      </c>
      <c r="G1075" s="2"/>
      <c r="H1075" s="2"/>
      <c r="I1075" s="4">
        <f>C1075/(constants!$A$4+constants!$B$4*data!C1075+constants!$C$4*data!C1075^2+constants!$D$4*data!C1075^3+constants!$E$4*data!C1075^4+constants!$F$4*data!C1075^5+constants!$G$4*data!C1075^6+constants!$H$4*data!C1075^7)</f>
        <v>31190.023143791288</v>
      </c>
      <c r="J1075" s="4">
        <f>D1075/(constants!$A$4+constants!$B$4*data!D1075+constants!$C$4*data!D1075^2+constants!$D$4*data!D1075^3+constants!$E$4*data!D1075^4+constants!$F$4*data!D1075^5+constants!$G$4*data!D1075^6+constants!$H$4*data!D1075^7)</f>
        <v>57875.45365968431</v>
      </c>
      <c r="K1075" s="4">
        <f>E1075/(constants!$A$4+constants!$B$4*data!E1075+constants!$C$4*data!E1075^2+constants!$D$4*data!E1075^3+constants!$E$4*data!E1075^4+constants!$F$4*data!E1075^5+constants!$G$4*data!E1075^6+constants!$H$4*data!E1075^7)</f>
        <v>57875.45365968431</v>
      </c>
      <c r="L1075" s="4">
        <f>F1075/(constants!$A$4+constants!$B$4*data!F1075+constants!$C$4*data!F1075^2+constants!$D$4*data!F1075^3+constants!$E$4*data!F1075^4+constants!$F$4*data!F1075^5+constants!$G$4*data!F1075^6+constants!$H$4*data!F1075^7)</f>
        <v>4304.3135974395454</v>
      </c>
      <c r="M1075" s="4"/>
      <c r="N1075" s="4"/>
      <c r="O1075" s="4">
        <f t="shared" si="274"/>
        <v>77975.057859478227</v>
      </c>
      <c r="P1075" s="4">
        <f t="shared" si="275"/>
        <v>14468.863414921077</v>
      </c>
      <c r="Q1075" s="4">
        <f t="shared" si="275"/>
        <v>14468.863414921077</v>
      </c>
      <c r="R1075" s="4">
        <f t="shared" si="276"/>
        <v>1076.0783993598864</v>
      </c>
      <c r="S1075" s="4"/>
      <c r="T1075" s="4"/>
      <c r="U1075" s="4">
        <f t="shared" si="277"/>
        <v>1</v>
      </c>
      <c r="V1075" s="4"/>
      <c r="W1075" s="4"/>
      <c r="X1075">
        <f>IF(front!E1075&gt;$X$2,O1075,P1075)</f>
        <v>77975.057859478227</v>
      </c>
      <c r="Y1075">
        <f t="shared" si="271"/>
        <v>77741.077071177162</v>
      </c>
      <c r="Z1075">
        <f>SUMPRODUCT($B$7:$B$456,Y$7:Y$456,EXP(constants!$B$32+constants!$A$32*ABS($A$7:$A$456-$A1075)))</f>
        <v>2.7240280315135317E-6</v>
      </c>
      <c r="AA1075">
        <f t="shared" si="272"/>
        <v>77741.077068453131</v>
      </c>
      <c r="AB1075">
        <f t="shared" si="278"/>
        <v>77735.631109893526</v>
      </c>
      <c r="AD1075" s="4"/>
      <c r="AE1075" s="4"/>
      <c r="AF1075" s="4"/>
      <c r="AI1075" s="5">
        <f>SUMPRODUCT(constants!$B$13:$B$20,A1075^constants!$A$13:$A$20)*constants!$C$10/((A1075/1000000000)^5*(EXP(0.014388/(A1075/1000000000)/constants!$B$9)-1))</f>
        <v>1.8089714404660804E-5</v>
      </c>
      <c r="AL1075" s="17">
        <f t="shared" si="273"/>
        <v>2.3270814356787928E-10</v>
      </c>
      <c r="AQ1075">
        <f t="shared" si="280"/>
        <v>2.3270814356787928E-10</v>
      </c>
    </row>
    <row r="1076" spans="1:43" x14ac:dyDescent="0.2">
      <c r="A1076">
        <f>front!A1076</f>
        <v>684.68</v>
      </c>
      <c r="B1076" s="1">
        <f t="shared" si="279"/>
        <v>0.44999999999993179</v>
      </c>
      <c r="C1076">
        <f>front!D1076-front!B1076</f>
        <v>30381.100000000002</v>
      </c>
      <c r="D1076" s="2">
        <f>front!E1076-front!C1076</f>
        <v>55209.5</v>
      </c>
      <c r="E1076" s="2">
        <f>IF(front!F1076-front!C1076&gt;0,front!F1076-front!C1076,0)</f>
        <v>55209.5</v>
      </c>
      <c r="F1076" s="2">
        <f>front!I1076-front!H1076</f>
        <v>4616.6000000000004</v>
      </c>
      <c r="G1076" s="2"/>
      <c r="H1076" s="2"/>
      <c r="I1076" s="4">
        <f>C1076/(constants!$A$4+constants!$B$4*data!C1076+constants!$C$4*data!C1076^2+constants!$D$4*data!C1076^3+constants!$E$4*data!C1076^4+constants!$F$4*data!C1076^5+constants!$G$4*data!C1076^6+constants!$H$4*data!C1076^7)</f>
        <v>31137.490415562577</v>
      </c>
      <c r="J1076" s="4">
        <f>D1076/(constants!$A$4+constants!$B$4*data!D1076+constants!$C$4*data!D1076^2+constants!$D$4*data!D1076^3+constants!$E$4*data!D1076^4+constants!$F$4*data!D1076^5+constants!$G$4*data!D1076^6+constants!$H$4*data!D1076^7)</f>
        <v>58252.418206288858</v>
      </c>
      <c r="K1076" s="4">
        <f>E1076/(constants!$A$4+constants!$B$4*data!E1076+constants!$C$4*data!E1076^2+constants!$D$4*data!E1076^3+constants!$E$4*data!E1076^4+constants!$F$4*data!E1076^5+constants!$G$4*data!E1076^6+constants!$H$4*data!E1076^7)</f>
        <v>58252.418206288858</v>
      </c>
      <c r="L1076" s="4">
        <f>F1076/(constants!$A$4+constants!$B$4*data!F1076+constants!$C$4*data!F1076^2+constants!$D$4*data!F1076^3+constants!$E$4*data!F1076^4+constants!$F$4*data!F1076^5+constants!$G$4*data!F1076^6+constants!$H$4*data!F1076^7)</f>
        <v>4606.5935111545841</v>
      </c>
      <c r="M1076" s="4"/>
      <c r="N1076" s="4"/>
      <c r="O1076" s="4">
        <f t="shared" si="274"/>
        <v>77843.726038906447</v>
      </c>
      <c r="P1076" s="4">
        <f t="shared" si="275"/>
        <v>14563.104551572214</v>
      </c>
      <c r="Q1076" s="4">
        <f t="shared" si="275"/>
        <v>14563.104551572214</v>
      </c>
      <c r="R1076" s="4">
        <f t="shared" si="276"/>
        <v>1151.6483777886463</v>
      </c>
      <c r="S1076" s="4"/>
      <c r="T1076" s="4"/>
      <c r="U1076" s="4">
        <f t="shared" si="277"/>
        <v>1</v>
      </c>
      <c r="V1076" s="4"/>
      <c r="W1076" s="4"/>
      <c r="X1076">
        <f>IF(front!E1076&gt;$X$2,O1076,P1076)</f>
        <v>77843.726038906447</v>
      </c>
      <c r="Y1076">
        <f t="shared" si="271"/>
        <v>77609.745250605381</v>
      </c>
      <c r="Z1076">
        <f>SUMPRODUCT($B$7:$B$456,Y$7:Y$456,EXP(constants!$B$32+constants!$A$32*ABS($A$7:$A$456-$A1076)))</f>
        <v>2.6551885757106286E-6</v>
      </c>
      <c r="AA1076">
        <f t="shared" si="272"/>
        <v>77609.745247950195</v>
      </c>
      <c r="AB1076">
        <f t="shared" si="278"/>
        <v>77604.29928939059</v>
      </c>
      <c r="AD1076" s="4"/>
      <c r="AE1076" s="4"/>
      <c r="AF1076" s="4"/>
      <c r="AI1076" s="5">
        <f>SUMPRODUCT(constants!$B$13:$B$20,A1076^constants!$A$13:$A$20)*constants!$C$10/((A1076/1000000000)^5*(EXP(0.014388/(A1076/1000000000)/constants!$B$9)-1))</f>
        <v>1.8108693271936793E-5</v>
      </c>
      <c r="AL1076" s="17">
        <f t="shared" si="273"/>
        <v>2.3334652123342424E-10</v>
      </c>
      <c r="AQ1076">
        <f t="shared" si="280"/>
        <v>2.3334652123342424E-10</v>
      </c>
    </row>
    <row r="1077" spans="1:43" x14ac:dyDescent="0.2">
      <c r="A1077">
        <f>front!A1077</f>
        <v>685.13</v>
      </c>
      <c r="B1077" s="1">
        <f t="shared" si="279"/>
        <v>0.45000000000004547</v>
      </c>
      <c r="C1077">
        <f>front!D1077-front!B1077</f>
        <v>30378</v>
      </c>
      <c r="D1077" s="2">
        <f>front!E1077-front!C1077</f>
        <v>55276.3</v>
      </c>
      <c r="E1077" s="2">
        <f>IF(front!F1077-front!C1077&gt;0,front!F1077-front!C1077,0)</f>
        <v>55276.3</v>
      </c>
      <c r="F1077" s="2">
        <f>front!I1077-front!H1077</f>
        <v>4915.6000000000004</v>
      </c>
      <c r="G1077" s="2"/>
      <c r="H1077" s="2"/>
      <c r="I1077" s="4">
        <f>C1077/(constants!$A$4+constants!$B$4*data!C1077+constants!$C$4*data!C1077^2+constants!$D$4*data!C1077^3+constants!$E$4*data!C1077^4+constants!$F$4*data!C1077^5+constants!$G$4*data!C1077^6+constants!$H$4*data!C1077^7)</f>
        <v>31134.187335558738</v>
      </c>
      <c r="J1077" s="4">
        <f>D1077/(constants!$A$4+constants!$B$4*data!D1077+constants!$C$4*data!D1077^2+constants!$D$4*data!D1077^3+constants!$E$4*data!D1077^4+constants!$F$4*data!D1077^5+constants!$G$4*data!D1077^6+constants!$H$4*data!D1077^7)</f>
        <v>58326.646248954814</v>
      </c>
      <c r="K1077" s="4">
        <f>E1077/(constants!$A$4+constants!$B$4*data!E1077+constants!$C$4*data!E1077^2+constants!$D$4*data!E1077^3+constants!$E$4*data!E1077^4+constants!$F$4*data!E1077^5+constants!$G$4*data!E1077^6+constants!$H$4*data!E1077^7)</f>
        <v>58326.646248954814</v>
      </c>
      <c r="L1077" s="4">
        <f>F1077/(constants!$A$4+constants!$B$4*data!F1077+constants!$C$4*data!F1077^2+constants!$D$4*data!F1077^3+constants!$E$4*data!F1077^4+constants!$F$4*data!F1077^5+constants!$G$4*data!F1077^6+constants!$H$4*data!F1077^7)</f>
        <v>4905.1325463858257</v>
      </c>
      <c r="M1077" s="4"/>
      <c r="N1077" s="4"/>
      <c r="O1077" s="4">
        <f t="shared" si="274"/>
        <v>77835.468338896841</v>
      </c>
      <c r="P1077" s="4">
        <f t="shared" si="275"/>
        <v>14581.661562238705</v>
      </c>
      <c r="Q1077" s="4">
        <f t="shared" si="275"/>
        <v>14581.661562238705</v>
      </c>
      <c r="R1077" s="4">
        <f t="shared" si="276"/>
        <v>1226.2831365964564</v>
      </c>
      <c r="S1077" s="4"/>
      <c r="T1077" s="4"/>
      <c r="U1077" s="4">
        <f t="shared" si="277"/>
        <v>1</v>
      </c>
      <c r="V1077" s="4"/>
      <c r="W1077" s="4"/>
      <c r="X1077">
        <f>IF(front!E1077&gt;$X$2,O1077,P1077)</f>
        <v>77835.468338896841</v>
      </c>
      <c r="Y1077">
        <f t="shared" ref="Y1077:Y1140" si="281">X1077-$U$4</f>
        <v>77601.487550595775</v>
      </c>
      <c r="Z1077">
        <f>SUMPRODUCT($B$7:$B$456,Y$7:Y$456,EXP(constants!$B$32+constants!$A$32*ABS($A$7:$A$456-$A1077)))</f>
        <v>2.5880887755281393E-6</v>
      </c>
      <c r="AA1077">
        <f t="shared" si="272"/>
        <v>77601.487548007688</v>
      </c>
      <c r="AB1077">
        <f t="shared" si="278"/>
        <v>77596.041589448083</v>
      </c>
      <c r="AD1077" s="4"/>
      <c r="AE1077" s="4"/>
      <c r="AF1077" s="4"/>
      <c r="AI1077" s="5">
        <f>SUMPRODUCT(constants!$B$13:$B$20,A1077^constants!$A$13:$A$20)*constants!$C$10/((A1077/1000000000)^5*(EXP(0.014388/(A1077/1000000000)/constants!$B$9)-1))</f>
        <v>1.8127629916521425E-5</v>
      </c>
      <c r="AL1077" s="17">
        <f t="shared" si="273"/>
        <v>2.3361539513101292E-10</v>
      </c>
      <c r="AQ1077">
        <f t="shared" si="280"/>
        <v>2.3361539513101292E-10</v>
      </c>
    </row>
    <row r="1078" spans="1:43" x14ac:dyDescent="0.2">
      <c r="A1078">
        <f>front!A1078</f>
        <v>685.58</v>
      </c>
      <c r="B1078" s="1">
        <f t="shared" si="279"/>
        <v>0.45000000000004547</v>
      </c>
      <c r="C1078">
        <f>front!D1078-front!B1078</f>
        <v>30304.299999999996</v>
      </c>
      <c r="D1078" s="2">
        <f>front!E1078-front!C1078</f>
        <v>55255.1</v>
      </c>
      <c r="E1078" s="2">
        <f>IF(front!F1078-front!C1078&gt;0,front!F1078-front!C1078,0)</f>
        <v>55255.1</v>
      </c>
      <c r="F1078" s="2">
        <f>front!I1078-front!H1078</f>
        <v>5527.8000000000011</v>
      </c>
      <c r="G1078" s="2"/>
      <c r="H1078" s="2"/>
      <c r="I1078" s="4">
        <f>C1078/(constants!$A$4+constants!$B$4*data!C1078+constants!$C$4*data!C1078^2+constants!$D$4*data!C1078^3+constants!$E$4*data!C1078^4+constants!$F$4*data!C1078^5+constants!$G$4*data!C1078^6+constants!$H$4*data!C1078^7)</f>
        <v>31055.666067710274</v>
      </c>
      <c r="J1078" s="4">
        <f>D1078/(constants!$A$4+constants!$B$4*data!D1078+constants!$C$4*data!D1078^2+constants!$D$4*data!D1078^3+constants!$E$4*data!D1078^4+constants!$F$4*data!D1078^5+constants!$G$4*data!D1078^6+constants!$H$4*data!D1078^7)</f>
        <v>58303.087544535854</v>
      </c>
      <c r="K1078" s="4">
        <f>E1078/(constants!$A$4+constants!$B$4*data!E1078+constants!$C$4*data!E1078^2+constants!$D$4*data!E1078^3+constants!$E$4*data!E1078^4+constants!$F$4*data!E1078^5+constants!$G$4*data!E1078^6+constants!$H$4*data!E1078^7)</f>
        <v>58303.087544535854</v>
      </c>
      <c r="L1078" s="4">
        <f>F1078/(constants!$A$4+constants!$B$4*data!F1078+constants!$C$4*data!F1078^2+constants!$D$4*data!F1078^3+constants!$E$4*data!F1078^4+constants!$F$4*data!F1078^5+constants!$G$4*data!F1078^6+constants!$H$4*data!F1078^7)</f>
        <v>5516.5891448171305</v>
      </c>
      <c r="M1078" s="4"/>
      <c r="N1078" s="4"/>
      <c r="O1078" s="4">
        <f t="shared" si="274"/>
        <v>77639.165169275686</v>
      </c>
      <c r="P1078" s="4">
        <f t="shared" si="275"/>
        <v>14575.771886133964</v>
      </c>
      <c r="Q1078" s="4">
        <f t="shared" si="275"/>
        <v>14575.771886133964</v>
      </c>
      <c r="R1078" s="4">
        <f t="shared" si="276"/>
        <v>1379.1472862042826</v>
      </c>
      <c r="S1078" s="4"/>
      <c r="T1078" s="4"/>
      <c r="U1078" s="4">
        <f t="shared" si="277"/>
        <v>1</v>
      </c>
      <c r="V1078" s="4"/>
      <c r="W1078" s="4"/>
      <c r="X1078">
        <f>IF(front!E1078&gt;$X$2,O1078,P1078)</f>
        <v>77639.165169275686</v>
      </c>
      <c r="Y1078">
        <f t="shared" si="281"/>
        <v>77405.184380974621</v>
      </c>
      <c r="Z1078">
        <f>SUMPRODUCT($B$7:$B$456,Y$7:Y$456,EXP(constants!$B$32+constants!$A$32*ABS($A$7:$A$456-$A1078)))</f>
        <v>2.522684667781858E-6</v>
      </c>
      <c r="AA1078">
        <f t="shared" si="272"/>
        <v>77405.18437845193</v>
      </c>
      <c r="AB1078">
        <f t="shared" si="278"/>
        <v>77399.738419892325</v>
      </c>
      <c r="AD1078" s="4"/>
      <c r="AE1078" s="4"/>
      <c r="AF1078" s="4"/>
      <c r="AI1078" s="5">
        <f>SUMPRODUCT(constants!$B$13:$B$20,A1078^constants!$A$13:$A$20)*constants!$C$10/((A1078/1000000000)^5*(EXP(0.014388/(A1078/1000000000)/constants!$B$9)-1))</f>
        <v>1.8146524352298894E-5</v>
      </c>
      <c r="AL1078" s="17">
        <f t="shared" si="273"/>
        <v>2.3445201137314309E-10</v>
      </c>
      <c r="AQ1078">
        <f t="shared" si="280"/>
        <v>2.3445201137314309E-10</v>
      </c>
    </row>
    <row r="1079" spans="1:43" x14ac:dyDescent="0.2">
      <c r="A1079">
        <f>front!A1079</f>
        <v>686.03</v>
      </c>
      <c r="B1079" s="1">
        <f t="shared" si="279"/>
        <v>0.44999999999993179</v>
      </c>
      <c r="C1079">
        <f>front!D1079-front!B1079</f>
        <v>30383.600000000002</v>
      </c>
      <c r="D1079" s="2">
        <f>front!E1079-front!C1079</f>
        <v>55431.8</v>
      </c>
      <c r="E1079" s="2">
        <f>IF(front!F1079-front!C1079&gt;0,front!F1079-front!C1079,0)</f>
        <v>55431.8</v>
      </c>
      <c r="F1079" s="2">
        <f>front!I1079-front!H1079</f>
        <v>5386.7000000000007</v>
      </c>
      <c r="G1079" s="2"/>
      <c r="H1079" s="2"/>
      <c r="I1079" s="4">
        <f>C1079/(constants!$A$4+constants!$B$4*data!C1079+constants!$C$4*data!C1079^2+constants!$D$4*data!C1079^3+constants!$E$4*data!C1079^4+constants!$F$4*data!C1079^5+constants!$G$4*data!C1079^6+constants!$H$4*data!C1079^7)</f>
        <v>31140.154206565898</v>
      </c>
      <c r="J1079" s="4">
        <f>D1079/(constants!$A$4+constants!$B$4*data!D1079+constants!$C$4*data!D1079^2+constants!$D$4*data!D1079^3+constants!$E$4*data!D1079^4+constants!$F$4*data!D1079^5+constants!$G$4*data!D1079^6+constants!$H$4*data!D1079^7)</f>
        <v>58499.485269859702</v>
      </c>
      <c r="K1079" s="4">
        <f>E1079/(constants!$A$4+constants!$B$4*data!E1079+constants!$C$4*data!E1079^2+constants!$D$4*data!E1079^3+constants!$E$4*data!E1079^4+constants!$F$4*data!E1079^5+constants!$G$4*data!E1079^6+constants!$H$4*data!E1079^7)</f>
        <v>58499.485269859702</v>
      </c>
      <c r="L1079" s="4">
        <f>F1079/(constants!$A$4+constants!$B$4*data!F1079+constants!$C$4*data!F1079^2+constants!$D$4*data!F1079^3+constants!$E$4*data!F1079^4+constants!$F$4*data!F1079^5+constants!$G$4*data!F1079^6+constants!$H$4*data!F1079^7)</f>
        <v>5375.6336906613706</v>
      </c>
      <c r="M1079" s="4"/>
      <c r="N1079" s="4"/>
      <c r="O1079" s="4">
        <f t="shared" si="274"/>
        <v>77850.385516414739</v>
      </c>
      <c r="P1079" s="4">
        <f t="shared" si="275"/>
        <v>14624.871317464926</v>
      </c>
      <c r="Q1079" s="4">
        <f t="shared" si="275"/>
        <v>14624.871317464926</v>
      </c>
      <c r="R1079" s="4">
        <f t="shared" si="276"/>
        <v>1343.9084226653426</v>
      </c>
      <c r="S1079" s="4"/>
      <c r="T1079" s="4"/>
      <c r="U1079" s="4">
        <f t="shared" si="277"/>
        <v>1</v>
      </c>
      <c r="V1079" s="4"/>
      <c r="W1079" s="4"/>
      <c r="X1079">
        <f>IF(front!E1079&gt;$X$2,O1079,P1079)</f>
        <v>77850.385516414739</v>
      </c>
      <c r="Y1079">
        <f t="shared" si="281"/>
        <v>77616.404728113674</v>
      </c>
      <c r="Z1079">
        <f>SUMPRODUCT($B$7:$B$456,Y$7:Y$456,EXP(constants!$B$32+constants!$A$32*ABS($A$7:$A$456-$A1079)))</f>
        <v>2.4589334002899643E-6</v>
      </c>
      <c r="AA1079">
        <f t="shared" si="272"/>
        <v>77616.404725654735</v>
      </c>
      <c r="AB1079">
        <f t="shared" si="278"/>
        <v>77610.95876709513</v>
      </c>
      <c r="AD1079" s="4"/>
      <c r="AE1079" s="4"/>
      <c r="AF1079" s="4"/>
      <c r="AI1079" s="5">
        <f>SUMPRODUCT(constants!$B$13:$B$20,A1079^constants!$A$13:$A$20)*constants!$C$10/((A1079/1000000000)^5*(EXP(0.014388/(A1079/1000000000)/constants!$B$9)-1))</f>
        <v>1.8165376593486782E-5</v>
      </c>
      <c r="AL1079" s="17">
        <f t="shared" si="273"/>
        <v>2.3405685075995212E-10</v>
      </c>
      <c r="AQ1079">
        <f t="shared" si="280"/>
        <v>2.3405685075995212E-10</v>
      </c>
    </row>
    <row r="1080" spans="1:43" x14ac:dyDescent="0.2">
      <c r="A1080">
        <f>front!A1080</f>
        <v>686.48</v>
      </c>
      <c r="B1080" s="1">
        <f t="shared" si="279"/>
        <v>0.45000000000004547</v>
      </c>
      <c r="C1080">
        <f>front!D1080-front!B1080</f>
        <v>30430.249999999996</v>
      </c>
      <c r="D1080" s="2">
        <f>front!E1080-front!C1080</f>
        <v>55704.3</v>
      </c>
      <c r="E1080" s="2">
        <f>IF(front!F1080-front!C1080&gt;0,front!F1080-front!C1080,0)</f>
        <v>55704.3</v>
      </c>
      <c r="F1080" s="2">
        <f>front!I1080-front!H1080</f>
        <v>4620</v>
      </c>
      <c r="G1080" s="2"/>
      <c r="H1080" s="2"/>
      <c r="I1080" s="4">
        <f>C1080/(constants!$A$4+constants!$B$4*data!C1080+constants!$C$4*data!C1080^2+constants!$D$4*data!C1080^3+constants!$E$4*data!C1080^4+constants!$F$4*data!C1080^5+constants!$G$4*data!C1080^6+constants!$H$4*data!C1080^7)</f>
        <v>31189.863299054534</v>
      </c>
      <c r="J1080" s="4">
        <f>D1080/(constants!$A$4+constants!$B$4*data!D1080+constants!$C$4*data!D1080^2+constants!$D$4*data!D1080^3+constants!$E$4*data!D1080^4+constants!$F$4*data!D1080^5+constants!$G$4*data!D1080^6+constants!$H$4*data!D1080^7)</f>
        <v>58802.542602108952</v>
      </c>
      <c r="K1080" s="4">
        <f>E1080/(constants!$A$4+constants!$B$4*data!E1080+constants!$C$4*data!E1080^2+constants!$D$4*data!E1080^3+constants!$E$4*data!E1080^4+constants!$F$4*data!E1080^5+constants!$G$4*data!E1080^6+constants!$H$4*data!E1080^7)</f>
        <v>58802.542602108952</v>
      </c>
      <c r="L1080" s="4">
        <f>F1080/(constants!$A$4+constants!$B$4*data!F1080+constants!$C$4*data!F1080^2+constants!$D$4*data!F1080^3+constants!$E$4*data!F1080^4+constants!$F$4*data!F1080^5+constants!$G$4*data!F1080^6+constants!$H$4*data!F1080^7)</f>
        <v>4609.9879591586769</v>
      </c>
      <c r="M1080" s="4"/>
      <c r="N1080" s="4"/>
      <c r="O1080" s="4">
        <f t="shared" si="274"/>
        <v>77974.65824763634</v>
      </c>
      <c r="P1080" s="4">
        <f t="shared" si="275"/>
        <v>14700.635650527238</v>
      </c>
      <c r="Q1080" s="4">
        <f t="shared" si="275"/>
        <v>14700.635650527238</v>
      </c>
      <c r="R1080" s="4">
        <f t="shared" si="276"/>
        <v>1152.4969897896692</v>
      </c>
      <c r="S1080" s="4"/>
      <c r="T1080" s="4"/>
      <c r="U1080" s="4">
        <f t="shared" si="277"/>
        <v>1</v>
      </c>
      <c r="V1080" s="4"/>
      <c r="W1080" s="4"/>
      <c r="X1080">
        <f>IF(front!E1080&gt;$X$2,O1080,P1080)</f>
        <v>77974.65824763634</v>
      </c>
      <c r="Y1080">
        <f t="shared" si="281"/>
        <v>77740.677459335275</v>
      </c>
      <c r="Z1080">
        <f>SUMPRODUCT($B$7:$B$456,Y$7:Y$456,EXP(constants!$B$32+constants!$A$32*ABS($A$7:$A$456-$A1080)))</f>
        <v>2.3967932037966358E-6</v>
      </c>
      <c r="AA1080">
        <f t="shared" si="272"/>
        <v>77740.677456938487</v>
      </c>
      <c r="AB1080">
        <f t="shared" si="278"/>
        <v>77735.231498378882</v>
      </c>
      <c r="AD1080" s="4"/>
      <c r="AE1080" s="4"/>
      <c r="AF1080" s="4"/>
      <c r="AI1080" s="5">
        <f>SUMPRODUCT(constants!$B$13:$B$20,A1080^constants!$A$13:$A$20)*constants!$C$10/((A1080/1000000000)^5*(EXP(0.014388/(A1080/1000000000)/constants!$B$9)-1))</f>
        <v>1.8184186654619126E-5</v>
      </c>
      <c r="AL1080" s="17">
        <f t="shared" si="273"/>
        <v>2.3392464786058233E-10</v>
      </c>
      <c r="AQ1080">
        <f t="shared" si="280"/>
        <v>2.3392464786058233E-10</v>
      </c>
    </row>
    <row r="1081" spans="1:43" x14ac:dyDescent="0.2">
      <c r="A1081">
        <f>front!A1081</f>
        <v>686.93</v>
      </c>
      <c r="B1081" s="1">
        <f t="shared" si="279"/>
        <v>0.44999999999993179</v>
      </c>
      <c r="C1081">
        <f>front!D1081-front!B1081</f>
        <v>30503.350000000002</v>
      </c>
      <c r="D1081" s="2">
        <f>front!E1081-front!C1081</f>
        <v>55319.199999999997</v>
      </c>
      <c r="E1081" s="2">
        <f>IF(front!F1081-front!C1081&gt;0,front!F1081-front!C1081,0)</f>
        <v>55319.199999999997</v>
      </c>
      <c r="F1081" s="2">
        <f>front!I1081-front!H1081</f>
        <v>4242.2000000000007</v>
      </c>
      <c r="G1081" s="2"/>
      <c r="H1081" s="2"/>
      <c r="I1081" s="4">
        <f>C1081/(constants!$A$4+constants!$B$4*data!C1081+constants!$C$4*data!C1081^2+constants!$D$4*data!C1081^3+constants!$E$4*data!C1081^4+constants!$F$4*data!C1081^5+constants!$G$4*data!C1081^6+constants!$H$4*data!C1081^7)</f>
        <v>31267.767367794226</v>
      </c>
      <c r="J1081" s="4">
        <f>D1081/(constants!$A$4+constants!$B$4*data!D1081+constants!$C$4*data!D1081^2+constants!$D$4*data!D1081^3+constants!$E$4*data!D1081^4+constants!$F$4*data!D1081^5+constants!$G$4*data!D1081^6+constants!$H$4*data!D1081^7)</f>
        <v>58374.323046458099</v>
      </c>
      <c r="K1081" s="4">
        <f>E1081/(constants!$A$4+constants!$B$4*data!E1081+constants!$C$4*data!E1081^2+constants!$D$4*data!E1081^3+constants!$E$4*data!E1081^4+constants!$F$4*data!E1081^5+constants!$G$4*data!E1081^6+constants!$H$4*data!E1081^7)</f>
        <v>58374.323046458099</v>
      </c>
      <c r="L1081" s="4">
        <f>F1081/(constants!$A$4+constants!$B$4*data!F1081+constants!$C$4*data!F1081^2+constants!$D$4*data!F1081^3+constants!$E$4*data!F1081^4+constants!$F$4*data!F1081^5+constants!$G$4*data!F1081^6+constants!$H$4*data!F1081^7)</f>
        <v>4232.8434592490112</v>
      </c>
      <c r="M1081" s="4"/>
      <c r="N1081" s="4"/>
      <c r="O1081" s="4">
        <f t="shared" si="274"/>
        <v>78169.418419485562</v>
      </c>
      <c r="P1081" s="4">
        <f t="shared" si="275"/>
        <v>14593.580761614525</v>
      </c>
      <c r="Q1081" s="4">
        <f t="shared" si="275"/>
        <v>14593.580761614525</v>
      </c>
      <c r="R1081" s="4">
        <f t="shared" si="276"/>
        <v>1058.2108648122528</v>
      </c>
      <c r="S1081" s="4"/>
      <c r="T1081" s="4"/>
      <c r="U1081" s="4">
        <f t="shared" si="277"/>
        <v>1</v>
      </c>
      <c r="V1081" s="4"/>
      <c r="W1081" s="4"/>
      <c r="X1081">
        <f>IF(front!E1081&gt;$X$2,O1081,P1081)</f>
        <v>78169.418419485562</v>
      </c>
      <c r="Y1081">
        <f t="shared" si="281"/>
        <v>77935.437631184497</v>
      </c>
      <c r="Z1081">
        <f>SUMPRODUCT($B$7:$B$456,Y$7:Y$456,EXP(constants!$B$32+constants!$A$32*ABS($A$7:$A$456-$A1081)))</f>
        <v>2.336223364605301E-6</v>
      </c>
      <c r="AA1081">
        <f t="shared" si="272"/>
        <v>77935.437628848274</v>
      </c>
      <c r="AB1081">
        <f t="shared" si="278"/>
        <v>77929.991670288669</v>
      </c>
      <c r="AD1081" s="4"/>
      <c r="AE1081" s="4"/>
      <c r="AF1081" s="4"/>
      <c r="AI1081" s="5">
        <f>SUMPRODUCT(constants!$B$13:$B$20,A1081^constants!$A$13:$A$20)*constants!$C$10/((A1081/1000000000)^5*(EXP(0.014388/(A1081/1000000000)/constants!$B$9)-1))</f>
        <v>1.8202954550567481E-5</v>
      </c>
      <c r="AL1081" s="17">
        <f t="shared" si="273"/>
        <v>2.3358086098073433E-10</v>
      </c>
      <c r="AQ1081">
        <f t="shared" si="280"/>
        <v>2.3358086098073433E-10</v>
      </c>
    </row>
    <row r="1082" spans="1:43" x14ac:dyDescent="0.2">
      <c r="A1082">
        <f>front!A1082</f>
        <v>687.38</v>
      </c>
      <c r="B1082" s="1">
        <f t="shared" si="279"/>
        <v>0.45000000000004547</v>
      </c>
      <c r="C1082">
        <f>front!D1082-front!B1082</f>
        <v>30568.75</v>
      </c>
      <c r="D1082" s="2">
        <f>front!E1082-front!C1082</f>
        <v>55597.9</v>
      </c>
      <c r="E1082" s="2">
        <f>IF(front!F1082-front!C1082&gt;0,front!F1082-front!C1082,0)</f>
        <v>55597.9</v>
      </c>
      <c r="F1082" s="2">
        <f>front!I1082-front!H1082</f>
        <v>4582.3999999999996</v>
      </c>
      <c r="G1082" s="2"/>
      <c r="H1082" s="2"/>
      <c r="I1082" s="4">
        <f>C1082/(constants!$A$4+constants!$B$4*data!C1082+constants!$C$4*data!C1082^2+constants!$D$4*data!C1082^3+constants!$E$4*data!C1082^4+constants!$F$4*data!C1082^5+constants!$G$4*data!C1082^6+constants!$H$4*data!C1082^7)</f>
        <v>31337.476269432351</v>
      </c>
      <c r="J1082" s="4">
        <f>D1082/(constants!$A$4+constants!$B$4*data!D1082+constants!$C$4*data!D1082^2+constants!$D$4*data!D1082^3+constants!$E$4*data!D1082^4+constants!$F$4*data!D1082^5+constants!$G$4*data!D1082^6+constants!$H$4*data!D1082^7)</f>
        <v>58684.183973944717</v>
      </c>
      <c r="K1082" s="4">
        <f>E1082/(constants!$A$4+constants!$B$4*data!E1082+constants!$C$4*data!E1082^2+constants!$D$4*data!E1082^3+constants!$E$4*data!E1082^4+constants!$F$4*data!E1082^5+constants!$G$4*data!E1082^6+constants!$H$4*data!E1082^7)</f>
        <v>58684.183973944717</v>
      </c>
      <c r="L1082" s="4">
        <f>F1082/(constants!$A$4+constants!$B$4*data!F1082+constants!$C$4*data!F1082^2+constants!$D$4*data!F1082^3+constants!$E$4*data!F1082^4+constants!$F$4*data!F1082^5+constants!$G$4*data!F1082^6+constants!$H$4*data!F1082^7)</f>
        <v>4572.4497314780911</v>
      </c>
      <c r="M1082" s="4"/>
      <c r="N1082" s="4"/>
      <c r="O1082" s="4">
        <f t="shared" si="274"/>
        <v>78343.690673580873</v>
      </c>
      <c r="P1082" s="4">
        <f t="shared" si="275"/>
        <v>14671.045993486179</v>
      </c>
      <c r="Q1082" s="4">
        <f t="shared" si="275"/>
        <v>14671.045993486179</v>
      </c>
      <c r="R1082" s="4">
        <f t="shared" si="276"/>
        <v>1143.1124328695228</v>
      </c>
      <c r="S1082" s="4"/>
      <c r="T1082" s="4"/>
      <c r="U1082" s="4">
        <f t="shared" si="277"/>
        <v>1</v>
      </c>
      <c r="V1082" s="4"/>
      <c r="W1082" s="4"/>
      <c r="X1082">
        <f>IF(front!E1082&gt;$X$2,O1082,P1082)</f>
        <v>78343.690673580873</v>
      </c>
      <c r="Y1082">
        <f t="shared" si="281"/>
        <v>78109.709885279808</v>
      </c>
      <c r="Z1082">
        <f>SUMPRODUCT($B$7:$B$456,Y$7:Y$456,EXP(constants!$B$32+constants!$A$32*ABS($A$7:$A$456-$A1082)))</f>
        <v>2.2771841979032833E-6</v>
      </c>
      <c r="AA1082">
        <f t="shared" si="272"/>
        <v>78109.709883002623</v>
      </c>
      <c r="AB1082">
        <f t="shared" si="278"/>
        <v>78104.263924443017</v>
      </c>
      <c r="AD1082" s="4"/>
      <c r="AE1082" s="4"/>
      <c r="AF1082" s="4"/>
      <c r="AI1082" s="5">
        <f>SUMPRODUCT(constants!$B$13:$B$20,A1082^constants!$A$13:$A$20)*constants!$C$10/((A1082/1000000000)^5*(EXP(0.014388/(A1082/1000000000)/constants!$B$9)-1))</f>
        <v>1.8221680296496589E-5</v>
      </c>
      <c r="AL1082" s="17">
        <f t="shared" si="273"/>
        <v>2.3329943054228116E-10</v>
      </c>
      <c r="AQ1082">
        <f t="shared" si="280"/>
        <v>2.3329943054228116E-10</v>
      </c>
    </row>
    <row r="1083" spans="1:43" x14ac:dyDescent="0.2">
      <c r="A1083">
        <f>front!A1083</f>
        <v>687.83</v>
      </c>
      <c r="B1083" s="1">
        <f t="shared" si="279"/>
        <v>0.45000000000004547</v>
      </c>
      <c r="C1083">
        <f>front!D1083-front!B1083</f>
        <v>30575.95</v>
      </c>
      <c r="D1083" s="2">
        <f>front!E1083-front!C1083</f>
        <v>55320.5</v>
      </c>
      <c r="E1083" s="2">
        <f>IF(front!F1083-front!C1083&gt;0,front!F1083-front!C1083,0)</f>
        <v>55320.5</v>
      </c>
      <c r="F1083" s="2">
        <f>front!I1083-front!H1083</f>
        <v>4466.2999999999993</v>
      </c>
      <c r="G1083" s="2"/>
      <c r="H1083" s="2"/>
      <c r="I1083" s="4">
        <f>C1083/(constants!$A$4+constants!$B$4*data!C1083+constants!$C$4*data!C1083^2+constants!$D$4*data!C1083^3+constants!$E$4*data!C1083^4+constants!$F$4*data!C1083^5+constants!$G$4*data!C1083^6+constants!$H$4*data!C1083^7)</f>
        <v>31345.151271161489</v>
      </c>
      <c r="J1083" s="4">
        <f>D1083/(constants!$A$4+constants!$B$4*data!D1083+constants!$C$4*data!D1083^2+constants!$D$4*data!D1083^3+constants!$E$4*data!D1083^4+constants!$F$4*data!D1083^5+constants!$G$4*data!D1083^6+constants!$H$4*data!D1083^7)</f>
        <v>58375.767877147344</v>
      </c>
      <c r="K1083" s="4">
        <f>E1083/(constants!$A$4+constants!$B$4*data!E1083+constants!$C$4*data!E1083^2+constants!$D$4*data!E1083^3+constants!$E$4*data!E1083^4+constants!$F$4*data!E1083^5+constants!$G$4*data!E1083^6+constants!$H$4*data!E1083^7)</f>
        <v>58375.767877147344</v>
      </c>
      <c r="L1083" s="4">
        <f>F1083/(constants!$A$4+constants!$B$4*data!F1083+constants!$C$4*data!F1083^2+constants!$D$4*data!F1083^3+constants!$E$4*data!F1083^4+constants!$F$4*data!F1083^5+constants!$G$4*data!F1083^6+constants!$H$4*data!F1083^7)</f>
        <v>4456.5455140015292</v>
      </c>
      <c r="M1083" s="4"/>
      <c r="N1083" s="4"/>
      <c r="O1083" s="4">
        <f t="shared" si="274"/>
        <v>78362.878177903724</v>
      </c>
      <c r="P1083" s="4">
        <f t="shared" si="275"/>
        <v>14593.941969286836</v>
      </c>
      <c r="Q1083" s="4">
        <f t="shared" si="275"/>
        <v>14593.941969286836</v>
      </c>
      <c r="R1083" s="4">
        <f t="shared" si="276"/>
        <v>1114.1363785003823</v>
      </c>
      <c r="S1083" s="4"/>
      <c r="T1083" s="4"/>
      <c r="U1083" s="4">
        <f t="shared" si="277"/>
        <v>1</v>
      </c>
      <c r="V1083" s="4"/>
      <c r="W1083" s="4"/>
      <c r="X1083">
        <f>IF(front!E1083&gt;$X$2,O1083,P1083)</f>
        <v>78362.878177903724</v>
      </c>
      <c r="Y1083">
        <f t="shared" si="281"/>
        <v>78128.897389602658</v>
      </c>
      <c r="Z1083">
        <f>SUMPRODUCT($B$7:$B$456,Y$7:Y$456,EXP(constants!$B$32+constants!$A$32*ABS($A$7:$A$456-$A1083)))</f>
        <v>2.2196370217607595E-6</v>
      </c>
      <c r="AA1083">
        <f t="shared" si="272"/>
        <v>78128.897387383025</v>
      </c>
      <c r="AB1083">
        <f t="shared" si="278"/>
        <v>78123.45142882342</v>
      </c>
      <c r="AD1083" s="4"/>
      <c r="AE1083" s="4"/>
      <c r="AF1083" s="4"/>
      <c r="AI1083" s="5">
        <f>SUMPRODUCT(constants!$B$13:$B$20,A1083^constants!$A$13:$A$20)*constants!$C$10/((A1083/1000000000)^5*(EXP(0.014388/(A1083/1000000000)/constants!$B$9)-1))</f>
        <v>1.8240363907890938E-5</v>
      </c>
      <c r="AL1083" s="17">
        <f t="shared" si="273"/>
        <v>2.3348128601959346E-10</v>
      </c>
      <c r="AQ1083">
        <f t="shared" si="280"/>
        <v>2.3348128601959346E-10</v>
      </c>
    </row>
    <row r="1084" spans="1:43" x14ac:dyDescent="0.2">
      <c r="A1084">
        <f>front!A1084</f>
        <v>688.28</v>
      </c>
      <c r="B1084" s="1">
        <f t="shared" si="279"/>
        <v>0.44999999999993179</v>
      </c>
      <c r="C1084">
        <f>front!D1084-front!B1084</f>
        <v>30620.5</v>
      </c>
      <c r="D1084" s="2">
        <f>front!E1084-front!C1084</f>
        <v>55467.7</v>
      </c>
      <c r="E1084" s="2">
        <f>IF(front!F1084-front!C1084&gt;0,front!F1084-front!C1084,0)</f>
        <v>55467.7</v>
      </c>
      <c r="F1084" s="2">
        <f>front!I1084-front!H1084</f>
        <v>3544.5</v>
      </c>
      <c r="G1084" s="2"/>
      <c r="H1084" s="2"/>
      <c r="I1084" s="4">
        <f>C1084/(constants!$A$4+constants!$B$4*data!C1084+constants!$C$4*data!C1084^2+constants!$D$4*data!C1084^3+constants!$E$4*data!C1084^4+constants!$F$4*data!C1084^5+constants!$G$4*data!C1084^6+constants!$H$4*data!C1084^7)</f>
        <v>31392.643110573335</v>
      </c>
      <c r="J1084" s="4">
        <f>D1084/(constants!$A$4+constants!$B$4*data!D1084+constants!$C$4*data!D1084^2+constants!$D$4*data!D1084^3+constants!$E$4*data!D1084^4+constants!$F$4*data!D1084^5+constants!$G$4*data!D1084^6+constants!$H$4*data!D1084^7)</f>
        <v>58539.398118784367</v>
      </c>
      <c r="K1084" s="4">
        <f>E1084/(constants!$A$4+constants!$B$4*data!E1084+constants!$C$4*data!E1084^2+constants!$D$4*data!E1084^3+constants!$E$4*data!E1084^4+constants!$F$4*data!E1084^5+constants!$G$4*data!E1084^6+constants!$H$4*data!E1084^7)</f>
        <v>58539.398118784367</v>
      </c>
      <c r="L1084" s="4">
        <f>F1084/(constants!$A$4+constants!$B$4*data!F1084+constants!$C$4*data!F1084^2+constants!$D$4*data!F1084^3+constants!$E$4*data!F1084^4+constants!$F$4*data!F1084^5+constants!$G$4*data!F1084^6+constants!$H$4*data!F1084^7)</f>
        <v>3536.5181596689713</v>
      </c>
      <c r="M1084" s="4"/>
      <c r="N1084" s="4"/>
      <c r="O1084" s="4">
        <f t="shared" si="274"/>
        <v>78481.607776433346</v>
      </c>
      <c r="P1084" s="4">
        <f t="shared" si="275"/>
        <v>14634.849529696092</v>
      </c>
      <c r="Q1084" s="4">
        <f t="shared" si="275"/>
        <v>14634.849529696092</v>
      </c>
      <c r="R1084" s="4">
        <f t="shared" si="276"/>
        <v>884.12953991724282</v>
      </c>
      <c r="S1084" s="4"/>
      <c r="T1084" s="4"/>
      <c r="U1084" s="4">
        <f t="shared" si="277"/>
        <v>1</v>
      </c>
      <c r="V1084" s="4"/>
      <c r="W1084" s="4"/>
      <c r="X1084">
        <f>IF(front!E1084&gt;$X$2,O1084,P1084)</f>
        <v>78481.607776433346</v>
      </c>
      <c r="Y1084">
        <f t="shared" si="281"/>
        <v>78247.626988132281</v>
      </c>
      <c r="Z1084">
        <f>SUMPRODUCT($B$7:$B$456,Y$7:Y$456,EXP(constants!$B$32+constants!$A$32*ABS($A$7:$A$456-$A1084)))</f>
        <v>2.1635441317866855E-6</v>
      </c>
      <c r="AA1084">
        <f t="shared" si="272"/>
        <v>78247.626985968731</v>
      </c>
      <c r="AB1084">
        <f t="shared" si="278"/>
        <v>78242.181027409126</v>
      </c>
      <c r="AD1084" s="4"/>
      <c r="AE1084" s="4"/>
      <c r="AF1084" s="4"/>
      <c r="AI1084" s="5">
        <f>SUMPRODUCT(constants!$B$13:$B$20,A1084^constants!$A$13:$A$20)*constants!$C$10/((A1084/1000000000)^5*(EXP(0.014388/(A1084/1000000000)/constants!$B$9)-1))</f>
        <v>1.8259005400534504E-5</v>
      </c>
      <c r="AL1084" s="17">
        <f t="shared" si="273"/>
        <v>2.3336524060005645E-10</v>
      </c>
      <c r="AQ1084">
        <f t="shared" si="280"/>
        <v>2.3336524060005645E-10</v>
      </c>
    </row>
    <row r="1085" spans="1:43" x14ac:dyDescent="0.2">
      <c r="A1085">
        <f>front!A1085</f>
        <v>688.73</v>
      </c>
      <c r="B1085" s="1">
        <f t="shared" si="279"/>
        <v>0.45000000000004547</v>
      </c>
      <c r="C1085">
        <f>front!D1085-front!B1085</f>
        <v>30563.249999999996</v>
      </c>
      <c r="D1085" s="2">
        <f>front!E1085-front!C1085</f>
        <v>54106.8</v>
      </c>
      <c r="E1085" s="2">
        <f>IF(front!F1085-front!C1085&gt;0,front!F1085-front!C1085,0)</f>
        <v>54106.8</v>
      </c>
      <c r="F1085" s="2">
        <f>front!I1085-front!H1085</f>
        <v>3101.6000000000004</v>
      </c>
      <c r="G1085" s="2"/>
      <c r="H1085" s="2"/>
      <c r="I1085" s="4">
        <f>C1085/(constants!$A$4+constants!$B$4*data!C1085+constants!$C$4*data!C1085^2+constants!$D$4*data!C1085^3+constants!$E$4*data!C1085^4+constants!$F$4*data!C1085^5+constants!$G$4*data!C1085^6+constants!$H$4*data!C1085^7)</f>
        <v>31331.613504702051</v>
      </c>
      <c r="J1085" s="4">
        <f>D1085/(constants!$A$4+constants!$B$4*data!D1085+constants!$C$4*data!D1085^2+constants!$D$4*data!D1085^3+constants!$E$4*data!D1085^4+constants!$F$4*data!D1085^5+constants!$G$4*data!D1085^6+constants!$H$4*data!D1085^7)</f>
        <v>57028.589356167315</v>
      </c>
      <c r="K1085" s="4">
        <f>E1085/(constants!$A$4+constants!$B$4*data!E1085+constants!$C$4*data!E1085^2+constants!$D$4*data!E1085^3+constants!$E$4*data!E1085^4+constants!$F$4*data!E1085^5+constants!$G$4*data!E1085^6+constants!$H$4*data!E1085^7)</f>
        <v>57028.589356167315</v>
      </c>
      <c r="L1085" s="4">
        <f>F1085/(constants!$A$4+constants!$B$4*data!F1085+constants!$C$4*data!F1085^2+constants!$D$4*data!F1085^3+constants!$E$4*data!F1085^4+constants!$F$4*data!F1085^5+constants!$G$4*data!F1085^6+constants!$H$4*data!F1085^7)</f>
        <v>3094.5659514117356</v>
      </c>
      <c r="M1085" s="4"/>
      <c r="N1085" s="4"/>
      <c r="O1085" s="4">
        <f t="shared" si="274"/>
        <v>78329.033761755127</v>
      </c>
      <c r="P1085" s="4">
        <f t="shared" si="275"/>
        <v>14257.147339041829</v>
      </c>
      <c r="Q1085" s="4">
        <f t="shared" si="275"/>
        <v>14257.147339041829</v>
      </c>
      <c r="R1085" s="4">
        <f t="shared" si="276"/>
        <v>773.64148785293389</v>
      </c>
      <c r="S1085" s="4"/>
      <c r="T1085" s="4"/>
      <c r="U1085" s="4">
        <f t="shared" si="277"/>
        <v>1</v>
      </c>
      <c r="V1085" s="4"/>
      <c r="W1085" s="4"/>
      <c r="X1085">
        <f>IF(front!E1085&gt;$X$2,O1085,P1085)</f>
        <v>78329.033761755127</v>
      </c>
      <c r="Y1085">
        <f t="shared" si="281"/>
        <v>78095.052973454061</v>
      </c>
      <c r="Z1085">
        <f>SUMPRODUCT($B$7:$B$456,Y$7:Y$456,EXP(constants!$B$32+constants!$A$32*ABS($A$7:$A$456-$A1085)))</f>
        <v>2.1088687764251433E-6</v>
      </c>
      <c r="AA1085">
        <f t="shared" si="272"/>
        <v>78095.052971345198</v>
      </c>
      <c r="AB1085">
        <f t="shared" si="278"/>
        <v>78089.607012785593</v>
      </c>
      <c r="AD1085" s="4"/>
      <c r="AE1085" s="4"/>
      <c r="AF1085" s="4"/>
      <c r="AI1085" s="5">
        <f>SUMPRODUCT(constants!$B$13:$B$20,A1085^constants!$A$13:$A$20)*constants!$C$10/((A1085/1000000000)^5*(EXP(0.014388/(A1085/1000000000)/constants!$B$9)-1))</f>
        <v>1.8277604790492228E-5</v>
      </c>
      <c r="AL1085" s="17">
        <f t="shared" si="273"/>
        <v>2.3405937729331433E-10</v>
      </c>
      <c r="AQ1085">
        <f t="shared" si="280"/>
        <v>2.3405937729331433E-10</v>
      </c>
    </row>
    <row r="1086" spans="1:43" x14ac:dyDescent="0.2">
      <c r="A1086">
        <f>front!A1086</f>
        <v>689.18</v>
      </c>
      <c r="B1086" s="1">
        <f t="shared" si="279"/>
        <v>0.44999999999993179</v>
      </c>
      <c r="C1086">
        <f>front!D1086-front!B1086</f>
        <v>30598.65</v>
      </c>
      <c r="D1086" s="2">
        <f>front!E1086-front!C1086</f>
        <v>55064.7</v>
      </c>
      <c r="E1086" s="2">
        <f>IF(front!F1086-front!C1086&gt;0,front!F1086-front!C1086,0)</f>
        <v>55064.7</v>
      </c>
      <c r="F1086" s="2">
        <f>front!I1086-front!H1086</f>
        <v>3351.7999999999993</v>
      </c>
      <c r="G1086" s="2"/>
      <c r="H1086" s="2"/>
      <c r="I1086" s="4">
        <f>C1086/(constants!$A$4+constants!$B$4*data!C1086+constants!$C$4*data!C1086^2+constants!$D$4*data!C1086^3+constants!$E$4*data!C1086^4+constants!$F$4*data!C1086^5+constants!$G$4*data!C1086^6+constants!$H$4*data!C1086^7)</f>
        <v>31369.34966044423</v>
      </c>
      <c r="J1086" s="4">
        <f>D1086/(constants!$A$4+constants!$B$4*data!D1086+constants!$C$4*data!D1086^2+constants!$D$4*data!D1086^3+constants!$E$4*data!D1086^4+constants!$F$4*data!D1086^5+constants!$G$4*data!D1086^6+constants!$H$4*data!D1086^7)</f>
        <v>58091.556893919034</v>
      </c>
      <c r="K1086" s="4">
        <f>E1086/(constants!$A$4+constants!$B$4*data!E1086+constants!$C$4*data!E1086^2+constants!$D$4*data!E1086^3+constants!$E$4*data!E1086^4+constants!$F$4*data!E1086^5+constants!$G$4*data!E1086^6+constants!$H$4*data!E1086^7)</f>
        <v>58091.556893919034</v>
      </c>
      <c r="L1086" s="4">
        <f>F1086/(constants!$A$4+constants!$B$4*data!F1086+constants!$C$4*data!F1086^2+constants!$D$4*data!F1086^3+constants!$E$4*data!F1086^4+constants!$F$4*data!F1086^5+constants!$G$4*data!F1086^6+constants!$H$4*data!F1086^7)</f>
        <v>3344.2251709716302</v>
      </c>
      <c r="M1086" s="4"/>
      <c r="N1086" s="4"/>
      <c r="O1086" s="4">
        <f t="shared" si="274"/>
        <v>78423.374151110576</v>
      </c>
      <c r="P1086" s="4">
        <f t="shared" si="275"/>
        <v>14522.889223479759</v>
      </c>
      <c r="Q1086" s="4">
        <f t="shared" si="275"/>
        <v>14522.889223479759</v>
      </c>
      <c r="R1086" s="4">
        <f t="shared" si="276"/>
        <v>836.05629274290754</v>
      </c>
      <c r="S1086" s="4"/>
      <c r="T1086" s="4"/>
      <c r="U1086" s="4">
        <f t="shared" si="277"/>
        <v>1</v>
      </c>
      <c r="V1086" s="4"/>
      <c r="W1086" s="4"/>
      <c r="X1086">
        <f>IF(front!E1086&gt;$X$2,O1086,P1086)</f>
        <v>78423.374151110576</v>
      </c>
      <c r="Y1086">
        <f t="shared" si="281"/>
        <v>78189.393362809511</v>
      </c>
      <c r="Z1086">
        <f>SUMPRODUCT($B$7:$B$456,Y$7:Y$456,EXP(constants!$B$32+constants!$A$32*ABS($A$7:$A$456-$A1086)))</f>
        <v>2.0555751328761894E-6</v>
      </c>
      <c r="AA1086">
        <f t="shared" si="272"/>
        <v>78189.393360753937</v>
      </c>
      <c r="AB1086">
        <f t="shared" si="278"/>
        <v>78183.947402194332</v>
      </c>
      <c r="AD1086" s="4"/>
      <c r="AE1086" s="4"/>
      <c r="AF1086" s="4"/>
      <c r="AI1086" s="5">
        <f>SUMPRODUCT(constants!$B$13:$B$20,A1086^constants!$A$13:$A$20)*constants!$C$10/((A1086/1000000000)^5*(EXP(0.014388/(A1086/1000000000)/constants!$B$9)-1))</f>
        <v>1.829616209413386E-5</v>
      </c>
      <c r="AL1086" s="17">
        <f t="shared" si="273"/>
        <v>2.3401430475254251E-10</v>
      </c>
      <c r="AQ1086">
        <f t="shared" si="280"/>
        <v>2.3401430475254251E-10</v>
      </c>
    </row>
    <row r="1087" spans="1:43" x14ac:dyDescent="0.2">
      <c r="A1087">
        <f>front!A1087</f>
        <v>689.63</v>
      </c>
      <c r="B1087" s="1">
        <f t="shared" si="279"/>
        <v>0.45000000000004547</v>
      </c>
      <c r="C1087">
        <f>front!D1087-front!B1087</f>
        <v>30627.450000000004</v>
      </c>
      <c r="D1087" s="2">
        <f>front!E1087-front!C1087</f>
        <v>55946.2</v>
      </c>
      <c r="E1087" s="2">
        <f>IF(front!F1087-front!C1087&gt;0,front!F1087-front!C1087,0)</f>
        <v>55946.2</v>
      </c>
      <c r="F1087" s="2">
        <f>front!I1087-front!H1087</f>
        <v>3857.3999999999996</v>
      </c>
      <c r="G1087" s="2"/>
      <c r="H1087" s="2"/>
      <c r="I1087" s="4">
        <f>C1087/(constants!$A$4+constants!$B$4*data!C1087+constants!$C$4*data!C1087^2+constants!$D$4*data!C1087^3+constants!$E$4*data!C1087^4+constants!$F$4*data!C1087^5+constants!$G$4*data!C1087^6+constants!$H$4*data!C1087^7)</f>
        <v>31400.052480169485</v>
      </c>
      <c r="J1087" s="4">
        <f>D1087/(constants!$A$4+constants!$B$4*data!D1087+constants!$C$4*data!D1087^2+constants!$D$4*data!D1087^3+constants!$E$4*data!D1087^4+constants!$F$4*data!D1087^5+constants!$G$4*data!D1087^6+constants!$H$4*data!D1087^7)</f>
        <v>59071.769736171533</v>
      </c>
      <c r="K1087" s="4">
        <f>E1087/(constants!$A$4+constants!$B$4*data!E1087+constants!$C$4*data!E1087^2+constants!$D$4*data!E1087^3+constants!$E$4*data!E1087^4+constants!$F$4*data!E1087^5+constants!$G$4*data!E1087^6+constants!$H$4*data!E1087^7)</f>
        <v>59071.769736171533</v>
      </c>
      <c r="L1087" s="4">
        <f>F1087/(constants!$A$4+constants!$B$4*data!F1087+constants!$C$4*data!F1087^2+constants!$D$4*data!F1087^3+constants!$E$4*data!F1087^4+constants!$F$4*data!F1087^5+constants!$G$4*data!F1087^6+constants!$H$4*data!F1087^7)</f>
        <v>3848.7797446021464</v>
      </c>
      <c r="M1087" s="4"/>
      <c r="N1087" s="4"/>
      <c r="O1087" s="4">
        <f t="shared" si="274"/>
        <v>78500.131200423712</v>
      </c>
      <c r="P1087" s="4">
        <f t="shared" si="275"/>
        <v>14767.942434042883</v>
      </c>
      <c r="Q1087" s="4">
        <f t="shared" si="275"/>
        <v>14767.942434042883</v>
      </c>
      <c r="R1087" s="4">
        <f t="shared" si="276"/>
        <v>962.19493615053659</v>
      </c>
      <c r="S1087" s="4"/>
      <c r="T1087" s="4"/>
      <c r="U1087" s="4">
        <f t="shared" si="277"/>
        <v>1</v>
      </c>
      <c r="V1087" s="4"/>
      <c r="W1087" s="4"/>
      <c r="X1087">
        <f>IF(front!E1087&gt;$X$2,O1087,P1087)</f>
        <v>78500.131200423712</v>
      </c>
      <c r="Y1087">
        <f t="shared" si="281"/>
        <v>78266.150412122646</v>
      </c>
      <c r="Z1087">
        <f>SUMPRODUCT($B$7:$B$456,Y$7:Y$456,EXP(constants!$B$32+constants!$A$32*ABS($A$7:$A$456-$A1087)))</f>
        <v>2.0036282836249371E-6</v>
      </c>
      <c r="AA1087">
        <f t="shared" si="272"/>
        <v>78266.150410119022</v>
      </c>
      <c r="AB1087">
        <f t="shared" si="278"/>
        <v>78260.704451559417</v>
      </c>
      <c r="AD1087" s="4"/>
      <c r="AE1087" s="4"/>
      <c r="AF1087" s="4"/>
      <c r="AI1087" s="5">
        <f>SUMPRODUCT(constants!$B$13:$B$20,A1087^constants!$A$13:$A$20)*constants!$C$10/((A1087/1000000000)^5*(EXP(0.014388/(A1087/1000000000)/constants!$B$9)-1))</f>
        <v>1.8314677328096653E-5</v>
      </c>
      <c r="AL1087" s="17">
        <f t="shared" si="273"/>
        <v>2.3402137070504883E-10</v>
      </c>
      <c r="AQ1087">
        <f t="shared" si="280"/>
        <v>2.3402137070504883E-10</v>
      </c>
    </row>
    <row r="1088" spans="1:43" x14ac:dyDescent="0.2">
      <c r="A1088">
        <f>front!A1088</f>
        <v>690.08</v>
      </c>
      <c r="B1088" s="1">
        <f t="shared" si="279"/>
        <v>0.45000000000004547</v>
      </c>
      <c r="C1088">
        <f>front!D1088-front!B1088</f>
        <v>30606.449999999997</v>
      </c>
      <c r="D1088" s="2">
        <f>front!E1088-front!C1088</f>
        <v>55494.6</v>
      </c>
      <c r="E1088" s="2">
        <f>IF(front!F1088-front!C1088&gt;0,front!F1088-front!C1088,0)</f>
        <v>55494.6</v>
      </c>
      <c r="F1088" s="2">
        <f>front!I1088-front!H1088</f>
        <v>3621.2999999999993</v>
      </c>
      <c r="G1088" s="2"/>
      <c r="H1088" s="2"/>
      <c r="I1088" s="4">
        <f>C1088/(constants!$A$4+constants!$B$4*data!C1088+constants!$C$4*data!C1088^2+constants!$D$4*data!C1088^3+constants!$E$4*data!C1088^4+constants!$F$4*data!C1088^5+constants!$G$4*data!C1088^6+constants!$H$4*data!C1088^7)</f>
        <v>31377.66481092582</v>
      </c>
      <c r="J1088" s="4">
        <f>D1088/(constants!$A$4+constants!$B$4*data!D1088+constants!$C$4*data!D1088^2+constants!$D$4*data!D1088^3+constants!$E$4*data!D1088^4+constants!$F$4*data!D1088^5+constants!$G$4*data!D1088^6+constants!$H$4*data!D1088^7)</f>
        <v>58569.307448117499</v>
      </c>
      <c r="K1088" s="4">
        <f>E1088/(constants!$A$4+constants!$B$4*data!E1088+constants!$C$4*data!E1088^2+constants!$D$4*data!E1088^3+constants!$E$4*data!E1088^4+constants!$F$4*data!E1088^5+constants!$G$4*data!E1088^6+constants!$H$4*data!E1088^7)</f>
        <v>58569.307448117499</v>
      </c>
      <c r="L1088" s="4">
        <f>F1088/(constants!$A$4+constants!$B$4*data!F1088+constants!$C$4*data!F1088^2+constants!$D$4*data!F1088^3+constants!$E$4*data!F1088^4+constants!$F$4*data!F1088^5+constants!$G$4*data!F1088^6+constants!$H$4*data!F1088^7)</f>
        <v>3613.1586784420974</v>
      </c>
      <c r="M1088" s="4"/>
      <c r="N1088" s="4"/>
      <c r="O1088" s="4">
        <f t="shared" si="274"/>
        <v>78444.162027314553</v>
      </c>
      <c r="P1088" s="4">
        <f t="shared" si="275"/>
        <v>14642.326862029375</v>
      </c>
      <c r="Q1088" s="4">
        <f t="shared" si="275"/>
        <v>14642.326862029375</v>
      </c>
      <c r="R1088" s="4">
        <f t="shared" si="276"/>
        <v>903.28966961052436</v>
      </c>
      <c r="S1088" s="4"/>
      <c r="T1088" s="4"/>
      <c r="U1088" s="4">
        <f t="shared" si="277"/>
        <v>1</v>
      </c>
      <c r="V1088" s="4"/>
      <c r="W1088" s="4"/>
      <c r="X1088">
        <f>IF(front!E1088&gt;$X$2,O1088,P1088)</f>
        <v>78444.162027314553</v>
      </c>
      <c r="Y1088">
        <f t="shared" si="281"/>
        <v>78210.181239013487</v>
      </c>
      <c r="Z1088">
        <f>SUMPRODUCT($B$7:$B$456,Y$7:Y$456,EXP(constants!$B$32+constants!$A$32*ABS($A$7:$A$456-$A1088)))</f>
        <v>1.9529941935640348E-6</v>
      </c>
      <c r="AA1088">
        <f t="shared" si="272"/>
        <v>78210.181237060489</v>
      </c>
      <c r="AB1088">
        <f t="shared" si="278"/>
        <v>78204.735278500884</v>
      </c>
      <c r="AD1088" s="4"/>
      <c r="AE1088" s="4"/>
      <c r="AF1088" s="4"/>
      <c r="AI1088" s="5">
        <f>SUMPRODUCT(constants!$B$13:$B$20,A1088^constants!$A$13:$A$20)*constants!$C$10/((A1088/1000000000)^5*(EXP(0.014388/(A1088/1000000000)/constants!$B$9)-1))</f>
        <v>1.833315050929616E-5</v>
      </c>
      <c r="AL1088" s="17">
        <f t="shared" si="273"/>
        <v>2.3442506958189385E-10</v>
      </c>
      <c r="AQ1088">
        <f t="shared" si="280"/>
        <v>2.3442506958189385E-10</v>
      </c>
    </row>
    <row r="1089" spans="1:43" x14ac:dyDescent="0.2">
      <c r="A1089">
        <f>front!A1089</f>
        <v>690.53</v>
      </c>
      <c r="B1089" s="1">
        <f t="shared" si="279"/>
        <v>0.44999999999993179</v>
      </c>
      <c r="C1089">
        <f>front!D1089-front!B1089</f>
        <v>30556.550000000003</v>
      </c>
      <c r="D1089" s="2">
        <f>front!E1089-front!C1089</f>
        <v>55431</v>
      </c>
      <c r="E1089" s="2">
        <f>IF(front!F1089-front!C1089&gt;0,front!F1089-front!C1089,0)</f>
        <v>55431</v>
      </c>
      <c r="F1089" s="2">
        <f>front!I1089-front!H1089</f>
        <v>3279.9000000000015</v>
      </c>
      <c r="G1089" s="2"/>
      <c r="H1089" s="2"/>
      <c r="I1089" s="4">
        <f>C1089/(constants!$A$4+constants!$B$4*data!C1089+constants!$C$4*data!C1089^2+constants!$D$4*data!C1089^3+constants!$E$4*data!C1089^4+constants!$F$4*data!C1089^5+constants!$G$4*data!C1089^6+constants!$H$4*data!C1089^7)</f>
        <v>31324.471689384212</v>
      </c>
      <c r="J1089" s="4">
        <f>D1089/(constants!$A$4+constants!$B$4*data!D1089+constants!$C$4*data!D1089^2+constants!$D$4*data!D1089^3+constants!$E$4*data!D1089^4+constants!$F$4*data!D1089^5+constants!$G$4*data!D1089^6+constants!$H$4*data!D1089^7)</f>
        <v>58498.595889895092</v>
      </c>
      <c r="K1089" s="4">
        <f>E1089/(constants!$A$4+constants!$B$4*data!E1089+constants!$C$4*data!E1089^2+constants!$D$4*data!E1089^3+constants!$E$4*data!E1089^4+constants!$F$4*data!E1089^5+constants!$G$4*data!E1089^6+constants!$H$4*data!E1089^7)</f>
        <v>58498.595889895092</v>
      </c>
      <c r="L1089" s="4">
        <f>F1089/(constants!$A$4+constants!$B$4*data!F1089+constants!$C$4*data!F1089^2+constants!$D$4*data!F1089^3+constants!$E$4*data!F1089^4+constants!$F$4*data!F1089^5+constants!$G$4*data!F1089^6+constants!$H$4*data!F1089^7)</f>
        <v>3272.4792812821001</v>
      </c>
      <c r="M1089" s="4"/>
      <c r="N1089" s="4"/>
      <c r="O1089" s="4">
        <f t="shared" si="274"/>
        <v>78311.179223460524</v>
      </c>
      <c r="P1089" s="4">
        <f t="shared" si="275"/>
        <v>14624.648972473773</v>
      </c>
      <c r="Q1089" s="4">
        <f t="shared" si="275"/>
        <v>14624.648972473773</v>
      </c>
      <c r="R1089" s="4">
        <f t="shared" si="276"/>
        <v>818.11982032052504</v>
      </c>
      <c r="S1089" s="4"/>
      <c r="T1089" s="4"/>
      <c r="U1089" s="4">
        <f t="shared" si="277"/>
        <v>1</v>
      </c>
      <c r="V1089" s="4"/>
      <c r="W1089" s="4"/>
      <c r="X1089">
        <f>IF(front!E1089&gt;$X$2,O1089,P1089)</f>
        <v>78311.179223460524</v>
      </c>
      <c r="Y1089">
        <f t="shared" si="281"/>
        <v>78077.198435159458</v>
      </c>
      <c r="Z1089">
        <f>SUMPRODUCT($B$7:$B$456,Y$7:Y$456,EXP(constants!$B$32+constants!$A$32*ABS($A$7:$A$456-$A1089)))</f>
        <v>1.9036396876941064E-6</v>
      </c>
      <c r="AA1089">
        <f t="shared" si="272"/>
        <v>78077.19843325582</v>
      </c>
      <c r="AB1089">
        <f t="shared" si="278"/>
        <v>78071.752474696215</v>
      </c>
      <c r="AD1089" s="4"/>
      <c r="AE1089" s="4"/>
      <c r="AF1089" s="4"/>
      <c r="AI1089" s="5">
        <f>SUMPRODUCT(constants!$B$13:$B$20,A1089^constants!$A$13:$A$20)*constants!$C$10/((A1089/1000000000)^5*(EXP(0.014388/(A1089/1000000000)/constants!$B$9)-1))</f>
        <v>1.8351581654906776E-5</v>
      </c>
      <c r="AL1089" s="17">
        <f t="shared" si="273"/>
        <v>2.3506045494309475E-10</v>
      </c>
      <c r="AQ1089">
        <f t="shared" si="280"/>
        <v>2.3506045494309475E-10</v>
      </c>
    </row>
    <row r="1090" spans="1:43" x14ac:dyDescent="0.2">
      <c r="A1090">
        <f>front!A1090</f>
        <v>690.98</v>
      </c>
      <c r="B1090" s="1">
        <f t="shared" si="279"/>
        <v>0.45000000000004547</v>
      </c>
      <c r="C1090">
        <f>front!D1090-front!B1090</f>
        <v>30639.800000000003</v>
      </c>
      <c r="D1090" s="2">
        <f>front!E1090-front!C1090</f>
        <v>55880.3</v>
      </c>
      <c r="E1090" s="2">
        <f>IF(front!F1090-front!C1090&gt;0,front!F1090-front!C1090,0)</f>
        <v>55880.3</v>
      </c>
      <c r="F1090" s="2">
        <f>front!I1090-front!H1090</f>
        <v>3789.8999999999996</v>
      </c>
      <c r="G1090" s="2"/>
      <c r="H1090" s="2"/>
      <c r="I1090" s="4">
        <f>C1090/(constants!$A$4+constants!$B$4*data!C1090+constants!$C$4*data!C1090^2+constants!$D$4*data!C1090^3+constants!$E$4*data!C1090^4+constants!$F$4*data!C1090^5+constants!$G$4*data!C1090^6+constants!$H$4*data!C1090^7)</f>
        <v>31413.219055996484</v>
      </c>
      <c r="J1090" s="4">
        <f>D1090/(constants!$A$4+constants!$B$4*data!D1090+constants!$C$4*data!D1090^2+constants!$D$4*data!D1090^3+constants!$E$4*data!D1090^4+constants!$F$4*data!D1090^5+constants!$G$4*data!D1090^6+constants!$H$4*data!D1090^7)</f>
        <v>58998.405198065368</v>
      </c>
      <c r="K1090" s="4">
        <f>E1090/(constants!$A$4+constants!$B$4*data!E1090+constants!$C$4*data!E1090^2+constants!$D$4*data!E1090^3+constants!$E$4*data!E1090^4+constants!$F$4*data!E1090^5+constants!$G$4*data!E1090^6+constants!$H$4*data!E1090^7)</f>
        <v>58998.405198065368</v>
      </c>
      <c r="L1090" s="4">
        <f>F1090/(constants!$A$4+constants!$B$4*data!F1090+constants!$C$4*data!F1090^2+constants!$D$4*data!F1090^3+constants!$E$4*data!F1090^4+constants!$F$4*data!F1090^5+constants!$G$4*data!F1090^6+constants!$H$4*data!F1090^7)</f>
        <v>3781.4147985217091</v>
      </c>
      <c r="M1090" s="4"/>
      <c r="N1090" s="4"/>
      <c r="O1090" s="4">
        <f t="shared" si="274"/>
        <v>78533.047639991215</v>
      </c>
      <c r="P1090" s="4">
        <f t="shared" si="275"/>
        <v>14749.601299516342</v>
      </c>
      <c r="Q1090" s="4">
        <f t="shared" si="275"/>
        <v>14749.601299516342</v>
      </c>
      <c r="R1090" s="4">
        <f t="shared" si="276"/>
        <v>945.35369963042729</v>
      </c>
      <c r="S1090" s="4"/>
      <c r="T1090" s="4"/>
      <c r="U1090" s="4">
        <f t="shared" si="277"/>
        <v>1</v>
      </c>
      <c r="V1090" s="4"/>
      <c r="W1090" s="4"/>
      <c r="X1090">
        <f>IF(front!E1090&gt;$X$2,O1090,P1090)</f>
        <v>78533.047639991215</v>
      </c>
      <c r="Y1090">
        <f t="shared" si="281"/>
        <v>78299.06685169015</v>
      </c>
      <c r="Z1090">
        <f>SUMPRODUCT($B$7:$B$456,Y$7:Y$456,EXP(constants!$B$32+constants!$A$32*ABS($A$7:$A$456-$A1090)))</f>
        <v>1.8555324293877775E-6</v>
      </c>
      <c r="AA1090">
        <f t="shared" si="272"/>
        <v>78299.06684983462</v>
      </c>
      <c r="AB1090">
        <f t="shared" si="278"/>
        <v>78293.620891275015</v>
      </c>
      <c r="AD1090" s="4"/>
      <c r="AE1090" s="4"/>
      <c r="AF1090" s="4"/>
      <c r="AI1090" s="5">
        <f>SUMPRODUCT(constants!$B$13:$B$20,A1090^constants!$A$13:$A$20)*constants!$C$10/((A1090/1000000000)^5*(EXP(0.014388/(A1090/1000000000)/constants!$B$9)-1))</f>
        <v>1.8369970782372007E-5</v>
      </c>
      <c r="AL1090" s="17">
        <f t="shared" si="273"/>
        <v>2.3462921465699055E-10</v>
      </c>
      <c r="AQ1090">
        <f t="shared" si="280"/>
        <v>2.3462921465699055E-10</v>
      </c>
    </row>
    <row r="1091" spans="1:43" x14ac:dyDescent="0.2">
      <c r="A1091">
        <f>front!A1091</f>
        <v>691.43</v>
      </c>
      <c r="B1091" s="1">
        <f t="shared" si="279"/>
        <v>0.44999999999993179</v>
      </c>
      <c r="C1091">
        <f>front!D1091-front!B1091</f>
        <v>30621.8</v>
      </c>
      <c r="D1091" s="2">
        <f>front!E1091-front!C1091</f>
        <v>55425.5</v>
      </c>
      <c r="E1091" s="2">
        <f>IF(front!F1091-front!C1091&gt;0,front!F1091-front!C1091,0)</f>
        <v>55425.5</v>
      </c>
      <c r="F1091" s="2">
        <f>front!I1091-front!H1091</f>
        <v>4855.8999999999996</v>
      </c>
      <c r="G1091" s="2"/>
      <c r="H1091" s="2"/>
      <c r="I1091" s="4">
        <f>C1091/(constants!$A$4+constants!$B$4*data!C1091+constants!$C$4*data!C1091^2+constants!$D$4*data!C1091^3+constants!$E$4*data!C1091^4+constants!$F$4*data!C1091^5+constants!$G$4*data!C1091^6+constants!$H$4*data!C1091^7)</f>
        <v>31394.029027009194</v>
      </c>
      <c r="J1091" s="4">
        <f>D1091/(constants!$A$4+constants!$B$4*data!D1091+constants!$C$4*data!D1091^2+constants!$D$4*data!D1091^3+constants!$E$4*data!D1091^4+constants!$F$4*data!D1091^5+constants!$G$4*data!D1091^6+constants!$H$4*data!D1091^7)</f>
        <v>58492.481452922097</v>
      </c>
      <c r="K1091" s="4">
        <f>E1091/(constants!$A$4+constants!$B$4*data!E1091+constants!$C$4*data!E1091^2+constants!$D$4*data!E1091^3+constants!$E$4*data!E1091^4+constants!$F$4*data!E1091^5+constants!$G$4*data!E1091^6+constants!$H$4*data!E1091^7)</f>
        <v>58492.481452922097</v>
      </c>
      <c r="L1091" s="4">
        <f>F1091/(constants!$A$4+constants!$B$4*data!F1091+constants!$C$4*data!F1091^2+constants!$D$4*data!F1091^3+constants!$E$4*data!F1091^4+constants!$F$4*data!F1091^5+constants!$G$4*data!F1091^6+constants!$H$4*data!F1091^7)</f>
        <v>4845.5199909277881</v>
      </c>
      <c r="M1091" s="4"/>
      <c r="N1091" s="4"/>
      <c r="O1091" s="4">
        <f t="shared" si="274"/>
        <v>78485.072567522977</v>
      </c>
      <c r="P1091" s="4">
        <f t="shared" si="275"/>
        <v>14623.120363230524</v>
      </c>
      <c r="Q1091" s="4">
        <f t="shared" si="275"/>
        <v>14623.120363230524</v>
      </c>
      <c r="R1091" s="4">
        <f t="shared" si="276"/>
        <v>1211.379997731947</v>
      </c>
      <c r="S1091" s="4"/>
      <c r="T1091" s="4"/>
      <c r="U1091" s="4">
        <f t="shared" si="277"/>
        <v>1</v>
      </c>
      <c r="V1091" s="4"/>
      <c r="W1091" s="4"/>
      <c r="X1091">
        <f>IF(front!E1091&gt;$X$2,O1091,P1091)</f>
        <v>78485.072567522977</v>
      </c>
      <c r="Y1091">
        <f t="shared" si="281"/>
        <v>78251.091779221912</v>
      </c>
      <c r="Z1091">
        <f>SUMPRODUCT($B$7:$B$456,Y$7:Y$456,EXP(constants!$B$32+constants!$A$32*ABS($A$7:$A$456-$A1091)))</f>
        <v>1.8086408992030727E-6</v>
      </c>
      <c r="AA1091">
        <f t="shared" si="272"/>
        <v>78251.091777413269</v>
      </c>
      <c r="AB1091">
        <f t="shared" si="278"/>
        <v>78245.645818853664</v>
      </c>
      <c r="AD1091" s="4"/>
      <c r="AE1091" s="4"/>
      <c r="AF1091" s="4"/>
      <c r="AI1091" s="5">
        <f>SUMPRODUCT(constants!$B$13:$B$20,A1091^constants!$A$13:$A$20)*constants!$C$10/((A1091/1000000000)^5*(EXP(0.014388/(A1091/1000000000)/constants!$B$9)-1))</f>
        <v>1.8388317909378565E-5</v>
      </c>
      <c r="AL1091" s="17">
        <f t="shared" si="273"/>
        <v>2.3500755495007765E-10</v>
      </c>
      <c r="AQ1091">
        <f t="shared" si="280"/>
        <v>2.3500755495007765E-10</v>
      </c>
    </row>
    <row r="1092" spans="1:43" x14ac:dyDescent="0.2">
      <c r="A1092">
        <f>front!A1092</f>
        <v>691.88</v>
      </c>
      <c r="B1092" s="1">
        <f t="shared" si="279"/>
        <v>0.45000000000004547</v>
      </c>
      <c r="C1092">
        <f>front!D1092-front!B1092</f>
        <v>30649.35</v>
      </c>
      <c r="D1092" s="2">
        <f>front!E1092-front!C1092</f>
        <v>55859.4</v>
      </c>
      <c r="E1092" s="2">
        <f>IF(front!F1092-front!C1092&gt;0,front!F1092-front!C1092,0)</f>
        <v>55859.4</v>
      </c>
      <c r="F1092" s="2">
        <f>front!I1092-front!H1092</f>
        <v>4726.0999999999995</v>
      </c>
      <c r="G1092" s="2"/>
      <c r="H1092" s="2"/>
      <c r="I1092" s="4">
        <f>C1092/(constants!$A$4+constants!$B$4*data!C1092+constants!$C$4*data!C1092^2+constants!$D$4*data!C1092^3+constants!$E$4*data!C1092^4+constants!$F$4*data!C1092^5+constants!$G$4*data!C1092^6+constants!$H$4*data!C1092^7)</f>
        <v>31423.400748143009</v>
      </c>
      <c r="J1092" s="4">
        <f>D1092/(constants!$A$4+constants!$B$4*data!D1092+constants!$C$4*data!D1092^2+constants!$D$4*data!D1092^3+constants!$E$4*data!D1092^4+constants!$F$4*data!D1092^5+constants!$G$4*data!D1092^6+constants!$H$4*data!D1092^7)</f>
        <v>58975.141017483635</v>
      </c>
      <c r="K1092" s="4">
        <f>E1092/(constants!$A$4+constants!$B$4*data!E1092+constants!$C$4*data!E1092^2+constants!$D$4*data!E1092^3+constants!$E$4*data!E1092^4+constants!$F$4*data!E1092^5+constants!$G$4*data!E1092^6+constants!$H$4*data!E1092^7)</f>
        <v>58975.141017483635</v>
      </c>
      <c r="L1092" s="4">
        <f>F1092/(constants!$A$4+constants!$B$4*data!F1092+constants!$C$4*data!F1092^2+constants!$D$4*data!F1092^3+constants!$E$4*data!F1092^4+constants!$F$4*data!F1092^5+constants!$G$4*data!F1092^6+constants!$H$4*data!F1092^7)</f>
        <v>4715.9181709517889</v>
      </c>
      <c r="M1092" s="4"/>
      <c r="N1092" s="4"/>
      <c r="O1092" s="4">
        <f t="shared" si="274"/>
        <v>78558.501870357519</v>
      </c>
      <c r="P1092" s="4">
        <f t="shared" si="275"/>
        <v>14743.785254370909</v>
      </c>
      <c r="Q1092" s="4">
        <f t="shared" si="275"/>
        <v>14743.785254370909</v>
      </c>
      <c r="R1092" s="4">
        <f t="shared" si="276"/>
        <v>1178.9795427379472</v>
      </c>
      <c r="S1092" s="4"/>
      <c r="T1092" s="4"/>
      <c r="U1092" s="4">
        <f t="shared" si="277"/>
        <v>1</v>
      </c>
      <c r="V1092" s="4"/>
      <c r="W1092" s="4"/>
      <c r="X1092">
        <f>IF(front!E1092&gt;$X$2,O1092,P1092)</f>
        <v>78558.501870357519</v>
      </c>
      <c r="Y1092">
        <f t="shared" si="281"/>
        <v>78324.521082056453</v>
      </c>
      <c r="Z1092">
        <f>SUMPRODUCT($B$7:$B$456,Y$7:Y$456,EXP(constants!$B$32+constants!$A$32*ABS($A$7:$A$456-$A1092)))</f>
        <v>1.7629343742320852E-6</v>
      </c>
      <c r="AA1092">
        <f t="shared" si="272"/>
        <v>78324.521080293518</v>
      </c>
      <c r="AB1092">
        <f t="shared" si="278"/>
        <v>78319.075121733913</v>
      </c>
      <c r="AD1092" s="4"/>
      <c r="AE1092" s="4"/>
      <c r="AF1092" s="4"/>
      <c r="AI1092" s="5">
        <f>SUMPRODUCT(constants!$B$13:$B$20,A1092^constants!$A$13:$A$20)*constants!$C$10/((A1092/1000000000)^5*(EXP(0.014388/(A1092/1000000000)/constants!$B$9)-1))</f>
        <v>1.8406623053873624E-5</v>
      </c>
      <c r="AL1092" s="17">
        <f t="shared" si="273"/>
        <v>2.3502094509241334E-10</v>
      </c>
      <c r="AQ1092">
        <f t="shared" si="280"/>
        <v>2.3502094509241334E-10</v>
      </c>
    </row>
    <row r="1093" spans="1:43" x14ac:dyDescent="0.2">
      <c r="A1093">
        <f>front!A1093</f>
        <v>692.33</v>
      </c>
      <c r="B1093" s="1">
        <f t="shared" si="279"/>
        <v>0.45000000000004547</v>
      </c>
      <c r="C1093">
        <f>front!D1093-front!B1093</f>
        <v>30626.149999999998</v>
      </c>
      <c r="D1093" s="2">
        <f>front!E1093-front!C1093</f>
        <v>55362.2</v>
      </c>
      <c r="E1093" s="2">
        <f>IF(front!F1093-front!C1093&gt;0,front!F1093-front!C1093,0)</f>
        <v>55362.2</v>
      </c>
      <c r="F1093" s="2">
        <f>front!I1093-front!H1093</f>
        <v>4176.2000000000007</v>
      </c>
      <c r="G1093" s="2"/>
      <c r="H1093" s="2"/>
      <c r="I1093" s="4">
        <f>C1093/(constants!$A$4+constants!$B$4*data!C1093+constants!$C$4*data!C1093^2+constants!$D$4*data!C1093^3+constants!$E$4*data!C1093^4+constants!$F$4*data!C1093^5+constants!$G$4*data!C1093^6+constants!$H$4*data!C1093^7)</f>
        <v>31398.666546108965</v>
      </c>
      <c r="J1093" s="4">
        <f>D1093/(constants!$A$4+constants!$B$4*data!D1093+constants!$C$4*data!D1093^2+constants!$D$4*data!D1093^3+constants!$E$4*data!D1093^4+constants!$F$4*data!D1093^5+constants!$G$4*data!D1093^6+constants!$H$4*data!D1093^7)</f>
        <v>58422.116102369444</v>
      </c>
      <c r="K1093" s="4">
        <f>E1093/(constants!$A$4+constants!$B$4*data!E1093+constants!$C$4*data!E1093^2+constants!$D$4*data!E1093^3+constants!$E$4*data!E1093^4+constants!$F$4*data!E1093^5+constants!$G$4*data!E1093^6+constants!$H$4*data!E1093^7)</f>
        <v>58422.116102369444</v>
      </c>
      <c r="L1093" s="4">
        <f>F1093/(constants!$A$4+constants!$B$4*data!F1093+constants!$C$4*data!F1093^2+constants!$D$4*data!F1093^3+constants!$E$4*data!F1093^4+constants!$F$4*data!F1093^5+constants!$G$4*data!F1093^6+constants!$H$4*data!F1093^7)</f>
        <v>4166.9652911335315</v>
      </c>
      <c r="M1093" s="4"/>
      <c r="N1093" s="4"/>
      <c r="O1093" s="4">
        <f t="shared" si="274"/>
        <v>78496.666365272409</v>
      </c>
      <c r="P1093" s="4">
        <f t="shared" si="275"/>
        <v>14605.529025592361</v>
      </c>
      <c r="Q1093" s="4">
        <f t="shared" si="275"/>
        <v>14605.529025592361</v>
      </c>
      <c r="R1093" s="4">
        <f t="shared" si="276"/>
        <v>1041.7413227833829</v>
      </c>
      <c r="S1093" s="4"/>
      <c r="T1093" s="4"/>
      <c r="U1093" s="4">
        <f t="shared" si="277"/>
        <v>1</v>
      </c>
      <c r="V1093" s="4"/>
      <c r="W1093" s="4"/>
      <c r="X1093">
        <f>IF(front!E1093&gt;$X$2,O1093,P1093)</f>
        <v>78496.666365272409</v>
      </c>
      <c r="Y1093">
        <f t="shared" si="281"/>
        <v>78262.685576971344</v>
      </c>
      <c r="Z1093">
        <f>SUMPRODUCT($B$7:$B$456,Y$7:Y$456,EXP(constants!$B$32+constants!$A$32*ABS($A$7:$A$456-$A1093)))</f>
        <v>1.7183829079716688E-6</v>
      </c>
      <c r="AA1093">
        <f t="shared" si="272"/>
        <v>78262.685575252966</v>
      </c>
      <c r="AB1093">
        <f t="shared" si="278"/>
        <v>78257.239616693361</v>
      </c>
      <c r="AD1093" s="4"/>
      <c r="AE1093" s="4"/>
      <c r="AF1093" s="4"/>
      <c r="AI1093" s="5">
        <f>SUMPRODUCT(constants!$B$13:$B$20,A1093^constants!$A$13:$A$20)*constants!$C$10/((A1093/1000000000)^5*(EXP(0.014388/(A1093/1000000000)/constants!$B$9)-1))</f>
        <v>1.8424886234030828E-5</v>
      </c>
      <c r="AL1093" s="17">
        <f t="shared" si="273"/>
        <v>2.35440022217453E-10</v>
      </c>
      <c r="AQ1093">
        <f t="shared" si="280"/>
        <v>2.35440022217453E-10</v>
      </c>
    </row>
    <row r="1094" spans="1:43" x14ac:dyDescent="0.2">
      <c r="A1094">
        <f>front!A1094</f>
        <v>692.78</v>
      </c>
      <c r="B1094" s="1">
        <f t="shared" si="279"/>
        <v>0.44999999999993179</v>
      </c>
      <c r="C1094">
        <f>front!D1094-front!B1094</f>
        <v>30707.899999999998</v>
      </c>
      <c r="D1094" s="2">
        <f>front!E1094-front!C1094</f>
        <v>55483</v>
      </c>
      <c r="E1094" s="2">
        <f>IF(front!F1094-front!C1094&gt;0,front!F1094-front!C1094,0)</f>
        <v>55483</v>
      </c>
      <c r="F1094" s="2">
        <f>front!I1094-front!H1094</f>
        <v>4021</v>
      </c>
      <c r="G1094" s="2"/>
      <c r="H1094" s="2"/>
      <c r="I1094" s="4">
        <f>C1094/(constants!$A$4+constants!$B$4*data!C1094+constants!$C$4*data!C1094^2+constants!$D$4*data!C1094^3+constants!$E$4*data!C1094^4+constants!$F$4*data!C1094^5+constants!$G$4*data!C1094^6+constants!$H$4*data!C1094^7)</f>
        <v>31485.828366714202</v>
      </c>
      <c r="J1094" s="4">
        <f>D1094/(constants!$A$4+constants!$B$4*data!D1094+constants!$C$4*data!D1094^2+constants!$D$4*data!D1094^3+constants!$E$4*data!D1094^4+constants!$F$4*data!D1094^5+constants!$G$4*data!D1094^6+constants!$H$4*data!D1094^7)</f>
        <v>58556.409481645198</v>
      </c>
      <c r="K1094" s="4">
        <f>E1094/(constants!$A$4+constants!$B$4*data!E1094+constants!$C$4*data!E1094^2+constants!$D$4*data!E1094^3+constants!$E$4*data!E1094^4+constants!$F$4*data!E1094^5+constants!$G$4*data!E1094^6+constants!$H$4*data!E1094^7)</f>
        <v>58556.409481645198</v>
      </c>
      <c r="L1094" s="4">
        <f>F1094/(constants!$A$4+constants!$B$4*data!F1094+constants!$C$4*data!F1094^2+constants!$D$4*data!F1094^3+constants!$E$4*data!F1094^4+constants!$F$4*data!F1094^5+constants!$G$4*data!F1094^6+constants!$H$4*data!F1094^7)</f>
        <v>4012.0593205900786</v>
      </c>
      <c r="M1094" s="4"/>
      <c r="N1094" s="4"/>
      <c r="O1094" s="4">
        <f t="shared" si="274"/>
        <v>78714.570916785509</v>
      </c>
      <c r="P1094" s="4">
        <f t="shared" si="275"/>
        <v>14639.102370411299</v>
      </c>
      <c r="Q1094" s="4">
        <f t="shared" si="275"/>
        <v>14639.102370411299</v>
      </c>
      <c r="R1094" s="4">
        <f t="shared" si="276"/>
        <v>1003.0148301475197</v>
      </c>
      <c r="S1094" s="4"/>
      <c r="T1094" s="4"/>
      <c r="U1094" s="4">
        <f t="shared" si="277"/>
        <v>1</v>
      </c>
      <c r="V1094" s="4"/>
      <c r="W1094" s="4"/>
      <c r="X1094">
        <f>IF(front!E1094&gt;$X$2,O1094,P1094)</f>
        <v>78714.570916785509</v>
      </c>
      <c r="Y1094">
        <f t="shared" si="281"/>
        <v>78480.590128484444</v>
      </c>
      <c r="Z1094">
        <f>SUMPRODUCT($B$7:$B$456,Y$7:Y$456,EXP(constants!$B$32+constants!$A$32*ABS($A$7:$A$456-$A1094)))</f>
        <v>1.6749573107027398E-6</v>
      </c>
      <c r="AA1094">
        <f t="shared" si="272"/>
        <v>78480.590126809489</v>
      </c>
      <c r="AB1094">
        <f t="shared" si="278"/>
        <v>78475.144168249884</v>
      </c>
      <c r="AD1094" s="4"/>
      <c r="AE1094" s="4"/>
      <c r="AF1094" s="4"/>
      <c r="AI1094" s="5">
        <f>SUMPRODUCT(constants!$B$13:$B$20,A1094^constants!$A$13:$A$20)*constants!$C$10/((A1094/1000000000)^5*(EXP(0.014388/(A1094/1000000000)/constants!$B$9)-1))</f>
        <v>1.8443107468261984E-5</v>
      </c>
      <c r="AL1094" s="17">
        <f t="shared" si="273"/>
        <v>2.3501845920435844E-10</v>
      </c>
      <c r="AQ1094">
        <f t="shared" si="280"/>
        <v>2.3501845920435844E-10</v>
      </c>
    </row>
    <row r="1095" spans="1:43" x14ac:dyDescent="0.2">
      <c r="A1095">
        <f>front!A1095</f>
        <v>693.23</v>
      </c>
      <c r="B1095" s="1">
        <f t="shared" si="279"/>
        <v>0.45000000000004547</v>
      </c>
      <c r="C1095">
        <f>front!D1095-front!B1095</f>
        <v>30788.700000000004</v>
      </c>
      <c r="D1095" s="2">
        <f>front!E1095-front!C1095</f>
        <v>54939</v>
      </c>
      <c r="E1095" s="2">
        <f>IF(front!F1095-front!C1095&gt;0,front!F1095-front!C1095,0)</f>
        <v>54939</v>
      </c>
      <c r="F1095" s="2">
        <f>front!I1095-front!H1095</f>
        <v>4113.2999999999993</v>
      </c>
      <c r="G1095" s="2"/>
      <c r="H1095" s="2"/>
      <c r="I1095" s="4">
        <f>C1095/(constants!$A$4+constants!$B$4*data!C1095+constants!$C$4*data!C1095^2+constants!$D$4*data!C1095^3+constants!$E$4*data!C1095^4+constants!$F$4*data!C1095^5+constants!$G$4*data!C1095^6+constants!$H$4*data!C1095^7)</f>
        <v>31571.993053552371</v>
      </c>
      <c r="J1095" s="4">
        <f>D1095/(constants!$A$4+constants!$B$4*data!D1095+constants!$C$4*data!D1095^2+constants!$D$4*data!D1095^3+constants!$E$4*data!D1095^4+constants!$F$4*data!D1095^5+constants!$G$4*data!D1095^6+constants!$H$4*data!D1095^7)</f>
        <v>57951.956742108225</v>
      </c>
      <c r="K1095" s="4">
        <f>E1095/(constants!$A$4+constants!$B$4*data!E1095+constants!$C$4*data!E1095^2+constants!$D$4*data!E1095^3+constants!$E$4*data!E1095^4+constants!$F$4*data!E1095^5+constants!$G$4*data!E1095^6+constants!$H$4*data!E1095^7)</f>
        <v>57951.956742108225</v>
      </c>
      <c r="L1095" s="4">
        <f>F1095/(constants!$A$4+constants!$B$4*data!F1095+constants!$C$4*data!F1095^2+constants!$D$4*data!F1095^3+constants!$E$4*data!F1095^4+constants!$F$4*data!F1095^5+constants!$G$4*data!F1095^6+constants!$H$4*data!F1095^7)</f>
        <v>4104.1832181696509</v>
      </c>
      <c r="M1095" s="4"/>
      <c r="N1095" s="4"/>
      <c r="O1095" s="4">
        <f t="shared" si="274"/>
        <v>78929.982633880922</v>
      </c>
      <c r="P1095" s="4">
        <f t="shared" si="275"/>
        <v>14487.989185527056</v>
      </c>
      <c r="Q1095" s="4">
        <f t="shared" si="275"/>
        <v>14487.989185527056</v>
      </c>
      <c r="R1095" s="4">
        <f t="shared" si="276"/>
        <v>1026.0458045424127</v>
      </c>
      <c r="S1095" s="4"/>
      <c r="T1095" s="4"/>
      <c r="U1095" s="4">
        <f t="shared" si="277"/>
        <v>1</v>
      </c>
      <c r="V1095" s="4"/>
      <c r="W1095" s="4"/>
      <c r="X1095">
        <f>IF(front!E1095&gt;$X$2,O1095,P1095)</f>
        <v>78929.982633880922</v>
      </c>
      <c r="Y1095">
        <f t="shared" si="281"/>
        <v>78696.001845579856</v>
      </c>
      <c r="Z1095">
        <f>SUMPRODUCT($B$7:$B$456,Y$7:Y$456,EXP(constants!$B$32+constants!$A$32*ABS($A$7:$A$456-$A1095)))</f>
        <v>1.6326291303653885E-6</v>
      </c>
      <c r="AA1095">
        <f t="shared" ref="AA1095:AA1158" si="282">Y1095-Z1095</f>
        <v>78696.001843947233</v>
      </c>
      <c r="AB1095">
        <f t="shared" si="278"/>
        <v>78690.555885387628</v>
      </c>
      <c r="AD1095" s="4"/>
      <c r="AE1095" s="4"/>
      <c r="AF1095" s="4"/>
      <c r="AI1095" s="5">
        <f>SUMPRODUCT(constants!$B$13:$B$20,A1095^constants!$A$13:$A$20)*constants!$C$10/((A1095/1000000000)^5*(EXP(0.014388/(A1095/1000000000)/constants!$B$9)-1))</f>
        <v>1.8461286775209894E-5</v>
      </c>
      <c r="AL1095" s="17">
        <f t="shared" ref="AL1095:AL1158" si="283">IF(AB1095=0,0,AI1095/AB1095)</f>
        <v>2.3460612989058888E-10</v>
      </c>
      <c r="AQ1095">
        <f t="shared" si="280"/>
        <v>2.3460612989058888E-10</v>
      </c>
    </row>
    <row r="1096" spans="1:43" x14ac:dyDescent="0.2">
      <c r="A1096">
        <f>front!A1096</f>
        <v>693.68</v>
      </c>
      <c r="B1096" s="1">
        <f t="shared" si="279"/>
        <v>0.44999999999993179</v>
      </c>
      <c r="C1096">
        <f>front!D1096-front!B1096</f>
        <v>30838.1</v>
      </c>
      <c r="D1096" s="2">
        <f>front!E1096-front!C1096</f>
        <v>55199.4</v>
      </c>
      <c r="E1096" s="2">
        <f>IF(front!F1096-front!C1096&gt;0,front!F1096-front!C1096,0)</f>
        <v>55199.4</v>
      </c>
      <c r="F1096" s="2">
        <f>front!I1096-front!H1096</f>
        <v>4284.0999999999985</v>
      </c>
      <c r="G1096" s="2"/>
      <c r="H1096" s="2"/>
      <c r="I1096" s="4">
        <f>C1096/(constants!$A$4+constants!$B$4*data!C1096+constants!$C$4*data!C1096^2+constants!$D$4*data!C1096^3+constants!$E$4*data!C1096^4+constants!$F$4*data!C1096^5+constants!$G$4*data!C1096^6+constants!$H$4*data!C1096^7)</f>
        <v>31624.680663934992</v>
      </c>
      <c r="J1096" s="4">
        <f>D1096/(constants!$A$4+constants!$B$4*data!D1096+constants!$C$4*data!D1096^2+constants!$D$4*data!D1096^3+constants!$E$4*data!D1096^4+constants!$F$4*data!D1096^5+constants!$G$4*data!D1096^6+constants!$H$4*data!D1096^7)</f>
        <v>58241.196141843931</v>
      </c>
      <c r="K1096" s="4">
        <f>E1096/(constants!$A$4+constants!$B$4*data!E1096+constants!$C$4*data!E1096^2+constants!$D$4*data!E1096^3+constants!$E$4*data!E1096^4+constants!$F$4*data!E1096^5+constants!$G$4*data!E1096^6+constants!$H$4*data!E1096^7)</f>
        <v>58241.196141843931</v>
      </c>
      <c r="L1096" s="4">
        <f>F1096/(constants!$A$4+constants!$B$4*data!F1096+constants!$C$4*data!F1096^2+constants!$D$4*data!F1096^3+constants!$E$4*data!F1096^4+constants!$F$4*data!F1096^5+constants!$G$4*data!F1096^6+constants!$H$4*data!F1096^7)</f>
        <v>4274.6671664912701</v>
      </c>
      <c r="M1096" s="4"/>
      <c r="N1096" s="4"/>
      <c r="O1096" s="4">
        <f t="shared" ref="O1096:O1159" si="284">I1096*1000/O$4</f>
        <v>79061.701659837476</v>
      </c>
      <c r="P1096" s="4">
        <f t="shared" ref="P1096:Q1159" si="285">J1096*1000/P$4</f>
        <v>14560.299035460983</v>
      </c>
      <c r="Q1096" s="4">
        <f t="shared" si="285"/>
        <v>14560.299035460983</v>
      </c>
      <c r="R1096" s="4">
        <f t="shared" ref="R1096:R1159" si="286">L1096*1000/R$4</f>
        <v>1068.6667916228175</v>
      </c>
      <c r="S1096" s="4"/>
      <c r="T1096" s="4"/>
      <c r="U1096" s="4">
        <f t="shared" ref="U1096:U1159" si="287">Q1096/P1096</f>
        <v>1</v>
      </c>
      <c r="V1096" s="4"/>
      <c r="W1096" s="4"/>
      <c r="X1096">
        <f>IF(front!E1096&gt;$X$2,O1096,P1096)</f>
        <v>79061.701659837476</v>
      </c>
      <c r="Y1096">
        <f t="shared" si="281"/>
        <v>78827.72087153641</v>
      </c>
      <c r="Z1096">
        <f>SUMPRODUCT($B$7:$B$456,Y$7:Y$456,EXP(constants!$B$32+constants!$A$32*ABS($A$7:$A$456-$A1096)))</f>
        <v>1.5913706339174373E-6</v>
      </c>
      <c r="AA1096">
        <f t="shared" si="282"/>
        <v>78827.720869945042</v>
      </c>
      <c r="AB1096">
        <f t="shared" ref="AB1096:AB1159" si="288">IF((AA1096-$AA$3)&gt;0,AA1096-$AA$3,0)</f>
        <v>78822.274911385437</v>
      </c>
      <c r="AD1096" s="4"/>
      <c r="AE1096" s="4"/>
      <c r="AF1096" s="4"/>
      <c r="AI1096" s="5">
        <f>SUMPRODUCT(constants!$B$13:$B$20,A1096^constants!$A$13:$A$20)*constants!$C$10/((A1096/1000000000)^5*(EXP(0.014388/(A1096/1000000000)/constants!$B$9)-1))</f>
        <v>1.8479424173728419E-5</v>
      </c>
      <c r="AL1096" s="17">
        <f t="shared" si="283"/>
        <v>2.3444418718571098E-10</v>
      </c>
      <c r="AQ1096">
        <f t="shared" si="280"/>
        <v>2.3444418718571098E-10</v>
      </c>
    </row>
    <row r="1097" spans="1:43" x14ac:dyDescent="0.2">
      <c r="A1097">
        <f>front!A1097</f>
        <v>694.13</v>
      </c>
      <c r="B1097" s="1">
        <f t="shared" ref="B1097:B1160" si="289">A1097-A1096</f>
        <v>0.45000000000004547</v>
      </c>
      <c r="C1097">
        <f>front!D1097-front!B1097</f>
        <v>30983.350000000002</v>
      </c>
      <c r="D1097" s="2">
        <f>front!E1097-front!C1097</f>
        <v>55343.9</v>
      </c>
      <c r="E1097" s="2">
        <f>IF(front!F1097-front!C1097&gt;0,front!F1097-front!C1097,0)</f>
        <v>55343.9</v>
      </c>
      <c r="F1097" s="2">
        <f>front!I1097-front!H1097</f>
        <v>3524.8000000000011</v>
      </c>
      <c r="G1097" s="2"/>
      <c r="H1097" s="2"/>
      <c r="I1097" s="4">
        <f>C1097/(constants!$A$4+constants!$B$4*data!C1097+constants!$C$4*data!C1097^2+constants!$D$4*data!C1097^3+constants!$E$4*data!C1097^4+constants!$F$4*data!C1097^5+constants!$G$4*data!C1097^6+constants!$H$4*data!C1097^7)</f>
        <v>31779.631082214208</v>
      </c>
      <c r="J1097" s="4">
        <f>D1097/(constants!$A$4+constants!$B$4*data!D1097+constants!$C$4*data!D1097^2+constants!$D$4*data!D1097^3+constants!$E$4*data!D1097^4+constants!$F$4*data!D1097^5+constants!$G$4*data!D1097^6+constants!$H$4*data!D1097^7)</f>
        <v>58401.775634126025</v>
      </c>
      <c r="K1097" s="4">
        <f>E1097/(constants!$A$4+constants!$B$4*data!E1097+constants!$C$4*data!E1097^2+constants!$D$4*data!E1097^3+constants!$E$4*data!E1097^4+constants!$F$4*data!E1097^5+constants!$G$4*data!E1097^6+constants!$H$4*data!E1097^7)</f>
        <v>58401.775634126025</v>
      </c>
      <c r="L1097" s="4">
        <f>F1097/(constants!$A$4+constants!$B$4*data!F1097+constants!$C$4*data!F1097^2+constants!$D$4*data!F1097^3+constants!$E$4*data!F1097^4+constants!$F$4*data!F1097^5+constants!$G$4*data!F1097^6+constants!$H$4*data!F1097^7)</f>
        <v>3516.8593328610277</v>
      </c>
      <c r="M1097" s="4"/>
      <c r="N1097" s="4"/>
      <c r="O1097" s="4">
        <f t="shared" si="284"/>
        <v>79449.077705535514</v>
      </c>
      <c r="P1097" s="4">
        <f t="shared" si="285"/>
        <v>14600.443908531506</v>
      </c>
      <c r="Q1097" s="4">
        <f t="shared" si="285"/>
        <v>14600.443908531506</v>
      </c>
      <c r="R1097" s="4">
        <f t="shared" si="286"/>
        <v>879.21483321525693</v>
      </c>
      <c r="S1097" s="4"/>
      <c r="T1097" s="4"/>
      <c r="U1097" s="4">
        <f t="shared" si="287"/>
        <v>1</v>
      </c>
      <c r="V1097" s="4"/>
      <c r="W1097" s="4"/>
      <c r="X1097">
        <f>IF(front!E1097&gt;$X$2,O1097,P1097)</f>
        <v>79449.077705535514</v>
      </c>
      <c r="Y1097">
        <f t="shared" si="281"/>
        <v>79215.096917234448</v>
      </c>
      <c r="Z1097">
        <f>SUMPRODUCT($B$7:$B$456,Y$7:Y$456,EXP(constants!$B$32+constants!$A$32*ABS($A$7:$A$456-$A1097)))</f>
        <v>1.5511547891639012E-6</v>
      </c>
      <c r="AA1097">
        <f t="shared" si="282"/>
        <v>79215.096915683287</v>
      </c>
      <c r="AB1097">
        <f t="shared" si="288"/>
        <v>79209.650957123682</v>
      </c>
      <c r="AD1097" s="4"/>
      <c r="AE1097" s="4"/>
      <c r="AF1097" s="4"/>
      <c r="AI1097" s="5">
        <f>SUMPRODUCT(constants!$B$13:$B$20,A1097^constants!$A$13:$A$20)*constants!$C$10/((A1097/1000000000)^5*(EXP(0.014388/(A1097/1000000000)/constants!$B$9)-1))</f>
        <v>1.8497519682896396E-5</v>
      </c>
      <c r="AL1097" s="17">
        <f t="shared" si="283"/>
        <v>2.3352608500836766E-10</v>
      </c>
      <c r="AQ1097">
        <f t="shared" si="280"/>
        <v>2.3352608500836766E-10</v>
      </c>
    </row>
    <row r="1098" spans="1:43" x14ac:dyDescent="0.2">
      <c r="A1098">
        <f>front!A1098</f>
        <v>694.58</v>
      </c>
      <c r="B1098" s="1">
        <f t="shared" si="289"/>
        <v>0.45000000000004547</v>
      </c>
      <c r="C1098">
        <f>front!D1098-front!B1098</f>
        <v>31017.350000000002</v>
      </c>
      <c r="D1098" s="2">
        <f>front!E1098-front!C1098</f>
        <v>55262.8</v>
      </c>
      <c r="E1098" s="2">
        <f>IF(front!F1098-front!C1098&gt;0,front!F1098-front!C1098,0)</f>
        <v>55262.8</v>
      </c>
      <c r="F1098" s="2">
        <f>front!I1098-front!H1098</f>
        <v>2903.2999999999993</v>
      </c>
      <c r="G1098" s="2"/>
      <c r="H1098" s="2"/>
      <c r="I1098" s="4">
        <f>C1098/(constants!$A$4+constants!$B$4*data!C1098+constants!$C$4*data!C1098^2+constants!$D$4*data!C1098^3+constants!$E$4*data!C1098^4+constants!$F$4*data!C1098^5+constants!$G$4*data!C1098^6+constants!$H$4*data!C1098^7)</f>
        <v>31815.909058031186</v>
      </c>
      <c r="J1098" s="4">
        <f>D1098/(constants!$A$4+constants!$B$4*data!D1098+constants!$C$4*data!D1098^2+constants!$D$4*data!D1098^3+constants!$E$4*data!D1098^4+constants!$F$4*data!D1098^5+constants!$G$4*data!D1098^6+constants!$H$4*data!D1098^7)</f>
        <v>58311.644102790029</v>
      </c>
      <c r="K1098" s="4">
        <f>E1098/(constants!$A$4+constants!$B$4*data!E1098+constants!$C$4*data!E1098^2+constants!$D$4*data!E1098^3+constants!$E$4*data!E1098^4+constants!$F$4*data!E1098^5+constants!$G$4*data!E1098^6+constants!$H$4*data!E1098^7)</f>
        <v>58311.644102790029</v>
      </c>
      <c r="L1098" s="4">
        <f>F1098/(constants!$A$4+constants!$B$4*data!F1098+constants!$C$4*data!F1098^2+constants!$D$4*data!F1098^3+constants!$E$4*data!F1098^4+constants!$F$4*data!F1098^5+constants!$G$4*data!F1098^6+constants!$H$4*data!F1098^7)</f>
        <v>2896.7023177637088</v>
      </c>
      <c r="M1098" s="4"/>
      <c r="N1098" s="4"/>
      <c r="O1098" s="4">
        <f t="shared" si="284"/>
        <v>79539.772645077959</v>
      </c>
      <c r="P1098" s="4">
        <f t="shared" si="285"/>
        <v>14577.911025697507</v>
      </c>
      <c r="Q1098" s="4">
        <f t="shared" si="285"/>
        <v>14577.911025697507</v>
      </c>
      <c r="R1098" s="4">
        <f t="shared" si="286"/>
        <v>724.17557944092721</v>
      </c>
      <c r="S1098" s="4"/>
      <c r="T1098" s="4"/>
      <c r="U1098" s="4">
        <f t="shared" si="287"/>
        <v>1</v>
      </c>
      <c r="V1098" s="4"/>
      <c r="W1098" s="4"/>
      <c r="X1098">
        <f>IF(front!E1098&gt;$X$2,O1098,P1098)</f>
        <v>79539.772645077959</v>
      </c>
      <c r="Y1098">
        <f t="shared" si="281"/>
        <v>79305.791856776894</v>
      </c>
      <c r="Z1098">
        <f>SUMPRODUCT($B$7:$B$456,Y$7:Y$456,EXP(constants!$B$32+constants!$A$32*ABS($A$7:$A$456-$A1098)))</f>
        <v>1.511955247045825E-6</v>
      </c>
      <c r="AA1098">
        <f t="shared" si="282"/>
        <v>79305.791855264935</v>
      </c>
      <c r="AB1098">
        <f t="shared" si="288"/>
        <v>79300.34589670533</v>
      </c>
      <c r="AD1098" s="4"/>
      <c r="AE1098" s="4"/>
      <c r="AF1098" s="4"/>
      <c r="AI1098" s="5">
        <f>SUMPRODUCT(constants!$B$13:$B$20,A1098^constants!$A$13:$A$20)*constants!$C$10/((A1098/1000000000)^5*(EXP(0.014388/(A1098/1000000000)/constants!$B$9)-1))</f>
        <v>1.8515573321983046E-5</v>
      </c>
      <c r="AL1098" s="17">
        <f t="shared" si="283"/>
        <v>2.334866653179669E-10</v>
      </c>
      <c r="AQ1098">
        <f t="shared" si="280"/>
        <v>2.334866653179669E-10</v>
      </c>
    </row>
    <row r="1099" spans="1:43" x14ac:dyDescent="0.2">
      <c r="A1099">
        <f>front!A1099</f>
        <v>695.03</v>
      </c>
      <c r="B1099" s="1">
        <f t="shared" si="289"/>
        <v>0.44999999999993179</v>
      </c>
      <c r="C1099">
        <f>front!D1099-front!B1099</f>
        <v>31095.75</v>
      </c>
      <c r="D1099" s="2">
        <f>front!E1099-front!C1099</f>
        <v>53367.7</v>
      </c>
      <c r="E1099" s="2">
        <f>IF(front!F1099-front!C1099&gt;0,front!F1099-front!C1099,0)</f>
        <v>53367.7</v>
      </c>
      <c r="F1099" s="2">
        <f>front!I1099-front!H1099</f>
        <v>3266</v>
      </c>
      <c r="G1099" s="2"/>
      <c r="H1099" s="2"/>
      <c r="I1099" s="4">
        <f>C1099/(constants!$A$4+constants!$B$4*data!C1099+constants!$C$4*data!C1099^2+constants!$D$4*data!C1099^3+constants!$E$4*data!C1099^4+constants!$F$4*data!C1099^5+constants!$G$4*data!C1099^6+constants!$H$4*data!C1099^7)</f>
        <v>31899.572371938353</v>
      </c>
      <c r="J1099" s="4">
        <f>D1099/(constants!$A$4+constants!$B$4*data!D1099+constants!$C$4*data!D1099^2+constants!$D$4*data!D1099^3+constants!$E$4*data!D1099^4+constants!$F$4*data!D1099^5+constants!$G$4*data!D1099^6+constants!$H$4*data!D1099^7)</f>
        <v>56209.512630610108</v>
      </c>
      <c r="K1099" s="4">
        <f>E1099/(constants!$A$4+constants!$B$4*data!E1099+constants!$C$4*data!E1099^2+constants!$D$4*data!E1099^3+constants!$E$4*data!E1099^4+constants!$F$4*data!E1099^5+constants!$G$4*data!E1099^6+constants!$H$4*data!E1099^7)</f>
        <v>56209.512630610108</v>
      </c>
      <c r="L1099" s="4">
        <f>F1099/(constants!$A$4+constants!$B$4*data!F1099+constants!$C$4*data!F1099^2+constants!$D$4*data!F1099^3+constants!$E$4*data!F1099^4+constants!$F$4*data!F1099^5+constants!$G$4*data!F1099^6+constants!$H$4*data!F1099^7)</f>
        <v>3258.6092022692474</v>
      </c>
      <c r="M1099" s="4"/>
      <c r="N1099" s="4"/>
      <c r="O1099" s="4">
        <f t="shared" si="284"/>
        <v>79748.930929845883</v>
      </c>
      <c r="P1099" s="4">
        <f t="shared" si="285"/>
        <v>14052.378157652527</v>
      </c>
      <c r="Q1099" s="4">
        <f t="shared" si="285"/>
        <v>14052.378157652527</v>
      </c>
      <c r="R1099" s="4">
        <f t="shared" si="286"/>
        <v>814.65230056731184</v>
      </c>
      <c r="S1099" s="4"/>
      <c r="T1099" s="4"/>
      <c r="U1099" s="4">
        <f t="shared" si="287"/>
        <v>1</v>
      </c>
      <c r="V1099" s="4"/>
      <c r="W1099" s="4"/>
      <c r="X1099">
        <f>IF(front!E1099&gt;$X$2,O1099,P1099)</f>
        <v>79748.930929845883</v>
      </c>
      <c r="Y1099">
        <f t="shared" si="281"/>
        <v>79514.950141544818</v>
      </c>
      <c r="Z1099">
        <f>SUMPRODUCT($B$7:$B$456,Y$7:Y$456,EXP(constants!$B$32+constants!$A$32*ABS($A$7:$A$456-$A1099)))</f>
        <v>1.47374632437657E-6</v>
      </c>
      <c r="AA1099">
        <f t="shared" si="282"/>
        <v>79514.950140071072</v>
      </c>
      <c r="AB1099">
        <f t="shared" si="288"/>
        <v>79509.504181511467</v>
      </c>
      <c r="AD1099" s="4"/>
      <c r="AE1099" s="4"/>
      <c r="AF1099" s="4"/>
      <c r="AI1099" s="5">
        <f>SUMPRODUCT(constants!$B$13:$B$20,A1099^constants!$A$13:$A$20)*constants!$C$10/((A1099/1000000000)^5*(EXP(0.014388/(A1099/1000000000)/constants!$B$9)-1))</f>
        <v>1.8533585110476509E-5</v>
      </c>
      <c r="AL1099" s="17">
        <f t="shared" si="283"/>
        <v>2.3309898987882466E-10</v>
      </c>
      <c r="AQ1099">
        <f t="shared" si="280"/>
        <v>2.3309898987882466E-10</v>
      </c>
    </row>
    <row r="1100" spans="1:43" x14ac:dyDescent="0.2">
      <c r="A1100">
        <f>front!A1100</f>
        <v>695.48</v>
      </c>
      <c r="B1100" s="1">
        <f t="shared" si="289"/>
        <v>0.45000000000004547</v>
      </c>
      <c r="C1100">
        <f>front!D1100-front!B1100</f>
        <v>31145.25</v>
      </c>
      <c r="D1100" s="2">
        <f>front!E1100-front!C1100</f>
        <v>55306.400000000001</v>
      </c>
      <c r="E1100" s="2">
        <f>IF(front!F1100-front!C1100&gt;0,front!F1100-front!C1100,0)</f>
        <v>55306.400000000001</v>
      </c>
      <c r="F1100" s="2">
        <f>front!I1100-front!H1100</f>
        <v>3897.5</v>
      </c>
      <c r="G1100" s="2"/>
      <c r="H1100" s="2"/>
      <c r="I1100" s="4">
        <f>C1100/(constants!$A$4+constants!$B$4*data!C1100+constants!$C$4*data!C1100^2+constants!$D$4*data!C1100^3+constants!$E$4*data!C1100^4+constants!$F$4*data!C1100^5+constants!$G$4*data!C1100^6+constants!$H$4*data!C1100^7)</f>
        <v>31952.403104113426</v>
      </c>
      <c r="J1100" s="4">
        <f>D1100/(constants!$A$4+constants!$B$4*data!D1100+constants!$C$4*data!D1100^2+constants!$D$4*data!D1100^3+constants!$E$4*data!D1100^4+constants!$F$4*data!D1100^5+constants!$G$4*data!D1100^6+constants!$H$4*data!D1100^7)</f>
        <v>58360.097271158207</v>
      </c>
      <c r="K1100" s="4">
        <f>E1100/(constants!$A$4+constants!$B$4*data!E1100+constants!$C$4*data!E1100^2+constants!$D$4*data!E1100^3+constants!$E$4*data!E1100^4+constants!$F$4*data!E1100^5+constants!$G$4*data!E1100^6+constants!$H$4*data!E1100^7)</f>
        <v>58360.097271158207</v>
      </c>
      <c r="L1100" s="4">
        <f>F1100/(constants!$A$4+constants!$B$4*data!F1100+constants!$C$4*data!F1100^2+constants!$D$4*data!F1100^3+constants!$E$4*data!F1100^4+constants!$F$4*data!F1100^5+constants!$G$4*data!F1100^6+constants!$H$4*data!F1100^7)</f>
        <v>3888.8002760033291</v>
      </c>
      <c r="M1100" s="4"/>
      <c r="N1100" s="4"/>
      <c r="O1100" s="4">
        <f t="shared" si="284"/>
        <v>79881.007760283566</v>
      </c>
      <c r="P1100" s="4">
        <f t="shared" si="285"/>
        <v>14590.02431778955</v>
      </c>
      <c r="Q1100" s="4">
        <f t="shared" si="285"/>
        <v>14590.02431778955</v>
      </c>
      <c r="R1100" s="4">
        <f t="shared" si="286"/>
        <v>972.20006900083229</v>
      </c>
      <c r="S1100" s="4"/>
      <c r="T1100" s="4"/>
      <c r="U1100" s="4">
        <f t="shared" si="287"/>
        <v>1</v>
      </c>
      <c r="V1100" s="4"/>
      <c r="W1100" s="4"/>
      <c r="X1100">
        <f>IF(front!E1100&gt;$X$2,O1100,P1100)</f>
        <v>79881.007760283566</v>
      </c>
      <c r="Y1100">
        <f t="shared" si="281"/>
        <v>79647.026971982501</v>
      </c>
      <c r="Z1100">
        <f>SUMPRODUCT($B$7:$B$456,Y$7:Y$456,EXP(constants!$B$32+constants!$A$32*ABS($A$7:$A$456-$A1100)))</f>
        <v>1.4365029870144106E-6</v>
      </c>
      <c r="AA1100">
        <f t="shared" si="282"/>
        <v>79647.026970545994</v>
      </c>
      <c r="AB1100">
        <f t="shared" si="288"/>
        <v>79641.581011986389</v>
      </c>
      <c r="AD1100" s="4"/>
      <c r="AE1100" s="4"/>
      <c r="AF1100" s="4"/>
      <c r="AI1100" s="5">
        <f>SUMPRODUCT(constants!$B$13:$B$20,A1100^constants!$A$13:$A$20)*constants!$C$10/((A1100/1000000000)^5*(EXP(0.014388/(A1100/1000000000)/constants!$B$9)-1))</f>
        <v>1.8551555068036116E-5</v>
      </c>
      <c r="AL1100" s="17">
        <f t="shared" si="283"/>
        <v>2.3293805612980019E-10</v>
      </c>
      <c r="AQ1100">
        <f t="shared" si="280"/>
        <v>2.3293805612980019E-10</v>
      </c>
    </row>
    <row r="1101" spans="1:43" x14ac:dyDescent="0.2">
      <c r="A1101">
        <f>front!A1101</f>
        <v>695.93</v>
      </c>
      <c r="B1101" s="1">
        <f t="shared" si="289"/>
        <v>0.44999999999993179</v>
      </c>
      <c r="C1101">
        <f>front!D1101-front!B1101</f>
        <v>31194</v>
      </c>
      <c r="D1101" s="2">
        <f>front!E1101-front!C1101</f>
        <v>55343.8</v>
      </c>
      <c r="E1101" s="2">
        <f>IF(front!F1101-front!C1101&gt;0,front!F1101-front!C1101,0)</f>
        <v>55343.8</v>
      </c>
      <c r="F1101" s="2">
        <f>front!I1101-front!H1101</f>
        <v>3392.5999999999985</v>
      </c>
      <c r="G1101" s="2"/>
      <c r="H1101" s="2"/>
      <c r="I1101" s="4">
        <f>C1101/(constants!$A$4+constants!$B$4*data!C1101+constants!$C$4*data!C1101^2+constants!$D$4*data!C1101^3+constants!$E$4*data!C1101^4+constants!$F$4*data!C1101^5+constants!$G$4*data!C1101^6+constants!$H$4*data!C1101^7)</f>
        <v>32004.43911601244</v>
      </c>
      <c r="J1101" s="4">
        <f>D1101/(constants!$A$4+constants!$B$4*data!D1101+constants!$C$4*data!D1101^2+constants!$D$4*data!D1101^3+constants!$E$4*data!D1101^4+constants!$F$4*data!D1101^5+constants!$G$4*data!D1101^6+constants!$H$4*data!D1101^7)</f>
        <v>58401.664486611007</v>
      </c>
      <c r="K1101" s="4">
        <f>E1101/(constants!$A$4+constants!$B$4*data!E1101+constants!$C$4*data!E1101^2+constants!$D$4*data!E1101^3+constants!$E$4*data!E1101^4+constants!$F$4*data!E1101^5+constants!$G$4*data!E1101^6+constants!$H$4*data!E1101^7)</f>
        <v>58401.664486611007</v>
      </c>
      <c r="L1101" s="4">
        <f>F1101/(constants!$A$4+constants!$B$4*data!F1101+constants!$C$4*data!F1101^2+constants!$D$4*data!F1101^3+constants!$E$4*data!F1101^4+constants!$F$4*data!F1101^5+constants!$G$4*data!F1101^6+constants!$H$4*data!F1101^7)</f>
        <v>3384.9382355064331</v>
      </c>
      <c r="M1101" s="4"/>
      <c r="N1101" s="4"/>
      <c r="O1101" s="4">
        <f t="shared" si="284"/>
        <v>80011.097790031097</v>
      </c>
      <c r="P1101" s="4">
        <f t="shared" si="285"/>
        <v>14600.416121652752</v>
      </c>
      <c r="Q1101" s="4">
        <f t="shared" si="285"/>
        <v>14600.416121652752</v>
      </c>
      <c r="R1101" s="4">
        <f t="shared" si="286"/>
        <v>846.23455887660828</v>
      </c>
      <c r="S1101" s="4"/>
      <c r="T1101" s="4"/>
      <c r="U1101" s="4">
        <f t="shared" si="287"/>
        <v>1</v>
      </c>
      <c r="V1101" s="4"/>
      <c r="W1101" s="4"/>
      <c r="X1101">
        <f>IF(front!E1101&gt;$X$2,O1101,P1101)</f>
        <v>80011.097790031097</v>
      </c>
      <c r="Y1101">
        <f t="shared" si="281"/>
        <v>79777.117001730032</v>
      </c>
      <c r="Z1101">
        <f>SUMPRODUCT($B$7:$B$456,Y$7:Y$456,EXP(constants!$B$32+constants!$A$32*ABS($A$7:$A$456-$A1101)))</f>
        <v>1.4002008334604424E-6</v>
      </c>
      <c r="AA1101">
        <f t="shared" si="282"/>
        <v>79777.117000329832</v>
      </c>
      <c r="AB1101">
        <f t="shared" si="288"/>
        <v>79771.671041770227</v>
      </c>
      <c r="AD1101" s="4"/>
      <c r="AE1101" s="4"/>
      <c r="AF1101" s="4"/>
      <c r="AI1101" s="5">
        <f>SUMPRODUCT(constants!$B$13:$B$20,A1101^constants!$A$13:$A$20)*constants!$C$10/((A1101/1000000000)^5*(EXP(0.014388/(A1101/1000000000)/constants!$B$9)-1))</f>
        <v>1.8569483214534143E-5</v>
      </c>
      <c r="AL1101" s="17">
        <f t="shared" si="283"/>
        <v>2.3278292872680011E-10</v>
      </c>
      <c r="AQ1101">
        <f t="shared" ref="AQ1101:AQ1164" si="290">AL1101</f>
        <v>2.3278292872680011E-10</v>
      </c>
    </row>
    <row r="1102" spans="1:43" x14ac:dyDescent="0.2">
      <c r="A1102">
        <f>front!A1102</f>
        <v>696.38</v>
      </c>
      <c r="B1102" s="1">
        <f t="shared" si="289"/>
        <v>0.45000000000004547</v>
      </c>
      <c r="C1102">
        <f>front!D1102-front!B1102</f>
        <v>31197.15</v>
      </c>
      <c r="D1102" s="2">
        <f>front!E1102-front!C1102</f>
        <v>54500.5</v>
      </c>
      <c r="E1102" s="2">
        <f>IF(front!F1102-front!C1102&gt;0,front!F1102-front!C1102,0)</f>
        <v>54500.5</v>
      </c>
      <c r="F1102" s="2">
        <f>front!I1102-front!H1102</f>
        <v>2666.1999999999989</v>
      </c>
      <c r="G1102" s="2"/>
      <c r="H1102" s="2"/>
      <c r="I1102" s="4">
        <f>C1102/(constants!$A$4+constants!$B$4*data!C1102+constants!$C$4*data!C1102^2+constants!$D$4*data!C1102^3+constants!$E$4*data!C1102^4+constants!$F$4*data!C1102^5+constants!$G$4*data!C1102^6+constants!$H$4*data!C1102^7)</f>
        <v>32007.801639046411</v>
      </c>
      <c r="J1102" s="4">
        <f>D1102/(constants!$A$4+constants!$B$4*data!D1102+constants!$C$4*data!D1102^2+constants!$D$4*data!D1102^3+constants!$E$4*data!D1102^4+constants!$F$4*data!D1102^5+constants!$G$4*data!D1102^6+constants!$H$4*data!D1102^7)</f>
        <v>57465.247502909799</v>
      </c>
      <c r="K1102" s="4">
        <f>E1102/(constants!$A$4+constants!$B$4*data!E1102+constants!$C$4*data!E1102^2+constants!$D$4*data!E1102^3+constants!$E$4*data!E1102^4+constants!$F$4*data!E1102^5+constants!$G$4*data!E1102^6+constants!$H$4*data!E1102^7)</f>
        <v>57465.247502909799</v>
      </c>
      <c r="L1102" s="4">
        <f>F1102/(constants!$A$4+constants!$B$4*data!F1102+constants!$C$4*data!F1102^2+constants!$D$4*data!F1102^3+constants!$E$4*data!F1102^4+constants!$F$4*data!F1102^5+constants!$G$4*data!F1102^6+constants!$H$4*data!F1102^7)</f>
        <v>2660.1306941953781</v>
      </c>
      <c r="M1102" s="4"/>
      <c r="N1102" s="4"/>
      <c r="O1102" s="4">
        <f t="shared" si="284"/>
        <v>80019.504097616024</v>
      </c>
      <c r="P1102" s="4">
        <f t="shared" si="285"/>
        <v>14366.31187572745</v>
      </c>
      <c r="Q1102" s="4">
        <f t="shared" si="285"/>
        <v>14366.31187572745</v>
      </c>
      <c r="R1102" s="4">
        <f t="shared" si="286"/>
        <v>665.03267354884451</v>
      </c>
      <c r="S1102" s="4"/>
      <c r="T1102" s="4"/>
      <c r="U1102" s="4">
        <f t="shared" si="287"/>
        <v>1</v>
      </c>
      <c r="V1102" s="4"/>
      <c r="W1102" s="4"/>
      <c r="X1102">
        <f>IF(front!E1102&gt;$X$2,O1102,P1102)</f>
        <v>80019.504097616024</v>
      </c>
      <c r="Y1102">
        <f t="shared" si="281"/>
        <v>79785.523309314958</v>
      </c>
      <c r="Z1102">
        <f>SUMPRODUCT($B$7:$B$456,Y$7:Y$456,EXP(constants!$B$32+constants!$A$32*ABS($A$7:$A$456-$A1102)))</f>
        <v>1.3648160788708732E-6</v>
      </c>
      <c r="AA1102">
        <f t="shared" si="282"/>
        <v>79785.523307950149</v>
      </c>
      <c r="AB1102">
        <f t="shared" si="288"/>
        <v>79780.077349390544</v>
      </c>
      <c r="AD1102" s="4"/>
      <c r="AE1102" s="4"/>
      <c r="AF1102" s="4"/>
      <c r="AI1102" s="5">
        <f>SUMPRODUCT(constants!$B$13:$B$20,A1102^constants!$A$13:$A$20)*constants!$C$10/((A1102/1000000000)^5*(EXP(0.014388/(A1102/1000000000)/constants!$B$9)-1))</f>
        <v>1.8587369570009297E-5</v>
      </c>
      <c r="AL1102" s="17">
        <f t="shared" si="283"/>
        <v>2.3298259650222424E-10</v>
      </c>
      <c r="AQ1102">
        <f t="shared" si="290"/>
        <v>2.3298259650222424E-10</v>
      </c>
    </row>
    <row r="1103" spans="1:43" x14ac:dyDescent="0.2">
      <c r="A1103">
        <f>front!A1103</f>
        <v>696.83</v>
      </c>
      <c r="B1103" s="1">
        <f t="shared" si="289"/>
        <v>0.45000000000004547</v>
      </c>
      <c r="C1103">
        <f>front!D1103-front!B1103</f>
        <v>31162.5</v>
      </c>
      <c r="D1103" s="2">
        <f>front!E1103-front!C1103</f>
        <v>55438.400000000001</v>
      </c>
      <c r="E1103" s="2">
        <f>IF(front!F1103-front!C1103&gt;0,front!F1103-front!C1103,0)</f>
        <v>55438.400000000001</v>
      </c>
      <c r="F1103" s="2">
        <f>front!I1103-front!H1103</f>
        <v>3545.2000000000007</v>
      </c>
      <c r="G1103" s="2"/>
      <c r="H1103" s="2"/>
      <c r="I1103" s="4">
        <f>C1103/(constants!$A$4+constants!$B$4*data!C1103+constants!$C$4*data!C1103^2+constants!$D$4*data!C1103^3+constants!$E$4*data!C1103^4+constants!$F$4*data!C1103^5+constants!$G$4*data!C1103^6+constants!$H$4*data!C1103^7)</f>
        <v>31970.815194978422</v>
      </c>
      <c r="J1103" s="4">
        <f>D1103/(constants!$A$4+constants!$B$4*data!D1103+constants!$C$4*data!D1103^2+constants!$D$4*data!D1103^3+constants!$E$4*data!D1103^4+constants!$F$4*data!D1103^5+constants!$G$4*data!D1103^6+constants!$H$4*data!D1103^7)</f>
        <v>58506.822725568461</v>
      </c>
      <c r="K1103" s="4">
        <f>E1103/(constants!$A$4+constants!$B$4*data!E1103+constants!$C$4*data!E1103^2+constants!$D$4*data!E1103^3+constants!$E$4*data!E1103^4+constants!$F$4*data!E1103^5+constants!$G$4*data!E1103^6+constants!$H$4*data!E1103^7)</f>
        <v>58506.822725568461</v>
      </c>
      <c r="L1103" s="4">
        <f>F1103/(constants!$A$4+constants!$B$4*data!F1103+constants!$C$4*data!F1103^2+constants!$D$4*data!F1103^3+constants!$E$4*data!F1103^4+constants!$F$4*data!F1103^5+constants!$G$4*data!F1103^6+constants!$H$4*data!F1103^7)</f>
        <v>3537.2166986037755</v>
      </c>
      <c r="M1103" s="4"/>
      <c r="N1103" s="4"/>
      <c r="O1103" s="4">
        <f t="shared" si="284"/>
        <v>79927.037987446063</v>
      </c>
      <c r="P1103" s="4">
        <f t="shared" si="285"/>
        <v>14626.705681392115</v>
      </c>
      <c r="Q1103" s="4">
        <f t="shared" si="285"/>
        <v>14626.705681392115</v>
      </c>
      <c r="R1103" s="4">
        <f t="shared" si="286"/>
        <v>884.30417465094388</v>
      </c>
      <c r="S1103" s="4"/>
      <c r="T1103" s="4"/>
      <c r="U1103" s="4">
        <f t="shared" si="287"/>
        <v>1</v>
      </c>
      <c r="V1103" s="4"/>
      <c r="W1103" s="4"/>
      <c r="X1103">
        <f>IF(front!E1103&gt;$X$2,O1103,P1103)</f>
        <v>79927.037987446063</v>
      </c>
      <c r="Y1103">
        <f t="shared" si="281"/>
        <v>79693.057199144998</v>
      </c>
      <c r="Z1103">
        <f>SUMPRODUCT($B$7:$B$456,Y$7:Y$456,EXP(constants!$B$32+constants!$A$32*ABS($A$7:$A$456-$A1103)))</f>
        <v>1.3303255394734688E-6</v>
      </c>
      <c r="AA1103">
        <f t="shared" si="282"/>
        <v>79693.057197814676</v>
      </c>
      <c r="AB1103">
        <f t="shared" si="288"/>
        <v>79687.611239255071</v>
      </c>
      <c r="AD1103" s="4"/>
      <c r="AE1103" s="4"/>
      <c r="AF1103" s="4"/>
      <c r="AI1103" s="5">
        <f>SUMPRODUCT(constants!$B$13:$B$20,A1103^constants!$A$13:$A$20)*constants!$C$10/((A1103/1000000000)^5*(EXP(0.014388/(A1103/1000000000)/constants!$B$9)-1))</f>
        <v>1.8605214154664958E-5</v>
      </c>
      <c r="AL1103" s="17">
        <f t="shared" si="283"/>
        <v>2.334768713144686E-10</v>
      </c>
      <c r="AQ1103">
        <f t="shared" si="290"/>
        <v>2.334768713144686E-10</v>
      </c>
    </row>
    <row r="1104" spans="1:43" x14ac:dyDescent="0.2">
      <c r="A1104">
        <f>front!A1104</f>
        <v>697.28</v>
      </c>
      <c r="B1104" s="1">
        <f t="shared" si="289"/>
        <v>0.44999999999993179</v>
      </c>
      <c r="C1104">
        <f>front!D1104-front!B1104</f>
        <v>31136.049999999996</v>
      </c>
      <c r="D1104" s="2">
        <f>front!E1104-front!C1104</f>
        <v>55555.4</v>
      </c>
      <c r="E1104" s="2">
        <f>IF(front!F1104-front!C1104&gt;0,front!F1104-front!C1104,0)</f>
        <v>55555.4</v>
      </c>
      <c r="F1104" s="2">
        <f>front!I1104-front!H1104</f>
        <v>5729.6</v>
      </c>
      <c r="G1104" s="2"/>
      <c r="H1104" s="2"/>
      <c r="I1104" s="4">
        <f>C1104/(constants!$A$4+constants!$B$4*data!C1104+constants!$C$4*data!C1104^2+constants!$D$4*data!C1104^3+constants!$E$4*data!C1104^4+constants!$F$4*data!C1104^5+constants!$G$4*data!C1104^6+constants!$H$4*data!C1104^7)</f>
        <v>31942.583614212352</v>
      </c>
      <c r="J1104" s="4">
        <f>D1104/(constants!$A$4+constants!$B$4*data!D1104+constants!$C$4*data!D1104^2+constants!$D$4*data!D1104^3+constants!$E$4*data!D1104^4+constants!$F$4*data!D1104^5+constants!$G$4*data!D1104^6+constants!$H$4*data!D1104^7)</f>
        <v>58636.917186886087</v>
      </c>
      <c r="K1104" s="4">
        <f>E1104/(constants!$A$4+constants!$B$4*data!E1104+constants!$C$4*data!E1104^2+constants!$D$4*data!E1104^3+constants!$E$4*data!E1104^4+constants!$F$4*data!E1104^5+constants!$G$4*data!E1104^6+constants!$H$4*data!E1104^7)</f>
        <v>58636.917186886087</v>
      </c>
      <c r="L1104" s="4">
        <f>F1104/(constants!$A$4+constants!$B$4*data!F1104+constants!$C$4*data!F1104^2+constants!$D$4*data!F1104^3+constants!$E$4*data!F1104^4+constants!$F$4*data!F1104^5+constants!$G$4*data!F1104^6+constants!$H$4*data!F1104^7)</f>
        <v>5718.2135909634217</v>
      </c>
      <c r="M1104" s="4"/>
      <c r="N1104" s="4"/>
      <c r="O1104" s="4">
        <f t="shared" si="284"/>
        <v>79856.459035530876</v>
      </c>
      <c r="P1104" s="4">
        <f t="shared" si="285"/>
        <v>14659.229296721522</v>
      </c>
      <c r="Q1104" s="4">
        <f t="shared" si="285"/>
        <v>14659.229296721522</v>
      </c>
      <c r="R1104" s="4">
        <f t="shared" si="286"/>
        <v>1429.5533977408554</v>
      </c>
      <c r="S1104" s="4"/>
      <c r="T1104" s="4"/>
      <c r="U1104" s="4">
        <f t="shared" si="287"/>
        <v>1</v>
      </c>
      <c r="V1104" s="4"/>
      <c r="W1104" s="4"/>
      <c r="X1104">
        <f>IF(front!E1104&gt;$X$2,O1104,P1104)</f>
        <v>79856.459035530876</v>
      </c>
      <c r="Y1104">
        <f t="shared" si="281"/>
        <v>79622.47824722981</v>
      </c>
      <c r="Z1104">
        <f>SUMPRODUCT($B$7:$B$456,Y$7:Y$456,EXP(constants!$B$32+constants!$A$32*ABS($A$7:$A$456-$A1104)))</f>
        <v>1.2967066173777324E-6</v>
      </c>
      <c r="AA1104">
        <f t="shared" si="282"/>
        <v>79622.478245933104</v>
      </c>
      <c r="AB1104">
        <f t="shared" si="288"/>
        <v>79617.032287373499</v>
      </c>
      <c r="AD1104" s="4"/>
      <c r="AE1104" s="4"/>
      <c r="AF1104" s="4"/>
      <c r="AI1104" s="5">
        <f>SUMPRODUCT(constants!$B$13:$B$20,A1104^constants!$A$13:$A$20)*constants!$C$10/((A1104/1000000000)^5*(EXP(0.014388/(A1104/1000000000)/constants!$B$9)-1))</f>
        <v>1.8623016988886102E-5</v>
      </c>
      <c r="AL1104" s="17">
        <f t="shared" si="283"/>
        <v>2.339074498741337E-10</v>
      </c>
      <c r="AQ1104">
        <f t="shared" si="290"/>
        <v>2.339074498741337E-10</v>
      </c>
    </row>
    <row r="1105" spans="1:43" x14ac:dyDescent="0.2">
      <c r="A1105">
        <f>front!A1105</f>
        <v>697.72</v>
      </c>
      <c r="B1105" s="1">
        <f t="shared" si="289"/>
        <v>0.44000000000005457</v>
      </c>
      <c r="C1105">
        <f>front!D1105-front!B1105</f>
        <v>31047.8</v>
      </c>
      <c r="D1105" s="2">
        <f>front!E1105-front!C1105</f>
        <v>55180.2</v>
      </c>
      <c r="E1105" s="2">
        <f>IF(front!F1105-front!C1105&gt;0,front!F1105-front!C1105,0)</f>
        <v>55180.2</v>
      </c>
      <c r="F1105" s="2">
        <f>front!I1105-front!H1105</f>
        <v>5586.9</v>
      </c>
      <c r="G1105" s="2"/>
      <c r="H1105" s="2"/>
      <c r="I1105" s="4">
        <f>C1105/(constants!$A$4+constants!$B$4*data!C1105+constants!$C$4*data!C1105^2+constants!$D$4*data!C1105^3+constants!$E$4*data!C1105^4+constants!$F$4*data!C1105^5+constants!$G$4*data!C1105^6+constants!$H$4*data!C1105^7)</f>
        <v>31848.401540265684</v>
      </c>
      <c r="J1105" s="4">
        <f>D1105/(constants!$A$4+constants!$B$4*data!D1105+constants!$C$4*data!D1105^2+constants!$D$4*data!D1105^3+constants!$E$4*data!D1105^4+constants!$F$4*data!D1105^5+constants!$G$4*data!D1105^6+constants!$H$4*data!D1105^7)</f>
        <v>58219.863850241629</v>
      </c>
      <c r="K1105" s="4">
        <f>E1105/(constants!$A$4+constants!$B$4*data!E1105+constants!$C$4*data!E1105^2+constants!$D$4*data!E1105^3+constants!$E$4*data!E1105^4+constants!$F$4*data!E1105^5+constants!$G$4*data!E1105^6+constants!$H$4*data!E1105^7)</f>
        <v>58219.863850241629</v>
      </c>
      <c r="L1105" s="4">
        <f>F1105/(constants!$A$4+constants!$B$4*data!F1105+constants!$C$4*data!F1105^2+constants!$D$4*data!F1105^3+constants!$E$4*data!F1105^4+constants!$F$4*data!F1105^5+constants!$G$4*data!F1105^6+constants!$H$4*data!F1105^7)</f>
        <v>5575.6338323434047</v>
      </c>
      <c r="M1105" s="4"/>
      <c r="N1105" s="4"/>
      <c r="O1105" s="4">
        <f t="shared" si="284"/>
        <v>79621.003850664201</v>
      </c>
      <c r="P1105" s="4">
        <f t="shared" si="285"/>
        <v>14554.965962560407</v>
      </c>
      <c r="Q1105" s="4">
        <f t="shared" si="285"/>
        <v>14554.965962560407</v>
      </c>
      <c r="R1105" s="4">
        <f t="shared" si="286"/>
        <v>1393.9084580858512</v>
      </c>
      <c r="S1105" s="4"/>
      <c r="T1105" s="4"/>
      <c r="U1105" s="4">
        <f t="shared" si="287"/>
        <v>1</v>
      </c>
      <c r="V1105" s="4"/>
      <c r="W1105" s="4"/>
      <c r="X1105">
        <f>IF(front!E1105&gt;$X$2,O1105,P1105)</f>
        <v>79621.003850664201</v>
      </c>
      <c r="Y1105">
        <f t="shared" si="281"/>
        <v>79387.023062363136</v>
      </c>
      <c r="Z1105">
        <f>SUMPRODUCT($B$7:$B$456,Y$7:Y$456,EXP(constants!$B$32+constants!$A$32*ABS($A$7:$A$456-$A1105)))</f>
        <v>1.2646564177988386E-6</v>
      </c>
      <c r="AA1105">
        <f t="shared" si="282"/>
        <v>79387.023061098473</v>
      </c>
      <c r="AB1105">
        <f t="shared" si="288"/>
        <v>79381.577102538868</v>
      </c>
      <c r="AD1105" s="4"/>
      <c r="AE1105" s="4"/>
      <c r="AF1105" s="4"/>
      <c r="AI1105" s="5">
        <f>SUMPRODUCT(constants!$B$13:$B$20,A1105^constants!$A$13:$A$20)*constants!$C$10/((A1105/1000000000)^5*(EXP(0.014388/(A1105/1000000000)/constants!$B$9)-1))</f>
        <v>1.8640383855224937E-5</v>
      </c>
      <c r="AL1105" s="17">
        <f t="shared" si="283"/>
        <v>2.3482002418705737E-10</v>
      </c>
      <c r="AQ1105">
        <f t="shared" si="290"/>
        <v>2.3482002418705737E-10</v>
      </c>
    </row>
    <row r="1106" spans="1:43" x14ac:dyDescent="0.2">
      <c r="A1106">
        <f>front!A1106</f>
        <v>698.17</v>
      </c>
      <c r="B1106" s="1">
        <f t="shared" si="289"/>
        <v>0.44999999999993179</v>
      </c>
      <c r="C1106">
        <f>front!D1106-front!B1106</f>
        <v>31103.350000000002</v>
      </c>
      <c r="D1106" s="2">
        <f>front!E1106-front!C1106</f>
        <v>55629</v>
      </c>
      <c r="E1106" s="2">
        <f>IF(front!F1106-front!C1106&gt;0,front!F1106-front!C1106,0)</f>
        <v>55629</v>
      </c>
      <c r="F1106" s="2">
        <f>front!I1106-front!H1106</f>
        <v>4429.8999999999996</v>
      </c>
      <c r="G1106" s="2"/>
      <c r="H1106" s="2"/>
      <c r="I1106" s="4">
        <f>C1106/(constants!$A$4+constants!$B$4*data!C1106+constants!$C$4*data!C1106^2+constants!$D$4*data!C1106^3+constants!$E$4*data!C1106^4+constants!$F$4*data!C1106^5+constants!$G$4*data!C1106^6+constants!$H$4*data!C1106^7)</f>
        <v>31907.683375112763</v>
      </c>
      <c r="J1106" s="4">
        <f>D1106/(constants!$A$4+constants!$B$4*data!D1106+constants!$C$4*data!D1106^2+constants!$D$4*data!D1106^3+constants!$E$4*data!D1106^4+constants!$F$4*data!D1106^5+constants!$G$4*data!D1106^6+constants!$H$4*data!D1106^7)</f>
        <v>58718.775692368654</v>
      </c>
      <c r="K1106" s="4">
        <f>E1106/(constants!$A$4+constants!$B$4*data!E1106+constants!$C$4*data!E1106^2+constants!$D$4*data!E1106^3+constants!$E$4*data!E1106^4+constants!$F$4*data!E1106^5+constants!$G$4*data!E1106^6+constants!$H$4*data!E1106^7)</f>
        <v>58718.775692368654</v>
      </c>
      <c r="L1106" s="4">
        <f>F1106/(constants!$A$4+constants!$B$4*data!F1106+constants!$C$4*data!F1106^2+constants!$D$4*data!F1106^3+constants!$E$4*data!F1106^4+constants!$F$4*data!F1106^5+constants!$G$4*data!F1106^6+constants!$H$4*data!F1106^7)</f>
        <v>4420.2084095965238</v>
      </c>
      <c r="M1106" s="4"/>
      <c r="N1106" s="4"/>
      <c r="O1106" s="4">
        <f t="shared" si="284"/>
        <v>79769.208437781912</v>
      </c>
      <c r="P1106" s="4">
        <f t="shared" si="285"/>
        <v>14679.693923092163</v>
      </c>
      <c r="Q1106" s="4">
        <f t="shared" si="285"/>
        <v>14679.693923092163</v>
      </c>
      <c r="R1106" s="4">
        <f t="shared" si="286"/>
        <v>1105.0521023991309</v>
      </c>
      <c r="S1106" s="4"/>
      <c r="T1106" s="4"/>
      <c r="U1106" s="4">
        <f t="shared" si="287"/>
        <v>1</v>
      </c>
      <c r="V1106" s="4"/>
      <c r="W1106" s="4"/>
      <c r="X1106">
        <f>IF(front!E1106&gt;$X$2,O1106,P1106)</f>
        <v>79769.208437781912</v>
      </c>
      <c r="Y1106">
        <f t="shared" si="281"/>
        <v>79535.227649480847</v>
      </c>
      <c r="Z1106">
        <f>SUMPRODUCT($B$7:$B$456,Y$7:Y$456,EXP(constants!$B$32+constants!$A$32*ABS($A$7:$A$456-$A1106)))</f>
        <v>1.2326970331773251E-6</v>
      </c>
      <c r="AA1106">
        <f t="shared" si="282"/>
        <v>79535.227648248154</v>
      </c>
      <c r="AB1106">
        <f t="shared" si="288"/>
        <v>79529.781689688549</v>
      </c>
      <c r="AD1106" s="4"/>
      <c r="AE1106" s="4"/>
      <c r="AF1106" s="4"/>
      <c r="AI1106" s="5">
        <f>SUMPRODUCT(constants!$B$13:$B$20,A1106^constants!$A$13:$A$20)*constants!$C$10/((A1106/1000000000)^5*(EXP(0.014388/(A1106/1000000000)/constants!$B$9)-1))</f>
        <v>1.865810417700946E-5</v>
      </c>
      <c r="AL1106" s="17">
        <f t="shared" si="283"/>
        <v>2.3460524825542906E-10</v>
      </c>
      <c r="AQ1106">
        <f t="shared" si="290"/>
        <v>2.3460524825542906E-10</v>
      </c>
    </row>
    <row r="1107" spans="1:43" x14ac:dyDescent="0.2">
      <c r="A1107">
        <f>front!A1107</f>
        <v>698.62</v>
      </c>
      <c r="B1107" s="1">
        <f t="shared" si="289"/>
        <v>0.45000000000004547</v>
      </c>
      <c r="C1107">
        <f>front!D1107-front!B1107</f>
        <v>31150.649999999998</v>
      </c>
      <c r="D1107" s="2">
        <f>front!E1107-front!C1107</f>
        <v>55057.4</v>
      </c>
      <c r="E1107" s="2">
        <f>IF(front!F1107-front!C1107&gt;0,front!F1107-front!C1107,0)</f>
        <v>55057.4</v>
      </c>
      <c r="F1107" s="2">
        <f>front!I1107-front!H1107</f>
        <v>4051.2000000000007</v>
      </c>
      <c r="G1107" s="2"/>
      <c r="H1107" s="2"/>
      <c r="I1107" s="4">
        <f>C1107/(constants!$A$4+constants!$B$4*data!C1107+constants!$C$4*data!C1107^2+constants!$D$4*data!C1107^3+constants!$E$4*data!C1107^4+constants!$F$4*data!C1107^5+constants!$G$4*data!C1107^6+constants!$H$4*data!C1107^7)</f>
        <v>31958.166812321586</v>
      </c>
      <c r="J1107" s="4">
        <f>D1107/(constants!$A$4+constants!$B$4*data!D1107+constants!$C$4*data!D1107^2+constants!$D$4*data!D1107^3+constants!$E$4*data!D1107^4+constants!$F$4*data!D1107^5+constants!$G$4*data!D1107^6+constants!$H$4*data!D1107^7)</f>
        <v>58083.448586148486</v>
      </c>
      <c r="K1107" s="4">
        <f>E1107/(constants!$A$4+constants!$B$4*data!E1107+constants!$C$4*data!E1107^2+constants!$D$4*data!E1107^3+constants!$E$4*data!E1107^4+constants!$F$4*data!E1107^5+constants!$G$4*data!E1107^6+constants!$H$4*data!E1107^7)</f>
        <v>58083.448586148486</v>
      </c>
      <c r="L1107" s="4">
        <f>F1107/(constants!$A$4+constants!$B$4*data!F1107+constants!$C$4*data!F1107^2+constants!$D$4*data!F1107^3+constants!$E$4*data!F1107^4+constants!$F$4*data!F1107^5+constants!$G$4*data!F1107^6+constants!$H$4*data!F1107^7)</f>
        <v>4042.2013123748934</v>
      </c>
      <c r="M1107" s="4"/>
      <c r="N1107" s="4"/>
      <c r="O1107" s="4">
        <f t="shared" si="284"/>
        <v>79895.417030803961</v>
      </c>
      <c r="P1107" s="4">
        <f t="shared" si="285"/>
        <v>14520.862146537122</v>
      </c>
      <c r="Q1107" s="4">
        <f t="shared" si="285"/>
        <v>14520.862146537122</v>
      </c>
      <c r="R1107" s="4">
        <f t="shared" si="286"/>
        <v>1010.5503280937234</v>
      </c>
      <c r="S1107" s="4"/>
      <c r="T1107" s="4"/>
      <c r="U1107" s="4">
        <f t="shared" si="287"/>
        <v>1</v>
      </c>
      <c r="V1107" s="4"/>
      <c r="W1107" s="4"/>
      <c r="X1107">
        <f>IF(front!E1107&gt;$X$2,O1107,P1107)</f>
        <v>79895.417030803961</v>
      </c>
      <c r="Y1107">
        <f t="shared" si="281"/>
        <v>79661.436242502896</v>
      </c>
      <c r="Z1107">
        <f>SUMPRODUCT($B$7:$B$456,Y$7:Y$456,EXP(constants!$B$32+constants!$A$32*ABS($A$7:$A$456-$A1107)))</f>
        <v>1.2015453005401794E-6</v>
      </c>
      <c r="AA1107">
        <f t="shared" si="282"/>
        <v>79661.436241301344</v>
      </c>
      <c r="AB1107">
        <f t="shared" si="288"/>
        <v>79655.990282741739</v>
      </c>
      <c r="AD1107" s="4"/>
      <c r="AE1107" s="4"/>
      <c r="AF1107" s="4"/>
      <c r="AI1107" s="5">
        <f>SUMPRODUCT(constants!$B$13:$B$20,A1107^constants!$A$13:$A$20)*constants!$C$10/((A1107/1000000000)^5*(EXP(0.014388/(A1107/1000000000)/constants!$B$9)-1))</f>
        <v>1.8675782809969868E-5</v>
      </c>
      <c r="AL1107" s="17">
        <f t="shared" si="283"/>
        <v>2.3445547213310035E-10</v>
      </c>
      <c r="AQ1107">
        <f t="shared" si="290"/>
        <v>2.3445547213310035E-10</v>
      </c>
    </row>
    <row r="1108" spans="1:43" x14ac:dyDescent="0.2">
      <c r="A1108">
        <f>front!A1108</f>
        <v>699.07</v>
      </c>
      <c r="B1108" s="1">
        <f t="shared" si="289"/>
        <v>0.45000000000004547</v>
      </c>
      <c r="C1108">
        <f>front!D1108-front!B1108</f>
        <v>31180.9</v>
      </c>
      <c r="D1108" s="2">
        <f>front!E1108-front!C1108</f>
        <v>55008.800000000003</v>
      </c>
      <c r="E1108" s="2">
        <f>IF(front!F1108-front!C1108&gt;0,front!F1108-front!C1108,0)</f>
        <v>55008.800000000003</v>
      </c>
      <c r="F1108" s="2">
        <f>front!I1108-front!H1108</f>
        <v>3880.7999999999993</v>
      </c>
      <c r="G1108" s="2"/>
      <c r="H1108" s="2"/>
      <c r="I1108" s="4">
        <f>C1108/(constants!$A$4+constants!$B$4*data!C1108+constants!$C$4*data!C1108^2+constants!$D$4*data!C1108^3+constants!$E$4*data!C1108^4+constants!$F$4*data!C1108^5+constants!$G$4*data!C1108^6+constants!$H$4*data!C1108^7)</f>
        <v>31990.455545422792</v>
      </c>
      <c r="J1108" s="4">
        <f>D1108/(constants!$A$4+constants!$B$4*data!D1108+constants!$C$4*data!D1108^2+constants!$D$4*data!D1108^3+constants!$E$4*data!D1108^4+constants!$F$4*data!D1108^5+constants!$G$4*data!D1108^6+constants!$H$4*data!D1108^7)</f>
        <v>58029.470611934557</v>
      </c>
      <c r="K1108" s="4">
        <f>E1108/(constants!$A$4+constants!$B$4*data!E1108+constants!$C$4*data!E1108^2+constants!$D$4*data!E1108^3+constants!$E$4*data!E1108^4+constants!$F$4*data!E1108^5+constants!$G$4*data!E1108^6+constants!$H$4*data!E1108^7)</f>
        <v>58029.470611934557</v>
      </c>
      <c r="L1108" s="4">
        <f>F1108/(constants!$A$4+constants!$B$4*data!F1108+constants!$C$4*data!F1108^2+constants!$D$4*data!F1108^3+constants!$E$4*data!F1108^4+constants!$F$4*data!F1108^5+constants!$G$4*data!F1108^6+constants!$H$4*data!F1108^7)</f>
        <v>3872.1333006250597</v>
      </c>
      <c r="M1108" s="4"/>
      <c r="N1108" s="4"/>
      <c r="O1108" s="4">
        <f t="shared" si="284"/>
        <v>79976.138863556975</v>
      </c>
      <c r="P1108" s="4">
        <f t="shared" si="285"/>
        <v>14507.367652983639</v>
      </c>
      <c r="Q1108" s="4">
        <f t="shared" si="285"/>
        <v>14507.367652983639</v>
      </c>
      <c r="R1108" s="4">
        <f t="shared" si="286"/>
        <v>968.03332515626494</v>
      </c>
      <c r="S1108" s="4"/>
      <c r="T1108" s="4"/>
      <c r="U1108" s="4">
        <f t="shared" si="287"/>
        <v>1</v>
      </c>
      <c r="V1108" s="4"/>
      <c r="W1108" s="4"/>
      <c r="X1108">
        <f>IF(front!E1108&gt;$X$2,O1108,P1108)</f>
        <v>79976.138863556975</v>
      </c>
      <c r="Y1108">
        <f t="shared" si="281"/>
        <v>79742.158075255909</v>
      </c>
      <c r="Z1108">
        <f>SUMPRODUCT($B$7:$B$456,Y$7:Y$456,EXP(constants!$B$32+constants!$A$32*ABS($A$7:$A$456-$A1108)))</f>
        <v>1.1711808095529902E-6</v>
      </c>
      <c r="AA1108">
        <f t="shared" si="282"/>
        <v>79742.158074084728</v>
      </c>
      <c r="AB1108">
        <f t="shared" si="288"/>
        <v>79736.712115525122</v>
      </c>
      <c r="AD1108" s="4"/>
      <c r="AE1108" s="4"/>
      <c r="AF1108" s="4"/>
      <c r="AI1108" s="5">
        <f>SUMPRODUCT(constants!$B$13:$B$20,A1108^constants!$A$13:$A$20)*constants!$C$10/((A1108/1000000000)^5*(EXP(0.014388/(A1108/1000000000)/constants!$B$9)-1))</f>
        <v>1.8693419775096108E-5</v>
      </c>
      <c r="AL1108" s="17">
        <f t="shared" si="283"/>
        <v>2.3443931006350596E-10</v>
      </c>
      <c r="AQ1108">
        <f t="shared" si="290"/>
        <v>2.3443931006350596E-10</v>
      </c>
    </row>
    <row r="1109" spans="1:43" x14ac:dyDescent="0.2">
      <c r="A1109">
        <f>front!A1109</f>
        <v>699.52</v>
      </c>
      <c r="B1109" s="1">
        <f t="shared" si="289"/>
        <v>0.44999999999993179</v>
      </c>
      <c r="C1109">
        <f>front!D1109-front!B1109</f>
        <v>31293.05</v>
      </c>
      <c r="D1109" s="2">
        <f>front!E1109-front!C1109</f>
        <v>55569.5</v>
      </c>
      <c r="E1109" s="2">
        <f>IF(front!F1109-front!C1109&gt;0,front!F1109-front!C1109,0)</f>
        <v>55569.5</v>
      </c>
      <c r="F1109" s="2">
        <f>front!I1109-front!H1109</f>
        <v>3622.2999999999993</v>
      </c>
      <c r="G1109" s="2"/>
      <c r="H1109" s="2"/>
      <c r="I1109" s="4">
        <f>C1109/(constants!$A$4+constants!$B$4*data!C1109+constants!$C$4*data!C1109^2+constants!$D$4*data!C1109^3+constants!$E$4*data!C1109^4+constants!$F$4*data!C1109^5+constants!$G$4*data!C1109^6+constants!$H$4*data!C1109^7)</f>
        <v>32110.183179992768</v>
      </c>
      <c r="J1109" s="4">
        <f>D1109/(constants!$A$4+constants!$B$4*data!D1109+constants!$C$4*data!D1109^2+constants!$D$4*data!D1109^3+constants!$E$4*data!D1109^4+constants!$F$4*data!D1109^5+constants!$G$4*data!D1109^6+constants!$H$4*data!D1109^7)</f>
        <v>58652.598022189173</v>
      </c>
      <c r="K1109" s="4">
        <f>E1109/(constants!$A$4+constants!$B$4*data!E1109+constants!$C$4*data!E1109^2+constants!$D$4*data!E1109^3+constants!$E$4*data!E1109^4+constants!$F$4*data!E1109^5+constants!$G$4*data!E1109^6+constants!$H$4*data!E1109^7)</f>
        <v>58652.598022189173</v>
      </c>
      <c r="L1109" s="4">
        <f>F1109/(constants!$A$4+constants!$B$4*data!F1109+constants!$C$4*data!F1109^2+constants!$D$4*data!F1109^3+constants!$E$4*data!F1109^4+constants!$F$4*data!F1109^5+constants!$G$4*data!F1109^6+constants!$H$4*data!F1109^7)</f>
        <v>3614.1566130147003</v>
      </c>
      <c r="M1109" s="4"/>
      <c r="N1109" s="4"/>
      <c r="O1109" s="4">
        <f t="shared" si="284"/>
        <v>80275.457949981923</v>
      </c>
      <c r="P1109" s="4">
        <f t="shared" si="285"/>
        <v>14663.149505547293</v>
      </c>
      <c r="Q1109" s="4">
        <f t="shared" si="285"/>
        <v>14663.149505547293</v>
      </c>
      <c r="R1109" s="4">
        <f t="shared" si="286"/>
        <v>903.53915325367507</v>
      </c>
      <c r="S1109" s="4"/>
      <c r="T1109" s="4"/>
      <c r="U1109" s="4">
        <f t="shared" si="287"/>
        <v>1</v>
      </c>
      <c r="V1109" s="4"/>
      <c r="W1109" s="4"/>
      <c r="X1109">
        <f>IF(front!E1109&gt;$X$2,O1109,P1109)</f>
        <v>80275.457949981923</v>
      </c>
      <c r="Y1109">
        <f t="shared" si="281"/>
        <v>80041.477161680858</v>
      </c>
      <c r="Z1109">
        <f>SUMPRODUCT($B$7:$B$456,Y$7:Y$456,EXP(constants!$B$32+constants!$A$32*ABS($A$7:$A$456-$A1109)))</f>
        <v>1.1415836656749819E-6</v>
      </c>
      <c r="AA1109">
        <f t="shared" si="282"/>
        <v>80041.477160539274</v>
      </c>
      <c r="AB1109">
        <f t="shared" si="288"/>
        <v>80036.031201979669</v>
      </c>
      <c r="AD1109" s="4"/>
      <c r="AE1109" s="4"/>
      <c r="AF1109" s="4"/>
      <c r="AI1109" s="5">
        <f>SUMPRODUCT(constants!$B$13:$B$20,A1109^constants!$A$13:$A$20)*constants!$C$10/((A1109/1000000000)^5*(EXP(0.014388/(A1109/1000000000)/constants!$B$9)-1))</f>
        <v>1.8711015093502455E-5</v>
      </c>
      <c r="AL1109" s="17">
        <f t="shared" si="283"/>
        <v>2.3378239540992684E-10</v>
      </c>
      <c r="AQ1109">
        <f t="shared" si="290"/>
        <v>2.3378239540992684E-10</v>
      </c>
    </row>
    <row r="1110" spans="1:43" x14ac:dyDescent="0.2">
      <c r="A1110">
        <f>front!A1110</f>
        <v>699.97</v>
      </c>
      <c r="B1110" s="1">
        <f t="shared" si="289"/>
        <v>0.45000000000004547</v>
      </c>
      <c r="C1110">
        <f>front!D1110-front!B1110</f>
        <v>31354.1</v>
      </c>
      <c r="D1110" s="2">
        <f>front!E1110-front!C1110</f>
        <v>55507.8</v>
      </c>
      <c r="E1110" s="2">
        <f>IF(front!F1110-front!C1110&gt;0,front!F1110-front!C1110,0)</f>
        <v>55507.8</v>
      </c>
      <c r="F1110" s="2">
        <f>front!I1110-front!H1110</f>
        <v>3305.8999999999996</v>
      </c>
      <c r="G1110" s="2"/>
      <c r="H1110" s="2"/>
      <c r="I1110" s="4">
        <f>C1110/(constants!$A$4+constants!$B$4*data!C1110+constants!$C$4*data!C1110^2+constants!$D$4*data!C1110^3+constants!$E$4*data!C1110^4+constants!$F$4*data!C1110^5+constants!$G$4*data!C1110^6+constants!$H$4*data!C1110^7)</f>
        <v>32175.370828607469</v>
      </c>
      <c r="J1110" s="4">
        <f>D1110/(constants!$A$4+constants!$B$4*data!D1110+constants!$C$4*data!D1110^2+constants!$D$4*data!D1110^3+constants!$E$4*data!D1110^4+constants!$F$4*data!D1110^5+constants!$G$4*data!D1110^6+constants!$H$4*data!D1110^7)</f>
        <v>58583.984932413667</v>
      </c>
      <c r="K1110" s="4">
        <f>E1110/(constants!$A$4+constants!$B$4*data!E1110+constants!$C$4*data!E1110^2+constants!$D$4*data!E1110^3+constants!$E$4*data!E1110^4+constants!$F$4*data!E1110^5+constants!$G$4*data!E1110^6+constants!$H$4*data!E1110^7)</f>
        <v>58583.984932413667</v>
      </c>
      <c r="L1110" s="4">
        <f>F1110/(constants!$A$4+constants!$B$4*data!F1110+constants!$C$4*data!F1110^2+constants!$D$4*data!F1110^3+constants!$E$4*data!F1110^4+constants!$F$4*data!F1110^5+constants!$G$4*data!F1110^6+constants!$H$4*data!F1110^7)</f>
        <v>3298.4234232632684</v>
      </c>
      <c r="M1110" s="4"/>
      <c r="N1110" s="4"/>
      <c r="O1110" s="4">
        <f t="shared" si="284"/>
        <v>80438.427071518672</v>
      </c>
      <c r="P1110" s="4">
        <f t="shared" si="285"/>
        <v>14645.996233103417</v>
      </c>
      <c r="Q1110" s="4">
        <f t="shared" si="285"/>
        <v>14645.996233103417</v>
      </c>
      <c r="R1110" s="4">
        <f t="shared" si="286"/>
        <v>824.60585581581711</v>
      </c>
      <c r="S1110" s="4"/>
      <c r="T1110" s="4"/>
      <c r="U1110" s="4">
        <f t="shared" si="287"/>
        <v>1</v>
      </c>
      <c r="V1110" s="4"/>
      <c r="W1110" s="4"/>
      <c r="X1110">
        <f>IF(front!E1110&gt;$X$2,O1110,P1110)</f>
        <v>80438.427071518672</v>
      </c>
      <c r="Y1110">
        <f t="shared" si="281"/>
        <v>80204.446283217607</v>
      </c>
      <c r="Z1110">
        <f>SUMPRODUCT($B$7:$B$456,Y$7:Y$456,EXP(constants!$B$32+constants!$A$32*ABS($A$7:$A$456-$A1110)))</f>
        <v>1.1127344771242656E-6</v>
      </c>
      <c r="AA1110">
        <f t="shared" si="282"/>
        <v>80204.446282104866</v>
      </c>
      <c r="AB1110">
        <f t="shared" si="288"/>
        <v>80199.00032354526</v>
      </c>
      <c r="AD1110" s="4"/>
      <c r="AE1110" s="4"/>
      <c r="AF1110" s="4"/>
      <c r="AI1110" s="5">
        <f>SUMPRODUCT(constants!$B$13:$B$20,A1110^constants!$A$13:$A$20)*constants!$C$10/((A1110/1000000000)^5*(EXP(0.014388/(A1110/1000000000)/constants!$B$9)-1))</f>
        <v>1.872856878643405E-5</v>
      </c>
      <c r="AL1110" s="17">
        <f t="shared" si="283"/>
        <v>2.335262124325459E-10</v>
      </c>
      <c r="AQ1110">
        <f t="shared" si="290"/>
        <v>2.335262124325459E-10</v>
      </c>
    </row>
    <row r="1111" spans="1:43" x14ac:dyDescent="0.2">
      <c r="A1111">
        <f>front!A1111</f>
        <v>700.42</v>
      </c>
      <c r="B1111" s="1">
        <f t="shared" si="289"/>
        <v>0.44999999999993179</v>
      </c>
      <c r="C1111">
        <f>front!D1111-front!B1111</f>
        <v>31418.45</v>
      </c>
      <c r="D1111" s="2">
        <f>front!E1111-front!C1111</f>
        <v>55087.4</v>
      </c>
      <c r="E1111" s="2">
        <f>IF(front!F1111-front!C1111&gt;0,front!F1111-front!C1111,0)</f>
        <v>55087.4</v>
      </c>
      <c r="F1111" s="2">
        <f>front!I1111-front!H1111</f>
        <v>2884.8000000000011</v>
      </c>
      <c r="G1111" s="2"/>
      <c r="H1111" s="2"/>
      <c r="I1111" s="4">
        <f>C1111/(constants!$A$4+constants!$B$4*data!C1111+constants!$C$4*data!C1111^2+constants!$D$4*data!C1111^3+constants!$E$4*data!C1111^4+constants!$F$4*data!C1111^5+constants!$G$4*data!C1111^6+constants!$H$4*data!C1111^7)</f>
        <v>32244.091816360076</v>
      </c>
      <c r="J1111" s="4">
        <f>D1111/(constants!$A$4+constants!$B$4*data!D1111+constants!$C$4*data!D1111^2+constants!$D$4*data!D1111^3+constants!$E$4*data!D1111^4+constants!$F$4*data!D1111^5+constants!$G$4*data!D1111^6+constants!$H$4*data!D1111^7)</f>
        <v>58116.771250989957</v>
      </c>
      <c r="K1111" s="4">
        <f>E1111/(constants!$A$4+constants!$B$4*data!E1111+constants!$C$4*data!E1111^2+constants!$D$4*data!E1111^3+constants!$E$4*data!E1111^4+constants!$F$4*data!E1111^5+constants!$G$4*data!E1111^6+constants!$H$4*data!E1111^7)</f>
        <v>58116.771250989957</v>
      </c>
      <c r="L1111" s="4">
        <f>F1111/(constants!$A$4+constants!$B$4*data!F1111+constants!$C$4*data!F1111^2+constants!$D$4*data!F1111^3+constants!$E$4*data!F1111^4+constants!$F$4*data!F1111^5+constants!$G$4*data!F1111^6+constants!$H$4*data!F1111^7)</f>
        <v>2878.2433129444012</v>
      </c>
      <c r="M1111" s="4"/>
      <c r="N1111" s="4"/>
      <c r="O1111" s="4">
        <f t="shared" si="284"/>
        <v>80610.229540900182</v>
      </c>
      <c r="P1111" s="4">
        <f t="shared" si="285"/>
        <v>14529.192812747489</v>
      </c>
      <c r="Q1111" s="4">
        <f t="shared" si="285"/>
        <v>14529.192812747489</v>
      </c>
      <c r="R1111" s="4">
        <f t="shared" si="286"/>
        <v>719.56082823610029</v>
      </c>
      <c r="S1111" s="4"/>
      <c r="T1111" s="4"/>
      <c r="U1111" s="4">
        <f t="shared" si="287"/>
        <v>1</v>
      </c>
      <c r="V1111" s="4"/>
      <c r="W1111" s="4"/>
      <c r="X1111">
        <f>IF(front!E1111&gt;$X$2,O1111,P1111)</f>
        <v>80610.229540900182</v>
      </c>
      <c r="Y1111">
        <f t="shared" si="281"/>
        <v>80376.248752599116</v>
      </c>
      <c r="Z1111">
        <f>SUMPRODUCT($B$7:$B$456,Y$7:Y$456,EXP(constants!$B$32+constants!$A$32*ABS($A$7:$A$456-$A1111)))</f>
        <v>1.0846143421725697E-6</v>
      </c>
      <c r="AA1111">
        <f t="shared" si="282"/>
        <v>80376.248751514504</v>
      </c>
      <c r="AB1111">
        <f t="shared" si="288"/>
        <v>80370.802792954899</v>
      </c>
      <c r="AD1111" s="4"/>
      <c r="AE1111" s="4"/>
      <c r="AF1111" s="4"/>
      <c r="AI1111" s="5">
        <f>SUMPRODUCT(constants!$B$13:$B$20,A1111^constants!$A$13:$A$20)*constants!$C$10/((A1111/1000000000)^5*(EXP(0.014388/(A1111/1000000000)/constants!$B$9)-1))</f>
        <v>1.8746080875253329E-5</v>
      </c>
      <c r="AL1111" s="17">
        <f t="shared" si="283"/>
        <v>2.3324491262760613E-10</v>
      </c>
      <c r="AQ1111">
        <f t="shared" si="290"/>
        <v>2.3324491262760613E-10</v>
      </c>
    </row>
    <row r="1112" spans="1:43" x14ac:dyDescent="0.2">
      <c r="A1112">
        <f>front!A1112</f>
        <v>700.87</v>
      </c>
      <c r="B1112" s="1">
        <f t="shared" si="289"/>
        <v>0.45000000000004547</v>
      </c>
      <c r="C1112">
        <f>front!D1112-front!B1112</f>
        <v>31423.200000000004</v>
      </c>
      <c r="D1112" s="2">
        <f>front!E1112-front!C1112</f>
        <v>54979.9</v>
      </c>
      <c r="E1112" s="2">
        <f>IF(front!F1112-front!C1112&gt;0,front!F1112-front!C1112,0)</f>
        <v>54979.9</v>
      </c>
      <c r="F1112" s="2">
        <f>front!I1112-front!H1112</f>
        <v>2898.8999999999996</v>
      </c>
      <c r="G1112" s="2"/>
      <c r="H1112" s="2"/>
      <c r="I1112" s="4">
        <f>C1112/(constants!$A$4+constants!$B$4*data!C1112+constants!$C$4*data!C1112^2+constants!$D$4*data!C1112^3+constants!$E$4*data!C1112^4+constants!$F$4*data!C1112^5+constants!$G$4*data!C1112^6+constants!$H$4*data!C1112^7)</f>
        <v>32249.164855009563</v>
      </c>
      <c r="J1112" s="4">
        <f>D1112/(constants!$A$4+constants!$B$4*data!D1112+constants!$C$4*data!D1112^2+constants!$D$4*data!D1112^3+constants!$E$4*data!D1112^4+constants!$F$4*data!D1112^5+constants!$G$4*data!D1112^6+constants!$H$4*data!D1112^7)</f>
        <v>57997.375338142141</v>
      </c>
      <c r="K1112" s="4">
        <f>E1112/(constants!$A$4+constants!$B$4*data!E1112+constants!$C$4*data!E1112^2+constants!$D$4*data!E1112^3+constants!$E$4*data!E1112^4+constants!$F$4*data!E1112^5+constants!$G$4*data!E1112^6+constants!$H$4*data!E1112^7)</f>
        <v>57997.375338142141</v>
      </c>
      <c r="L1112" s="4">
        <f>F1112/(constants!$A$4+constants!$B$4*data!F1112+constants!$C$4*data!F1112^2+constants!$D$4*data!F1112^3+constants!$E$4*data!F1112^4+constants!$F$4*data!F1112^5+constants!$G$4*data!F1112^6+constants!$H$4*data!F1112^7)</f>
        <v>2892.3120639669469</v>
      </c>
      <c r="M1112" s="4"/>
      <c r="N1112" s="4"/>
      <c r="O1112" s="4">
        <f t="shared" si="284"/>
        <v>80622.912137523905</v>
      </c>
      <c r="P1112" s="4">
        <f t="shared" si="285"/>
        <v>14499.343834535535</v>
      </c>
      <c r="Q1112" s="4">
        <f t="shared" si="285"/>
        <v>14499.343834535535</v>
      </c>
      <c r="R1112" s="4">
        <f t="shared" si="286"/>
        <v>723.07801599173672</v>
      </c>
      <c r="S1112" s="4"/>
      <c r="T1112" s="4"/>
      <c r="U1112" s="4">
        <f t="shared" si="287"/>
        <v>1</v>
      </c>
      <c r="V1112" s="4"/>
      <c r="W1112" s="4"/>
      <c r="X1112">
        <f>IF(front!E1112&gt;$X$2,O1112,P1112)</f>
        <v>80622.912137523905</v>
      </c>
      <c r="Y1112">
        <f t="shared" si="281"/>
        <v>80388.931349222839</v>
      </c>
      <c r="Z1112">
        <f>SUMPRODUCT($B$7:$B$456,Y$7:Y$456,EXP(constants!$B$32+constants!$A$32*ABS($A$7:$A$456-$A1112)))</f>
        <v>1.0572048367609386E-6</v>
      </c>
      <c r="AA1112">
        <f t="shared" si="282"/>
        <v>80388.931348165628</v>
      </c>
      <c r="AB1112">
        <f t="shared" si="288"/>
        <v>80383.485389606023</v>
      </c>
      <c r="AD1112" s="4"/>
      <c r="AE1112" s="4"/>
      <c r="AF1112" s="4"/>
      <c r="AI1112" s="5">
        <f>SUMPRODUCT(constants!$B$13:$B$20,A1112^constants!$A$13:$A$20)*constants!$C$10/((A1112/1000000000)^5*(EXP(0.014388/(A1112/1000000000)/constants!$B$9)-1))</f>
        <v>1.8763551381444998E-5</v>
      </c>
      <c r="AL1112" s="17">
        <f t="shared" si="283"/>
        <v>2.3342545163973712E-10</v>
      </c>
      <c r="AQ1112">
        <f t="shared" si="290"/>
        <v>2.3342545163973712E-10</v>
      </c>
    </row>
    <row r="1113" spans="1:43" x14ac:dyDescent="0.2">
      <c r="A1113">
        <f>front!A1113</f>
        <v>701.32</v>
      </c>
      <c r="B1113" s="1">
        <f t="shared" si="289"/>
        <v>0.45000000000004547</v>
      </c>
      <c r="C1113">
        <f>front!D1113-front!B1113</f>
        <v>31395.05</v>
      </c>
      <c r="D1113" s="2">
        <f>front!E1113-front!C1113</f>
        <v>53555.199999999997</v>
      </c>
      <c r="E1113" s="2">
        <f>IF(front!F1113-front!C1113&gt;0,front!F1113-front!C1113,0)</f>
        <v>53555.199999999997</v>
      </c>
      <c r="F1113" s="2">
        <f>front!I1113-front!H1113</f>
        <v>2845.2000000000007</v>
      </c>
      <c r="G1113" s="2"/>
      <c r="H1113" s="2"/>
      <c r="I1113" s="4">
        <f>C1113/(constants!$A$4+constants!$B$4*data!C1113+constants!$C$4*data!C1113^2+constants!$D$4*data!C1113^3+constants!$E$4*data!C1113^4+constants!$F$4*data!C1113^5+constants!$G$4*data!C1113^6+constants!$H$4*data!C1113^7)</f>
        <v>32219.101216426843</v>
      </c>
      <c r="J1113" s="4">
        <f>D1113/(constants!$A$4+constants!$B$4*data!D1113+constants!$C$4*data!D1113^2+constants!$D$4*data!D1113^3+constants!$E$4*data!D1113^4+constants!$F$4*data!D1113^5+constants!$G$4*data!D1113^6+constants!$H$4*data!D1113^7)</f>
        <v>56417.229341330611</v>
      </c>
      <c r="K1113" s="4">
        <f>E1113/(constants!$A$4+constants!$B$4*data!E1113+constants!$C$4*data!E1113^2+constants!$D$4*data!E1113^3+constants!$E$4*data!E1113^4+constants!$F$4*data!E1113^5+constants!$G$4*data!E1113^6+constants!$H$4*data!E1113^7)</f>
        <v>56417.229341330611</v>
      </c>
      <c r="L1113" s="4">
        <f>F1113/(constants!$A$4+constants!$B$4*data!F1113+constants!$C$4*data!F1113^2+constants!$D$4*data!F1113^3+constants!$E$4*data!F1113^4+constants!$F$4*data!F1113^5+constants!$G$4*data!F1113^6+constants!$H$4*data!F1113^7)</f>
        <v>2838.7312093094311</v>
      </c>
      <c r="M1113" s="4"/>
      <c r="N1113" s="4"/>
      <c r="O1113" s="4">
        <f t="shared" si="284"/>
        <v>80547.753041067102</v>
      </c>
      <c r="P1113" s="4">
        <f t="shared" si="285"/>
        <v>14104.307335332653</v>
      </c>
      <c r="Q1113" s="4">
        <f t="shared" si="285"/>
        <v>14104.307335332653</v>
      </c>
      <c r="R1113" s="4">
        <f t="shared" si="286"/>
        <v>709.68280232735776</v>
      </c>
      <c r="S1113" s="4"/>
      <c r="T1113" s="4"/>
      <c r="U1113" s="4">
        <f t="shared" si="287"/>
        <v>1</v>
      </c>
      <c r="V1113" s="4"/>
      <c r="W1113" s="4"/>
      <c r="X1113">
        <f>IF(front!E1113&gt;$X$2,O1113,P1113)</f>
        <v>80547.753041067102</v>
      </c>
      <c r="Y1113">
        <f t="shared" si="281"/>
        <v>80313.772252766037</v>
      </c>
      <c r="Z1113">
        <f>SUMPRODUCT($B$7:$B$456,Y$7:Y$456,EXP(constants!$B$32+constants!$A$32*ABS($A$7:$A$456-$A1113)))</f>
        <v>1.03048800242851E-6</v>
      </c>
      <c r="AA1113">
        <f t="shared" si="282"/>
        <v>80313.772251735543</v>
      </c>
      <c r="AB1113">
        <f t="shared" si="288"/>
        <v>80308.326293175938</v>
      </c>
      <c r="AD1113" s="4"/>
      <c r="AE1113" s="4"/>
      <c r="AF1113" s="4"/>
      <c r="AI1113" s="5">
        <f>SUMPRODUCT(constants!$B$13:$B$20,A1113^constants!$A$13:$A$20)*constants!$C$10/((A1113/1000000000)^5*(EXP(0.014388/(A1113/1000000000)/constants!$B$9)-1))</f>
        <v>1.8780980326596606E-5</v>
      </c>
      <c r="AL1113" s="17">
        <f t="shared" si="283"/>
        <v>2.3386093563990122E-10</v>
      </c>
      <c r="AQ1113">
        <f t="shared" si="290"/>
        <v>2.3386093563990122E-10</v>
      </c>
    </row>
    <row r="1114" spans="1:43" x14ac:dyDescent="0.2">
      <c r="A1114">
        <f>front!A1114</f>
        <v>701.77</v>
      </c>
      <c r="B1114" s="1">
        <f t="shared" si="289"/>
        <v>0.44999999999993179</v>
      </c>
      <c r="C1114">
        <f>front!D1114-front!B1114</f>
        <v>31301.100000000002</v>
      </c>
      <c r="D1114" s="2">
        <f>front!E1114-front!C1114</f>
        <v>55824.800000000003</v>
      </c>
      <c r="E1114" s="2">
        <f>IF(front!F1114-front!C1114&gt;0,front!F1114-front!C1114,0)</f>
        <v>55824.800000000003</v>
      </c>
      <c r="F1114" s="2">
        <f>front!I1114-front!H1114</f>
        <v>2961.6000000000004</v>
      </c>
      <c r="G1114" s="2"/>
      <c r="H1114" s="2"/>
      <c r="I1114" s="4">
        <f>C1114/(constants!$A$4+constants!$B$4*data!C1114+constants!$C$4*data!C1114^2+constants!$D$4*data!C1114^3+constants!$E$4*data!C1114^4+constants!$F$4*data!C1114^5+constants!$G$4*data!C1114^6+constants!$H$4*data!C1114^7)</f>
        <v>32118.778254853136</v>
      </c>
      <c r="J1114" s="4">
        <f>D1114/(constants!$A$4+constants!$B$4*data!D1114+constants!$C$4*data!D1114^2+constants!$D$4*data!D1114^3+constants!$E$4*data!D1114^4+constants!$F$4*data!D1114^5+constants!$G$4*data!D1114^6+constants!$H$4*data!D1114^7)</f>
        <v>58936.630419756686</v>
      </c>
      <c r="K1114" s="4">
        <f>E1114/(constants!$A$4+constants!$B$4*data!E1114+constants!$C$4*data!E1114^2+constants!$D$4*data!E1114^3+constants!$E$4*data!E1114^4+constants!$F$4*data!E1114^5+constants!$G$4*data!E1114^6+constants!$H$4*data!E1114^7)</f>
        <v>58936.630419756686</v>
      </c>
      <c r="L1114" s="4">
        <f>F1114/(constants!$A$4+constants!$B$4*data!F1114+constants!$C$4*data!F1114^2+constants!$D$4*data!F1114^3+constants!$E$4*data!F1114^4+constants!$F$4*data!F1114^5+constants!$G$4*data!F1114^6+constants!$H$4*data!F1114^7)</f>
        <v>2954.8734253547786</v>
      </c>
      <c r="M1114" s="4"/>
      <c r="N1114" s="4"/>
      <c r="O1114" s="4">
        <f t="shared" si="284"/>
        <v>80296.945637132842</v>
      </c>
      <c r="P1114" s="4">
        <f t="shared" si="285"/>
        <v>14734.157604939172</v>
      </c>
      <c r="Q1114" s="4">
        <f t="shared" si="285"/>
        <v>14734.157604939172</v>
      </c>
      <c r="R1114" s="4">
        <f t="shared" si="286"/>
        <v>738.71835633869466</v>
      </c>
      <c r="S1114" s="4"/>
      <c r="T1114" s="4"/>
      <c r="U1114" s="4">
        <f t="shared" si="287"/>
        <v>1</v>
      </c>
      <c r="V1114" s="4"/>
      <c r="W1114" s="4"/>
      <c r="X1114">
        <f>IF(front!E1114&gt;$X$2,O1114,P1114)</f>
        <v>80296.945637132842</v>
      </c>
      <c r="Y1114">
        <f t="shared" si="281"/>
        <v>80062.964848831776</v>
      </c>
      <c r="Z1114">
        <f>SUMPRODUCT($B$7:$B$456,Y$7:Y$456,EXP(constants!$B$32+constants!$A$32*ABS($A$7:$A$456-$A1114)))</f>
        <v>1.0044463345462649E-6</v>
      </c>
      <c r="AA1114">
        <f t="shared" si="282"/>
        <v>80062.96484782733</v>
      </c>
      <c r="AB1114">
        <f t="shared" si="288"/>
        <v>80057.518889267725</v>
      </c>
      <c r="AD1114" s="4"/>
      <c r="AE1114" s="4"/>
      <c r="AF1114" s="4"/>
      <c r="AI1114" s="5">
        <f>SUMPRODUCT(constants!$B$13:$B$20,A1114^constants!$A$13:$A$20)*constants!$C$10/((A1114/1000000000)^5*(EXP(0.014388/(A1114/1000000000)/constants!$B$9)-1))</f>
        <v>1.8798367732405624E-5</v>
      </c>
      <c r="AL1114" s="17">
        <f t="shared" si="283"/>
        <v>2.34810770970891E-10</v>
      </c>
      <c r="AQ1114">
        <f t="shared" si="290"/>
        <v>2.34810770970891E-10</v>
      </c>
    </row>
    <row r="1115" spans="1:43" x14ac:dyDescent="0.2">
      <c r="A1115">
        <f>front!A1115</f>
        <v>702.22</v>
      </c>
      <c r="B1115" s="1">
        <f t="shared" si="289"/>
        <v>0.45000000000004547</v>
      </c>
      <c r="C1115">
        <f>front!D1115-front!B1115</f>
        <v>31269.25</v>
      </c>
      <c r="D1115" s="2">
        <f>front!E1115-front!C1115</f>
        <v>54702.5</v>
      </c>
      <c r="E1115" s="2">
        <f>IF(front!F1115-front!C1115&gt;0,front!F1115-front!C1115,0)</f>
        <v>54702.5</v>
      </c>
      <c r="F1115" s="2">
        <f>front!I1115-front!H1115</f>
        <v>3407.7000000000007</v>
      </c>
      <c r="G1115" s="2"/>
      <c r="H1115" s="2"/>
      <c r="I1115" s="4">
        <f>C1115/(constants!$A$4+constants!$B$4*data!C1115+constants!$C$4*data!C1115^2+constants!$D$4*data!C1115^3+constants!$E$4*data!C1115^4+constants!$F$4*data!C1115^5+constants!$G$4*data!C1115^6+constants!$H$4*data!C1115^7)</f>
        <v>32084.772563758852</v>
      </c>
      <c r="J1115" s="4">
        <f>D1115/(constants!$A$4+constants!$B$4*data!D1115+constants!$C$4*data!D1115^2+constants!$D$4*data!D1115^3+constants!$E$4*data!D1115^4+constants!$F$4*data!D1115^5+constants!$G$4*data!D1115^6+constants!$H$4*data!D1115^7)</f>
        <v>57689.404093077384</v>
      </c>
      <c r="K1115" s="4">
        <f>E1115/(constants!$A$4+constants!$B$4*data!E1115+constants!$C$4*data!E1115^2+constants!$D$4*data!E1115^3+constants!$E$4*data!E1115^4+constants!$F$4*data!E1115^5+constants!$G$4*data!E1115^6+constants!$H$4*data!E1115^7)</f>
        <v>57689.404093077384</v>
      </c>
      <c r="L1115" s="4">
        <f>F1115/(constants!$A$4+constants!$B$4*data!F1115+constants!$C$4*data!F1115^2+constants!$D$4*data!F1115^3+constants!$E$4*data!F1115^4+constants!$F$4*data!F1115^5+constants!$G$4*data!F1115^6+constants!$H$4*data!F1115^7)</f>
        <v>3400.0061596783953</v>
      </c>
      <c r="M1115" s="4"/>
      <c r="N1115" s="4"/>
      <c r="O1115" s="4">
        <f t="shared" si="284"/>
        <v>80211.931409397119</v>
      </c>
      <c r="P1115" s="4">
        <f t="shared" si="285"/>
        <v>14422.351023269346</v>
      </c>
      <c r="Q1115" s="4">
        <f t="shared" si="285"/>
        <v>14422.351023269346</v>
      </c>
      <c r="R1115" s="4">
        <f t="shared" si="286"/>
        <v>850.00153991959883</v>
      </c>
      <c r="S1115" s="4"/>
      <c r="T1115" s="4"/>
      <c r="U1115" s="4">
        <f t="shared" si="287"/>
        <v>1</v>
      </c>
      <c r="V1115" s="4"/>
      <c r="W1115" s="4"/>
      <c r="X1115">
        <f>IF(front!E1115&gt;$X$2,O1115,P1115)</f>
        <v>80211.931409397119</v>
      </c>
      <c r="Y1115">
        <f t="shared" si="281"/>
        <v>79977.950621096054</v>
      </c>
      <c r="Z1115">
        <f>SUMPRODUCT($B$7:$B$456,Y$7:Y$456,EXP(constants!$B$32+constants!$A$32*ABS($A$7:$A$456-$A1115)))</f>
        <v>9.7906277084813951E-7</v>
      </c>
      <c r="AA1115">
        <f t="shared" si="282"/>
        <v>79977.950620116986</v>
      </c>
      <c r="AB1115">
        <f t="shared" si="288"/>
        <v>79972.504661557381</v>
      </c>
      <c r="AD1115" s="4"/>
      <c r="AE1115" s="4"/>
      <c r="AF1115" s="4"/>
      <c r="AI1115" s="5">
        <f>SUMPRODUCT(constants!$B$13:$B$20,A1115^constants!$A$13:$A$20)*constants!$C$10/((A1115/1000000000)^5*(EXP(0.014388/(A1115/1000000000)/constants!$B$9)-1))</f>
        <v>1.8815713620654209E-5</v>
      </c>
      <c r="AL1115" s="17">
        <f t="shared" si="283"/>
        <v>2.3527728311476635E-10</v>
      </c>
      <c r="AQ1115">
        <f t="shared" si="290"/>
        <v>2.3527728311476635E-10</v>
      </c>
    </row>
    <row r="1116" spans="1:43" x14ac:dyDescent="0.2">
      <c r="A1116">
        <f>front!A1116</f>
        <v>702.67</v>
      </c>
      <c r="B1116" s="1">
        <f t="shared" si="289"/>
        <v>0.44999999999993179</v>
      </c>
      <c r="C1116">
        <f>front!D1116-front!B1116</f>
        <v>31271.5</v>
      </c>
      <c r="D1116" s="2">
        <f>front!E1116-front!C1116</f>
        <v>55605</v>
      </c>
      <c r="E1116" s="2">
        <f>IF(front!F1116-front!C1116&gt;0,front!F1116-front!C1116,0)</f>
        <v>55605</v>
      </c>
      <c r="F1116" s="2">
        <f>front!I1116-front!H1116</f>
        <v>3830.5</v>
      </c>
      <c r="G1116" s="2"/>
      <c r="H1116" s="2"/>
      <c r="I1116" s="4">
        <f>C1116/(constants!$A$4+constants!$B$4*data!C1116+constants!$C$4*data!C1116^2+constants!$D$4*data!C1116^3+constants!$E$4*data!C1116^4+constants!$F$4*data!C1116^5+constants!$G$4*data!C1116^6+constants!$H$4*data!C1116^7)</f>
        <v>32087.174769727051</v>
      </c>
      <c r="J1116" s="4">
        <f>D1116/(constants!$A$4+constants!$B$4*data!D1116+constants!$C$4*data!D1116^2+constants!$D$4*data!D1116^3+constants!$E$4*data!D1116^4+constants!$F$4*data!D1116^5+constants!$G$4*data!D1116^6+constants!$H$4*data!D1116^7)</f>
        <v>58692.080852475323</v>
      </c>
      <c r="K1116" s="4">
        <f>E1116/(constants!$A$4+constants!$B$4*data!E1116+constants!$C$4*data!E1116^2+constants!$D$4*data!E1116^3+constants!$E$4*data!E1116^4+constants!$F$4*data!E1116^5+constants!$G$4*data!E1116^6+constants!$H$4*data!E1116^7)</f>
        <v>58692.080852475323</v>
      </c>
      <c r="L1116" s="4">
        <f>F1116/(constants!$A$4+constants!$B$4*data!F1116+constants!$C$4*data!F1116^2+constants!$D$4*data!F1116^3+constants!$E$4*data!F1116^4+constants!$F$4*data!F1116^5+constants!$G$4*data!F1116^6+constants!$H$4*data!F1116^7)</f>
        <v>3821.933376213025</v>
      </c>
      <c r="M1116" s="4"/>
      <c r="N1116" s="4"/>
      <c r="O1116" s="4">
        <f t="shared" si="284"/>
        <v>80217.936924317633</v>
      </c>
      <c r="P1116" s="4">
        <f t="shared" si="285"/>
        <v>14673.020213118831</v>
      </c>
      <c r="Q1116" s="4">
        <f t="shared" si="285"/>
        <v>14673.020213118831</v>
      </c>
      <c r="R1116" s="4">
        <f t="shared" si="286"/>
        <v>955.48334405325625</v>
      </c>
      <c r="S1116" s="4"/>
      <c r="T1116" s="4"/>
      <c r="U1116" s="4">
        <f t="shared" si="287"/>
        <v>1</v>
      </c>
      <c r="V1116" s="4"/>
      <c r="W1116" s="4"/>
      <c r="X1116">
        <f>IF(front!E1116&gt;$X$2,O1116,P1116)</f>
        <v>80217.936924317633</v>
      </c>
      <c r="Y1116">
        <f t="shared" si="281"/>
        <v>79983.956136016568</v>
      </c>
      <c r="Z1116">
        <f>SUMPRODUCT($B$7:$B$456,Y$7:Y$456,EXP(constants!$B$32+constants!$A$32*ABS($A$7:$A$456-$A1116)))</f>
        <v>9.5432068025202149E-7</v>
      </c>
      <c r="AA1116">
        <f t="shared" si="282"/>
        <v>79983.956135062253</v>
      </c>
      <c r="AB1116">
        <f t="shared" si="288"/>
        <v>79978.510176502648</v>
      </c>
      <c r="AD1116" s="4"/>
      <c r="AE1116" s="4"/>
      <c r="AF1116" s="4"/>
      <c r="AI1116" s="5">
        <f>SUMPRODUCT(constants!$B$13:$B$20,A1116^constants!$A$13:$A$20)*constants!$C$10/((A1116/1000000000)^5*(EXP(0.014388/(A1116/1000000000)/constants!$B$9)-1))</f>
        <v>1.8833018013231248E-5</v>
      </c>
      <c r="AL1116" s="17">
        <f t="shared" si="283"/>
        <v>2.354759793808251E-10</v>
      </c>
      <c r="AQ1116">
        <f t="shared" si="290"/>
        <v>2.354759793808251E-10</v>
      </c>
    </row>
    <row r="1117" spans="1:43" x14ac:dyDescent="0.2">
      <c r="A1117">
        <f>front!A1117</f>
        <v>703.11</v>
      </c>
      <c r="B1117" s="1">
        <f t="shared" si="289"/>
        <v>0.44000000000005457</v>
      </c>
      <c r="C1117">
        <f>front!D1117-front!B1117</f>
        <v>31322.400000000001</v>
      </c>
      <c r="D1117" s="2">
        <f>front!E1117-front!C1117</f>
        <v>55522.8</v>
      </c>
      <c r="E1117" s="2">
        <f>IF(front!F1117-front!C1117&gt;0,front!F1117-front!C1117,0)</f>
        <v>55522.8</v>
      </c>
      <c r="F1117" s="2">
        <f>front!I1117-front!H1117</f>
        <v>3839.5</v>
      </c>
      <c r="G1117" s="2"/>
      <c r="H1117" s="2"/>
      <c r="I1117" s="4">
        <f>C1117/(constants!$A$4+constants!$B$4*data!C1117+constants!$C$4*data!C1117^2+constants!$D$4*data!C1117^3+constants!$E$4*data!C1117^4+constants!$F$4*data!C1117^5+constants!$G$4*data!C1117^6+constants!$H$4*data!C1117^7)</f>
        <v>32141.521252666447</v>
      </c>
      <c r="J1117" s="4">
        <f>D1117/(constants!$A$4+constants!$B$4*data!D1117+constants!$C$4*data!D1117^2+constants!$D$4*data!D1117^3+constants!$E$4*data!D1117^4+constants!$F$4*data!D1117^5+constants!$G$4*data!D1117^6+constants!$H$4*data!D1117^7)</f>
        <v>58600.66452578282</v>
      </c>
      <c r="K1117" s="4">
        <f>E1117/(constants!$A$4+constants!$B$4*data!E1117+constants!$C$4*data!E1117^2+constants!$D$4*data!E1117^3+constants!$E$4*data!E1117^4+constants!$F$4*data!E1117^5+constants!$G$4*data!E1117^6+constants!$H$4*data!E1117^7)</f>
        <v>58600.66452578282</v>
      </c>
      <c r="L1117" s="4">
        <f>F1117/(constants!$A$4+constants!$B$4*data!F1117+constants!$C$4*data!F1117^2+constants!$D$4*data!F1117^3+constants!$E$4*data!F1117^4+constants!$F$4*data!F1117^5+constants!$G$4*data!F1117^6+constants!$H$4*data!F1117^7)</f>
        <v>3830.9154041772676</v>
      </c>
      <c r="M1117" s="4"/>
      <c r="N1117" s="4"/>
      <c r="O1117" s="4">
        <f t="shared" si="284"/>
        <v>80353.803131666122</v>
      </c>
      <c r="P1117" s="4">
        <f t="shared" si="285"/>
        <v>14650.166131445705</v>
      </c>
      <c r="Q1117" s="4">
        <f t="shared" si="285"/>
        <v>14650.166131445705</v>
      </c>
      <c r="R1117" s="4">
        <f t="shared" si="286"/>
        <v>957.72885104431691</v>
      </c>
      <c r="S1117" s="4"/>
      <c r="T1117" s="4"/>
      <c r="U1117" s="4">
        <f t="shared" si="287"/>
        <v>1</v>
      </c>
      <c r="V1117" s="4"/>
      <c r="W1117" s="4"/>
      <c r="X1117">
        <f>IF(front!E1117&gt;$X$2,O1117,P1117)</f>
        <v>80353.803131666122</v>
      </c>
      <c r="Y1117">
        <f t="shared" si="281"/>
        <v>80119.822343365056</v>
      </c>
      <c r="Z1117">
        <f>SUMPRODUCT($B$7:$B$456,Y$7:Y$456,EXP(constants!$B$32+constants!$A$32*ABS($A$7:$A$456-$A1117)))</f>
        <v>9.3073310241872994E-7</v>
      </c>
      <c r="AA1117">
        <f t="shared" si="282"/>
        <v>80119.82234243433</v>
      </c>
      <c r="AB1117">
        <f t="shared" si="288"/>
        <v>80114.376383874725</v>
      </c>
      <c r="AD1117" s="4"/>
      <c r="AE1117" s="4"/>
      <c r="AF1117" s="4"/>
      <c r="AI1117" s="5">
        <f>SUMPRODUCT(constants!$B$13:$B$20,A1117^constants!$A$13:$A$20)*constants!$C$10/((A1117/1000000000)^5*(EXP(0.014388/(A1117/1000000000)/constants!$B$9)-1))</f>
        <v>1.8849897762094427E-5</v>
      </c>
      <c r="AL1117" s="17">
        <f t="shared" si="283"/>
        <v>2.3528733060060992E-10</v>
      </c>
      <c r="AQ1117">
        <f t="shared" si="290"/>
        <v>2.3528733060060992E-10</v>
      </c>
    </row>
    <row r="1118" spans="1:43" x14ac:dyDescent="0.2">
      <c r="A1118">
        <f>front!A1118</f>
        <v>703.56</v>
      </c>
      <c r="B1118" s="1">
        <f t="shared" si="289"/>
        <v>0.44999999999993179</v>
      </c>
      <c r="C1118">
        <f>front!D1118-front!B1118</f>
        <v>31463.15</v>
      </c>
      <c r="D1118" s="2">
        <f>front!E1118-front!C1118</f>
        <v>55288.5</v>
      </c>
      <c r="E1118" s="2">
        <f>IF(front!F1118-front!C1118&gt;0,front!F1118-front!C1118,0)</f>
        <v>55288.5</v>
      </c>
      <c r="F1118" s="2">
        <f>front!I1118-front!H1118</f>
        <v>3410.6999999999989</v>
      </c>
      <c r="G1118" s="2"/>
      <c r="H1118" s="2"/>
      <c r="I1118" s="4">
        <f>C1118/(constants!$A$4+constants!$B$4*data!C1118+constants!$C$4*data!C1118^2+constants!$D$4*data!C1118^3+constants!$E$4*data!C1118^4+constants!$F$4*data!C1118^5+constants!$G$4*data!C1118^6+constants!$H$4*data!C1118^7)</f>
        <v>32291.833923136441</v>
      </c>
      <c r="J1118" s="4">
        <f>D1118/(constants!$A$4+constants!$B$4*data!D1118+constants!$C$4*data!D1118^2+constants!$D$4*data!D1118^3+constants!$E$4*data!D1118^4+constants!$F$4*data!D1118^5+constants!$G$4*data!D1118^6+constants!$H$4*data!D1118^7)</f>
        <v>58340.204171231802</v>
      </c>
      <c r="K1118" s="4">
        <f>E1118/(constants!$A$4+constants!$B$4*data!E1118+constants!$C$4*data!E1118^2+constants!$D$4*data!E1118^3+constants!$E$4*data!E1118^4+constants!$F$4*data!E1118^5+constants!$G$4*data!E1118^6+constants!$H$4*data!E1118^7)</f>
        <v>58340.204171231802</v>
      </c>
      <c r="L1118" s="4">
        <f>F1118/(constants!$A$4+constants!$B$4*data!F1118+constants!$C$4*data!F1118^2+constants!$D$4*data!F1118^3+constants!$E$4*data!F1118^4+constants!$F$4*data!F1118^5+constants!$G$4*data!F1118^6+constants!$H$4*data!F1118^7)</f>
        <v>3402.9997934816693</v>
      </c>
      <c r="M1118" s="4"/>
      <c r="N1118" s="4"/>
      <c r="O1118" s="4">
        <f t="shared" si="284"/>
        <v>80729.584807841093</v>
      </c>
      <c r="P1118" s="4">
        <f t="shared" si="285"/>
        <v>14585.051042807951</v>
      </c>
      <c r="Q1118" s="4">
        <f t="shared" si="285"/>
        <v>14585.051042807951</v>
      </c>
      <c r="R1118" s="4">
        <f t="shared" si="286"/>
        <v>850.74994837041731</v>
      </c>
      <c r="S1118" s="4"/>
      <c r="T1118" s="4"/>
      <c r="U1118" s="4">
        <f t="shared" si="287"/>
        <v>1</v>
      </c>
      <c r="V1118" s="4"/>
      <c r="W1118" s="4"/>
      <c r="X1118">
        <f>IF(front!E1118&gt;$X$2,O1118,P1118)</f>
        <v>80729.584807841093</v>
      </c>
      <c r="Y1118">
        <f t="shared" si="281"/>
        <v>80495.604019540027</v>
      </c>
      <c r="Z1118">
        <f>SUMPRODUCT($B$7:$B$456,Y$7:Y$456,EXP(constants!$B$32+constants!$A$32*ABS($A$7:$A$456-$A1118)))</f>
        <v>9.0721236051481669E-7</v>
      </c>
      <c r="AA1118">
        <f t="shared" si="282"/>
        <v>80495.604018632817</v>
      </c>
      <c r="AB1118">
        <f t="shared" si="288"/>
        <v>80490.158060073212</v>
      </c>
      <c r="AD1118" s="4"/>
      <c r="AE1118" s="4"/>
      <c r="AF1118" s="4"/>
      <c r="AI1118" s="5">
        <f>SUMPRODUCT(constants!$B$13:$B$20,A1118^constants!$A$13:$A$20)*constants!$C$10/((A1118/1000000000)^5*(EXP(0.014388/(A1118/1000000000)/constants!$B$9)-1))</f>
        <v>1.8867120150187519E-5</v>
      </c>
      <c r="AL1118" s="17">
        <f t="shared" si="283"/>
        <v>2.3440282147422531E-10</v>
      </c>
      <c r="AQ1118">
        <f t="shared" si="290"/>
        <v>2.3440282147422531E-10</v>
      </c>
    </row>
    <row r="1119" spans="1:43" x14ac:dyDescent="0.2">
      <c r="A1119">
        <f>front!A1119</f>
        <v>704.01</v>
      </c>
      <c r="B1119" s="1">
        <f t="shared" si="289"/>
        <v>0.45000000000004547</v>
      </c>
      <c r="C1119">
        <f>front!D1119-front!B1119</f>
        <v>31601.45</v>
      </c>
      <c r="D1119" s="2">
        <f>front!E1119-front!C1119</f>
        <v>55449.5</v>
      </c>
      <c r="E1119" s="2">
        <f>IF(front!F1119-front!C1119&gt;0,front!F1119-front!C1119,0)</f>
        <v>55449.5</v>
      </c>
      <c r="F1119" s="2">
        <f>front!I1119-front!H1119</f>
        <v>3156.3999999999996</v>
      </c>
      <c r="G1119" s="2"/>
      <c r="H1119" s="2"/>
      <c r="I1119" s="4">
        <f>C1119/(constants!$A$4+constants!$B$4*data!C1119+constants!$C$4*data!C1119^2+constants!$D$4*data!C1119^3+constants!$E$4*data!C1119^4+constants!$F$4*data!C1119^5+constants!$G$4*data!C1119^6+constants!$H$4*data!C1119^7)</f>
        <v>32439.576456164577</v>
      </c>
      <c r="J1119" s="4">
        <f>D1119/(constants!$A$4+constants!$B$4*data!D1119+constants!$C$4*data!D1119^2+constants!$D$4*data!D1119^3+constants!$E$4*data!D1119^4+constants!$F$4*data!D1119^5+constants!$G$4*data!D1119^6+constants!$H$4*data!D1119^7)</f>
        <v>58519.163278324864</v>
      </c>
      <c r="K1119" s="4">
        <f>E1119/(constants!$A$4+constants!$B$4*data!E1119+constants!$C$4*data!E1119^2+constants!$D$4*data!E1119^3+constants!$E$4*data!E1119^4+constants!$F$4*data!E1119^5+constants!$G$4*data!E1119^6+constants!$H$4*data!E1119^7)</f>
        <v>58519.163278324864</v>
      </c>
      <c r="L1119" s="4">
        <f>F1119/(constants!$A$4+constants!$B$4*data!F1119+constants!$C$4*data!F1119^2+constants!$D$4*data!F1119^3+constants!$E$4*data!F1119^4+constants!$F$4*data!F1119^5+constants!$G$4*data!F1119^6+constants!$H$4*data!F1119^7)</f>
        <v>3149.246475695546</v>
      </c>
      <c r="M1119" s="4"/>
      <c r="N1119" s="4"/>
      <c r="O1119" s="4">
        <f t="shared" si="284"/>
        <v>81098.941140411436</v>
      </c>
      <c r="P1119" s="4">
        <f t="shared" si="285"/>
        <v>14629.790819581216</v>
      </c>
      <c r="Q1119" s="4">
        <f t="shared" si="285"/>
        <v>14629.790819581216</v>
      </c>
      <c r="R1119" s="4">
        <f t="shared" si="286"/>
        <v>787.3116189238865</v>
      </c>
      <c r="S1119" s="4"/>
      <c r="T1119" s="4"/>
      <c r="U1119" s="4">
        <f t="shared" si="287"/>
        <v>1</v>
      </c>
      <c r="V1119" s="4"/>
      <c r="W1119" s="4"/>
      <c r="X1119">
        <f>IF(front!E1119&gt;$X$2,O1119,P1119)</f>
        <v>81098.941140411436</v>
      </c>
      <c r="Y1119">
        <f t="shared" si="281"/>
        <v>80864.960352110371</v>
      </c>
      <c r="Z1119">
        <f>SUMPRODUCT($B$7:$B$456,Y$7:Y$456,EXP(constants!$B$32+constants!$A$32*ABS($A$7:$A$456-$A1119)))</f>
        <v>8.8428601597172375E-7</v>
      </c>
      <c r="AA1119">
        <f t="shared" si="282"/>
        <v>80864.96035122608</v>
      </c>
      <c r="AB1119">
        <f t="shared" si="288"/>
        <v>80859.514392666475</v>
      </c>
      <c r="AD1119" s="4"/>
      <c r="AE1119" s="4"/>
      <c r="AF1119" s="4"/>
      <c r="AI1119" s="5">
        <f>SUMPRODUCT(constants!$B$13:$B$20,A1119^constants!$A$13:$A$20)*constants!$C$10/((A1119/1000000000)^5*(EXP(0.014388/(A1119/1000000000)/constants!$B$9)-1))</f>
        <v>1.8884301108223896E-5</v>
      </c>
      <c r="AL1119" s="17">
        <f t="shared" si="283"/>
        <v>2.3354457728398873E-10</v>
      </c>
      <c r="AQ1119">
        <f t="shared" si="290"/>
        <v>2.3354457728398873E-10</v>
      </c>
    </row>
    <row r="1120" spans="1:43" x14ac:dyDescent="0.2">
      <c r="A1120">
        <f>front!A1120</f>
        <v>704.46</v>
      </c>
      <c r="B1120" s="1">
        <f t="shared" si="289"/>
        <v>0.45000000000004547</v>
      </c>
      <c r="C1120">
        <f>front!D1120-front!B1120</f>
        <v>31649.449999999997</v>
      </c>
      <c r="D1120" s="2">
        <f>front!E1120-front!C1120</f>
        <v>55559</v>
      </c>
      <c r="E1120" s="2">
        <f>IF(front!F1120-front!C1120&gt;0,front!F1120-front!C1120,0)</f>
        <v>55559</v>
      </c>
      <c r="F1120" s="2">
        <f>front!I1120-front!H1120</f>
        <v>3175.6999999999989</v>
      </c>
      <c r="G1120" s="2"/>
      <c r="H1120" s="2"/>
      <c r="I1120" s="4">
        <f>C1120/(constants!$A$4+constants!$B$4*data!C1120+constants!$C$4*data!C1120^2+constants!$D$4*data!C1120^3+constants!$E$4*data!C1120^4+constants!$F$4*data!C1120^5+constants!$G$4*data!C1120^6+constants!$H$4*data!C1120^7)</f>
        <v>32490.864426446999</v>
      </c>
      <c r="J1120" s="4">
        <f>D1120/(constants!$A$4+constants!$B$4*data!D1120+constants!$C$4*data!D1120^2+constants!$D$4*data!D1120^3+constants!$E$4*data!D1120^4+constants!$F$4*data!D1120^5+constants!$G$4*data!D1120^6+constants!$H$4*data!D1120^7)</f>
        <v>58640.920746529599</v>
      </c>
      <c r="K1120" s="4">
        <f>E1120/(constants!$A$4+constants!$B$4*data!E1120+constants!$C$4*data!E1120^2+constants!$D$4*data!E1120^3+constants!$E$4*data!E1120^4+constants!$F$4*data!E1120^5+constants!$G$4*data!E1120^6+constants!$H$4*data!E1120^7)</f>
        <v>58640.920746529599</v>
      </c>
      <c r="L1120" s="4">
        <f>F1120/(constants!$A$4+constants!$B$4*data!F1120+constants!$C$4*data!F1120^2+constants!$D$4*data!F1120^3+constants!$E$4*data!F1120^4+constants!$F$4*data!F1120^5+constants!$G$4*data!F1120^6+constants!$H$4*data!F1120^7)</f>
        <v>3168.5045260395514</v>
      </c>
      <c r="M1120" s="4"/>
      <c r="N1120" s="4"/>
      <c r="O1120" s="4">
        <f t="shared" si="284"/>
        <v>81227.161066117507</v>
      </c>
      <c r="P1120" s="4">
        <f t="shared" si="285"/>
        <v>14660.2301866324</v>
      </c>
      <c r="Q1120" s="4">
        <f t="shared" si="285"/>
        <v>14660.2301866324</v>
      </c>
      <c r="R1120" s="4">
        <f t="shared" si="286"/>
        <v>792.12613150988784</v>
      </c>
      <c r="S1120" s="4"/>
      <c r="T1120" s="4"/>
      <c r="U1120" s="4">
        <f t="shared" si="287"/>
        <v>1</v>
      </c>
      <c r="V1120" s="4"/>
      <c r="W1120" s="4"/>
      <c r="X1120">
        <f>IF(front!E1120&gt;$X$2,O1120,P1120)</f>
        <v>81227.161066117507</v>
      </c>
      <c r="Y1120">
        <f t="shared" si="281"/>
        <v>80993.180277816442</v>
      </c>
      <c r="Z1120">
        <f>SUMPRODUCT($B$7:$B$456,Y$7:Y$456,EXP(constants!$B$32+constants!$A$32*ABS($A$7:$A$456-$A1120)))</f>
        <v>8.6193904765517314E-7</v>
      </c>
      <c r="AA1120">
        <f t="shared" si="282"/>
        <v>80993.180276954503</v>
      </c>
      <c r="AB1120">
        <f t="shared" si="288"/>
        <v>80987.734318394898</v>
      </c>
      <c r="AD1120" s="4"/>
      <c r="AE1120" s="4"/>
      <c r="AF1120" s="4"/>
      <c r="AI1120" s="5">
        <f>SUMPRODUCT(constants!$B$13:$B$20,A1120^constants!$A$13:$A$20)*constants!$C$10/((A1120/1000000000)^5*(EXP(0.014388/(A1120/1000000000)/constants!$B$9)-1))</f>
        <v>1.8901440658375601E-5</v>
      </c>
      <c r="AL1120" s="17">
        <f t="shared" si="283"/>
        <v>2.3338646052334963E-10</v>
      </c>
      <c r="AQ1120">
        <f t="shared" si="290"/>
        <v>2.3338646052334963E-10</v>
      </c>
    </row>
    <row r="1121" spans="1:43" x14ac:dyDescent="0.2">
      <c r="A1121">
        <f>front!A1121</f>
        <v>704.91</v>
      </c>
      <c r="B1121" s="1">
        <f t="shared" si="289"/>
        <v>0.44999999999993179</v>
      </c>
      <c r="C1121">
        <f>front!D1121-front!B1121</f>
        <v>31626.499999999996</v>
      </c>
      <c r="D1121" s="2">
        <f>front!E1121-front!C1121</f>
        <v>54883.1</v>
      </c>
      <c r="E1121" s="2">
        <f>IF(front!F1121-front!C1121&gt;0,front!F1121-front!C1121,0)</f>
        <v>54883.1</v>
      </c>
      <c r="F1121" s="2">
        <f>front!I1121-front!H1121</f>
        <v>3114.6999999999989</v>
      </c>
      <c r="G1121" s="2"/>
      <c r="H1121" s="2"/>
      <c r="I1121" s="4">
        <f>C1121/(constants!$A$4+constants!$B$4*data!C1121+constants!$C$4*data!C1121^2+constants!$D$4*data!C1121^3+constants!$E$4*data!C1121^4+constants!$F$4*data!C1121^5+constants!$G$4*data!C1121^6+constants!$H$4*data!C1121^7)</f>
        <v>32466.341675379277</v>
      </c>
      <c r="J1121" s="4">
        <f>D1121/(constants!$A$4+constants!$B$4*data!D1121+constants!$C$4*data!D1121^2+constants!$D$4*data!D1121^3+constants!$E$4*data!D1121^4+constants!$F$4*data!D1121^5+constants!$G$4*data!D1121^6+constants!$H$4*data!D1121^7)</f>
        <v>57889.887357349733</v>
      </c>
      <c r="K1121" s="4">
        <f>E1121/(constants!$A$4+constants!$B$4*data!E1121+constants!$C$4*data!E1121^2+constants!$D$4*data!E1121^3+constants!$E$4*data!E1121^4+constants!$F$4*data!E1121^5+constants!$G$4*data!E1121^6+constants!$H$4*data!E1121^7)</f>
        <v>57889.887357349733</v>
      </c>
      <c r="L1121" s="4">
        <f>F1121/(constants!$A$4+constants!$B$4*data!F1121+constants!$C$4*data!F1121^2+constants!$D$4*data!F1121^3+constants!$E$4*data!F1121^4+constants!$F$4*data!F1121^5+constants!$G$4*data!F1121^6+constants!$H$4*data!F1121^7)</f>
        <v>3107.6373427349986</v>
      </c>
      <c r="M1121" s="4"/>
      <c r="N1121" s="4"/>
      <c r="O1121" s="4">
        <f t="shared" si="284"/>
        <v>81165.854188448197</v>
      </c>
      <c r="P1121" s="4">
        <f t="shared" si="285"/>
        <v>14472.471839337433</v>
      </c>
      <c r="Q1121" s="4">
        <f t="shared" si="285"/>
        <v>14472.471839337433</v>
      </c>
      <c r="R1121" s="4">
        <f t="shared" si="286"/>
        <v>776.90933568374965</v>
      </c>
      <c r="S1121" s="4"/>
      <c r="T1121" s="4"/>
      <c r="U1121" s="4">
        <f t="shared" si="287"/>
        <v>1</v>
      </c>
      <c r="V1121" s="4"/>
      <c r="W1121" s="4"/>
      <c r="X1121">
        <f>IF(front!E1121&gt;$X$2,O1121,P1121)</f>
        <v>81165.854188448197</v>
      </c>
      <c r="Y1121">
        <f t="shared" si="281"/>
        <v>80931.873400147131</v>
      </c>
      <c r="Z1121">
        <f>SUMPRODUCT($B$7:$B$456,Y$7:Y$456,EXP(constants!$B$32+constants!$A$32*ABS($A$7:$A$456-$A1121)))</f>
        <v>8.4015681403297061E-7</v>
      </c>
      <c r="AA1121">
        <f t="shared" si="282"/>
        <v>80931.873399306976</v>
      </c>
      <c r="AB1121">
        <f t="shared" si="288"/>
        <v>80926.427440747371</v>
      </c>
      <c r="AD1121" s="4"/>
      <c r="AE1121" s="4"/>
      <c r="AF1121" s="4"/>
      <c r="AI1121" s="5">
        <f>SUMPRODUCT(constants!$B$13:$B$20,A1121^constants!$A$13:$A$20)*constants!$C$10/((A1121/1000000000)^5*(EXP(0.014388/(A1121/1000000000)/constants!$B$9)-1))</f>
        <v>1.8918538822872714E-5</v>
      </c>
      <c r="AL1121" s="17">
        <f t="shared" si="283"/>
        <v>2.3377454585801986E-10</v>
      </c>
      <c r="AQ1121">
        <f t="shared" si="290"/>
        <v>2.3377454585801986E-10</v>
      </c>
    </row>
    <row r="1122" spans="1:43" x14ac:dyDescent="0.2">
      <c r="A1122">
        <f>front!A1122</f>
        <v>705.36</v>
      </c>
      <c r="B1122" s="1">
        <f t="shared" si="289"/>
        <v>0.45000000000004547</v>
      </c>
      <c r="C1122">
        <f>front!D1122-front!B1122</f>
        <v>31625.200000000001</v>
      </c>
      <c r="D1122" s="2">
        <f>front!E1122-front!C1122</f>
        <v>54892.3</v>
      </c>
      <c r="E1122" s="2">
        <f>IF(front!F1122-front!C1122&gt;0,front!F1122-front!C1122,0)</f>
        <v>54892.3</v>
      </c>
      <c r="F1122" s="2">
        <f>front!I1122-front!H1122</f>
        <v>2629.1999999999989</v>
      </c>
      <c r="G1122" s="2"/>
      <c r="H1122" s="2"/>
      <c r="I1122" s="4">
        <f>C1122/(constants!$A$4+constants!$B$4*data!C1122+constants!$C$4*data!C1122^2+constants!$D$4*data!C1122^3+constants!$E$4*data!C1122^4+constants!$F$4*data!C1122^5+constants!$G$4*data!C1122^6+constants!$H$4*data!C1122^7)</f>
        <v>32464.95262493633</v>
      </c>
      <c r="J1122" s="4">
        <f>D1122/(constants!$A$4+constants!$B$4*data!D1122+constants!$C$4*data!D1122^2+constants!$D$4*data!D1122^3+constants!$E$4*data!D1122^4+constants!$F$4*data!D1122^5+constants!$G$4*data!D1122^6+constants!$H$4*data!D1122^7)</f>
        <v>57900.102210433535</v>
      </c>
      <c r="K1122" s="4">
        <f>E1122/(constants!$A$4+constants!$B$4*data!E1122+constants!$C$4*data!E1122^2+constants!$D$4*data!E1122^3+constants!$E$4*data!E1122^4+constants!$F$4*data!E1122^5+constants!$G$4*data!E1122^6+constants!$H$4*data!E1122^7)</f>
        <v>57900.102210433535</v>
      </c>
      <c r="L1122" s="4">
        <f>F1122/(constants!$A$4+constants!$B$4*data!F1122+constants!$C$4*data!F1122^2+constants!$D$4*data!F1122^3+constants!$E$4*data!F1122^4+constants!$F$4*data!F1122^5+constants!$G$4*data!F1122^6+constants!$H$4*data!F1122^7)</f>
        <v>2623.2136541128871</v>
      </c>
      <c r="M1122" s="4"/>
      <c r="N1122" s="4"/>
      <c r="O1122" s="4">
        <f t="shared" si="284"/>
        <v>81162.38156234083</v>
      </c>
      <c r="P1122" s="4">
        <f t="shared" si="285"/>
        <v>14475.025552608384</v>
      </c>
      <c r="Q1122" s="4">
        <f t="shared" si="285"/>
        <v>14475.025552608384</v>
      </c>
      <c r="R1122" s="4">
        <f t="shared" si="286"/>
        <v>655.80341352822177</v>
      </c>
      <c r="S1122" s="4"/>
      <c r="T1122" s="4"/>
      <c r="U1122" s="4">
        <f t="shared" si="287"/>
        <v>1</v>
      </c>
      <c r="V1122" s="4"/>
      <c r="W1122" s="4"/>
      <c r="X1122">
        <f>IF(front!E1122&gt;$X$2,O1122,P1122)</f>
        <v>81162.38156234083</v>
      </c>
      <c r="Y1122">
        <f t="shared" si="281"/>
        <v>80928.400774039765</v>
      </c>
      <c r="Z1122">
        <f>SUMPRODUCT($B$7:$B$456,Y$7:Y$456,EXP(constants!$B$32+constants!$A$32*ABS($A$7:$A$456-$A1122)))</f>
        <v>8.1892504358198491E-7</v>
      </c>
      <c r="AA1122">
        <f t="shared" si="282"/>
        <v>80928.400773220841</v>
      </c>
      <c r="AB1122">
        <f t="shared" si="288"/>
        <v>80922.954814661236</v>
      </c>
      <c r="AD1122" s="4"/>
      <c r="AE1122" s="4"/>
      <c r="AF1122" s="4"/>
      <c r="AI1122" s="5">
        <f>SUMPRODUCT(constants!$B$13:$B$20,A1122^constants!$A$13:$A$20)*constants!$C$10/((A1122/1000000000)^5*(EXP(0.014388/(A1122/1000000000)/constants!$B$9)-1))</f>
        <v>1.8935595623998583E-5</v>
      </c>
      <c r="AL1122" s="17">
        <f t="shared" si="283"/>
        <v>2.3399535604411618E-10</v>
      </c>
      <c r="AQ1122">
        <f t="shared" si="290"/>
        <v>2.3399535604411618E-10</v>
      </c>
    </row>
    <row r="1123" spans="1:43" x14ac:dyDescent="0.2">
      <c r="A1123">
        <f>front!A1123</f>
        <v>705.81</v>
      </c>
      <c r="B1123" s="1">
        <f t="shared" si="289"/>
        <v>0.44999999999993179</v>
      </c>
      <c r="C1123">
        <f>front!D1123-front!B1123</f>
        <v>31498.15</v>
      </c>
      <c r="D1123" s="2">
        <f>front!E1123-front!C1123</f>
        <v>54989.599999999999</v>
      </c>
      <c r="E1123" s="2">
        <f>IF(front!F1123-front!C1123&gt;0,front!F1123-front!C1123,0)</f>
        <v>54989.599999999999</v>
      </c>
      <c r="F1123" s="2">
        <f>front!I1123-front!H1123</f>
        <v>2627</v>
      </c>
      <c r="G1123" s="2"/>
      <c r="H1123" s="2"/>
      <c r="I1123" s="4">
        <f>C1123/(constants!$A$4+constants!$B$4*data!C1123+constants!$C$4*data!C1123^2+constants!$D$4*data!C1123^3+constants!$E$4*data!C1123^4+constants!$F$4*data!C1123^5+constants!$G$4*data!C1123^6+constants!$H$4*data!C1123^7)</f>
        <v>32329.219233760279</v>
      </c>
      <c r="J1123" s="4">
        <f>D1123/(constants!$A$4+constants!$B$4*data!D1123+constants!$C$4*data!D1123^2+constants!$D$4*data!D1123^3+constants!$E$4*data!D1123^4+constants!$F$4*data!D1123^5+constants!$G$4*data!D1123^6+constants!$H$4*data!D1123^7)</f>
        <v>58008.14757460932</v>
      </c>
      <c r="K1123" s="4">
        <f>E1123/(constants!$A$4+constants!$B$4*data!E1123+constants!$C$4*data!E1123^2+constants!$D$4*data!E1123^3+constants!$E$4*data!E1123^4+constants!$F$4*data!E1123^5+constants!$G$4*data!E1123^6+constants!$H$4*data!E1123^7)</f>
        <v>58008.14757460932</v>
      </c>
      <c r="L1123" s="4">
        <f>F1123/(constants!$A$4+constants!$B$4*data!F1123+constants!$C$4*data!F1123^2+constants!$D$4*data!F1123^3+constants!$E$4*data!F1123^4+constants!$F$4*data!F1123^5+constants!$G$4*data!F1123^6+constants!$H$4*data!F1123^7)</f>
        <v>2621.0185904924051</v>
      </c>
      <c r="M1123" s="4"/>
      <c r="N1123" s="4"/>
      <c r="O1123" s="4">
        <f t="shared" si="284"/>
        <v>80823.048084400696</v>
      </c>
      <c r="P1123" s="4">
        <f t="shared" si="285"/>
        <v>14502.03689365233</v>
      </c>
      <c r="Q1123" s="4">
        <f t="shared" si="285"/>
        <v>14502.03689365233</v>
      </c>
      <c r="R1123" s="4">
        <f t="shared" si="286"/>
        <v>655.25464762310128</v>
      </c>
      <c r="S1123" s="4"/>
      <c r="T1123" s="4"/>
      <c r="U1123" s="4">
        <f t="shared" si="287"/>
        <v>1</v>
      </c>
      <c r="V1123" s="4"/>
      <c r="W1123" s="4"/>
      <c r="X1123">
        <f>IF(front!E1123&gt;$X$2,O1123,P1123)</f>
        <v>80823.048084400696</v>
      </c>
      <c r="Y1123">
        <f t="shared" si="281"/>
        <v>80589.067296099631</v>
      </c>
      <c r="Z1123">
        <f>SUMPRODUCT($B$7:$B$456,Y$7:Y$456,EXP(constants!$B$32+constants!$A$32*ABS($A$7:$A$456-$A1123)))</f>
        <v>7.9822982543761451E-7</v>
      </c>
      <c r="AA1123">
        <f t="shared" si="282"/>
        <v>80589.0672953014</v>
      </c>
      <c r="AB1123">
        <f t="shared" si="288"/>
        <v>80583.621336741795</v>
      </c>
      <c r="AD1123" s="4"/>
      <c r="AE1123" s="4"/>
      <c r="AF1123" s="4"/>
      <c r="AI1123" s="5">
        <f>SUMPRODUCT(constants!$B$13:$B$20,A1123^constants!$A$13:$A$20)*constants!$C$10/((A1123/1000000000)^5*(EXP(0.014388/(A1123/1000000000)/constants!$B$9)-1))</f>
        <v>1.8952611084081199E-5</v>
      </c>
      <c r="AL1123" s="17">
        <f t="shared" si="283"/>
        <v>2.3519185126816617E-10</v>
      </c>
      <c r="AQ1123">
        <f t="shared" si="290"/>
        <v>2.3519185126816617E-10</v>
      </c>
    </row>
    <row r="1124" spans="1:43" x14ac:dyDescent="0.2">
      <c r="A1124">
        <f>front!A1124</f>
        <v>706.26</v>
      </c>
      <c r="B1124" s="1">
        <f t="shared" si="289"/>
        <v>0.45000000000004547</v>
      </c>
      <c r="C1124">
        <f>front!D1124-front!B1124</f>
        <v>31487.899999999998</v>
      </c>
      <c r="D1124" s="2">
        <f>front!E1124-front!C1124</f>
        <v>55789</v>
      </c>
      <c r="E1124" s="2">
        <f>IF(front!F1124-front!C1124&gt;0,front!F1124-front!C1124,0)</f>
        <v>55789</v>
      </c>
      <c r="F1124" s="2">
        <f>front!I1124-front!H1124</f>
        <v>3079.7999999999993</v>
      </c>
      <c r="G1124" s="2"/>
      <c r="H1124" s="2"/>
      <c r="I1124" s="4">
        <f>C1124/(constants!$A$4+constants!$B$4*data!C1124+constants!$C$4*data!C1124^2+constants!$D$4*data!C1124^3+constants!$E$4*data!C1124^4+constants!$F$4*data!C1124^5+constants!$G$4*data!C1124^6+constants!$H$4*data!C1124^7)</f>
        <v>32318.270374025713</v>
      </c>
      <c r="J1124" s="4">
        <f>D1124/(constants!$A$4+constants!$B$4*data!D1124+constants!$C$4*data!D1124^2+constants!$D$4*data!D1124^3+constants!$E$4*data!D1124^4+constants!$F$4*data!D1124^5+constants!$G$4*data!D1124^6+constants!$H$4*data!D1124^7)</f>
        <v>58896.788484759716</v>
      </c>
      <c r="K1124" s="4">
        <f>E1124/(constants!$A$4+constants!$B$4*data!E1124+constants!$C$4*data!E1124^2+constants!$D$4*data!E1124^3+constants!$E$4*data!E1124^4+constants!$F$4*data!E1124^5+constants!$G$4*data!E1124^6+constants!$H$4*data!E1124^7)</f>
        <v>58896.788484759716</v>
      </c>
      <c r="L1124" s="4">
        <f>F1124/(constants!$A$4+constants!$B$4*data!F1124+constants!$C$4*data!F1124^2+constants!$D$4*data!F1124^3+constants!$E$4*data!F1124^4+constants!$F$4*data!F1124^5+constants!$G$4*data!F1124^6+constants!$H$4*data!F1124^7)</f>
        <v>3072.8136243546041</v>
      </c>
      <c r="M1124" s="4"/>
      <c r="N1124" s="4"/>
      <c r="O1124" s="4">
        <f t="shared" si="284"/>
        <v>80795.675935064282</v>
      </c>
      <c r="P1124" s="4">
        <f t="shared" si="285"/>
        <v>14724.197121189929</v>
      </c>
      <c r="Q1124" s="4">
        <f t="shared" si="285"/>
        <v>14724.197121189929</v>
      </c>
      <c r="R1124" s="4">
        <f t="shared" si="286"/>
        <v>768.20340608865104</v>
      </c>
      <c r="S1124" s="4"/>
      <c r="T1124" s="4"/>
      <c r="U1124" s="4">
        <f t="shared" si="287"/>
        <v>1</v>
      </c>
      <c r="V1124" s="4"/>
      <c r="W1124" s="4"/>
      <c r="X1124">
        <f>IF(front!E1124&gt;$X$2,O1124,P1124)</f>
        <v>80795.675935064282</v>
      </c>
      <c r="Y1124">
        <f t="shared" si="281"/>
        <v>80561.695146763217</v>
      </c>
      <c r="Z1124">
        <f>SUMPRODUCT($B$7:$B$456,Y$7:Y$456,EXP(constants!$B$32+constants!$A$32*ABS($A$7:$A$456-$A1124)))</f>
        <v>7.7805760027947031E-7</v>
      </c>
      <c r="AA1124">
        <f t="shared" si="282"/>
        <v>80561.695145985155</v>
      </c>
      <c r="AB1124">
        <f t="shared" si="288"/>
        <v>80556.24918742555</v>
      </c>
      <c r="AD1124" s="4"/>
      <c r="AE1124" s="4"/>
      <c r="AF1124" s="4"/>
      <c r="AI1124" s="5">
        <f>SUMPRODUCT(constants!$B$13:$B$20,A1124^constants!$A$13:$A$20)*constants!$C$10/((A1124/1000000000)^5*(EXP(0.014388/(A1124/1000000000)/constants!$B$9)-1))</f>
        <v>1.8969585225488171E-5</v>
      </c>
      <c r="AL1124" s="17">
        <f t="shared" si="283"/>
        <v>2.3548247860141474E-10</v>
      </c>
      <c r="AQ1124">
        <f t="shared" si="290"/>
        <v>2.3548247860141474E-10</v>
      </c>
    </row>
    <row r="1125" spans="1:43" x14ac:dyDescent="0.2">
      <c r="A1125">
        <f>front!A1125</f>
        <v>706.7</v>
      </c>
      <c r="B1125" s="1">
        <f t="shared" si="289"/>
        <v>0.44000000000005457</v>
      </c>
      <c r="C1125">
        <f>front!D1125-front!B1125</f>
        <v>31445.15</v>
      </c>
      <c r="D1125" s="2">
        <f>front!E1125-front!C1125</f>
        <v>55068</v>
      </c>
      <c r="E1125" s="2">
        <f>IF(front!F1125-front!C1125&gt;0,front!F1125-front!C1125,0)</f>
        <v>55068</v>
      </c>
      <c r="F1125" s="2">
        <f>front!I1125-front!H1125</f>
        <v>4417.2999999999993</v>
      </c>
      <c r="G1125" s="2"/>
      <c r="H1125" s="2"/>
      <c r="I1125" s="4">
        <f>C1125/(constants!$A$4+constants!$B$4*data!C1125+constants!$C$4*data!C1125^2+constants!$D$4*data!C1125^3+constants!$E$4*data!C1125^4+constants!$F$4*data!C1125^5+constants!$G$4*data!C1125^6+constants!$H$4*data!C1125^7)</f>
        <v>32272.608336927296</v>
      </c>
      <c r="J1125" s="4">
        <f>D1125/(constants!$A$4+constants!$B$4*data!D1125+constants!$C$4*data!D1125^2+constants!$D$4*data!D1125^3+constants!$E$4*data!D1125^4+constants!$F$4*data!D1125^5+constants!$G$4*data!D1125^6+constants!$H$4*data!D1125^7)</f>
        <v>58095.222336972525</v>
      </c>
      <c r="K1125" s="4">
        <f>E1125/(constants!$A$4+constants!$B$4*data!E1125+constants!$C$4*data!E1125^2+constants!$D$4*data!E1125^3+constants!$E$4*data!E1125^4+constants!$F$4*data!E1125^5+constants!$G$4*data!E1125^6+constants!$H$4*data!E1125^7)</f>
        <v>58095.222336972525</v>
      </c>
      <c r="L1125" s="4">
        <f>F1125/(constants!$A$4+constants!$B$4*data!F1125+constants!$C$4*data!F1125^2+constants!$D$4*data!F1125^3+constants!$E$4*data!F1125^4+constants!$F$4*data!F1125^5+constants!$G$4*data!F1125^6+constants!$H$4*data!F1125^7)</f>
        <v>4407.6303441193641</v>
      </c>
      <c r="M1125" s="4"/>
      <c r="N1125" s="4"/>
      <c r="O1125" s="4">
        <f t="shared" si="284"/>
        <v>80681.520842318234</v>
      </c>
      <c r="P1125" s="4">
        <f t="shared" si="285"/>
        <v>14523.805584243131</v>
      </c>
      <c r="Q1125" s="4">
        <f t="shared" si="285"/>
        <v>14523.805584243131</v>
      </c>
      <c r="R1125" s="4">
        <f t="shared" si="286"/>
        <v>1101.907586029841</v>
      </c>
      <c r="S1125" s="4"/>
      <c r="T1125" s="4"/>
      <c r="U1125" s="4">
        <f t="shared" si="287"/>
        <v>1</v>
      </c>
      <c r="V1125" s="4"/>
      <c r="W1125" s="4"/>
      <c r="X1125">
        <f>IF(front!E1125&gt;$X$2,O1125,P1125)</f>
        <v>80681.520842318234</v>
      </c>
      <c r="Y1125">
        <f t="shared" si="281"/>
        <v>80447.540054017169</v>
      </c>
      <c r="Z1125">
        <f>SUMPRODUCT($B$7:$B$456,Y$7:Y$456,EXP(constants!$B$32+constants!$A$32*ABS($A$7:$A$456-$A1125)))</f>
        <v>7.5882664931597415E-7</v>
      </c>
      <c r="AA1125">
        <f t="shared" si="282"/>
        <v>80447.540053258344</v>
      </c>
      <c r="AB1125">
        <f t="shared" si="288"/>
        <v>80442.094094698739</v>
      </c>
      <c r="AD1125" s="4"/>
      <c r="AE1125" s="4"/>
      <c r="AF1125" s="4"/>
      <c r="AI1125" s="5">
        <f>SUMPRODUCT(constants!$B$13:$B$20,A1125^constants!$A$13:$A$20)*constants!$C$10/((A1125/1000000000)^5*(EXP(0.014388/(A1125/1000000000)/constants!$B$9)-1))</f>
        <v>1.8986142233663887E-5</v>
      </c>
      <c r="AL1125" s="17">
        <f t="shared" si="283"/>
        <v>2.3602247613435893E-10</v>
      </c>
      <c r="AQ1125">
        <f t="shared" si="290"/>
        <v>2.3602247613435893E-10</v>
      </c>
    </row>
    <row r="1126" spans="1:43" x14ac:dyDescent="0.2">
      <c r="A1126">
        <f>front!A1126</f>
        <v>707.15</v>
      </c>
      <c r="B1126" s="1">
        <f t="shared" si="289"/>
        <v>0.44999999999993179</v>
      </c>
      <c r="C1126">
        <f>front!D1126-front!B1126</f>
        <v>31512.399999999998</v>
      </c>
      <c r="D1126" s="2">
        <f>front!E1126-front!C1126</f>
        <v>55394.6</v>
      </c>
      <c r="E1126" s="2">
        <f>IF(front!F1126-front!C1126&gt;0,front!F1126-front!C1126,0)</f>
        <v>55394.6</v>
      </c>
      <c r="F1126" s="2">
        <f>front!I1126-front!H1126</f>
        <v>5785.1</v>
      </c>
      <c r="G1126" s="2"/>
      <c r="H1126" s="2"/>
      <c r="I1126" s="4">
        <f>C1126/(constants!$A$4+constants!$B$4*data!C1126+constants!$C$4*data!C1126^2+constants!$D$4*data!C1126^3+constants!$E$4*data!C1126^4+constants!$F$4*data!C1126^5+constants!$G$4*data!C1126^6+constants!$H$4*data!C1126^7)</f>
        <v>32344.441238288422</v>
      </c>
      <c r="J1126" s="4">
        <f>D1126/(constants!$A$4+constants!$B$4*data!D1126+constants!$C$4*data!D1126^2+constants!$D$4*data!D1126^3+constants!$E$4*data!D1126^4+constants!$F$4*data!D1126^5+constants!$G$4*data!D1126^6+constants!$H$4*data!D1126^7)</f>
        <v>58458.13105828609</v>
      </c>
      <c r="K1126" s="4">
        <f>E1126/(constants!$A$4+constants!$B$4*data!E1126+constants!$C$4*data!E1126^2+constants!$D$4*data!E1126^3+constants!$E$4*data!E1126^4+constants!$F$4*data!E1126^5+constants!$G$4*data!E1126^6+constants!$H$4*data!E1126^7)</f>
        <v>58458.13105828609</v>
      </c>
      <c r="L1126" s="4">
        <f>F1126/(constants!$A$4+constants!$B$4*data!F1126+constants!$C$4*data!F1126^2+constants!$D$4*data!F1126^3+constants!$E$4*data!F1126^4+constants!$F$4*data!F1126^5+constants!$G$4*data!F1126^6+constants!$H$4*data!F1126^7)</f>
        <v>5773.6720792618016</v>
      </c>
      <c r="M1126" s="4"/>
      <c r="N1126" s="4"/>
      <c r="O1126" s="4">
        <f t="shared" si="284"/>
        <v>80861.103095721046</v>
      </c>
      <c r="P1126" s="4">
        <f t="shared" si="285"/>
        <v>14614.532764571522</v>
      </c>
      <c r="Q1126" s="4">
        <f t="shared" si="285"/>
        <v>14614.532764571522</v>
      </c>
      <c r="R1126" s="4">
        <f t="shared" si="286"/>
        <v>1443.4180198154504</v>
      </c>
      <c r="S1126" s="4"/>
      <c r="T1126" s="4"/>
      <c r="U1126" s="4">
        <f t="shared" si="287"/>
        <v>1</v>
      </c>
      <c r="V1126" s="4"/>
      <c r="W1126" s="4"/>
      <c r="X1126">
        <f>IF(front!E1126&gt;$X$2,O1126,P1126)</f>
        <v>80861.103095721046</v>
      </c>
      <c r="Y1126">
        <f t="shared" si="281"/>
        <v>80627.122307419981</v>
      </c>
      <c r="Z1126">
        <f>SUMPRODUCT($B$7:$B$456,Y$7:Y$456,EXP(constants!$B$32+constants!$A$32*ABS($A$7:$A$456-$A1126)))</f>
        <v>7.3965018968217686E-7</v>
      </c>
      <c r="AA1126">
        <f t="shared" si="282"/>
        <v>80627.122306680336</v>
      </c>
      <c r="AB1126">
        <f t="shared" si="288"/>
        <v>80621.676348120731</v>
      </c>
      <c r="AD1126" s="4"/>
      <c r="AE1126" s="4"/>
      <c r="AF1126" s="4"/>
      <c r="AI1126" s="5">
        <f>SUMPRODUCT(constants!$B$13:$B$20,A1126^constants!$A$13:$A$20)*constants!$C$10/((A1126/1000000000)^5*(EXP(0.014388/(A1126/1000000000)/constants!$B$9)-1))</f>
        <v>1.9003034721908902E-5</v>
      </c>
      <c r="AL1126" s="17">
        <f t="shared" si="283"/>
        <v>2.35706271348845E-10</v>
      </c>
      <c r="AQ1126">
        <f t="shared" si="290"/>
        <v>2.35706271348845E-10</v>
      </c>
    </row>
    <row r="1127" spans="1:43" x14ac:dyDescent="0.2">
      <c r="A1127">
        <f>front!A1127</f>
        <v>707.6</v>
      </c>
      <c r="B1127" s="1">
        <f t="shared" si="289"/>
        <v>0.45000000000004547</v>
      </c>
      <c r="C1127">
        <f>front!D1127-front!B1127</f>
        <v>31603.1</v>
      </c>
      <c r="D1127" s="2">
        <f>front!E1127-front!C1127</f>
        <v>55446.7</v>
      </c>
      <c r="E1127" s="2">
        <f>IF(front!F1127-front!C1127&gt;0,front!F1127-front!C1127,0)</f>
        <v>55446.7</v>
      </c>
      <c r="F1127" s="2">
        <f>front!I1127-front!H1127</f>
        <v>6329.3000000000011</v>
      </c>
      <c r="G1127" s="2"/>
      <c r="H1127" s="2"/>
      <c r="I1127" s="4">
        <f>C1127/(constants!$A$4+constants!$B$4*data!C1127+constants!$C$4*data!C1127^2+constants!$D$4*data!C1127^3+constants!$E$4*data!C1127^4+constants!$F$4*data!C1127^5+constants!$G$4*data!C1127^6+constants!$H$4*data!C1127^7)</f>
        <v>32441.33938831908</v>
      </c>
      <c r="J1127" s="4">
        <f>D1127/(constants!$A$4+constants!$B$4*data!D1127+constants!$C$4*data!D1127^2+constants!$D$4*data!D1127^3+constants!$E$4*data!D1127^4+constants!$F$4*data!D1127^5+constants!$G$4*data!D1127^6+constants!$H$4*data!D1127^7)</f>
        <v>58516.05031215903</v>
      </c>
      <c r="K1127" s="4">
        <f>E1127/(constants!$A$4+constants!$B$4*data!E1127+constants!$C$4*data!E1127^2+constants!$D$4*data!E1127^3+constants!$E$4*data!E1127^4+constants!$F$4*data!E1127^5+constants!$G$4*data!E1127^6+constants!$H$4*data!E1127^7)</f>
        <v>58516.05031215903</v>
      </c>
      <c r="L1127" s="4">
        <f>F1127/(constants!$A$4+constants!$B$4*data!F1127+constants!$C$4*data!F1127^2+constants!$D$4*data!F1127^3+constants!$E$4*data!F1127^4+constants!$F$4*data!F1127^5+constants!$G$4*data!F1127^6+constants!$H$4*data!F1127^7)</f>
        <v>6317.635412755686</v>
      </c>
      <c r="M1127" s="4"/>
      <c r="N1127" s="4"/>
      <c r="O1127" s="4">
        <f t="shared" si="284"/>
        <v>81103.348470797704</v>
      </c>
      <c r="P1127" s="4">
        <f t="shared" si="285"/>
        <v>14629.012578039757</v>
      </c>
      <c r="Q1127" s="4">
        <f t="shared" si="285"/>
        <v>14629.012578039757</v>
      </c>
      <c r="R1127" s="4">
        <f t="shared" si="286"/>
        <v>1579.4088531889215</v>
      </c>
      <c r="S1127" s="4"/>
      <c r="T1127" s="4"/>
      <c r="U1127" s="4">
        <f t="shared" si="287"/>
        <v>1</v>
      </c>
      <c r="V1127" s="4"/>
      <c r="W1127" s="4"/>
      <c r="X1127">
        <f>IF(front!E1127&gt;$X$2,O1127,P1127)</f>
        <v>81103.348470797704</v>
      </c>
      <c r="Y1127">
        <f t="shared" si="281"/>
        <v>80869.367682496639</v>
      </c>
      <c r="Z1127">
        <f>SUMPRODUCT($B$7:$B$456,Y$7:Y$456,EXP(constants!$B$32+constants!$A$32*ABS($A$7:$A$456-$A1127)))</f>
        <v>7.2095834218530671E-7</v>
      </c>
      <c r="AA1127">
        <f t="shared" si="282"/>
        <v>80869.367681775679</v>
      </c>
      <c r="AB1127">
        <f t="shared" si="288"/>
        <v>80863.921723216074</v>
      </c>
      <c r="AD1127" s="4"/>
      <c r="AE1127" s="4"/>
      <c r="AF1127" s="4"/>
      <c r="AI1127" s="5">
        <f>SUMPRODUCT(constants!$B$13:$B$20,A1127^constants!$A$13:$A$20)*constants!$C$10/((A1127/1000000000)^5*(EXP(0.014388/(A1127/1000000000)/constants!$B$9)-1))</f>
        <v>1.9019885958245842E-5</v>
      </c>
      <c r="AL1127" s="17">
        <f t="shared" si="283"/>
        <v>2.3520855225582292E-10</v>
      </c>
      <c r="AQ1127">
        <f t="shared" si="290"/>
        <v>2.3520855225582292E-10</v>
      </c>
    </row>
    <row r="1128" spans="1:43" x14ac:dyDescent="0.2">
      <c r="A1128">
        <f>front!A1128</f>
        <v>708.05</v>
      </c>
      <c r="B1128" s="1">
        <f t="shared" si="289"/>
        <v>0.44999999999993179</v>
      </c>
      <c r="C1128">
        <f>front!D1128-front!B1128</f>
        <v>31727.05</v>
      </c>
      <c r="D1128" s="2">
        <f>front!E1128-front!C1128</f>
        <v>55197.3</v>
      </c>
      <c r="E1128" s="2">
        <f>IF(front!F1128-front!C1128&gt;0,front!F1128-front!C1128,0)</f>
        <v>55197.3</v>
      </c>
      <c r="F1128" s="2">
        <f>front!I1128-front!H1128</f>
        <v>5532.3000000000011</v>
      </c>
      <c r="G1128" s="2"/>
      <c r="H1128" s="2"/>
      <c r="I1128" s="4">
        <f>C1128/(constants!$A$4+constants!$B$4*data!C1128+constants!$C$4*data!C1128^2+constants!$D$4*data!C1128^3+constants!$E$4*data!C1128^4+constants!$F$4*data!C1128^5+constants!$G$4*data!C1128^6+constants!$H$4*data!C1128^7)</f>
        <v>32573.79168229783</v>
      </c>
      <c r="J1128" s="4">
        <f>D1128/(constants!$A$4+constants!$B$4*data!D1128+constants!$C$4*data!D1128^2+constants!$D$4*data!D1128^3+constants!$E$4*data!D1128^4+constants!$F$4*data!D1128^5+constants!$G$4*data!D1128^6+constants!$H$4*data!D1128^7)</f>
        <v>58238.862875178267</v>
      </c>
      <c r="K1128" s="4">
        <f>E1128/(constants!$A$4+constants!$B$4*data!E1128+constants!$C$4*data!E1128^2+constants!$D$4*data!E1128^3+constants!$E$4*data!E1128^4+constants!$F$4*data!E1128^5+constants!$G$4*data!E1128^6+constants!$H$4*data!E1128^7)</f>
        <v>58238.862875178267</v>
      </c>
      <c r="L1128" s="4">
        <f>F1128/(constants!$A$4+constants!$B$4*data!F1128+constants!$C$4*data!F1128^2+constants!$D$4*data!F1128^3+constants!$E$4*data!F1128^4+constants!$F$4*data!F1128^5+constants!$G$4*data!F1128^6+constants!$H$4*data!F1128^7)</f>
        <v>5521.084822480494</v>
      </c>
      <c r="M1128" s="4"/>
      <c r="N1128" s="4"/>
      <c r="O1128" s="4">
        <f t="shared" si="284"/>
        <v>81434.479205744574</v>
      </c>
      <c r="P1128" s="4">
        <f t="shared" si="285"/>
        <v>14559.715718794567</v>
      </c>
      <c r="Q1128" s="4">
        <f t="shared" si="285"/>
        <v>14559.715718794567</v>
      </c>
      <c r="R1128" s="4">
        <f t="shared" si="286"/>
        <v>1380.2712056201235</v>
      </c>
      <c r="S1128" s="4"/>
      <c r="T1128" s="4"/>
      <c r="U1128" s="4">
        <f t="shared" si="287"/>
        <v>1</v>
      </c>
      <c r="V1128" s="4"/>
      <c r="W1128" s="4"/>
      <c r="X1128">
        <f>IF(front!E1128&gt;$X$2,O1128,P1128)</f>
        <v>81434.479205744574</v>
      </c>
      <c r="Y1128">
        <f t="shared" si="281"/>
        <v>81200.498417443509</v>
      </c>
      <c r="Z1128">
        <f>SUMPRODUCT($B$7:$B$456,Y$7:Y$456,EXP(constants!$B$32+constants!$A$32*ABS($A$7:$A$456-$A1128)))</f>
        <v>7.0273886009538734E-7</v>
      </c>
      <c r="AA1128">
        <f t="shared" si="282"/>
        <v>81200.498416740767</v>
      </c>
      <c r="AB1128">
        <f t="shared" si="288"/>
        <v>81195.052458181162</v>
      </c>
      <c r="AD1128" s="4"/>
      <c r="AE1128" s="4"/>
      <c r="AF1128" s="4"/>
      <c r="AI1128" s="5">
        <f>SUMPRODUCT(constants!$B$13:$B$20,A1128^constants!$A$13:$A$20)*constants!$C$10/((A1128/1000000000)^5*(EXP(0.014388/(A1128/1000000000)/constants!$B$9)-1))</f>
        <v>1.9036695965154514E-5</v>
      </c>
      <c r="AL1128" s="17">
        <f t="shared" si="283"/>
        <v>2.3445635403658624E-10</v>
      </c>
      <c r="AQ1128">
        <f t="shared" si="290"/>
        <v>2.3445635403658624E-10</v>
      </c>
    </row>
    <row r="1129" spans="1:43" x14ac:dyDescent="0.2">
      <c r="A1129">
        <f>front!A1129</f>
        <v>708.5</v>
      </c>
      <c r="B1129" s="1">
        <f t="shared" si="289"/>
        <v>0.45000000000004547</v>
      </c>
      <c r="C1129">
        <f>front!D1129-front!B1129</f>
        <v>31780.899999999998</v>
      </c>
      <c r="D1129" s="2">
        <f>front!E1129-front!C1129</f>
        <v>54951.5</v>
      </c>
      <c r="E1129" s="2">
        <f>IF(front!F1129-front!C1129&gt;0,front!F1129-front!C1129,0)</f>
        <v>54951.5</v>
      </c>
      <c r="F1129" s="2">
        <f>front!I1129-front!H1129</f>
        <v>4883.1000000000004</v>
      </c>
      <c r="G1129" s="2"/>
      <c r="H1129" s="2"/>
      <c r="I1129" s="4">
        <f>C1129/(constants!$A$4+constants!$B$4*data!C1129+constants!$C$4*data!C1129^2+constants!$D$4*data!C1129^3+constants!$E$4*data!C1129^4+constants!$F$4*data!C1129^5+constants!$G$4*data!C1129^6+constants!$H$4*data!C1129^7)</f>
        <v>32631.346997624059</v>
      </c>
      <c r="J1129" s="4">
        <f>D1129/(constants!$A$4+constants!$B$4*data!D1129+constants!$C$4*data!D1129^2+constants!$D$4*data!D1129^3+constants!$E$4*data!D1129^4+constants!$F$4*data!D1129^5+constants!$G$4*data!D1129^6+constants!$H$4*data!D1129^7)</f>
        <v>57965.837307360562</v>
      </c>
      <c r="K1129" s="4">
        <f>E1129/(constants!$A$4+constants!$B$4*data!E1129+constants!$C$4*data!E1129^2+constants!$D$4*data!E1129^3+constants!$E$4*data!E1129^4+constants!$F$4*data!E1129^5+constants!$G$4*data!E1129^6+constants!$H$4*data!E1129^7)</f>
        <v>57965.837307360562</v>
      </c>
      <c r="L1129" s="4">
        <f>F1129/(constants!$A$4+constants!$B$4*data!F1129+constants!$C$4*data!F1129^2+constants!$D$4*data!F1129^3+constants!$E$4*data!F1129^4+constants!$F$4*data!F1129^5+constants!$G$4*data!F1129^6+constants!$H$4*data!F1129^7)</f>
        <v>4872.6798529377802</v>
      </c>
      <c r="M1129" s="4"/>
      <c r="N1129" s="4"/>
      <c r="O1129" s="4">
        <f t="shared" si="284"/>
        <v>81578.367494060149</v>
      </c>
      <c r="P1129" s="4">
        <f t="shared" si="285"/>
        <v>14491.45932684014</v>
      </c>
      <c r="Q1129" s="4">
        <f t="shared" si="285"/>
        <v>14491.45932684014</v>
      </c>
      <c r="R1129" s="4">
        <f t="shared" si="286"/>
        <v>1218.169963234445</v>
      </c>
      <c r="S1129" s="4"/>
      <c r="T1129" s="4"/>
      <c r="U1129" s="4">
        <f t="shared" si="287"/>
        <v>1</v>
      </c>
      <c r="V1129" s="4"/>
      <c r="W1129" s="4"/>
      <c r="X1129">
        <f>IF(front!E1129&gt;$X$2,O1129,P1129)</f>
        <v>81578.367494060149</v>
      </c>
      <c r="Y1129">
        <f t="shared" si="281"/>
        <v>81344.386705759083</v>
      </c>
      <c r="Z1129">
        <f>SUMPRODUCT($B$7:$B$456,Y$7:Y$456,EXP(constants!$B$32+constants!$A$32*ABS($A$7:$A$456-$A1129)))</f>
        <v>6.8497980617197556E-7</v>
      </c>
      <c r="AA1129">
        <f t="shared" si="282"/>
        <v>81344.38670507411</v>
      </c>
      <c r="AB1129">
        <f t="shared" si="288"/>
        <v>81338.940746514505</v>
      </c>
      <c r="AD1129" s="4"/>
      <c r="AE1129" s="4"/>
      <c r="AF1129" s="4"/>
      <c r="AI1129" s="5">
        <f>SUMPRODUCT(constants!$B$13:$B$20,A1129^constants!$A$13:$A$20)*constants!$C$10/((A1129/1000000000)^5*(EXP(0.014388/(A1129/1000000000)/constants!$B$9)-1))</f>
        <v>1.9053464765091927E-5</v>
      </c>
      <c r="AL1129" s="17">
        <f t="shared" si="283"/>
        <v>2.3424776116116801E-10</v>
      </c>
      <c r="AQ1129">
        <f t="shared" si="290"/>
        <v>2.3424776116116801E-10</v>
      </c>
    </row>
    <row r="1130" spans="1:43" x14ac:dyDescent="0.2">
      <c r="A1130">
        <f>front!A1130</f>
        <v>708.95</v>
      </c>
      <c r="B1130" s="1">
        <f t="shared" si="289"/>
        <v>0.45000000000004547</v>
      </c>
      <c r="C1130">
        <f>front!D1130-front!B1130</f>
        <v>31809.1</v>
      </c>
      <c r="D1130" s="2">
        <f>front!E1130-front!C1130</f>
        <v>55275.3</v>
      </c>
      <c r="E1130" s="2">
        <f>IF(front!F1130-front!C1130&gt;0,front!F1130-front!C1130,0)</f>
        <v>55275.3</v>
      </c>
      <c r="F1130" s="2">
        <f>front!I1130-front!H1130</f>
        <v>4412.3000000000011</v>
      </c>
      <c r="G1130" s="2"/>
      <c r="H1130" s="2"/>
      <c r="I1130" s="4">
        <f>C1130/(constants!$A$4+constants!$B$4*data!C1130+constants!$C$4*data!C1130^2+constants!$D$4*data!C1130^3+constants!$E$4*data!C1130^4+constants!$F$4*data!C1130^5+constants!$G$4*data!C1130^6+constants!$H$4*data!C1130^7)</f>
        <v>32661.490165152914</v>
      </c>
      <c r="J1130" s="4">
        <f>D1130/(constants!$A$4+constants!$B$4*data!D1130+constants!$C$4*data!D1130^2+constants!$D$4*data!D1130^3+constants!$E$4*data!D1130^4+constants!$F$4*data!D1130^5+constants!$G$4*data!D1130^6+constants!$H$4*data!D1130^7)</f>
        <v>58325.534961867132</v>
      </c>
      <c r="K1130" s="4">
        <f>E1130/(constants!$A$4+constants!$B$4*data!E1130+constants!$C$4*data!E1130^2+constants!$D$4*data!E1130^3+constants!$E$4*data!E1130^4+constants!$F$4*data!E1130^5+constants!$G$4*data!E1130^6+constants!$H$4*data!E1130^7)</f>
        <v>58325.534961867132</v>
      </c>
      <c r="L1130" s="4">
        <f>F1130/(constants!$A$4+constants!$B$4*data!F1130+constants!$C$4*data!F1130^2+constants!$D$4*data!F1130^3+constants!$E$4*data!F1130^4+constants!$F$4*data!F1130^5+constants!$G$4*data!F1130^6+constants!$H$4*data!F1130^7)</f>
        <v>4402.6390712764614</v>
      </c>
      <c r="M1130" s="4"/>
      <c r="N1130" s="4"/>
      <c r="O1130" s="4">
        <f t="shared" si="284"/>
        <v>81653.725412882282</v>
      </c>
      <c r="P1130" s="4">
        <f t="shared" si="285"/>
        <v>14581.383740466783</v>
      </c>
      <c r="Q1130" s="4">
        <f t="shared" si="285"/>
        <v>14581.383740466783</v>
      </c>
      <c r="R1130" s="4">
        <f t="shared" si="286"/>
        <v>1100.6597678191154</v>
      </c>
      <c r="S1130" s="4"/>
      <c r="T1130" s="4"/>
      <c r="U1130" s="4">
        <f t="shared" si="287"/>
        <v>1</v>
      </c>
      <c r="V1130" s="4"/>
      <c r="W1130" s="4"/>
      <c r="X1130">
        <f>IF(front!E1130&gt;$X$2,O1130,P1130)</f>
        <v>81653.725412882282</v>
      </c>
      <c r="Y1130">
        <f t="shared" si="281"/>
        <v>81419.744624581217</v>
      </c>
      <c r="Z1130">
        <f>SUMPRODUCT($B$7:$B$456,Y$7:Y$456,EXP(constants!$B$32+constants!$A$32*ABS($A$7:$A$456-$A1130)))</f>
        <v>6.6766954484303181E-7</v>
      </c>
      <c r="AA1130">
        <f t="shared" si="282"/>
        <v>81419.744623913546</v>
      </c>
      <c r="AB1130">
        <f t="shared" si="288"/>
        <v>81414.298665353941</v>
      </c>
      <c r="AD1130" s="4"/>
      <c r="AE1130" s="4"/>
      <c r="AF1130" s="4"/>
      <c r="AI1130" s="5">
        <f>SUMPRODUCT(constants!$B$13:$B$20,A1130^constants!$A$13:$A$20)*constants!$C$10/((A1130/1000000000)^5*(EXP(0.014388/(A1130/1000000000)/constants!$B$9)-1))</f>
        <v>1.9070192380539266E-5</v>
      </c>
      <c r="AL1130" s="17">
        <f t="shared" si="283"/>
        <v>2.3423640187487894E-10</v>
      </c>
      <c r="AQ1130">
        <f t="shared" si="290"/>
        <v>2.3423640187487894E-10</v>
      </c>
    </row>
    <row r="1131" spans="1:43" x14ac:dyDescent="0.2">
      <c r="A1131">
        <f>front!A1131</f>
        <v>709.4</v>
      </c>
      <c r="B1131" s="1">
        <f t="shared" si="289"/>
        <v>0.44999999999993179</v>
      </c>
      <c r="C1131">
        <f>front!D1131-front!B1131</f>
        <v>31798.300000000003</v>
      </c>
      <c r="D1131" s="2">
        <f>front!E1131-front!C1131</f>
        <v>55528.7</v>
      </c>
      <c r="E1131" s="2">
        <f>IF(front!F1131-front!C1131&gt;0,front!F1131-front!C1131,0)</f>
        <v>55528.7</v>
      </c>
      <c r="F1131" s="2">
        <f>front!I1131-front!H1131</f>
        <v>3948.6000000000004</v>
      </c>
      <c r="G1131" s="2"/>
      <c r="H1131" s="2"/>
      <c r="I1131" s="4">
        <f>C1131/(constants!$A$4+constants!$B$4*data!C1131+constants!$C$4*data!C1131^2+constants!$D$4*data!C1131^3+constants!$E$4*data!C1131^4+constants!$F$4*data!C1131^5+constants!$G$4*data!C1131^6+constants!$H$4*data!C1131^7)</f>
        <v>32649.945747566926</v>
      </c>
      <c r="J1131" s="4">
        <f>D1131/(constants!$A$4+constants!$B$4*data!D1131+constants!$C$4*data!D1131^2+constants!$D$4*data!D1131^3+constants!$E$4*data!D1131^4+constants!$F$4*data!D1131^5+constants!$G$4*data!D1131^6+constants!$H$4*data!D1131^7)</f>
        <v>58607.225351499772</v>
      </c>
      <c r="K1131" s="4">
        <f>E1131/(constants!$A$4+constants!$B$4*data!E1131+constants!$C$4*data!E1131^2+constants!$D$4*data!E1131^3+constants!$E$4*data!E1131^4+constants!$F$4*data!E1131^5+constants!$G$4*data!E1131^6+constants!$H$4*data!E1131^7)</f>
        <v>58607.225351499772</v>
      </c>
      <c r="L1131" s="4">
        <f>F1131/(constants!$A$4+constants!$B$4*data!F1131+constants!$C$4*data!F1131^2+constants!$D$4*data!F1131^3+constants!$E$4*data!F1131^4+constants!$F$4*data!F1131^5+constants!$G$4*data!F1131^6+constants!$H$4*data!F1131^7)</f>
        <v>3939.7998668457258</v>
      </c>
      <c r="M1131" s="4"/>
      <c r="N1131" s="4"/>
      <c r="O1131" s="4">
        <f t="shared" si="284"/>
        <v>81624.864368917319</v>
      </c>
      <c r="P1131" s="4">
        <f t="shared" si="285"/>
        <v>14651.806337874943</v>
      </c>
      <c r="Q1131" s="4">
        <f t="shared" si="285"/>
        <v>14651.806337874943</v>
      </c>
      <c r="R1131" s="4">
        <f t="shared" si="286"/>
        <v>984.94996671143144</v>
      </c>
      <c r="S1131" s="4"/>
      <c r="T1131" s="4"/>
      <c r="U1131" s="4">
        <f t="shared" si="287"/>
        <v>1</v>
      </c>
      <c r="V1131" s="4"/>
      <c r="W1131" s="4"/>
      <c r="X1131">
        <f>IF(front!E1131&gt;$X$2,O1131,P1131)</f>
        <v>81624.864368917319</v>
      </c>
      <c r="Y1131">
        <f t="shared" si="281"/>
        <v>81390.883580616253</v>
      </c>
      <c r="Z1131">
        <f>SUMPRODUCT($B$7:$B$456,Y$7:Y$456,EXP(constants!$B$32+constants!$A$32*ABS($A$7:$A$456-$A1131)))</f>
        <v>6.507967345813728E-7</v>
      </c>
      <c r="AA1131">
        <f t="shared" si="282"/>
        <v>81390.883579965463</v>
      </c>
      <c r="AB1131">
        <f t="shared" si="288"/>
        <v>81385.437621405857</v>
      </c>
      <c r="AD1131" s="4"/>
      <c r="AE1131" s="4"/>
      <c r="AF1131" s="4"/>
      <c r="AI1131" s="5">
        <f>SUMPRODUCT(constants!$B$13:$B$20,A1131^constants!$A$13:$A$20)*constants!$C$10/((A1131/1000000000)^5*(EXP(0.014388/(A1131/1000000000)/constants!$B$9)-1))</f>
        <v>1.9086878833961716E-5</v>
      </c>
      <c r="AL1131" s="17">
        <f t="shared" si="283"/>
        <v>2.3452449715576042E-10</v>
      </c>
      <c r="AQ1131">
        <f t="shared" si="290"/>
        <v>2.3452449715576042E-10</v>
      </c>
    </row>
    <row r="1132" spans="1:43" x14ac:dyDescent="0.2">
      <c r="A1132">
        <f>front!A1132</f>
        <v>709.84</v>
      </c>
      <c r="B1132" s="1">
        <f t="shared" si="289"/>
        <v>0.44000000000005457</v>
      </c>
      <c r="C1132">
        <f>front!D1132-front!B1132</f>
        <v>31622.800000000003</v>
      </c>
      <c r="D1132" s="2">
        <f>front!E1132-front!C1132</f>
        <v>55373.1</v>
      </c>
      <c r="E1132" s="2">
        <f>IF(front!F1132-front!C1132&gt;0,front!F1132-front!C1132,0)</f>
        <v>55373.1</v>
      </c>
      <c r="F1132" s="2">
        <f>front!I1132-front!H1132</f>
        <v>3875.1999999999989</v>
      </c>
      <c r="G1132" s="2"/>
      <c r="H1132" s="2"/>
      <c r="I1132" s="4">
        <f>C1132/(constants!$A$4+constants!$B$4*data!C1132+constants!$C$4*data!C1132^2+constants!$D$4*data!C1132^3+constants!$E$4*data!C1132^4+constants!$F$4*data!C1132^5+constants!$G$4*data!C1132^6+constants!$H$4*data!C1132^7)</f>
        <v>32462.388234780712</v>
      </c>
      <c r="J1132" s="4">
        <f>D1132/(constants!$A$4+constants!$B$4*data!D1132+constants!$C$4*data!D1132^2+constants!$D$4*data!D1132^3+constants!$E$4*data!D1132^4+constants!$F$4*data!D1132^5+constants!$G$4*data!D1132^6+constants!$H$4*data!D1132^7)</f>
        <v>58434.231912128285</v>
      </c>
      <c r="K1132" s="4">
        <f>E1132/(constants!$A$4+constants!$B$4*data!E1132+constants!$C$4*data!E1132^2+constants!$D$4*data!E1132^3+constants!$E$4*data!E1132^4+constants!$F$4*data!E1132^5+constants!$G$4*data!E1132^6+constants!$H$4*data!E1132^7)</f>
        <v>58434.231912128285</v>
      </c>
      <c r="L1132" s="4">
        <f>F1132/(constants!$A$4+constants!$B$4*data!F1132+constants!$C$4*data!F1132^2+constants!$D$4*data!F1132^3+constants!$E$4*data!F1132^4+constants!$F$4*data!F1132^5+constants!$G$4*data!F1132^6+constants!$H$4*data!F1132^7)</f>
        <v>3866.5443974715263</v>
      </c>
      <c r="M1132" s="4"/>
      <c r="N1132" s="4"/>
      <c r="O1132" s="4">
        <f t="shared" si="284"/>
        <v>81155.970586951778</v>
      </c>
      <c r="P1132" s="4">
        <f t="shared" si="285"/>
        <v>14608.557978032071</v>
      </c>
      <c r="Q1132" s="4">
        <f t="shared" si="285"/>
        <v>14608.557978032071</v>
      </c>
      <c r="R1132" s="4">
        <f t="shared" si="286"/>
        <v>966.63609936788157</v>
      </c>
      <c r="S1132" s="4"/>
      <c r="T1132" s="4"/>
      <c r="U1132" s="4">
        <f t="shared" si="287"/>
        <v>1</v>
      </c>
      <c r="V1132" s="4"/>
      <c r="W1132" s="4"/>
      <c r="X1132">
        <f>IF(front!E1132&gt;$X$2,O1132,P1132)</f>
        <v>81155.970586951778</v>
      </c>
      <c r="Y1132">
        <f t="shared" si="281"/>
        <v>80921.989798650713</v>
      </c>
      <c r="Z1132">
        <f>SUMPRODUCT($B$7:$B$456,Y$7:Y$456,EXP(constants!$B$32+constants!$A$32*ABS($A$7:$A$456-$A1132)))</f>
        <v>6.3471124157231787E-7</v>
      </c>
      <c r="AA1132">
        <f t="shared" si="282"/>
        <v>80921.989798016002</v>
      </c>
      <c r="AB1132">
        <f t="shared" si="288"/>
        <v>80916.543839456397</v>
      </c>
      <c r="AD1132" s="4"/>
      <c r="AE1132" s="4"/>
      <c r="AF1132" s="4"/>
      <c r="AI1132" s="5">
        <f>SUMPRODUCT(constants!$B$13:$B$20,A1132^constants!$A$13:$A$20)*constants!$C$10/((A1132/1000000000)^5*(EXP(0.014388/(A1132/1000000000)/constants!$B$9)-1))</f>
        <v>1.9103154698747173E-5</v>
      </c>
      <c r="AL1132" s="17">
        <f t="shared" si="283"/>
        <v>2.3608465948136706E-10</v>
      </c>
      <c r="AQ1132">
        <f t="shared" si="290"/>
        <v>2.3608465948136706E-10</v>
      </c>
    </row>
    <row r="1133" spans="1:43" x14ac:dyDescent="0.2">
      <c r="A1133">
        <f>front!A1133</f>
        <v>710.29</v>
      </c>
      <c r="B1133" s="1">
        <f t="shared" si="289"/>
        <v>0.44999999999993179</v>
      </c>
      <c r="C1133">
        <f>front!D1133-front!B1133</f>
        <v>31561.600000000002</v>
      </c>
      <c r="D1133" s="2">
        <f>front!E1133-front!C1133</f>
        <v>55379.7</v>
      </c>
      <c r="E1133" s="2">
        <f>IF(front!F1133-front!C1133&gt;0,front!F1133-front!C1133,0)</f>
        <v>55379.7</v>
      </c>
      <c r="F1133" s="2">
        <f>front!I1133-front!H1133</f>
        <v>4229.8000000000011</v>
      </c>
      <c r="G1133" s="2"/>
      <c r="H1133" s="2"/>
      <c r="I1133" s="4">
        <f>C1133/(constants!$A$4+constants!$B$4*data!C1133+constants!$C$4*data!C1133^2+constants!$D$4*data!C1133^3+constants!$E$4*data!C1133^4+constants!$F$4*data!C1133^5+constants!$G$4*data!C1133^6+constants!$H$4*data!C1133^7)</f>
        <v>32397.000958981622</v>
      </c>
      <c r="J1133" s="4">
        <f>D1133/(constants!$A$4+constants!$B$4*data!D1133+constants!$C$4*data!D1133^2+constants!$D$4*data!D1133^3+constants!$E$4*data!D1133^4+constants!$F$4*data!D1133^5+constants!$G$4*data!D1133^6+constants!$H$4*data!D1133^7)</f>
        <v>58441.568254210615</v>
      </c>
      <c r="K1133" s="4">
        <f>E1133/(constants!$A$4+constants!$B$4*data!E1133+constants!$C$4*data!E1133^2+constants!$D$4*data!E1133^3+constants!$E$4*data!E1133^4+constants!$F$4*data!E1133^5+constants!$G$4*data!E1133^6+constants!$H$4*data!E1133^7)</f>
        <v>58441.568254210615</v>
      </c>
      <c r="L1133" s="4">
        <f>F1133/(constants!$A$4+constants!$B$4*data!F1133+constants!$C$4*data!F1133^2+constants!$D$4*data!F1133^3+constants!$E$4*data!F1133^4+constants!$F$4*data!F1133^5+constants!$G$4*data!F1133^6+constants!$H$4*data!F1133^7)</f>
        <v>4220.4661960271387</v>
      </c>
      <c r="M1133" s="4"/>
      <c r="N1133" s="4"/>
      <c r="O1133" s="4">
        <f t="shared" si="284"/>
        <v>80992.502397454053</v>
      </c>
      <c r="P1133" s="4">
        <f t="shared" si="285"/>
        <v>14610.392063552654</v>
      </c>
      <c r="Q1133" s="4">
        <f t="shared" si="285"/>
        <v>14610.392063552654</v>
      </c>
      <c r="R1133" s="4">
        <f t="shared" si="286"/>
        <v>1055.1165490067847</v>
      </c>
      <c r="S1133" s="4"/>
      <c r="T1133" s="4"/>
      <c r="U1133" s="4">
        <f t="shared" si="287"/>
        <v>1</v>
      </c>
      <c r="V1133" s="4"/>
      <c r="W1133" s="4"/>
      <c r="X1133">
        <f>IF(front!E1133&gt;$X$2,O1133,P1133)</f>
        <v>80992.502397454053</v>
      </c>
      <c r="Y1133">
        <f t="shared" si="281"/>
        <v>80758.521609152987</v>
      </c>
      <c r="Z1133">
        <f>SUMPRODUCT($B$7:$B$456,Y$7:Y$456,EXP(constants!$B$32+constants!$A$32*ABS($A$7:$A$456-$A1133)))</f>
        <v>6.1867132716749162E-7</v>
      </c>
      <c r="AA1133">
        <f t="shared" si="282"/>
        <v>80758.521608534313</v>
      </c>
      <c r="AB1133">
        <f t="shared" si="288"/>
        <v>80753.075649974708</v>
      </c>
      <c r="AD1133" s="4"/>
      <c r="AE1133" s="4"/>
      <c r="AF1133" s="4"/>
      <c r="AI1133" s="5">
        <f>SUMPRODUCT(constants!$B$13:$B$20,A1133^constants!$A$13:$A$20)*constants!$C$10/((A1133/1000000000)^5*(EXP(0.014388/(A1133/1000000000)/constants!$B$9)-1))</f>
        <v>1.9119759808960013E-5</v>
      </c>
      <c r="AL1133" s="17">
        <f t="shared" si="283"/>
        <v>2.3676819310059311E-10</v>
      </c>
      <c r="AQ1133">
        <f t="shared" si="290"/>
        <v>2.3676819310059311E-10</v>
      </c>
    </row>
    <row r="1134" spans="1:43" x14ac:dyDescent="0.2">
      <c r="A1134">
        <f>front!A1134</f>
        <v>710.74</v>
      </c>
      <c r="B1134" s="1">
        <f t="shared" si="289"/>
        <v>0.45000000000004547</v>
      </c>
      <c r="C1134">
        <f>front!D1134-front!B1134</f>
        <v>31552.199999999997</v>
      </c>
      <c r="D1134" s="2">
        <f>front!E1134-front!C1134</f>
        <v>55493.1</v>
      </c>
      <c r="E1134" s="2">
        <f>IF(front!F1134-front!C1134&gt;0,front!F1134-front!C1134,0)</f>
        <v>55493.1</v>
      </c>
      <c r="F1134" s="2">
        <f>front!I1134-front!H1134</f>
        <v>4560.5</v>
      </c>
      <c r="G1134" s="2"/>
      <c r="H1134" s="2"/>
      <c r="I1134" s="4">
        <f>C1134/(constants!$A$4+constants!$B$4*data!C1134+constants!$C$4*data!C1134^2+constants!$D$4*data!C1134^3+constants!$E$4*data!C1134^4+constants!$F$4*data!C1134^5+constants!$G$4*data!C1134^6+constants!$H$4*data!C1134^7)</f>
        <v>32386.958612030918</v>
      </c>
      <c r="J1134" s="4">
        <f>D1134/(constants!$A$4+constants!$B$4*data!D1134+constants!$C$4*data!D1134^2+constants!$D$4*data!D1134^3+constants!$E$4*data!D1134^4+constants!$F$4*data!D1134^5+constants!$G$4*data!D1134^6+constants!$H$4*data!D1134^7)</f>
        <v>58567.639585087738</v>
      </c>
      <c r="K1134" s="4">
        <f>E1134/(constants!$A$4+constants!$B$4*data!E1134+constants!$C$4*data!E1134^2+constants!$D$4*data!E1134^3+constants!$E$4*data!E1134^4+constants!$F$4*data!E1134^5+constants!$G$4*data!E1134^6+constants!$H$4*data!E1134^7)</f>
        <v>58567.639585087738</v>
      </c>
      <c r="L1134" s="4">
        <f>F1134/(constants!$A$4+constants!$B$4*data!F1134+constants!$C$4*data!F1134^2+constants!$D$4*data!F1134^3+constants!$E$4*data!F1134^4+constants!$F$4*data!F1134^5+constants!$G$4*data!F1134^6+constants!$H$4*data!F1134^7)</f>
        <v>4550.5860854179509</v>
      </c>
      <c r="M1134" s="4"/>
      <c r="N1134" s="4"/>
      <c r="O1134" s="4">
        <f t="shared" si="284"/>
        <v>80967.396530077283</v>
      </c>
      <c r="P1134" s="4">
        <f t="shared" si="285"/>
        <v>14641.909896271934</v>
      </c>
      <c r="Q1134" s="4">
        <f t="shared" si="285"/>
        <v>14641.909896271934</v>
      </c>
      <c r="R1134" s="4">
        <f t="shared" si="286"/>
        <v>1137.6465213544877</v>
      </c>
      <c r="S1134" s="4"/>
      <c r="T1134" s="4"/>
      <c r="U1134" s="4">
        <f t="shared" si="287"/>
        <v>1</v>
      </c>
      <c r="V1134" s="4"/>
      <c r="W1134" s="4"/>
      <c r="X1134">
        <f>IF(front!E1134&gt;$X$2,O1134,P1134)</f>
        <v>80967.396530077283</v>
      </c>
      <c r="Y1134">
        <f t="shared" si="281"/>
        <v>80733.415741776218</v>
      </c>
      <c r="Z1134">
        <f>SUMPRODUCT($B$7:$B$456,Y$7:Y$456,EXP(constants!$B$32+constants!$A$32*ABS($A$7:$A$456-$A1134)))</f>
        <v>6.0303676063940138E-7</v>
      </c>
      <c r="AA1134">
        <f t="shared" si="282"/>
        <v>80733.415741173187</v>
      </c>
      <c r="AB1134">
        <f t="shared" si="288"/>
        <v>80727.969782613582</v>
      </c>
      <c r="AD1134" s="4"/>
      <c r="AE1134" s="4"/>
      <c r="AF1134" s="4"/>
      <c r="AI1134" s="5">
        <f>SUMPRODUCT(constants!$B$13:$B$20,A1134^constants!$A$13:$A$20)*constants!$C$10/((A1134/1000000000)^5*(EXP(0.014388/(A1134/1000000000)/constants!$B$9)-1))</f>
        <v>1.9136323823968638E-5</v>
      </c>
      <c r="AL1134" s="17">
        <f t="shared" si="283"/>
        <v>2.3704700954947137E-10</v>
      </c>
      <c r="AQ1134">
        <f t="shared" si="290"/>
        <v>2.3704700954947137E-10</v>
      </c>
    </row>
    <row r="1135" spans="1:43" x14ac:dyDescent="0.2">
      <c r="A1135">
        <f>front!A1135</f>
        <v>711.19</v>
      </c>
      <c r="B1135" s="1">
        <f t="shared" si="289"/>
        <v>0.45000000000004547</v>
      </c>
      <c r="C1135">
        <f>front!D1135-front!B1135</f>
        <v>31647</v>
      </c>
      <c r="D1135" s="2">
        <f>front!E1135-front!C1135</f>
        <v>55108.5</v>
      </c>
      <c r="E1135" s="2">
        <f>IF(front!F1135-front!C1135&gt;0,front!F1135-front!C1135,0)</f>
        <v>55108.5</v>
      </c>
      <c r="F1135" s="2">
        <f>front!I1135-front!H1135</f>
        <v>4439.4000000000015</v>
      </c>
      <c r="G1135" s="2"/>
      <c r="H1135" s="2"/>
      <c r="I1135" s="4">
        <f>C1135/(constants!$A$4+constants!$B$4*data!C1135+constants!$C$4*data!C1135^2+constants!$D$4*data!C1135^3+constants!$E$4*data!C1135^4+constants!$F$4*data!C1135^5+constants!$G$4*data!C1135^6+constants!$H$4*data!C1135^7)</f>
        <v>32488.246468966448</v>
      </c>
      <c r="J1135" s="4">
        <f>D1135/(constants!$A$4+constants!$B$4*data!D1135+constants!$C$4*data!D1135^2+constants!$D$4*data!D1135^3+constants!$E$4*data!D1135^4+constants!$F$4*data!D1135^5+constants!$G$4*data!D1135^6+constants!$H$4*data!D1135^7)</f>
        <v>58140.209549231098</v>
      </c>
      <c r="K1135" s="4">
        <f>E1135/(constants!$A$4+constants!$B$4*data!E1135+constants!$C$4*data!E1135^2+constants!$D$4*data!E1135^3+constants!$E$4*data!E1135^4+constants!$F$4*data!E1135^5+constants!$G$4*data!E1135^6+constants!$H$4*data!E1135^7)</f>
        <v>58140.209549231098</v>
      </c>
      <c r="L1135" s="4">
        <f>F1135/(constants!$A$4+constants!$B$4*data!F1135+constants!$C$4*data!F1135^2+constants!$D$4*data!F1135^3+constants!$E$4*data!F1135^4+constants!$F$4*data!F1135^5+constants!$G$4*data!F1135^6+constants!$H$4*data!F1135^7)</f>
        <v>4429.6919267873263</v>
      </c>
      <c r="M1135" s="4"/>
      <c r="N1135" s="4"/>
      <c r="O1135" s="4">
        <f t="shared" si="284"/>
        <v>81220.616172416121</v>
      </c>
      <c r="P1135" s="4">
        <f t="shared" si="285"/>
        <v>14535.052387307775</v>
      </c>
      <c r="Q1135" s="4">
        <f t="shared" si="285"/>
        <v>14535.052387307775</v>
      </c>
      <c r="R1135" s="4">
        <f t="shared" si="286"/>
        <v>1107.4229816968316</v>
      </c>
      <c r="S1135" s="4"/>
      <c r="T1135" s="4"/>
      <c r="U1135" s="4">
        <f t="shared" si="287"/>
        <v>1</v>
      </c>
      <c r="V1135" s="4"/>
      <c r="W1135" s="4"/>
      <c r="X1135">
        <f>IF(front!E1135&gt;$X$2,O1135,P1135)</f>
        <v>81220.616172416121</v>
      </c>
      <c r="Y1135">
        <f t="shared" si="281"/>
        <v>80986.635384115056</v>
      </c>
      <c r="Z1135">
        <f>SUMPRODUCT($B$7:$B$456,Y$7:Y$456,EXP(constants!$B$32+constants!$A$32*ABS($A$7:$A$456-$A1135)))</f>
        <v>5.8779729836099427E-7</v>
      </c>
      <c r="AA1135">
        <f t="shared" si="282"/>
        <v>80986.63538352726</v>
      </c>
      <c r="AB1135">
        <f t="shared" si="288"/>
        <v>80981.189424967655</v>
      </c>
      <c r="AD1135" s="4"/>
      <c r="AE1135" s="4"/>
      <c r="AF1135" s="4"/>
      <c r="AI1135" s="5">
        <f>SUMPRODUCT(constants!$B$13:$B$20,A1135^constants!$A$13:$A$20)*constants!$C$10/((A1135/1000000000)^5*(EXP(0.014388/(A1135/1000000000)/constants!$B$9)-1))</f>
        <v>1.9152846766178865E-5</v>
      </c>
      <c r="AL1135" s="17">
        <f t="shared" si="283"/>
        <v>2.3650982286355216E-10</v>
      </c>
      <c r="AQ1135">
        <f t="shared" si="290"/>
        <v>2.3650982286355216E-10</v>
      </c>
    </row>
    <row r="1136" spans="1:43" x14ac:dyDescent="0.2">
      <c r="A1136">
        <f>front!A1136</f>
        <v>711.64</v>
      </c>
      <c r="B1136" s="1">
        <f t="shared" si="289"/>
        <v>0.44999999999993179</v>
      </c>
      <c r="C1136">
        <f>front!D1136-front!B1136</f>
        <v>31783.299999999996</v>
      </c>
      <c r="D1136" s="2">
        <f>front!E1136-front!C1136</f>
        <v>55332.3</v>
      </c>
      <c r="E1136" s="2">
        <f>IF(front!F1136-front!C1136&gt;0,front!F1136-front!C1136,0)</f>
        <v>55332.3</v>
      </c>
      <c r="F1136" s="2">
        <f>front!I1136-front!H1136</f>
        <v>3997.2000000000007</v>
      </c>
      <c r="G1136" s="2"/>
      <c r="H1136" s="2"/>
      <c r="I1136" s="4">
        <f>C1136/(constants!$A$4+constants!$B$4*data!C1136+constants!$C$4*data!C1136^2+constants!$D$4*data!C1136^3+constants!$E$4*data!C1136^4+constants!$F$4*data!C1136^5+constants!$G$4*data!C1136^6+constants!$H$4*data!C1136^7)</f>
        <v>32633.912299194883</v>
      </c>
      <c r="J1136" s="4">
        <f>D1136/(constants!$A$4+constants!$B$4*data!D1136+constants!$C$4*data!D1136^2+constants!$D$4*data!D1136^3+constants!$E$4*data!D1136^4+constants!$F$4*data!D1136^5+constants!$G$4*data!D1136^6+constants!$H$4*data!D1136^7)</f>
        <v>58388.882709012687</v>
      </c>
      <c r="K1136" s="4">
        <f>E1136/(constants!$A$4+constants!$B$4*data!E1136+constants!$C$4*data!E1136^2+constants!$D$4*data!E1136^3+constants!$E$4*data!E1136^4+constants!$F$4*data!E1136^5+constants!$G$4*data!E1136^6+constants!$H$4*data!E1136^7)</f>
        <v>58388.882709012687</v>
      </c>
      <c r="L1136" s="4">
        <f>F1136/(constants!$A$4+constants!$B$4*data!F1136+constants!$C$4*data!F1136^2+constants!$D$4*data!F1136^3+constants!$E$4*data!F1136^4+constants!$F$4*data!F1136^5+constants!$G$4*data!F1136^6+constants!$H$4*data!F1136^7)</f>
        <v>3988.3052947569695</v>
      </c>
      <c r="M1136" s="4"/>
      <c r="N1136" s="4"/>
      <c r="O1136" s="4">
        <f t="shared" si="284"/>
        <v>81584.780747987214</v>
      </c>
      <c r="P1136" s="4">
        <f t="shared" si="285"/>
        <v>14597.220677253172</v>
      </c>
      <c r="Q1136" s="4">
        <f t="shared" si="285"/>
        <v>14597.220677253172</v>
      </c>
      <c r="R1136" s="4">
        <f t="shared" si="286"/>
        <v>997.07632368924237</v>
      </c>
      <c r="S1136" s="4"/>
      <c r="T1136" s="4"/>
      <c r="U1136" s="4">
        <f t="shared" si="287"/>
        <v>1</v>
      </c>
      <c r="V1136" s="4"/>
      <c r="W1136" s="4"/>
      <c r="X1136">
        <f>IF(front!E1136&gt;$X$2,O1136,P1136)</f>
        <v>81584.780747987214</v>
      </c>
      <c r="Y1136">
        <f t="shared" si="281"/>
        <v>81350.799959686148</v>
      </c>
      <c r="Z1136">
        <f>SUMPRODUCT($B$7:$B$456,Y$7:Y$456,EXP(constants!$B$32+constants!$A$32*ABS($A$7:$A$456-$A1136)))</f>
        <v>5.7294295557396161E-7</v>
      </c>
      <c r="AA1136">
        <f t="shared" si="282"/>
        <v>81350.79995911321</v>
      </c>
      <c r="AB1136">
        <f t="shared" si="288"/>
        <v>81345.354000553605</v>
      </c>
      <c r="AD1136" s="4"/>
      <c r="AE1136" s="4"/>
      <c r="AF1136" s="4"/>
      <c r="AI1136" s="5">
        <f>SUMPRODUCT(constants!$B$13:$B$20,A1136^constants!$A$13:$A$20)*constants!$C$10/((A1136/1000000000)^5*(EXP(0.014388/(A1136/1000000000)/constants!$B$9)-1))</f>
        <v>1.9169328657943328E-5</v>
      </c>
      <c r="AL1136" s="17">
        <f t="shared" si="283"/>
        <v>2.3565363865541563E-10</v>
      </c>
      <c r="AQ1136">
        <f t="shared" si="290"/>
        <v>2.3565363865541563E-10</v>
      </c>
    </row>
    <row r="1137" spans="1:43" x14ac:dyDescent="0.2">
      <c r="A1137">
        <f>front!A1137</f>
        <v>712.09</v>
      </c>
      <c r="B1137" s="1">
        <f t="shared" si="289"/>
        <v>0.45000000000004547</v>
      </c>
      <c r="C1137">
        <f>front!D1137-front!B1137</f>
        <v>31898.100000000002</v>
      </c>
      <c r="D1137" s="2">
        <f>front!E1137-front!C1137</f>
        <v>55330.6</v>
      </c>
      <c r="E1137" s="2">
        <f>IF(front!F1137-front!C1137&gt;0,front!F1137-front!C1137,0)</f>
        <v>55330.6</v>
      </c>
      <c r="F1137" s="2">
        <f>front!I1137-front!H1137</f>
        <v>3653.3000000000011</v>
      </c>
      <c r="G1137" s="2"/>
      <c r="H1137" s="2"/>
      <c r="I1137" s="4">
        <f>C1137/(constants!$A$4+constants!$B$4*data!C1137+constants!$C$4*data!C1137^2+constants!$D$4*data!C1137^3+constants!$E$4*data!C1137^4+constants!$F$4*data!C1137^5+constants!$G$4*data!C1137^6+constants!$H$4*data!C1137^7)</f>
        <v>32756.635390140313</v>
      </c>
      <c r="J1137" s="4">
        <f>D1137/(constants!$A$4+constants!$B$4*data!D1137+constants!$C$4*data!D1137^2+constants!$D$4*data!D1137^3+constants!$E$4*data!D1137^4+constants!$F$4*data!D1137^5+constants!$G$4*data!D1137^6+constants!$H$4*data!D1137^7)</f>
        <v>58386.993260182287</v>
      </c>
      <c r="K1137" s="4">
        <f>E1137/(constants!$A$4+constants!$B$4*data!E1137+constants!$C$4*data!E1137^2+constants!$D$4*data!E1137^3+constants!$E$4*data!E1137^4+constants!$F$4*data!E1137^5+constants!$G$4*data!E1137^6+constants!$H$4*data!E1137^7)</f>
        <v>58386.993260182287</v>
      </c>
      <c r="L1137" s="4">
        <f>F1137/(constants!$A$4+constants!$B$4*data!F1137+constants!$C$4*data!F1137^2+constants!$D$4*data!F1137^3+constants!$E$4*data!F1137^4+constants!$F$4*data!F1137^5+constants!$G$4*data!F1137^6+constants!$H$4*data!F1137^7)</f>
        <v>3645.0927315850954</v>
      </c>
      <c r="M1137" s="4"/>
      <c r="N1137" s="4"/>
      <c r="O1137" s="4">
        <f t="shared" si="284"/>
        <v>81891.588475350785</v>
      </c>
      <c r="P1137" s="4">
        <f t="shared" si="285"/>
        <v>14596.74831504557</v>
      </c>
      <c r="Q1137" s="4">
        <f t="shared" si="285"/>
        <v>14596.74831504557</v>
      </c>
      <c r="R1137" s="4">
        <f t="shared" si="286"/>
        <v>911.27318289627397</v>
      </c>
      <c r="S1137" s="4"/>
      <c r="T1137" s="4"/>
      <c r="U1137" s="4">
        <f t="shared" si="287"/>
        <v>1</v>
      </c>
      <c r="V1137" s="4"/>
      <c r="W1137" s="4"/>
      <c r="X1137">
        <f>IF(front!E1137&gt;$X$2,O1137,P1137)</f>
        <v>81891.588475350785</v>
      </c>
      <c r="Y1137">
        <f t="shared" si="281"/>
        <v>81657.60768704972</v>
      </c>
      <c r="Z1137">
        <f>SUMPRODUCT($B$7:$B$456,Y$7:Y$456,EXP(constants!$B$32+constants!$A$32*ABS($A$7:$A$456-$A1137)))</f>
        <v>5.5846399984680095E-7</v>
      </c>
      <c r="AA1137">
        <f t="shared" si="282"/>
        <v>81657.607686491261</v>
      </c>
      <c r="AB1137">
        <f t="shared" si="288"/>
        <v>81652.161727931656</v>
      </c>
      <c r="AD1137" s="4"/>
      <c r="AE1137" s="4"/>
      <c r="AF1137" s="4"/>
      <c r="AI1137" s="5">
        <f>SUMPRODUCT(constants!$B$13:$B$20,A1137^constants!$A$13:$A$20)*constants!$C$10/((A1137/1000000000)^5*(EXP(0.014388/(A1137/1000000000)/constants!$B$9)-1))</f>
        <v>1.918576952158025E-5</v>
      </c>
      <c r="AL1137" s="17">
        <f t="shared" si="283"/>
        <v>2.3496952334842055E-10</v>
      </c>
      <c r="AQ1137">
        <f t="shared" si="290"/>
        <v>2.3496952334842055E-10</v>
      </c>
    </row>
    <row r="1138" spans="1:43" x14ac:dyDescent="0.2">
      <c r="A1138">
        <f>front!A1138</f>
        <v>712.53</v>
      </c>
      <c r="B1138" s="1">
        <f t="shared" si="289"/>
        <v>0.43999999999994088</v>
      </c>
      <c r="C1138">
        <f>front!D1138-front!B1138</f>
        <v>31927.350000000002</v>
      </c>
      <c r="D1138" s="2">
        <f>front!E1138-front!C1138</f>
        <v>55621.1</v>
      </c>
      <c r="E1138" s="2">
        <f>IF(front!F1138-front!C1138&gt;0,front!F1138-front!C1138,0)</f>
        <v>55621.1</v>
      </c>
      <c r="F1138" s="2">
        <f>front!I1138-front!H1138</f>
        <v>3378.8000000000011</v>
      </c>
      <c r="G1138" s="2"/>
      <c r="H1138" s="2"/>
      <c r="I1138" s="4">
        <f>C1138/(constants!$A$4+constants!$B$4*data!C1138+constants!$C$4*data!C1138^2+constants!$D$4*data!C1138^3+constants!$E$4*data!C1138^4+constants!$F$4*data!C1138^5+constants!$G$4*data!C1138^6+constants!$H$4*data!C1138^7)</f>
        <v>32787.909185441174</v>
      </c>
      <c r="J1138" s="4">
        <f>D1138/(constants!$A$4+constants!$B$4*data!D1138+constants!$C$4*data!D1138^2+constants!$D$4*data!D1138^3+constants!$E$4*data!D1138^4+constants!$F$4*data!D1138^5+constants!$G$4*data!D1138^6+constants!$H$4*data!D1138^7)</f>
        <v>58709.988441592119</v>
      </c>
      <c r="K1138" s="4">
        <f>E1138/(constants!$A$4+constants!$B$4*data!E1138+constants!$C$4*data!E1138^2+constants!$D$4*data!E1138^3+constants!$E$4*data!E1138^4+constants!$F$4*data!E1138^5+constants!$G$4*data!E1138^6+constants!$H$4*data!E1138^7)</f>
        <v>58709.988441592119</v>
      </c>
      <c r="L1138" s="4">
        <f>F1138/(constants!$A$4+constants!$B$4*data!F1138+constants!$C$4*data!F1138^2+constants!$D$4*data!F1138^3+constants!$E$4*data!F1138^4+constants!$F$4*data!F1138^5+constants!$G$4*data!F1138^6+constants!$H$4*data!F1138^7)</f>
        <v>3371.1675969568969</v>
      </c>
      <c r="M1138" s="4"/>
      <c r="N1138" s="4"/>
      <c r="O1138" s="4">
        <f t="shared" si="284"/>
        <v>81969.77296360294</v>
      </c>
      <c r="P1138" s="4">
        <f t="shared" si="285"/>
        <v>14677.49711039803</v>
      </c>
      <c r="Q1138" s="4">
        <f t="shared" si="285"/>
        <v>14677.49711039803</v>
      </c>
      <c r="R1138" s="4">
        <f t="shared" si="286"/>
        <v>842.79189923922422</v>
      </c>
      <c r="S1138" s="4"/>
      <c r="T1138" s="4"/>
      <c r="U1138" s="4">
        <f t="shared" si="287"/>
        <v>1</v>
      </c>
      <c r="V1138" s="4"/>
      <c r="W1138" s="4"/>
      <c r="X1138">
        <f>IF(front!E1138&gt;$X$2,O1138,P1138)</f>
        <v>81969.77296360294</v>
      </c>
      <c r="Y1138">
        <f t="shared" si="281"/>
        <v>81735.792175301875</v>
      </c>
      <c r="Z1138">
        <f>SUMPRODUCT($B$7:$B$456,Y$7:Y$456,EXP(constants!$B$32+constants!$A$32*ABS($A$7:$A$456-$A1138)))</f>
        <v>5.4466065959015259E-7</v>
      </c>
      <c r="AA1138">
        <f t="shared" si="282"/>
        <v>81735.792174757211</v>
      </c>
      <c r="AB1138">
        <f t="shared" si="288"/>
        <v>81730.346216197606</v>
      </c>
      <c r="AD1138" s="4"/>
      <c r="AE1138" s="4"/>
      <c r="AF1138" s="4"/>
      <c r="AI1138" s="5">
        <f>SUMPRODUCT(constants!$B$13:$B$20,A1138^constants!$A$13:$A$20)*constants!$C$10/((A1138/1000000000)^5*(EXP(0.014388/(A1138/1000000000)/constants!$B$9)-1))</f>
        <v>1.9201805383422152E-5</v>
      </c>
      <c r="AL1138" s="17">
        <f t="shared" si="283"/>
        <v>2.3494095244168524E-10</v>
      </c>
      <c r="AQ1138">
        <f t="shared" si="290"/>
        <v>2.3494095244168524E-10</v>
      </c>
    </row>
    <row r="1139" spans="1:43" x14ac:dyDescent="0.2">
      <c r="A1139">
        <f>front!A1139</f>
        <v>712.98</v>
      </c>
      <c r="B1139" s="1">
        <f t="shared" si="289"/>
        <v>0.45000000000004547</v>
      </c>
      <c r="C1139">
        <f>front!D1139-front!B1139</f>
        <v>31895.600000000002</v>
      </c>
      <c r="D1139" s="2">
        <f>front!E1139-front!C1139</f>
        <v>54456.2</v>
      </c>
      <c r="E1139" s="2">
        <f>IF(front!F1139-front!C1139&gt;0,front!F1139-front!C1139,0)</f>
        <v>54456.2</v>
      </c>
      <c r="F1139" s="2">
        <f>front!I1139-front!H1139</f>
        <v>3748.0999999999985</v>
      </c>
      <c r="G1139" s="2"/>
      <c r="H1139" s="2"/>
      <c r="I1139" s="4">
        <f>C1139/(constants!$A$4+constants!$B$4*data!C1139+constants!$C$4*data!C1139^2+constants!$D$4*data!C1139^3+constants!$E$4*data!C1139^4+constants!$F$4*data!C1139^5+constants!$G$4*data!C1139^6+constants!$H$4*data!C1139^7)</f>
        <v>32753.962511586029</v>
      </c>
      <c r="J1139" s="4">
        <f>D1139/(constants!$A$4+constants!$B$4*data!D1139+constants!$C$4*data!D1139^2+constants!$D$4*data!D1139^3+constants!$E$4*data!D1139^4+constants!$F$4*data!D1139^5+constants!$G$4*data!D1139^6+constants!$H$4*data!D1139^7)</f>
        <v>57416.099405166147</v>
      </c>
      <c r="K1139" s="4">
        <f>E1139/(constants!$A$4+constants!$B$4*data!E1139+constants!$C$4*data!E1139^2+constants!$D$4*data!E1139^3+constants!$E$4*data!E1139^4+constants!$F$4*data!E1139^5+constants!$G$4*data!E1139^6+constants!$H$4*data!E1139^7)</f>
        <v>57416.099405166147</v>
      </c>
      <c r="L1139" s="4">
        <f>F1139/(constants!$A$4+constants!$B$4*data!F1139+constants!$C$4*data!F1139^2+constants!$D$4*data!F1139^3+constants!$E$4*data!F1139^4+constants!$F$4*data!F1139^5+constants!$G$4*data!F1139^6+constants!$H$4*data!F1139^7)</f>
        <v>3739.699209102077</v>
      </c>
      <c r="M1139" s="4"/>
      <c r="N1139" s="4"/>
      <c r="O1139" s="4">
        <f t="shared" si="284"/>
        <v>81884.906278965078</v>
      </c>
      <c r="P1139" s="4">
        <f t="shared" si="285"/>
        <v>14354.024851291537</v>
      </c>
      <c r="Q1139" s="4">
        <f t="shared" si="285"/>
        <v>14354.024851291537</v>
      </c>
      <c r="R1139" s="4">
        <f t="shared" si="286"/>
        <v>934.92480227551926</v>
      </c>
      <c r="S1139" s="4"/>
      <c r="T1139" s="4"/>
      <c r="U1139" s="4">
        <f t="shared" si="287"/>
        <v>1</v>
      </c>
      <c r="V1139" s="4"/>
      <c r="W1139" s="4"/>
      <c r="X1139">
        <f>IF(front!E1139&gt;$X$2,O1139,P1139)</f>
        <v>81884.906278965078</v>
      </c>
      <c r="Y1139">
        <f t="shared" si="281"/>
        <v>81650.925490664013</v>
      </c>
      <c r="Z1139">
        <f>SUMPRODUCT($B$7:$B$456,Y$7:Y$456,EXP(constants!$B$32+constants!$A$32*ABS($A$7:$A$456-$A1139)))</f>
        <v>5.3089643140685686E-7</v>
      </c>
      <c r="AA1139">
        <f t="shared" si="282"/>
        <v>81650.925490133115</v>
      </c>
      <c r="AB1139">
        <f t="shared" si="288"/>
        <v>81645.47953157351</v>
      </c>
      <c r="AD1139" s="4"/>
      <c r="AE1139" s="4"/>
      <c r="AF1139" s="4"/>
      <c r="AI1139" s="5">
        <f>SUMPRODUCT(constants!$B$13:$B$20,A1139^constants!$A$13:$A$20)*constants!$C$10/((A1139/1000000000)^5*(EXP(0.014388/(A1139/1000000000)/constants!$B$9)-1))</f>
        <v>1.9218165168090337E-5</v>
      </c>
      <c r="AL1139" s="17">
        <f t="shared" si="283"/>
        <v>2.3538553853013245E-10</v>
      </c>
      <c r="AQ1139">
        <f t="shared" si="290"/>
        <v>2.3538553853013245E-10</v>
      </c>
    </row>
    <row r="1140" spans="1:43" x14ac:dyDescent="0.2">
      <c r="A1140">
        <f>front!A1140</f>
        <v>713.43</v>
      </c>
      <c r="B1140" s="1">
        <f t="shared" si="289"/>
        <v>0.44999999999993179</v>
      </c>
      <c r="C1140">
        <f>front!D1140-front!B1140</f>
        <v>31830.949999999997</v>
      </c>
      <c r="D1140" s="2">
        <f>front!E1140-front!C1140</f>
        <v>55405.2</v>
      </c>
      <c r="E1140" s="2">
        <f>IF(front!F1140-front!C1140&gt;0,front!F1140-front!C1140,0)</f>
        <v>55405.2</v>
      </c>
      <c r="F1140" s="2">
        <f>front!I1140-front!H1140</f>
        <v>4158.8000000000011</v>
      </c>
      <c r="G1140" s="2"/>
      <c r="H1140" s="2"/>
      <c r="I1140" s="4">
        <f>C1140/(constants!$A$4+constants!$B$4*data!C1140+constants!$C$4*data!C1140^2+constants!$D$4*data!C1140^3+constants!$E$4*data!C1140^4+constants!$F$4*data!C1140^5+constants!$G$4*data!C1140^6+constants!$H$4*data!C1140^7)</f>
        <v>32684.847089347153</v>
      </c>
      <c r="J1140" s="4">
        <f>D1140/(constants!$A$4+constants!$B$4*data!D1140+constants!$C$4*data!D1140^2+constants!$D$4*data!D1140^3+constants!$E$4*data!D1140^4+constants!$F$4*data!D1140^5+constants!$G$4*data!D1140^6+constants!$H$4*data!D1140^7)</f>
        <v>58469.914379210437</v>
      </c>
      <c r="K1140" s="4">
        <f>E1140/(constants!$A$4+constants!$B$4*data!E1140+constants!$C$4*data!E1140^2+constants!$D$4*data!E1140^3+constants!$E$4*data!E1140^4+constants!$F$4*data!E1140^5+constants!$G$4*data!E1140^6+constants!$H$4*data!E1140^7)</f>
        <v>58469.914379210437</v>
      </c>
      <c r="L1140" s="4">
        <f>F1140/(constants!$A$4+constants!$B$4*data!F1140+constants!$C$4*data!F1140^2+constants!$D$4*data!F1140^3+constants!$E$4*data!F1140^4+constants!$F$4*data!F1140^5+constants!$G$4*data!F1140^6+constants!$H$4*data!F1140^7)</f>
        <v>4149.5977390349244</v>
      </c>
      <c r="M1140" s="4"/>
      <c r="N1140" s="4"/>
      <c r="O1140" s="4">
        <f t="shared" si="284"/>
        <v>81712.11772336789</v>
      </c>
      <c r="P1140" s="4">
        <f t="shared" si="285"/>
        <v>14617.478594802609</v>
      </c>
      <c r="Q1140" s="4">
        <f t="shared" si="285"/>
        <v>14617.478594802609</v>
      </c>
      <c r="R1140" s="4">
        <f t="shared" si="286"/>
        <v>1037.3994347587311</v>
      </c>
      <c r="S1140" s="4"/>
      <c r="T1140" s="4"/>
      <c r="U1140" s="4">
        <f t="shared" si="287"/>
        <v>1</v>
      </c>
      <c r="V1140" s="4"/>
      <c r="W1140" s="4"/>
      <c r="X1140">
        <f>IF(front!E1140&gt;$X$2,O1140,P1140)</f>
        <v>81712.11772336789</v>
      </c>
      <c r="Y1140">
        <f t="shared" si="281"/>
        <v>81478.136935066825</v>
      </c>
      <c r="Z1140">
        <f>SUMPRODUCT($B$7:$B$456,Y$7:Y$456,EXP(constants!$B$32+constants!$A$32*ABS($A$7:$A$456-$A1140)))</f>
        <v>5.1748004177982135E-7</v>
      </c>
      <c r="AA1140">
        <f t="shared" si="282"/>
        <v>81478.136934549344</v>
      </c>
      <c r="AB1140">
        <f t="shared" si="288"/>
        <v>81472.690975989739</v>
      </c>
      <c r="AD1140" s="4"/>
      <c r="AE1140" s="4"/>
      <c r="AF1140" s="4"/>
      <c r="AI1140" s="5">
        <f>SUMPRODUCT(constants!$B$13:$B$20,A1140^constants!$A$13:$A$20)*constants!$C$10/((A1140/1000000000)^5*(EXP(0.014388/(A1140/1000000000)/constants!$B$9)-1))</f>
        <v>1.9234483990796966E-5</v>
      </c>
      <c r="AL1140" s="17">
        <f t="shared" si="283"/>
        <v>2.3608504592619177E-10</v>
      </c>
      <c r="AQ1140">
        <f t="shared" si="290"/>
        <v>2.3608504592619177E-10</v>
      </c>
    </row>
    <row r="1141" spans="1:43" x14ac:dyDescent="0.2">
      <c r="A1141">
        <f>front!A1141</f>
        <v>713.88</v>
      </c>
      <c r="B1141" s="1">
        <f t="shared" si="289"/>
        <v>0.45000000000004547</v>
      </c>
      <c r="C1141">
        <f>front!D1141-front!B1141</f>
        <v>31816.7</v>
      </c>
      <c r="D1141" s="2">
        <f>front!E1141-front!C1141</f>
        <v>55289.599999999999</v>
      </c>
      <c r="E1141" s="2">
        <f>IF(front!F1141-front!C1141&gt;0,front!F1141-front!C1141,0)</f>
        <v>55289.599999999999</v>
      </c>
      <c r="F1141" s="2">
        <f>front!I1141-front!H1141</f>
        <v>4936.7000000000007</v>
      </c>
      <c r="G1141" s="2"/>
      <c r="H1141" s="2"/>
      <c r="I1141" s="4">
        <f>C1141/(constants!$A$4+constants!$B$4*data!C1141+constants!$C$4*data!C1141^2+constants!$D$4*data!C1141^3+constants!$E$4*data!C1141^4+constants!$F$4*data!C1141^5+constants!$G$4*data!C1141^6+constants!$H$4*data!C1141^7)</f>
        <v>32669.614182576162</v>
      </c>
      <c r="J1141" s="4">
        <f>D1141/(constants!$A$4+constants!$B$4*data!D1141+constants!$C$4*data!D1141^2+constants!$D$4*data!D1141^3+constants!$E$4*data!D1141^4+constants!$F$4*data!D1141^5+constants!$G$4*data!D1141^6+constants!$H$4*data!D1141^7)</f>
        <v>58341.426626855042</v>
      </c>
      <c r="K1141" s="4">
        <f>E1141/(constants!$A$4+constants!$B$4*data!E1141+constants!$C$4*data!E1141^2+constants!$D$4*data!E1141^3+constants!$E$4*data!E1141^4+constants!$F$4*data!E1141^5+constants!$G$4*data!E1141^6+constants!$H$4*data!E1141^7)</f>
        <v>58341.426626855042</v>
      </c>
      <c r="L1141" s="4">
        <f>F1141/(constants!$A$4+constants!$B$4*data!F1141+constants!$C$4*data!F1141^2+constants!$D$4*data!F1141^3+constants!$E$4*data!F1141^4+constants!$F$4*data!F1141^5+constants!$G$4*data!F1141^6+constants!$H$4*data!F1141^7)</f>
        <v>4926.2022189062482</v>
      </c>
      <c r="M1141" s="4"/>
      <c r="N1141" s="4"/>
      <c r="O1141" s="4">
        <f t="shared" si="284"/>
        <v>81674.035456440397</v>
      </c>
      <c r="P1141" s="4">
        <f t="shared" si="285"/>
        <v>14585.356656713762</v>
      </c>
      <c r="Q1141" s="4">
        <f t="shared" si="285"/>
        <v>14585.356656713762</v>
      </c>
      <c r="R1141" s="4">
        <f t="shared" si="286"/>
        <v>1231.550554726562</v>
      </c>
      <c r="S1141" s="4"/>
      <c r="T1141" s="4"/>
      <c r="U1141" s="4">
        <f t="shared" si="287"/>
        <v>1</v>
      </c>
      <c r="V1141" s="4"/>
      <c r="W1141" s="4"/>
      <c r="X1141">
        <f>IF(front!E1141&gt;$X$2,O1141,P1141)</f>
        <v>81674.035456440397</v>
      </c>
      <c r="Y1141">
        <f t="shared" ref="Y1141:Y1204" si="291">X1141-$U$4</f>
        <v>81440.054668139332</v>
      </c>
      <c r="Z1141">
        <f>SUMPRODUCT($B$7:$B$456,Y$7:Y$456,EXP(constants!$B$32+constants!$A$32*ABS($A$7:$A$456-$A1141)))</f>
        <v>5.0440270041149394E-7</v>
      </c>
      <c r="AA1141">
        <f t="shared" si="282"/>
        <v>81440.054667634933</v>
      </c>
      <c r="AB1141">
        <f t="shared" si="288"/>
        <v>81434.608709075328</v>
      </c>
      <c r="AD1141" s="4"/>
      <c r="AE1141" s="4"/>
      <c r="AF1141" s="4"/>
      <c r="AI1141" s="5">
        <f>SUMPRODUCT(constants!$B$13:$B$20,A1141^constants!$A$13:$A$20)*constants!$C$10/((A1141/1000000000)^5*(EXP(0.014388/(A1141/1000000000)/constants!$B$9)-1))</f>
        <v>1.9250761873652078E-5</v>
      </c>
      <c r="AL1141" s="17">
        <f t="shared" si="283"/>
        <v>2.3639533828209714E-10</v>
      </c>
      <c r="AQ1141">
        <f t="shared" si="290"/>
        <v>2.3639533828209714E-10</v>
      </c>
    </row>
    <row r="1142" spans="1:43" x14ac:dyDescent="0.2">
      <c r="A1142">
        <f>front!A1142</f>
        <v>714.33</v>
      </c>
      <c r="B1142" s="1">
        <f t="shared" si="289"/>
        <v>0.45000000000004547</v>
      </c>
      <c r="C1142">
        <f>front!D1142-front!B1142</f>
        <v>31727.000000000004</v>
      </c>
      <c r="D1142" s="2">
        <f>front!E1142-front!C1142</f>
        <v>54672.9</v>
      </c>
      <c r="E1142" s="2">
        <f>IF(front!F1142-front!C1142&gt;0,front!F1142-front!C1142,0)</f>
        <v>54672.9</v>
      </c>
      <c r="F1142" s="2">
        <f>front!I1142-front!H1142</f>
        <v>5274.6999999999989</v>
      </c>
      <c r="G1142" s="2"/>
      <c r="H1142" s="2"/>
      <c r="I1142" s="4">
        <f>C1142/(constants!$A$4+constants!$B$4*data!C1142+constants!$C$4*data!C1142^2+constants!$D$4*data!C1142^3+constants!$E$4*data!C1142^4+constants!$F$4*data!C1142^5+constants!$G$4*data!C1142^6+constants!$H$4*data!C1142^7)</f>
        <v>32573.7382451308</v>
      </c>
      <c r="J1142" s="4">
        <f>D1142/(constants!$A$4+constants!$B$4*data!D1142+constants!$C$4*data!D1142^2+constants!$D$4*data!D1142^3+constants!$E$4*data!D1142^4+constants!$F$4*data!D1142^5+constants!$G$4*data!D1142^6+constants!$H$4*data!D1142^7)</f>
        <v>57656.552083497532</v>
      </c>
      <c r="K1142" s="4">
        <f>E1142/(constants!$A$4+constants!$B$4*data!E1142+constants!$C$4*data!E1142^2+constants!$D$4*data!E1142^3+constants!$E$4*data!E1142^4+constants!$F$4*data!E1142^5+constants!$G$4*data!E1142^6+constants!$H$4*data!E1142^7)</f>
        <v>57656.552083497532</v>
      </c>
      <c r="L1142" s="4">
        <f>F1142/(constants!$A$4+constants!$B$4*data!F1142+constants!$C$4*data!F1142^2+constants!$D$4*data!F1142^3+constants!$E$4*data!F1142^4+constants!$F$4*data!F1142^5+constants!$G$4*data!F1142^6+constants!$H$4*data!F1142^7)</f>
        <v>5263.7604400350656</v>
      </c>
      <c r="M1142" s="4"/>
      <c r="N1142" s="4"/>
      <c r="O1142" s="4">
        <f t="shared" si="284"/>
        <v>81434.345612827005</v>
      </c>
      <c r="P1142" s="4">
        <f t="shared" si="285"/>
        <v>14414.138020874383</v>
      </c>
      <c r="Q1142" s="4">
        <f t="shared" si="285"/>
        <v>14414.138020874383</v>
      </c>
      <c r="R1142" s="4">
        <f t="shared" si="286"/>
        <v>1315.9401100087664</v>
      </c>
      <c r="S1142" s="4"/>
      <c r="T1142" s="4"/>
      <c r="U1142" s="4">
        <f t="shared" si="287"/>
        <v>1</v>
      </c>
      <c r="V1142" s="4"/>
      <c r="W1142" s="4"/>
      <c r="X1142">
        <f>IF(front!E1142&gt;$X$2,O1142,P1142)</f>
        <v>81434.345612827005</v>
      </c>
      <c r="Y1142">
        <f t="shared" si="291"/>
        <v>81200.364824525939</v>
      </c>
      <c r="Z1142">
        <f>SUMPRODUCT($B$7:$B$456,Y$7:Y$456,EXP(constants!$B$32+constants!$A$32*ABS($A$7:$A$456-$A1142)))</f>
        <v>4.9165583914569421E-7</v>
      </c>
      <c r="AA1142">
        <f t="shared" si="282"/>
        <v>81200.364824034288</v>
      </c>
      <c r="AB1142">
        <f t="shared" si="288"/>
        <v>81194.918865474683</v>
      </c>
      <c r="AD1142" s="4"/>
      <c r="AE1142" s="4"/>
      <c r="AF1142" s="4"/>
      <c r="AI1142" s="5">
        <f>SUMPRODUCT(constants!$B$13:$B$20,A1142^constants!$A$13:$A$20)*constants!$C$10/((A1142/1000000000)^5*(EXP(0.014388/(A1142/1000000000)/constants!$B$9)-1))</f>
        <v>1.9266998838682959E-5</v>
      </c>
      <c r="AL1142" s="17">
        <f t="shared" si="283"/>
        <v>2.3729315957079648E-10</v>
      </c>
      <c r="AQ1142">
        <f t="shared" si="290"/>
        <v>2.3729315957079648E-10</v>
      </c>
    </row>
    <row r="1143" spans="1:43" x14ac:dyDescent="0.2">
      <c r="A1143">
        <f>front!A1143</f>
        <v>714.78</v>
      </c>
      <c r="B1143" s="1">
        <f t="shared" si="289"/>
        <v>0.44999999999993179</v>
      </c>
      <c r="C1143">
        <f>front!D1143-front!B1143</f>
        <v>31679.25</v>
      </c>
      <c r="D1143" s="2">
        <f>front!E1143-front!C1143</f>
        <v>54995</v>
      </c>
      <c r="E1143" s="2">
        <f>IF(front!F1143-front!C1143&gt;0,front!F1143-front!C1143,0)</f>
        <v>54995</v>
      </c>
      <c r="F1143" s="2">
        <f>front!I1143-front!H1143</f>
        <v>5087.5</v>
      </c>
      <c r="G1143" s="2"/>
      <c r="H1143" s="2"/>
      <c r="I1143" s="4">
        <f>C1143/(constants!$A$4+constants!$B$4*data!C1143+constants!$C$4*data!C1143^2+constants!$D$4*data!C1143^3+constants!$E$4*data!C1143^4+constants!$F$4*data!C1143^5+constants!$G$4*data!C1143^6+constants!$H$4*data!C1143^7)</f>
        <v>32522.708491889811</v>
      </c>
      <c r="J1143" s="4">
        <f>D1143/(constants!$A$4+constants!$B$4*data!D1143+constants!$C$4*data!D1143^2+constants!$D$4*data!D1143^3+constants!$E$4*data!D1143^4+constants!$F$4*data!D1143^5+constants!$G$4*data!D1143^6+constants!$H$4*data!D1143^7)</f>
        <v>58014.144588370109</v>
      </c>
      <c r="K1143" s="4">
        <f>E1143/(constants!$A$4+constants!$B$4*data!E1143+constants!$C$4*data!E1143^2+constants!$D$4*data!E1143^3+constants!$E$4*data!E1143^4+constants!$F$4*data!E1143^5+constants!$G$4*data!E1143^6+constants!$H$4*data!E1143^7)</f>
        <v>58014.144588370109</v>
      </c>
      <c r="L1143" s="4">
        <f>F1143/(constants!$A$4+constants!$B$4*data!F1143+constants!$C$4*data!F1143^2+constants!$D$4*data!F1143^3+constants!$E$4*data!F1143^4+constants!$F$4*data!F1143^5+constants!$G$4*data!F1143^6+constants!$H$4*data!F1143^7)</f>
        <v>5076.7946010445758</v>
      </c>
      <c r="M1143" s="4"/>
      <c r="N1143" s="4"/>
      <c r="O1143" s="4">
        <f t="shared" si="284"/>
        <v>81306.771229724531</v>
      </c>
      <c r="P1143" s="4">
        <f t="shared" si="285"/>
        <v>14503.536147092527</v>
      </c>
      <c r="Q1143" s="4">
        <f t="shared" si="285"/>
        <v>14503.536147092527</v>
      </c>
      <c r="R1143" s="4">
        <f t="shared" si="286"/>
        <v>1269.1986502611439</v>
      </c>
      <c r="S1143" s="4"/>
      <c r="T1143" s="4"/>
      <c r="U1143" s="4">
        <f t="shared" si="287"/>
        <v>1</v>
      </c>
      <c r="V1143" s="4"/>
      <c r="W1143" s="4"/>
      <c r="X1143">
        <f>IF(front!E1143&gt;$X$2,O1143,P1143)</f>
        <v>81306.771229724531</v>
      </c>
      <c r="Y1143">
        <f t="shared" si="291"/>
        <v>81072.790441423465</v>
      </c>
      <c r="Z1143">
        <f>SUMPRODUCT($B$7:$B$456,Y$7:Y$456,EXP(constants!$B$32+constants!$A$32*ABS($A$7:$A$456-$A1143)))</f>
        <v>4.7923110635382808E-7</v>
      </c>
      <c r="AA1143">
        <f t="shared" si="282"/>
        <v>81072.790440944227</v>
      </c>
      <c r="AB1143">
        <f t="shared" si="288"/>
        <v>81067.344482384622</v>
      </c>
      <c r="AD1143" s="4"/>
      <c r="AE1143" s="4"/>
      <c r="AF1143" s="4"/>
      <c r="AI1143" s="5">
        <f>SUMPRODUCT(constants!$B$13:$B$20,A1143^constants!$A$13:$A$20)*constants!$C$10/((A1143/1000000000)^5*(EXP(0.014388/(A1143/1000000000)/constants!$B$9)-1))</f>
        <v>1.9283194907850339E-5</v>
      </c>
      <c r="AL1143" s="17">
        <f t="shared" si="283"/>
        <v>2.3786636938675651E-10</v>
      </c>
      <c r="AQ1143">
        <f t="shared" si="290"/>
        <v>2.3786636938675651E-10</v>
      </c>
    </row>
    <row r="1144" spans="1:43" x14ac:dyDescent="0.2">
      <c r="A1144">
        <f>front!A1144</f>
        <v>715.22</v>
      </c>
      <c r="B1144" s="1">
        <f t="shared" si="289"/>
        <v>0.44000000000005457</v>
      </c>
      <c r="C1144">
        <f>front!D1144-front!B1144</f>
        <v>31684.100000000002</v>
      </c>
      <c r="D1144" s="2">
        <f>front!E1144-front!C1144</f>
        <v>55447.5</v>
      </c>
      <c r="E1144" s="2">
        <f>IF(front!F1144-front!C1144&gt;0,front!F1144-front!C1144,0)</f>
        <v>55447.5</v>
      </c>
      <c r="F1144" s="2">
        <f>front!I1144-front!H1144</f>
        <v>4476.0999999999985</v>
      </c>
      <c r="G1144" s="2"/>
      <c r="H1144" s="2"/>
      <c r="I1144" s="4">
        <f>C1144/(constants!$A$4+constants!$B$4*data!C1144+constants!$C$4*data!C1144^2+constants!$D$4*data!C1144^3+constants!$E$4*data!C1144^4+constants!$F$4*data!C1144^5+constants!$G$4*data!C1144^6+constants!$H$4*data!C1144^7)</f>
        <v>32527.891368778943</v>
      </c>
      <c r="J1144" s="4">
        <f>D1144/(constants!$A$4+constants!$B$4*data!D1144+constants!$C$4*data!D1144^2+constants!$D$4*data!D1144^3+constants!$E$4*data!D1144^4+constants!$F$4*data!D1144^5+constants!$G$4*data!D1144^6+constants!$H$4*data!D1144^7)</f>
        <v>58516.939728723999</v>
      </c>
      <c r="K1144" s="4">
        <f>E1144/(constants!$A$4+constants!$B$4*data!E1144+constants!$C$4*data!E1144^2+constants!$D$4*data!E1144^3+constants!$E$4*data!E1144^4+constants!$F$4*data!E1144^5+constants!$G$4*data!E1144^6+constants!$H$4*data!E1144^7)</f>
        <v>58516.939728723999</v>
      </c>
      <c r="L1144" s="4">
        <f>F1144/(constants!$A$4+constants!$B$4*data!F1144+constants!$C$4*data!F1144^2+constants!$D$4*data!F1144^3+constants!$E$4*data!F1144^4+constants!$F$4*data!F1144^5+constants!$G$4*data!F1144^6+constants!$H$4*data!F1144^7)</f>
        <v>4466.3287014735688</v>
      </c>
      <c r="M1144" s="4"/>
      <c r="N1144" s="4"/>
      <c r="O1144" s="4">
        <f t="shared" si="284"/>
        <v>81319.728421947366</v>
      </c>
      <c r="P1144" s="4">
        <f t="shared" si="285"/>
        <v>14629.234932181</v>
      </c>
      <c r="Q1144" s="4">
        <f t="shared" si="285"/>
        <v>14629.234932181</v>
      </c>
      <c r="R1144" s="4">
        <f t="shared" si="286"/>
        <v>1116.5821753683922</v>
      </c>
      <c r="S1144" s="4"/>
      <c r="T1144" s="4"/>
      <c r="U1144" s="4">
        <f t="shared" si="287"/>
        <v>1</v>
      </c>
      <c r="V1144" s="4"/>
      <c r="W1144" s="4"/>
      <c r="X1144">
        <f>IF(front!E1144&gt;$X$2,O1144,P1144)</f>
        <v>81319.728421947366</v>
      </c>
      <c r="Y1144">
        <f t="shared" si="291"/>
        <v>81085.747633646301</v>
      </c>
      <c r="Z1144">
        <f>SUMPRODUCT($B$7:$B$456,Y$7:Y$456,EXP(constants!$B$32+constants!$A$32*ABS($A$7:$A$456-$A1144)))</f>
        <v>4.6738613510341908E-7</v>
      </c>
      <c r="AA1144">
        <f t="shared" si="282"/>
        <v>81085.747633178908</v>
      </c>
      <c r="AB1144">
        <f t="shared" si="288"/>
        <v>81080.301674619303</v>
      </c>
      <c r="AD1144" s="4"/>
      <c r="AE1144" s="4"/>
      <c r="AF1144" s="4"/>
      <c r="AI1144" s="5">
        <f>SUMPRODUCT(constants!$B$13:$B$20,A1144^constants!$A$13:$A$20)*constants!$C$10/((A1144/1000000000)^5*(EXP(0.014388/(A1144/1000000000)/constants!$B$9)-1))</f>
        <v>1.9298991542594996E-5</v>
      </c>
      <c r="AL1144" s="17">
        <f t="shared" si="283"/>
        <v>2.380231837326302E-10</v>
      </c>
      <c r="AQ1144">
        <f t="shared" si="290"/>
        <v>2.380231837326302E-10</v>
      </c>
    </row>
    <row r="1145" spans="1:43" x14ac:dyDescent="0.2">
      <c r="A1145">
        <f>front!A1145</f>
        <v>715.67</v>
      </c>
      <c r="B1145" s="1">
        <f t="shared" si="289"/>
        <v>0.44999999999993179</v>
      </c>
      <c r="C1145">
        <f>front!D1145-front!B1145</f>
        <v>31745.95</v>
      </c>
      <c r="D1145" s="2">
        <f>front!E1145-front!C1145</f>
        <v>55251.1</v>
      </c>
      <c r="E1145" s="2">
        <f>IF(front!F1145-front!C1145&gt;0,front!F1145-front!C1145,0)</f>
        <v>55251.1</v>
      </c>
      <c r="F1145" s="2">
        <f>front!I1145-front!H1145</f>
        <v>4131.8999999999996</v>
      </c>
      <c r="G1145" s="2"/>
      <c r="H1145" s="2"/>
      <c r="I1145" s="4">
        <f>C1145/(constants!$A$4+constants!$B$4*data!C1145+constants!$C$4*data!C1145^2+constants!$D$4*data!C1145^3+constants!$E$4*data!C1145^4+constants!$F$4*data!C1145^5+constants!$G$4*data!C1145^6+constants!$H$4*data!C1145^7)</f>
        <v>32593.991361628829</v>
      </c>
      <c r="J1145" s="4">
        <f>D1145/(constants!$A$4+constants!$B$4*data!D1145+constants!$C$4*data!D1145^2+constants!$D$4*data!D1145^3+constants!$E$4*data!D1145^4+constants!$F$4*data!D1145^5+constants!$G$4*data!D1145^6+constants!$H$4*data!D1145^7)</f>
        <v>58298.642642466555</v>
      </c>
      <c r="K1145" s="4">
        <f>E1145/(constants!$A$4+constants!$B$4*data!E1145+constants!$C$4*data!E1145^2+constants!$D$4*data!E1145^3+constants!$E$4*data!E1145^4+constants!$F$4*data!E1145^5+constants!$G$4*data!E1145^6+constants!$H$4*data!E1145^7)</f>
        <v>58298.642642466555</v>
      </c>
      <c r="L1145" s="4">
        <f>F1145/(constants!$A$4+constants!$B$4*data!F1145+constants!$C$4*data!F1145^2+constants!$D$4*data!F1145^3+constants!$E$4*data!F1145^4+constants!$F$4*data!F1145^5+constants!$G$4*data!F1145^6+constants!$H$4*data!F1145^7)</f>
        <v>4122.7481660500043</v>
      </c>
      <c r="M1145" s="4"/>
      <c r="N1145" s="4"/>
      <c r="O1145" s="4">
        <f t="shared" si="284"/>
        <v>81484.97840407207</v>
      </c>
      <c r="P1145" s="4">
        <f t="shared" si="285"/>
        <v>14574.660660616639</v>
      </c>
      <c r="Q1145" s="4">
        <f t="shared" si="285"/>
        <v>14574.660660616639</v>
      </c>
      <c r="R1145" s="4">
        <f t="shared" si="286"/>
        <v>1030.6870415125011</v>
      </c>
      <c r="S1145" s="4"/>
      <c r="T1145" s="4"/>
      <c r="U1145" s="4">
        <f t="shared" si="287"/>
        <v>1</v>
      </c>
      <c r="V1145" s="4"/>
      <c r="W1145" s="4"/>
      <c r="X1145">
        <f>IF(front!E1145&gt;$X$2,O1145,P1145)</f>
        <v>81484.97840407207</v>
      </c>
      <c r="Y1145">
        <f t="shared" si="291"/>
        <v>81250.997615771004</v>
      </c>
      <c r="Z1145">
        <f>SUMPRODUCT($B$7:$B$456,Y$7:Y$456,EXP(constants!$B$32+constants!$A$32*ABS($A$7:$A$456-$A1145)))</f>
        <v>4.5557472684398732E-7</v>
      </c>
      <c r="AA1145">
        <f t="shared" si="282"/>
        <v>81250.997615315428</v>
      </c>
      <c r="AB1145">
        <f t="shared" si="288"/>
        <v>81245.551656755822</v>
      </c>
      <c r="AD1145" s="4"/>
      <c r="AE1145" s="4"/>
      <c r="AF1145" s="4"/>
      <c r="AI1145" s="5">
        <f>SUMPRODUCT(constants!$B$13:$B$20,A1145^constants!$A$13:$A$20)*constants!$C$10/((A1145/1000000000)^5*(EXP(0.014388/(A1145/1000000000)/constants!$B$9)-1))</f>
        <v>1.9315106793166768E-5</v>
      </c>
      <c r="AL1145" s="17">
        <f t="shared" si="283"/>
        <v>2.37737407147763E-10</v>
      </c>
      <c r="AQ1145">
        <f t="shared" si="290"/>
        <v>2.37737407147763E-10</v>
      </c>
    </row>
    <row r="1146" spans="1:43" x14ac:dyDescent="0.2">
      <c r="A1146">
        <f>front!A1146</f>
        <v>716.12</v>
      </c>
      <c r="B1146" s="1">
        <f t="shared" si="289"/>
        <v>0.45000000000004547</v>
      </c>
      <c r="C1146">
        <f>front!D1146-front!B1146</f>
        <v>31828.499999999996</v>
      </c>
      <c r="D1146" s="2">
        <f>front!E1146-front!C1146</f>
        <v>55510</v>
      </c>
      <c r="E1146" s="2">
        <f>IF(front!F1146-front!C1146&gt;0,front!F1146-front!C1146,0)</f>
        <v>55510</v>
      </c>
      <c r="F1146" s="2">
        <f>front!I1146-front!H1146</f>
        <v>3601.3999999999996</v>
      </c>
      <c r="G1146" s="2"/>
      <c r="H1146" s="2"/>
      <c r="I1146" s="4">
        <f>C1146/(constants!$A$4+constants!$B$4*data!C1146+constants!$C$4*data!C1146^2+constants!$D$4*data!C1146^3+constants!$E$4*data!C1146^4+constants!$F$4*data!C1146^5+constants!$G$4*data!C1146^6+constants!$H$4*data!C1146^7)</f>
        <v>32682.228063622191</v>
      </c>
      <c r="J1146" s="4">
        <f>D1146/(constants!$A$4+constants!$B$4*data!D1146+constants!$C$4*data!D1146^2+constants!$D$4*data!D1146^3+constants!$E$4*data!D1146^4+constants!$F$4*data!D1146^5+constants!$G$4*data!D1146^6+constants!$H$4*data!D1146^7)</f>
        <v>58586.431230483511</v>
      </c>
      <c r="K1146" s="4">
        <f>E1146/(constants!$A$4+constants!$B$4*data!E1146+constants!$C$4*data!E1146^2+constants!$D$4*data!E1146^3+constants!$E$4*data!E1146^4+constants!$F$4*data!E1146^5+constants!$G$4*data!E1146^6+constants!$H$4*data!E1146^7)</f>
        <v>58586.431230483511</v>
      </c>
      <c r="L1146" s="4">
        <f>F1146/(constants!$A$4+constants!$B$4*data!F1146+constants!$C$4*data!F1146^2+constants!$D$4*data!F1146^3+constants!$E$4*data!F1146^4+constants!$F$4*data!F1146^5+constants!$G$4*data!F1146^6+constants!$H$4*data!F1146^7)</f>
        <v>3593.2998410721593</v>
      </c>
      <c r="M1146" s="4"/>
      <c r="N1146" s="4"/>
      <c r="O1146" s="4">
        <f t="shared" si="284"/>
        <v>81705.570159055482</v>
      </c>
      <c r="P1146" s="4">
        <f t="shared" si="285"/>
        <v>14646.607807620878</v>
      </c>
      <c r="Q1146" s="4">
        <f t="shared" si="285"/>
        <v>14646.607807620878</v>
      </c>
      <c r="R1146" s="4">
        <f t="shared" si="286"/>
        <v>898.32496026803983</v>
      </c>
      <c r="S1146" s="4"/>
      <c r="T1146" s="4"/>
      <c r="U1146" s="4">
        <f t="shared" si="287"/>
        <v>1</v>
      </c>
      <c r="V1146" s="4"/>
      <c r="W1146" s="4"/>
      <c r="X1146">
        <f>IF(front!E1146&gt;$X$2,O1146,P1146)</f>
        <v>81705.570159055482</v>
      </c>
      <c r="Y1146">
        <f t="shared" si="291"/>
        <v>81471.589370754416</v>
      </c>
      <c r="Z1146">
        <f>SUMPRODUCT($B$7:$B$456,Y$7:Y$456,EXP(constants!$B$32+constants!$A$32*ABS($A$7:$A$456-$A1146)))</f>
        <v>4.4406180703894436E-7</v>
      </c>
      <c r="AA1146">
        <f t="shared" si="282"/>
        <v>81471.58937031035</v>
      </c>
      <c r="AB1146">
        <f t="shared" si="288"/>
        <v>81466.143411750745</v>
      </c>
      <c r="AD1146" s="4"/>
      <c r="AE1146" s="4"/>
      <c r="AF1146" s="4"/>
      <c r="AI1146" s="5">
        <f>SUMPRODUCT(constants!$B$13:$B$20,A1146^constants!$A$13:$A$20)*constants!$C$10/((A1146/1000000000)^5*(EXP(0.014388/(A1146/1000000000)/constants!$B$9)-1))</f>
        <v>1.9331181212748974E-5</v>
      </c>
      <c r="AL1146" s="17">
        <f t="shared" si="283"/>
        <v>2.3729098252563934E-10</v>
      </c>
      <c r="AQ1146">
        <f t="shared" si="290"/>
        <v>2.3729098252563934E-10</v>
      </c>
    </row>
    <row r="1147" spans="1:43" x14ac:dyDescent="0.2">
      <c r="A1147">
        <f>front!A1147</f>
        <v>716.57</v>
      </c>
      <c r="B1147" s="1">
        <f t="shared" si="289"/>
        <v>0.45000000000004547</v>
      </c>
      <c r="C1147">
        <f>front!D1147-front!B1147</f>
        <v>31891.399999999998</v>
      </c>
      <c r="D1147" s="2">
        <f>front!E1147-front!C1147</f>
        <v>55491.7</v>
      </c>
      <c r="E1147" s="2">
        <f>IF(front!F1147-front!C1147&gt;0,front!F1147-front!C1147,0)</f>
        <v>55491.7</v>
      </c>
      <c r="F1147" s="2">
        <f>front!I1147-front!H1147</f>
        <v>3090.3999999999996</v>
      </c>
      <c r="G1147" s="2"/>
      <c r="H1147" s="2"/>
      <c r="I1147" s="4">
        <f>C1147/(constants!$A$4+constants!$B$4*data!C1147+constants!$C$4*data!C1147^2+constants!$D$4*data!C1147^3+constants!$E$4*data!C1147^4+constants!$F$4*data!C1147^5+constants!$G$4*data!C1147^6+constants!$H$4*data!C1147^7)</f>
        <v>32749.472109435363</v>
      </c>
      <c r="J1147" s="4">
        <f>D1147/(constants!$A$4+constants!$B$4*data!D1147+constants!$C$4*data!D1147^2+constants!$D$4*data!D1147^3+constants!$E$4*data!D1147^4+constants!$F$4*data!D1147^5+constants!$G$4*data!D1147^6+constants!$H$4*data!D1147^7)</f>
        <v>58566.082918973523</v>
      </c>
      <c r="K1147" s="4">
        <f>E1147/(constants!$A$4+constants!$B$4*data!E1147+constants!$C$4*data!E1147^2+constants!$D$4*data!E1147^3+constants!$E$4*data!E1147^4+constants!$F$4*data!E1147^5+constants!$G$4*data!E1147^6+constants!$H$4*data!E1147^7)</f>
        <v>58566.082918973523</v>
      </c>
      <c r="L1147" s="4">
        <f>F1147/(constants!$A$4+constants!$B$4*data!F1147+constants!$C$4*data!F1147^2+constants!$D$4*data!F1147^3+constants!$E$4*data!F1147^4+constants!$F$4*data!F1147^5+constants!$G$4*data!F1147^6+constants!$H$4*data!F1147^7)</f>
        <v>3083.3904339524875</v>
      </c>
      <c r="M1147" s="4"/>
      <c r="N1147" s="4"/>
      <c r="O1147" s="4">
        <f t="shared" si="284"/>
        <v>81873.680273588398</v>
      </c>
      <c r="P1147" s="4">
        <f t="shared" si="285"/>
        <v>14641.520729743381</v>
      </c>
      <c r="Q1147" s="4">
        <f t="shared" si="285"/>
        <v>14641.520729743381</v>
      </c>
      <c r="R1147" s="4">
        <f t="shared" si="286"/>
        <v>770.84760848812186</v>
      </c>
      <c r="S1147" s="4"/>
      <c r="T1147" s="4"/>
      <c r="U1147" s="4">
        <f t="shared" si="287"/>
        <v>1</v>
      </c>
      <c r="V1147" s="4"/>
      <c r="W1147" s="4"/>
      <c r="X1147">
        <f>IF(front!E1147&gt;$X$2,O1147,P1147)</f>
        <v>81873.680273588398</v>
      </c>
      <c r="Y1147">
        <f t="shared" si="291"/>
        <v>81639.699485287332</v>
      </c>
      <c r="Z1147">
        <f>SUMPRODUCT($B$7:$B$456,Y$7:Y$456,EXP(constants!$B$32+constants!$A$32*ABS($A$7:$A$456-$A1147)))</f>
        <v>4.328398325270162E-7</v>
      </c>
      <c r="AA1147">
        <f t="shared" si="282"/>
        <v>81639.699484854485</v>
      </c>
      <c r="AB1147">
        <f t="shared" si="288"/>
        <v>81634.25352629488</v>
      </c>
      <c r="AD1147" s="4"/>
      <c r="AE1147" s="4"/>
      <c r="AF1147" s="4"/>
      <c r="AI1147" s="5">
        <f>SUMPRODUCT(constants!$B$13:$B$20,A1147^constants!$A$13:$A$20)*constants!$C$10/((A1147/1000000000)^5*(EXP(0.014388/(A1147/1000000000)/constants!$B$9)-1))</f>
        <v>1.9347214822952771E-5</v>
      </c>
      <c r="AL1147" s="17">
        <f t="shared" si="283"/>
        <v>2.3699873505575596E-10</v>
      </c>
      <c r="AQ1147">
        <f t="shared" si="290"/>
        <v>2.3699873505575596E-10</v>
      </c>
    </row>
    <row r="1148" spans="1:43" x14ac:dyDescent="0.2">
      <c r="A1148">
        <f>front!A1148</f>
        <v>717.02</v>
      </c>
      <c r="B1148" s="1">
        <f t="shared" si="289"/>
        <v>0.44999999999993179</v>
      </c>
      <c r="C1148">
        <f>front!D1148-front!B1148</f>
        <v>31904.15</v>
      </c>
      <c r="D1148" s="2">
        <f>front!E1148-front!C1148</f>
        <v>55733.2</v>
      </c>
      <c r="E1148" s="2">
        <f>IF(front!F1148-front!C1148&gt;0,front!F1148-front!C1148,0)</f>
        <v>55733.2</v>
      </c>
      <c r="F1148" s="2">
        <f>front!I1148-front!H1148</f>
        <v>2902.4000000000015</v>
      </c>
      <c r="G1148" s="2"/>
      <c r="H1148" s="2"/>
      <c r="I1148" s="4">
        <f>C1148/(constants!$A$4+constants!$B$4*data!C1148+constants!$C$4*data!C1148^2+constants!$D$4*data!C1148^3+constants!$E$4*data!C1148^4+constants!$F$4*data!C1148^5+constants!$G$4*data!C1148^6+constants!$H$4*data!C1148^7)</f>
        <v>32763.103818412426</v>
      </c>
      <c r="J1148" s="4">
        <f>D1148/(constants!$A$4+constants!$B$4*data!D1148+constants!$C$4*data!D1148^2+constants!$D$4*data!D1148^3+constants!$E$4*data!D1148^4+constants!$F$4*data!D1148^5+constants!$G$4*data!D1148^6+constants!$H$4*data!D1148^7)</f>
        <v>58834.69704152648</v>
      </c>
      <c r="K1148" s="4">
        <f>E1148/(constants!$A$4+constants!$B$4*data!E1148+constants!$C$4*data!E1148^2+constants!$D$4*data!E1148^3+constants!$E$4*data!E1148^4+constants!$F$4*data!E1148^5+constants!$G$4*data!E1148^6+constants!$H$4*data!E1148^7)</f>
        <v>58834.69704152648</v>
      </c>
      <c r="L1148" s="4">
        <f>F1148/(constants!$A$4+constants!$B$4*data!F1148+constants!$C$4*data!F1148^2+constants!$D$4*data!F1148^3+constants!$E$4*data!F1148^4+constants!$F$4*data!F1148^5+constants!$G$4*data!F1148^6+constants!$H$4*data!F1148^7)</f>
        <v>2895.8043111003299</v>
      </c>
      <c r="M1148" s="4"/>
      <c r="N1148" s="4"/>
      <c r="O1148" s="4">
        <f t="shared" si="284"/>
        <v>81907.759546031069</v>
      </c>
      <c r="P1148" s="4">
        <f t="shared" si="285"/>
        <v>14708.67426038162</v>
      </c>
      <c r="Q1148" s="4">
        <f t="shared" si="285"/>
        <v>14708.67426038162</v>
      </c>
      <c r="R1148" s="4">
        <f t="shared" si="286"/>
        <v>723.95107777508247</v>
      </c>
      <c r="S1148" s="4"/>
      <c r="T1148" s="4"/>
      <c r="U1148" s="4">
        <f t="shared" si="287"/>
        <v>1</v>
      </c>
      <c r="V1148" s="4"/>
      <c r="W1148" s="4"/>
      <c r="X1148">
        <f>IF(front!E1148&gt;$X$2,O1148,P1148)</f>
        <v>81907.759546031069</v>
      </c>
      <c r="Y1148">
        <f t="shared" si="291"/>
        <v>81673.778757730004</v>
      </c>
      <c r="Z1148">
        <f>SUMPRODUCT($B$7:$B$456,Y$7:Y$456,EXP(constants!$B$32+constants!$A$32*ABS($A$7:$A$456-$A1148)))</f>
        <v>4.2190145077166248E-7</v>
      </c>
      <c r="AA1148">
        <f t="shared" si="282"/>
        <v>81673.7787573081</v>
      </c>
      <c r="AB1148">
        <f t="shared" si="288"/>
        <v>81668.332798748495</v>
      </c>
      <c r="AD1148" s="4"/>
      <c r="AE1148" s="4"/>
      <c r="AF1148" s="4"/>
      <c r="AI1148" s="5">
        <f>SUMPRODUCT(constants!$B$13:$B$20,A1148^constants!$A$13:$A$20)*constants!$C$10/((A1148/1000000000)^5*(EXP(0.014388/(A1148/1000000000)/constants!$B$9)-1))</f>
        <v>1.9363207645271936E-5</v>
      </c>
      <c r="AL1148" s="17">
        <f t="shared" si="283"/>
        <v>2.3709566464381971E-10</v>
      </c>
      <c r="AQ1148">
        <f t="shared" si="290"/>
        <v>2.3709566464381971E-10</v>
      </c>
    </row>
    <row r="1149" spans="1:43" x14ac:dyDescent="0.2">
      <c r="A1149">
        <f>front!A1149</f>
        <v>717.46</v>
      </c>
      <c r="B1149" s="1">
        <f t="shared" si="289"/>
        <v>0.44000000000005457</v>
      </c>
      <c r="C1149">
        <f>front!D1149-front!B1149</f>
        <v>31821.800000000003</v>
      </c>
      <c r="D1149" s="2">
        <f>front!E1149-front!C1149</f>
        <v>55824.1</v>
      </c>
      <c r="E1149" s="2">
        <f>IF(front!F1149-front!C1149&gt;0,front!F1149-front!C1149,0)</f>
        <v>55824.1</v>
      </c>
      <c r="F1149" s="2">
        <f>front!I1149-front!H1149</f>
        <v>2926.3999999999996</v>
      </c>
      <c r="G1149" s="2"/>
      <c r="H1149" s="2"/>
      <c r="I1149" s="4">
        <f>C1149/(constants!$A$4+constants!$B$4*data!C1149+constants!$C$4*data!C1149^2+constants!$D$4*data!C1149^3+constants!$E$4*data!C1149^4+constants!$F$4*data!C1149^5+constants!$G$4*data!C1149^6+constants!$H$4*data!C1149^7)</f>
        <v>32675.065903667342</v>
      </c>
      <c r="J1149" s="4">
        <f>D1149/(constants!$A$4+constants!$B$4*data!D1149+constants!$C$4*data!D1149^2+constants!$D$4*data!D1149^3+constants!$E$4*data!D1149^4+constants!$F$4*data!D1149^5+constants!$G$4*data!D1149^6+constants!$H$4*data!D1149^7)</f>
        <v>58935.851345878633</v>
      </c>
      <c r="K1149" s="4">
        <f>E1149/(constants!$A$4+constants!$B$4*data!E1149+constants!$C$4*data!E1149^2+constants!$D$4*data!E1149^3+constants!$E$4*data!E1149^4+constants!$F$4*data!E1149^5+constants!$G$4*data!E1149^6+constants!$H$4*data!E1149^7)</f>
        <v>58935.851345878633</v>
      </c>
      <c r="L1149" s="4">
        <f>F1149/(constants!$A$4+constants!$B$4*data!F1149+constants!$C$4*data!F1149^2+constants!$D$4*data!F1149^3+constants!$E$4*data!F1149^4+constants!$F$4*data!F1149^5+constants!$G$4*data!F1149^6+constants!$H$4*data!F1149^7)</f>
        <v>2919.7511920158013</v>
      </c>
      <c r="M1149" s="4"/>
      <c r="N1149" s="4"/>
      <c r="O1149" s="4">
        <f t="shared" si="284"/>
        <v>81687.664759168358</v>
      </c>
      <c r="P1149" s="4">
        <f t="shared" si="285"/>
        <v>14733.962836469658</v>
      </c>
      <c r="Q1149" s="4">
        <f t="shared" si="285"/>
        <v>14733.962836469658</v>
      </c>
      <c r="R1149" s="4">
        <f t="shared" si="286"/>
        <v>729.93779800395032</v>
      </c>
      <c r="S1149" s="4"/>
      <c r="T1149" s="4"/>
      <c r="U1149" s="4">
        <f t="shared" si="287"/>
        <v>1</v>
      </c>
      <c r="V1149" s="4"/>
      <c r="W1149" s="4"/>
      <c r="X1149">
        <f>IF(front!E1149&gt;$X$2,O1149,P1149)</f>
        <v>81687.664759168358</v>
      </c>
      <c r="Y1149">
        <f t="shared" si="291"/>
        <v>81453.683970867292</v>
      </c>
      <c r="Z1149">
        <f>SUMPRODUCT($B$7:$B$456,Y$7:Y$456,EXP(constants!$B$32+constants!$A$32*ABS($A$7:$A$456-$A1149)))</f>
        <v>4.114734746060116E-7</v>
      </c>
      <c r="AA1149">
        <f t="shared" si="282"/>
        <v>81453.683970455822</v>
      </c>
      <c r="AB1149">
        <f t="shared" si="288"/>
        <v>81448.238011896217</v>
      </c>
      <c r="AD1149" s="4"/>
      <c r="AE1149" s="4"/>
      <c r="AF1149" s="4"/>
      <c r="AI1149" s="5">
        <f>SUMPRODUCT(constants!$B$13:$B$20,A1149^constants!$A$13:$A$20)*constants!$C$10/((A1149/1000000000)^5*(EXP(0.014388/(A1149/1000000000)/constants!$B$9)-1))</f>
        <v>1.9378805653703452E-5</v>
      </c>
      <c r="AL1149" s="17">
        <f t="shared" si="283"/>
        <v>2.3792786838277592E-10</v>
      </c>
      <c r="AQ1149">
        <f t="shared" si="290"/>
        <v>2.3792786838277592E-10</v>
      </c>
    </row>
    <row r="1150" spans="1:43" x14ac:dyDescent="0.2">
      <c r="A1150">
        <f>front!A1150</f>
        <v>717.91</v>
      </c>
      <c r="B1150" s="1">
        <f t="shared" si="289"/>
        <v>0.44999999999993179</v>
      </c>
      <c r="C1150">
        <f>front!D1150-front!B1150</f>
        <v>31766.35</v>
      </c>
      <c r="D1150" s="2">
        <f>front!E1150-front!C1150</f>
        <v>55176.5</v>
      </c>
      <c r="E1150" s="2">
        <f>IF(front!F1150-front!C1150&gt;0,front!F1150-front!C1150,0)</f>
        <v>55176.5</v>
      </c>
      <c r="F1150" s="2">
        <f>front!I1150-front!H1150</f>
        <v>3178.1000000000004</v>
      </c>
      <c r="G1150" s="2"/>
      <c r="H1150" s="2"/>
      <c r="I1150" s="4">
        <f>C1150/(constants!$A$4+constants!$B$4*data!C1150+constants!$C$4*data!C1150^2+constants!$D$4*data!C1150^3+constants!$E$4*data!C1150^4+constants!$F$4*data!C1150^5+constants!$G$4*data!C1150^6+constants!$H$4*data!C1150^7)</f>
        <v>32615.795153120966</v>
      </c>
      <c r="J1150" s="4">
        <f>D1150/(constants!$A$4+constants!$B$4*data!D1150+constants!$C$4*data!D1150^2+constants!$D$4*data!D1150^3+constants!$E$4*data!D1150^4+constants!$F$4*data!D1150^5+constants!$G$4*data!D1150^6+constants!$H$4*data!D1150^7)</f>
        <v>58215.753051099673</v>
      </c>
      <c r="K1150" s="4">
        <f>E1150/(constants!$A$4+constants!$B$4*data!E1150+constants!$C$4*data!E1150^2+constants!$D$4*data!E1150^3+constants!$E$4*data!E1150^4+constants!$F$4*data!E1150^5+constants!$G$4*data!E1150^6+constants!$H$4*data!E1150^7)</f>
        <v>58215.753051099673</v>
      </c>
      <c r="L1150" s="4">
        <f>F1150/(constants!$A$4+constants!$B$4*data!F1150+constants!$C$4*data!F1150^2+constants!$D$4*data!F1150^3+constants!$E$4*data!F1150^4+constants!$F$4*data!F1150^5+constants!$G$4*data!F1150^6+constants!$H$4*data!F1150^7)</f>
        <v>3170.8993143244779</v>
      </c>
      <c r="M1150" s="4"/>
      <c r="N1150" s="4"/>
      <c r="O1150" s="4">
        <f t="shared" si="284"/>
        <v>81539.487882802408</v>
      </c>
      <c r="P1150" s="4">
        <f t="shared" si="285"/>
        <v>14553.938262774918</v>
      </c>
      <c r="Q1150" s="4">
        <f t="shared" si="285"/>
        <v>14553.938262774918</v>
      </c>
      <c r="R1150" s="4">
        <f t="shared" si="286"/>
        <v>792.72482858111948</v>
      </c>
      <c r="S1150" s="4"/>
      <c r="T1150" s="4"/>
      <c r="U1150" s="4">
        <f t="shared" si="287"/>
        <v>1</v>
      </c>
      <c r="V1150" s="4"/>
      <c r="W1150" s="4"/>
      <c r="X1150">
        <f>IF(front!E1150&gt;$X$2,O1150,P1150)</f>
        <v>81539.487882802408</v>
      </c>
      <c r="Y1150">
        <f t="shared" si="291"/>
        <v>81305.507094501343</v>
      </c>
      <c r="Z1150">
        <f>SUMPRODUCT($B$7:$B$456,Y$7:Y$456,EXP(constants!$B$32+constants!$A$32*ABS($A$7:$A$456-$A1150)))</f>
        <v>4.0107504634407137E-7</v>
      </c>
      <c r="AA1150">
        <f t="shared" si="282"/>
        <v>81305.507094100263</v>
      </c>
      <c r="AB1150">
        <f t="shared" si="288"/>
        <v>81300.061135540658</v>
      </c>
      <c r="AD1150" s="4"/>
      <c r="AE1150" s="4"/>
      <c r="AF1150" s="4"/>
      <c r="AI1150" s="5">
        <f>SUMPRODUCT(constants!$B$13:$B$20,A1150^constants!$A$13:$A$20)*constants!$C$10/((A1150/1000000000)^5*(EXP(0.014388/(A1150/1000000000)/constants!$B$9)-1))</f>
        <v>1.9394717869515955E-5</v>
      </c>
      <c r="AL1150" s="17">
        <f t="shared" si="283"/>
        <v>2.3855723598020116E-10</v>
      </c>
      <c r="AQ1150">
        <f t="shared" si="290"/>
        <v>2.3855723598020116E-10</v>
      </c>
    </row>
    <row r="1151" spans="1:43" x14ac:dyDescent="0.2">
      <c r="A1151">
        <f>front!A1151</f>
        <v>718.36</v>
      </c>
      <c r="B1151" s="1">
        <f t="shared" si="289"/>
        <v>0.45000000000004547</v>
      </c>
      <c r="C1151">
        <f>front!D1151-front!B1151</f>
        <v>31615.300000000003</v>
      </c>
      <c r="D1151" s="2">
        <f>front!E1151-front!C1151</f>
        <v>54605.8</v>
      </c>
      <c r="E1151" s="2">
        <f>IF(front!F1151-front!C1151&gt;0,front!F1151-front!C1151,0)</f>
        <v>54605.8</v>
      </c>
      <c r="F1151" s="2">
        <f>front!I1151-front!H1151</f>
        <v>3895.5</v>
      </c>
      <c r="G1151" s="2"/>
      <c r="H1151" s="2"/>
      <c r="I1151" s="4">
        <f>C1151/(constants!$A$4+constants!$B$4*data!C1151+constants!$C$4*data!C1151^2+constants!$D$4*data!C1151^3+constants!$E$4*data!C1151^4+constants!$F$4*data!C1151^5+constants!$G$4*data!C1151^6+constants!$H$4*data!C1151^7)</f>
        <v>32454.374604694702</v>
      </c>
      <c r="J1151" s="4">
        <f>D1151/(constants!$A$4+constants!$B$4*data!D1151+constants!$C$4*data!D1151^2+constants!$D$4*data!D1151^3+constants!$E$4*data!D1151^4+constants!$F$4*data!D1151^5+constants!$G$4*data!D1151^6+constants!$H$4*data!D1151^7)</f>
        <v>57582.086969483244</v>
      </c>
      <c r="K1151" s="4">
        <f>E1151/(constants!$A$4+constants!$B$4*data!E1151+constants!$C$4*data!E1151^2+constants!$D$4*data!E1151^3+constants!$E$4*data!E1151^4+constants!$F$4*data!E1151^5+constants!$G$4*data!E1151^6+constants!$H$4*data!E1151^7)</f>
        <v>57582.086969483244</v>
      </c>
      <c r="L1151" s="4">
        <f>F1151/(constants!$A$4+constants!$B$4*data!F1151+constants!$C$4*data!F1151^2+constants!$D$4*data!F1151^3+constants!$E$4*data!F1151^4+constants!$F$4*data!F1151^5+constants!$G$4*data!F1151^6+constants!$H$4*data!F1151^7)</f>
        <v>3886.8042256708181</v>
      </c>
      <c r="M1151" s="4"/>
      <c r="N1151" s="4"/>
      <c r="O1151" s="4">
        <f t="shared" si="284"/>
        <v>81135.936511736756</v>
      </c>
      <c r="P1151" s="4">
        <f t="shared" si="285"/>
        <v>14395.521742370811</v>
      </c>
      <c r="Q1151" s="4">
        <f t="shared" si="285"/>
        <v>14395.521742370811</v>
      </c>
      <c r="R1151" s="4">
        <f t="shared" si="286"/>
        <v>971.70105641770454</v>
      </c>
      <c r="S1151" s="4"/>
      <c r="T1151" s="4"/>
      <c r="U1151" s="4">
        <f t="shared" si="287"/>
        <v>1</v>
      </c>
      <c r="V1151" s="4"/>
      <c r="W1151" s="4"/>
      <c r="X1151">
        <f>IF(front!E1151&gt;$X$2,O1151,P1151)</f>
        <v>81135.936511736756</v>
      </c>
      <c r="Y1151">
        <f t="shared" si="291"/>
        <v>80901.955723435691</v>
      </c>
      <c r="Z1151">
        <f>SUMPRODUCT($B$7:$B$456,Y$7:Y$456,EXP(constants!$B$32+constants!$A$32*ABS($A$7:$A$456-$A1151)))</f>
        <v>3.9093939883712654E-7</v>
      </c>
      <c r="AA1151">
        <f t="shared" si="282"/>
        <v>80901.955723044754</v>
      </c>
      <c r="AB1151">
        <f t="shared" si="288"/>
        <v>80896.509764485148</v>
      </c>
      <c r="AD1151" s="4"/>
      <c r="AE1151" s="4"/>
      <c r="AF1151" s="4"/>
      <c r="AI1151" s="5">
        <f>SUMPRODUCT(constants!$B$13:$B$20,A1151^constants!$A$13:$A$20)*constants!$C$10/((A1151/1000000000)^5*(EXP(0.014388/(A1151/1000000000)/constants!$B$9)-1))</f>
        <v>1.9410589360783428E-5</v>
      </c>
      <c r="AL1151" s="17">
        <f t="shared" si="283"/>
        <v>2.3994347119911204E-10</v>
      </c>
      <c r="AQ1151">
        <f t="shared" si="290"/>
        <v>2.3994347119911204E-10</v>
      </c>
    </row>
    <row r="1152" spans="1:43" x14ac:dyDescent="0.2">
      <c r="A1152">
        <f>front!A1152</f>
        <v>718.81</v>
      </c>
      <c r="B1152" s="1">
        <f t="shared" si="289"/>
        <v>0.44999999999993179</v>
      </c>
      <c r="C1152">
        <f>front!D1152-front!B1152</f>
        <v>31550.75</v>
      </c>
      <c r="D1152" s="2">
        <f>front!E1152-front!C1152</f>
        <v>55732.3</v>
      </c>
      <c r="E1152" s="2">
        <f>IF(front!F1152-front!C1152&gt;0,front!F1152-front!C1152,0)</f>
        <v>55732.3</v>
      </c>
      <c r="F1152" s="2">
        <f>front!I1152-front!H1152</f>
        <v>3917.3999999999996</v>
      </c>
      <c r="G1152" s="2"/>
      <c r="H1152" s="2"/>
      <c r="I1152" s="4">
        <f>C1152/(constants!$A$4+constants!$B$4*data!C1152+constants!$C$4*data!C1152^2+constants!$D$4*data!C1152^3+constants!$E$4*data!C1152^4+constants!$F$4*data!C1152^5+constants!$G$4*data!C1152^6+constants!$H$4*data!C1152^7)</f>
        <v>32385.409545483024</v>
      </c>
      <c r="J1152" s="4">
        <f>D1152/(constants!$A$4+constants!$B$4*data!D1152+constants!$C$4*data!D1152^2+constants!$D$4*data!D1152^3+constants!$E$4*data!D1152^4+constants!$F$4*data!D1152^5+constants!$G$4*data!D1152^6+constants!$H$4*data!D1152^7)</f>
        <v>58833.695651007125</v>
      </c>
      <c r="K1152" s="4">
        <f>E1152/(constants!$A$4+constants!$B$4*data!E1152+constants!$C$4*data!E1152^2+constants!$D$4*data!E1152^3+constants!$E$4*data!E1152^4+constants!$F$4*data!E1152^5+constants!$G$4*data!E1152^6+constants!$H$4*data!E1152^7)</f>
        <v>58833.695651007125</v>
      </c>
      <c r="L1152" s="4">
        <f>F1152/(constants!$A$4+constants!$B$4*data!F1152+constants!$C$4*data!F1152^2+constants!$D$4*data!F1152^3+constants!$E$4*data!F1152^4+constants!$F$4*data!F1152^5+constants!$G$4*data!F1152^6+constants!$H$4*data!F1152^7)</f>
        <v>3908.6610572609579</v>
      </c>
      <c r="M1152" s="4"/>
      <c r="N1152" s="4"/>
      <c r="O1152" s="4">
        <f t="shared" si="284"/>
        <v>80963.523863707553</v>
      </c>
      <c r="P1152" s="4">
        <f t="shared" si="285"/>
        <v>14708.423912751781</v>
      </c>
      <c r="Q1152" s="4">
        <f t="shared" si="285"/>
        <v>14708.423912751781</v>
      </c>
      <c r="R1152" s="4">
        <f t="shared" si="286"/>
        <v>977.16526431523948</v>
      </c>
      <c r="S1152" s="4"/>
      <c r="T1152" s="4"/>
      <c r="U1152" s="4">
        <f t="shared" si="287"/>
        <v>1</v>
      </c>
      <c r="V1152" s="4"/>
      <c r="W1152" s="4"/>
      <c r="X1152">
        <f>IF(front!E1152&gt;$X$2,O1152,P1152)</f>
        <v>80963.523863707553</v>
      </c>
      <c r="Y1152">
        <f t="shared" si="291"/>
        <v>80729.543075406487</v>
      </c>
      <c r="Z1152">
        <f>SUMPRODUCT($B$7:$B$456,Y$7:Y$456,EXP(constants!$B$32+constants!$A$32*ABS($A$7:$A$456-$A1152)))</f>
        <v>3.8105989130030095E-7</v>
      </c>
      <c r="AA1152">
        <f t="shared" si="282"/>
        <v>80729.543075025431</v>
      </c>
      <c r="AB1152">
        <f t="shared" si="288"/>
        <v>80724.097116465826</v>
      </c>
      <c r="AD1152" s="4"/>
      <c r="AE1152" s="4"/>
      <c r="AF1152" s="4"/>
      <c r="AI1152" s="5">
        <f>SUMPRODUCT(constants!$B$13:$B$20,A1152^constants!$A$13:$A$20)*constants!$C$10/((A1152/1000000000)^5*(EXP(0.014388/(A1152/1000000000)/constants!$B$9)-1))</f>
        <v>1.9426420148537076E-5</v>
      </c>
      <c r="AL1152" s="17">
        <f t="shared" si="283"/>
        <v>2.4065205858554645E-10</v>
      </c>
      <c r="AQ1152">
        <f t="shared" si="290"/>
        <v>2.4065205858554645E-10</v>
      </c>
    </row>
    <row r="1153" spans="1:43" x14ac:dyDescent="0.2">
      <c r="A1153">
        <f>front!A1153</f>
        <v>719.26</v>
      </c>
      <c r="B1153" s="1">
        <f t="shared" si="289"/>
        <v>0.45000000000004547</v>
      </c>
      <c r="C1153">
        <f>front!D1153-front!B1153</f>
        <v>31502.299999999996</v>
      </c>
      <c r="D1153" s="2">
        <f>front!E1153-front!C1153</f>
        <v>55699</v>
      </c>
      <c r="E1153" s="2">
        <f>IF(front!F1153-front!C1153&gt;0,front!F1153-front!C1153,0)</f>
        <v>55699</v>
      </c>
      <c r="F1153" s="2">
        <f>front!I1153-front!H1153</f>
        <v>4019.1999999999989</v>
      </c>
      <c r="G1153" s="2"/>
      <c r="H1153" s="2"/>
      <c r="I1153" s="4">
        <f>C1153/(constants!$A$4+constants!$B$4*data!C1153+constants!$C$4*data!C1153^2+constants!$D$4*data!C1153^3+constants!$E$4*data!C1153^4+constants!$F$4*data!C1153^5+constants!$G$4*data!C1153^6+constants!$H$4*data!C1153^7)</f>
        <v>32333.65225845336</v>
      </c>
      <c r="J1153" s="4">
        <f>D1153/(constants!$A$4+constants!$B$4*data!D1153+constants!$C$4*data!D1153^2+constants!$D$4*data!D1153^3+constants!$E$4*data!D1153^4+constants!$F$4*data!D1153^5+constants!$G$4*data!D1153^6+constants!$H$4*data!D1153^7)</f>
        <v>58796.646062189087</v>
      </c>
      <c r="K1153" s="4">
        <f>E1153/(constants!$A$4+constants!$B$4*data!E1153+constants!$C$4*data!E1153^2+constants!$D$4*data!E1153^3+constants!$E$4*data!E1153^4+constants!$F$4*data!E1153^5+constants!$G$4*data!E1153^6+constants!$H$4*data!E1153^7)</f>
        <v>58796.646062189087</v>
      </c>
      <c r="L1153" s="4">
        <f>F1153/(constants!$A$4+constants!$B$4*data!F1153+constants!$C$4*data!F1153^2+constants!$D$4*data!F1153^3+constants!$E$4*data!F1153^4+constants!$F$4*data!F1153^5+constants!$G$4*data!F1153^6+constants!$H$4*data!F1153^7)</f>
        <v>4010.262789705765</v>
      </c>
      <c r="M1153" s="4"/>
      <c r="N1153" s="4"/>
      <c r="O1153" s="4">
        <f t="shared" si="284"/>
        <v>80834.130646133388</v>
      </c>
      <c r="P1153" s="4">
        <f t="shared" si="285"/>
        <v>14699.161515547272</v>
      </c>
      <c r="Q1153" s="4">
        <f t="shared" si="285"/>
        <v>14699.161515547272</v>
      </c>
      <c r="R1153" s="4">
        <f t="shared" si="286"/>
        <v>1002.5656974264413</v>
      </c>
      <c r="S1153" s="4"/>
      <c r="T1153" s="4"/>
      <c r="U1153" s="4">
        <f t="shared" si="287"/>
        <v>1</v>
      </c>
      <c r="V1153" s="4"/>
      <c r="W1153" s="4"/>
      <c r="X1153">
        <f>IF(front!E1153&gt;$X$2,O1153,P1153)</f>
        <v>80834.130646133388</v>
      </c>
      <c r="Y1153">
        <f t="shared" si="291"/>
        <v>80600.149857832323</v>
      </c>
      <c r="Z1153">
        <f>SUMPRODUCT($B$7:$B$456,Y$7:Y$456,EXP(constants!$B$32+constants!$A$32*ABS($A$7:$A$456-$A1153)))</f>
        <v>3.7143005076930678E-7</v>
      </c>
      <c r="AA1153">
        <f t="shared" si="282"/>
        <v>80600.1498574609</v>
      </c>
      <c r="AB1153">
        <f t="shared" si="288"/>
        <v>80594.703898901294</v>
      </c>
      <c r="AD1153" s="4"/>
      <c r="AE1153" s="4"/>
      <c r="AF1153" s="4"/>
      <c r="AI1153" s="5">
        <f>SUMPRODUCT(constants!$B$13:$B$20,A1153^constants!$A$13:$A$20)*constants!$C$10/((A1153/1000000000)^5*(EXP(0.014388/(A1153/1000000000)/constants!$B$9)-1))</f>
        <v>1.944221025367031E-5</v>
      </c>
      <c r="AL1153" s="17">
        <f t="shared" si="283"/>
        <v>2.4123434063432743E-10</v>
      </c>
      <c r="AQ1153">
        <f t="shared" si="290"/>
        <v>2.4123434063432743E-10</v>
      </c>
    </row>
    <row r="1154" spans="1:43" x14ac:dyDescent="0.2">
      <c r="A1154">
        <f>front!A1154</f>
        <v>719.7</v>
      </c>
      <c r="B1154" s="1">
        <f t="shared" si="289"/>
        <v>0.44000000000005457</v>
      </c>
      <c r="C1154">
        <f>front!D1154-front!B1154</f>
        <v>31497.750000000004</v>
      </c>
      <c r="D1154" s="2">
        <f>front!E1154-front!C1154</f>
        <v>55350.8</v>
      </c>
      <c r="E1154" s="2">
        <f>IF(front!F1154-front!C1154&gt;0,front!F1154-front!C1154,0)</f>
        <v>55350.8</v>
      </c>
      <c r="F1154" s="2">
        <f>front!I1154-front!H1154</f>
        <v>4096.3999999999996</v>
      </c>
      <c r="G1154" s="2"/>
      <c r="H1154" s="2"/>
      <c r="I1154" s="4">
        <f>C1154/(constants!$A$4+constants!$B$4*data!C1154+constants!$C$4*data!C1154^2+constants!$D$4*data!C1154^3+constants!$E$4*data!C1154^4+constants!$F$4*data!C1154^5+constants!$G$4*data!C1154^6+constants!$H$4*data!C1154^7)</f>
        <v>32328.79195645628</v>
      </c>
      <c r="J1154" s="4">
        <f>D1154/(constants!$A$4+constants!$B$4*data!D1154+constants!$C$4*data!D1154^2+constants!$D$4*data!D1154^3+constants!$E$4*data!D1154^4+constants!$F$4*data!D1154^5+constants!$G$4*data!D1154^6+constants!$H$4*data!D1154^7)</f>
        <v>58409.444880402967</v>
      </c>
      <c r="K1154" s="4">
        <f>E1154/(constants!$A$4+constants!$B$4*data!E1154+constants!$C$4*data!E1154^2+constants!$D$4*data!E1154^3+constants!$E$4*data!E1154^4+constants!$F$4*data!E1154^5+constants!$G$4*data!E1154^6+constants!$H$4*data!E1154^7)</f>
        <v>58409.444880402967</v>
      </c>
      <c r="L1154" s="4">
        <f>F1154/(constants!$A$4+constants!$B$4*data!F1154+constants!$C$4*data!F1154^2+constants!$D$4*data!F1154^3+constants!$E$4*data!F1154^4+constants!$F$4*data!F1154^5+constants!$G$4*data!F1154^6+constants!$H$4*data!F1154^7)</f>
        <v>4087.3151954640039</v>
      </c>
      <c r="M1154" s="4"/>
      <c r="N1154" s="4"/>
      <c r="O1154" s="4">
        <f t="shared" si="284"/>
        <v>80821.979891140698</v>
      </c>
      <c r="P1154" s="4">
        <f t="shared" si="285"/>
        <v>14602.361220100742</v>
      </c>
      <c r="Q1154" s="4">
        <f t="shared" si="285"/>
        <v>14602.361220100742</v>
      </c>
      <c r="R1154" s="4">
        <f t="shared" si="286"/>
        <v>1021.828798866001</v>
      </c>
      <c r="S1154" s="4"/>
      <c r="T1154" s="4"/>
      <c r="U1154" s="4">
        <f t="shared" si="287"/>
        <v>1</v>
      </c>
      <c r="V1154" s="4"/>
      <c r="W1154" s="4"/>
      <c r="X1154">
        <f>IF(front!E1154&gt;$X$2,O1154,P1154)</f>
        <v>80821.979891140698</v>
      </c>
      <c r="Y1154">
        <f t="shared" si="291"/>
        <v>80587.999102839633</v>
      </c>
      <c r="Z1154">
        <f>SUMPRODUCT($B$7:$B$456,Y$7:Y$456,EXP(constants!$B$32+constants!$A$32*ABS($A$7:$A$456-$A1154)))</f>
        <v>3.6224955681854075E-7</v>
      </c>
      <c r="AA1154">
        <f t="shared" si="282"/>
        <v>80587.999102477377</v>
      </c>
      <c r="AB1154">
        <f t="shared" si="288"/>
        <v>80582.553143917772</v>
      </c>
      <c r="AD1154" s="4"/>
      <c r="AE1154" s="4"/>
      <c r="AF1154" s="4"/>
      <c r="AI1154" s="5">
        <f>SUMPRODUCT(constants!$B$13:$B$20,A1154^constants!$A$13:$A$20)*constants!$C$10/((A1154/1000000000)^5*(EXP(0.014388/(A1154/1000000000)/constants!$B$9)-1))</f>
        <v>1.9457610150921402E-5</v>
      </c>
      <c r="AL1154" s="17">
        <f t="shared" si="283"/>
        <v>2.4146182258795842E-10</v>
      </c>
      <c r="AQ1154">
        <f t="shared" si="290"/>
        <v>2.4146182258795842E-10</v>
      </c>
    </row>
    <row r="1155" spans="1:43" x14ac:dyDescent="0.2">
      <c r="A1155">
        <f>front!A1155</f>
        <v>720.15</v>
      </c>
      <c r="B1155" s="1">
        <f t="shared" si="289"/>
        <v>0.44999999999993179</v>
      </c>
      <c r="C1155">
        <f>front!D1155-front!B1155</f>
        <v>31554.550000000003</v>
      </c>
      <c r="D1155" s="2">
        <f>front!E1155-front!C1155</f>
        <v>55395.9</v>
      </c>
      <c r="E1155" s="2">
        <f>IF(front!F1155-front!C1155&gt;0,front!F1155-front!C1155,0)</f>
        <v>55395.9</v>
      </c>
      <c r="F1155" s="2">
        <f>front!I1155-front!H1155</f>
        <v>3806.8999999999996</v>
      </c>
      <c r="G1155" s="2"/>
      <c r="H1155" s="2"/>
      <c r="I1155" s="4">
        <f>C1155/(constants!$A$4+constants!$B$4*data!C1155+constants!$C$4*data!C1155^2+constants!$D$4*data!C1155^3+constants!$E$4*data!C1155^4+constants!$F$4*data!C1155^5+constants!$G$4*data!C1155^6+constants!$H$4*data!C1155^7)</f>
        <v>32389.469178880143</v>
      </c>
      <c r="J1155" s="4">
        <f>D1155/(constants!$A$4+constants!$B$4*data!D1155+constants!$C$4*data!D1155^2+constants!$D$4*data!D1155^3+constants!$E$4*data!D1155^4+constants!$F$4*data!D1155^5+constants!$G$4*data!D1155^6+constants!$H$4*data!D1155^7)</f>
        <v>58459.576165225684</v>
      </c>
      <c r="K1155" s="4">
        <f>E1155/(constants!$A$4+constants!$B$4*data!E1155+constants!$C$4*data!E1155^2+constants!$D$4*data!E1155^3+constants!$E$4*data!E1155^4+constants!$F$4*data!E1155^5+constants!$G$4*data!E1155^6+constants!$H$4*data!E1155^7)</f>
        <v>58459.576165225684</v>
      </c>
      <c r="L1155" s="4">
        <f>F1155/(constants!$A$4+constants!$B$4*data!F1155+constants!$C$4*data!F1155^2+constants!$D$4*data!F1155^3+constants!$E$4*data!F1155^4+constants!$F$4*data!F1155^5+constants!$G$4*data!F1155^6+constants!$H$4*data!F1155^7)</f>
        <v>3798.380636610113</v>
      </c>
      <c r="M1155" s="4"/>
      <c r="N1155" s="4"/>
      <c r="O1155" s="4">
        <f t="shared" si="284"/>
        <v>80973.672947200364</v>
      </c>
      <c r="P1155" s="4">
        <f t="shared" si="285"/>
        <v>14614.894041306421</v>
      </c>
      <c r="Q1155" s="4">
        <f t="shared" si="285"/>
        <v>14614.894041306421</v>
      </c>
      <c r="R1155" s="4">
        <f t="shared" si="286"/>
        <v>949.59515915252825</v>
      </c>
      <c r="S1155" s="4"/>
      <c r="T1155" s="4"/>
      <c r="U1155" s="4">
        <f t="shared" si="287"/>
        <v>1</v>
      </c>
      <c r="V1155" s="4"/>
      <c r="W1155" s="4"/>
      <c r="X1155">
        <f>IF(front!E1155&gt;$X$2,O1155,P1155)</f>
        <v>80973.672947200364</v>
      </c>
      <c r="Y1155">
        <f t="shared" si="291"/>
        <v>80739.692158899299</v>
      </c>
      <c r="Z1155">
        <f>SUMPRODUCT($B$7:$B$456,Y$7:Y$456,EXP(constants!$B$32+constants!$A$32*ABS($A$7:$A$456-$A1155)))</f>
        <v>3.5309507600272621E-7</v>
      </c>
      <c r="AA1155">
        <f t="shared" si="282"/>
        <v>80739.692158546197</v>
      </c>
      <c r="AB1155">
        <f t="shared" si="288"/>
        <v>80734.246199986592</v>
      </c>
      <c r="AD1155" s="4"/>
      <c r="AE1155" s="4"/>
      <c r="AF1155" s="4"/>
      <c r="AI1155" s="5">
        <f>SUMPRODUCT(constants!$B$13:$B$20,A1155^constants!$A$13:$A$20)*constants!$C$10/((A1155/1000000000)^5*(EXP(0.014388/(A1155/1000000000)/constants!$B$9)-1))</f>
        <v>1.9473319855864828E-5</v>
      </c>
      <c r="AL1155" s="17">
        <f t="shared" si="283"/>
        <v>2.4120272093242215E-10</v>
      </c>
      <c r="AQ1155">
        <f t="shared" si="290"/>
        <v>2.4120272093242215E-10</v>
      </c>
    </row>
    <row r="1156" spans="1:43" x14ac:dyDescent="0.2">
      <c r="A1156">
        <f>front!A1156</f>
        <v>720.6</v>
      </c>
      <c r="B1156" s="1">
        <f t="shared" si="289"/>
        <v>0.45000000000004547</v>
      </c>
      <c r="C1156">
        <f>front!D1156-front!B1156</f>
        <v>31614.049999999996</v>
      </c>
      <c r="D1156" s="2">
        <f>front!E1156-front!C1156</f>
        <v>55640.7</v>
      </c>
      <c r="E1156" s="2">
        <f>IF(front!F1156-front!C1156&gt;0,front!F1156-front!C1156,0)</f>
        <v>55640.7</v>
      </c>
      <c r="F1156" s="2">
        <f>front!I1156-front!H1156</f>
        <v>3657.5</v>
      </c>
      <c r="G1156" s="2"/>
      <c r="H1156" s="2"/>
      <c r="I1156" s="4">
        <f>C1156/(constants!$A$4+constants!$B$4*data!C1156+constants!$C$4*data!C1156^2+constants!$D$4*data!C1156^3+constants!$E$4*data!C1156^4+constants!$F$4*data!C1156^5+constants!$G$4*data!C1156^6+constants!$H$4*data!C1156^7)</f>
        <v>32453.03901281262</v>
      </c>
      <c r="J1156" s="4">
        <f>D1156/(constants!$A$4+constants!$B$4*data!D1156+constants!$C$4*data!D1156^2+constants!$D$4*data!D1156^3+constants!$E$4*data!D1156^4+constants!$F$4*data!D1156^5+constants!$G$4*data!D1156^6+constants!$H$4*data!D1156^7)</f>
        <v>58731.790083085609</v>
      </c>
      <c r="K1156" s="4">
        <f>E1156/(constants!$A$4+constants!$B$4*data!E1156+constants!$C$4*data!E1156^2+constants!$D$4*data!E1156^3+constants!$E$4*data!E1156^4+constants!$F$4*data!E1156^5+constants!$G$4*data!E1156^6+constants!$H$4*data!E1156^7)</f>
        <v>58731.790083085609</v>
      </c>
      <c r="L1156" s="4">
        <f>F1156/(constants!$A$4+constants!$B$4*data!F1156+constants!$C$4*data!F1156^2+constants!$D$4*data!F1156^3+constants!$E$4*data!F1156^4+constants!$F$4*data!F1156^5+constants!$G$4*data!F1156^6+constants!$H$4*data!F1156^7)</f>
        <v>3649.2840987945224</v>
      </c>
      <c r="M1156" s="4"/>
      <c r="N1156" s="4"/>
      <c r="O1156" s="4">
        <f t="shared" si="284"/>
        <v>81132.597532031548</v>
      </c>
      <c r="P1156" s="4">
        <f t="shared" si="285"/>
        <v>14682.947520771402</v>
      </c>
      <c r="Q1156" s="4">
        <f t="shared" si="285"/>
        <v>14682.947520771402</v>
      </c>
      <c r="R1156" s="4">
        <f t="shared" si="286"/>
        <v>912.32102469863059</v>
      </c>
      <c r="S1156" s="4"/>
      <c r="T1156" s="4"/>
      <c r="U1156" s="4">
        <f t="shared" si="287"/>
        <v>1</v>
      </c>
      <c r="V1156" s="4"/>
      <c r="W1156" s="4"/>
      <c r="X1156">
        <f>IF(front!E1156&gt;$X$2,O1156,P1156)</f>
        <v>81132.597532031548</v>
      </c>
      <c r="Y1156">
        <f t="shared" si="291"/>
        <v>80898.616743730483</v>
      </c>
      <c r="Z1156">
        <f>SUMPRODUCT($B$7:$B$456,Y$7:Y$456,EXP(constants!$B$32+constants!$A$32*ABS($A$7:$A$456-$A1156)))</f>
        <v>3.4417193989784024E-7</v>
      </c>
      <c r="AA1156">
        <f t="shared" si="282"/>
        <v>80898.616743386316</v>
      </c>
      <c r="AB1156">
        <f t="shared" si="288"/>
        <v>80893.170784826711</v>
      </c>
      <c r="AD1156" s="4"/>
      <c r="AE1156" s="4"/>
      <c r="AF1156" s="4"/>
      <c r="AI1156" s="5">
        <f>SUMPRODUCT(constants!$B$13:$B$20,A1156^constants!$A$13:$A$20)*constants!$C$10/((A1156/1000000000)^5*(EXP(0.014388/(A1156/1000000000)/constants!$B$9)-1))</f>
        <v>1.9488988939576016E-5</v>
      </c>
      <c r="AL1156" s="17">
        <f t="shared" si="283"/>
        <v>2.4092254946237817E-10</v>
      </c>
      <c r="AQ1156">
        <f t="shared" si="290"/>
        <v>2.4092254946237817E-10</v>
      </c>
    </row>
    <row r="1157" spans="1:43" x14ac:dyDescent="0.2">
      <c r="A1157">
        <f>front!A1157</f>
        <v>721.05</v>
      </c>
      <c r="B1157" s="1">
        <f t="shared" si="289"/>
        <v>0.44999999999993179</v>
      </c>
      <c r="C1157">
        <f>front!D1157-front!B1157</f>
        <v>31612.2</v>
      </c>
      <c r="D1157" s="2">
        <f>front!E1157-front!C1157</f>
        <v>55275.1</v>
      </c>
      <c r="E1157" s="2">
        <f>IF(front!F1157-front!C1157&gt;0,front!F1157-front!C1157,0)</f>
        <v>55275.1</v>
      </c>
      <c r="F1157" s="2">
        <f>front!I1157-front!H1157</f>
        <v>4007.6000000000004</v>
      </c>
      <c r="G1157" s="2"/>
      <c r="H1157" s="2"/>
      <c r="I1157" s="4">
        <f>C1157/(constants!$A$4+constants!$B$4*data!C1157+constants!$C$4*data!C1157^2+constants!$D$4*data!C1157^3+constants!$E$4*data!C1157^4+constants!$F$4*data!C1157^5+constants!$G$4*data!C1157^6+constants!$H$4*data!C1157^7)</f>
        <v>32451.062343712885</v>
      </c>
      <c r="J1157" s="4">
        <f>D1157/(constants!$A$4+constants!$B$4*data!D1157+constants!$C$4*data!D1157^2+constants!$D$4*data!D1157^3+constants!$E$4*data!D1157^4+constants!$F$4*data!D1157^5+constants!$G$4*data!D1157^6+constants!$H$4*data!D1157^7)</f>
        <v>58325.312704776516</v>
      </c>
      <c r="K1157" s="4">
        <f>E1157/(constants!$A$4+constants!$B$4*data!E1157+constants!$C$4*data!E1157^2+constants!$D$4*data!E1157^3+constants!$E$4*data!E1157^4+constants!$F$4*data!E1157^5+constants!$G$4*data!E1157^6+constants!$H$4*data!E1157^7)</f>
        <v>58325.312704776516</v>
      </c>
      <c r="L1157" s="4">
        <f>F1157/(constants!$A$4+constants!$B$4*data!F1157+constants!$C$4*data!F1157^2+constants!$D$4*data!F1157^3+constants!$E$4*data!F1157^4+constants!$F$4*data!F1157^5+constants!$G$4*data!F1157^6+constants!$H$4*data!F1157^7)</f>
        <v>3998.685177402891</v>
      </c>
      <c r="M1157" s="4"/>
      <c r="N1157" s="4"/>
      <c r="O1157" s="4">
        <f t="shared" si="284"/>
        <v>81127.655859282211</v>
      </c>
      <c r="P1157" s="4">
        <f t="shared" si="285"/>
        <v>14581.328176194129</v>
      </c>
      <c r="Q1157" s="4">
        <f t="shared" si="285"/>
        <v>14581.328176194129</v>
      </c>
      <c r="R1157" s="4">
        <f t="shared" si="286"/>
        <v>999.67129435072286</v>
      </c>
      <c r="S1157" s="4"/>
      <c r="T1157" s="4"/>
      <c r="U1157" s="4">
        <f t="shared" si="287"/>
        <v>1</v>
      </c>
      <c r="V1157" s="4"/>
      <c r="W1157" s="4"/>
      <c r="X1157">
        <f>IF(front!E1157&gt;$X$2,O1157,P1157)</f>
        <v>81127.655859282211</v>
      </c>
      <c r="Y1157">
        <f t="shared" si="291"/>
        <v>80893.675070981146</v>
      </c>
      <c r="Z1157">
        <f>SUMPRODUCT($B$7:$B$456,Y$7:Y$456,EXP(constants!$B$32+constants!$A$32*ABS($A$7:$A$456-$A1157)))</f>
        <v>3.3547430214554717E-7</v>
      </c>
      <c r="AA1157">
        <f t="shared" si="282"/>
        <v>80893.675070645666</v>
      </c>
      <c r="AB1157">
        <f t="shared" si="288"/>
        <v>80888.229112086061</v>
      </c>
      <c r="AD1157" s="4"/>
      <c r="AE1157" s="4"/>
      <c r="AF1157" s="4"/>
      <c r="AI1157" s="5">
        <f>SUMPRODUCT(constants!$B$13:$B$20,A1157^constants!$A$13:$A$20)*constants!$C$10/((A1157/1000000000)^5*(EXP(0.014388/(A1157/1000000000)/constants!$B$9)-1))</f>
        <v>1.9504617422373524E-5</v>
      </c>
      <c r="AL1157" s="17">
        <f t="shared" si="283"/>
        <v>2.4113047889015046E-10</v>
      </c>
      <c r="AQ1157">
        <f t="shared" si="290"/>
        <v>2.4113047889015046E-10</v>
      </c>
    </row>
    <row r="1158" spans="1:43" x14ac:dyDescent="0.2">
      <c r="A1158">
        <f>front!A1158</f>
        <v>721.49</v>
      </c>
      <c r="B1158" s="1">
        <f t="shared" si="289"/>
        <v>0.44000000000005457</v>
      </c>
      <c r="C1158">
        <f>front!D1158-front!B1158</f>
        <v>31587.550000000003</v>
      </c>
      <c r="D1158" s="2">
        <f>front!E1158-front!C1158</f>
        <v>55631.7</v>
      </c>
      <c r="E1158" s="2">
        <f>IF(front!F1158-front!C1158&gt;0,front!F1158-front!C1158,0)</f>
        <v>55631.7</v>
      </c>
      <c r="F1158" s="2">
        <f>front!I1158-front!H1158</f>
        <v>4075</v>
      </c>
      <c r="G1158" s="2"/>
      <c r="H1158" s="2"/>
      <c r="I1158" s="4">
        <f>C1158/(constants!$A$4+constants!$B$4*data!C1158+constants!$C$4*data!C1158^2+constants!$D$4*data!C1158^3+constants!$E$4*data!C1158^4+constants!$F$4*data!C1158^5+constants!$G$4*data!C1158^6+constants!$H$4*data!C1158^7)</f>
        <v>32424.725347819309</v>
      </c>
      <c r="J1158" s="4">
        <f>D1158/(constants!$A$4+constants!$B$4*data!D1158+constants!$C$4*data!D1158^2+constants!$D$4*data!D1158^3+constants!$E$4*data!D1158^4+constants!$F$4*data!D1158^5+constants!$G$4*data!D1158^6+constants!$H$4*data!D1158^7)</f>
        <v>58721.778974986177</v>
      </c>
      <c r="K1158" s="4">
        <f>E1158/(constants!$A$4+constants!$B$4*data!E1158+constants!$C$4*data!E1158^2+constants!$D$4*data!E1158^3+constants!$E$4*data!E1158^4+constants!$F$4*data!E1158^5+constants!$G$4*data!E1158^6+constants!$H$4*data!E1158^7)</f>
        <v>58721.778974986177</v>
      </c>
      <c r="L1158" s="4">
        <f>F1158/(constants!$A$4+constants!$B$4*data!F1158+constants!$C$4*data!F1158^2+constants!$D$4*data!F1158^3+constants!$E$4*data!F1158^4+constants!$F$4*data!F1158^5+constants!$G$4*data!F1158^6+constants!$H$4*data!F1158^7)</f>
        <v>4065.9558611888679</v>
      </c>
      <c r="M1158" s="4"/>
      <c r="N1158" s="4"/>
      <c r="O1158" s="4">
        <f t="shared" si="284"/>
        <v>81061.813369548268</v>
      </c>
      <c r="P1158" s="4">
        <f t="shared" si="285"/>
        <v>14680.444743746544</v>
      </c>
      <c r="Q1158" s="4">
        <f t="shared" si="285"/>
        <v>14680.444743746544</v>
      </c>
      <c r="R1158" s="4">
        <f t="shared" si="286"/>
        <v>1016.488965297217</v>
      </c>
      <c r="S1158" s="4"/>
      <c r="T1158" s="4"/>
      <c r="U1158" s="4">
        <f t="shared" si="287"/>
        <v>1</v>
      </c>
      <c r="V1158" s="4"/>
      <c r="W1158" s="4"/>
      <c r="X1158">
        <f>IF(front!E1158&gt;$X$2,O1158,P1158)</f>
        <v>81061.813369548268</v>
      </c>
      <c r="Y1158">
        <f t="shared" si="291"/>
        <v>80827.832581247203</v>
      </c>
      <c r="Z1158">
        <f>SUMPRODUCT($B$7:$B$456,Y$7:Y$456,EXP(constants!$B$32+constants!$A$32*ABS($A$7:$A$456-$A1158)))</f>
        <v>3.2718251262796297E-7</v>
      </c>
      <c r="AA1158">
        <f t="shared" si="282"/>
        <v>80827.832580920018</v>
      </c>
      <c r="AB1158">
        <f t="shared" si="288"/>
        <v>80822.386622360413</v>
      </c>
      <c r="AD1158" s="4"/>
      <c r="AE1158" s="4"/>
      <c r="AF1158" s="4"/>
      <c r="AI1158" s="5">
        <f>SUMPRODUCT(constants!$B$13:$B$20,A1158^constants!$A$13:$A$20)*constants!$C$10/((A1158/1000000000)^5*(EXP(0.014388/(A1158/1000000000)/constants!$B$9)-1))</f>
        <v>1.9519859367326924E-5</v>
      </c>
      <c r="AL1158" s="17">
        <f t="shared" si="283"/>
        <v>2.4151550310599881E-10</v>
      </c>
      <c r="AQ1158">
        <f t="shared" si="290"/>
        <v>2.4151550310599881E-10</v>
      </c>
    </row>
    <row r="1159" spans="1:43" x14ac:dyDescent="0.2">
      <c r="A1159">
        <f>front!A1159</f>
        <v>721.94</v>
      </c>
      <c r="B1159" s="1">
        <f t="shared" si="289"/>
        <v>0.45000000000004547</v>
      </c>
      <c r="C1159">
        <f>front!D1159-front!B1159</f>
        <v>31540.75</v>
      </c>
      <c r="D1159" s="2">
        <f>front!E1159-front!C1159</f>
        <v>55165.9</v>
      </c>
      <c r="E1159" s="2">
        <f>IF(front!F1159-front!C1159&gt;0,front!F1159-front!C1159,0)</f>
        <v>55165.9</v>
      </c>
      <c r="F1159" s="2">
        <f>front!I1159-front!H1159</f>
        <v>3865.2999999999993</v>
      </c>
      <c r="G1159" s="2"/>
      <c r="H1159" s="2"/>
      <c r="I1159" s="4">
        <f>C1159/(constants!$A$4+constants!$B$4*data!C1159+constants!$C$4*data!C1159^2+constants!$D$4*data!C1159^3+constants!$E$4*data!C1159^4+constants!$F$4*data!C1159^5+constants!$G$4*data!C1159^6+constants!$H$4*data!C1159^7)</f>
        <v>32374.726465359665</v>
      </c>
      <c r="J1159" s="4">
        <f>D1159/(constants!$A$4+constants!$B$4*data!D1159+constants!$C$4*data!D1159^2+constants!$D$4*data!D1159^3+constants!$E$4*data!D1159^4+constants!$F$4*data!D1159^5+constants!$G$4*data!D1159^6+constants!$H$4*data!D1159^7)</f>
        <v>58203.976365121656</v>
      </c>
      <c r="K1159" s="4">
        <f>E1159/(constants!$A$4+constants!$B$4*data!E1159+constants!$C$4*data!E1159^2+constants!$D$4*data!E1159^3+constants!$E$4*data!E1159^4+constants!$F$4*data!E1159^5+constants!$G$4*data!E1159^6+constants!$H$4*data!E1159^7)</f>
        <v>58203.976365121656</v>
      </c>
      <c r="L1159" s="4">
        <f>F1159/(constants!$A$4+constants!$B$4*data!F1159+constants!$C$4*data!F1159^2+constants!$D$4*data!F1159^3+constants!$E$4*data!F1159^4+constants!$F$4*data!F1159^5+constants!$G$4*data!F1159^6+constants!$H$4*data!F1159^7)</f>
        <v>3856.664042801835</v>
      </c>
      <c r="M1159" s="4"/>
      <c r="N1159" s="4"/>
      <c r="O1159" s="4">
        <f t="shared" si="284"/>
        <v>80936.816163399169</v>
      </c>
      <c r="P1159" s="4">
        <f t="shared" si="285"/>
        <v>14550.994091280414</v>
      </c>
      <c r="Q1159" s="4">
        <f t="shared" si="285"/>
        <v>14550.994091280414</v>
      </c>
      <c r="R1159" s="4">
        <f t="shared" si="286"/>
        <v>964.16601070045874</v>
      </c>
      <c r="S1159" s="4"/>
      <c r="T1159" s="4"/>
      <c r="U1159" s="4">
        <f t="shared" si="287"/>
        <v>1</v>
      </c>
      <c r="V1159" s="4"/>
      <c r="W1159" s="4"/>
      <c r="X1159">
        <f>IF(front!E1159&gt;$X$2,O1159,P1159)</f>
        <v>80936.816163399169</v>
      </c>
      <c r="Y1159">
        <f t="shared" si="291"/>
        <v>80702.835375098104</v>
      </c>
      <c r="Z1159">
        <f>SUMPRODUCT($B$7:$B$456,Y$7:Y$456,EXP(constants!$B$32+constants!$A$32*ABS($A$7:$A$456-$A1159)))</f>
        <v>3.1891421808143924E-7</v>
      </c>
      <c r="AA1159">
        <f t="shared" ref="AA1159:AA1222" si="292">Y1159-Z1159</f>
        <v>80702.835374779184</v>
      </c>
      <c r="AB1159">
        <f t="shared" si="288"/>
        <v>80697.389416219579</v>
      </c>
      <c r="AD1159" s="4"/>
      <c r="AE1159" s="4"/>
      <c r="AF1159" s="4"/>
      <c r="AI1159" s="5">
        <f>SUMPRODUCT(constants!$B$13:$B$20,A1159^constants!$A$13:$A$20)*constants!$C$10/((A1159/1000000000)^5*(EXP(0.014388/(A1159/1000000000)/constants!$B$9)-1))</f>
        <v>1.953540760973877E-5</v>
      </c>
      <c r="AL1159" s="17">
        <f t="shared" ref="AL1159:AL1222" si="293">IF(AB1159=0,0,AI1159/AB1159)</f>
        <v>2.4208227491696648E-10</v>
      </c>
      <c r="AQ1159">
        <f t="shared" si="290"/>
        <v>2.4208227491696648E-10</v>
      </c>
    </row>
    <row r="1160" spans="1:43" x14ac:dyDescent="0.2">
      <c r="A1160">
        <f>front!A1160</f>
        <v>722.39</v>
      </c>
      <c r="B1160" s="1">
        <f t="shared" si="289"/>
        <v>0.44999999999993179</v>
      </c>
      <c r="C1160">
        <f>front!D1160-front!B1160</f>
        <v>31436.250000000004</v>
      </c>
      <c r="D1160" s="2">
        <f>front!E1160-front!C1160</f>
        <v>55388</v>
      </c>
      <c r="E1160" s="2">
        <f>IF(front!F1160-front!C1160&gt;0,front!F1160-front!C1160,0)</f>
        <v>55388</v>
      </c>
      <c r="F1160" s="2">
        <f>front!I1160-front!H1160</f>
        <v>3829.6000000000004</v>
      </c>
      <c r="G1160" s="2"/>
      <c r="H1160" s="2"/>
      <c r="I1160" s="4">
        <f>C1160/(constants!$A$4+constants!$B$4*data!C1160+constants!$C$4*data!C1160^2+constants!$D$4*data!C1160^3+constants!$E$4*data!C1160^4+constants!$F$4*data!C1160^5+constants!$G$4*data!C1160^6+constants!$H$4*data!C1160^7)</f>
        <v>32263.102639955316</v>
      </c>
      <c r="J1160" s="4">
        <f>D1160/(constants!$A$4+constants!$B$4*data!D1160+constants!$C$4*data!D1160^2+constants!$D$4*data!D1160^3+constants!$E$4*data!D1160^4+constants!$F$4*data!D1160^5+constants!$G$4*data!D1160^6+constants!$H$4*data!D1160^7)</f>
        <v>58450.794436057025</v>
      </c>
      <c r="K1160" s="4">
        <f>E1160/(constants!$A$4+constants!$B$4*data!E1160+constants!$C$4*data!E1160^2+constants!$D$4*data!E1160^3+constants!$E$4*data!E1160^4+constants!$F$4*data!E1160^5+constants!$G$4*data!E1160^6+constants!$H$4*data!E1160^7)</f>
        <v>58450.794436057025</v>
      </c>
      <c r="L1160" s="4">
        <f>F1160/(constants!$A$4+constants!$B$4*data!F1160+constants!$C$4*data!F1160^2+constants!$D$4*data!F1160^3+constants!$E$4*data!F1160^4+constants!$F$4*data!F1160^5+constants!$G$4*data!F1160^6+constants!$H$4*data!F1160^7)</f>
        <v>3821.0351749745309</v>
      </c>
      <c r="M1160" s="4"/>
      <c r="N1160" s="4"/>
      <c r="O1160" s="4">
        <f t="shared" ref="O1160:O1223" si="294">I1160*1000/O$4</f>
        <v>80657.756599888293</v>
      </c>
      <c r="P1160" s="4">
        <f t="shared" ref="P1160:Q1223" si="295">J1160*1000/P$4</f>
        <v>14612.698609014256</v>
      </c>
      <c r="Q1160" s="4">
        <f t="shared" si="295"/>
        <v>14612.698609014256</v>
      </c>
      <c r="R1160" s="4">
        <f t="shared" ref="R1160:R1223" si="296">L1160*1000/R$4</f>
        <v>955.25879374363274</v>
      </c>
      <c r="S1160" s="4"/>
      <c r="T1160" s="4"/>
      <c r="U1160" s="4">
        <f t="shared" ref="U1160:U1223" si="297">Q1160/P1160</f>
        <v>1</v>
      </c>
      <c r="V1160" s="4"/>
      <c r="W1160" s="4"/>
      <c r="X1160">
        <f>IF(front!E1160&gt;$X$2,O1160,P1160)</f>
        <v>80657.756599888293</v>
      </c>
      <c r="Y1160">
        <f t="shared" si="291"/>
        <v>80423.775811587228</v>
      </c>
      <c r="Z1160">
        <f>SUMPRODUCT($B$7:$B$456,Y$7:Y$456,EXP(constants!$B$32+constants!$A$32*ABS($A$7:$A$456-$A1160)))</f>
        <v>3.1085487325585123E-7</v>
      </c>
      <c r="AA1160">
        <f t="shared" si="292"/>
        <v>80423.775811276369</v>
      </c>
      <c r="AB1160">
        <f t="shared" ref="AB1160:AB1223" si="298">IF((AA1160-$AA$3)&gt;0,AA1160-$AA$3,0)</f>
        <v>80418.329852716764</v>
      </c>
      <c r="AD1160" s="4"/>
      <c r="AE1160" s="4"/>
      <c r="AF1160" s="4"/>
      <c r="AI1160" s="5">
        <f>SUMPRODUCT(constants!$B$13:$B$20,A1160^constants!$A$13:$A$20)*constants!$C$10/((A1160/1000000000)^5*(EXP(0.014388/(A1160/1000000000)/constants!$B$9)-1))</f>
        <v>1.9550915310778046E-5</v>
      </c>
      <c r="AL1160" s="17">
        <f t="shared" si="293"/>
        <v>2.4311516225946042E-10</v>
      </c>
      <c r="AQ1160">
        <f t="shared" si="290"/>
        <v>2.4311516225946042E-10</v>
      </c>
    </row>
    <row r="1161" spans="1:43" x14ac:dyDescent="0.2">
      <c r="A1161">
        <f>front!A1161</f>
        <v>722.84</v>
      </c>
      <c r="B1161" s="1">
        <f t="shared" ref="B1161:B1224" si="299">A1161-A1160</f>
        <v>0.45000000000004547</v>
      </c>
      <c r="C1161">
        <f>front!D1161-front!B1161</f>
        <v>31313.600000000002</v>
      </c>
      <c r="D1161" s="2">
        <f>front!E1161-front!C1161</f>
        <v>55801.4</v>
      </c>
      <c r="E1161" s="2">
        <f>IF(front!F1161-front!C1161&gt;0,front!F1161-front!C1161,0)</f>
        <v>55801.4</v>
      </c>
      <c r="F1161" s="2">
        <f>front!I1161-front!H1161</f>
        <v>3517.7000000000007</v>
      </c>
      <c r="G1161" s="2"/>
      <c r="H1161" s="2"/>
      <c r="I1161" s="4">
        <f>C1161/(constants!$A$4+constants!$B$4*data!C1161+constants!$C$4*data!C1161^2+constants!$D$4*data!C1161^3+constants!$E$4*data!C1161^4+constants!$F$4*data!C1161^5+constants!$G$4*data!C1161^6+constants!$H$4*data!C1161^7)</f>
        <v>32132.124952578863</v>
      </c>
      <c r="J1161" s="4">
        <f>D1161/(constants!$A$4+constants!$B$4*data!D1161+constants!$C$4*data!D1161^2+constants!$D$4*data!D1161^3+constants!$E$4*data!D1161^4+constants!$F$4*data!D1161^5+constants!$G$4*data!D1161^6+constants!$H$4*data!D1161^7)</f>
        <v>58910.587994451089</v>
      </c>
      <c r="K1161" s="4">
        <f>E1161/(constants!$A$4+constants!$B$4*data!E1161+constants!$C$4*data!E1161^2+constants!$D$4*data!E1161^3+constants!$E$4*data!E1161^4+constants!$F$4*data!E1161^5+constants!$G$4*data!E1161^6+constants!$H$4*data!E1161^7)</f>
        <v>58910.587994451089</v>
      </c>
      <c r="L1161" s="4">
        <f>F1161/(constants!$A$4+constants!$B$4*data!F1161+constants!$C$4*data!F1161^2+constants!$D$4*data!F1161^3+constants!$E$4*data!F1161^4+constants!$F$4*data!F1161^5+constants!$G$4*data!F1161^6+constants!$H$4*data!F1161^7)</f>
        <v>3509.774197583055</v>
      </c>
      <c r="M1161" s="4"/>
      <c r="N1161" s="4"/>
      <c r="O1161" s="4">
        <f t="shared" si="294"/>
        <v>80330.312381447147</v>
      </c>
      <c r="P1161" s="4">
        <f t="shared" si="295"/>
        <v>14727.646998612772</v>
      </c>
      <c r="Q1161" s="4">
        <f t="shared" si="295"/>
        <v>14727.646998612772</v>
      </c>
      <c r="R1161" s="4">
        <f t="shared" si="296"/>
        <v>877.44354939576374</v>
      </c>
      <c r="S1161" s="4"/>
      <c r="T1161" s="4"/>
      <c r="U1161" s="4">
        <f t="shared" si="297"/>
        <v>1</v>
      </c>
      <c r="V1161" s="4"/>
      <c r="W1161" s="4"/>
      <c r="X1161">
        <f>IF(front!E1161&gt;$X$2,O1161,P1161)</f>
        <v>80330.312381447147</v>
      </c>
      <c r="Y1161">
        <f t="shared" si="291"/>
        <v>80096.331593146082</v>
      </c>
      <c r="Z1161">
        <f>SUMPRODUCT($B$7:$B$456,Y$7:Y$456,EXP(constants!$B$32+constants!$A$32*ABS($A$7:$A$456-$A1161)))</f>
        <v>3.0299919774111407E-7</v>
      </c>
      <c r="AA1161">
        <f t="shared" si="292"/>
        <v>80096.331592843082</v>
      </c>
      <c r="AB1161">
        <f t="shared" si="298"/>
        <v>80090.885634283477</v>
      </c>
      <c r="AD1161" s="4"/>
      <c r="AE1161" s="4"/>
      <c r="AF1161" s="4"/>
      <c r="AI1161" s="5">
        <f>SUMPRODUCT(constants!$B$13:$B$20,A1161^constants!$A$13:$A$20)*constants!$C$10/((A1161/1000000000)^5*(EXP(0.014388/(A1161/1000000000)/constants!$B$9)-1))</f>
        <v>1.9566382490088283E-5</v>
      </c>
      <c r="AL1161" s="17">
        <f t="shared" si="293"/>
        <v>2.4430223657949854E-10</v>
      </c>
      <c r="AQ1161">
        <f t="shared" si="290"/>
        <v>2.4430223657949854E-10</v>
      </c>
    </row>
    <row r="1162" spans="1:43" x14ac:dyDescent="0.2">
      <c r="A1162">
        <f>front!A1162</f>
        <v>723.28</v>
      </c>
      <c r="B1162" s="1">
        <f t="shared" si="299"/>
        <v>0.43999999999994088</v>
      </c>
      <c r="C1162">
        <f>front!D1162-front!B1162</f>
        <v>31206.050000000003</v>
      </c>
      <c r="D1162" s="2">
        <f>front!E1162-front!C1162</f>
        <v>55913</v>
      </c>
      <c r="E1162" s="2">
        <f>IF(front!F1162-front!C1162&gt;0,front!F1162-front!C1162,0)</f>
        <v>55913</v>
      </c>
      <c r="F1162" s="2">
        <f>front!I1162-front!H1162</f>
        <v>3474.5999999999995</v>
      </c>
      <c r="G1162" s="2"/>
      <c r="H1162" s="2"/>
      <c r="I1162" s="4">
        <f>C1162/(constants!$A$4+constants!$B$4*data!C1162+constants!$C$4*data!C1162^2+constants!$D$4*data!C1162^3+constants!$E$4*data!C1162^4+constants!$F$4*data!C1162^5+constants!$G$4*data!C1162^6+constants!$H$4*data!C1162^7)</f>
        <v>32017.302229602425</v>
      </c>
      <c r="J1162" s="4">
        <f>D1162/(constants!$A$4+constants!$B$4*data!D1162+constants!$C$4*data!D1162^2+constants!$D$4*data!D1162^3+constants!$E$4*data!D1162^4+constants!$F$4*data!D1162^5+constants!$G$4*data!D1162^6+constants!$H$4*data!D1162^7)</f>
        <v>59034.807234850414</v>
      </c>
      <c r="K1162" s="4">
        <f>E1162/(constants!$A$4+constants!$B$4*data!E1162+constants!$C$4*data!E1162^2+constants!$D$4*data!E1162^3+constants!$E$4*data!E1162^4+constants!$F$4*data!E1162^5+constants!$G$4*data!E1162^6+constants!$H$4*data!E1162^7)</f>
        <v>59034.807234850414</v>
      </c>
      <c r="L1162" s="4">
        <f>F1162/(constants!$A$4+constants!$B$4*data!F1162+constants!$C$4*data!F1162^2+constants!$D$4*data!F1162^3+constants!$E$4*data!F1162^4+constants!$F$4*data!F1162^5+constants!$G$4*data!F1162^6+constants!$H$4*data!F1162^7)</f>
        <v>3466.7647181178927</v>
      </c>
      <c r="M1162" s="4"/>
      <c r="N1162" s="4"/>
      <c r="O1162" s="4">
        <f t="shared" si="294"/>
        <v>80043.255574006063</v>
      </c>
      <c r="P1162" s="4">
        <f t="shared" si="295"/>
        <v>14758.701808712603</v>
      </c>
      <c r="Q1162" s="4">
        <f t="shared" si="295"/>
        <v>14758.701808712603</v>
      </c>
      <c r="R1162" s="4">
        <f t="shared" si="296"/>
        <v>866.69117952947317</v>
      </c>
      <c r="S1162" s="4"/>
      <c r="T1162" s="4"/>
      <c r="U1162" s="4">
        <f t="shared" si="297"/>
        <v>1</v>
      </c>
      <c r="V1162" s="4"/>
      <c r="W1162" s="4"/>
      <c r="X1162">
        <f>IF(front!E1162&gt;$X$2,O1162,P1162)</f>
        <v>80043.255574006063</v>
      </c>
      <c r="Y1162">
        <f t="shared" si="291"/>
        <v>79809.274785704998</v>
      </c>
      <c r="Z1162">
        <f>SUMPRODUCT($B$7:$B$456,Y$7:Y$456,EXP(constants!$B$32+constants!$A$32*ABS($A$7:$A$456-$A1162)))</f>
        <v>2.95510082909971E-7</v>
      </c>
      <c r="AA1162">
        <f t="shared" si="292"/>
        <v>79809.274785409492</v>
      </c>
      <c r="AB1162">
        <f t="shared" si="298"/>
        <v>79803.828826849887</v>
      </c>
      <c r="AD1162" s="4"/>
      <c r="AE1162" s="4"/>
      <c r="AF1162" s="4"/>
      <c r="AI1162" s="5">
        <f>SUMPRODUCT(constants!$B$13:$B$20,A1162^constants!$A$13:$A$20)*constants!$C$10/((A1162/1000000000)^5*(EXP(0.014388/(A1162/1000000000)/constants!$B$9)-1))</f>
        <v>1.9581466791992098E-5</v>
      </c>
      <c r="AL1162" s="17">
        <f t="shared" si="293"/>
        <v>2.453700164496862E-10</v>
      </c>
      <c r="AQ1162">
        <f t="shared" si="290"/>
        <v>2.453700164496862E-10</v>
      </c>
    </row>
    <row r="1163" spans="1:43" x14ac:dyDescent="0.2">
      <c r="A1163">
        <f>front!A1163</f>
        <v>723.73</v>
      </c>
      <c r="B1163" s="1">
        <f t="shared" si="299"/>
        <v>0.45000000000004547</v>
      </c>
      <c r="C1163">
        <f>front!D1163-front!B1163</f>
        <v>31181.249999999996</v>
      </c>
      <c r="D1163" s="2">
        <f>front!E1163-front!C1163</f>
        <v>55339.7</v>
      </c>
      <c r="E1163" s="2">
        <f>IF(front!F1163-front!C1163&gt;0,front!F1163-front!C1163,0)</f>
        <v>55339.7</v>
      </c>
      <c r="F1163" s="2">
        <f>front!I1163-front!H1163</f>
        <v>3655.6000000000004</v>
      </c>
      <c r="G1163" s="2"/>
      <c r="H1163" s="2"/>
      <c r="I1163" s="4">
        <f>C1163/(constants!$A$4+constants!$B$4*data!C1163+constants!$C$4*data!C1163^2+constants!$D$4*data!C1163^3+constants!$E$4*data!C1163^4+constants!$F$4*data!C1163^5+constants!$G$4*data!C1163^6+constants!$H$4*data!C1163^7)</f>
        <v>31990.829146917495</v>
      </c>
      <c r="J1163" s="4">
        <f>D1163/(constants!$A$4+constants!$B$4*data!D1163+constants!$C$4*data!D1163^2+constants!$D$4*data!D1163^3+constants!$E$4*data!D1163^4+constants!$F$4*data!D1163^5+constants!$G$4*data!D1163^6+constants!$H$4*data!D1163^7)</f>
        <v>58397.107462611399</v>
      </c>
      <c r="K1163" s="4">
        <f>E1163/(constants!$A$4+constants!$B$4*data!E1163+constants!$C$4*data!E1163^2+constants!$D$4*data!E1163^3+constants!$E$4*data!E1163^4+constants!$F$4*data!E1163^5+constants!$G$4*data!E1163^6+constants!$H$4*data!E1163^7)</f>
        <v>58397.107462611399</v>
      </c>
      <c r="L1163" s="4">
        <f>F1163/(constants!$A$4+constants!$B$4*data!F1163+constants!$C$4*data!F1163^2+constants!$D$4*data!F1163^3+constants!$E$4*data!F1163^4+constants!$F$4*data!F1163^5+constants!$G$4*data!F1163^6+constants!$H$4*data!F1163^7)</f>
        <v>3647.3880034445883</v>
      </c>
      <c r="M1163" s="4"/>
      <c r="N1163" s="4"/>
      <c r="O1163" s="4">
        <f t="shared" si="294"/>
        <v>79977.07286729374</v>
      </c>
      <c r="P1163" s="4">
        <f t="shared" si="295"/>
        <v>14599.27686565285</v>
      </c>
      <c r="Q1163" s="4">
        <f t="shared" si="295"/>
        <v>14599.27686565285</v>
      </c>
      <c r="R1163" s="4">
        <f t="shared" si="296"/>
        <v>911.84700086114708</v>
      </c>
      <c r="S1163" s="4"/>
      <c r="T1163" s="4"/>
      <c r="U1163" s="4">
        <f t="shared" si="297"/>
        <v>1</v>
      </c>
      <c r="V1163" s="4"/>
      <c r="W1163" s="4"/>
      <c r="X1163">
        <f>IF(front!E1163&gt;$X$2,O1163,P1163)</f>
        <v>79977.07286729374</v>
      </c>
      <c r="Y1163">
        <f t="shared" si="291"/>
        <v>79743.092078992675</v>
      </c>
      <c r="Z1163">
        <f>SUMPRODUCT($B$7:$B$456,Y$7:Y$456,EXP(constants!$B$32+constants!$A$32*ABS($A$7:$A$456-$A1163)))</f>
        <v>2.8804218865320886E-7</v>
      </c>
      <c r="AA1163">
        <f t="shared" si="292"/>
        <v>79743.092078704634</v>
      </c>
      <c r="AB1163">
        <f t="shared" si="298"/>
        <v>79737.646120145029</v>
      </c>
      <c r="AD1163" s="4"/>
      <c r="AE1163" s="4"/>
      <c r="AF1163" s="4"/>
      <c r="AI1163" s="5">
        <f>SUMPRODUCT(constants!$B$13:$B$20,A1163^constants!$A$13:$A$20)*constants!$C$10/((A1163/1000000000)^5*(EXP(0.014388/(A1163/1000000000)/constants!$B$9)-1))</f>
        <v>1.9596853885502653E-5</v>
      </c>
      <c r="AL1163" s="17">
        <f t="shared" si="293"/>
        <v>2.4576664648433453E-10</v>
      </c>
      <c r="AQ1163">
        <f t="shared" si="290"/>
        <v>2.4576664648433453E-10</v>
      </c>
    </row>
    <row r="1164" spans="1:43" x14ac:dyDescent="0.2">
      <c r="A1164">
        <f>front!A1164</f>
        <v>724.18</v>
      </c>
      <c r="B1164" s="1">
        <f t="shared" si="299"/>
        <v>0.44999999999993179</v>
      </c>
      <c r="C1164">
        <f>front!D1164-front!B1164</f>
        <v>31242.199999999997</v>
      </c>
      <c r="D1164" s="2">
        <f>front!E1164-front!C1164</f>
        <v>55962.400000000001</v>
      </c>
      <c r="E1164" s="2">
        <f>IF(front!F1164-front!C1164&gt;0,front!F1164-front!C1164,0)</f>
        <v>55962.400000000001</v>
      </c>
      <c r="F1164" s="2">
        <f>front!I1164-front!H1164</f>
        <v>3818.4000000000005</v>
      </c>
      <c r="G1164" s="2"/>
      <c r="H1164" s="2"/>
      <c r="I1164" s="4">
        <f>C1164/(constants!$A$4+constants!$B$4*data!C1164+constants!$C$4*data!C1164^2+constants!$D$4*data!C1164^3+constants!$E$4*data!C1164^4+constants!$F$4*data!C1164^5+constants!$G$4*data!C1164^6+constants!$H$4*data!C1164^7)</f>
        <v>32055.893660620011</v>
      </c>
      <c r="J1164" s="4">
        <f>D1164/(constants!$A$4+constants!$B$4*data!D1164+constants!$C$4*data!D1164^2+constants!$D$4*data!D1164^3+constants!$E$4*data!D1164^4+constants!$F$4*data!D1164^5+constants!$G$4*data!D1164^6+constants!$H$4*data!D1164^7)</f>
        <v>59089.807082235595</v>
      </c>
      <c r="K1164" s="4">
        <f>E1164/(constants!$A$4+constants!$B$4*data!E1164+constants!$C$4*data!E1164^2+constants!$D$4*data!E1164^3+constants!$E$4*data!E1164^4+constants!$F$4*data!E1164^5+constants!$G$4*data!E1164^6+constants!$H$4*data!E1164^7)</f>
        <v>59089.807082235595</v>
      </c>
      <c r="L1164" s="4">
        <f>F1164/(constants!$A$4+constants!$B$4*data!F1164+constants!$C$4*data!F1164^2+constants!$D$4*data!F1164^3+constants!$E$4*data!F1164^4+constants!$F$4*data!F1164^5+constants!$G$4*data!F1164^6+constants!$H$4*data!F1164^7)</f>
        <v>3809.8575831272624</v>
      </c>
      <c r="M1164" s="4"/>
      <c r="N1164" s="4"/>
      <c r="O1164" s="4">
        <f t="shared" si="294"/>
        <v>80139.73415155003</v>
      </c>
      <c r="P1164" s="4">
        <f t="shared" si="295"/>
        <v>14772.451770558899</v>
      </c>
      <c r="Q1164" s="4">
        <f t="shared" si="295"/>
        <v>14772.451770558899</v>
      </c>
      <c r="R1164" s="4">
        <f t="shared" si="296"/>
        <v>952.4643957818156</v>
      </c>
      <c r="S1164" s="4"/>
      <c r="T1164" s="4"/>
      <c r="U1164" s="4">
        <f t="shared" si="297"/>
        <v>1</v>
      </c>
      <c r="V1164" s="4"/>
      <c r="W1164" s="4"/>
      <c r="X1164">
        <f>IF(front!E1164&gt;$X$2,O1164,P1164)</f>
        <v>80139.73415155003</v>
      </c>
      <c r="Y1164">
        <f t="shared" si="291"/>
        <v>79905.753363248965</v>
      </c>
      <c r="Z1164">
        <f>SUMPRODUCT($B$7:$B$456,Y$7:Y$456,EXP(constants!$B$32+constants!$A$32*ABS($A$7:$A$456-$A1164)))</f>
        <v>2.8076301704198771E-7</v>
      </c>
      <c r="AA1164">
        <f t="shared" si="292"/>
        <v>79905.7533629682</v>
      </c>
      <c r="AB1164">
        <f t="shared" si="298"/>
        <v>79900.307404408595</v>
      </c>
      <c r="AD1164" s="4"/>
      <c r="AE1164" s="4"/>
      <c r="AF1164" s="4"/>
      <c r="AI1164" s="5">
        <f>SUMPRODUCT(constants!$B$13:$B$20,A1164^constants!$A$13:$A$20)*constants!$C$10/((A1164/1000000000)^5*(EXP(0.014388/(A1164/1000000000)/constants!$B$9)-1))</f>
        <v>1.9612200514718305E-5</v>
      </c>
      <c r="AL1164" s="17">
        <f t="shared" si="293"/>
        <v>2.4545838622938989E-10</v>
      </c>
      <c r="AQ1164">
        <f t="shared" si="290"/>
        <v>2.4545838622938989E-10</v>
      </c>
    </row>
    <row r="1165" spans="1:43" x14ac:dyDescent="0.2">
      <c r="A1165">
        <f>front!A1165</f>
        <v>724.63</v>
      </c>
      <c r="B1165" s="1">
        <f t="shared" si="299"/>
        <v>0.45000000000004547</v>
      </c>
      <c r="C1165">
        <f>front!D1165-front!B1165</f>
        <v>31314.15</v>
      </c>
      <c r="D1165" s="2">
        <f>front!E1165-front!C1165</f>
        <v>55167.3</v>
      </c>
      <c r="E1165" s="2">
        <f>IF(front!F1165-front!C1165&gt;0,front!F1165-front!C1165,0)</f>
        <v>55167.3</v>
      </c>
      <c r="F1165" s="2">
        <f>front!I1165-front!H1165</f>
        <v>3540.8999999999996</v>
      </c>
      <c r="G1165" s="2"/>
      <c r="H1165" s="2"/>
      <c r="I1165" s="4">
        <f>C1165/(constants!$A$4+constants!$B$4*data!C1165+constants!$C$4*data!C1165^2+constants!$D$4*data!C1165^3+constants!$E$4*data!C1165^4+constants!$F$4*data!C1165^5+constants!$G$4*data!C1165^6+constants!$H$4*data!C1165^7)</f>
        <v>32132.712215890249</v>
      </c>
      <c r="J1165" s="4">
        <f>D1165/(constants!$A$4+constants!$B$4*data!D1165+constants!$C$4*data!D1165^2+constants!$D$4*data!D1165^3+constants!$E$4*data!D1165^4+constants!$F$4*data!D1165^5+constants!$G$4*data!D1165^6+constants!$H$4*data!D1165^7)</f>
        <v>58205.531759678517</v>
      </c>
      <c r="K1165" s="4">
        <f>E1165/(constants!$A$4+constants!$B$4*data!E1165+constants!$C$4*data!E1165^2+constants!$D$4*data!E1165^3+constants!$E$4*data!E1165^4+constants!$F$4*data!E1165^5+constants!$G$4*data!E1165^6+constants!$H$4*data!E1165^7)</f>
        <v>58205.531759678517</v>
      </c>
      <c r="L1165" s="4">
        <f>F1165/(constants!$A$4+constants!$B$4*data!F1165+constants!$C$4*data!F1165^2+constants!$D$4*data!F1165^3+constants!$E$4*data!F1165^4+constants!$F$4*data!F1165^5+constants!$G$4*data!F1165^6+constants!$H$4*data!F1165^7)</f>
        <v>3532.9256758338038</v>
      </c>
      <c r="M1165" s="4"/>
      <c r="N1165" s="4"/>
      <c r="O1165" s="4">
        <f t="shared" si="294"/>
        <v>80331.780539725631</v>
      </c>
      <c r="P1165" s="4">
        <f t="shared" si="295"/>
        <v>14551.382939919629</v>
      </c>
      <c r="Q1165" s="4">
        <f t="shared" si="295"/>
        <v>14551.382939919629</v>
      </c>
      <c r="R1165" s="4">
        <f t="shared" si="296"/>
        <v>883.23141895845094</v>
      </c>
      <c r="S1165" s="4"/>
      <c r="T1165" s="4"/>
      <c r="U1165" s="4">
        <f t="shared" si="297"/>
        <v>1</v>
      </c>
      <c r="V1165" s="4"/>
      <c r="W1165" s="4"/>
      <c r="X1165">
        <f>IF(front!E1165&gt;$X$2,O1165,P1165)</f>
        <v>80331.780539725631</v>
      </c>
      <c r="Y1165">
        <f t="shared" si="291"/>
        <v>80097.799751424565</v>
      </c>
      <c r="Z1165">
        <f>SUMPRODUCT($B$7:$B$456,Y$7:Y$456,EXP(constants!$B$32+constants!$A$32*ABS($A$7:$A$456-$A1165)))</f>
        <v>2.7366779882867933E-7</v>
      </c>
      <c r="AA1165">
        <f t="shared" si="292"/>
        <v>80097.799751150902</v>
      </c>
      <c r="AB1165">
        <f t="shared" si="298"/>
        <v>80092.353792591297</v>
      </c>
      <c r="AD1165" s="4"/>
      <c r="AE1165" s="4"/>
      <c r="AF1165" s="4"/>
      <c r="AI1165" s="5">
        <f>SUMPRODUCT(constants!$B$13:$B$20,A1165^constants!$A$13:$A$20)*constants!$C$10/((A1165/1000000000)^5*(EXP(0.014388/(A1165/1000000000)/constants!$B$9)-1))</f>
        <v>1.9627506698553094E-5</v>
      </c>
      <c r="AL1165" s="17">
        <f t="shared" si="293"/>
        <v>2.4506092990325723E-10</v>
      </c>
      <c r="AQ1165">
        <f t="shared" ref="AQ1165:AQ1228" si="300">AL1165</f>
        <v>2.4506092990325723E-10</v>
      </c>
    </row>
    <row r="1166" spans="1:43" x14ac:dyDescent="0.2">
      <c r="A1166">
        <f>front!A1166</f>
        <v>725.07</v>
      </c>
      <c r="B1166" s="1">
        <f t="shared" si="299"/>
        <v>0.44000000000005457</v>
      </c>
      <c r="C1166">
        <f>front!D1166-front!B1166</f>
        <v>31381.1</v>
      </c>
      <c r="D1166" s="2">
        <f>front!E1166-front!C1166</f>
        <v>55901.7</v>
      </c>
      <c r="E1166" s="2">
        <f>IF(front!F1166-front!C1166&gt;0,front!F1166-front!C1166,0)</f>
        <v>55901.7</v>
      </c>
      <c r="F1166" s="2">
        <f>front!I1166-front!H1166</f>
        <v>3735.5999999999995</v>
      </c>
      <c r="G1166" s="2"/>
      <c r="H1166" s="2"/>
      <c r="I1166" s="4">
        <f>C1166/(constants!$A$4+constants!$B$4*data!C1166+constants!$C$4*data!C1166^2+constants!$D$4*data!C1166^3+constants!$E$4*data!C1166^4+constants!$F$4*data!C1166^5+constants!$G$4*data!C1166^6+constants!$H$4*data!C1166^7)</f>
        <v>32204.203599390636</v>
      </c>
      <c r="J1166" s="4">
        <f>D1166/(constants!$A$4+constants!$B$4*data!D1166+constants!$C$4*data!D1166^2+constants!$D$4*data!D1166^3+constants!$E$4*data!D1166^4+constants!$F$4*data!D1166^5+constants!$G$4*data!D1166^6+constants!$H$4*data!D1166^7)</f>
        <v>59022.227513779195</v>
      </c>
      <c r="K1166" s="4">
        <f>E1166/(constants!$A$4+constants!$B$4*data!E1166+constants!$C$4*data!E1166^2+constants!$D$4*data!E1166^3+constants!$E$4*data!E1166^4+constants!$F$4*data!E1166^5+constants!$G$4*data!E1166^6+constants!$H$4*data!E1166^7)</f>
        <v>59022.227513779195</v>
      </c>
      <c r="L1166" s="4">
        <f>F1166/(constants!$A$4+constants!$B$4*data!F1166+constants!$C$4*data!F1166^2+constants!$D$4*data!F1166^3+constants!$E$4*data!F1166^4+constants!$F$4*data!F1166^5+constants!$G$4*data!F1166^6+constants!$H$4*data!F1166^7)</f>
        <v>3727.2245632274207</v>
      </c>
      <c r="M1166" s="4"/>
      <c r="N1166" s="4"/>
      <c r="O1166" s="4">
        <f t="shared" si="294"/>
        <v>80510.508998476595</v>
      </c>
      <c r="P1166" s="4">
        <f t="shared" si="295"/>
        <v>14755.556878444799</v>
      </c>
      <c r="Q1166" s="4">
        <f t="shared" si="295"/>
        <v>14755.556878444799</v>
      </c>
      <c r="R1166" s="4">
        <f t="shared" si="296"/>
        <v>931.80614080685518</v>
      </c>
      <c r="S1166" s="4"/>
      <c r="T1166" s="4"/>
      <c r="U1166" s="4">
        <f t="shared" si="297"/>
        <v>1</v>
      </c>
      <c r="V1166" s="4"/>
      <c r="W1166" s="4"/>
      <c r="X1166">
        <f>IF(front!E1166&gt;$X$2,O1166,P1166)</f>
        <v>80510.508998476595</v>
      </c>
      <c r="Y1166">
        <f t="shared" si="291"/>
        <v>80276.528210175529</v>
      </c>
      <c r="Z1166">
        <f>SUMPRODUCT($B$7:$B$456,Y$7:Y$456,EXP(constants!$B$32+constants!$A$32*ABS($A$7:$A$456-$A1166)))</f>
        <v>2.669036569223839E-7</v>
      </c>
      <c r="AA1166">
        <f t="shared" si="292"/>
        <v>80276.528209908633</v>
      </c>
      <c r="AB1166">
        <f t="shared" si="298"/>
        <v>80271.082251349028</v>
      </c>
      <c r="AD1166" s="4"/>
      <c r="AE1166" s="4"/>
      <c r="AF1166" s="4"/>
      <c r="AI1166" s="5">
        <f>SUMPRODUCT(constants!$B$13:$B$20,A1166^constants!$A$13:$A$20)*constants!$C$10/((A1166/1000000000)^5*(EXP(0.014388/(A1166/1000000000)/constants!$B$9)-1))</f>
        <v>1.9642433655724478E-5</v>
      </c>
      <c r="AL1166" s="17">
        <f t="shared" si="293"/>
        <v>2.4470124364611229E-10</v>
      </c>
      <c r="AQ1166">
        <f t="shared" si="300"/>
        <v>2.4470124364611229E-10</v>
      </c>
    </row>
    <row r="1167" spans="1:43" x14ac:dyDescent="0.2">
      <c r="A1167">
        <f>front!A1167</f>
        <v>725.52</v>
      </c>
      <c r="B1167" s="1">
        <f t="shared" si="299"/>
        <v>0.44999999999993179</v>
      </c>
      <c r="C1167">
        <f>front!D1167-front!B1167</f>
        <v>31416.000000000004</v>
      </c>
      <c r="D1167" s="2">
        <f>front!E1167-front!C1167</f>
        <v>55419.3</v>
      </c>
      <c r="E1167" s="2">
        <f>IF(front!F1167-front!C1167&gt;0,front!F1167-front!C1167,0)</f>
        <v>55419.3</v>
      </c>
      <c r="F1167" s="2">
        <f>front!I1167-front!H1167</f>
        <v>4621.3999999999996</v>
      </c>
      <c r="G1167" s="2"/>
      <c r="H1167" s="2"/>
      <c r="I1167" s="4">
        <f>C1167/(constants!$A$4+constants!$B$4*data!C1167+constants!$C$4*data!C1167^2+constants!$D$4*data!C1167^3+constants!$E$4*data!C1167^4+constants!$F$4*data!C1167^5+constants!$G$4*data!C1167^6+constants!$H$4*data!C1167^7)</f>
        <v>32241.475217593794</v>
      </c>
      <c r="J1167" s="4">
        <f>D1167/(constants!$A$4+constants!$B$4*data!D1167+constants!$C$4*data!D1167^2+constants!$D$4*data!D1167^3+constants!$E$4*data!D1167^4+constants!$F$4*data!D1167^5+constants!$G$4*data!D1167^6+constants!$H$4*data!D1167^7)</f>
        <v>58485.58891996993</v>
      </c>
      <c r="K1167" s="4">
        <f>E1167/(constants!$A$4+constants!$B$4*data!E1167+constants!$C$4*data!E1167^2+constants!$D$4*data!E1167^3+constants!$E$4*data!E1167^4+constants!$F$4*data!E1167^5+constants!$G$4*data!E1167^6+constants!$H$4*data!E1167^7)</f>
        <v>58485.58891996993</v>
      </c>
      <c r="L1167" s="4">
        <f>F1167/(constants!$A$4+constants!$B$4*data!F1167+constants!$C$4*data!F1167^2+constants!$D$4*data!F1167^3+constants!$E$4*data!F1167^4+constants!$F$4*data!F1167^5+constants!$G$4*data!F1167^6+constants!$H$4*data!F1167^7)</f>
        <v>4611.3856750100422</v>
      </c>
      <c r="M1167" s="4"/>
      <c r="N1167" s="4"/>
      <c r="O1167" s="4">
        <f t="shared" si="294"/>
        <v>80603.688043984483</v>
      </c>
      <c r="P1167" s="4">
        <f t="shared" si="295"/>
        <v>14621.397229992483</v>
      </c>
      <c r="Q1167" s="4">
        <f t="shared" si="295"/>
        <v>14621.397229992483</v>
      </c>
      <c r="R1167" s="4">
        <f t="shared" si="296"/>
        <v>1152.8464187525105</v>
      </c>
      <c r="S1167" s="4"/>
      <c r="T1167" s="4"/>
      <c r="U1167" s="4">
        <f t="shared" si="297"/>
        <v>1</v>
      </c>
      <c r="V1167" s="4"/>
      <c r="W1167" s="4"/>
      <c r="X1167">
        <f>IF(front!E1167&gt;$X$2,O1167,P1167)</f>
        <v>80603.688043984483</v>
      </c>
      <c r="Y1167">
        <f t="shared" si="291"/>
        <v>80369.707255683417</v>
      </c>
      <c r="Z1167">
        <f>SUMPRODUCT($B$7:$B$456,Y$7:Y$456,EXP(constants!$B$32+constants!$A$32*ABS($A$7:$A$456-$A1167)))</f>
        <v>2.6015868136347465E-7</v>
      </c>
      <c r="AA1167">
        <f t="shared" si="292"/>
        <v>80369.707255423258</v>
      </c>
      <c r="AB1167">
        <f t="shared" si="298"/>
        <v>80364.261296863653</v>
      </c>
      <c r="AD1167" s="4"/>
      <c r="AE1167" s="4"/>
      <c r="AF1167" s="4"/>
      <c r="AI1167" s="5">
        <f>SUMPRODUCT(constants!$B$13:$B$20,A1167^constants!$A$13:$A$20)*constants!$C$10/((A1167/1000000000)^5*(EXP(0.014388/(A1167/1000000000)/constants!$B$9)-1))</f>
        <v>1.9657659902454158E-5</v>
      </c>
      <c r="AL1167" s="17">
        <f t="shared" si="293"/>
        <v>2.4460698804707773E-10</v>
      </c>
      <c r="AQ1167">
        <f t="shared" si="300"/>
        <v>2.4460698804707773E-10</v>
      </c>
    </row>
    <row r="1168" spans="1:43" x14ac:dyDescent="0.2">
      <c r="A1168">
        <f>front!A1168</f>
        <v>725.97</v>
      </c>
      <c r="B1168" s="1">
        <f t="shared" si="299"/>
        <v>0.45000000000004547</v>
      </c>
      <c r="C1168">
        <f>front!D1168-front!B1168</f>
        <v>31473.050000000003</v>
      </c>
      <c r="D1168" s="2">
        <f>front!E1168-front!C1168</f>
        <v>55451.9</v>
      </c>
      <c r="E1168" s="2">
        <f>IF(front!F1168-front!C1168&gt;0,front!F1168-front!C1168,0)</f>
        <v>55451.9</v>
      </c>
      <c r="F1168" s="2">
        <f>front!I1168-front!H1168</f>
        <v>4707.8000000000011</v>
      </c>
      <c r="G1168" s="2"/>
      <c r="H1168" s="2"/>
      <c r="I1168" s="4">
        <f>C1168/(constants!$A$4+constants!$B$4*data!C1168+constants!$C$4*data!C1168^2+constants!$D$4*data!C1168^3+constants!$E$4*data!C1168^4+constants!$F$4*data!C1168^5+constants!$G$4*data!C1168^6+constants!$H$4*data!C1168^7)</f>
        <v>32302.408327045665</v>
      </c>
      <c r="J1168" s="4">
        <f>D1168/(constants!$A$4+constants!$B$4*data!D1168+constants!$C$4*data!D1168^2+constants!$D$4*data!D1168^3+constants!$E$4*data!D1168^4+constants!$F$4*data!D1168^5+constants!$G$4*data!D1168^6+constants!$H$4*data!D1168^7)</f>
        <v>58521.831553297154</v>
      </c>
      <c r="K1168" s="4">
        <f>E1168/(constants!$A$4+constants!$B$4*data!E1168+constants!$C$4*data!E1168^2+constants!$D$4*data!E1168^3+constants!$E$4*data!E1168^4+constants!$F$4*data!E1168^5+constants!$G$4*data!E1168^6+constants!$H$4*data!E1168^7)</f>
        <v>58521.831553297154</v>
      </c>
      <c r="L1168" s="4">
        <f>F1168/(constants!$A$4+constants!$B$4*data!F1168+constants!$C$4*data!F1168^2+constants!$D$4*data!F1168^3+constants!$E$4*data!F1168^4+constants!$F$4*data!F1168^5+constants!$G$4*data!F1168^6+constants!$H$4*data!F1168^7)</f>
        <v>4697.6469684624171</v>
      </c>
      <c r="M1168" s="4"/>
      <c r="N1168" s="4"/>
      <c r="O1168" s="4">
        <f t="shared" si="294"/>
        <v>80756.02081761416</v>
      </c>
      <c r="P1168" s="4">
        <f t="shared" si="295"/>
        <v>14630.457888324288</v>
      </c>
      <c r="Q1168" s="4">
        <f t="shared" si="295"/>
        <v>14630.457888324288</v>
      </c>
      <c r="R1168" s="4">
        <f t="shared" si="296"/>
        <v>1174.4117421156043</v>
      </c>
      <c r="S1168" s="4"/>
      <c r="T1168" s="4"/>
      <c r="U1168" s="4">
        <f t="shared" si="297"/>
        <v>1</v>
      </c>
      <c r="V1168" s="4"/>
      <c r="W1168" s="4"/>
      <c r="X1168">
        <f>IF(front!E1168&gt;$X$2,O1168,P1168)</f>
        <v>80756.02081761416</v>
      </c>
      <c r="Y1168">
        <f t="shared" si="291"/>
        <v>80522.040029313095</v>
      </c>
      <c r="Z1168">
        <f>SUMPRODUCT($B$7:$B$456,Y$7:Y$456,EXP(constants!$B$32+constants!$A$32*ABS($A$7:$A$456-$A1168)))</f>
        <v>2.5358415942747373E-7</v>
      </c>
      <c r="AA1168">
        <f t="shared" si="292"/>
        <v>80522.040029059513</v>
      </c>
      <c r="AB1168">
        <f t="shared" si="298"/>
        <v>80516.594070499908</v>
      </c>
      <c r="AD1168" s="4"/>
      <c r="AE1168" s="4"/>
      <c r="AF1168" s="4"/>
      <c r="AI1168" s="5">
        <f>SUMPRODUCT(constants!$B$13:$B$20,A1168^constants!$A$13:$A$20)*constants!$C$10/((A1168/1000000000)^5*(EXP(0.014388/(A1168/1000000000)/constants!$B$9)-1))</f>
        <v>1.9672845758882854E-5</v>
      </c>
      <c r="AL1168" s="17">
        <f t="shared" si="293"/>
        <v>2.4433281096884716E-10</v>
      </c>
      <c r="AQ1168">
        <f t="shared" si="300"/>
        <v>2.4433281096884716E-10</v>
      </c>
    </row>
    <row r="1169" spans="1:43" x14ac:dyDescent="0.2">
      <c r="A1169">
        <f>front!A1169</f>
        <v>726.42</v>
      </c>
      <c r="B1169" s="1">
        <f t="shared" si="299"/>
        <v>0.44999999999993179</v>
      </c>
      <c r="C1169">
        <f>front!D1169-front!B1169</f>
        <v>31495.4</v>
      </c>
      <c r="D1169" s="2">
        <f>front!E1169-front!C1169</f>
        <v>55357.4</v>
      </c>
      <c r="E1169" s="2">
        <f>IF(front!F1169-front!C1169&gt;0,front!F1169-front!C1169,0)</f>
        <v>55357.4</v>
      </c>
      <c r="F1169" s="2">
        <f>front!I1169-front!H1169</f>
        <v>4542.5</v>
      </c>
      <c r="G1169" s="2"/>
      <c r="H1169" s="2"/>
      <c r="I1169" s="4">
        <f>C1169/(constants!$A$4+constants!$B$4*data!C1169+constants!$C$4*data!C1169^2+constants!$D$4*data!C1169^3+constants!$E$4*data!C1169^4+constants!$F$4*data!C1169^5+constants!$G$4*data!C1169^6+constants!$H$4*data!C1169^7)</f>
        <v>32326.281710051935</v>
      </c>
      <c r="J1169" s="4">
        <f>D1169/(constants!$A$4+constants!$B$4*data!D1169+constants!$C$4*data!D1169^2+constants!$D$4*data!D1169^3+constants!$E$4*data!D1169^4+constants!$F$4*data!D1169^5+constants!$G$4*data!D1169^6+constants!$H$4*data!D1169^7)</f>
        <v>58416.78080638851</v>
      </c>
      <c r="K1169" s="4">
        <f>E1169/(constants!$A$4+constants!$B$4*data!E1169+constants!$C$4*data!E1169^2+constants!$D$4*data!E1169^3+constants!$E$4*data!E1169^4+constants!$F$4*data!E1169^5+constants!$G$4*data!E1169^6+constants!$H$4*data!E1169^7)</f>
        <v>58416.78080638851</v>
      </c>
      <c r="L1169" s="4">
        <f>F1169/(constants!$A$4+constants!$B$4*data!F1169+constants!$C$4*data!F1169^2+constants!$D$4*data!F1169^3+constants!$E$4*data!F1169^4+constants!$F$4*data!F1169^5+constants!$G$4*data!F1169^6+constants!$H$4*data!F1169^7)</f>
        <v>4532.616169007948</v>
      </c>
      <c r="M1169" s="4"/>
      <c r="N1169" s="4"/>
      <c r="O1169" s="4">
        <f t="shared" si="294"/>
        <v>80815.704275129843</v>
      </c>
      <c r="P1169" s="4">
        <f t="shared" si="295"/>
        <v>14604.195201597127</v>
      </c>
      <c r="Q1169" s="4">
        <f t="shared" si="295"/>
        <v>14604.195201597127</v>
      </c>
      <c r="R1169" s="4">
        <f t="shared" si="296"/>
        <v>1133.154042251987</v>
      </c>
      <c r="S1169" s="4"/>
      <c r="T1169" s="4"/>
      <c r="U1169" s="4">
        <f t="shared" si="297"/>
        <v>1</v>
      </c>
      <c r="V1169" s="4"/>
      <c r="W1169" s="4"/>
      <c r="X1169">
        <f>IF(front!E1169&gt;$X$2,O1169,P1169)</f>
        <v>80815.704275129843</v>
      </c>
      <c r="Y1169">
        <f t="shared" si="291"/>
        <v>80581.723486828778</v>
      </c>
      <c r="Z1169">
        <f>SUMPRODUCT($B$7:$B$456,Y$7:Y$456,EXP(constants!$B$32+constants!$A$32*ABS($A$7:$A$456-$A1169)))</f>
        <v>2.4717578354687567E-7</v>
      </c>
      <c r="AA1169">
        <f t="shared" si="292"/>
        <v>80581.723486581599</v>
      </c>
      <c r="AB1169">
        <f t="shared" si="298"/>
        <v>80576.277528021994</v>
      </c>
      <c r="AD1169" s="4"/>
      <c r="AE1169" s="4"/>
      <c r="AF1169" s="4"/>
      <c r="AI1169" s="5">
        <f>SUMPRODUCT(constants!$B$13:$B$20,A1169^constants!$A$13:$A$20)*constants!$C$10/((A1169/1000000000)^5*(EXP(0.014388/(A1169/1000000000)/constants!$B$9)-1))</f>
        <v>1.9687991243078209E-5</v>
      </c>
      <c r="AL1169" s="17">
        <f t="shared" si="293"/>
        <v>2.4433979636539206E-10</v>
      </c>
      <c r="AQ1169">
        <f t="shared" si="300"/>
        <v>2.4433979636539206E-10</v>
      </c>
    </row>
    <row r="1170" spans="1:43" x14ac:dyDescent="0.2">
      <c r="A1170">
        <f>front!A1170</f>
        <v>726.86</v>
      </c>
      <c r="B1170" s="1">
        <f t="shared" si="299"/>
        <v>0.44000000000005457</v>
      </c>
      <c r="C1170">
        <f>front!D1170-front!B1170</f>
        <v>31438.049999999996</v>
      </c>
      <c r="D1170" s="2">
        <f>front!E1170-front!C1170</f>
        <v>54538.5</v>
      </c>
      <c r="E1170" s="2">
        <f>IF(front!F1170-front!C1170&gt;0,front!F1170-front!C1170,0)</f>
        <v>54538.5</v>
      </c>
      <c r="F1170" s="2">
        <f>front!I1170-front!H1170</f>
        <v>4420.7999999999993</v>
      </c>
      <c r="G1170" s="2"/>
      <c r="H1170" s="2"/>
      <c r="I1170" s="4">
        <f>C1170/(constants!$A$4+constants!$B$4*data!C1170+constants!$C$4*data!C1170^2+constants!$D$4*data!C1170^3+constants!$E$4*data!C1170^4+constants!$F$4*data!C1170^5+constants!$G$4*data!C1170^6+constants!$H$4*data!C1170^7)</f>
        <v>32265.025125129283</v>
      </c>
      <c r="J1170" s="4">
        <f>D1170/(constants!$A$4+constants!$B$4*data!D1170+constants!$C$4*data!D1170^2+constants!$D$4*data!D1170^3+constants!$E$4*data!D1170^4+constants!$F$4*data!D1170^5+constants!$G$4*data!D1170^6+constants!$H$4*data!D1170^7)</f>
        <v>57507.40922127504</v>
      </c>
      <c r="K1170" s="4">
        <f>E1170/(constants!$A$4+constants!$B$4*data!E1170+constants!$C$4*data!E1170^2+constants!$D$4*data!E1170^3+constants!$E$4*data!E1170^4+constants!$F$4*data!E1170^5+constants!$G$4*data!E1170^6+constants!$H$4*data!E1170^7)</f>
        <v>57507.40922127504</v>
      </c>
      <c r="L1170" s="4">
        <f>F1170/(constants!$A$4+constants!$B$4*data!F1170+constants!$C$4*data!F1170^2+constants!$D$4*data!F1170^3+constants!$E$4*data!F1170^4+constants!$F$4*data!F1170^5+constants!$G$4*data!F1170^6+constants!$H$4*data!F1170^7)</f>
        <v>4411.1242428645974</v>
      </c>
      <c r="M1170" s="4"/>
      <c r="N1170" s="4"/>
      <c r="O1170" s="4">
        <f t="shared" si="294"/>
        <v>80662.562812823206</v>
      </c>
      <c r="P1170" s="4">
        <f t="shared" si="295"/>
        <v>14376.85230531876</v>
      </c>
      <c r="Q1170" s="4">
        <f t="shared" si="295"/>
        <v>14376.85230531876</v>
      </c>
      <c r="R1170" s="4">
        <f t="shared" si="296"/>
        <v>1102.7810607161493</v>
      </c>
      <c r="S1170" s="4"/>
      <c r="T1170" s="4"/>
      <c r="U1170" s="4">
        <f t="shared" si="297"/>
        <v>1</v>
      </c>
      <c r="V1170" s="4"/>
      <c r="W1170" s="4"/>
      <c r="X1170">
        <f>IF(front!E1170&gt;$X$2,O1170,P1170)</f>
        <v>80662.562812823206</v>
      </c>
      <c r="Y1170">
        <f t="shared" si="291"/>
        <v>80428.58202452214</v>
      </c>
      <c r="Z1170">
        <f>SUMPRODUCT($B$7:$B$456,Y$7:Y$456,EXP(constants!$B$32+constants!$A$32*ABS($A$7:$A$456-$A1170)))</f>
        <v>2.4106643461043913E-7</v>
      </c>
      <c r="AA1170">
        <f t="shared" si="292"/>
        <v>80428.582024281073</v>
      </c>
      <c r="AB1170">
        <f t="shared" si="298"/>
        <v>80423.136065721468</v>
      </c>
      <c r="AD1170" s="4"/>
      <c r="AE1170" s="4"/>
      <c r="AF1170" s="4"/>
      <c r="AI1170" s="5">
        <f>SUMPRODUCT(constants!$B$13:$B$20,A1170^constants!$A$13:$A$20)*constants!$C$10/((A1170/1000000000)^5*(EXP(0.014388/(A1170/1000000000)/constants!$B$9)-1))</f>
        <v>1.9702761141650482E-5</v>
      </c>
      <c r="AL1170" s="17">
        <f t="shared" si="293"/>
        <v>2.4498871973295677E-10</v>
      </c>
      <c r="AQ1170">
        <f t="shared" si="300"/>
        <v>2.4498871973295677E-10</v>
      </c>
    </row>
    <row r="1171" spans="1:43" x14ac:dyDescent="0.2">
      <c r="A1171">
        <f>front!A1171</f>
        <v>727.31</v>
      </c>
      <c r="B1171" s="1">
        <f t="shared" si="299"/>
        <v>0.44999999999993179</v>
      </c>
      <c r="C1171">
        <f>front!D1171-front!B1171</f>
        <v>31451.599999999999</v>
      </c>
      <c r="D1171" s="2">
        <f>front!E1171-front!C1171</f>
        <v>55750.400000000001</v>
      </c>
      <c r="E1171" s="2">
        <f>IF(front!F1171-front!C1171&gt;0,front!F1171-front!C1171,0)</f>
        <v>55750.400000000001</v>
      </c>
      <c r="F1171" s="2">
        <f>front!I1171-front!H1171</f>
        <v>4026.8999999999996</v>
      </c>
      <c r="G1171" s="2"/>
      <c r="H1171" s="2"/>
      <c r="I1171" s="4">
        <f>C1171/(constants!$A$4+constants!$B$4*data!C1171+constants!$C$4*data!C1171^2+constants!$D$4*data!C1171^3+constants!$E$4*data!C1171^4+constants!$F$4*data!C1171^5+constants!$G$4*data!C1171^6+constants!$H$4*data!C1171^7)</f>
        <v>32279.497415912039</v>
      </c>
      <c r="J1171" s="4">
        <f>D1171/(constants!$A$4+constants!$B$4*data!D1171+constants!$C$4*data!D1171^2+constants!$D$4*data!D1171^3+constants!$E$4*data!D1171^4+constants!$F$4*data!D1171^5+constants!$G$4*data!D1171^6+constants!$H$4*data!D1171^7)</f>
        <v>58853.835239078922</v>
      </c>
      <c r="K1171" s="4">
        <f>E1171/(constants!$A$4+constants!$B$4*data!E1171+constants!$C$4*data!E1171^2+constants!$D$4*data!E1171^3+constants!$E$4*data!E1171^4+constants!$F$4*data!E1171^5+constants!$G$4*data!E1171^6+constants!$H$4*data!E1171^7)</f>
        <v>58853.835239078922</v>
      </c>
      <c r="L1171" s="4">
        <f>F1171/(constants!$A$4+constants!$B$4*data!F1171+constants!$C$4*data!F1171^2+constants!$D$4*data!F1171^3+constants!$E$4*data!F1171^4+constants!$F$4*data!F1171^5+constants!$G$4*data!F1171^6+constants!$H$4*data!F1171^7)</f>
        <v>4017.9479587528986</v>
      </c>
      <c r="M1171" s="4"/>
      <c r="N1171" s="4"/>
      <c r="O1171" s="4">
        <f t="shared" si="294"/>
        <v>80698.743539780102</v>
      </c>
      <c r="P1171" s="4">
        <f t="shared" si="295"/>
        <v>14713.458809769731</v>
      </c>
      <c r="Q1171" s="4">
        <f t="shared" si="295"/>
        <v>14713.458809769731</v>
      </c>
      <c r="R1171" s="4">
        <f t="shared" si="296"/>
        <v>1004.4869896882246</v>
      </c>
      <c r="S1171" s="4"/>
      <c r="T1171" s="4"/>
      <c r="U1171" s="4">
        <f t="shared" si="297"/>
        <v>1</v>
      </c>
      <c r="V1171" s="4"/>
      <c r="W1171" s="4"/>
      <c r="X1171">
        <f>IF(front!E1171&gt;$X$2,O1171,P1171)</f>
        <v>80698.743539780102</v>
      </c>
      <c r="Y1171">
        <f t="shared" si="291"/>
        <v>80464.762751479037</v>
      </c>
      <c r="Z1171">
        <f>SUMPRODUCT($B$7:$B$456,Y$7:Y$456,EXP(constants!$B$32+constants!$A$32*ABS($A$7:$A$456-$A1171)))</f>
        <v>2.349743966508633E-7</v>
      </c>
      <c r="AA1171">
        <f t="shared" si="292"/>
        <v>80464.762751244067</v>
      </c>
      <c r="AB1171">
        <f t="shared" si="298"/>
        <v>80459.316792684462</v>
      </c>
      <c r="AD1171" s="4"/>
      <c r="AE1171" s="4"/>
      <c r="AF1171" s="4"/>
      <c r="AI1171" s="5">
        <f>SUMPRODUCT(constants!$B$13:$B$20,A1171^constants!$A$13:$A$20)*constants!$C$10/((A1171/1000000000)^5*(EXP(0.014388/(A1171/1000000000)/constants!$B$9)-1))</f>
        <v>1.9717826830923716E-5</v>
      </c>
      <c r="AL1171" s="17">
        <f t="shared" si="293"/>
        <v>2.4506579992133995E-10</v>
      </c>
      <c r="AQ1171">
        <f t="shared" si="300"/>
        <v>2.4506579992133995E-10</v>
      </c>
    </row>
    <row r="1172" spans="1:43" x14ac:dyDescent="0.2">
      <c r="A1172">
        <f>front!A1172</f>
        <v>727.76</v>
      </c>
      <c r="B1172" s="1">
        <f t="shared" si="299"/>
        <v>0.45000000000004547</v>
      </c>
      <c r="C1172">
        <f>front!D1172-front!B1172</f>
        <v>31449.299999999996</v>
      </c>
      <c r="D1172" s="2">
        <f>front!E1172-front!C1172</f>
        <v>54813.7</v>
      </c>
      <c r="E1172" s="2">
        <f>IF(front!F1172-front!C1172&gt;0,front!F1172-front!C1172,0)</f>
        <v>54813.7</v>
      </c>
      <c r="F1172" s="2">
        <f>front!I1172-front!H1172</f>
        <v>3946.2000000000007</v>
      </c>
      <c r="G1172" s="2"/>
      <c r="H1172" s="2"/>
      <c r="I1172" s="4">
        <f>C1172/(constants!$A$4+constants!$B$4*data!C1172+constants!$C$4*data!C1172^2+constants!$D$4*data!C1172^3+constants!$E$4*data!C1172^4+constants!$F$4*data!C1172^5+constants!$G$4*data!C1172^6+constants!$H$4*data!C1172^7)</f>
        <v>32277.040833656134</v>
      </c>
      <c r="J1172" s="4">
        <f>D1172/(constants!$A$4+constants!$B$4*data!D1172+constants!$C$4*data!D1172^2+constants!$D$4*data!D1172^3+constants!$E$4*data!D1172^4+constants!$F$4*data!D1172^5+constants!$G$4*data!D1172^6+constants!$H$4*data!D1172^7)</f>
        <v>57812.838096261752</v>
      </c>
      <c r="K1172" s="4">
        <f>E1172/(constants!$A$4+constants!$B$4*data!E1172+constants!$C$4*data!E1172^2+constants!$D$4*data!E1172^3+constants!$E$4*data!E1172^4+constants!$F$4*data!E1172^5+constants!$G$4*data!E1172^6+constants!$H$4*data!E1172^7)</f>
        <v>57812.838096261752</v>
      </c>
      <c r="L1172" s="4">
        <f>F1172/(constants!$A$4+constants!$B$4*data!F1172+constants!$C$4*data!F1172^2+constants!$D$4*data!F1172^3+constants!$E$4*data!F1172^4+constants!$F$4*data!F1172^5+constants!$G$4*data!F1172^6+constants!$H$4*data!F1172^7)</f>
        <v>3937.4045607117914</v>
      </c>
      <c r="M1172" s="4"/>
      <c r="N1172" s="4"/>
      <c r="O1172" s="4">
        <f t="shared" si="294"/>
        <v>80692.602084140337</v>
      </c>
      <c r="P1172" s="4">
        <f t="shared" si="295"/>
        <v>14453.209524065438</v>
      </c>
      <c r="Q1172" s="4">
        <f t="shared" si="295"/>
        <v>14453.209524065438</v>
      </c>
      <c r="R1172" s="4">
        <f t="shared" si="296"/>
        <v>984.35114017794785</v>
      </c>
      <c r="S1172" s="4"/>
      <c r="T1172" s="4"/>
      <c r="U1172" s="4">
        <f t="shared" si="297"/>
        <v>1</v>
      </c>
      <c r="V1172" s="4"/>
      <c r="W1172" s="4"/>
      <c r="X1172">
        <f>IF(front!E1172&gt;$X$2,O1172,P1172)</f>
        <v>80692.602084140337</v>
      </c>
      <c r="Y1172">
        <f t="shared" si="291"/>
        <v>80458.621295839272</v>
      </c>
      <c r="Z1172">
        <f>SUMPRODUCT($B$7:$B$456,Y$7:Y$456,EXP(constants!$B$32+constants!$A$32*ABS($A$7:$A$456-$A1172)))</f>
        <v>2.2903631179786796E-7</v>
      </c>
      <c r="AA1172">
        <f t="shared" si="292"/>
        <v>80458.621295610239</v>
      </c>
      <c r="AB1172">
        <f t="shared" si="298"/>
        <v>80453.175337050634</v>
      </c>
      <c r="AD1172" s="4"/>
      <c r="AE1172" s="4"/>
      <c r="AF1172" s="4"/>
      <c r="AI1172" s="5">
        <f>SUMPRODUCT(constants!$B$13:$B$20,A1172^constants!$A$13:$A$20)*constants!$C$10/((A1172/1000000000)^5*(EXP(0.014388/(A1172/1000000000)/constants!$B$9)-1))</f>
        <v>1.9732852200465344E-5</v>
      </c>
      <c r="AL1172" s="17">
        <f t="shared" si="293"/>
        <v>2.4527126639559604E-10</v>
      </c>
      <c r="AQ1172">
        <f t="shared" si="300"/>
        <v>2.4527126639559604E-10</v>
      </c>
    </row>
    <row r="1173" spans="1:43" x14ac:dyDescent="0.2">
      <c r="A1173">
        <f>front!A1173</f>
        <v>728.21</v>
      </c>
      <c r="B1173" s="1">
        <f t="shared" si="299"/>
        <v>0.45000000000004547</v>
      </c>
      <c r="C1173">
        <f>front!D1173-front!B1173</f>
        <v>31423.5</v>
      </c>
      <c r="D1173" s="2">
        <f>front!E1173-front!C1173</f>
        <v>55223.6</v>
      </c>
      <c r="E1173" s="2">
        <f>IF(front!F1173-front!C1173&gt;0,front!F1173-front!C1173,0)</f>
        <v>55223.6</v>
      </c>
      <c r="F1173" s="2">
        <f>front!I1173-front!H1173</f>
        <v>4279.2000000000007</v>
      </c>
      <c r="G1173" s="2"/>
      <c r="H1173" s="2"/>
      <c r="I1173" s="4">
        <f>C1173/(constants!$A$4+constants!$B$4*data!C1173+constants!$C$4*data!C1173^2+constants!$D$4*data!C1173^3+constants!$E$4*data!C1173^4+constants!$F$4*data!C1173^5+constants!$G$4*data!C1173^6+constants!$H$4*data!C1173^7)</f>
        <v>32249.485259268647</v>
      </c>
      <c r="J1173" s="4">
        <f>D1173/(constants!$A$4+constants!$B$4*data!D1173+constants!$C$4*data!D1173^2+constants!$D$4*data!D1173^3+constants!$E$4*data!D1173^4+constants!$F$4*data!D1173^5+constants!$G$4*data!D1173^6+constants!$H$4*data!D1173^7)</f>
        <v>58268.085105326281</v>
      </c>
      <c r="K1173" s="4">
        <f>E1173/(constants!$A$4+constants!$B$4*data!E1173+constants!$C$4*data!E1173^2+constants!$D$4*data!E1173^3+constants!$E$4*data!E1173^4+constants!$F$4*data!E1173^5+constants!$G$4*data!E1173^6+constants!$H$4*data!E1173^7)</f>
        <v>58268.085105326281</v>
      </c>
      <c r="L1173" s="4">
        <f>F1173/(constants!$A$4+constants!$B$4*data!F1173+constants!$C$4*data!F1173^2+constants!$D$4*data!F1173^3+constants!$E$4*data!F1173^4+constants!$F$4*data!F1173^5+constants!$G$4*data!F1173^6+constants!$H$4*data!F1173^7)</f>
        <v>4269.7760454282143</v>
      </c>
      <c r="M1173" s="4"/>
      <c r="N1173" s="4"/>
      <c r="O1173" s="4">
        <f t="shared" si="294"/>
        <v>80623.713148171621</v>
      </c>
      <c r="P1173" s="4">
        <f t="shared" si="295"/>
        <v>14567.02127633157</v>
      </c>
      <c r="Q1173" s="4">
        <f t="shared" si="295"/>
        <v>14567.02127633157</v>
      </c>
      <c r="R1173" s="4">
        <f t="shared" si="296"/>
        <v>1067.4440113570536</v>
      </c>
      <c r="S1173" s="4"/>
      <c r="T1173" s="4"/>
      <c r="U1173" s="4">
        <f t="shared" si="297"/>
        <v>1</v>
      </c>
      <c r="V1173" s="4"/>
      <c r="W1173" s="4"/>
      <c r="X1173">
        <f>IF(front!E1173&gt;$X$2,O1173,P1173)</f>
        <v>80623.713148171621</v>
      </c>
      <c r="Y1173">
        <f t="shared" si="291"/>
        <v>80389.732359870555</v>
      </c>
      <c r="Z1173">
        <f>SUMPRODUCT($B$7:$B$456,Y$7:Y$456,EXP(constants!$B$32+constants!$A$32*ABS($A$7:$A$456-$A1173)))</f>
        <v>2.2324828947178613E-7</v>
      </c>
      <c r="AA1173">
        <f t="shared" si="292"/>
        <v>80389.7323596473</v>
      </c>
      <c r="AB1173">
        <f t="shared" si="298"/>
        <v>80384.286401087695</v>
      </c>
      <c r="AD1173" s="4"/>
      <c r="AE1173" s="4"/>
      <c r="AF1173" s="4"/>
      <c r="AI1173" s="5">
        <f>SUMPRODUCT(constants!$B$13:$B$20,A1173^constants!$A$13:$A$20)*constants!$C$10/((A1173/1000000000)^5*(EXP(0.014388/(A1173/1000000000)/constants!$B$9)-1))</f>
        <v>1.9747837267448361E-5</v>
      </c>
      <c r="AL1173" s="17">
        <f t="shared" si="293"/>
        <v>2.4566788052224535E-10</v>
      </c>
      <c r="AQ1173">
        <f t="shared" si="300"/>
        <v>2.4566788052224535E-10</v>
      </c>
    </row>
    <row r="1174" spans="1:43" x14ac:dyDescent="0.2">
      <c r="A1174">
        <f>front!A1174</f>
        <v>728.65</v>
      </c>
      <c r="B1174" s="1">
        <f t="shared" si="299"/>
        <v>0.43999999999994088</v>
      </c>
      <c r="C1174">
        <f>front!D1174-front!B1174</f>
        <v>31474.45</v>
      </c>
      <c r="D1174" s="2">
        <f>front!E1174-front!C1174</f>
        <v>55463.5</v>
      </c>
      <c r="E1174" s="2">
        <f>IF(front!F1174-front!C1174&gt;0,front!F1174-front!C1174,0)</f>
        <v>55463.5</v>
      </c>
      <c r="F1174" s="2">
        <f>front!I1174-front!H1174</f>
        <v>4530.5</v>
      </c>
      <c r="G1174" s="2"/>
      <c r="H1174" s="2"/>
      <c r="I1174" s="4">
        <f>C1174/(constants!$A$4+constants!$B$4*data!C1174+constants!$C$4*data!C1174^2+constants!$D$4*data!C1174^3+constants!$E$4*data!C1174^4+constants!$F$4*data!C1174^5+constants!$G$4*data!C1174^6+constants!$H$4*data!C1174^7)</f>
        <v>32303.903716282304</v>
      </c>
      <c r="J1174" s="4">
        <f>D1174/(constants!$A$4+constants!$B$4*data!D1174+constants!$C$4*data!D1174^2+constants!$D$4*data!D1174^3+constants!$E$4*data!D1174^4+constants!$F$4*data!D1174^5+constants!$G$4*data!D1174^6+constants!$H$4*data!D1174^7)</f>
        <v>58534.728453806914</v>
      </c>
      <c r="K1174" s="4">
        <f>E1174/(constants!$A$4+constants!$B$4*data!E1174+constants!$C$4*data!E1174^2+constants!$D$4*data!E1174^3+constants!$E$4*data!E1174^4+constants!$F$4*data!E1174^5+constants!$G$4*data!E1174^6+constants!$H$4*data!E1174^7)</f>
        <v>58534.728453806914</v>
      </c>
      <c r="L1174" s="4">
        <f>F1174/(constants!$A$4+constants!$B$4*data!F1174+constants!$C$4*data!F1174^2+constants!$D$4*data!F1174^3+constants!$E$4*data!F1174^4+constants!$F$4*data!F1174^5+constants!$G$4*data!F1174^6+constants!$H$4*data!F1174^7)</f>
        <v>4520.6363258173624</v>
      </c>
      <c r="M1174" s="4"/>
      <c r="N1174" s="4"/>
      <c r="O1174" s="4">
        <f t="shared" si="294"/>
        <v>80759.759290705755</v>
      </c>
      <c r="P1174" s="4">
        <f t="shared" si="295"/>
        <v>14633.682113451729</v>
      </c>
      <c r="Q1174" s="4">
        <f t="shared" si="295"/>
        <v>14633.682113451729</v>
      </c>
      <c r="R1174" s="4">
        <f t="shared" si="296"/>
        <v>1130.1590814543406</v>
      </c>
      <c r="S1174" s="4"/>
      <c r="T1174" s="4"/>
      <c r="U1174" s="4">
        <f t="shared" si="297"/>
        <v>1</v>
      </c>
      <c r="V1174" s="4"/>
      <c r="W1174" s="4"/>
      <c r="X1174">
        <f>IF(front!E1174&gt;$X$2,O1174,P1174)</f>
        <v>80759.759290705755</v>
      </c>
      <c r="Y1174">
        <f t="shared" si="291"/>
        <v>80525.77850240469</v>
      </c>
      <c r="Z1174">
        <f>SUMPRODUCT($B$7:$B$456,Y$7:Y$456,EXP(constants!$B$32+constants!$A$32*ABS($A$7:$A$456-$A1174)))</f>
        <v>2.177303472192163E-7</v>
      </c>
      <c r="AA1174">
        <f t="shared" si="292"/>
        <v>80525.778502186964</v>
      </c>
      <c r="AB1174">
        <f t="shared" si="298"/>
        <v>80520.332543627359</v>
      </c>
      <c r="AD1174" s="4"/>
      <c r="AE1174" s="4"/>
      <c r="AF1174" s="4"/>
      <c r="AI1174" s="5">
        <f>SUMPRODUCT(constants!$B$13:$B$20,A1174^constants!$A$13:$A$20)*constants!$C$10/((A1174/1000000000)^5*(EXP(0.014388/(A1174/1000000000)/constants!$B$9)-1))</f>
        <v>1.9762450380095568E-5</v>
      </c>
      <c r="AL1174" s="17">
        <f t="shared" si="293"/>
        <v>2.4543428666775463E-10</v>
      </c>
      <c r="AQ1174">
        <f t="shared" si="300"/>
        <v>2.4543428666775463E-10</v>
      </c>
    </row>
    <row r="1175" spans="1:43" x14ac:dyDescent="0.2">
      <c r="A1175">
        <f>front!A1175</f>
        <v>729.1</v>
      </c>
      <c r="B1175" s="1">
        <f t="shared" si="299"/>
        <v>0.45000000000004547</v>
      </c>
      <c r="C1175">
        <f>front!D1175-front!B1175</f>
        <v>31542.800000000003</v>
      </c>
      <c r="D1175" s="2">
        <f>front!E1175-front!C1175</f>
        <v>54834.2</v>
      </c>
      <c r="E1175" s="2">
        <f>IF(front!F1175-front!C1175&gt;0,front!F1175-front!C1175,0)</f>
        <v>54834.2</v>
      </c>
      <c r="F1175" s="2">
        <f>front!I1175-front!H1175</f>
        <v>4425.9000000000015</v>
      </c>
      <c r="G1175" s="2"/>
      <c r="H1175" s="2"/>
      <c r="I1175" s="4">
        <f>C1175/(constants!$A$4+constants!$B$4*data!C1175+constants!$C$4*data!C1175^2+constants!$D$4*data!C1175^3+constants!$E$4*data!C1175^4+constants!$F$4*data!C1175^5+constants!$G$4*data!C1175^6+constants!$H$4*data!C1175^7)</f>
        <v>32376.916477221253</v>
      </c>
      <c r="J1175" s="4">
        <f>D1175/(constants!$A$4+constants!$B$4*data!D1175+constants!$C$4*data!D1175^2+constants!$D$4*data!D1175^3+constants!$E$4*data!D1175^4+constants!$F$4*data!D1175^5+constants!$G$4*data!D1175^6+constants!$H$4*data!D1175^7)</f>
        <v>57835.596462909489</v>
      </c>
      <c r="K1175" s="4">
        <f>E1175/(constants!$A$4+constants!$B$4*data!E1175+constants!$C$4*data!E1175^2+constants!$D$4*data!E1175^3+constants!$E$4*data!E1175^4+constants!$F$4*data!E1175^5+constants!$G$4*data!E1175^6+constants!$H$4*data!E1175^7)</f>
        <v>57835.596462909489</v>
      </c>
      <c r="L1175" s="4">
        <f>F1175/(constants!$A$4+constants!$B$4*data!F1175+constants!$C$4*data!F1175^2+constants!$D$4*data!F1175^3+constants!$E$4*data!F1175^4+constants!$F$4*data!F1175^5+constants!$G$4*data!F1175^6+constants!$H$4*data!F1175^7)</f>
        <v>4416.2153639291719</v>
      </c>
      <c r="M1175" s="4"/>
      <c r="N1175" s="4"/>
      <c r="O1175" s="4">
        <f t="shared" si="294"/>
        <v>80942.291193053141</v>
      </c>
      <c r="P1175" s="4">
        <f t="shared" si="295"/>
        <v>14458.899115727372</v>
      </c>
      <c r="Q1175" s="4">
        <f t="shared" si="295"/>
        <v>14458.899115727372</v>
      </c>
      <c r="R1175" s="4">
        <f t="shared" si="296"/>
        <v>1104.053840982293</v>
      </c>
      <c r="S1175" s="4"/>
      <c r="T1175" s="4"/>
      <c r="U1175" s="4">
        <f t="shared" si="297"/>
        <v>1</v>
      </c>
      <c r="V1175" s="4"/>
      <c r="W1175" s="4"/>
      <c r="X1175">
        <f>IF(front!E1175&gt;$X$2,O1175,P1175)</f>
        <v>80942.291193053141</v>
      </c>
      <c r="Y1175">
        <f t="shared" si="291"/>
        <v>80708.310404752076</v>
      </c>
      <c r="Z1175">
        <f>SUMPRODUCT($B$7:$B$456,Y$7:Y$456,EXP(constants!$B$32+constants!$A$32*ABS($A$7:$A$456-$A1175)))</f>
        <v>2.1222804017943723E-7</v>
      </c>
      <c r="AA1175">
        <f t="shared" si="292"/>
        <v>80708.31040453985</v>
      </c>
      <c r="AB1175">
        <f t="shared" si="298"/>
        <v>80702.864445980245</v>
      </c>
      <c r="AD1175" s="4"/>
      <c r="AE1175" s="4"/>
      <c r="AF1175" s="4"/>
      <c r="AI1175" s="5">
        <f>SUMPRODUCT(constants!$B$13:$B$20,A1175^constants!$A$13:$A$20)*constants!$C$10/((A1175/1000000000)^5*(EXP(0.014388/(A1175/1000000000)/constants!$B$9)-1))</f>
        <v>1.9777355787181536E-5</v>
      </c>
      <c r="AL1175" s="17">
        <f t="shared" si="293"/>
        <v>2.450638638783364E-10</v>
      </c>
      <c r="AQ1175">
        <f t="shared" si="300"/>
        <v>2.450638638783364E-10</v>
      </c>
    </row>
    <row r="1176" spans="1:43" x14ac:dyDescent="0.2">
      <c r="A1176">
        <f>front!A1176</f>
        <v>729.55</v>
      </c>
      <c r="B1176" s="1">
        <f t="shared" si="299"/>
        <v>0.44999999999993179</v>
      </c>
      <c r="C1176">
        <f>front!D1176-front!B1176</f>
        <v>31576.9</v>
      </c>
      <c r="D1176" s="2">
        <f>front!E1176-front!C1176</f>
        <v>55573.9</v>
      </c>
      <c r="E1176" s="2">
        <f>IF(front!F1176-front!C1176&gt;0,front!F1176-front!C1176,0)</f>
        <v>55573.9</v>
      </c>
      <c r="F1176" s="2">
        <f>front!I1176-front!H1176</f>
        <v>4703.5</v>
      </c>
      <c r="G1176" s="2"/>
      <c r="H1176" s="2"/>
      <c r="I1176" s="4">
        <f>C1176/(constants!$A$4+constants!$B$4*data!C1176+constants!$C$4*data!C1176^2+constants!$D$4*data!C1176^3+constants!$E$4*data!C1176^4+constants!$F$4*data!C1176^5+constants!$G$4*data!C1176^6+constants!$H$4*data!C1176^7)</f>
        <v>32413.34693481724</v>
      </c>
      <c r="J1176" s="4">
        <f>D1176/(constants!$A$4+constants!$B$4*data!D1176+constants!$C$4*data!D1176^2+constants!$D$4*data!D1176^3+constants!$E$4*data!D1176^4+constants!$F$4*data!D1176^5+constants!$G$4*data!D1176^6+constants!$H$4*data!D1176^7)</f>
        <v>58657.491457390432</v>
      </c>
      <c r="K1176" s="4">
        <f>E1176/(constants!$A$4+constants!$B$4*data!E1176+constants!$C$4*data!E1176^2+constants!$D$4*data!E1176^3+constants!$E$4*data!E1176^4+constants!$F$4*data!E1176^5+constants!$G$4*data!E1176^6+constants!$H$4*data!E1176^7)</f>
        <v>58657.491457390432</v>
      </c>
      <c r="L1176" s="4">
        <f>F1176/(constants!$A$4+constants!$B$4*data!F1176+constants!$C$4*data!F1176^2+constants!$D$4*data!F1176^3+constants!$E$4*data!F1176^4+constants!$F$4*data!F1176^5+constants!$G$4*data!F1176^6+constants!$H$4*data!F1176^7)</f>
        <v>4693.3537650066628</v>
      </c>
      <c r="M1176" s="4"/>
      <c r="N1176" s="4"/>
      <c r="O1176" s="4">
        <f t="shared" si="294"/>
        <v>81033.367337043106</v>
      </c>
      <c r="P1176" s="4">
        <f t="shared" si="295"/>
        <v>14664.372864347608</v>
      </c>
      <c r="Q1176" s="4">
        <f t="shared" si="295"/>
        <v>14664.372864347608</v>
      </c>
      <c r="R1176" s="4">
        <f t="shared" si="296"/>
        <v>1173.3384412516657</v>
      </c>
      <c r="S1176" s="4"/>
      <c r="T1176" s="4"/>
      <c r="U1176" s="4">
        <f t="shared" si="297"/>
        <v>1</v>
      </c>
      <c r="V1176" s="4"/>
      <c r="W1176" s="4"/>
      <c r="X1176">
        <f>IF(front!E1176&gt;$X$2,O1176,P1176)</f>
        <v>81033.367337043106</v>
      </c>
      <c r="Y1176">
        <f t="shared" si="291"/>
        <v>80799.386548742041</v>
      </c>
      <c r="Z1176">
        <f>SUMPRODUCT($B$7:$B$456,Y$7:Y$456,EXP(constants!$B$32+constants!$A$32*ABS($A$7:$A$456-$A1176)))</f>
        <v>2.0686478303852174E-7</v>
      </c>
      <c r="AA1176">
        <f t="shared" si="292"/>
        <v>80799.386548535171</v>
      </c>
      <c r="AB1176">
        <f t="shared" si="298"/>
        <v>80793.940589975566</v>
      </c>
      <c r="AD1176" s="4"/>
      <c r="AE1176" s="4"/>
      <c r="AF1176" s="4"/>
      <c r="AI1176" s="5">
        <f>SUMPRODUCT(constants!$B$13:$B$20,A1176^constants!$A$13:$A$20)*constants!$C$10/((A1176/1000000000)^5*(EXP(0.014388/(A1176/1000000000)/constants!$B$9)-1))</f>
        <v>1.9792220941375407E-5</v>
      </c>
      <c r="AL1176" s="17">
        <f t="shared" si="293"/>
        <v>2.4497160055380577E-10</v>
      </c>
      <c r="AQ1176">
        <f t="shared" si="300"/>
        <v>2.4497160055380577E-10</v>
      </c>
    </row>
    <row r="1177" spans="1:43" x14ac:dyDescent="0.2">
      <c r="A1177">
        <f>front!A1177</f>
        <v>729.99</v>
      </c>
      <c r="B1177" s="1">
        <f t="shared" si="299"/>
        <v>0.44000000000005457</v>
      </c>
      <c r="C1177">
        <f>front!D1177-front!B1177</f>
        <v>31695.15</v>
      </c>
      <c r="D1177" s="2">
        <f>front!E1177-front!C1177</f>
        <v>54993.9</v>
      </c>
      <c r="E1177" s="2">
        <f>IF(front!F1177-front!C1177&gt;0,front!F1177-front!C1177,0)</f>
        <v>54993.9</v>
      </c>
      <c r="F1177" s="2">
        <f>front!I1177-front!H1177</f>
        <v>5255</v>
      </c>
      <c r="G1177" s="2"/>
      <c r="H1177" s="2"/>
      <c r="I1177" s="4">
        <f>C1177/(constants!$A$4+constants!$B$4*data!C1177+constants!$C$4*data!C1177^2+constants!$D$4*data!C1177^3+constants!$E$4*data!C1177^4+constants!$F$4*data!C1177^5+constants!$G$4*data!C1177^6+constants!$H$4*data!C1177^7)</f>
        <v>32539.699990007761</v>
      </c>
      <c r="J1177" s="4">
        <f>D1177/(constants!$A$4+constants!$B$4*data!D1177+constants!$C$4*data!D1177^2+constants!$D$4*data!D1177^3+constants!$E$4*data!D1177^4+constants!$F$4*data!D1177^5+constants!$G$4*data!D1177^6+constants!$H$4*data!D1177^7)</f>
        <v>58012.922968724226</v>
      </c>
      <c r="K1177" s="4">
        <f>E1177/(constants!$A$4+constants!$B$4*data!E1177+constants!$C$4*data!E1177^2+constants!$D$4*data!E1177^3+constants!$E$4*data!E1177^4+constants!$F$4*data!E1177^5+constants!$G$4*data!E1177^6+constants!$H$4*data!E1177^7)</f>
        <v>58012.922968724226</v>
      </c>
      <c r="L1177" s="4">
        <f>F1177/(constants!$A$4+constants!$B$4*data!F1177+constants!$C$4*data!F1177^2+constants!$D$4*data!F1177^3+constants!$E$4*data!F1177^4+constants!$F$4*data!F1177^5+constants!$G$4*data!F1177^6+constants!$H$4*data!F1177^7)</f>
        <v>5244.0837927697239</v>
      </c>
      <c r="M1177" s="4"/>
      <c r="N1177" s="4"/>
      <c r="O1177" s="4">
        <f t="shared" si="294"/>
        <v>81349.249975019411</v>
      </c>
      <c r="P1177" s="4">
        <f t="shared" si="295"/>
        <v>14503.230742181056</v>
      </c>
      <c r="Q1177" s="4">
        <f t="shared" si="295"/>
        <v>14503.230742181056</v>
      </c>
      <c r="R1177" s="4">
        <f t="shared" si="296"/>
        <v>1311.020948192431</v>
      </c>
      <c r="S1177" s="4"/>
      <c r="T1177" s="4"/>
      <c r="U1177" s="4">
        <f t="shared" si="297"/>
        <v>1</v>
      </c>
      <c r="V1177" s="4"/>
      <c r="W1177" s="4"/>
      <c r="X1177">
        <f>IF(front!E1177&gt;$X$2,O1177,P1177)</f>
        <v>81349.249975019411</v>
      </c>
      <c r="Y1177">
        <f t="shared" si="291"/>
        <v>81115.269186718346</v>
      </c>
      <c r="Z1177">
        <f>SUMPRODUCT($B$7:$B$456,Y$7:Y$456,EXP(constants!$B$32+constants!$A$32*ABS($A$7:$A$456-$A1177)))</f>
        <v>2.0175178562385833E-7</v>
      </c>
      <c r="AA1177">
        <f t="shared" si="292"/>
        <v>81115.269186516598</v>
      </c>
      <c r="AB1177">
        <f t="shared" si="298"/>
        <v>81109.823227956993</v>
      </c>
      <c r="AD1177" s="4"/>
      <c r="AE1177" s="4"/>
      <c r="AF1177" s="4"/>
      <c r="AI1177" s="5">
        <f>SUMPRODUCT(constants!$B$13:$B$20,A1177^constants!$A$13:$A$20)*constants!$C$10/((A1177/1000000000)^5*(EXP(0.014388/(A1177/1000000000)/constants!$B$9)-1))</f>
        <v>1.9806716853281846E-5</v>
      </c>
      <c r="AL1177" s="17">
        <f t="shared" si="293"/>
        <v>2.441962769122995E-10</v>
      </c>
      <c r="AQ1177">
        <f t="shared" si="300"/>
        <v>2.441962769122995E-10</v>
      </c>
    </row>
    <row r="1178" spans="1:43" x14ac:dyDescent="0.2">
      <c r="A1178">
        <f>front!A1178</f>
        <v>730.44</v>
      </c>
      <c r="B1178" s="1">
        <f t="shared" si="299"/>
        <v>0.45000000000004547</v>
      </c>
      <c r="C1178">
        <f>front!D1178-front!B1178</f>
        <v>31888.95</v>
      </c>
      <c r="D1178" s="2">
        <f>front!E1178-front!C1178</f>
        <v>55699.8</v>
      </c>
      <c r="E1178" s="2">
        <f>IF(front!F1178-front!C1178&gt;0,front!F1178-front!C1178,0)</f>
        <v>55699.8</v>
      </c>
      <c r="F1178" s="2">
        <f>front!I1178-front!H1178</f>
        <v>5334.1999999999989</v>
      </c>
      <c r="G1178" s="2"/>
      <c r="H1178" s="2"/>
      <c r="I1178" s="4">
        <f>C1178/(constants!$A$4+constants!$B$4*data!C1178+constants!$C$4*data!C1178^2+constants!$D$4*data!C1178^3+constants!$E$4*data!C1178^4+constants!$F$4*data!C1178^5+constants!$G$4*data!C1178^6+constants!$H$4*data!C1178^7)</f>
        <v>32746.852727761983</v>
      </c>
      <c r="J1178" s="4">
        <f>D1178/(constants!$A$4+constants!$B$4*data!D1178+constants!$C$4*data!D1178^2+constants!$D$4*data!D1178^3+constants!$E$4*data!D1178^4+constants!$F$4*data!D1178^5+constants!$G$4*data!D1178^6+constants!$H$4*data!D1178^7)</f>
        <v>58797.536100117955</v>
      </c>
      <c r="K1178" s="4">
        <f>E1178/(constants!$A$4+constants!$B$4*data!E1178+constants!$C$4*data!E1178^2+constants!$D$4*data!E1178^3+constants!$E$4*data!E1178^4+constants!$F$4*data!E1178^5+constants!$G$4*data!E1178^6+constants!$H$4*data!E1178^7)</f>
        <v>58797.536100117955</v>
      </c>
      <c r="L1178" s="4">
        <f>F1178/(constants!$A$4+constants!$B$4*data!F1178+constants!$C$4*data!F1178^2+constants!$D$4*data!F1178^3+constants!$E$4*data!F1178^4+constants!$F$4*data!F1178^5+constants!$G$4*data!F1178^6+constants!$H$4*data!F1178^7)</f>
        <v>5323.1918157529899</v>
      </c>
      <c r="M1178" s="4"/>
      <c r="N1178" s="4"/>
      <c r="O1178" s="4">
        <f t="shared" si="294"/>
        <v>81867.131819404953</v>
      </c>
      <c r="P1178" s="4">
        <f t="shared" si="295"/>
        <v>14699.384025029487</v>
      </c>
      <c r="Q1178" s="4">
        <f t="shared" si="295"/>
        <v>14699.384025029487</v>
      </c>
      <c r="R1178" s="4">
        <f t="shared" si="296"/>
        <v>1330.7979539382475</v>
      </c>
      <c r="S1178" s="4"/>
      <c r="T1178" s="4"/>
      <c r="U1178" s="4">
        <f t="shared" si="297"/>
        <v>1</v>
      </c>
      <c r="V1178" s="4"/>
      <c r="W1178" s="4"/>
      <c r="X1178">
        <f>IF(front!E1178&gt;$X$2,O1178,P1178)</f>
        <v>81867.131819404953</v>
      </c>
      <c r="Y1178">
        <f t="shared" si="291"/>
        <v>81633.151031103887</v>
      </c>
      <c r="Z1178">
        <f>SUMPRODUCT($B$7:$B$456,Y$7:Y$456,EXP(constants!$B$32+constants!$A$32*ABS($A$7:$A$456-$A1178)))</f>
        <v>1.9665327600173189E-7</v>
      </c>
      <c r="AA1178">
        <f t="shared" si="292"/>
        <v>81633.151030907233</v>
      </c>
      <c r="AB1178">
        <f t="shared" si="298"/>
        <v>81627.705072347628</v>
      </c>
      <c r="AD1178" s="4"/>
      <c r="AE1178" s="4"/>
      <c r="AF1178" s="4"/>
      <c r="AI1178" s="5">
        <f>SUMPRODUCT(constants!$B$13:$B$20,A1178^constants!$A$13:$A$20)*constants!$C$10/((A1178/1000000000)^5*(EXP(0.014388/(A1178/1000000000)/constants!$B$9)-1))</f>
        <v>1.9821502443626163E-5</v>
      </c>
      <c r="AL1178" s="17">
        <f t="shared" si="293"/>
        <v>2.4282812344237931E-10</v>
      </c>
      <c r="AQ1178">
        <f t="shared" si="300"/>
        <v>2.4282812344237931E-10</v>
      </c>
    </row>
    <row r="1179" spans="1:43" x14ac:dyDescent="0.2">
      <c r="A1179">
        <f>front!A1179</f>
        <v>730.89</v>
      </c>
      <c r="B1179" s="1">
        <f t="shared" si="299"/>
        <v>0.44999999999993179</v>
      </c>
      <c r="C1179">
        <f>front!D1179-front!B1179</f>
        <v>32019.950000000004</v>
      </c>
      <c r="D1179" s="2">
        <f>front!E1179-front!C1179</f>
        <v>55373.4</v>
      </c>
      <c r="E1179" s="2">
        <f>IF(front!F1179-front!C1179&gt;0,front!F1179-front!C1179,0)</f>
        <v>55373.4</v>
      </c>
      <c r="F1179" s="2">
        <f>front!I1179-front!H1179</f>
        <v>6154.9</v>
      </c>
      <c r="G1179" s="2"/>
      <c r="H1179" s="2"/>
      <c r="I1179" s="4">
        <f>C1179/(constants!$A$4+constants!$B$4*data!C1179+constants!$C$4*data!C1179^2+constants!$D$4*data!C1179^3+constants!$E$4*data!C1179^4+constants!$F$4*data!C1179^5+constants!$G$4*data!C1179^6+constants!$H$4*data!C1179^7)</f>
        <v>32886.929704969029</v>
      </c>
      <c r="J1179" s="4">
        <f>D1179/(constants!$A$4+constants!$B$4*data!D1179+constants!$C$4*data!D1179^2+constants!$D$4*data!D1179^3+constants!$E$4*data!D1179^4+constants!$F$4*data!D1179^5+constants!$G$4*data!D1179^6+constants!$H$4*data!D1179^7)</f>
        <v>58434.565379540116</v>
      </c>
      <c r="K1179" s="4">
        <f>E1179/(constants!$A$4+constants!$B$4*data!E1179+constants!$C$4*data!E1179^2+constants!$D$4*data!E1179^3+constants!$E$4*data!E1179^4+constants!$F$4*data!E1179^5+constants!$G$4*data!E1179^6+constants!$H$4*data!E1179^7)</f>
        <v>58434.565379540116</v>
      </c>
      <c r="L1179" s="4">
        <f>F1179/(constants!$A$4+constants!$B$4*data!F1179+constants!$C$4*data!F1179^2+constants!$D$4*data!F1179^3+constants!$E$4*data!F1179^4+constants!$F$4*data!F1179^5+constants!$G$4*data!F1179^6+constants!$H$4*data!F1179^7)</f>
        <v>6143.2759377564007</v>
      </c>
      <c r="M1179" s="4"/>
      <c r="N1179" s="4"/>
      <c r="O1179" s="4">
        <f t="shared" si="294"/>
        <v>82217.324262422568</v>
      </c>
      <c r="P1179" s="4">
        <f t="shared" si="295"/>
        <v>14608.641344885029</v>
      </c>
      <c r="Q1179" s="4">
        <f t="shared" si="295"/>
        <v>14608.641344885029</v>
      </c>
      <c r="R1179" s="4">
        <f t="shared" si="296"/>
        <v>1535.8189844391002</v>
      </c>
      <c r="S1179" s="4"/>
      <c r="T1179" s="4"/>
      <c r="U1179" s="4">
        <f t="shared" si="297"/>
        <v>1</v>
      </c>
      <c r="V1179" s="4"/>
      <c r="W1179" s="4"/>
      <c r="X1179">
        <f>IF(front!E1179&gt;$X$2,O1179,P1179)</f>
        <v>82217.324262422568</v>
      </c>
      <c r="Y1179">
        <f t="shared" si="291"/>
        <v>81983.343474121502</v>
      </c>
      <c r="Z1179">
        <f>SUMPRODUCT($B$7:$B$456,Y$7:Y$456,EXP(constants!$B$32+constants!$A$32*ABS($A$7:$A$456-$A1179)))</f>
        <v>1.9168361183337306E-7</v>
      </c>
      <c r="AA1179">
        <f t="shared" si="292"/>
        <v>81983.343473929825</v>
      </c>
      <c r="AB1179">
        <f t="shared" si="298"/>
        <v>81977.897515370219</v>
      </c>
      <c r="AD1179" s="4"/>
      <c r="AE1179" s="4"/>
      <c r="AF1179" s="4"/>
      <c r="AI1179" s="5">
        <f>SUMPRODUCT(constants!$B$13:$B$20,A1179^constants!$A$13:$A$20)*constants!$C$10/((A1179/1000000000)^5*(EXP(0.014388/(A1179/1000000000)/constants!$B$9)-1))</f>
        <v>1.9836247828494784E-5</v>
      </c>
      <c r="AL1179" s="17">
        <f t="shared" si="293"/>
        <v>2.4197068270475758E-10</v>
      </c>
      <c r="AQ1179">
        <f t="shared" si="300"/>
        <v>2.4197068270475758E-10</v>
      </c>
    </row>
    <row r="1180" spans="1:43" x14ac:dyDescent="0.2">
      <c r="A1180">
        <f>front!A1180</f>
        <v>731.33</v>
      </c>
      <c r="B1180" s="1">
        <f t="shared" si="299"/>
        <v>0.44000000000005457</v>
      </c>
      <c r="C1180">
        <f>front!D1180-front!B1180</f>
        <v>32083.8</v>
      </c>
      <c r="D1180" s="2">
        <f>front!E1180-front!C1180</f>
        <v>55181.4</v>
      </c>
      <c r="E1180" s="2">
        <f>IF(front!F1180-front!C1180&gt;0,front!F1180-front!C1180,0)</f>
        <v>55181.4</v>
      </c>
      <c r="F1180" s="2">
        <f>front!I1180-front!H1180</f>
        <v>6729.5</v>
      </c>
      <c r="G1180" s="2"/>
      <c r="H1180" s="2"/>
      <c r="I1180" s="4">
        <f>C1180/(constants!$A$4+constants!$B$4*data!C1180+constants!$C$4*data!C1180^2+constants!$D$4*data!C1180^3+constants!$E$4*data!C1180^4+constants!$F$4*data!C1180^5+constants!$G$4*data!C1180^6+constants!$H$4*data!C1180^7)</f>
        <v>32955.218824588577</v>
      </c>
      <c r="J1180" s="4">
        <f>D1180/(constants!$A$4+constants!$B$4*data!D1180+constants!$C$4*data!D1180^2+constants!$D$4*data!D1180^3+constants!$E$4*data!D1180^4+constants!$F$4*data!D1180^5+constants!$G$4*data!D1180^6+constants!$H$4*data!D1180^7)</f>
        <v>58221.197090095018</v>
      </c>
      <c r="K1180" s="4">
        <f>E1180/(constants!$A$4+constants!$B$4*data!E1180+constants!$C$4*data!E1180^2+constants!$D$4*data!E1180^3+constants!$E$4*data!E1180^4+constants!$F$4*data!E1180^5+constants!$G$4*data!E1180^6+constants!$H$4*data!E1180^7)</f>
        <v>58221.197090095018</v>
      </c>
      <c r="L1180" s="4">
        <f>F1180/(constants!$A$4+constants!$B$4*data!F1180+constants!$C$4*data!F1180^2+constants!$D$4*data!F1180^3+constants!$E$4*data!F1180^4+constants!$F$4*data!F1180^5+constants!$G$4*data!F1180^6+constants!$H$4*data!F1180^7)</f>
        <v>6717.8815076450019</v>
      </c>
      <c r="M1180" s="4"/>
      <c r="N1180" s="4"/>
      <c r="O1180" s="4">
        <f t="shared" si="294"/>
        <v>82388.047061471443</v>
      </c>
      <c r="P1180" s="4">
        <f t="shared" si="295"/>
        <v>14555.299272523755</v>
      </c>
      <c r="Q1180" s="4">
        <f t="shared" si="295"/>
        <v>14555.299272523755</v>
      </c>
      <c r="R1180" s="4">
        <f t="shared" si="296"/>
        <v>1679.4703769112505</v>
      </c>
      <c r="S1180" s="4"/>
      <c r="T1180" s="4"/>
      <c r="U1180" s="4">
        <f t="shared" si="297"/>
        <v>1</v>
      </c>
      <c r="V1180" s="4"/>
      <c r="W1180" s="4"/>
      <c r="X1180">
        <f>IF(front!E1180&gt;$X$2,O1180,P1180)</f>
        <v>82388.047061471443</v>
      </c>
      <c r="Y1180">
        <f t="shared" si="291"/>
        <v>82154.066273170378</v>
      </c>
      <c r="Z1180">
        <f>SUMPRODUCT($B$7:$B$456,Y$7:Y$456,EXP(constants!$B$32+constants!$A$32*ABS($A$7:$A$456-$A1180)))</f>
        <v>1.869458415984325E-7</v>
      </c>
      <c r="AA1180">
        <f t="shared" si="292"/>
        <v>82154.066272983429</v>
      </c>
      <c r="AB1180">
        <f t="shared" si="298"/>
        <v>82148.620314423824</v>
      </c>
      <c r="AD1180" s="4"/>
      <c r="AE1180" s="4"/>
      <c r="AF1180" s="4"/>
      <c r="AI1180" s="5">
        <f>SUMPRODUCT(constants!$B$13:$B$20,A1180^constants!$A$13:$A$20)*constants!$C$10/((A1180/1000000000)^5*(EXP(0.014388/(A1180/1000000000)/constants!$B$9)-1))</f>
        <v>1.9850626677715327E-5</v>
      </c>
      <c r="AL1180" s="17">
        <f t="shared" si="293"/>
        <v>2.4164284928629428E-10</v>
      </c>
      <c r="AQ1180">
        <f t="shared" si="300"/>
        <v>2.4164284928629428E-10</v>
      </c>
    </row>
    <row r="1181" spans="1:43" x14ac:dyDescent="0.2">
      <c r="A1181">
        <f>front!A1181</f>
        <v>731.78</v>
      </c>
      <c r="B1181" s="1">
        <f t="shared" si="299"/>
        <v>0.44999999999993179</v>
      </c>
      <c r="C1181">
        <f>front!D1181-front!B1181</f>
        <v>32052.500000000004</v>
      </c>
      <c r="D1181" s="2">
        <f>front!E1181-front!C1181</f>
        <v>55275.4</v>
      </c>
      <c r="E1181" s="2">
        <f>IF(front!F1181-front!C1181&gt;0,front!F1181-front!C1181,0)</f>
        <v>55275.4</v>
      </c>
      <c r="F1181" s="2">
        <f>front!I1181-front!H1181</f>
        <v>6670.5</v>
      </c>
      <c r="G1181" s="2"/>
      <c r="H1181" s="2"/>
      <c r="I1181" s="4">
        <f>C1181/(constants!$A$4+constants!$B$4*data!C1181+constants!$C$4*data!C1181^2+constants!$D$4*data!C1181^3+constants!$E$4*data!C1181^4+constants!$F$4*data!C1181^5+constants!$G$4*data!C1181^6+constants!$H$4*data!C1181^7)</f>
        <v>32921.741492061803</v>
      </c>
      <c r="J1181" s="4">
        <f>D1181/(constants!$A$4+constants!$B$4*data!D1181+constants!$C$4*data!D1181^2+constants!$D$4*data!D1181^3+constants!$E$4*data!D1181^4+constants!$F$4*data!D1181^5+constants!$G$4*data!D1181^6+constants!$H$4*data!D1181^7)</f>
        <v>58325.646090453229</v>
      </c>
      <c r="K1181" s="4">
        <f>E1181/(constants!$A$4+constants!$B$4*data!E1181+constants!$C$4*data!E1181^2+constants!$D$4*data!E1181^3+constants!$E$4*data!E1181^4+constants!$F$4*data!E1181^5+constants!$G$4*data!E1181^6+constants!$H$4*data!E1181^7)</f>
        <v>58325.646090453229</v>
      </c>
      <c r="L1181" s="4">
        <f>F1181/(constants!$A$4+constants!$B$4*data!F1181+constants!$C$4*data!F1181^2+constants!$D$4*data!F1181^3+constants!$E$4*data!F1181^4+constants!$F$4*data!F1181^5+constants!$G$4*data!F1181^6+constants!$H$4*data!F1181^7)</f>
        <v>6658.8619053574039</v>
      </c>
      <c r="M1181" s="4"/>
      <c r="N1181" s="4"/>
      <c r="O1181" s="4">
        <f t="shared" si="294"/>
        <v>82304.3537301545</v>
      </c>
      <c r="P1181" s="4">
        <f t="shared" si="295"/>
        <v>14581.411522613307</v>
      </c>
      <c r="Q1181" s="4">
        <f t="shared" si="295"/>
        <v>14581.411522613307</v>
      </c>
      <c r="R1181" s="4">
        <f t="shared" si="296"/>
        <v>1664.715476339351</v>
      </c>
      <c r="S1181" s="4"/>
      <c r="T1181" s="4"/>
      <c r="U1181" s="4">
        <f t="shared" si="297"/>
        <v>1</v>
      </c>
      <c r="V1181" s="4"/>
      <c r="W1181" s="4"/>
      <c r="X1181">
        <f>IF(front!E1181&gt;$X$2,O1181,P1181)</f>
        <v>82304.3537301545</v>
      </c>
      <c r="Y1181">
        <f t="shared" si="291"/>
        <v>82070.372941853435</v>
      </c>
      <c r="Z1181">
        <f>SUMPRODUCT($B$7:$B$456,Y$7:Y$456,EXP(constants!$B$32+constants!$A$32*ABS($A$7:$A$456-$A1181)))</f>
        <v>1.8222149594142349E-7</v>
      </c>
      <c r="AA1181">
        <f t="shared" si="292"/>
        <v>82070.372941671216</v>
      </c>
      <c r="AB1181">
        <f t="shared" si="298"/>
        <v>82064.926983111611</v>
      </c>
      <c r="AD1181" s="4"/>
      <c r="AE1181" s="4"/>
      <c r="AF1181" s="4"/>
      <c r="AI1181" s="5">
        <f>SUMPRODUCT(constants!$B$13:$B$20,A1181^constants!$A$13:$A$20)*constants!$C$10/((A1181/1000000000)^5*(EXP(0.014388/(A1181/1000000000)/constants!$B$9)-1))</f>
        <v>1.9865292590180017E-5</v>
      </c>
      <c r="AL1181" s="17">
        <f t="shared" si="293"/>
        <v>2.4206799811408053E-10</v>
      </c>
      <c r="AQ1181">
        <f t="shared" si="300"/>
        <v>2.4206799811408053E-10</v>
      </c>
    </row>
    <row r="1182" spans="1:43" x14ac:dyDescent="0.2">
      <c r="A1182">
        <f>front!A1182</f>
        <v>732.23</v>
      </c>
      <c r="B1182" s="1">
        <f t="shared" si="299"/>
        <v>0.45000000000004547</v>
      </c>
      <c r="C1182">
        <f>front!D1182-front!B1182</f>
        <v>32053.350000000002</v>
      </c>
      <c r="D1182" s="2">
        <f>front!E1182-front!C1182</f>
        <v>55229.2</v>
      </c>
      <c r="E1182" s="2">
        <f>IF(front!F1182-front!C1182&gt;0,front!F1182-front!C1182,0)</f>
        <v>55229.2</v>
      </c>
      <c r="F1182" s="2">
        <f>front!I1182-front!H1182</f>
        <v>5819.9</v>
      </c>
      <c r="G1182" s="2"/>
      <c r="H1182" s="2"/>
      <c r="I1182" s="4">
        <f>C1182/(constants!$A$4+constants!$B$4*data!C1182+constants!$C$4*data!C1182^2+constants!$D$4*data!C1182^3+constants!$E$4*data!C1182^4+constants!$F$4*data!C1182^5+constants!$G$4*data!C1182^6+constants!$H$4*data!C1182^7)</f>
        <v>32922.650589769677</v>
      </c>
      <c r="J1182" s="4">
        <f>D1182/(constants!$A$4+constants!$B$4*data!D1182+constants!$C$4*data!D1182^2+constants!$D$4*data!D1182^3+constants!$E$4*data!D1182^4+constants!$F$4*data!D1182^5+constants!$G$4*data!D1182^6+constants!$H$4*data!D1182^7)</f>
        <v>58274.307566780401</v>
      </c>
      <c r="K1182" s="4">
        <f>E1182/(constants!$A$4+constants!$B$4*data!E1182+constants!$C$4*data!E1182^2+constants!$D$4*data!E1182^3+constants!$E$4*data!E1182^4+constants!$F$4*data!E1182^5+constants!$G$4*data!E1182^6+constants!$H$4*data!E1182^7)</f>
        <v>58274.307566780401</v>
      </c>
      <c r="L1182" s="4">
        <f>F1182/(constants!$A$4+constants!$B$4*data!F1182+constants!$C$4*data!F1182^2+constants!$D$4*data!F1182^3+constants!$E$4*data!F1182^4+constants!$F$4*data!F1182^5+constants!$G$4*data!F1182^6+constants!$H$4*data!F1182^7)</f>
        <v>5808.4475947029514</v>
      </c>
      <c r="M1182" s="4"/>
      <c r="N1182" s="4"/>
      <c r="O1182" s="4">
        <f t="shared" si="294"/>
        <v>82306.626474424193</v>
      </c>
      <c r="P1182" s="4">
        <f t="shared" si="295"/>
        <v>14568.5768916951</v>
      </c>
      <c r="Q1182" s="4">
        <f t="shared" si="295"/>
        <v>14568.5768916951</v>
      </c>
      <c r="R1182" s="4">
        <f t="shared" si="296"/>
        <v>1452.1118986757378</v>
      </c>
      <c r="S1182" s="4"/>
      <c r="T1182" s="4"/>
      <c r="U1182" s="4">
        <f t="shared" si="297"/>
        <v>1</v>
      </c>
      <c r="V1182" s="4"/>
      <c r="W1182" s="4"/>
      <c r="X1182">
        <f>IF(front!E1182&gt;$X$2,O1182,P1182)</f>
        <v>82306.626474424193</v>
      </c>
      <c r="Y1182">
        <f t="shared" si="291"/>
        <v>82072.645686123127</v>
      </c>
      <c r="Z1182">
        <f>SUMPRODUCT($B$7:$B$456,Y$7:Y$456,EXP(constants!$B$32+constants!$A$32*ABS($A$7:$A$456-$A1182)))</f>
        <v>1.776165401659748E-7</v>
      </c>
      <c r="AA1182">
        <f t="shared" si="292"/>
        <v>82072.645685945507</v>
      </c>
      <c r="AB1182">
        <f t="shared" si="298"/>
        <v>82067.199727385901</v>
      </c>
      <c r="AD1182" s="4"/>
      <c r="AE1182" s="4"/>
      <c r="AF1182" s="4"/>
      <c r="AI1182" s="5">
        <f>SUMPRODUCT(constants!$B$13:$B$20,A1182^constants!$A$13:$A$20)*constants!$C$10/((A1182/1000000000)^5*(EXP(0.014388/(A1182/1000000000)/constants!$B$9)-1))</f>
        <v>1.9879918342220066E-5</v>
      </c>
      <c r="AL1182" s="17">
        <f t="shared" si="293"/>
        <v>2.4223951113548372E-10</v>
      </c>
      <c r="AQ1182">
        <f t="shared" si="300"/>
        <v>2.4223951113548372E-10</v>
      </c>
    </row>
    <row r="1183" spans="1:43" x14ac:dyDescent="0.2">
      <c r="A1183">
        <f>front!A1183</f>
        <v>732.68</v>
      </c>
      <c r="B1183" s="1">
        <f t="shared" si="299"/>
        <v>0.44999999999993179</v>
      </c>
      <c r="C1183">
        <f>front!D1183-front!B1183</f>
        <v>32066</v>
      </c>
      <c r="D1183" s="2">
        <f>front!E1183-front!C1183</f>
        <v>55694.9</v>
      </c>
      <c r="E1183" s="2">
        <f>IF(front!F1183-front!C1183&gt;0,front!F1183-front!C1183,0)</f>
        <v>55694.9</v>
      </c>
      <c r="F1183" s="2">
        <f>front!I1183-front!H1183</f>
        <v>5455.9</v>
      </c>
      <c r="G1183" s="2"/>
      <c r="H1183" s="2"/>
      <c r="I1183" s="4">
        <f>C1183/(constants!$A$4+constants!$B$4*data!C1183+constants!$C$4*data!C1183^2+constants!$D$4*data!C1183^3+constants!$E$4*data!C1183^4+constants!$F$4*data!C1183^5+constants!$G$4*data!C1183^6+constants!$H$4*data!C1183^7)</f>
        <v>32936.180308113559</v>
      </c>
      <c r="J1183" s="4">
        <f>D1183/(constants!$A$4+constants!$B$4*data!D1183+constants!$C$4*data!D1183^2+constants!$D$4*data!D1183^3+constants!$E$4*data!D1183^4+constants!$F$4*data!D1183^5+constants!$G$4*data!D1183^6+constants!$H$4*data!D1183^7)</f>
        <v>58792.08465031175</v>
      </c>
      <c r="K1183" s="4">
        <f>E1183/(constants!$A$4+constants!$B$4*data!E1183+constants!$C$4*data!E1183^2+constants!$D$4*data!E1183^3+constants!$E$4*data!E1183^4+constants!$F$4*data!E1183^5+constants!$G$4*data!E1183^6+constants!$H$4*data!E1183^7)</f>
        <v>58792.08465031175</v>
      </c>
      <c r="L1183" s="4">
        <f>F1183/(constants!$A$4+constants!$B$4*data!F1183+constants!$C$4*data!F1183^2+constants!$D$4*data!F1183^3+constants!$E$4*data!F1183^4+constants!$F$4*data!F1183^5+constants!$G$4*data!F1183^6+constants!$H$4*data!F1183^7)</f>
        <v>5444.7606393336655</v>
      </c>
      <c r="M1183" s="4"/>
      <c r="N1183" s="4"/>
      <c r="O1183" s="4">
        <f t="shared" si="294"/>
        <v>82340.450770283904</v>
      </c>
      <c r="P1183" s="4">
        <f t="shared" si="295"/>
        <v>14698.021162577938</v>
      </c>
      <c r="Q1183" s="4">
        <f t="shared" si="295"/>
        <v>14698.021162577938</v>
      </c>
      <c r="R1183" s="4">
        <f t="shared" si="296"/>
        <v>1361.1901598334164</v>
      </c>
      <c r="S1183" s="4"/>
      <c r="T1183" s="4"/>
      <c r="U1183" s="4">
        <f t="shared" si="297"/>
        <v>1</v>
      </c>
      <c r="V1183" s="4"/>
      <c r="W1183" s="4"/>
      <c r="X1183">
        <f>IF(front!E1183&gt;$X$2,O1183,P1183)</f>
        <v>82340.450770283904</v>
      </c>
      <c r="Y1183">
        <f t="shared" si="291"/>
        <v>82106.469981982838</v>
      </c>
      <c r="Z1183">
        <f>SUMPRODUCT($B$7:$B$456,Y$7:Y$456,EXP(constants!$B$32+constants!$A$32*ABS($A$7:$A$456-$A1183)))</f>
        <v>1.7312795714657526E-7</v>
      </c>
      <c r="AA1183">
        <f t="shared" si="292"/>
        <v>82106.469981809714</v>
      </c>
      <c r="AB1183">
        <f t="shared" si="298"/>
        <v>82101.024023250109</v>
      </c>
      <c r="AD1183" s="4"/>
      <c r="AE1183" s="4"/>
      <c r="AF1183" s="4"/>
      <c r="AI1183" s="5">
        <f>SUMPRODUCT(constants!$B$13:$B$20,A1183^constants!$A$13:$A$20)*constants!$C$10/((A1183/1000000000)^5*(EXP(0.014388/(A1183/1000000000)/constants!$B$9)-1))</f>
        <v>1.9894503948395553E-5</v>
      </c>
      <c r="AL1183" s="17">
        <f t="shared" si="293"/>
        <v>2.4231736674516564E-10</v>
      </c>
      <c r="AQ1183">
        <f t="shared" si="300"/>
        <v>2.4231736674516564E-10</v>
      </c>
    </row>
    <row r="1184" spans="1:43" x14ac:dyDescent="0.2">
      <c r="A1184">
        <f>front!A1184</f>
        <v>733.12</v>
      </c>
      <c r="B1184" s="1">
        <f t="shared" si="299"/>
        <v>0.44000000000005457</v>
      </c>
      <c r="C1184">
        <f>front!D1184-front!B1184</f>
        <v>32086.550000000003</v>
      </c>
      <c r="D1184" s="2">
        <f>front!E1184-front!C1184</f>
        <v>55058.2</v>
      </c>
      <c r="E1184" s="2">
        <f>IF(front!F1184-front!C1184&gt;0,front!F1184-front!C1184,0)</f>
        <v>55058.2</v>
      </c>
      <c r="F1184" s="2">
        <f>front!I1184-front!H1184</f>
        <v>5986</v>
      </c>
      <c r="G1184" s="2"/>
      <c r="H1184" s="2"/>
      <c r="I1184" s="4">
        <f>C1184/(constants!$A$4+constants!$B$4*data!C1184+constants!$C$4*data!C1184^2+constants!$D$4*data!C1184^3+constants!$E$4*data!C1184^4+constants!$F$4*data!C1184^5+constants!$G$4*data!C1184^6+constants!$H$4*data!C1184^7)</f>
        <v>32958.160236402684</v>
      </c>
      <c r="J1184" s="4">
        <f>D1184/(constants!$A$4+constants!$B$4*data!D1184+constants!$C$4*data!D1184^2+constants!$D$4*data!D1184^3+constants!$E$4*data!D1184^4+constants!$F$4*data!D1184^5+constants!$G$4*data!D1184^6+constants!$H$4*data!D1184^7)</f>
        <v>58084.337161341879</v>
      </c>
      <c r="K1184" s="4">
        <f>E1184/(constants!$A$4+constants!$B$4*data!E1184+constants!$C$4*data!E1184^2+constants!$D$4*data!E1184^3+constants!$E$4*data!E1184^4+constants!$F$4*data!E1184^5+constants!$G$4*data!E1184^6+constants!$H$4*data!E1184^7)</f>
        <v>58084.337161341879</v>
      </c>
      <c r="L1184" s="4">
        <f>F1184/(constants!$A$4+constants!$B$4*data!F1184+constants!$C$4*data!F1184^2+constants!$D$4*data!F1184^3+constants!$E$4*data!F1184^4+constants!$F$4*data!F1184^5+constants!$G$4*data!F1184^6+constants!$H$4*data!F1184^7)</f>
        <v>5974.4476420928704</v>
      </c>
      <c r="M1184" s="4"/>
      <c r="N1184" s="4"/>
      <c r="O1184" s="4">
        <f t="shared" si="294"/>
        <v>82395.400591006706</v>
      </c>
      <c r="P1184" s="4">
        <f t="shared" si="295"/>
        <v>14521.08429033547</v>
      </c>
      <c r="Q1184" s="4">
        <f t="shared" si="295"/>
        <v>14521.08429033547</v>
      </c>
      <c r="R1184" s="4">
        <f t="shared" si="296"/>
        <v>1493.6119105232176</v>
      </c>
      <c r="S1184" s="4"/>
      <c r="T1184" s="4"/>
      <c r="U1184" s="4">
        <f t="shared" si="297"/>
        <v>1</v>
      </c>
      <c r="V1184" s="4"/>
      <c r="W1184" s="4"/>
      <c r="X1184">
        <f>IF(front!E1184&gt;$X$2,O1184,P1184)</f>
        <v>82395.400591006706</v>
      </c>
      <c r="Y1184">
        <f t="shared" si="291"/>
        <v>82161.419802705641</v>
      </c>
      <c r="Z1184">
        <f>SUMPRODUCT($B$7:$B$456,Y$7:Y$456,EXP(constants!$B$32+constants!$A$32*ABS($A$7:$A$456-$A1184)))</f>
        <v>1.688488199039081E-7</v>
      </c>
      <c r="AA1184">
        <f t="shared" si="292"/>
        <v>82161.419802536795</v>
      </c>
      <c r="AB1184">
        <f t="shared" si="298"/>
        <v>82155.97384397719</v>
      </c>
      <c r="AD1184" s="4"/>
      <c r="AE1184" s="4"/>
      <c r="AF1184" s="4"/>
      <c r="AI1184" s="5">
        <f>SUMPRODUCT(constants!$B$13:$B$20,A1184^constants!$A$13:$A$20)*constants!$C$10/((A1184/1000000000)^5*(EXP(0.014388/(A1184/1000000000)/constants!$B$9)-1))</f>
        <v>1.9908726626120709E-5</v>
      </c>
      <c r="AL1184" s="17">
        <f t="shared" si="293"/>
        <v>2.4232841136944551E-10</v>
      </c>
      <c r="AQ1184">
        <f t="shared" si="300"/>
        <v>2.4232841136944551E-10</v>
      </c>
    </row>
    <row r="1185" spans="1:43" x14ac:dyDescent="0.2">
      <c r="A1185">
        <f>front!A1185</f>
        <v>733.57</v>
      </c>
      <c r="B1185" s="1">
        <f t="shared" si="299"/>
        <v>0.45000000000004547</v>
      </c>
      <c r="C1185">
        <f>front!D1185-front!B1185</f>
        <v>32157.55</v>
      </c>
      <c r="D1185" s="2">
        <f>front!E1185-front!C1185</f>
        <v>55241</v>
      </c>
      <c r="E1185" s="2">
        <f>IF(front!F1185-front!C1185&gt;0,front!F1185-front!C1185,0)</f>
        <v>55241</v>
      </c>
      <c r="F1185" s="2">
        <f>front!I1185-front!H1185</f>
        <v>6283.7999999999993</v>
      </c>
      <c r="G1185" s="2"/>
      <c r="H1185" s="2"/>
      <c r="I1185" s="4">
        <f>C1185/(constants!$A$4+constants!$B$4*data!C1185+constants!$C$4*data!C1185^2+constants!$D$4*data!C1185^3+constants!$E$4*data!C1185^4+constants!$F$4*data!C1185^5+constants!$G$4*data!C1185^6+constants!$H$4*data!C1185^7)</f>
        <v>33034.108440841694</v>
      </c>
      <c r="J1185" s="4">
        <f>D1185/(constants!$A$4+constants!$B$4*data!D1185+constants!$C$4*data!D1185^2+constants!$D$4*data!D1185^3+constants!$E$4*data!D1185^4+constants!$F$4*data!D1185^5+constants!$G$4*data!D1185^6+constants!$H$4*data!D1185^7)</f>
        <v>58287.419456655516</v>
      </c>
      <c r="K1185" s="4">
        <f>E1185/(constants!$A$4+constants!$B$4*data!E1185+constants!$C$4*data!E1185^2+constants!$D$4*data!E1185^3+constants!$E$4*data!E1185^4+constants!$F$4*data!E1185^5+constants!$G$4*data!E1185^6+constants!$H$4*data!E1185^7)</f>
        <v>58287.419456655516</v>
      </c>
      <c r="L1185" s="4">
        <f>F1185/(constants!$A$4+constants!$B$4*data!F1185+constants!$C$4*data!F1185^2+constants!$D$4*data!F1185^3+constants!$E$4*data!F1185^4+constants!$F$4*data!F1185^5+constants!$G$4*data!F1185^6+constants!$H$4*data!F1185^7)</f>
        <v>6272.142596759858</v>
      </c>
      <c r="M1185" s="4"/>
      <c r="N1185" s="4"/>
      <c r="O1185" s="4">
        <f t="shared" si="294"/>
        <v>82585.271102104234</v>
      </c>
      <c r="P1185" s="4">
        <f t="shared" si="295"/>
        <v>14571.854864163879</v>
      </c>
      <c r="Q1185" s="4">
        <f t="shared" si="295"/>
        <v>14571.854864163879</v>
      </c>
      <c r="R1185" s="4">
        <f t="shared" si="296"/>
        <v>1568.0356491899645</v>
      </c>
      <c r="S1185" s="4"/>
      <c r="T1185" s="4"/>
      <c r="U1185" s="4">
        <f t="shared" si="297"/>
        <v>1</v>
      </c>
      <c r="V1185" s="4"/>
      <c r="W1185" s="4"/>
      <c r="X1185">
        <f>IF(front!E1185&gt;$X$2,O1185,P1185)</f>
        <v>82585.271102104234</v>
      </c>
      <c r="Y1185">
        <f t="shared" si="291"/>
        <v>82351.290313803169</v>
      </c>
      <c r="Z1185">
        <f>SUMPRODUCT($B$7:$B$456,Y$7:Y$456,EXP(constants!$B$32+constants!$A$32*ABS($A$7:$A$456-$A1185)))</f>
        <v>1.6458180769232966E-7</v>
      </c>
      <c r="AA1185">
        <f t="shared" si="292"/>
        <v>82351.290313638587</v>
      </c>
      <c r="AB1185">
        <f t="shared" si="298"/>
        <v>82345.844355078982</v>
      </c>
      <c r="AD1185" s="4"/>
      <c r="AE1185" s="4"/>
      <c r="AF1185" s="4"/>
      <c r="AI1185" s="5">
        <f>SUMPRODUCT(constants!$B$13:$B$20,A1185^constants!$A$13:$A$20)*constants!$C$10/((A1185/1000000000)^5*(EXP(0.014388/(A1185/1000000000)/constants!$B$9)-1))</f>
        <v>1.992323287448105E-5</v>
      </c>
      <c r="AL1185" s="17">
        <f t="shared" si="293"/>
        <v>2.4194582046631492E-10</v>
      </c>
      <c r="AQ1185">
        <f t="shared" si="300"/>
        <v>2.4194582046631492E-10</v>
      </c>
    </row>
    <row r="1186" spans="1:43" x14ac:dyDescent="0.2">
      <c r="A1186">
        <f>front!A1186</f>
        <v>734.02</v>
      </c>
      <c r="B1186" s="1">
        <f t="shared" si="299"/>
        <v>0.44999999999993179</v>
      </c>
      <c r="C1186">
        <f>front!D1186-front!B1186</f>
        <v>32347.85</v>
      </c>
      <c r="D1186" s="2">
        <f>front!E1186-front!C1186</f>
        <v>55620.6</v>
      </c>
      <c r="E1186" s="2">
        <f>IF(front!F1186-front!C1186&gt;0,front!F1186-front!C1186,0)</f>
        <v>55620.6</v>
      </c>
      <c r="F1186" s="2">
        <f>front!I1186-front!H1186</f>
        <v>6970.1</v>
      </c>
      <c r="G1186" s="2"/>
      <c r="H1186" s="2"/>
      <c r="I1186" s="4">
        <f>C1186/(constants!$A$4+constants!$B$4*data!C1186+constants!$C$4*data!C1186^2+constants!$D$4*data!C1186^3+constants!$E$4*data!C1186^4+constants!$F$4*data!C1186^5+constants!$G$4*data!C1186^6+constants!$H$4*data!C1186^7)</f>
        <v>33237.730871280175</v>
      </c>
      <c r="J1186" s="4">
        <f>D1186/(constants!$A$4+constants!$B$4*data!D1186+constants!$C$4*data!D1186^2+constants!$D$4*data!D1186^3+constants!$E$4*data!D1186^4+constants!$F$4*data!D1186^5+constants!$G$4*data!D1186^6+constants!$H$4*data!D1186^7)</f>
        <v>58709.4322930751</v>
      </c>
      <c r="K1186" s="4">
        <f>E1186/(constants!$A$4+constants!$B$4*data!E1186+constants!$C$4*data!E1186^2+constants!$D$4*data!E1186^3+constants!$E$4*data!E1186^4+constants!$F$4*data!E1186^5+constants!$G$4*data!E1186^6+constants!$H$4*data!E1186^7)</f>
        <v>58709.4322930751</v>
      </c>
      <c r="L1186" s="4">
        <f>F1186/(constants!$A$4+constants!$B$4*data!F1186+constants!$C$4*data!F1186^2+constants!$D$4*data!F1186^3+constants!$E$4*data!F1186^4+constants!$F$4*data!F1186^5+constants!$G$4*data!F1186^6+constants!$H$4*data!F1186^7)</f>
        <v>6958.6101092931949</v>
      </c>
      <c r="M1186" s="4"/>
      <c r="N1186" s="4"/>
      <c r="O1186" s="4">
        <f t="shared" si="294"/>
        <v>83094.32717820043</v>
      </c>
      <c r="P1186" s="4">
        <f t="shared" si="295"/>
        <v>14677.358073268775</v>
      </c>
      <c r="Q1186" s="4">
        <f t="shared" si="295"/>
        <v>14677.358073268775</v>
      </c>
      <c r="R1186" s="4">
        <f t="shared" si="296"/>
        <v>1739.6525273232987</v>
      </c>
      <c r="S1186" s="4"/>
      <c r="T1186" s="4"/>
      <c r="U1186" s="4">
        <f t="shared" si="297"/>
        <v>1</v>
      </c>
      <c r="V1186" s="4"/>
      <c r="W1186" s="4"/>
      <c r="X1186">
        <f>IF(front!E1186&gt;$X$2,O1186,P1186)</f>
        <v>83094.32717820043</v>
      </c>
      <c r="Y1186">
        <f t="shared" si="291"/>
        <v>82860.346389899365</v>
      </c>
      <c r="Z1186">
        <f>SUMPRODUCT($B$7:$B$456,Y$7:Y$456,EXP(constants!$B$32+constants!$A$32*ABS($A$7:$A$456-$A1186)))</f>
        <v>1.6042262799758056E-7</v>
      </c>
      <c r="AA1186">
        <f t="shared" si="292"/>
        <v>82860.346389738945</v>
      </c>
      <c r="AB1186">
        <f t="shared" si="298"/>
        <v>82854.90043117934</v>
      </c>
      <c r="AD1186" s="4"/>
      <c r="AE1186" s="4"/>
      <c r="AF1186" s="4"/>
      <c r="AI1186" s="5">
        <f>SUMPRODUCT(constants!$B$13:$B$20,A1186^constants!$A$13:$A$20)*constants!$C$10/((A1186/1000000000)^5*(EXP(0.014388/(A1186/1000000000)/constants!$B$9)-1))</f>
        <v>1.9937699018636861E-5</v>
      </c>
      <c r="AL1186" s="17">
        <f t="shared" si="293"/>
        <v>2.4063391440796486E-10</v>
      </c>
      <c r="AQ1186">
        <f t="shared" si="300"/>
        <v>2.4063391440796486E-10</v>
      </c>
    </row>
    <row r="1187" spans="1:43" x14ac:dyDescent="0.2">
      <c r="A1187">
        <f>front!A1187</f>
        <v>734.46</v>
      </c>
      <c r="B1187" s="1">
        <f t="shared" si="299"/>
        <v>0.44000000000005457</v>
      </c>
      <c r="C1187">
        <f>front!D1187-front!B1187</f>
        <v>32529.050000000003</v>
      </c>
      <c r="D1187" s="2">
        <f>front!E1187-front!C1187</f>
        <v>55009.5</v>
      </c>
      <c r="E1187" s="2">
        <f>IF(front!F1187-front!C1187&gt;0,front!F1187-front!C1187,0)</f>
        <v>55009.5</v>
      </c>
      <c r="F1187" s="2">
        <f>front!I1187-front!H1187</f>
        <v>8037.2000000000007</v>
      </c>
      <c r="G1187" s="2"/>
      <c r="H1187" s="2"/>
      <c r="I1187" s="4">
        <f>C1187/(constants!$A$4+constants!$B$4*data!C1187+constants!$C$4*data!C1187^2+constants!$D$4*data!C1187^3+constants!$E$4*data!C1187^4+constants!$F$4*data!C1187^5+constants!$G$4*data!C1187^6+constants!$H$4*data!C1187^7)</f>
        <v>33431.697319198269</v>
      </c>
      <c r="J1187" s="4">
        <f>D1187/(constants!$A$4+constants!$B$4*data!D1187+constants!$C$4*data!D1187^2+constants!$D$4*data!D1187^3+constants!$E$4*data!D1187^4+constants!$F$4*data!D1187^5+constants!$G$4*data!D1187^6+constants!$H$4*data!D1187^7)</f>
        <v>58030.248031285868</v>
      </c>
      <c r="K1187" s="4">
        <f>E1187/(constants!$A$4+constants!$B$4*data!E1187+constants!$C$4*data!E1187^2+constants!$D$4*data!E1187^3+constants!$E$4*data!E1187^4+constants!$F$4*data!E1187^5+constants!$G$4*data!E1187^6+constants!$H$4*data!E1187^7)</f>
        <v>58030.248031285868</v>
      </c>
      <c r="L1187" s="4">
        <f>F1187/(constants!$A$4+constants!$B$4*data!F1187+constants!$C$4*data!F1187^2+constants!$D$4*data!F1187^3+constants!$E$4*data!F1187^4+constants!$F$4*data!F1187^5+constants!$G$4*data!F1187^6+constants!$H$4*data!F1187^7)</f>
        <v>8027.3375360933424</v>
      </c>
      <c r="M1187" s="4"/>
      <c r="N1187" s="4"/>
      <c r="O1187" s="4">
        <f t="shared" si="294"/>
        <v>83579.243297995679</v>
      </c>
      <c r="P1187" s="4">
        <f t="shared" si="295"/>
        <v>14507.562007821467</v>
      </c>
      <c r="Q1187" s="4">
        <f t="shared" si="295"/>
        <v>14507.562007821467</v>
      </c>
      <c r="R1187" s="4">
        <f t="shared" si="296"/>
        <v>2006.8343840233356</v>
      </c>
      <c r="S1187" s="4"/>
      <c r="T1187" s="4"/>
      <c r="U1187" s="4">
        <f t="shared" si="297"/>
        <v>1</v>
      </c>
      <c r="V1187" s="4"/>
      <c r="W1187" s="4"/>
      <c r="X1187">
        <f>IF(front!E1187&gt;$X$2,O1187,P1187)</f>
        <v>83579.243297995679</v>
      </c>
      <c r="Y1187">
        <f t="shared" si="291"/>
        <v>83345.262509694614</v>
      </c>
      <c r="Z1187">
        <f>SUMPRODUCT($B$7:$B$456,Y$7:Y$456,EXP(constants!$B$32+constants!$A$32*ABS($A$7:$A$456-$A1187)))</f>
        <v>1.5645752349715731E-7</v>
      </c>
      <c r="AA1187">
        <f t="shared" si="292"/>
        <v>83345.262509538152</v>
      </c>
      <c r="AB1187">
        <f t="shared" si="298"/>
        <v>83339.816550978547</v>
      </c>
      <c r="AD1187" s="4"/>
      <c r="AE1187" s="4"/>
      <c r="AF1187" s="4"/>
      <c r="AI1187" s="5">
        <f>SUMPRODUCT(constants!$B$13:$B$20,A1187^constants!$A$13:$A$20)*constants!$C$10/((A1187/1000000000)^5*(EXP(0.014388/(A1187/1000000000)/constants!$B$9)-1))</f>
        <v>1.9951804928503187E-5</v>
      </c>
      <c r="AL1187" s="17">
        <f t="shared" si="293"/>
        <v>2.3940303391835242E-10</v>
      </c>
      <c r="AQ1187">
        <f t="shared" si="300"/>
        <v>2.3940303391835242E-10</v>
      </c>
    </row>
    <row r="1188" spans="1:43" x14ac:dyDescent="0.2">
      <c r="A1188">
        <f>front!A1188</f>
        <v>734.91</v>
      </c>
      <c r="B1188" s="1">
        <f t="shared" si="299"/>
        <v>0.44999999999993179</v>
      </c>
      <c r="C1188">
        <f>front!D1188-front!B1188</f>
        <v>32649.300000000003</v>
      </c>
      <c r="D1188" s="2">
        <f>front!E1188-front!C1188</f>
        <v>55178.6</v>
      </c>
      <c r="E1188" s="2">
        <f>IF(front!F1188-front!C1188&gt;0,front!F1188-front!C1188,0)</f>
        <v>55178.6</v>
      </c>
      <c r="F1188" s="2">
        <f>front!I1188-front!H1188</f>
        <v>7274.2999999999993</v>
      </c>
      <c r="G1188" s="2"/>
      <c r="H1188" s="2"/>
      <c r="I1188" s="4">
        <f>C1188/(constants!$A$4+constants!$B$4*data!C1188+constants!$C$4*data!C1188^2+constants!$D$4*data!C1188^3+constants!$E$4*data!C1188^4+constants!$F$4*data!C1188^5+constants!$G$4*data!C1188^6+constants!$H$4*data!C1188^7)</f>
        <v>33560.463241134777</v>
      </c>
      <c r="J1188" s="4">
        <f>D1188/(constants!$A$4+constants!$B$4*data!D1188+constants!$C$4*data!D1188^2+constants!$D$4*data!D1188^3+constants!$E$4*data!D1188^4+constants!$F$4*data!D1188^5+constants!$G$4*data!D1188^6+constants!$H$4*data!D1188^7)</f>
        <v>58218.086202971681</v>
      </c>
      <c r="K1188" s="4">
        <f>E1188/(constants!$A$4+constants!$B$4*data!E1188+constants!$C$4*data!E1188^2+constants!$D$4*data!E1188^3+constants!$E$4*data!E1188^4+constants!$F$4*data!E1188^5+constants!$G$4*data!E1188^6+constants!$H$4*data!E1188^7)</f>
        <v>58218.086202971681</v>
      </c>
      <c r="L1188" s="4">
        <f>F1188/(constants!$A$4+constants!$B$4*data!F1188+constants!$C$4*data!F1188^2+constants!$D$4*data!F1188^3+constants!$E$4*data!F1188^4+constants!$F$4*data!F1188^5+constants!$G$4*data!F1188^6+constants!$H$4*data!F1188^7)</f>
        <v>7263.0906535515333</v>
      </c>
      <c r="M1188" s="4"/>
      <c r="N1188" s="4"/>
      <c r="O1188" s="4">
        <f t="shared" si="294"/>
        <v>83901.15810283694</v>
      </c>
      <c r="P1188" s="4">
        <f t="shared" si="295"/>
        <v>14554.52155074292</v>
      </c>
      <c r="Q1188" s="4">
        <f t="shared" si="295"/>
        <v>14554.52155074292</v>
      </c>
      <c r="R1188" s="4">
        <f t="shared" si="296"/>
        <v>1815.7726633878833</v>
      </c>
      <c r="S1188" s="4"/>
      <c r="T1188" s="4"/>
      <c r="U1188" s="4">
        <f t="shared" si="297"/>
        <v>1</v>
      </c>
      <c r="V1188" s="4"/>
      <c r="W1188" s="4"/>
      <c r="X1188">
        <f>IF(front!E1188&gt;$X$2,O1188,P1188)</f>
        <v>83901.15810283694</v>
      </c>
      <c r="Y1188">
        <f t="shared" si="291"/>
        <v>83667.177314535875</v>
      </c>
      <c r="Z1188">
        <f>SUMPRODUCT($B$7:$B$456,Y$7:Y$456,EXP(constants!$B$32+constants!$A$32*ABS($A$7:$A$456-$A1188)))</f>
        <v>1.5250365420902448E-7</v>
      </c>
      <c r="AA1188">
        <f t="shared" si="292"/>
        <v>83667.177314383371</v>
      </c>
      <c r="AB1188">
        <f t="shared" si="298"/>
        <v>83661.731355823766</v>
      </c>
      <c r="AD1188" s="4"/>
      <c r="AE1188" s="4"/>
      <c r="AF1188" s="4"/>
      <c r="AI1188" s="5">
        <f>SUMPRODUCT(constants!$B$13:$B$20,A1188^constants!$A$13:$A$20)*constants!$C$10/((A1188/1000000000)^5*(EXP(0.014388/(A1188/1000000000)/constants!$B$9)-1))</f>
        <v>1.9966191794654053E-5</v>
      </c>
      <c r="AL1188" s="17">
        <f t="shared" si="293"/>
        <v>2.3865382022439089E-10</v>
      </c>
      <c r="AQ1188">
        <f t="shared" si="300"/>
        <v>2.3865382022439089E-10</v>
      </c>
    </row>
    <row r="1189" spans="1:43" x14ac:dyDescent="0.2">
      <c r="A1189">
        <f>front!A1189</f>
        <v>735.36</v>
      </c>
      <c r="B1189" s="1">
        <f t="shared" si="299"/>
        <v>0.45000000000004547</v>
      </c>
      <c r="C1189">
        <f>front!D1189-front!B1189</f>
        <v>32735.949999999997</v>
      </c>
      <c r="D1189" s="2">
        <f>front!E1189-front!C1189</f>
        <v>55321</v>
      </c>
      <c r="E1189" s="2">
        <f>IF(front!F1189-front!C1189&gt;0,front!F1189-front!C1189,0)</f>
        <v>55321</v>
      </c>
      <c r="F1189" s="2">
        <f>front!I1189-front!H1189</f>
        <v>6085.9</v>
      </c>
      <c r="G1189" s="2"/>
      <c r="H1189" s="2"/>
      <c r="I1189" s="4">
        <f>C1189/(constants!$A$4+constants!$B$4*data!C1189+constants!$C$4*data!C1189^2+constants!$D$4*data!C1189^3+constants!$E$4*data!C1189^4+constants!$F$4*data!C1189^5+constants!$G$4*data!C1189^6+constants!$H$4*data!C1189^7)</f>
        <v>33653.271296107225</v>
      </c>
      <c r="J1189" s="4">
        <f>D1189/(constants!$A$4+constants!$B$4*data!D1189+constants!$C$4*data!D1189^2+constants!$D$4*data!D1189^3+constants!$E$4*data!D1189^4+constants!$F$4*data!D1189^5+constants!$G$4*data!D1189^6+constants!$H$4*data!D1189^7)</f>
        <v>58376.323582507473</v>
      </c>
      <c r="K1189" s="4">
        <f>E1189/(constants!$A$4+constants!$B$4*data!E1189+constants!$C$4*data!E1189^2+constants!$D$4*data!E1189^3+constants!$E$4*data!E1189^4+constants!$F$4*data!E1189^5+constants!$G$4*data!E1189^6+constants!$H$4*data!E1189^7)</f>
        <v>58376.323582507473</v>
      </c>
      <c r="L1189" s="4">
        <f>F1189/(constants!$A$4+constants!$B$4*data!F1189+constants!$C$4*data!F1189^2+constants!$D$4*data!F1189^3+constants!$E$4*data!F1189^4+constants!$F$4*data!F1189^5+constants!$G$4*data!F1189^6+constants!$H$4*data!F1189^7)</f>
        <v>6074.3014737158619</v>
      </c>
      <c r="M1189" s="4"/>
      <c r="N1189" s="4"/>
      <c r="O1189" s="4">
        <f t="shared" si="294"/>
        <v>84133.178240268069</v>
      </c>
      <c r="P1189" s="4">
        <f t="shared" si="295"/>
        <v>14594.080895626868</v>
      </c>
      <c r="Q1189" s="4">
        <f t="shared" si="295"/>
        <v>14594.080895626868</v>
      </c>
      <c r="R1189" s="4">
        <f t="shared" si="296"/>
        <v>1518.5753684289655</v>
      </c>
      <c r="S1189" s="4"/>
      <c r="T1189" s="4"/>
      <c r="U1189" s="4">
        <f t="shared" si="297"/>
        <v>1</v>
      </c>
      <c r="V1189" s="4"/>
      <c r="W1189" s="4"/>
      <c r="X1189">
        <f>IF(front!E1189&gt;$X$2,O1189,P1189)</f>
        <v>84133.178240268069</v>
      </c>
      <c r="Y1189">
        <f t="shared" si="291"/>
        <v>83899.197451967004</v>
      </c>
      <c r="Z1189">
        <f>SUMPRODUCT($B$7:$B$456,Y$7:Y$456,EXP(constants!$B$32+constants!$A$32*ABS($A$7:$A$456-$A1189)))</f>
        <v>1.4864970394043149E-7</v>
      </c>
      <c r="AA1189">
        <f t="shared" si="292"/>
        <v>83899.197451818356</v>
      </c>
      <c r="AB1189">
        <f t="shared" si="298"/>
        <v>83893.751493258751</v>
      </c>
      <c r="AD1189" s="4"/>
      <c r="AE1189" s="4"/>
      <c r="AF1189" s="4"/>
      <c r="AI1189" s="5">
        <f>SUMPRODUCT(constants!$B$13:$B$20,A1189^constants!$A$13:$A$20)*constants!$C$10/((A1189/1000000000)^5*(EXP(0.014388/(A1189/1000000000)/constants!$B$9)-1))</f>
        <v>1.9980538595611363E-5</v>
      </c>
      <c r="AL1189" s="17">
        <f t="shared" si="293"/>
        <v>2.3816480059563064E-10</v>
      </c>
      <c r="AQ1189">
        <f t="shared" si="300"/>
        <v>2.3816480059563064E-10</v>
      </c>
    </row>
    <row r="1190" spans="1:43" x14ac:dyDescent="0.2">
      <c r="A1190">
        <f>front!A1190</f>
        <v>735.8</v>
      </c>
      <c r="B1190" s="1">
        <f t="shared" si="299"/>
        <v>0.43999999999994088</v>
      </c>
      <c r="C1190">
        <f>front!D1190-front!B1190</f>
        <v>32876.6</v>
      </c>
      <c r="D1190" s="2">
        <f>front!E1190-front!C1190</f>
        <v>54132</v>
      </c>
      <c r="E1190" s="2">
        <f>IF(front!F1190-front!C1190&gt;0,front!F1190-front!C1190,0)</f>
        <v>54132</v>
      </c>
      <c r="F1190" s="2">
        <f>front!I1190-front!H1190</f>
        <v>5857.5</v>
      </c>
      <c r="G1190" s="2"/>
      <c r="H1190" s="2"/>
      <c r="I1190" s="4">
        <f>C1190/(constants!$A$4+constants!$B$4*data!C1190+constants!$C$4*data!C1190^2+constants!$D$4*data!C1190^3+constants!$E$4*data!C1190^4+constants!$F$4*data!C1190^5+constants!$G$4*data!C1190^6+constants!$H$4*data!C1190^7)</f>
        <v>33803.955639311309</v>
      </c>
      <c r="J1190" s="4">
        <f>D1190/(constants!$A$4+constants!$B$4*data!D1190+constants!$C$4*data!D1190^2+constants!$D$4*data!D1190^3+constants!$E$4*data!D1190^4+constants!$F$4*data!D1190^5+constants!$G$4*data!D1190^6+constants!$H$4*data!D1190^7)</f>
        <v>57056.530799995169</v>
      </c>
      <c r="K1190" s="4">
        <f>E1190/(constants!$A$4+constants!$B$4*data!E1190+constants!$C$4*data!E1190^2+constants!$D$4*data!E1190^3+constants!$E$4*data!E1190^4+constants!$F$4*data!E1190^5+constants!$G$4*data!E1190^6+constants!$H$4*data!E1190^7)</f>
        <v>57056.530799995169</v>
      </c>
      <c r="L1190" s="4">
        <f>F1190/(constants!$A$4+constants!$B$4*data!F1190+constants!$C$4*data!F1190^2+constants!$D$4*data!F1190^3+constants!$E$4*data!F1190^4+constants!$F$4*data!F1190^5+constants!$G$4*data!F1190^6+constants!$H$4*data!F1190^7)</f>
        <v>5846.0224988133377</v>
      </c>
      <c r="M1190" s="4"/>
      <c r="N1190" s="4"/>
      <c r="O1190" s="4">
        <f t="shared" si="294"/>
        <v>84509.889098278261</v>
      </c>
      <c r="P1190" s="4">
        <f t="shared" si="295"/>
        <v>14264.132699998792</v>
      </c>
      <c r="Q1190" s="4">
        <f t="shared" si="295"/>
        <v>14264.132699998792</v>
      </c>
      <c r="R1190" s="4">
        <f t="shared" si="296"/>
        <v>1461.5056247033344</v>
      </c>
      <c r="S1190" s="4"/>
      <c r="T1190" s="4"/>
      <c r="U1190" s="4">
        <f t="shared" si="297"/>
        <v>1</v>
      </c>
      <c r="V1190" s="4"/>
      <c r="W1190" s="4"/>
      <c r="X1190">
        <f>IF(front!E1190&gt;$X$2,O1190,P1190)</f>
        <v>84509.889098278261</v>
      </c>
      <c r="Y1190">
        <f t="shared" si="291"/>
        <v>84275.908309977196</v>
      </c>
      <c r="Z1190">
        <f>SUMPRODUCT($B$7:$B$456,Y$7:Y$456,EXP(constants!$B$32+constants!$A$32*ABS($A$7:$A$456-$A1190)))</f>
        <v>1.4497558628360362E-7</v>
      </c>
      <c r="AA1190">
        <f t="shared" si="292"/>
        <v>84275.908309832215</v>
      </c>
      <c r="AB1190">
        <f t="shared" si="298"/>
        <v>84270.46235127261</v>
      </c>
      <c r="AD1190" s="4"/>
      <c r="AE1190" s="4"/>
      <c r="AF1190" s="4"/>
      <c r="AI1190" s="5">
        <f>SUMPRODUCT(constants!$B$13:$B$20,A1190^constants!$A$13:$A$20)*constants!$C$10/((A1190/1000000000)^5*(EXP(0.014388/(A1190/1000000000)/constants!$B$9)-1))</f>
        <v>1.9994527851182379E-5</v>
      </c>
      <c r="AL1190" s="17">
        <f t="shared" si="293"/>
        <v>2.3726614632582979E-10</v>
      </c>
      <c r="AQ1190">
        <f t="shared" si="300"/>
        <v>2.3726614632582979E-10</v>
      </c>
    </row>
    <row r="1191" spans="1:43" x14ac:dyDescent="0.2">
      <c r="A1191">
        <f>front!A1191</f>
        <v>736.25</v>
      </c>
      <c r="B1191" s="1">
        <f t="shared" si="299"/>
        <v>0.45000000000004547</v>
      </c>
      <c r="C1191">
        <f>front!D1191-front!B1191</f>
        <v>32978.350000000006</v>
      </c>
      <c r="D1191" s="2">
        <f>front!E1191-front!C1191</f>
        <v>55638.5</v>
      </c>
      <c r="E1191" s="2">
        <f>IF(front!F1191-front!C1191&gt;0,front!F1191-front!C1191,0)</f>
        <v>55638.5</v>
      </c>
      <c r="F1191" s="2">
        <f>front!I1191-front!H1191</f>
        <v>6263.6</v>
      </c>
      <c r="G1191" s="2"/>
      <c r="H1191" s="2"/>
      <c r="I1191" s="4">
        <f>C1191/(constants!$A$4+constants!$B$4*data!C1191+constants!$C$4*data!C1191^2+constants!$D$4*data!C1191^3+constants!$E$4*data!C1191^4+constants!$F$4*data!C1191^5+constants!$G$4*data!C1191^6+constants!$H$4*data!C1191^7)</f>
        <v>33912.994561978536</v>
      </c>
      <c r="J1191" s="4">
        <f>D1191/(constants!$A$4+constants!$B$4*data!D1191+constants!$C$4*data!D1191^2+constants!$D$4*data!D1191^3+constants!$E$4*data!D1191^4+constants!$F$4*data!D1191^5+constants!$G$4*data!D1191^6+constants!$H$4*data!D1191^7)</f>
        <v>58729.342899708223</v>
      </c>
      <c r="K1191" s="4">
        <f>E1191/(constants!$A$4+constants!$B$4*data!E1191+constants!$C$4*data!E1191^2+constants!$D$4*data!E1191^3+constants!$E$4*data!E1191^4+constants!$F$4*data!E1191^5+constants!$G$4*data!E1191^6+constants!$H$4*data!E1191^7)</f>
        <v>58729.342899708223</v>
      </c>
      <c r="L1191" s="4">
        <f>F1191/(constants!$A$4+constants!$B$4*data!F1191+constants!$C$4*data!F1191^2+constants!$D$4*data!F1191^3+constants!$E$4*data!F1191^4+constants!$F$4*data!F1191^5+constants!$G$4*data!F1191^6+constants!$H$4*data!F1191^7)</f>
        <v>6251.9465617029182</v>
      </c>
      <c r="M1191" s="4"/>
      <c r="N1191" s="4"/>
      <c r="O1191" s="4">
        <f t="shared" si="294"/>
        <v>84782.486404946336</v>
      </c>
      <c r="P1191" s="4">
        <f t="shared" si="295"/>
        <v>14682.335724927056</v>
      </c>
      <c r="Q1191" s="4">
        <f t="shared" si="295"/>
        <v>14682.335724927056</v>
      </c>
      <c r="R1191" s="4">
        <f t="shared" si="296"/>
        <v>1562.9866404257295</v>
      </c>
      <c r="S1191" s="4"/>
      <c r="T1191" s="4"/>
      <c r="U1191" s="4">
        <f t="shared" si="297"/>
        <v>1</v>
      </c>
      <c r="V1191" s="4"/>
      <c r="W1191" s="4"/>
      <c r="X1191">
        <f>IF(front!E1191&gt;$X$2,O1191,P1191)</f>
        <v>84782.486404946336</v>
      </c>
      <c r="Y1191">
        <f t="shared" si="291"/>
        <v>84548.50561664527</v>
      </c>
      <c r="Z1191">
        <f>SUMPRODUCT($B$7:$B$456,Y$7:Y$456,EXP(constants!$B$32+constants!$A$32*ABS($A$7:$A$456-$A1191)))</f>
        <v>1.4131187932133447E-7</v>
      </c>
      <c r="AA1191">
        <f t="shared" si="292"/>
        <v>84548.505616503957</v>
      </c>
      <c r="AB1191">
        <f t="shared" si="298"/>
        <v>84543.059657944352</v>
      </c>
      <c r="AD1191" s="4"/>
      <c r="AE1191" s="4"/>
      <c r="AF1191" s="4"/>
      <c r="AI1191" s="5">
        <f>SUMPRODUCT(constants!$B$13:$B$20,A1191^constants!$A$13:$A$20)*constants!$C$10/((A1191/1000000000)^5*(EXP(0.014388/(A1191/1000000000)/constants!$B$9)-1))</f>
        <v>2.0008795448560165E-5</v>
      </c>
      <c r="AL1191" s="17">
        <f t="shared" si="293"/>
        <v>2.3666987603139081E-10</v>
      </c>
      <c r="AQ1191">
        <f t="shared" si="300"/>
        <v>2.3666987603139081E-10</v>
      </c>
    </row>
    <row r="1192" spans="1:43" x14ac:dyDescent="0.2">
      <c r="A1192">
        <f>front!A1192</f>
        <v>736.7</v>
      </c>
      <c r="B1192" s="1">
        <f t="shared" si="299"/>
        <v>0.45000000000004547</v>
      </c>
      <c r="C1192">
        <f>front!D1192-front!B1192</f>
        <v>32930.300000000003</v>
      </c>
      <c r="D1192" s="2">
        <f>front!E1192-front!C1192</f>
        <v>55390.400000000001</v>
      </c>
      <c r="E1192" s="2">
        <f>IF(front!F1192-front!C1192&gt;0,front!F1192-front!C1192,0)</f>
        <v>55390.400000000001</v>
      </c>
      <c r="F1192" s="2">
        <f>front!I1192-front!H1192</f>
        <v>6268.5</v>
      </c>
      <c r="G1192" s="2"/>
      <c r="H1192" s="2"/>
      <c r="I1192" s="4">
        <f>C1192/(constants!$A$4+constants!$B$4*data!C1192+constants!$C$4*data!C1192^2+constants!$D$4*data!C1192^3+constants!$E$4*data!C1192^4+constants!$F$4*data!C1192^5+constants!$G$4*data!C1192^6+constants!$H$4*data!C1192^7)</f>
        <v>33861.499351337457</v>
      </c>
      <c r="J1192" s="4">
        <f>D1192/(constants!$A$4+constants!$B$4*data!D1192+constants!$C$4*data!D1192^2+constants!$D$4*data!D1192^3+constants!$E$4*data!D1192^4+constants!$F$4*data!D1192^5+constants!$G$4*data!D1192^6+constants!$H$4*data!D1192^7)</f>
        <v>58453.462284285961</v>
      </c>
      <c r="K1192" s="4">
        <f>E1192/(constants!$A$4+constants!$B$4*data!E1192+constants!$C$4*data!E1192^2+constants!$D$4*data!E1192^3+constants!$E$4*data!E1192^4+constants!$F$4*data!E1192^5+constants!$G$4*data!E1192^6+constants!$H$4*data!E1192^7)</f>
        <v>58453.462284285961</v>
      </c>
      <c r="L1192" s="4">
        <f>F1192/(constants!$A$4+constants!$B$4*data!F1192+constants!$C$4*data!F1192^2+constants!$D$4*data!F1192^3+constants!$E$4*data!F1192^4+constants!$F$4*data!F1192^5+constants!$G$4*data!F1192^6+constants!$H$4*data!F1192^7)</f>
        <v>6256.8455563748794</v>
      </c>
      <c r="M1192" s="4"/>
      <c r="N1192" s="4"/>
      <c r="O1192" s="4">
        <f t="shared" si="294"/>
        <v>84653.748378343633</v>
      </c>
      <c r="P1192" s="4">
        <f t="shared" si="295"/>
        <v>14613.36557107149</v>
      </c>
      <c r="Q1192" s="4">
        <f t="shared" si="295"/>
        <v>14613.36557107149</v>
      </c>
      <c r="R1192" s="4">
        <f t="shared" si="296"/>
        <v>1564.2113890937198</v>
      </c>
      <c r="S1192" s="4"/>
      <c r="T1192" s="4"/>
      <c r="U1192" s="4">
        <f t="shared" si="297"/>
        <v>1</v>
      </c>
      <c r="V1192" s="4"/>
      <c r="W1192" s="4"/>
      <c r="X1192">
        <f>IF(front!E1192&gt;$X$2,O1192,P1192)</f>
        <v>84653.748378343633</v>
      </c>
      <c r="Y1192">
        <f t="shared" si="291"/>
        <v>84419.767590042567</v>
      </c>
      <c r="Z1192">
        <f>SUMPRODUCT($B$7:$B$456,Y$7:Y$456,EXP(constants!$B$32+constants!$A$32*ABS($A$7:$A$456-$A1192)))</f>
        <v>1.3774075862858451E-7</v>
      </c>
      <c r="AA1192">
        <f t="shared" si="292"/>
        <v>84419.767589904834</v>
      </c>
      <c r="AB1192">
        <f t="shared" si="298"/>
        <v>84414.321631345229</v>
      </c>
      <c r="AD1192" s="4"/>
      <c r="AE1192" s="4"/>
      <c r="AF1192" s="4"/>
      <c r="AI1192" s="5">
        <f>SUMPRODUCT(constants!$B$13:$B$20,A1192^constants!$A$13:$A$20)*constants!$C$10/((A1192/1000000000)^5*(EXP(0.014388/(A1192/1000000000)/constants!$B$9)-1))</f>
        <v>2.0023023016991841E-5</v>
      </c>
      <c r="AL1192" s="17">
        <f t="shared" si="293"/>
        <v>2.371993594219298E-10</v>
      </c>
      <c r="AQ1192">
        <f t="shared" si="300"/>
        <v>2.371993594219298E-10</v>
      </c>
    </row>
    <row r="1193" spans="1:43" x14ac:dyDescent="0.2">
      <c r="A1193">
        <f>front!A1193</f>
        <v>737.14</v>
      </c>
      <c r="B1193" s="1">
        <f t="shared" si="299"/>
        <v>0.43999999999994088</v>
      </c>
      <c r="C1193">
        <f>front!D1193-front!B1193</f>
        <v>32887.800000000003</v>
      </c>
      <c r="D1193" s="2">
        <f>front!E1193-front!C1193</f>
        <v>54954.2</v>
      </c>
      <c r="E1193" s="2">
        <f>IF(front!F1193-front!C1193&gt;0,front!F1193-front!C1193,0)</f>
        <v>54954.2</v>
      </c>
      <c r="F1193" s="2">
        <f>front!I1193-front!H1193</f>
        <v>6449.3000000000011</v>
      </c>
      <c r="G1193" s="2"/>
      <c r="H1193" s="2"/>
      <c r="I1193" s="4">
        <f>C1193/(constants!$A$4+constants!$B$4*data!C1193+constants!$C$4*data!C1193^2+constants!$D$4*data!C1193^3+constants!$E$4*data!C1193^4+constants!$F$4*data!C1193^5+constants!$G$4*data!C1193^6+constants!$H$4*data!C1193^7)</f>
        <v>33815.95673194994</v>
      </c>
      <c r="J1193" s="4">
        <f>D1193/(constants!$A$4+constants!$B$4*data!D1193+constants!$C$4*data!D1193^2+constants!$D$4*data!D1193^3+constants!$E$4*data!D1193^4+constants!$F$4*data!D1193^5+constants!$G$4*data!D1193^6+constants!$H$4*data!D1193^7)</f>
        <v>57968.835558268445</v>
      </c>
      <c r="K1193" s="4">
        <f>E1193/(constants!$A$4+constants!$B$4*data!E1193+constants!$C$4*data!E1193^2+constants!$D$4*data!E1193^3+constants!$E$4*data!E1193^4+constants!$F$4*data!E1193^5+constants!$G$4*data!E1193^6+constants!$H$4*data!E1193^7)</f>
        <v>57968.835558268445</v>
      </c>
      <c r="L1193" s="4">
        <f>F1193/(constants!$A$4+constants!$B$4*data!F1193+constants!$C$4*data!F1193^2+constants!$D$4*data!F1193^3+constants!$E$4*data!F1193^4+constants!$F$4*data!F1193^5+constants!$G$4*data!F1193^6+constants!$H$4*data!F1193^7)</f>
        <v>6437.6282956294999</v>
      </c>
      <c r="M1193" s="4"/>
      <c r="N1193" s="4"/>
      <c r="O1193" s="4">
        <f t="shared" si="294"/>
        <v>84539.891829874847</v>
      </c>
      <c r="P1193" s="4">
        <f t="shared" si="295"/>
        <v>14492.208889567111</v>
      </c>
      <c r="Q1193" s="4">
        <f t="shared" si="295"/>
        <v>14492.208889567111</v>
      </c>
      <c r="R1193" s="4">
        <f t="shared" si="296"/>
        <v>1609.407073907375</v>
      </c>
      <c r="S1193" s="4"/>
      <c r="T1193" s="4"/>
      <c r="U1193" s="4">
        <f t="shared" si="297"/>
        <v>1</v>
      </c>
      <c r="V1193" s="4"/>
      <c r="W1193" s="4"/>
      <c r="X1193">
        <f>IF(front!E1193&gt;$X$2,O1193,P1193)</f>
        <v>84539.891829874847</v>
      </c>
      <c r="Y1193">
        <f t="shared" si="291"/>
        <v>84305.911041573781</v>
      </c>
      <c r="Z1193">
        <f>SUMPRODUCT($B$7:$B$456,Y$7:Y$456,EXP(constants!$B$32+constants!$A$32*ABS($A$7:$A$456-$A1193)))</f>
        <v>1.3433627318443632E-7</v>
      </c>
      <c r="AA1193">
        <f t="shared" si="292"/>
        <v>84305.911041439438</v>
      </c>
      <c r="AB1193">
        <f t="shared" si="298"/>
        <v>84300.465082879833</v>
      </c>
      <c r="AD1193" s="4"/>
      <c r="AE1193" s="4"/>
      <c r="AF1193" s="4"/>
      <c r="AI1193" s="5">
        <f>SUMPRODUCT(constants!$B$13:$B$20,A1193^constants!$A$13:$A$20)*constants!$C$10/((A1193/1000000000)^5*(EXP(0.014388/(A1193/1000000000)/constants!$B$9)-1))</f>
        <v>2.003689572376241E-5</v>
      </c>
      <c r="AL1193" s="17">
        <f t="shared" si="293"/>
        <v>2.3768428447059191E-10</v>
      </c>
      <c r="AQ1193">
        <f t="shared" si="300"/>
        <v>2.3768428447059191E-10</v>
      </c>
    </row>
    <row r="1194" spans="1:43" x14ac:dyDescent="0.2">
      <c r="A1194">
        <f>front!A1194</f>
        <v>737.59</v>
      </c>
      <c r="B1194" s="1">
        <f t="shared" si="299"/>
        <v>0.45000000000004547</v>
      </c>
      <c r="C1194">
        <f>front!D1194-front!B1194</f>
        <v>32843.899999999994</v>
      </c>
      <c r="D1194" s="2">
        <f>front!E1194-front!C1194</f>
        <v>55093.1</v>
      </c>
      <c r="E1194" s="2">
        <f>IF(front!F1194-front!C1194&gt;0,front!F1194-front!C1194,0)</f>
        <v>55093.1</v>
      </c>
      <c r="F1194" s="2">
        <f>front!I1194-front!H1194</f>
        <v>5895.5</v>
      </c>
      <c r="G1194" s="2"/>
      <c r="H1194" s="2"/>
      <c r="I1194" s="4">
        <f>C1194/(constants!$A$4+constants!$B$4*data!C1194+constants!$C$4*data!C1194^2+constants!$D$4*data!C1194^3+constants!$E$4*data!C1194^4+constants!$F$4*data!C1194^5+constants!$G$4*data!C1194^6+constants!$H$4*data!C1194^7)</f>
        <v>33768.918469915589</v>
      </c>
      <c r="J1194" s="4">
        <f>D1194/(constants!$A$4+constants!$B$4*data!D1194+constants!$C$4*data!D1194^2+constants!$D$4*data!D1194^3+constants!$E$4*data!D1194^4+constants!$F$4*data!D1194^5+constants!$G$4*data!D1194^6+constants!$H$4*data!D1194^7)</f>
        <v>58123.102812926212</v>
      </c>
      <c r="K1194" s="4">
        <f>E1194/(constants!$A$4+constants!$B$4*data!E1194+constants!$C$4*data!E1194^2+constants!$D$4*data!E1194^3+constants!$E$4*data!E1194^4+constants!$F$4*data!E1194^5+constants!$G$4*data!E1194^6+constants!$H$4*data!E1194^7)</f>
        <v>58123.102812926212</v>
      </c>
      <c r="L1194" s="4">
        <f>F1194/(constants!$A$4+constants!$B$4*data!F1194+constants!$C$4*data!F1194^2+constants!$D$4*data!F1194^3+constants!$E$4*data!F1194^4+constants!$F$4*data!F1194^5+constants!$G$4*data!F1194^6+constants!$H$4*data!F1194^7)</f>
        <v>5883.9985887694329</v>
      </c>
      <c r="M1194" s="4"/>
      <c r="N1194" s="4"/>
      <c r="O1194" s="4">
        <f t="shared" si="294"/>
        <v>84422.296174788979</v>
      </c>
      <c r="P1194" s="4">
        <f t="shared" si="295"/>
        <v>14530.775703231553</v>
      </c>
      <c r="Q1194" s="4">
        <f t="shared" si="295"/>
        <v>14530.775703231553</v>
      </c>
      <c r="R1194" s="4">
        <f t="shared" si="296"/>
        <v>1470.9996471923582</v>
      </c>
      <c r="S1194" s="4"/>
      <c r="T1194" s="4"/>
      <c r="U1194" s="4">
        <f t="shared" si="297"/>
        <v>1</v>
      </c>
      <c r="V1194" s="4"/>
      <c r="W1194" s="4"/>
      <c r="X1194">
        <f>IF(front!E1194&gt;$X$2,O1194,P1194)</f>
        <v>84422.296174788979</v>
      </c>
      <c r="Y1194">
        <f t="shared" si="291"/>
        <v>84188.315386487913</v>
      </c>
      <c r="Z1194">
        <f>SUMPRODUCT($B$7:$B$456,Y$7:Y$456,EXP(constants!$B$32+constants!$A$32*ABS($A$7:$A$456-$A1194)))</f>
        <v>1.3094143442594113E-7</v>
      </c>
      <c r="AA1194">
        <f t="shared" si="292"/>
        <v>84188.315386356975</v>
      </c>
      <c r="AB1194">
        <f t="shared" si="298"/>
        <v>84182.86942779737</v>
      </c>
      <c r="AD1194" s="4"/>
      <c r="AE1194" s="4"/>
      <c r="AF1194" s="4"/>
      <c r="AI1194" s="5">
        <f>SUMPRODUCT(constants!$B$13:$B$20,A1194^constants!$A$13:$A$20)*constants!$C$10/((A1194/1000000000)^5*(EXP(0.014388/(A1194/1000000000)/constants!$B$9)-1))</f>
        <v>2.005104415746071E-5</v>
      </c>
      <c r="AL1194" s="17">
        <f t="shared" si="293"/>
        <v>2.3818437520306012E-10</v>
      </c>
      <c r="AQ1194">
        <f t="shared" si="300"/>
        <v>2.3818437520306012E-10</v>
      </c>
    </row>
    <row r="1195" spans="1:43" x14ac:dyDescent="0.2">
      <c r="A1195">
        <f>front!A1195</f>
        <v>738.04</v>
      </c>
      <c r="B1195" s="1">
        <f t="shared" si="299"/>
        <v>0.44999999999993179</v>
      </c>
      <c r="C1195">
        <f>front!D1195-front!B1195</f>
        <v>32844.1</v>
      </c>
      <c r="D1195" s="2">
        <f>front!E1195-front!C1195</f>
        <v>55359.8</v>
      </c>
      <c r="E1195" s="2">
        <f>IF(front!F1195-front!C1195&gt;0,front!F1195-front!C1195,0)</f>
        <v>55359.8</v>
      </c>
      <c r="F1195" s="2">
        <f>front!I1195-front!H1195</f>
        <v>5070</v>
      </c>
      <c r="G1195" s="2"/>
      <c r="H1195" s="2"/>
      <c r="I1195" s="4">
        <f>C1195/(constants!$A$4+constants!$B$4*data!C1195+constants!$C$4*data!C1195^2+constants!$D$4*data!C1195^3+constants!$E$4*data!C1195^4+constants!$F$4*data!C1195^5+constants!$G$4*data!C1195^6+constants!$H$4*data!C1195^7)</f>
        <v>33769.132756674422</v>
      </c>
      <c r="J1195" s="4">
        <f>D1195/(constants!$A$4+constants!$B$4*data!D1195+constants!$C$4*data!D1195^2+constants!$D$4*data!D1195^3+constants!$E$4*data!D1195^4+constants!$F$4*data!D1195^5+constants!$G$4*data!D1195^6+constants!$H$4*data!D1195^7)</f>
        <v>58419.448446255061</v>
      </c>
      <c r="K1195" s="4">
        <f>E1195/(constants!$A$4+constants!$B$4*data!E1195+constants!$C$4*data!E1195^2+constants!$D$4*data!E1195^3+constants!$E$4*data!E1195^4+constants!$F$4*data!E1195^5+constants!$G$4*data!E1195^6+constants!$H$4*data!E1195^7)</f>
        <v>58419.448446255061</v>
      </c>
      <c r="L1195" s="4">
        <f>F1195/(constants!$A$4+constants!$B$4*data!F1195+constants!$C$4*data!F1195^2+constants!$D$4*data!F1195^3+constants!$E$4*data!F1195^4+constants!$F$4*data!F1195^5+constants!$G$4*data!F1195^6+constants!$H$4*data!F1195^7)</f>
        <v>5059.3178527336395</v>
      </c>
      <c r="M1195" s="4"/>
      <c r="N1195" s="4"/>
      <c r="O1195" s="4">
        <f t="shared" si="294"/>
        <v>84422.831891686059</v>
      </c>
      <c r="P1195" s="4">
        <f t="shared" si="295"/>
        <v>14604.862111563765</v>
      </c>
      <c r="Q1195" s="4">
        <f t="shared" si="295"/>
        <v>14604.862111563765</v>
      </c>
      <c r="R1195" s="4">
        <f t="shared" si="296"/>
        <v>1264.8294631834099</v>
      </c>
      <c r="S1195" s="4"/>
      <c r="T1195" s="4"/>
      <c r="U1195" s="4">
        <f t="shared" si="297"/>
        <v>1</v>
      </c>
      <c r="V1195" s="4"/>
      <c r="W1195" s="4"/>
      <c r="X1195">
        <f>IF(front!E1195&gt;$X$2,O1195,P1195)</f>
        <v>84422.831891686059</v>
      </c>
      <c r="Y1195">
        <f t="shared" si="291"/>
        <v>84188.851103384994</v>
      </c>
      <c r="Z1195">
        <f>SUMPRODUCT($B$7:$B$456,Y$7:Y$456,EXP(constants!$B$32+constants!$A$32*ABS($A$7:$A$456-$A1195)))</f>
        <v>1.2763238731495201E-7</v>
      </c>
      <c r="AA1195">
        <f t="shared" si="292"/>
        <v>84188.851103257359</v>
      </c>
      <c r="AB1195">
        <f t="shared" si="298"/>
        <v>84183.405144697754</v>
      </c>
      <c r="AD1195" s="4"/>
      <c r="AE1195" s="4"/>
      <c r="AF1195" s="4"/>
      <c r="AI1195" s="5">
        <f>SUMPRODUCT(constants!$B$13:$B$20,A1195^constants!$A$13:$A$20)*constants!$C$10/((A1195/1000000000)^5*(EXP(0.014388/(A1195/1000000000)/constants!$B$9)-1))</f>
        <v>2.006515259556353E-5</v>
      </c>
      <c r="AL1195" s="17">
        <f t="shared" si="293"/>
        <v>2.3835045114978131E-10</v>
      </c>
      <c r="AQ1195">
        <f t="shared" si="300"/>
        <v>2.3835045114978131E-10</v>
      </c>
    </row>
    <row r="1196" spans="1:43" x14ac:dyDescent="0.2">
      <c r="A1196">
        <f>front!A1196</f>
        <v>738.48</v>
      </c>
      <c r="B1196" s="1">
        <f t="shared" si="299"/>
        <v>0.44000000000005457</v>
      </c>
      <c r="C1196">
        <f>front!D1196-front!B1196</f>
        <v>32928.100000000006</v>
      </c>
      <c r="D1196" s="2">
        <f>front!E1196-front!C1196</f>
        <v>55492.4</v>
      </c>
      <c r="E1196" s="2">
        <f>IF(front!F1196-front!C1196&gt;0,front!F1196-front!C1196,0)</f>
        <v>55492.4</v>
      </c>
      <c r="F1196" s="2">
        <f>front!I1196-front!H1196</f>
        <v>4703.5</v>
      </c>
      <c r="G1196" s="2"/>
      <c r="H1196" s="2"/>
      <c r="I1196" s="4">
        <f>C1196/(constants!$A$4+constants!$B$4*data!C1196+constants!$C$4*data!C1196^2+constants!$D$4*data!C1196^3+constants!$E$4*data!C1196^4+constants!$F$4*data!C1196^5+constants!$G$4*data!C1196^6+constants!$H$4*data!C1196^7)</f>
        <v>33859.14174384877</v>
      </c>
      <c r="J1196" s="4">
        <f>D1196/(constants!$A$4+constants!$B$4*data!D1196+constants!$C$4*data!D1196^2+constants!$D$4*data!D1196^3+constants!$E$4*data!D1196^4+constants!$F$4*data!D1196^5+constants!$G$4*data!D1196^6+constants!$H$4*data!D1196^7)</f>
        <v>58566.861251301088</v>
      </c>
      <c r="K1196" s="4">
        <f>E1196/(constants!$A$4+constants!$B$4*data!E1196+constants!$C$4*data!E1196^2+constants!$D$4*data!E1196^3+constants!$E$4*data!E1196^4+constants!$F$4*data!E1196^5+constants!$G$4*data!E1196^6+constants!$H$4*data!E1196^7)</f>
        <v>58566.861251301088</v>
      </c>
      <c r="L1196" s="4">
        <f>F1196/(constants!$A$4+constants!$B$4*data!F1196+constants!$C$4*data!F1196^2+constants!$D$4*data!F1196^3+constants!$E$4*data!F1196^4+constants!$F$4*data!F1196^5+constants!$G$4*data!F1196^6+constants!$H$4*data!F1196^7)</f>
        <v>4693.3537650066628</v>
      </c>
      <c r="M1196" s="4"/>
      <c r="N1196" s="4"/>
      <c r="O1196" s="4">
        <f t="shared" si="294"/>
        <v>84647.854359621924</v>
      </c>
      <c r="P1196" s="4">
        <f t="shared" si="295"/>
        <v>14641.715312825272</v>
      </c>
      <c r="Q1196" s="4">
        <f t="shared" si="295"/>
        <v>14641.715312825272</v>
      </c>
      <c r="R1196" s="4">
        <f t="shared" si="296"/>
        <v>1173.3384412516657</v>
      </c>
      <c r="S1196" s="4"/>
      <c r="T1196" s="4"/>
      <c r="U1196" s="4">
        <f t="shared" si="297"/>
        <v>1</v>
      </c>
      <c r="V1196" s="4"/>
      <c r="W1196" s="4"/>
      <c r="X1196">
        <f>IF(front!E1196&gt;$X$2,O1196,P1196)</f>
        <v>84647.854359621924</v>
      </c>
      <c r="Y1196">
        <f t="shared" si="291"/>
        <v>84413.873571320859</v>
      </c>
      <c r="Z1196">
        <f>SUMPRODUCT($B$7:$B$456,Y$7:Y$456,EXP(constants!$B$32+constants!$A$32*ABS($A$7:$A$456-$A1196)))</f>
        <v>1.244777466033567E-7</v>
      </c>
      <c r="AA1196">
        <f t="shared" si="292"/>
        <v>84413.873571196382</v>
      </c>
      <c r="AB1196">
        <f t="shared" si="298"/>
        <v>84408.427612636777</v>
      </c>
      <c r="AD1196" s="4"/>
      <c r="AE1196" s="4"/>
      <c r="AF1196" s="4"/>
      <c r="AI1196" s="5">
        <f>SUMPRODUCT(constants!$B$13:$B$20,A1196^constants!$A$13:$A$20)*constants!$C$10/((A1196/1000000000)^5*(EXP(0.014388/(A1196/1000000000)/constants!$B$9)-1))</f>
        <v>2.007890885065505E-5</v>
      </c>
      <c r="AL1196" s="17">
        <f t="shared" si="293"/>
        <v>2.3787801074556491E-10</v>
      </c>
      <c r="AQ1196">
        <f t="shared" si="300"/>
        <v>2.3787801074556491E-10</v>
      </c>
    </row>
    <row r="1197" spans="1:43" x14ac:dyDescent="0.2">
      <c r="A1197">
        <f>front!A1197</f>
        <v>738.93</v>
      </c>
      <c r="B1197" s="1">
        <f t="shared" si="299"/>
        <v>0.44999999999993179</v>
      </c>
      <c r="C1197">
        <f>front!D1197-front!B1197</f>
        <v>33032.85</v>
      </c>
      <c r="D1197" s="2">
        <f>front!E1197-front!C1197</f>
        <v>55274.2</v>
      </c>
      <c r="E1197" s="2">
        <f>IF(front!F1197-front!C1197&gt;0,front!F1197-front!C1197,0)</f>
        <v>55274.2</v>
      </c>
      <c r="F1197" s="2">
        <f>front!I1197-front!H1197</f>
        <v>5506.5</v>
      </c>
      <c r="G1197" s="2"/>
      <c r="H1197" s="2"/>
      <c r="I1197" s="4">
        <f>C1197/(constants!$A$4+constants!$B$4*data!C1197+constants!$C$4*data!C1197^2+constants!$D$4*data!C1197^3+constants!$E$4*data!C1197^4+constants!$F$4*data!C1197^5+constants!$G$4*data!C1197^6+constants!$H$4*data!C1197^7)</f>
        <v>33971.40900138404</v>
      </c>
      <c r="J1197" s="4">
        <f>D1197/(constants!$A$4+constants!$B$4*data!D1197+constants!$C$4*data!D1197^2+constants!$D$4*data!D1197^3+constants!$E$4*data!D1197^4+constants!$F$4*data!D1197^5+constants!$G$4*data!D1197^6+constants!$H$4*data!D1197^7)</f>
        <v>58324.312549217349</v>
      </c>
      <c r="K1197" s="4">
        <f>E1197/(constants!$A$4+constants!$B$4*data!E1197+constants!$C$4*data!E1197^2+constants!$D$4*data!E1197^3+constants!$E$4*data!E1197^4+constants!$F$4*data!E1197^5+constants!$G$4*data!E1197^6+constants!$H$4*data!E1197^7)</f>
        <v>58324.312549217349</v>
      </c>
      <c r="L1197" s="4">
        <f>F1197/(constants!$A$4+constants!$B$4*data!F1197+constants!$C$4*data!F1197^2+constants!$D$4*data!F1197^3+constants!$E$4*data!F1197^4+constants!$F$4*data!F1197^5+constants!$G$4*data!F1197^6+constants!$H$4*data!F1197^7)</f>
        <v>5495.3098489294125</v>
      </c>
      <c r="M1197" s="4"/>
      <c r="N1197" s="4"/>
      <c r="O1197" s="4">
        <f t="shared" si="294"/>
        <v>84928.522503460103</v>
      </c>
      <c r="P1197" s="4">
        <f t="shared" si="295"/>
        <v>14581.078137304337</v>
      </c>
      <c r="Q1197" s="4">
        <f t="shared" si="295"/>
        <v>14581.078137304337</v>
      </c>
      <c r="R1197" s="4">
        <f t="shared" si="296"/>
        <v>1373.8274622323531</v>
      </c>
      <c r="S1197" s="4"/>
      <c r="T1197" s="4"/>
      <c r="U1197" s="4">
        <f t="shared" si="297"/>
        <v>1</v>
      </c>
      <c r="V1197" s="4"/>
      <c r="W1197" s="4"/>
      <c r="X1197">
        <f>IF(front!E1197&gt;$X$2,O1197,P1197)</f>
        <v>84928.522503460103</v>
      </c>
      <c r="Y1197">
        <f t="shared" si="291"/>
        <v>84694.541715159037</v>
      </c>
      <c r="Z1197">
        <f>SUMPRODUCT($B$7:$B$456,Y$7:Y$456,EXP(constants!$B$32+constants!$A$32*ABS($A$7:$A$456-$A1197)))</f>
        <v>1.2133204463677824E-7</v>
      </c>
      <c r="AA1197">
        <f t="shared" si="292"/>
        <v>84694.541715037703</v>
      </c>
      <c r="AB1197">
        <f t="shared" si="298"/>
        <v>84689.095756478098</v>
      </c>
      <c r="AD1197" s="4"/>
      <c r="AE1197" s="4"/>
      <c r="AF1197" s="4"/>
      <c r="AI1197" s="5">
        <f>SUMPRODUCT(constants!$B$13:$B$20,A1197^constants!$A$13:$A$20)*constants!$C$10/((A1197/1000000000)^5*(EXP(0.014388/(A1197/1000000000)/constants!$B$9)-1))</f>
        <v>2.0092938217062899E-5</v>
      </c>
      <c r="AL1197" s="17">
        <f t="shared" si="293"/>
        <v>2.3725531649127257E-10</v>
      </c>
      <c r="AQ1197">
        <f t="shared" si="300"/>
        <v>2.3725531649127257E-10</v>
      </c>
    </row>
    <row r="1198" spans="1:43" x14ac:dyDescent="0.2">
      <c r="A1198">
        <f>front!A1198</f>
        <v>739.37</v>
      </c>
      <c r="B1198" s="1">
        <f t="shared" si="299"/>
        <v>0.44000000000005457</v>
      </c>
      <c r="C1198">
        <f>front!D1198-front!B1198</f>
        <v>33180.350000000006</v>
      </c>
      <c r="D1198" s="2">
        <f>front!E1198-front!C1198</f>
        <v>55812.9</v>
      </c>
      <c r="E1198" s="2">
        <f>IF(front!F1198-front!C1198&gt;0,front!F1198-front!C1198,0)</f>
        <v>55812.9</v>
      </c>
      <c r="F1198" s="2">
        <f>front!I1198-front!H1198</f>
        <v>7031.9</v>
      </c>
      <c r="G1198" s="2"/>
      <c r="H1198" s="2"/>
      <c r="I1198" s="4">
        <f>C1198/(constants!$A$4+constants!$B$4*data!C1198+constants!$C$4*data!C1198^2+constants!$D$4*data!C1198^3+constants!$E$4*data!C1198^4+constants!$F$4*data!C1198^5+constants!$G$4*data!C1198^6+constants!$H$4*data!C1198^7)</f>
        <v>34129.539188091665</v>
      </c>
      <c r="J1198" s="4">
        <f>D1198/(constants!$A$4+constants!$B$4*data!D1198+constants!$C$4*data!D1198^2+constants!$D$4*data!D1198^3+constants!$E$4*data!D1198^4+constants!$F$4*data!D1198^5+constants!$G$4*data!D1198^6+constants!$H$4*data!D1198^7)</f>
        <v>58923.386390367668</v>
      </c>
      <c r="K1198" s="4">
        <f>E1198/(constants!$A$4+constants!$B$4*data!E1198+constants!$C$4*data!E1198^2+constants!$D$4*data!E1198^3+constants!$E$4*data!E1198^4+constants!$F$4*data!E1198^5+constants!$G$4*data!E1198^6+constants!$H$4*data!E1198^7)</f>
        <v>58923.386390367668</v>
      </c>
      <c r="L1198" s="4">
        <f>F1198/(constants!$A$4+constants!$B$4*data!F1198+constants!$C$4*data!F1198^2+constants!$D$4*data!F1198^3+constants!$E$4*data!F1198^4+constants!$F$4*data!F1198^5+constants!$G$4*data!F1198^6+constants!$H$4*data!F1198^7)</f>
        <v>7020.4561679664939</v>
      </c>
      <c r="M1198" s="4"/>
      <c r="N1198" s="4"/>
      <c r="O1198" s="4">
        <f t="shared" si="294"/>
        <v>85323.847970229166</v>
      </c>
      <c r="P1198" s="4">
        <f t="shared" si="295"/>
        <v>14730.846597591917</v>
      </c>
      <c r="Q1198" s="4">
        <f t="shared" si="295"/>
        <v>14730.846597591917</v>
      </c>
      <c r="R1198" s="4">
        <f t="shared" si="296"/>
        <v>1755.1140419916235</v>
      </c>
      <c r="S1198" s="4"/>
      <c r="T1198" s="4"/>
      <c r="U1198" s="4">
        <f t="shared" si="297"/>
        <v>1</v>
      </c>
      <c r="V1198" s="4"/>
      <c r="W1198" s="4"/>
      <c r="X1198">
        <f>IF(front!E1198&gt;$X$2,O1198,P1198)</f>
        <v>85323.847970229166</v>
      </c>
      <c r="Y1198">
        <f t="shared" si="291"/>
        <v>85089.867181928101</v>
      </c>
      <c r="Z1198">
        <f>SUMPRODUCT($B$7:$B$456,Y$7:Y$456,EXP(constants!$B$32+constants!$A$32*ABS($A$7:$A$456-$A1198)))</f>
        <v>1.1833312707608292E-7</v>
      </c>
      <c r="AA1198">
        <f t="shared" si="292"/>
        <v>85089.867181809765</v>
      </c>
      <c r="AB1198">
        <f t="shared" si="298"/>
        <v>85084.42122325016</v>
      </c>
      <c r="AD1198" s="4"/>
      <c r="AE1198" s="4"/>
      <c r="AF1198" s="4"/>
      <c r="AI1198" s="5">
        <f>SUMPRODUCT(constants!$B$13:$B$20,A1198^constants!$A$13:$A$20)*constants!$C$10/((A1198/1000000000)^5*(EXP(0.014388/(A1198/1000000000)/constants!$B$9)-1))</f>
        <v>2.0106617176794165E-5</v>
      </c>
      <c r="AL1198" s="17">
        <f t="shared" si="293"/>
        <v>2.3631373273418746E-10</v>
      </c>
      <c r="AQ1198">
        <f t="shared" si="300"/>
        <v>2.3631373273418746E-10</v>
      </c>
    </row>
    <row r="1199" spans="1:43" x14ac:dyDescent="0.2">
      <c r="A1199">
        <f>front!A1199</f>
        <v>739.82</v>
      </c>
      <c r="B1199" s="1">
        <f t="shared" si="299"/>
        <v>0.45000000000004547</v>
      </c>
      <c r="C1199">
        <f>front!D1199-front!B1199</f>
        <v>33293.050000000003</v>
      </c>
      <c r="D1199" s="2">
        <f>front!E1199-front!C1199</f>
        <v>54884.2</v>
      </c>
      <c r="E1199" s="2">
        <f>IF(front!F1199-front!C1199&gt;0,front!F1199-front!C1199,0)</f>
        <v>54884.2</v>
      </c>
      <c r="F1199" s="2">
        <f>front!I1199-front!H1199</f>
        <v>6825.9</v>
      </c>
      <c r="G1199" s="2"/>
      <c r="H1199" s="2"/>
      <c r="I1199" s="4">
        <f>C1199/(constants!$A$4+constants!$B$4*data!C1199+constants!$C$4*data!C1199^2+constants!$D$4*data!C1199^3+constants!$E$4*data!C1199^4+constants!$F$4*data!C1199^5+constants!$G$4*data!C1199^6+constants!$H$4*data!C1199^7)</f>
        <v>34250.396891867815</v>
      </c>
      <c r="J1199" s="4">
        <f>D1199/(constants!$A$4+constants!$B$4*data!D1199+constants!$C$4*data!D1199^2+constants!$D$4*data!D1199^3+constants!$E$4*data!D1199^4+constants!$F$4*data!D1199^5+constants!$G$4*data!D1199^6+constants!$H$4*data!D1199^7)</f>
        <v>57891.108688151551</v>
      </c>
      <c r="K1199" s="4">
        <f>E1199/(constants!$A$4+constants!$B$4*data!E1199+constants!$C$4*data!E1199^2+constants!$D$4*data!E1199^3+constants!$E$4*data!E1199^4+constants!$F$4*data!E1199^5+constants!$G$4*data!E1199^6+constants!$H$4*data!E1199^7)</f>
        <v>57891.108688151551</v>
      </c>
      <c r="L1199" s="4">
        <f>F1199/(constants!$A$4+constants!$B$4*data!F1199+constants!$C$4*data!F1199^2+constants!$D$4*data!F1199^3+constants!$E$4*data!F1199^4+constants!$F$4*data!F1199^5+constants!$G$4*data!F1199^6+constants!$H$4*data!F1199^7)</f>
        <v>6814.3235181167802</v>
      </c>
      <c r="M1199" s="4"/>
      <c r="N1199" s="4"/>
      <c r="O1199" s="4">
        <f t="shared" si="294"/>
        <v>85625.992229669544</v>
      </c>
      <c r="P1199" s="4">
        <f t="shared" si="295"/>
        <v>14472.777172037888</v>
      </c>
      <c r="Q1199" s="4">
        <f t="shared" si="295"/>
        <v>14472.777172037888</v>
      </c>
      <c r="R1199" s="4">
        <f t="shared" si="296"/>
        <v>1703.580879529195</v>
      </c>
      <c r="S1199" s="4"/>
      <c r="T1199" s="4"/>
      <c r="U1199" s="4">
        <f t="shared" si="297"/>
        <v>1</v>
      </c>
      <c r="V1199" s="4"/>
      <c r="W1199" s="4"/>
      <c r="X1199">
        <f>IF(front!E1199&gt;$X$2,O1199,P1199)</f>
        <v>85625.992229669544</v>
      </c>
      <c r="Y1199">
        <f t="shared" si="291"/>
        <v>85392.011441368479</v>
      </c>
      <c r="Z1199">
        <f>SUMPRODUCT($B$7:$B$456,Y$7:Y$456,EXP(constants!$B$32+constants!$A$32*ABS($A$7:$A$456-$A1199)))</f>
        <v>1.1534270701537248E-7</v>
      </c>
      <c r="AA1199">
        <f t="shared" si="292"/>
        <v>85392.01144125314</v>
      </c>
      <c r="AB1199">
        <f t="shared" si="298"/>
        <v>85386.565482693535</v>
      </c>
      <c r="AD1199" s="4"/>
      <c r="AE1199" s="4"/>
      <c r="AF1199" s="4"/>
      <c r="AI1199" s="5">
        <f>SUMPRODUCT(constants!$B$13:$B$20,A1199^constants!$A$13:$A$20)*constants!$C$10/((A1199/1000000000)^5*(EXP(0.014388/(A1199/1000000000)/constants!$B$9)-1))</f>
        <v>2.0120567510082602E-5</v>
      </c>
      <c r="AL1199" s="17">
        <f t="shared" si="293"/>
        <v>2.3564090435468696E-10</v>
      </c>
      <c r="AQ1199">
        <f t="shared" si="300"/>
        <v>2.3564090435468696E-10</v>
      </c>
    </row>
    <row r="1200" spans="1:43" x14ac:dyDescent="0.2">
      <c r="A1200">
        <f>front!A1200</f>
        <v>740.27</v>
      </c>
      <c r="B1200" s="1">
        <f t="shared" si="299"/>
        <v>0.44999999999993179</v>
      </c>
      <c r="C1200">
        <f>front!D1200-front!B1200</f>
        <v>33331.65</v>
      </c>
      <c r="D1200" s="2">
        <f>front!E1200-front!C1200</f>
        <v>55076.7</v>
      </c>
      <c r="E1200" s="2">
        <f>IF(front!F1200-front!C1200&gt;0,front!F1200-front!C1200,0)</f>
        <v>55076.7</v>
      </c>
      <c r="F1200" s="2">
        <f>front!I1200-front!H1200</f>
        <v>5354</v>
      </c>
      <c r="G1200" s="2"/>
      <c r="H1200" s="2"/>
      <c r="I1200" s="4">
        <f>C1200/(constants!$A$4+constants!$B$4*data!C1200+constants!$C$4*data!C1200^2+constants!$D$4*data!C1200^3+constants!$E$4*data!C1200^4+constants!$F$4*data!C1200^5+constants!$G$4*data!C1200^6+constants!$H$4*data!C1200^7)</f>
        <v>34291.798003068165</v>
      </c>
      <c r="J1200" s="4">
        <f>D1200/(constants!$A$4+constants!$B$4*data!D1200+constants!$C$4*data!D1200^2+constants!$D$4*data!D1200^3+constants!$E$4*data!D1200^4+constants!$F$4*data!D1200^5+constants!$G$4*data!D1200^6+constants!$H$4*data!D1200^7)</f>
        <v>58104.885908375756</v>
      </c>
      <c r="K1200" s="4">
        <f>E1200/(constants!$A$4+constants!$B$4*data!E1200+constants!$C$4*data!E1200^2+constants!$D$4*data!E1200^3+constants!$E$4*data!E1200^4+constants!$F$4*data!E1200^5+constants!$G$4*data!E1200^6+constants!$H$4*data!E1200^7)</f>
        <v>58104.885908375756</v>
      </c>
      <c r="L1200" s="4">
        <f>F1200/(constants!$A$4+constants!$B$4*data!F1200+constants!$C$4*data!F1200^2+constants!$D$4*data!F1200^3+constants!$E$4*data!F1200^4+constants!$F$4*data!F1200^5+constants!$G$4*data!F1200^6+constants!$H$4*data!F1200^7)</f>
        <v>5342.9696242036798</v>
      </c>
      <c r="M1200" s="4"/>
      <c r="N1200" s="4"/>
      <c r="O1200" s="4">
        <f t="shared" si="294"/>
        <v>85729.495007670412</v>
      </c>
      <c r="P1200" s="4">
        <f t="shared" si="295"/>
        <v>14526.221477093939</v>
      </c>
      <c r="Q1200" s="4">
        <f t="shared" si="295"/>
        <v>14526.221477093939</v>
      </c>
      <c r="R1200" s="4">
        <f t="shared" si="296"/>
        <v>1335.74240605092</v>
      </c>
      <c r="S1200" s="4"/>
      <c r="T1200" s="4"/>
      <c r="U1200" s="4">
        <f t="shared" si="297"/>
        <v>1</v>
      </c>
      <c r="V1200" s="4"/>
      <c r="W1200" s="4"/>
      <c r="X1200">
        <f>IF(front!E1200&gt;$X$2,O1200,P1200)</f>
        <v>85729.495007670412</v>
      </c>
      <c r="Y1200">
        <f t="shared" si="291"/>
        <v>85495.514219369346</v>
      </c>
      <c r="Z1200">
        <f>SUMPRODUCT($B$7:$B$456,Y$7:Y$456,EXP(constants!$B$32+constants!$A$32*ABS($A$7:$A$456-$A1200)))</f>
        <v>1.124278584565784E-7</v>
      </c>
      <c r="AA1200">
        <f t="shared" si="292"/>
        <v>85495.514219256918</v>
      </c>
      <c r="AB1200">
        <f t="shared" si="298"/>
        <v>85490.068260697313</v>
      </c>
      <c r="AD1200" s="4"/>
      <c r="AE1200" s="4"/>
      <c r="AF1200" s="4"/>
      <c r="AI1200" s="5">
        <f>SUMPRODUCT(constants!$B$13:$B$20,A1200^constants!$A$13:$A$20)*constants!$C$10/((A1200/1000000000)^5*(EXP(0.014388/(A1200/1000000000)/constants!$B$9)-1))</f>
        <v>2.0134477896619237E-5</v>
      </c>
      <c r="AL1200" s="17">
        <f t="shared" si="293"/>
        <v>2.3551832752338251E-10</v>
      </c>
      <c r="AQ1200">
        <f t="shared" si="300"/>
        <v>2.3551832752338251E-10</v>
      </c>
    </row>
    <row r="1201" spans="1:43" x14ac:dyDescent="0.2">
      <c r="A1201">
        <f>front!A1201</f>
        <v>740.71</v>
      </c>
      <c r="B1201" s="1">
        <f t="shared" si="299"/>
        <v>0.44000000000005457</v>
      </c>
      <c r="C1201">
        <f>front!D1201-front!B1201</f>
        <v>33380.700000000004</v>
      </c>
      <c r="D1201" s="2">
        <f>front!E1201-front!C1201</f>
        <v>55671.199999999997</v>
      </c>
      <c r="E1201" s="2">
        <f>IF(front!F1201-front!C1201&gt;0,front!F1201-front!C1201,0)</f>
        <v>55671.199999999997</v>
      </c>
      <c r="F1201" s="2">
        <f>front!I1201-front!H1201</f>
        <v>4274.5</v>
      </c>
      <c r="G1201" s="2"/>
      <c r="H1201" s="2"/>
      <c r="I1201" s="4">
        <f>C1201/(constants!$A$4+constants!$B$4*data!C1201+constants!$C$4*data!C1201^2+constants!$D$4*data!C1201^3+constants!$E$4*data!C1201^4+constants!$F$4*data!C1201^5+constants!$G$4*data!C1201^6+constants!$H$4*data!C1201^7)</f>
        <v>34344.412660510381</v>
      </c>
      <c r="J1201" s="4">
        <f>D1201/(constants!$A$4+constants!$B$4*data!D1201+constants!$C$4*data!D1201^2+constants!$D$4*data!D1201^3+constants!$E$4*data!D1201^4+constants!$F$4*data!D1201^5+constants!$G$4*data!D1201^6+constants!$H$4*data!D1201^7)</f>
        <v>58765.718526619195</v>
      </c>
      <c r="K1201" s="4">
        <f>E1201/(constants!$A$4+constants!$B$4*data!E1201+constants!$C$4*data!E1201^2+constants!$D$4*data!E1201^3+constants!$E$4*data!E1201^4+constants!$F$4*data!E1201^5+constants!$G$4*data!E1201^6+constants!$H$4*data!E1201^7)</f>
        <v>58765.718526619195</v>
      </c>
      <c r="L1201" s="4">
        <f>F1201/(constants!$A$4+constants!$B$4*data!F1201+constants!$C$4*data!F1201^2+constants!$D$4*data!F1201^3+constants!$E$4*data!F1201^4+constants!$F$4*data!F1201^5+constants!$G$4*data!F1201^6+constants!$H$4*data!F1201^7)</f>
        <v>4265.0845727664364</v>
      </c>
      <c r="M1201" s="4"/>
      <c r="N1201" s="4"/>
      <c r="O1201" s="4">
        <f t="shared" si="294"/>
        <v>85861.03165127596</v>
      </c>
      <c r="P1201" s="4">
        <f t="shared" si="295"/>
        <v>14691.429631654799</v>
      </c>
      <c r="Q1201" s="4">
        <f t="shared" si="295"/>
        <v>14691.429631654799</v>
      </c>
      <c r="R1201" s="4">
        <f t="shared" si="296"/>
        <v>1066.2711431916091</v>
      </c>
      <c r="S1201" s="4"/>
      <c r="T1201" s="4"/>
      <c r="U1201" s="4">
        <f t="shared" si="297"/>
        <v>1</v>
      </c>
      <c r="V1201" s="4"/>
      <c r="W1201" s="4"/>
      <c r="X1201">
        <f>IF(front!E1201&gt;$X$2,O1201,P1201)</f>
        <v>85861.03165127596</v>
      </c>
      <c r="Y1201">
        <f t="shared" si="291"/>
        <v>85627.050862974895</v>
      </c>
      <c r="Z1201">
        <f>SUMPRODUCT($B$7:$B$456,Y$7:Y$456,EXP(constants!$B$32+constants!$A$32*ABS($A$7:$A$456-$A1201)))</f>
        <v>1.0964902224685206E-7</v>
      </c>
      <c r="AA1201">
        <f t="shared" si="292"/>
        <v>85627.050862865246</v>
      </c>
      <c r="AB1201">
        <f t="shared" si="298"/>
        <v>85621.604904305641</v>
      </c>
      <c r="AD1201" s="4"/>
      <c r="AE1201" s="4"/>
      <c r="AF1201" s="4"/>
      <c r="AI1201" s="5">
        <f>SUMPRODUCT(constants!$B$13:$B$20,A1201^constants!$A$13:$A$20)*constants!$C$10/((A1201/1000000000)^5*(EXP(0.014388/(A1201/1000000000)/constants!$B$9)-1))</f>
        <v>2.0148040546861764E-5</v>
      </c>
      <c r="AL1201" s="17">
        <f t="shared" si="293"/>
        <v>2.3531491344246669E-10</v>
      </c>
      <c r="AQ1201">
        <f t="shared" si="300"/>
        <v>2.3531491344246669E-10</v>
      </c>
    </row>
    <row r="1202" spans="1:43" x14ac:dyDescent="0.2">
      <c r="A1202">
        <f>front!A1202</f>
        <v>741.16</v>
      </c>
      <c r="B1202" s="1">
        <f t="shared" si="299"/>
        <v>0.44999999999993179</v>
      </c>
      <c r="C1202">
        <f>front!D1202-front!B1202</f>
        <v>33349.949999999997</v>
      </c>
      <c r="D1202" s="2">
        <f>front!E1202-front!C1202</f>
        <v>55191.199999999997</v>
      </c>
      <c r="E1202" s="2">
        <f>IF(front!F1202-front!C1202&gt;0,front!F1202-front!C1202,0)</f>
        <v>55191.199999999997</v>
      </c>
      <c r="F1202" s="2">
        <f>front!I1202-front!H1202</f>
        <v>3788.5</v>
      </c>
      <c r="G1202" s="2"/>
      <c r="H1202" s="2"/>
      <c r="I1202" s="4">
        <f>C1202/(constants!$A$4+constants!$B$4*data!C1202+constants!$C$4*data!C1202^2+constants!$D$4*data!C1202^3+constants!$E$4*data!C1202^4+constants!$F$4*data!C1202^5+constants!$G$4*data!C1202^6+constants!$H$4*data!C1202^7)</f>
        <v>34311.427253822825</v>
      </c>
      <c r="J1202" s="4">
        <f>D1202/(constants!$A$4+constants!$B$4*data!D1202+constants!$C$4*data!D1202^2+constants!$D$4*data!D1202^3+constants!$E$4*data!D1202^4+constants!$F$4*data!D1202^5+constants!$G$4*data!D1202^6+constants!$H$4*data!D1202^7)</f>
        <v>58232.085356999916</v>
      </c>
      <c r="K1202" s="4">
        <f>E1202/(constants!$A$4+constants!$B$4*data!E1202+constants!$C$4*data!E1202^2+constants!$D$4*data!E1202^3+constants!$E$4*data!E1202^4+constants!$F$4*data!E1202^5+constants!$G$4*data!E1202^6+constants!$H$4*data!E1202^7)</f>
        <v>58232.085356999916</v>
      </c>
      <c r="L1202" s="4">
        <f>F1202/(constants!$A$4+constants!$B$4*data!F1202+constants!$C$4*data!F1202^2+constants!$D$4*data!F1202^3+constants!$E$4*data!F1202^4+constants!$F$4*data!F1202^5+constants!$G$4*data!F1202^6+constants!$H$4*data!F1202^7)</f>
        <v>3780.0176162256148</v>
      </c>
      <c r="M1202" s="4"/>
      <c r="N1202" s="4"/>
      <c r="O1202" s="4">
        <f t="shared" si="294"/>
        <v>85778.568134557063</v>
      </c>
      <c r="P1202" s="4">
        <f t="shared" si="295"/>
        <v>14558.021339249979</v>
      </c>
      <c r="Q1202" s="4">
        <f t="shared" si="295"/>
        <v>14558.021339249979</v>
      </c>
      <c r="R1202" s="4">
        <f t="shared" si="296"/>
        <v>945.0044040564037</v>
      </c>
      <c r="S1202" s="4"/>
      <c r="T1202" s="4"/>
      <c r="U1202" s="4">
        <f t="shared" si="297"/>
        <v>1</v>
      </c>
      <c r="V1202" s="4"/>
      <c r="W1202" s="4"/>
      <c r="X1202">
        <f>IF(front!E1202&gt;$X$2,O1202,P1202)</f>
        <v>85778.568134557063</v>
      </c>
      <c r="Y1202">
        <f t="shared" si="291"/>
        <v>85544.587346255998</v>
      </c>
      <c r="Z1202">
        <f>SUMPRODUCT($B$7:$B$456,Y$7:Y$456,EXP(constants!$B$32+constants!$A$32*ABS($A$7:$A$456-$A1202)))</f>
        <v>1.0687805993168088E-7</v>
      </c>
      <c r="AA1202">
        <f t="shared" si="292"/>
        <v>85544.587346149114</v>
      </c>
      <c r="AB1202">
        <f t="shared" si="298"/>
        <v>85539.141387589509</v>
      </c>
      <c r="AD1202" s="4"/>
      <c r="AE1202" s="4"/>
      <c r="AF1202" s="4"/>
      <c r="AI1202" s="5">
        <f>SUMPRODUCT(constants!$B$13:$B$20,A1202^constants!$A$13:$A$20)*constants!$C$10/((A1202/1000000000)^5*(EXP(0.014388/(A1202/1000000000)/constants!$B$9)-1))</f>
        <v>2.0161871953211585E-5</v>
      </c>
      <c r="AL1202" s="17">
        <f t="shared" si="293"/>
        <v>2.3570346424048607E-10</v>
      </c>
      <c r="AQ1202">
        <f t="shared" si="300"/>
        <v>2.3570346424048607E-10</v>
      </c>
    </row>
    <row r="1203" spans="1:43" x14ac:dyDescent="0.2">
      <c r="A1203">
        <f>front!A1203</f>
        <v>741.61</v>
      </c>
      <c r="B1203" s="1">
        <f t="shared" si="299"/>
        <v>0.45000000000004547</v>
      </c>
      <c r="C1203">
        <f>front!D1203-front!B1203</f>
        <v>33291.15</v>
      </c>
      <c r="D1203" s="2">
        <f>front!E1203-front!C1203</f>
        <v>55096.3</v>
      </c>
      <c r="E1203" s="2">
        <f>IF(front!F1203-front!C1203&gt;0,front!F1203-front!C1203,0)</f>
        <v>55096.3</v>
      </c>
      <c r="F1203" s="2">
        <f>front!I1203-front!H1203</f>
        <v>3516.7999999999993</v>
      </c>
      <c r="G1203" s="2"/>
      <c r="H1203" s="2"/>
      <c r="I1203" s="4">
        <f>C1203/(constants!$A$4+constants!$B$4*data!C1203+constants!$C$4*data!C1203^2+constants!$D$4*data!C1203^3+constants!$E$4*data!C1203^4+constants!$F$4*data!C1203^5+constants!$G$4*data!C1203^6+constants!$H$4*data!C1203^7)</f>
        <v>34248.359106644122</v>
      </c>
      <c r="J1203" s="4">
        <f>D1203/(constants!$A$4+constants!$B$4*data!D1203+constants!$C$4*data!D1203^2+constants!$D$4*data!D1203^3+constants!$E$4*data!D1203^4+constants!$F$4*data!D1203^5+constants!$G$4*data!D1203^6+constants!$H$4*data!D1203^7)</f>
        <v>58126.657409981635</v>
      </c>
      <c r="K1203" s="4">
        <f>E1203/(constants!$A$4+constants!$B$4*data!E1203+constants!$C$4*data!E1203^2+constants!$D$4*data!E1203^3+constants!$E$4*data!E1203^4+constants!$F$4*data!E1203^5+constants!$G$4*data!E1203^6+constants!$H$4*data!E1203^7)</f>
        <v>58126.657409981635</v>
      </c>
      <c r="L1203" s="4">
        <f>F1203/(constants!$A$4+constants!$B$4*data!F1203+constants!$C$4*data!F1203^2+constants!$D$4*data!F1203^3+constants!$E$4*data!F1203^4+constants!$F$4*data!F1203^5+constants!$G$4*data!F1203^6+constants!$H$4*data!F1203^7)</f>
        <v>3508.8760828059299</v>
      </c>
      <c r="M1203" s="4"/>
      <c r="N1203" s="4"/>
      <c r="O1203" s="4">
        <f t="shared" si="294"/>
        <v>85620.897766610316</v>
      </c>
      <c r="P1203" s="4">
        <f t="shared" si="295"/>
        <v>14531.664352495409</v>
      </c>
      <c r="Q1203" s="4">
        <f t="shared" si="295"/>
        <v>14531.664352495409</v>
      </c>
      <c r="R1203" s="4">
        <f t="shared" si="296"/>
        <v>877.21902070148246</v>
      </c>
      <c r="S1203" s="4"/>
      <c r="T1203" s="4"/>
      <c r="U1203" s="4">
        <f t="shared" si="297"/>
        <v>1</v>
      </c>
      <c r="V1203" s="4"/>
      <c r="W1203" s="4"/>
      <c r="X1203">
        <f>IF(front!E1203&gt;$X$2,O1203,P1203)</f>
        <v>85620.897766610316</v>
      </c>
      <c r="Y1203">
        <f t="shared" si="291"/>
        <v>85386.916978309251</v>
      </c>
      <c r="Z1203">
        <f>SUMPRODUCT($B$7:$B$456,Y$7:Y$456,EXP(constants!$B$32+constants!$A$32*ABS($A$7:$A$456-$A1203)))</f>
        <v>1.041771231579573E-7</v>
      </c>
      <c r="AA1203">
        <f t="shared" si="292"/>
        <v>85386.916978205074</v>
      </c>
      <c r="AB1203">
        <f t="shared" si="298"/>
        <v>85381.471019645469</v>
      </c>
      <c r="AD1203" s="4"/>
      <c r="AE1203" s="4"/>
      <c r="AF1203" s="4"/>
      <c r="AI1203" s="5">
        <f>SUMPRODUCT(constants!$B$13:$B$20,A1203^constants!$A$13:$A$20)*constants!$C$10/((A1203/1000000000)^5*(EXP(0.014388/(A1203/1000000000)/constants!$B$9)-1))</f>
        <v>2.0175663437993466E-5</v>
      </c>
      <c r="AL1203" s="17">
        <f t="shared" si="293"/>
        <v>2.3630025574695516E-10</v>
      </c>
      <c r="AQ1203">
        <f t="shared" si="300"/>
        <v>2.3630025574695516E-10</v>
      </c>
    </row>
    <row r="1204" spans="1:43" x14ac:dyDescent="0.2">
      <c r="A1204">
        <f>front!A1204</f>
        <v>742.05</v>
      </c>
      <c r="B1204" s="1">
        <f t="shared" si="299"/>
        <v>0.43999999999994088</v>
      </c>
      <c r="C1204">
        <f>front!D1204-front!B1204</f>
        <v>33223.649999999994</v>
      </c>
      <c r="D1204" s="2">
        <f>front!E1204-front!C1204</f>
        <v>55413.1</v>
      </c>
      <c r="E1204" s="2">
        <f>IF(front!F1204-front!C1204&gt;0,front!F1204-front!C1204,0)</f>
        <v>55413.1</v>
      </c>
      <c r="F1204" s="2">
        <f>front!I1204-front!H1204</f>
        <v>3688.6000000000004</v>
      </c>
      <c r="G1204" s="2"/>
      <c r="H1204" s="2"/>
      <c r="I1204" s="4">
        <f>C1204/(constants!$A$4+constants!$B$4*data!C1204+constants!$C$4*data!C1204^2+constants!$D$4*data!C1204^3+constants!$E$4*data!C1204^4+constants!$F$4*data!C1204^5+constants!$G$4*data!C1204^6+constants!$H$4*data!C1204^7)</f>
        <v>34175.969783940993</v>
      </c>
      <c r="J1204" s="4">
        <f>D1204/(constants!$A$4+constants!$B$4*data!D1204+constants!$C$4*data!D1204^2+constants!$D$4*data!D1204^3+constants!$E$4*data!D1204^4+constants!$F$4*data!D1204^5+constants!$G$4*data!D1204^6+constants!$H$4*data!D1204^7)</f>
        <v>58478.696498124169</v>
      </c>
      <c r="K1204" s="4">
        <f>E1204/(constants!$A$4+constants!$B$4*data!E1204+constants!$C$4*data!E1204^2+constants!$D$4*data!E1204^3+constants!$E$4*data!E1204^4+constants!$F$4*data!E1204^5+constants!$G$4*data!E1204^6+constants!$H$4*data!E1204^7)</f>
        <v>58478.696498124169</v>
      </c>
      <c r="L1204" s="4">
        <f>F1204/(constants!$A$4+constants!$B$4*data!F1204+constants!$C$4*data!F1204^2+constants!$D$4*data!F1204^3+constants!$E$4*data!F1204^4+constants!$F$4*data!F1204^5+constants!$G$4*data!F1204^6+constants!$H$4*data!F1204^7)</f>
        <v>3680.3203424112776</v>
      </c>
      <c r="M1204" s="4"/>
      <c r="N1204" s="4"/>
      <c r="O1204" s="4">
        <f t="shared" si="294"/>
        <v>85439.924459852482</v>
      </c>
      <c r="P1204" s="4">
        <f t="shared" si="295"/>
        <v>14619.674124531042</v>
      </c>
      <c r="Q1204" s="4">
        <f t="shared" si="295"/>
        <v>14619.674124531042</v>
      </c>
      <c r="R1204" s="4">
        <f t="shared" si="296"/>
        <v>920.08008560281928</v>
      </c>
      <c r="S1204" s="4"/>
      <c r="T1204" s="4"/>
      <c r="U1204" s="4">
        <f t="shared" si="297"/>
        <v>1</v>
      </c>
      <c r="V1204" s="4"/>
      <c r="W1204" s="4"/>
      <c r="X1204">
        <f>IF(front!E1204&gt;$X$2,O1204,P1204)</f>
        <v>85439.924459852482</v>
      </c>
      <c r="Y1204">
        <f t="shared" si="291"/>
        <v>85205.943671551417</v>
      </c>
      <c r="Z1204">
        <f>SUMPRODUCT($B$7:$B$456,Y$7:Y$456,EXP(constants!$B$32+constants!$A$32*ABS($A$7:$A$456-$A1204)))</f>
        <v>1.0160221720465944E-7</v>
      </c>
      <c r="AA1204">
        <f t="shared" si="292"/>
        <v>85205.943671449815</v>
      </c>
      <c r="AB1204">
        <f t="shared" si="298"/>
        <v>85200.49771289021</v>
      </c>
      <c r="AD1204" s="4"/>
      <c r="AE1204" s="4"/>
      <c r="AF1204" s="4"/>
      <c r="AI1204" s="5">
        <f>SUMPRODUCT(constants!$B$13:$B$20,A1204^constants!$A$13:$A$20)*constants!$C$10/((A1204/1000000000)^5*(EXP(0.014388/(A1204/1000000000)/constants!$B$9)-1))</f>
        <v>2.0189109852045513E-5</v>
      </c>
      <c r="AL1204" s="17">
        <f t="shared" si="293"/>
        <v>2.3695999899060507E-10</v>
      </c>
      <c r="AQ1204">
        <f t="shared" si="300"/>
        <v>2.3695999899060507E-10</v>
      </c>
    </row>
    <row r="1205" spans="1:43" x14ac:dyDescent="0.2">
      <c r="A1205">
        <f>front!A1205</f>
        <v>742.5</v>
      </c>
      <c r="B1205" s="1">
        <f t="shared" si="299"/>
        <v>0.45000000000004547</v>
      </c>
      <c r="C1205">
        <f>front!D1205-front!B1205</f>
        <v>33139.599999999999</v>
      </c>
      <c r="D1205" s="2">
        <f>front!E1205-front!C1205</f>
        <v>55324.5</v>
      </c>
      <c r="E1205" s="2">
        <f>IF(front!F1205-front!C1205&gt;0,front!F1205-front!C1205,0)</f>
        <v>55324.5</v>
      </c>
      <c r="F1205" s="2">
        <f>front!I1205-front!H1205</f>
        <v>4337.8000000000011</v>
      </c>
      <c r="G1205" s="2"/>
      <c r="H1205" s="2"/>
      <c r="I1205" s="4">
        <f>C1205/(constants!$A$4+constants!$B$4*data!C1205+constants!$C$4*data!C1205^2+constants!$D$4*data!C1205^3+constants!$E$4*data!C1205^4+constants!$F$4*data!C1205^5+constants!$G$4*data!C1205^6+constants!$H$4*data!C1205^7)</f>
        <v>34085.847106677153</v>
      </c>
      <c r="J1205" s="4">
        <f>D1205/(constants!$A$4+constants!$B$4*data!D1205+constants!$C$4*data!D1205^2+constants!$D$4*data!D1205^3+constants!$E$4*data!D1205^4+constants!$F$4*data!D1205^5+constants!$G$4*data!D1205^6+constants!$H$4*data!D1205^7)</f>
        <v>58380.213539470205</v>
      </c>
      <c r="K1205" s="4">
        <f>E1205/(constants!$A$4+constants!$B$4*data!E1205+constants!$C$4*data!E1205^2+constants!$D$4*data!E1205^3+constants!$E$4*data!E1205^4+constants!$F$4*data!E1205^5+constants!$G$4*data!E1205^6+constants!$H$4*data!E1205^7)</f>
        <v>58380.213539470205</v>
      </c>
      <c r="L1205" s="4">
        <f>F1205/(constants!$A$4+constants!$B$4*data!F1205+constants!$C$4*data!F1205^2+constants!$D$4*data!F1205^3+constants!$E$4*data!F1205^4+constants!$F$4*data!F1205^5+constants!$G$4*data!F1205^6+constants!$H$4*data!F1205^7)</f>
        <v>4328.2706244152387</v>
      </c>
      <c r="M1205" s="4"/>
      <c r="N1205" s="4"/>
      <c r="O1205" s="4">
        <f t="shared" si="294"/>
        <v>85214.617766692885</v>
      </c>
      <c r="P1205" s="4">
        <f t="shared" si="295"/>
        <v>14595.053384867551</v>
      </c>
      <c r="Q1205" s="4">
        <f t="shared" si="295"/>
        <v>14595.053384867551</v>
      </c>
      <c r="R1205" s="4">
        <f t="shared" si="296"/>
        <v>1082.0676561038097</v>
      </c>
      <c r="S1205" s="4"/>
      <c r="T1205" s="4"/>
      <c r="U1205" s="4">
        <f t="shared" si="297"/>
        <v>1</v>
      </c>
      <c r="V1205" s="4"/>
      <c r="W1205" s="4"/>
      <c r="X1205">
        <f>IF(front!E1205&gt;$X$2,O1205,P1205)</f>
        <v>85214.617766692885</v>
      </c>
      <c r="Y1205">
        <f t="shared" ref="Y1205:Y1268" si="301">X1205-$U$4</f>
        <v>84980.63697839182</v>
      </c>
      <c r="Z1205">
        <f>SUMPRODUCT($B$7:$B$456,Y$7:Y$456,EXP(constants!$B$32+constants!$A$32*ABS($A$7:$A$456-$A1205)))</f>
        <v>9.9034607304972482E-8</v>
      </c>
      <c r="AA1205">
        <f t="shared" si="292"/>
        <v>84980.63697829278</v>
      </c>
      <c r="AB1205">
        <f t="shared" si="298"/>
        <v>84975.191019733174</v>
      </c>
      <c r="AD1205" s="4"/>
      <c r="AE1205" s="4"/>
      <c r="AF1205" s="4"/>
      <c r="AI1205" s="5">
        <f>SUMPRODUCT(constants!$B$13:$B$20,A1205^constants!$A$13:$A$20)*constants!$C$10/((A1205/1000000000)^5*(EXP(0.014388/(A1205/1000000000)/constants!$B$9)-1))</f>
        <v>2.0202822403236292E-5</v>
      </c>
      <c r="AL1205" s="17">
        <f t="shared" si="293"/>
        <v>2.377496556441366E-10</v>
      </c>
      <c r="AQ1205">
        <f t="shared" si="300"/>
        <v>2.377496556441366E-10</v>
      </c>
    </row>
    <row r="1206" spans="1:43" x14ac:dyDescent="0.2">
      <c r="A1206">
        <f>front!A1206</f>
        <v>742.94</v>
      </c>
      <c r="B1206" s="1">
        <f t="shared" si="299"/>
        <v>0.44000000000005457</v>
      </c>
      <c r="C1206">
        <f>front!D1206-front!B1206</f>
        <v>33107.950000000004</v>
      </c>
      <c r="D1206" s="2">
        <f>front!E1206-front!C1206</f>
        <v>55741.1</v>
      </c>
      <c r="E1206" s="2">
        <f>IF(front!F1206-front!C1206&gt;0,front!F1206-front!C1206,0)</f>
        <v>55741.1</v>
      </c>
      <c r="F1206" s="2">
        <f>front!I1206-front!H1206</f>
        <v>4724.2000000000007</v>
      </c>
      <c r="G1206" s="2"/>
      <c r="H1206" s="2"/>
      <c r="I1206" s="4">
        <f>C1206/(constants!$A$4+constants!$B$4*data!C1206+constants!$C$4*data!C1206^2+constants!$D$4*data!C1206^3+constants!$E$4*data!C1206^4+constants!$F$4*data!C1206^5+constants!$G$4*data!C1206^6+constants!$H$4*data!C1206^7)</f>
        <v>34051.914805004824</v>
      </c>
      <c r="J1206" s="4">
        <f>D1206/(constants!$A$4+constants!$B$4*data!D1206+constants!$C$4*data!D1206^2+constants!$D$4*data!D1206^3+constants!$E$4*data!D1206^4+constants!$F$4*data!D1206^5+constants!$G$4*data!D1206^6+constants!$H$4*data!D1206^7)</f>
        <v>58843.487139181139</v>
      </c>
      <c r="K1206" s="4">
        <f>E1206/(constants!$A$4+constants!$B$4*data!E1206+constants!$C$4*data!E1206^2+constants!$D$4*data!E1206^3+constants!$E$4*data!E1206^4+constants!$F$4*data!E1206^5+constants!$G$4*data!E1206^6+constants!$H$4*data!E1206^7)</f>
        <v>58843.487139181139</v>
      </c>
      <c r="L1206" s="4">
        <f>F1206/(constants!$A$4+constants!$B$4*data!F1206+constants!$C$4*data!F1206^2+constants!$D$4*data!F1206^3+constants!$E$4*data!F1206^4+constants!$F$4*data!F1206^5+constants!$G$4*data!F1206^6+constants!$H$4*data!F1206^7)</f>
        <v>4714.0211512298456</v>
      </c>
      <c r="M1206" s="4"/>
      <c r="N1206" s="4"/>
      <c r="O1206" s="4">
        <f t="shared" si="294"/>
        <v>85129.787012512068</v>
      </c>
      <c r="P1206" s="4">
        <f t="shared" si="295"/>
        <v>14710.871784795285</v>
      </c>
      <c r="Q1206" s="4">
        <f t="shared" si="295"/>
        <v>14710.871784795285</v>
      </c>
      <c r="R1206" s="4">
        <f t="shared" si="296"/>
        <v>1178.5052878074614</v>
      </c>
      <c r="S1206" s="4"/>
      <c r="T1206" s="4"/>
      <c r="U1206" s="4">
        <f t="shared" si="297"/>
        <v>1</v>
      </c>
      <c r="V1206" s="4"/>
      <c r="W1206" s="4"/>
      <c r="X1206">
        <f>IF(front!E1206&gt;$X$2,O1206,P1206)</f>
        <v>85129.787012512068</v>
      </c>
      <c r="Y1206">
        <f t="shared" si="301"/>
        <v>84895.806224211003</v>
      </c>
      <c r="Z1206">
        <f>SUMPRODUCT($B$7:$B$456,Y$7:Y$456,EXP(constants!$B$32+constants!$A$32*ABS($A$7:$A$456-$A1206)))</f>
        <v>9.6586806941494314E-8</v>
      </c>
      <c r="AA1206">
        <f t="shared" si="292"/>
        <v>84895.806224114422</v>
      </c>
      <c r="AB1206">
        <f t="shared" si="298"/>
        <v>84890.360265554817</v>
      </c>
      <c r="AD1206" s="4"/>
      <c r="AE1206" s="4"/>
      <c r="AF1206" s="4"/>
      <c r="AI1206" s="5">
        <f>SUMPRODUCT(constants!$B$13:$B$20,A1206^constants!$A$13:$A$20)*constants!$C$10/((A1206/1000000000)^5*(EXP(0.014388/(A1206/1000000000)/constants!$B$9)-1))</f>
        <v>2.0216191651511604E-5</v>
      </c>
      <c r="AL1206" s="17">
        <f t="shared" si="293"/>
        <v>2.3814472677782406E-10</v>
      </c>
      <c r="AQ1206">
        <f t="shared" si="300"/>
        <v>2.3814472677782406E-10</v>
      </c>
    </row>
    <row r="1207" spans="1:43" x14ac:dyDescent="0.2">
      <c r="A1207">
        <f>front!A1207</f>
        <v>743.39</v>
      </c>
      <c r="B1207" s="1">
        <f t="shared" si="299"/>
        <v>0.44999999999993179</v>
      </c>
      <c r="C1207">
        <f>front!D1207-front!B1207</f>
        <v>33119.050000000003</v>
      </c>
      <c r="D1207" s="2">
        <f>front!E1207-front!C1207</f>
        <v>55641.2</v>
      </c>
      <c r="E1207" s="2">
        <f>IF(front!F1207-front!C1207&gt;0,front!F1207-front!C1207,0)</f>
        <v>55641.2</v>
      </c>
      <c r="F1207" s="2">
        <f>front!I1207-front!H1207</f>
        <v>4118.8999999999996</v>
      </c>
      <c r="G1207" s="2"/>
      <c r="H1207" s="2"/>
      <c r="I1207" s="4">
        <f>C1207/(constants!$A$4+constants!$B$4*data!C1207+constants!$C$4*data!C1207^2+constants!$D$4*data!C1207^3+constants!$E$4*data!C1207^4+constants!$F$4*data!C1207^5+constants!$G$4*data!C1207^6+constants!$H$4*data!C1207^7)</f>
        <v>34063.814956877155</v>
      </c>
      <c r="J1207" s="4">
        <f>D1207/(constants!$A$4+constants!$B$4*data!D1207+constants!$C$4*data!D1207^2+constants!$D$4*data!D1207^3+constants!$E$4*data!D1207^4+constants!$F$4*data!D1207^5+constants!$G$4*data!D1207^6+constants!$H$4*data!D1207^7)</f>
        <v>58732.34626326021</v>
      </c>
      <c r="K1207" s="4">
        <f>E1207/(constants!$A$4+constants!$B$4*data!E1207+constants!$C$4*data!E1207^2+constants!$D$4*data!E1207^3+constants!$E$4*data!E1207^4+constants!$F$4*data!E1207^5+constants!$G$4*data!E1207^6+constants!$H$4*data!E1207^7)</f>
        <v>58732.34626326021</v>
      </c>
      <c r="L1207" s="4">
        <f>F1207/(constants!$A$4+constants!$B$4*data!F1207+constants!$C$4*data!F1207^2+constants!$D$4*data!F1207^3+constants!$E$4*data!F1207^4+constants!$F$4*data!F1207^5+constants!$G$4*data!F1207^6+constants!$H$4*data!F1207^7)</f>
        <v>4109.7726491263638</v>
      </c>
      <c r="M1207" s="4"/>
      <c r="N1207" s="4"/>
      <c r="O1207" s="4">
        <f t="shared" si="294"/>
        <v>85159.537392192899</v>
      </c>
      <c r="P1207" s="4">
        <f t="shared" si="295"/>
        <v>14683.086565815052</v>
      </c>
      <c r="Q1207" s="4">
        <f t="shared" si="295"/>
        <v>14683.086565815052</v>
      </c>
      <c r="R1207" s="4">
        <f t="shared" si="296"/>
        <v>1027.443162281591</v>
      </c>
      <c r="S1207" s="4"/>
      <c r="T1207" s="4"/>
      <c r="U1207" s="4">
        <f t="shared" si="297"/>
        <v>1</v>
      </c>
      <c r="V1207" s="4"/>
      <c r="W1207" s="4"/>
      <c r="X1207">
        <f>IF(front!E1207&gt;$X$2,O1207,P1207)</f>
        <v>85159.537392192899</v>
      </c>
      <c r="Y1207">
        <f t="shared" si="301"/>
        <v>84925.556603891833</v>
      </c>
      <c r="Z1207">
        <f>SUMPRODUCT($B$7:$B$456,Y$7:Y$456,EXP(constants!$B$32+constants!$A$32*ABS($A$7:$A$456-$A1207)))</f>
        <v>9.4145942475096614E-8</v>
      </c>
      <c r="AA1207">
        <f t="shared" si="292"/>
        <v>84925.556603797682</v>
      </c>
      <c r="AB1207">
        <f t="shared" si="298"/>
        <v>84920.110645238077</v>
      </c>
      <c r="AD1207" s="4"/>
      <c r="AE1207" s="4"/>
      <c r="AF1207" s="4"/>
      <c r="AI1207" s="5">
        <f>SUMPRODUCT(constants!$B$13:$B$20,A1207^constants!$A$13:$A$20)*constants!$C$10/((A1207/1000000000)^5*(EXP(0.014388/(A1207/1000000000)/constants!$B$9)-1))</f>
        <v>2.0229825296477092E-5</v>
      </c>
      <c r="AL1207" s="17">
        <f t="shared" si="293"/>
        <v>2.3822184336274749E-10</v>
      </c>
      <c r="AQ1207">
        <f t="shared" si="300"/>
        <v>2.3822184336274749E-10</v>
      </c>
    </row>
    <row r="1208" spans="1:43" x14ac:dyDescent="0.2">
      <c r="A1208">
        <f>front!A1208</f>
        <v>743.84</v>
      </c>
      <c r="B1208" s="1">
        <f t="shared" si="299"/>
        <v>0.45000000000004547</v>
      </c>
      <c r="C1208">
        <f>front!D1208-front!B1208</f>
        <v>33159.1</v>
      </c>
      <c r="D1208" s="2">
        <f>front!E1208-front!C1208</f>
        <v>55425</v>
      </c>
      <c r="E1208" s="2">
        <f>IF(front!F1208-front!C1208&gt;0,front!F1208-front!C1208,0)</f>
        <v>55425</v>
      </c>
      <c r="F1208" s="2">
        <f>front!I1208-front!H1208</f>
        <v>3664.5</v>
      </c>
      <c r="G1208" s="2"/>
      <c r="H1208" s="2"/>
      <c r="I1208" s="4">
        <f>C1208/(constants!$A$4+constants!$B$4*data!C1208+constants!$C$4*data!C1208^2+constants!$D$4*data!C1208^3+constants!$E$4*data!C1208^4+constants!$F$4*data!C1208^5+constants!$G$4*data!C1208^6+constants!$H$4*data!C1208^7)</f>
        <v>34106.754471965825</v>
      </c>
      <c r="J1208" s="4">
        <f>D1208/(constants!$A$4+constants!$B$4*data!D1208+constants!$C$4*data!D1208^2+constants!$D$4*data!D1208^3+constants!$E$4*data!D1208^4+constants!$F$4*data!D1208^5+constants!$G$4*data!D1208^6+constants!$H$4*data!D1208^7)</f>
        <v>58491.925599365044</v>
      </c>
      <c r="K1208" s="4">
        <f>E1208/(constants!$A$4+constants!$B$4*data!E1208+constants!$C$4*data!E1208^2+constants!$D$4*data!E1208^3+constants!$E$4*data!E1208^4+constants!$F$4*data!E1208^5+constants!$G$4*data!E1208^6+constants!$H$4*data!E1208^7)</f>
        <v>58491.925599365044</v>
      </c>
      <c r="L1208" s="4">
        <f>F1208/(constants!$A$4+constants!$B$4*data!F1208+constants!$C$4*data!F1208^2+constants!$D$4*data!F1208^3+constants!$E$4*data!F1208^4+constants!$F$4*data!F1208^5+constants!$G$4*data!F1208^6+constants!$H$4*data!F1208^7)</f>
        <v>3656.2697226805631</v>
      </c>
      <c r="M1208" s="4"/>
      <c r="N1208" s="4"/>
      <c r="O1208" s="4">
        <f t="shared" si="294"/>
        <v>85266.886179914567</v>
      </c>
      <c r="P1208" s="4">
        <f t="shared" si="295"/>
        <v>14622.981399841261</v>
      </c>
      <c r="Q1208" s="4">
        <f t="shared" si="295"/>
        <v>14622.981399841261</v>
      </c>
      <c r="R1208" s="4">
        <f t="shared" si="296"/>
        <v>914.06743067014077</v>
      </c>
      <c r="S1208" s="4"/>
      <c r="T1208" s="4"/>
      <c r="U1208" s="4">
        <f t="shared" si="297"/>
        <v>1</v>
      </c>
      <c r="V1208" s="4"/>
      <c r="W1208" s="4"/>
      <c r="X1208">
        <f>IF(front!E1208&gt;$X$2,O1208,P1208)</f>
        <v>85266.886179914567</v>
      </c>
      <c r="Y1208">
        <f t="shared" si="301"/>
        <v>85032.905391613502</v>
      </c>
      <c r="Z1208">
        <f>SUMPRODUCT($B$7:$B$456,Y$7:Y$456,EXP(constants!$B$32+constants!$A$32*ABS($A$7:$A$456-$A1208)))</f>
        <v>9.1766761581558671E-8</v>
      </c>
      <c r="AA1208">
        <f t="shared" si="292"/>
        <v>85032.905391521737</v>
      </c>
      <c r="AB1208">
        <f t="shared" si="298"/>
        <v>85027.459432962132</v>
      </c>
      <c r="AD1208" s="4"/>
      <c r="AE1208" s="4"/>
      <c r="AF1208" s="4"/>
      <c r="AI1208" s="5">
        <f>SUMPRODUCT(constants!$B$13:$B$20,A1208^constants!$A$13:$A$20)*constants!$C$10/((A1208/1000000000)^5*(EXP(0.014388/(A1208/1000000000)/constants!$B$9)-1))</f>
        <v>2.0243419054520694E-5</v>
      </c>
      <c r="AL1208" s="17">
        <f t="shared" si="293"/>
        <v>2.3808095866349074E-10</v>
      </c>
      <c r="AQ1208">
        <f t="shared" si="300"/>
        <v>2.3808095866349074E-10</v>
      </c>
    </row>
    <row r="1209" spans="1:43" x14ac:dyDescent="0.2">
      <c r="A1209">
        <f>front!A1209</f>
        <v>744.28</v>
      </c>
      <c r="B1209" s="1">
        <f t="shared" si="299"/>
        <v>0.43999999999994088</v>
      </c>
      <c r="C1209">
        <f>front!D1209-front!B1209</f>
        <v>33200.049999999996</v>
      </c>
      <c r="D1209" s="2">
        <f>front!E1209-front!C1209</f>
        <v>54920.5</v>
      </c>
      <c r="E1209" s="2">
        <f>IF(front!F1209-front!C1209&gt;0,front!F1209-front!C1209,0)</f>
        <v>54920.5</v>
      </c>
      <c r="F1209" s="2">
        <f>front!I1209-front!H1209</f>
        <v>3587.4000000000015</v>
      </c>
      <c r="G1209" s="2"/>
      <c r="H1209" s="2"/>
      <c r="I1209" s="4">
        <f>C1209/(constants!$A$4+constants!$B$4*data!C1209+constants!$C$4*data!C1209^2+constants!$D$4*data!C1209^3+constants!$E$4*data!C1209^4+constants!$F$4*data!C1209^5+constants!$G$4*data!C1209^6+constants!$H$4*data!C1209^7)</f>
        <v>34150.662937461842</v>
      </c>
      <c r="J1209" s="4">
        <f>D1209/(constants!$A$4+constants!$B$4*data!D1209+constants!$C$4*data!D1209^2+constants!$D$4*data!D1209^3+constants!$E$4*data!D1209^4+constants!$F$4*data!D1209^5+constants!$G$4*data!D1209^6+constants!$H$4*data!D1209^7)</f>
        <v>57931.414184469992</v>
      </c>
      <c r="K1209" s="4">
        <f>E1209/(constants!$A$4+constants!$B$4*data!E1209+constants!$C$4*data!E1209^2+constants!$D$4*data!E1209^3+constants!$E$4*data!E1209^4+constants!$F$4*data!E1209^5+constants!$G$4*data!E1209^6+constants!$H$4*data!E1209^7)</f>
        <v>57931.414184469992</v>
      </c>
      <c r="L1209" s="4">
        <f>F1209/(constants!$A$4+constants!$B$4*data!F1209+constants!$C$4*data!F1209^2+constants!$D$4*data!F1209^3+constants!$E$4*data!F1209^4+constants!$F$4*data!F1209^5+constants!$G$4*data!F1209^6+constants!$H$4*data!F1209^7)</f>
        <v>3579.3288681751092</v>
      </c>
      <c r="M1209" s="4"/>
      <c r="N1209" s="4"/>
      <c r="O1209" s="4">
        <f t="shared" si="294"/>
        <v>85376.657343654617</v>
      </c>
      <c r="P1209" s="4">
        <f t="shared" si="295"/>
        <v>14482.853546117498</v>
      </c>
      <c r="Q1209" s="4">
        <f t="shared" si="295"/>
        <v>14482.853546117498</v>
      </c>
      <c r="R1209" s="4">
        <f t="shared" si="296"/>
        <v>894.83221704377729</v>
      </c>
      <c r="S1209" s="4"/>
      <c r="T1209" s="4"/>
      <c r="U1209" s="4">
        <f t="shared" si="297"/>
        <v>1</v>
      </c>
      <c r="V1209" s="4"/>
      <c r="W1209" s="4"/>
      <c r="X1209">
        <f>IF(front!E1209&gt;$X$2,O1209,P1209)</f>
        <v>85376.657343654617</v>
      </c>
      <c r="Y1209">
        <f t="shared" si="301"/>
        <v>85142.676555353552</v>
      </c>
      <c r="Z1209">
        <f>SUMPRODUCT($B$7:$B$456,Y$7:Y$456,EXP(constants!$B$32+constants!$A$32*ABS($A$7:$A$456-$A1209)))</f>
        <v>8.9498597770268317E-8</v>
      </c>
      <c r="AA1209">
        <f t="shared" si="292"/>
        <v>85142.676555264057</v>
      </c>
      <c r="AB1209">
        <f t="shared" si="298"/>
        <v>85137.230596704452</v>
      </c>
      <c r="AD1209" s="4"/>
      <c r="AE1209" s="4"/>
      <c r="AF1209" s="4"/>
      <c r="AI1209" s="5">
        <f>SUMPRODUCT(constants!$B$13:$B$20,A1209^constants!$A$13:$A$20)*constants!$C$10/((A1209/1000000000)^5*(EXP(0.014388/(A1209/1000000000)/constants!$B$9)-1))</f>
        <v>2.0256672167473452E-5</v>
      </c>
      <c r="AL1209" s="17">
        <f t="shared" si="293"/>
        <v>2.3792965810021967E-10</v>
      </c>
      <c r="AQ1209">
        <f t="shared" si="300"/>
        <v>2.3792965810021967E-10</v>
      </c>
    </row>
    <row r="1210" spans="1:43" x14ac:dyDescent="0.2">
      <c r="A1210">
        <f>front!A1210</f>
        <v>744.73</v>
      </c>
      <c r="B1210" s="1">
        <f t="shared" si="299"/>
        <v>0.45000000000004547</v>
      </c>
      <c r="C1210">
        <f>front!D1210-front!B1210</f>
        <v>33263.449999999997</v>
      </c>
      <c r="D1210" s="2">
        <f>front!E1210-front!C1210</f>
        <v>54973.4</v>
      </c>
      <c r="E1210" s="2">
        <f>IF(front!F1210-front!C1210&gt;0,front!F1210-front!C1210,0)</f>
        <v>54973.4</v>
      </c>
      <c r="F1210" s="2">
        <f>front!I1210-front!H1210</f>
        <v>3867.6000000000004</v>
      </c>
      <c r="G1210" s="2"/>
      <c r="H1210" s="2"/>
      <c r="I1210" s="4">
        <f>C1210/(constants!$A$4+constants!$B$4*data!C1210+constants!$C$4*data!C1210^2+constants!$D$4*data!C1210^3+constants!$E$4*data!C1210^4+constants!$F$4*data!C1210^5+constants!$G$4*data!C1210^6+constants!$H$4*data!C1210^7)</f>
        <v>34218.651337149393</v>
      </c>
      <c r="J1210" s="4">
        <f>D1210/(constants!$A$4+constants!$B$4*data!D1210+constants!$C$4*data!D1210^2+constants!$D$4*data!D1210^3+constants!$E$4*data!D1210^4+constants!$F$4*data!D1210^5+constants!$G$4*data!D1210^6+constants!$H$4*data!D1210^7)</f>
        <v>57990.156956137042</v>
      </c>
      <c r="K1210" s="4">
        <f>E1210/(constants!$A$4+constants!$B$4*data!E1210+constants!$C$4*data!E1210^2+constants!$D$4*data!E1210^3+constants!$E$4*data!E1210^4+constants!$F$4*data!E1210^5+constants!$G$4*data!E1210^6+constants!$H$4*data!E1210^7)</f>
        <v>57990.156956137042</v>
      </c>
      <c r="L1210" s="4">
        <f>F1210/(constants!$A$4+constants!$B$4*data!F1210+constants!$C$4*data!F1210^2+constants!$D$4*data!F1210^3+constants!$E$4*data!F1210^4+constants!$F$4*data!F1210^5+constants!$G$4*data!F1210^6+constants!$H$4*data!F1210^7)</f>
        <v>3858.9594755914986</v>
      </c>
      <c r="M1210" s="4"/>
      <c r="N1210" s="4"/>
      <c r="O1210" s="4">
        <f t="shared" si="294"/>
        <v>85546.62834287349</v>
      </c>
      <c r="P1210" s="4">
        <f t="shared" si="295"/>
        <v>14497.53923903426</v>
      </c>
      <c r="Q1210" s="4">
        <f t="shared" si="295"/>
        <v>14497.53923903426</v>
      </c>
      <c r="R1210" s="4">
        <f t="shared" si="296"/>
        <v>964.73986889787466</v>
      </c>
      <c r="S1210" s="4"/>
      <c r="T1210" s="4"/>
      <c r="U1210" s="4">
        <f t="shared" si="297"/>
        <v>1</v>
      </c>
      <c r="V1210" s="4"/>
      <c r="W1210" s="4"/>
      <c r="X1210">
        <f>IF(front!E1210&gt;$X$2,O1210,P1210)</f>
        <v>85546.62834287349</v>
      </c>
      <c r="Y1210">
        <f t="shared" si="301"/>
        <v>85312.647554572424</v>
      </c>
      <c r="Z1210">
        <f>SUMPRODUCT($B$7:$B$456,Y$7:Y$456,EXP(constants!$B$32+constants!$A$32*ABS($A$7:$A$456-$A1210)))</f>
        <v>8.7236860851868603E-8</v>
      </c>
      <c r="AA1210">
        <f t="shared" si="292"/>
        <v>85312.647554485186</v>
      </c>
      <c r="AB1210">
        <f t="shared" si="298"/>
        <v>85307.20159592558</v>
      </c>
      <c r="AD1210" s="4"/>
      <c r="AE1210" s="4"/>
      <c r="AF1210" s="4"/>
      <c r="AI1210" s="5">
        <f>SUMPRODUCT(constants!$B$13:$B$20,A1210^constants!$A$13:$A$20)*constants!$C$10/((A1210/1000000000)^5*(EXP(0.014388/(A1210/1000000000)/constants!$B$9)-1))</f>
        <v>2.0270187054943248E-5</v>
      </c>
      <c r="AL1210" s="17">
        <f t="shared" si="293"/>
        <v>2.3761401939963985E-10</v>
      </c>
      <c r="AQ1210">
        <f t="shared" si="300"/>
        <v>2.3761401939963985E-10</v>
      </c>
    </row>
    <row r="1211" spans="1:43" x14ac:dyDescent="0.2">
      <c r="A1211">
        <f>front!A1211</f>
        <v>745.18</v>
      </c>
      <c r="B1211" s="1">
        <f t="shared" si="299"/>
        <v>0.44999999999993179</v>
      </c>
      <c r="C1211">
        <f>front!D1211-front!B1211</f>
        <v>33406.700000000004</v>
      </c>
      <c r="D1211" s="2">
        <f>front!E1211-front!C1211</f>
        <v>55185.3</v>
      </c>
      <c r="E1211" s="2">
        <f>IF(front!F1211-front!C1211&gt;0,front!F1211-front!C1211,0)</f>
        <v>55185.3</v>
      </c>
      <c r="F1211" s="2">
        <f>front!I1211-front!H1211</f>
        <v>4118.8000000000011</v>
      </c>
      <c r="G1211" s="2"/>
      <c r="H1211" s="2"/>
      <c r="I1211" s="4">
        <f>C1211/(constants!$A$4+constants!$B$4*data!C1211+constants!$C$4*data!C1211^2+constants!$D$4*data!C1211^3+constants!$E$4*data!C1211^4+constants!$F$4*data!C1211^5+constants!$G$4*data!C1211^6+constants!$H$4*data!C1211^7)</f>
        <v>34372.304550656001</v>
      </c>
      <c r="J1211" s="4">
        <f>D1211/(constants!$A$4+constants!$B$4*data!D1211+constants!$C$4*data!D1211^2+constants!$D$4*data!D1211^3+constants!$E$4*data!D1211^4+constants!$F$4*data!D1211^5+constants!$G$4*data!D1211^6+constants!$H$4*data!D1211^7)</f>
        <v>58225.530145693141</v>
      </c>
      <c r="K1211" s="4">
        <f>E1211/(constants!$A$4+constants!$B$4*data!E1211+constants!$C$4*data!E1211^2+constants!$D$4*data!E1211^3+constants!$E$4*data!E1211^4+constants!$F$4*data!E1211^5+constants!$G$4*data!E1211^6+constants!$H$4*data!E1211^7)</f>
        <v>58225.530145693141</v>
      </c>
      <c r="L1211" s="4">
        <f>F1211/(constants!$A$4+constants!$B$4*data!F1211+constants!$C$4*data!F1211^2+constants!$D$4*data!F1211^3+constants!$E$4*data!F1211^4+constants!$F$4*data!F1211^5+constants!$G$4*data!F1211^6+constants!$H$4*data!F1211^7)</f>
        <v>4109.6728377408926</v>
      </c>
      <c r="M1211" s="4"/>
      <c r="N1211" s="4"/>
      <c r="O1211" s="4">
        <f t="shared" si="294"/>
        <v>85930.761376640003</v>
      </c>
      <c r="P1211" s="4">
        <f t="shared" si="295"/>
        <v>14556.382536423285</v>
      </c>
      <c r="Q1211" s="4">
        <f t="shared" si="295"/>
        <v>14556.382536423285</v>
      </c>
      <c r="R1211" s="4">
        <f t="shared" si="296"/>
        <v>1027.4182094352232</v>
      </c>
      <c r="S1211" s="4"/>
      <c r="T1211" s="4"/>
      <c r="U1211" s="4">
        <f t="shared" si="297"/>
        <v>1</v>
      </c>
      <c r="V1211" s="4"/>
      <c r="W1211" s="4"/>
      <c r="X1211">
        <f>IF(front!E1211&gt;$X$2,O1211,P1211)</f>
        <v>85930.761376640003</v>
      </c>
      <c r="Y1211">
        <f t="shared" si="301"/>
        <v>85696.780588338937</v>
      </c>
      <c r="Z1211">
        <f>SUMPRODUCT($B$7:$B$456,Y$7:Y$456,EXP(constants!$B$32+constants!$A$32*ABS($A$7:$A$456-$A1211)))</f>
        <v>8.5032280738330019E-8</v>
      </c>
      <c r="AA1211">
        <f t="shared" si="292"/>
        <v>85696.780588253911</v>
      </c>
      <c r="AB1211">
        <f t="shared" si="298"/>
        <v>85691.334629694305</v>
      </c>
      <c r="AD1211" s="4"/>
      <c r="AE1211" s="4"/>
      <c r="AF1211" s="4"/>
      <c r="AI1211" s="5">
        <f>SUMPRODUCT(constants!$B$13:$B$20,A1211^constants!$A$13:$A$20)*constants!$C$10/((A1211/1000000000)^5*(EXP(0.014388/(A1211/1000000000)/constants!$B$9)-1))</f>
        <v>2.0283662071798002E-5</v>
      </c>
      <c r="AL1211" s="17">
        <f t="shared" si="293"/>
        <v>2.3670610522582731E-10</v>
      </c>
      <c r="AQ1211">
        <f t="shared" si="300"/>
        <v>2.3670610522582731E-10</v>
      </c>
    </row>
    <row r="1212" spans="1:43" x14ac:dyDescent="0.2">
      <c r="A1212">
        <f>front!A1212</f>
        <v>745.62</v>
      </c>
      <c r="B1212" s="1">
        <f t="shared" si="299"/>
        <v>0.44000000000005457</v>
      </c>
      <c r="C1212">
        <f>front!D1212-front!B1212</f>
        <v>33451.75</v>
      </c>
      <c r="D1212" s="2">
        <f>front!E1212-front!C1212</f>
        <v>54974</v>
      </c>
      <c r="E1212" s="2">
        <f>IF(front!F1212-front!C1212&gt;0,front!F1212-front!C1212,0)</f>
        <v>54974</v>
      </c>
      <c r="F1212" s="2">
        <f>front!I1212-front!H1212</f>
        <v>4092.3999999999996</v>
      </c>
      <c r="G1212" s="2"/>
      <c r="H1212" s="2"/>
      <c r="I1212" s="4">
        <f>C1212/(constants!$A$4+constants!$B$4*data!C1212+constants!$C$4*data!C1212^2+constants!$D$4*data!C1212^3+constants!$E$4*data!C1212^4+constants!$F$4*data!C1212^5+constants!$G$4*data!C1212^6+constants!$H$4*data!C1212^7)</f>
        <v>34420.636498649212</v>
      </c>
      <c r="J1212" s="4">
        <f>D1212/(constants!$A$4+constants!$B$4*data!D1212+constants!$C$4*data!D1212^2+constants!$D$4*data!D1212^3+constants!$E$4*data!D1212^4+constants!$F$4*data!D1212^5+constants!$G$4*data!D1212^6+constants!$H$4*data!D1212^7)</f>
        <v>57990.823264062965</v>
      </c>
      <c r="K1212" s="4">
        <f>E1212/(constants!$A$4+constants!$B$4*data!E1212+constants!$C$4*data!E1212^2+constants!$D$4*data!E1212^3+constants!$E$4*data!E1212^4+constants!$F$4*data!E1212^5+constants!$G$4*data!E1212^6+constants!$H$4*data!E1212^7)</f>
        <v>57990.823264062965</v>
      </c>
      <c r="L1212" s="4">
        <f>F1212/(constants!$A$4+constants!$B$4*data!F1212+constants!$C$4*data!F1212^2+constants!$D$4*data!F1212^3+constants!$E$4*data!F1212^4+constants!$F$4*data!F1212^5+constants!$G$4*data!F1212^6+constants!$H$4*data!F1212^7)</f>
        <v>4083.3227818492364</v>
      </c>
      <c r="M1212" s="4"/>
      <c r="N1212" s="4"/>
      <c r="O1212" s="4">
        <f t="shared" si="294"/>
        <v>86051.591246623022</v>
      </c>
      <c r="P1212" s="4">
        <f t="shared" si="295"/>
        <v>14497.705816015741</v>
      </c>
      <c r="Q1212" s="4">
        <f t="shared" si="295"/>
        <v>14497.705816015741</v>
      </c>
      <c r="R1212" s="4">
        <f t="shared" si="296"/>
        <v>1020.8306954623091</v>
      </c>
      <c r="S1212" s="4"/>
      <c r="T1212" s="4"/>
      <c r="U1212" s="4">
        <f t="shared" si="297"/>
        <v>1</v>
      </c>
      <c r="V1212" s="4"/>
      <c r="W1212" s="4"/>
      <c r="X1212">
        <f>IF(front!E1212&gt;$X$2,O1212,P1212)</f>
        <v>86051.591246623022</v>
      </c>
      <c r="Y1212">
        <f t="shared" si="301"/>
        <v>85817.610458321957</v>
      </c>
      <c r="Z1212">
        <f>SUMPRODUCT($B$7:$B$456,Y$7:Y$456,EXP(constants!$B$32+constants!$A$32*ABS($A$7:$A$456-$A1212)))</f>
        <v>8.2930570504273169E-8</v>
      </c>
      <c r="AA1212">
        <f t="shared" si="292"/>
        <v>85817.610458239025</v>
      </c>
      <c r="AB1212">
        <f t="shared" si="298"/>
        <v>85812.16449967942</v>
      </c>
      <c r="AD1212" s="4"/>
      <c r="AE1212" s="4"/>
      <c r="AF1212" s="4"/>
      <c r="AI1212" s="5">
        <f>SUMPRODUCT(constants!$B$13:$B$20,A1212^constants!$A$13:$A$20)*constants!$C$10/((A1212/1000000000)^5*(EXP(0.014388/(A1212/1000000000)/constants!$B$9)-1))</f>
        <v>2.0296799096920308E-5</v>
      </c>
      <c r="AL1212" s="17">
        <f t="shared" si="293"/>
        <v>2.3652589601088706E-10</v>
      </c>
      <c r="AQ1212">
        <f t="shared" si="300"/>
        <v>2.3652589601088706E-10</v>
      </c>
    </row>
    <row r="1213" spans="1:43" x14ac:dyDescent="0.2">
      <c r="A1213">
        <f>front!A1213</f>
        <v>746.07</v>
      </c>
      <c r="B1213" s="1">
        <f t="shared" si="299"/>
        <v>0.45000000000004547</v>
      </c>
      <c r="C1213">
        <f>front!D1213-front!B1213</f>
        <v>33398</v>
      </c>
      <c r="D1213" s="2">
        <f>front!E1213-front!C1213</f>
        <v>54717.8</v>
      </c>
      <c r="E1213" s="2">
        <f>IF(front!F1213-front!C1213&gt;0,front!F1213-front!C1213,0)</f>
        <v>54717.8</v>
      </c>
      <c r="F1213" s="2">
        <f>front!I1213-front!H1213</f>
        <v>4020.7999999999993</v>
      </c>
      <c r="G1213" s="2"/>
      <c r="H1213" s="2"/>
      <c r="I1213" s="4">
        <f>C1213/(constants!$A$4+constants!$B$4*data!C1213+constants!$C$4*data!C1213^2+constants!$D$4*data!C1213^3+constants!$E$4*data!C1213^4+constants!$F$4*data!C1213^5+constants!$G$4*data!C1213^6+constants!$H$4*data!C1213^7)</f>
        <v>34362.971312474547</v>
      </c>
      <c r="J1213" s="4">
        <f>D1213/(constants!$A$4+constants!$B$4*data!D1213+constants!$C$4*data!D1213^2+constants!$D$4*data!D1213^3+constants!$E$4*data!D1213^4+constants!$F$4*data!D1213^5+constants!$G$4*data!D1213^6+constants!$H$4*data!D1213^7)</f>
        <v>57706.385766099527</v>
      </c>
      <c r="K1213" s="4">
        <f>E1213/(constants!$A$4+constants!$B$4*data!E1213+constants!$C$4*data!E1213^2+constants!$D$4*data!E1213^3+constants!$E$4*data!E1213^4+constants!$F$4*data!E1213^5+constants!$G$4*data!E1213^6+constants!$H$4*data!E1213^7)</f>
        <v>57706.385766099527</v>
      </c>
      <c r="L1213" s="4">
        <f>F1213/(constants!$A$4+constants!$B$4*data!F1213+constants!$C$4*data!F1213^2+constants!$D$4*data!F1213^3+constants!$E$4*data!F1213^4+constants!$F$4*data!F1213^5+constants!$G$4*data!F1213^6+constants!$H$4*data!F1213^7)</f>
        <v>4011.8597059829976</v>
      </c>
      <c r="M1213" s="4"/>
      <c r="N1213" s="4"/>
      <c r="O1213" s="4">
        <f t="shared" si="294"/>
        <v>85907.428281186367</v>
      </c>
      <c r="P1213" s="4">
        <f t="shared" si="295"/>
        <v>14426.596441524882</v>
      </c>
      <c r="Q1213" s="4">
        <f t="shared" si="295"/>
        <v>14426.596441524882</v>
      </c>
      <c r="R1213" s="4">
        <f t="shared" si="296"/>
        <v>1002.9649264957494</v>
      </c>
      <c r="S1213" s="4"/>
      <c r="T1213" s="4"/>
      <c r="U1213" s="4">
        <f t="shared" si="297"/>
        <v>1</v>
      </c>
      <c r="V1213" s="4"/>
      <c r="W1213" s="4"/>
      <c r="X1213">
        <f>IF(front!E1213&gt;$X$2,O1213,P1213)</f>
        <v>85907.428281186367</v>
      </c>
      <c r="Y1213">
        <f t="shared" si="301"/>
        <v>85673.447492885301</v>
      </c>
      <c r="Z1213">
        <f>SUMPRODUCT($B$7:$B$456,Y$7:Y$456,EXP(constants!$B$32+constants!$A$32*ABS($A$7:$A$456-$A1213)))</f>
        <v>8.0834815513173508E-8</v>
      </c>
      <c r="AA1213">
        <f t="shared" si="292"/>
        <v>85673.447492804466</v>
      </c>
      <c r="AB1213">
        <f t="shared" si="298"/>
        <v>85668.001534244861</v>
      </c>
      <c r="AD1213" s="4"/>
      <c r="AE1213" s="4"/>
      <c r="AF1213" s="4"/>
      <c r="AI1213" s="5">
        <f>SUMPRODUCT(constants!$B$13:$B$20,A1213^constants!$A$13:$A$20)*constants!$C$10/((A1213/1000000000)^5*(EXP(0.014388/(A1213/1000000000)/constants!$B$9)-1))</f>
        <v>2.0310195272032414E-5</v>
      </c>
      <c r="AL1213" s="17">
        <f t="shared" si="293"/>
        <v>2.370802972906241E-10</v>
      </c>
      <c r="AQ1213">
        <f t="shared" si="300"/>
        <v>2.370802972906241E-10</v>
      </c>
    </row>
    <row r="1214" spans="1:43" x14ac:dyDescent="0.2">
      <c r="A1214">
        <f>front!A1214</f>
        <v>746.51</v>
      </c>
      <c r="B1214" s="1">
        <f t="shared" si="299"/>
        <v>0.43999999999994088</v>
      </c>
      <c r="C1214">
        <f>front!D1214-front!B1214</f>
        <v>33378.199999999997</v>
      </c>
      <c r="D1214" s="2">
        <f>front!E1214-front!C1214</f>
        <v>56124.5</v>
      </c>
      <c r="E1214" s="2">
        <f>IF(front!F1214-front!C1214&gt;0,front!F1214-front!C1214,0)</f>
        <v>56124.5</v>
      </c>
      <c r="F1214" s="2">
        <f>front!I1214-front!H1214</f>
        <v>3876.8999999999996</v>
      </c>
      <c r="G1214" s="2"/>
      <c r="H1214" s="2"/>
      <c r="I1214" s="4">
        <f>C1214/(constants!$A$4+constants!$B$4*data!C1214+constants!$C$4*data!C1214^2+constants!$D$4*data!C1214^3+constants!$E$4*data!C1214^4+constants!$F$4*data!C1214^5+constants!$G$4*data!C1214^6+constants!$H$4*data!C1214^7)</f>
        <v>34341.730834448448</v>
      </c>
      <c r="J1214" s="4">
        <f>D1214/(constants!$A$4+constants!$B$4*data!D1214+constants!$C$4*data!D1214^2+constants!$D$4*data!D1214^3+constants!$E$4*data!D1214^4+constants!$F$4*data!D1214^5+constants!$G$4*data!D1214^6+constants!$H$4*data!D1214^7)</f>
        <v>59270.344873949172</v>
      </c>
      <c r="K1214" s="4">
        <f>E1214/(constants!$A$4+constants!$B$4*data!E1214+constants!$C$4*data!E1214^2+constants!$D$4*data!E1214^3+constants!$E$4*data!E1214^4+constants!$F$4*data!E1214^5+constants!$G$4*data!E1214^6+constants!$H$4*data!E1214^7)</f>
        <v>59270.344873949172</v>
      </c>
      <c r="L1214" s="4">
        <f>F1214/(constants!$A$4+constants!$B$4*data!F1214+constants!$C$4*data!F1214^2+constants!$D$4*data!F1214^3+constants!$E$4*data!F1214^4+constants!$F$4*data!F1214^5+constants!$G$4*data!F1214^6+constants!$H$4*data!F1214^7)</f>
        <v>3868.241027586007</v>
      </c>
      <c r="M1214" s="4"/>
      <c r="N1214" s="4"/>
      <c r="O1214" s="4">
        <f t="shared" si="294"/>
        <v>85854.32708612112</v>
      </c>
      <c r="P1214" s="4">
        <f t="shared" si="295"/>
        <v>14817.586218487293</v>
      </c>
      <c r="Q1214" s="4">
        <f t="shared" si="295"/>
        <v>14817.586218487293</v>
      </c>
      <c r="R1214" s="4">
        <f t="shared" si="296"/>
        <v>967.06025689650176</v>
      </c>
      <c r="S1214" s="4"/>
      <c r="T1214" s="4"/>
      <c r="U1214" s="4">
        <f t="shared" si="297"/>
        <v>1</v>
      </c>
      <c r="V1214" s="4"/>
      <c r="W1214" s="4"/>
      <c r="X1214">
        <f>IF(front!E1214&gt;$X$2,O1214,P1214)</f>
        <v>85854.32708612112</v>
      </c>
      <c r="Y1214">
        <f t="shared" si="301"/>
        <v>85620.346297820055</v>
      </c>
      <c r="Z1214">
        <f>SUMPRODUCT($B$7:$B$456,Y$7:Y$456,EXP(constants!$B$32+constants!$A$32*ABS($A$7:$A$456-$A1214)))</f>
        <v>7.8836852415430709E-8</v>
      </c>
      <c r="AA1214">
        <f t="shared" si="292"/>
        <v>85620.346297741213</v>
      </c>
      <c r="AB1214">
        <f t="shared" si="298"/>
        <v>85614.900339181608</v>
      </c>
      <c r="AD1214" s="4"/>
      <c r="AE1214" s="4"/>
      <c r="AF1214" s="4"/>
      <c r="AI1214" s="5">
        <f>SUMPRODUCT(constants!$B$13:$B$20,A1214^constants!$A$13:$A$20)*constants!$C$10/((A1214/1000000000)^5*(EXP(0.014388/(A1214/1000000000)/constants!$B$9)-1))</f>
        <v>2.0323255215306677E-5</v>
      </c>
      <c r="AL1214" s="17">
        <f t="shared" si="293"/>
        <v>2.3737988521614562E-10</v>
      </c>
      <c r="AQ1214">
        <f t="shared" si="300"/>
        <v>2.3737988521614562E-10</v>
      </c>
    </row>
    <row r="1215" spans="1:43" x14ac:dyDescent="0.2">
      <c r="A1215">
        <f>front!A1215</f>
        <v>746.96</v>
      </c>
      <c r="B1215" s="1">
        <f t="shared" si="299"/>
        <v>0.45000000000004547</v>
      </c>
      <c r="C1215">
        <f>front!D1215-front!B1215</f>
        <v>33164.25</v>
      </c>
      <c r="D1215" s="2">
        <f>front!E1215-front!C1215</f>
        <v>55718.1</v>
      </c>
      <c r="E1215" s="2">
        <f>IF(front!F1215-front!C1215&gt;0,front!F1215-front!C1215,0)</f>
        <v>55718.1</v>
      </c>
      <c r="F1215" s="2">
        <f>front!I1215-front!H1215</f>
        <v>3780</v>
      </c>
      <c r="G1215" s="2"/>
      <c r="H1215" s="2"/>
      <c r="I1215" s="4">
        <f>C1215/(constants!$A$4+constants!$B$4*data!C1215+constants!$C$4*data!C1215^2+constants!$D$4*data!C1215^3+constants!$E$4*data!C1215^4+constants!$F$4*data!C1215^5+constants!$G$4*data!C1215^6+constants!$H$4*data!C1215^7)</f>
        <v>34112.276314499803</v>
      </c>
      <c r="J1215" s="4">
        <f>D1215/(constants!$A$4+constants!$B$4*data!D1215+constants!$C$4*data!D1215^2+constants!$D$4*data!D1215^3+constants!$E$4*data!D1215^4+constants!$F$4*data!D1215^5+constants!$G$4*data!D1215^6+constants!$H$4*data!D1215^7)</f>
        <v>58817.896285087918</v>
      </c>
      <c r="K1215" s="4">
        <f>E1215/(constants!$A$4+constants!$B$4*data!E1215+constants!$C$4*data!E1215^2+constants!$D$4*data!E1215^3+constants!$E$4*data!E1215^4+constants!$F$4*data!E1215^5+constants!$G$4*data!E1215^6+constants!$H$4*data!E1215^7)</f>
        <v>58817.896285087918</v>
      </c>
      <c r="L1215" s="4">
        <f>F1215/(constants!$A$4+constants!$B$4*data!F1215+constants!$C$4*data!F1215^2+constants!$D$4*data!F1215^3+constants!$E$4*data!F1215^4+constants!$F$4*data!F1215^5+constants!$G$4*data!F1215^6+constants!$H$4*data!F1215^7)</f>
        <v>3771.5347378865654</v>
      </c>
      <c r="M1215" s="4"/>
      <c r="N1215" s="4"/>
      <c r="O1215" s="4">
        <f t="shared" si="294"/>
        <v>85280.690786249514</v>
      </c>
      <c r="P1215" s="4">
        <f t="shared" si="295"/>
        <v>14704.474071271979</v>
      </c>
      <c r="Q1215" s="4">
        <f t="shared" si="295"/>
        <v>14704.474071271979</v>
      </c>
      <c r="R1215" s="4">
        <f t="shared" si="296"/>
        <v>942.88368447164135</v>
      </c>
      <c r="S1215" s="4"/>
      <c r="T1215" s="4"/>
      <c r="U1215" s="4">
        <f t="shared" si="297"/>
        <v>1</v>
      </c>
      <c r="V1215" s="4"/>
      <c r="W1215" s="4"/>
      <c r="X1215">
        <f>IF(front!E1215&gt;$X$2,O1215,P1215)</f>
        <v>85280.690786249514</v>
      </c>
      <c r="Y1215">
        <f t="shared" si="301"/>
        <v>85046.709997948448</v>
      </c>
      <c r="Z1215">
        <f>SUMPRODUCT($B$7:$B$456,Y$7:Y$456,EXP(constants!$B$32+constants!$A$32*ABS($A$7:$A$456-$A1215)))</f>
        <v>7.6844550590813282E-8</v>
      </c>
      <c r="AA1215">
        <f t="shared" si="292"/>
        <v>85046.7099978716</v>
      </c>
      <c r="AB1215">
        <f t="shared" si="298"/>
        <v>85041.264039311995</v>
      </c>
      <c r="AD1215" s="4"/>
      <c r="AE1215" s="4"/>
      <c r="AF1215" s="4"/>
      <c r="AI1215" s="5">
        <f>SUMPRODUCT(constants!$B$13:$B$20,A1215^constants!$A$13:$A$20)*constants!$C$10/((A1215/1000000000)^5*(EXP(0.014388/(A1215/1000000000)/constants!$B$9)-1))</f>
        <v>2.0336572563978339E-5</v>
      </c>
      <c r="AL1215" s="17">
        <f t="shared" si="293"/>
        <v>2.3913770325165154E-10</v>
      </c>
      <c r="AQ1215">
        <f t="shared" si="300"/>
        <v>2.3913770325165154E-10</v>
      </c>
    </row>
    <row r="1216" spans="1:43" x14ac:dyDescent="0.2">
      <c r="A1216">
        <f>front!A1216</f>
        <v>747.4</v>
      </c>
      <c r="B1216" s="1">
        <f t="shared" si="299"/>
        <v>0.43999999999994088</v>
      </c>
      <c r="C1216">
        <f>front!D1216-front!B1216</f>
        <v>33042.400000000001</v>
      </c>
      <c r="D1216" s="2">
        <f>front!E1216-front!C1216</f>
        <v>55834.9</v>
      </c>
      <c r="E1216" s="2">
        <f>IF(front!F1216-front!C1216&gt;0,front!F1216-front!C1216,0)</f>
        <v>55834.9</v>
      </c>
      <c r="F1216" s="2">
        <f>front!I1216-front!H1216</f>
        <v>4218.6000000000004</v>
      </c>
      <c r="G1216" s="2"/>
      <c r="H1216" s="2"/>
      <c r="I1216" s="4">
        <f>C1216/(constants!$A$4+constants!$B$4*data!C1216+constants!$C$4*data!C1216^2+constants!$D$4*data!C1216^3+constants!$E$4*data!C1216^4+constants!$F$4*data!C1216^5+constants!$G$4*data!C1216^6+constants!$H$4*data!C1216^7)</f>
        <v>33981.645666163859</v>
      </c>
      <c r="J1216" s="4">
        <f>D1216/(constants!$A$4+constants!$B$4*data!D1216+constants!$C$4*data!D1216^2+constants!$D$4*data!D1216^3+constants!$E$4*data!D1216^4+constants!$F$4*data!D1216^5+constants!$G$4*data!D1216^6+constants!$H$4*data!D1216^7)</f>
        <v>58947.871528803727</v>
      </c>
      <c r="K1216" s="4">
        <f>E1216/(constants!$A$4+constants!$B$4*data!E1216+constants!$C$4*data!E1216^2+constants!$D$4*data!E1216^3+constants!$E$4*data!E1216^4+constants!$F$4*data!E1216^5+constants!$G$4*data!E1216^6+constants!$H$4*data!E1216^7)</f>
        <v>58947.871528803727</v>
      </c>
      <c r="L1216" s="4">
        <f>F1216/(constants!$A$4+constants!$B$4*data!F1216+constants!$C$4*data!F1216^2+constants!$D$4*data!F1216^3+constants!$E$4*data!F1216^4+constants!$F$4*data!F1216^5+constants!$G$4*data!F1216^6+constants!$H$4*data!F1216^7)</f>
        <v>4209.2867938188947</v>
      </c>
      <c r="M1216" s="4"/>
      <c r="N1216" s="4"/>
      <c r="O1216" s="4">
        <f t="shared" si="294"/>
        <v>84954.114165409657</v>
      </c>
      <c r="P1216" s="4">
        <f t="shared" si="295"/>
        <v>14736.967882200932</v>
      </c>
      <c r="Q1216" s="4">
        <f t="shared" si="295"/>
        <v>14736.967882200932</v>
      </c>
      <c r="R1216" s="4">
        <f t="shared" si="296"/>
        <v>1052.3216984547237</v>
      </c>
      <c r="S1216" s="4"/>
      <c r="T1216" s="4"/>
      <c r="U1216" s="4">
        <f t="shared" si="297"/>
        <v>1</v>
      </c>
      <c r="V1216" s="4"/>
      <c r="W1216" s="4"/>
      <c r="X1216">
        <f>IF(front!E1216&gt;$X$2,O1216,P1216)</f>
        <v>84954.114165409657</v>
      </c>
      <c r="Y1216">
        <f t="shared" si="301"/>
        <v>84720.133377108592</v>
      </c>
      <c r="Z1216">
        <f>SUMPRODUCT($B$7:$B$456,Y$7:Y$456,EXP(constants!$B$32+constants!$A$32*ABS($A$7:$A$456-$A1216)))</f>
        <v>7.4945213339056336E-8</v>
      </c>
      <c r="AA1216">
        <f t="shared" si="292"/>
        <v>84720.13337703365</v>
      </c>
      <c r="AB1216">
        <f t="shared" si="298"/>
        <v>84714.687418474045</v>
      </c>
      <c r="AD1216" s="4"/>
      <c r="AE1216" s="4"/>
      <c r="AF1216" s="4"/>
      <c r="AI1216" s="5">
        <f>SUMPRODUCT(constants!$B$13:$B$20,A1216^constants!$A$13:$A$20)*constants!$C$10/((A1216/1000000000)^5*(EXP(0.014388/(A1216/1000000000)/constants!$B$9)-1))</f>
        <v>2.0349555438840492E-5</v>
      </c>
      <c r="AL1216" s="17">
        <f t="shared" si="293"/>
        <v>2.4021283745423806E-10</v>
      </c>
      <c r="AQ1216">
        <f t="shared" si="300"/>
        <v>2.4021283745423806E-10</v>
      </c>
    </row>
    <row r="1217" spans="1:43" x14ac:dyDescent="0.2">
      <c r="A1217">
        <f>front!A1217</f>
        <v>747.85</v>
      </c>
      <c r="B1217" s="1">
        <f t="shared" si="299"/>
        <v>0.45000000000004547</v>
      </c>
      <c r="C1217">
        <f>front!D1217-front!B1217</f>
        <v>32981.15</v>
      </c>
      <c r="D1217" s="2">
        <f>front!E1217-front!C1217</f>
        <v>55205</v>
      </c>
      <c r="E1217" s="2">
        <f>IF(front!F1217-front!C1217&gt;0,front!F1217-front!C1217,0)</f>
        <v>55205</v>
      </c>
      <c r="F1217" s="2">
        <f>front!I1217-front!H1217</f>
        <v>3942.8999999999996</v>
      </c>
      <c r="G1217" s="2"/>
      <c r="H1217" s="2"/>
      <c r="I1217" s="4">
        <f>C1217/(constants!$A$4+constants!$B$4*data!C1217+constants!$C$4*data!C1217^2+constants!$D$4*data!C1217^3+constants!$E$4*data!C1217^4+constants!$F$4*data!C1217^5+constants!$G$4*data!C1217^6+constants!$H$4*data!C1217^7)</f>
        <v>33915.995495671305</v>
      </c>
      <c r="J1217" s="4">
        <f>D1217/(constants!$A$4+constants!$B$4*data!D1217+constants!$C$4*data!D1217^2+constants!$D$4*data!D1217^3+constants!$E$4*data!D1217^4+constants!$F$4*data!D1217^5+constants!$G$4*data!D1217^6+constants!$H$4*data!D1217^7)</f>
        <v>58247.41824324301</v>
      </c>
      <c r="K1217" s="4">
        <f>E1217/(constants!$A$4+constants!$B$4*data!E1217+constants!$C$4*data!E1217^2+constants!$D$4*data!E1217^3+constants!$E$4*data!E1217^4+constants!$F$4*data!E1217^5+constants!$G$4*data!E1217^6+constants!$H$4*data!E1217^7)</f>
        <v>58247.41824324301</v>
      </c>
      <c r="L1217" s="4">
        <f>F1217/(constants!$A$4+constants!$B$4*data!F1217+constants!$C$4*data!F1217^2+constants!$D$4*data!F1217^3+constants!$E$4*data!F1217^4+constants!$F$4*data!F1217^5+constants!$G$4*data!F1217^6+constants!$H$4*data!F1217^7)</f>
        <v>3934.1110183621668</v>
      </c>
      <c r="M1217" s="4"/>
      <c r="N1217" s="4"/>
      <c r="O1217" s="4">
        <f t="shared" si="294"/>
        <v>84789.988739178254</v>
      </c>
      <c r="P1217" s="4">
        <f t="shared" si="295"/>
        <v>14561.854560810752</v>
      </c>
      <c r="Q1217" s="4">
        <f t="shared" si="295"/>
        <v>14561.854560810752</v>
      </c>
      <c r="R1217" s="4">
        <f t="shared" si="296"/>
        <v>983.52775459054169</v>
      </c>
      <c r="S1217" s="4"/>
      <c r="T1217" s="4"/>
      <c r="U1217" s="4">
        <f t="shared" si="297"/>
        <v>1</v>
      </c>
      <c r="V1217" s="4"/>
      <c r="W1217" s="4"/>
      <c r="X1217">
        <f>IF(front!E1217&gt;$X$2,O1217,P1217)</f>
        <v>84789.988739178254</v>
      </c>
      <c r="Y1217">
        <f t="shared" si="301"/>
        <v>84556.007950877189</v>
      </c>
      <c r="Z1217">
        <f>SUMPRODUCT($B$7:$B$456,Y$7:Y$456,EXP(constants!$B$32+constants!$A$32*ABS($A$7:$A$456-$A1217)))</f>
        <v>7.3051257901884077E-8</v>
      </c>
      <c r="AA1217">
        <f t="shared" si="292"/>
        <v>84556.007950804138</v>
      </c>
      <c r="AB1217">
        <f t="shared" si="298"/>
        <v>84550.561992244533</v>
      </c>
      <c r="AD1217" s="4"/>
      <c r="AE1217" s="4"/>
      <c r="AF1217" s="4"/>
      <c r="AI1217" s="5">
        <f>SUMPRODUCT(constants!$B$13:$B$20,A1217^constants!$A$13:$A$20)*constants!$C$10/((A1217/1000000000)^5*(EXP(0.014388/(A1217/1000000000)/constants!$B$9)-1))</f>
        <v>2.0362793973241726E-5</v>
      </c>
      <c r="AL1217" s="17">
        <f t="shared" si="293"/>
        <v>2.4083570225245245E-10</v>
      </c>
      <c r="AQ1217">
        <f t="shared" si="300"/>
        <v>2.4083570225245245E-10</v>
      </c>
    </row>
    <row r="1218" spans="1:43" x14ac:dyDescent="0.2">
      <c r="A1218">
        <f>front!A1218</f>
        <v>748.3</v>
      </c>
      <c r="B1218" s="1">
        <f t="shared" si="299"/>
        <v>0.44999999999993179</v>
      </c>
      <c r="C1218">
        <f>front!D1218-front!B1218</f>
        <v>33024.25</v>
      </c>
      <c r="D1218" s="2">
        <f>front!E1218-front!C1218</f>
        <v>55412.3</v>
      </c>
      <c r="E1218" s="2">
        <f>IF(front!F1218-front!C1218&gt;0,front!F1218-front!C1218,0)</f>
        <v>55412.3</v>
      </c>
      <c r="F1218" s="2">
        <f>front!I1218-front!H1218</f>
        <v>3419.5</v>
      </c>
      <c r="G1218" s="2"/>
      <c r="H1218" s="2"/>
      <c r="I1218" s="4">
        <f>C1218/(constants!$A$4+constants!$B$4*data!C1218+constants!$C$4*data!C1218^2+constants!$D$4*data!C1218^3+constants!$E$4*data!C1218^4+constants!$F$4*data!C1218^5+constants!$G$4*data!C1218^6+constants!$H$4*data!C1218^7)</f>
        <v>33962.190832448498</v>
      </c>
      <c r="J1218" s="4">
        <f>D1218/(constants!$A$4+constants!$B$4*data!D1218+constants!$C$4*data!D1218^2+constants!$D$4*data!D1218^3+constants!$E$4*data!D1218^4+constants!$F$4*data!D1218^5+constants!$G$4*data!D1218^6+constants!$H$4*data!D1218^7)</f>
        <v>58477.807161448312</v>
      </c>
      <c r="K1218" s="4">
        <f>E1218/(constants!$A$4+constants!$B$4*data!E1218+constants!$C$4*data!E1218^2+constants!$D$4*data!E1218^3+constants!$E$4*data!E1218^4+constants!$F$4*data!E1218^5+constants!$G$4*data!E1218^6+constants!$H$4*data!E1218^7)</f>
        <v>58477.807161448312</v>
      </c>
      <c r="L1218" s="4">
        <f>F1218/(constants!$A$4+constants!$B$4*data!F1218+constants!$C$4*data!F1218^2+constants!$D$4*data!F1218^3+constants!$E$4*data!F1218^4+constants!$F$4*data!F1218^5+constants!$G$4*data!F1218^6+constants!$H$4*data!F1218^7)</f>
        <v>3411.7811318169033</v>
      </c>
      <c r="M1218" s="4"/>
      <c r="N1218" s="4"/>
      <c r="O1218" s="4">
        <f t="shared" si="294"/>
        <v>84905.477081121237</v>
      </c>
      <c r="P1218" s="4">
        <f t="shared" si="295"/>
        <v>14619.451790362078</v>
      </c>
      <c r="Q1218" s="4">
        <f t="shared" si="295"/>
        <v>14619.451790362078</v>
      </c>
      <c r="R1218" s="4">
        <f t="shared" si="296"/>
        <v>852.94528295422583</v>
      </c>
      <c r="S1218" s="4"/>
      <c r="T1218" s="4"/>
      <c r="U1218" s="4">
        <f t="shared" si="297"/>
        <v>1</v>
      </c>
      <c r="V1218" s="4"/>
      <c r="W1218" s="4"/>
      <c r="X1218">
        <f>IF(front!E1218&gt;$X$2,O1218,P1218)</f>
        <v>84905.477081121237</v>
      </c>
      <c r="Y1218">
        <f t="shared" si="301"/>
        <v>84671.496292820171</v>
      </c>
      <c r="Z1218">
        <f>SUMPRODUCT($B$7:$B$456,Y$7:Y$456,EXP(constants!$B$32+constants!$A$32*ABS($A$7:$A$456-$A1218)))</f>
        <v>7.1205164990391891E-8</v>
      </c>
      <c r="AA1218">
        <f t="shared" si="292"/>
        <v>84671.496292748969</v>
      </c>
      <c r="AB1218">
        <f t="shared" si="298"/>
        <v>84666.050334189364</v>
      </c>
      <c r="AD1218" s="4"/>
      <c r="AE1218" s="4"/>
      <c r="AF1218" s="4"/>
      <c r="AI1218" s="5">
        <f>SUMPRODUCT(constants!$B$13:$B$20,A1218^constants!$A$13:$A$20)*constants!$C$10/((A1218/1000000000)^5*(EXP(0.014388/(A1218/1000000000)/constants!$B$9)-1))</f>
        <v>2.0375992661361208E-5</v>
      </c>
      <c r="AL1218" s="17">
        <f t="shared" si="293"/>
        <v>2.4066308255710721E-10</v>
      </c>
      <c r="AQ1218">
        <f t="shared" si="300"/>
        <v>2.4066308255710721E-10</v>
      </c>
    </row>
    <row r="1219" spans="1:43" x14ac:dyDescent="0.2">
      <c r="A1219">
        <f>front!A1219</f>
        <v>748.74</v>
      </c>
      <c r="B1219" s="1">
        <f t="shared" si="299"/>
        <v>0.44000000000005457</v>
      </c>
      <c r="C1219">
        <f>front!D1219-front!B1219</f>
        <v>33056.600000000006</v>
      </c>
      <c r="D1219" s="2">
        <f>front!E1219-front!C1219</f>
        <v>55521.2</v>
      </c>
      <c r="E1219" s="2">
        <f>IF(front!F1219-front!C1219&gt;0,front!F1219-front!C1219,0)</f>
        <v>55521.2</v>
      </c>
      <c r="F1219" s="2">
        <f>front!I1219-front!H1219</f>
        <v>3379.2999999999993</v>
      </c>
      <c r="G1219" s="2"/>
      <c r="H1219" s="2"/>
      <c r="I1219" s="4">
        <f>C1219/(constants!$A$4+constants!$B$4*data!C1219+constants!$C$4*data!C1219^2+constants!$D$4*data!C1219^3+constants!$E$4*data!C1219^4+constants!$F$4*data!C1219^5+constants!$G$4*data!C1219^6+constants!$H$4*data!C1219^7)</f>
        <v>33996.867083696598</v>
      </c>
      <c r="J1219" s="4">
        <f>D1219/(constants!$A$4+constants!$B$4*data!D1219+constants!$C$4*data!D1219^2+constants!$D$4*data!D1219^3+constants!$E$4*data!D1219^4+constants!$F$4*data!D1219^5+constants!$G$4*data!D1219^6+constants!$H$4*data!D1219^7)</f>
        <v>58598.885336909079</v>
      </c>
      <c r="K1219" s="4">
        <f>E1219/(constants!$A$4+constants!$B$4*data!E1219+constants!$C$4*data!E1219^2+constants!$D$4*data!E1219^3+constants!$E$4*data!E1219^4+constants!$F$4*data!E1219^5+constants!$G$4*data!E1219^6+constants!$H$4*data!E1219^7)</f>
        <v>58598.885336909079</v>
      </c>
      <c r="L1219" s="4">
        <f>F1219/(constants!$A$4+constants!$B$4*data!F1219+constants!$C$4*data!F1219^2+constants!$D$4*data!F1219^3+constants!$E$4*data!F1219^4+constants!$F$4*data!F1219^5+constants!$G$4*data!F1219^6+constants!$H$4*data!F1219^7)</f>
        <v>3371.6665323581037</v>
      </c>
      <c r="M1219" s="4"/>
      <c r="N1219" s="4"/>
      <c r="O1219" s="4">
        <f t="shared" si="294"/>
        <v>84992.16770924149</v>
      </c>
      <c r="P1219" s="4">
        <f t="shared" si="295"/>
        <v>14649.72133422727</v>
      </c>
      <c r="Q1219" s="4">
        <f t="shared" si="295"/>
        <v>14649.72133422727</v>
      </c>
      <c r="R1219" s="4">
        <f t="shared" si="296"/>
        <v>842.91663308952593</v>
      </c>
      <c r="S1219" s="4"/>
      <c r="T1219" s="4"/>
      <c r="U1219" s="4">
        <f t="shared" si="297"/>
        <v>1</v>
      </c>
      <c r="V1219" s="4"/>
      <c r="W1219" s="4"/>
      <c r="X1219">
        <f>IF(front!E1219&gt;$X$2,O1219,P1219)</f>
        <v>84992.16770924149</v>
      </c>
      <c r="Y1219">
        <f t="shared" si="301"/>
        <v>84758.186920940425</v>
      </c>
      <c r="Z1219">
        <f>SUMPRODUCT($B$7:$B$456,Y$7:Y$456,EXP(constants!$B$32+constants!$A$32*ABS($A$7:$A$456-$A1219)))</f>
        <v>6.9445214267224343E-8</v>
      </c>
      <c r="AA1219">
        <f t="shared" si="292"/>
        <v>84758.186920870983</v>
      </c>
      <c r="AB1219">
        <f t="shared" si="298"/>
        <v>84752.740962311378</v>
      </c>
      <c r="AD1219" s="4"/>
      <c r="AE1219" s="4"/>
      <c r="AF1219" s="4"/>
      <c r="AI1219" s="5">
        <f>SUMPRODUCT(constants!$B$13:$B$20,A1219^constants!$A$13:$A$20)*constants!$C$10/((A1219/1000000000)^5*(EXP(0.014388/(A1219/1000000000)/constants!$B$9)-1))</f>
        <v>2.0388859519190951E-5</v>
      </c>
      <c r="AL1219" s="17">
        <f t="shared" si="293"/>
        <v>2.4056873308979654E-10</v>
      </c>
      <c r="AQ1219">
        <f t="shared" si="300"/>
        <v>2.4056873308979654E-10</v>
      </c>
    </row>
    <row r="1220" spans="1:43" x14ac:dyDescent="0.2">
      <c r="A1220">
        <f>front!A1220</f>
        <v>749.19</v>
      </c>
      <c r="B1220" s="1">
        <f t="shared" si="299"/>
        <v>0.45000000000004547</v>
      </c>
      <c r="C1220">
        <f>front!D1220-front!B1220</f>
        <v>33126.450000000004</v>
      </c>
      <c r="D1220" s="2">
        <f>front!E1220-front!C1220</f>
        <v>55186.6</v>
      </c>
      <c r="E1220" s="2">
        <f>IF(front!F1220-front!C1220&gt;0,front!F1220-front!C1220,0)</f>
        <v>55186.6</v>
      </c>
      <c r="F1220" s="2">
        <f>front!I1220-front!H1220</f>
        <v>4076.8999999999996</v>
      </c>
      <c r="G1220" s="2"/>
      <c r="H1220" s="2"/>
      <c r="I1220" s="4">
        <f>C1220/(constants!$A$4+constants!$B$4*data!C1220+constants!$C$4*data!C1220^2+constants!$D$4*data!C1220^3+constants!$E$4*data!C1220^4+constants!$F$4*data!C1220^5+constants!$G$4*data!C1220^6+constants!$H$4*data!C1220^7)</f>
        <v>34071.748557219413</v>
      </c>
      <c r="J1220" s="4">
        <f>D1220/(constants!$A$4+constants!$B$4*data!D1220+constants!$C$4*data!D1220^2+constants!$D$4*data!D1220^3+constants!$E$4*data!D1220^4+constants!$F$4*data!D1220^5+constants!$G$4*data!D1220^6+constants!$H$4*data!D1220^7)</f>
        <v>58226.974506428982</v>
      </c>
      <c r="K1220" s="4">
        <f>E1220/(constants!$A$4+constants!$B$4*data!E1220+constants!$C$4*data!E1220^2+constants!$D$4*data!E1220^3+constants!$E$4*data!E1220^4+constants!$F$4*data!E1220^5+constants!$G$4*data!E1220^6+constants!$H$4*data!E1220^7)</f>
        <v>58226.974506428982</v>
      </c>
      <c r="L1220" s="4">
        <f>F1220/(constants!$A$4+constants!$B$4*data!F1220+constants!$C$4*data!F1220^2+constants!$D$4*data!F1220^3+constants!$E$4*data!F1220^4+constants!$F$4*data!F1220^5+constants!$G$4*data!F1220^6+constants!$H$4*data!F1220^7)</f>
        <v>4067.8522428913957</v>
      </c>
      <c r="M1220" s="4"/>
      <c r="N1220" s="4"/>
      <c r="O1220" s="4">
        <f t="shared" si="294"/>
        <v>85179.371393048539</v>
      </c>
      <c r="P1220" s="4">
        <f t="shared" si="295"/>
        <v>14556.743626607245</v>
      </c>
      <c r="Q1220" s="4">
        <f t="shared" si="295"/>
        <v>14556.743626607245</v>
      </c>
      <c r="R1220" s="4">
        <f t="shared" si="296"/>
        <v>1016.9630607228489</v>
      </c>
      <c r="S1220" s="4"/>
      <c r="T1220" s="4"/>
      <c r="U1220" s="4">
        <f t="shared" si="297"/>
        <v>1</v>
      </c>
      <c r="V1220" s="4"/>
      <c r="W1220" s="4"/>
      <c r="X1220">
        <f>IF(front!E1220&gt;$X$2,O1220,P1220)</f>
        <v>85179.371393048539</v>
      </c>
      <c r="Y1220">
        <f t="shared" si="301"/>
        <v>84945.390604747474</v>
      </c>
      <c r="Z1220">
        <f>SUMPRODUCT($B$7:$B$456,Y$7:Y$456,EXP(constants!$B$32+constants!$A$32*ABS($A$7:$A$456-$A1220)))</f>
        <v>6.7690250403795667E-8</v>
      </c>
      <c r="AA1220">
        <f t="shared" si="292"/>
        <v>84945.390604679778</v>
      </c>
      <c r="AB1220">
        <f t="shared" si="298"/>
        <v>84939.944646120173</v>
      </c>
      <c r="AD1220" s="4"/>
      <c r="AE1220" s="4"/>
      <c r="AF1220" s="4"/>
      <c r="AI1220" s="5">
        <f>SUMPRODUCT(constants!$B$13:$B$20,A1220^constants!$A$13:$A$20)*constants!$C$10/((A1220/1000000000)^5*(EXP(0.014388/(A1220/1000000000)/constants!$B$9)-1))</f>
        <v>2.0401979405364413E-5</v>
      </c>
      <c r="AL1220" s="17">
        <f t="shared" si="293"/>
        <v>2.4019299153494706E-10</v>
      </c>
      <c r="AQ1220">
        <f t="shared" si="300"/>
        <v>2.4019299153494706E-10</v>
      </c>
    </row>
    <row r="1221" spans="1:43" x14ac:dyDescent="0.2">
      <c r="A1221">
        <f>front!A1221</f>
        <v>749.63</v>
      </c>
      <c r="B1221" s="1">
        <f t="shared" si="299"/>
        <v>0.43999999999994088</v>
      </c>
      <c r="C1221">
        <f>front!D1221-front!B1221</f>
        <v>33202.949999999997</v>
      </c>
      <c r="D1221" s="2">
        <f>front!E1221-front!C1221</f>
        <v>54140.3</v>
      </c>
      <c r="E1221" s="2">
        <f>IF(front!F1221-front!C1221&gt;0,front!F1221-front!C1221,0)</f>
        <v>54140.3</v>
      </c>
      <c r="F1221" s="2">
        <f>front!I1221-front!H1221</f>
        <v>5191.2999999999993</v>
      </c>
      <c r="G1221" s="2"/>
      <c r="H1221" s="2"/>
      <c r="I1221" s="4">
        <f>C1221/(constants!$A$4+constants!$B$4*data!C1221+constants!$C$4*data!C1221^2+constants!$D$4*data!C1221^3+constants!$E$4*data!C1221^4+constants!$F$4*data!C1221^5+constants!$G$4*data!C1221^6+constants!$H$4*data!C1221^7)</f>
        <v>34153.772604335798</v>
      </c>
      <c r="J1221" s="4">
        <f>D1221/(constants!$A$4+constants!$B$4*data!D1221+constants!$C$4*data!D1221^2+constants!$D$4*data!D1221^3+constants!$E$4*data!D1221^4+constants!$F$4*data!D1221^5+constants!$G$4*data!D1221^6+constants!$H$4*data!D1221^7)</f>
        <v>57065.733969861758</v>
      </c>
      <c r="K1221" s="4">
        <f>E1221/(constants!$A$4+constants!$B$4*data!E1221+constants!$C$4*data!E1221^2+constants!$D$4*data!E1221^3+constants!$E$4*data!E1221^4+constants!$F$4*data!E1221^5+constants!$G$4*data!E1221^6+constants!$H$4*data!E1221^7)</f>
        <v>57065.733969861758</v>
      </c>
      <c r="L1221" s="4">
        <f>F1221/(constants!$A$4+constants!$B$4*data!F1221+constants!$C$4*data!F1221^2+constants!$D$4*data!F1221^3+constants!$E$4*data!F1221^4+constants!$F$4*data!F1221^5+constants!$G$4*data!F1221^6+constants!$H$4*data!F1221^7)</f>
        <v>5180.4614111782639</v>
      </c>
      <c r="M1221" s="4"/>
      <c r="N1221" s="4"/>
      <c r="O1221" s="4">
        <f t="shared" si="294"/>
        <v>85384.431510839495</v>
      </c>
      <c r="P1221" s="4">
        <f t="shared" si="295"/>
        <v>14266.433492465439</v>
      </c>
      <c r="Q1221" s="4">
        <f t="shared" si="295"/>
        <v>14266.433492465439</v>
      </c>
      <c r="R1221" s="4">
        <f t="shared" si="296"/>
        <v>1295.115352794566</v>
      </c>
      <c r="S1221" s="4"/>
      <c r="T1221" s="4"/>
      <c r="U1221" s="4">
        <f t="shared" si="297"/>
        <v>1</v>
      </c>
      <c r="V1221" s="4"/>
      <c r="W1221" s="4"/>
      <c r="X1221">
        <f>IF(front!E1221&gt;$X$2,O1221,P1221)</f>
        <v>85384.431510839495</v>
      </c>
      <c r="Y1221">
        <f t="shared" si="301"/>
        <v>85150.45072253843</v>
      </c>
      <c r="Z1221">
        <f>SUMPRODUCT($B$7:$B$456,Y$7:Y$456,EXP(constants!$B$32+constants!$A$32*ABS($A$7:$A$456-$A1221)))</f>
        <v>6.6017176474880556E-8</v>
      </c>
      <c r="AA1221">
        <f t="shared" si="292"/>
        <v>85150.450722472408</v>
      </c>
      <c r="AB1221">
        <f t="shared" si="298"/>
        <v>85145.004763912802</v>
      </c>
      <c r="AD1221" s="4"/>
      <c r="AE1221" s="4"/>
      <c r="AF1221" s="4"/>
      <c r="AI1221" s="5">
        <f>SUMPRODUCT(constants!$B$13:$B$20,A1221^constants!$A$13:$A$20)*constants!$C$10/((A1221/1000000000)^5*(EXP(0.014388/(A1221/1000000000)/constants!$B$9)-1))</f>
        <v>2.041476921483246E-5</v>
      </c>
      <c r="AL1221" s="17">
        <f t="shared" si="293"/>
        <v>2.3976473160625032E-10</v>
      </c>
      <c r="AQ1221">
        <f t="shared" si="300"/>
        <v>2.3976473160625032E-10</v>
      </c>
    </row>
    <row r="1222" spans="1:43" x14ac:dyDescent="0.2">
      <c r="A1222">
        <f>front!A1222</f>
        <v>750.08</v>
      </c>
      <c r="B1222" s="1">
        <f t="shared" si="299"/>
        <v>0.45000000000004547</v>
      </c>
      <c r="C1222">
        <f>front!D1222-front!B1222</f>
        <v>33278.799999999996</v>
      </c>
      <c r="D1222" s="2">
        <f>front!E1222-front!C1222</f>
        <v>55326.7</v>
      </c>
      <c r="E1222" s="2">
        <f>IF(front!F1222-front!C1222&gt;0,front!F1222-front!C1222,0)</f>
        <v>55326.7</v>
      </c>
      <c r="F1222" s="2">
        <f>front!I1222-front!H1222</f>
        <v>6192.9000000000015</v>
      </c>
      <c r="G1222" s="2"/>
      <c r="H1222" s="2"/>
      <c r="I1222" s="4">
        <f>C1222/(constants!$A$4+constants!$B$4*data!C1222+constants!$C$4*data!C1222^2+constants!$D$4*data!C1222^3+constants!$E$4*data!C1222^4+constants!$F$4*data!C1222^5+constants!$G$4*data!C1222^6+constants!$H$4*data!C1222^7)</f>
        <v>34235.113716056985</v>
      </c>
      <c r="J1222" s="4">
        <f>D1222/(constants!$A$4+constants!$B$4*data!D1222+constants!$C$4*data!D1222^2+constants!$D$4*data!D1222^3+constants!$E$4*data!D1222^4+constants!$F$4*data!D1222^5+constants!$G$4*data!D1222^6+constants!$H$4*data!D1222^7)</f>
        <v>58382.658672704383</v>
      </c>
      <c r="K1222" s="4">
        <f>E1222/(constants!$A$4+constants!$B$4*data!E1222+constants!$C$4*data!E1222^2+constants!$D$4*data!E1222^3+constants!$E$4*data!E1222^4+constants!$F$4*data!E1222^5+constants!$G$4*data!E1222^6+constants!$H$4*data!E1222^7)</f>
        <v>58382.658672704383</v>
      </c>
      <c r="L1222" s="4">
        <f>F1222/(constants!$A$4+constants!$B$4*data!F1222+constants!$C$4*data!F1222^2+constants!$D$4*data!F1222^3+constants!$E$4*data!F1222^4+constants!$F$4*data!F1222^5+constants!$G$4*data!F1222^6+constants!$H$4*data!F1222^7)</f>
        <v>6181.2641414854925</v>
      </c>
      <c r="M1222" s="4"/>
      <c r="N1222" s="4"/>
      <c r="O1222" s="4">
        <f t="shared" si="294"/>
        <v>85587.784290142474</v>
      </c>
      <c r="P1222" s="4">
        <f t="shared" si="295"/>
        <v>14595.664668176096</v>
      </c>
      <c r="Q1222" s="4">
        <f t="shared" si="295"/>
        <v>14595.664668176096</v>
      </c>
      <c r="R1222" s="4">
        <f t="shared" si="296"/>
        <v>1545.3160353713731</v>
      </c>
      <c r="S1222" s="4"/>
      <c r="T1222" s="4"/>
      <c r="U1222" s="4">
        <f t="shared" si="297"/>
        <v>1</v>
      </c>
      <c r="V1222" s="4"/>
      <c r="W1222" s="4"/>
      <c r="X1222">
        <f>IF(front!E1222&gt;$X$2,O1222,P1222)</f>
        <v>85587.784290142474</v>
      </c>
      <c r="Y1222">
        <f t="shared" si="301"/>
        <v>85353.803501841408</v>
      </c>
      <c r="Z1222">
        <f>SUMPRODUCT($B$7:$B$456,Y$7:Y$456,EXP(constants!$B$32+constants!$A$32*ABS($A$7:$A$456-$A1222)))</f>
        <v>6.4348843238364179E-8</v>
      </c>
      <c r="AA1222">
        <f t="shared" si="292"/>
        <v>85353.80350177706</v>
      </c>
      <c r="AB1222">
        <f t="shared" si="298"/>
        <v>85348.357543217455</v>
      </c>
      <c r="AD1222" s="4"/>
      <c r="AE1222" s="4"/>
      <c r="AF1222" s="4"/>
      <c r="AI1222" s="5">
        <f>SUMPRODUCT(constants!$B$13:$B$20,A1222^constants!$A$13:$A$20)*constants!$C$10/((A1222/1000000000)^5*(EXP(0.014388/(A1222/1000000000)/constants!$B$9)-1))</f>
        <v>2.0427810303206623E-5</v>
      </c>
      <c r="AL1222" s="17">
        <f t="shared" si="293"/>
        <v>2.3934626150084596E-10</v>
      </c>
      <c r="AQ1222">
        <f t="shared" si="300"/>
        <v>2.3934626150084596E-10</v>
      </c>
    </row>
    <row r="1223" spans="1:43" x14ac:dyDescent="0.2">
      <c r="A1223">
        <f>front!A1223</f>
        <v>750.52</v>
      </c>
      <c r="B1223" s="1">
        <f t="shared" si="299"/>
        <v>0.43999999999994088</v>
      </c>
      <c r="C1223">
        <f>front!D1223-front!B1223</f>
        <v>33322.350000000006</v>
      </c>
      <c r="D1223" s="2">
        <f>front!E1223-front!C1223</f>
        <v>55456.2</v>
      </c>
      <c r="E1223" s="2">
        <f>IF(front!F1223-front!C1223&gt;0,front!F1223-front!C1223,0)</f>
        <v>55456.2</v>
      </c>
      <c r="F1223" s="2">
        <f>front!I1223-front!H1223</f>
        <v>6316.6</v>
      </c>
      <c r="G1223" s="2"/>
      <c r="H1223" s="2"/>
      <c r="I1223" s="4">
        <f>C1223/(constants!$A$4+constants!$B$4*data!C1223+constants!$C$4*data!C1223^2+constants!$D$4*data!C1223^3+constants!$E$4*data!C1223^4+constants!$F$4*data!C1223^5+constants!$G$4*data!C1223^6+constants!$H$4*data!C1223^7)</f>
        <v>34281.822793505926</v>
      </c>
      <c r="J1223" s="4">
        <f>D1223/(constants!$A$4+constants!$B$4*data!D1223+constants!$C$4*data!D1223^2+constants!$D$4*data!D1223^3+constants!$E$4*data!D1223^4+constants!$F$4*data!D1223^5+constants!$G$4*data!D1223^6+constants!$H$4*data!D1223^7)</f>
        <v>58526.612254827669</v>
      </c>
      <c r="K1223" s="4">
        <f>E1223/(constants!$A$4+constants!$B$4*data!E1223+constants!$C$4*data!E1223^2+constants!$D$4*data!E1223^3+constants!$E$4*data!E1223^4+constants!$F$4*data!E1223^5+constants!$G$4*data!E1223^6+constants!$H$4*data!E1223^7)</f>
        <v>58526.612254827669</v>
      </c>
      <c r="L1223" s="4">
        <f>F1223/(constants!$A$4+constants!$B$4*data!F1223+constants!$C$4*data!F1223^2+constants!$D$4*data!F1223^3+constants!$E$4*data!F1223^4+constants!$F$4*data!F1223^5+constants!$G$4*data!F1223^6+constants!$H$4*data!F1223^7)</f>
        <v>6304.937173190553</v>
      </c>
      <c r="M1223" s="4"/>
      <c r="N1223" s="4"/>
      <c r="O1223" s="4">
        <f t="shared" si="294"/>
        <v>85704.556983764822</v>
      </c>
      <c r="P1223" s="4">
        <f t="shared" si="295"/>
        <v>14631.653063706917</v>
      </c>
      <c r="Q1223" s="4">
        <f t="shared" si="295"/>
        <v>14631.653063706917</v>
      </c>
      <c r="R1223" s="4">
        <f t="shared" si="296"/>
        <v>1576.2342932976383</v>
      </c>
      <c r="S1223" s="4"/>
      <c r="T1223" s="4"/>
      <c r="U1223" s="4">
        <f t="shared" si="297"/>
        <v>1</v>
      </c>
      <c r="V1223" s="4"/>
      <c r="W1223" s="4"/>
      <c r="X1223">
        <f>IF(front!E1223&gt;$X$2,O1223,P1223)</f>
        <v>85704.556983764822</v>
      </c>
      <c r="Y1223">
        <f t="shared" si="301"/>
        <v>85470.576195463756</v>
      </c>
      <c r="Z1223">
        <f>SUMPRODUCT($B$7:$B$456,Y$7:Y$456,EXP(constants!$B$32+constants!$A$32*ABS($A$7:$A$456-$A1223)))</f>
        <v>6.2758357587392001E-8</v>
      </c>
      <c r="AA1223">
        <f t="shared" ref="AA1223:AA1286" si="302">Y1223-Z1223</f>
        <v>85470.576195400994</v>
      </c>
      <c r="AB1223">
        <f t="shared" si="298"/>
        <v>85465.130236841389</v>
      </c>
      <c r="AD1223" s="4"/>
      <c r="AE1223" s="4"/>
      <c r="AF1223" s="4"/>
      <c r="AI1223" s="5">
        <f>SUMPRODUCT(constants!$B$13:$B$20,A1223^constants!$A$13:$A$20)*constants!$C$10/((A1223/1000000000)^5*(EXP(0.014388/(A1223/1000000000)/constants!$B$9)-1))</f>
        <v>2.0440523066757365E-5</v>
      </c>
      <c r="AL1223" s="17">
        <f t="shared" ref="AL1223:AL1286" si="303">IF(AB1223=0,0,AI1223/AB1223)</f>
        <v>2.3916798593897286E-10</v>
      </c>
      <c r="AQ1223">
        <f t="shared" si="300"/>
        <v>2.3916798593897286E-10</v>
      </c>
    </row>
    <row r="1224" spans="1:43" x14ac:dyDescent="0.2">
      <c r="A1224">
        <f>front!A1224</f>
        <v>750.97</v>
      </c>
      <c r="B1224" s="1">
        <f t="shared" si="299"/>
        <v>0.45000000000004547</v>
      </c>
      <c r="C1224">
        <f>front!D1224-front!B1224</f>
        <v>33335.950000000004</v>
      </c>
      <c r="D1224" s="2">
        <f>front!E1224-front!C1224</f>
        <v>55815.3</v>
      </c>
      <c r="E1224" s="2">
        <f>IF(front!F1224-front!C1224&gt;0,front!F1224-front!C1224,0)</f>
        <v>55815.3</v>
      </c>
      <c r="F1224" s="2">
        <f>front!I1224-front!H1224</f>
        <v>5671.2000000000007</v>
      </c>
      <c r="G1224" s="2"/>
      <c r="H1224" s="2"/>
      <c r="I1224" s="4">
        <f>C1224/(constants!$A$4+constants!$B$4*data!C1224+constants!$C$4*data!C1224^2+constants!$D$4*data!C1224^3+constants!$E$4*data!C1224^4+constants!$F$4*data!C1224^5+constants!$G$4*data!C1224^6+constants!$H$4*data!C1224^7)</f>
        <v>34296.410267661311</v>
      </c>
      <c r="J1224" s="4">
        <f>D1224/(constants!$A$4+constants!$B$4*data!D1224+constants!$C$4*data!D1224^2+constants!$D$4*data!D1224^3+constants!$E$4*data!D1224^4+constants!$F$4*data!D1224^5+constants!$G$4*data!D1224^6+constants!$H$4*data!D1224^7)</f>
        <v>58926.057416410171</v>
      </c>
      <c r="K1224" s="4">
        <f>E1224/(constants!$A$4+constants!$B$4*data!E1224+constants!$C$4*data!E1224^2+constants!$D$4*data!E1224^3+constants!$E$4*data!E1224^4+constants!$F$4*data!E1224^5+constants!$G$4*data!E1224^6+constants!$H$4*data!E1224^7)</f>
        <v>58926.057416410171</v>
      </c>
      <c r="L1224" s="4">
        <f>F1224/(constants!$A$4+constants!$B$4*data!F1224+constants!$C$4*data!F1224^2+constants!$D$4*data!F1224^3+constants!$E$4*data!F1224^4+constants!$F$4*data!F1224^5+constants!$G$4*data!F1224^6+constants!$H$4*data!F1224^7)</f>
        <v>5659.8604818799113</v>
      </c>
      <c r="M1224" s="4"/>
      <c r="N1224" s="4"/>
      <c r="O1224" s="4">
        <f t="shared" ref="O1224:O1287" si="304">I1224*1000/O$4</f>
        <v>85741.02566915327</v>
      </c>
      <c r="P1224" s="4">
        <f t="shared" ref="P1224:Q1287" si="305">J1224*1000/P$4</f>
        <v>14731.514354102543</v>
      </c>
      <c r="Q1224" s="4">
        <f t="shared" si="305"/>
        <v>14731.514354102543</v>
      </c>
      <c r="R1224" s="4">
        <f t="shared" ref="R1224:R1287" si="306">L1224*1000/R$4</f>
        <v>1414.9651204699778</v>
      </c>
      <c r="S1224" s="4"/>
      <c r="T1224" s="4"/>
      <c r="U1224" s="4">
        <f t="shared" ref="U1224:U1287" si="307">Q1224/P1224</f>
        <v>1</v>
      </c>
      <c r="V1224" s="4"/>
      <c r="W1224" s="4"/>
      <c r="X1224">
        <f>IF(front!E1224&gt;$X$2,O1224,P1224)</f>
        <v>85741.02566915327</v>
      </c>
      <c r="Y1224">
        <f t="shared" si="301"/>
        <v>85507.044880852205</v>
      </c>
      <c r="Z1224">
        <f>SUMPRODUCT($B$7:$B$456,Y$7:Y$456,EXP(constants!$B$32+constants!$A$32*ABS($A$7:$A$456-$A1224)))</f>
        <v>6.1172378613085804E-8</v>
      </c>
      <c r="AA1224">
        <f t="shared" si="302"/>
        <v>85507.044880791029</v>
      </c>
      <c r="AB1224">
        <f t="shared" ref="AB1224:AB1287" si="308">IF((AA1224-$AA$3)&gt;0,AA1224-$AA$3,0)</f>
        <v>85501.598922231424</v>
      </c>
      <c r="AD1224" s="4"/>
      <c r="AE1224" s="4"/>
      <c r="AF1224" s="4"/>
      <c r="AI1224" s="5">
        <f>SUMPRODUCT(constants!$B$13:$B$20,A1224^constants!$A$13:$A$20)*constants!$C$10/((A1224/1000000000)^5*(EXP(0.014388/(A1224/1000000000)/constants!$B$9)-1))</f>
        <v>2.0453485358181619E-5</v>
      </c>
      <c r="AL1224" s="17">
        <f t="shared" si="303"/>
        <v>2.3921757740209313E-10</v>
      </c>
      <c r="AQ1224">
        <f t="shared" si="300"/>
        <v>2.3921757740209313E-10</v>
      </c>
    </row>
    <row r="1225" spans="1:43" x14ac:dyDescent="0.2">
      <c r="A1225">
        <f>front!A1225</f>
        <v>751.42</v>
      </c>
      <c r="B1225" s="1">
        <f t="shared" ref="B1225:B1288" si="309">A1225-A1224</f>
        <v>0.44999999999993179</v>
      </c>
      <c r="C1225">
        <f>front!D1225-front!B1225</f>
        <v>33243.949999999997</v>
      </c>
      <c r="D1225" s="2">
        <f>front!E1225-front!C1225</f>
        <v>55527.3</v>
      </c>
      <c r="E1225" s="2">
        <f>IF(front!F1225-front!C1225&gt;0,front!F1225-front!C1225,0)</f>
        <v>55527.3</v>
      </c>
      <c r="F1225" s="2">
        <f>front!I1225-front!H1225</f>
        <v>5487.1999999999989</v>
      </c>
      <c r="G1225" s="2"/>
      <c r="H1225" s="2"/>
      <c r="I1225" s="4">
        <f>C1225/(constants!$A$4+constants!$B$4*data!C1225+constants!$C$4*data!C1225^2+constants!$D$4*data!C1225^3+constants!$E$4*data!C1225^4+constants!$F$4*data!C1225^5+constants!$G$4*data!C1225^6+constants!$H$4*data!C1225^7)</f>
        <v>34197.739041115448</v>
      </c>
      <c r="J1225" s="4">
        <f>D1225/(constants!$A$4+constants!$B$4*data!D1225+constants!$C$4*data!D1225^2+constants!$D$4*data!D1225^3+constants!$E$4*data!D1225^4+constants!$F$4*data!D1225^5+constants!$G$4*data!D1225^6+constants!$H$4*data!D1225^7)</f>
        <v>58605.668535886885</v>
      </c>
      <c r="K1225" s="4">
        <f>E1225/(constants!$A$4+constants!$B$4*data!E1225+constants!$C$4*data!E1225^2+constants!$D$4*data!E1225^3+constants!$E$4*data!E1225^4+constants!$F$4*data!E1225^5+constants!$G$4*data!E1225^6+constants!$H$4*data!E1225^7)</f>
        <v>58605.668535886885</v>
      </c>
      <c r="L1225" s="4">
        <f>F1225/(constants!$A$4+constants!$B$4*data!F1225+constants!$C$4*data!F1225^2+constants!$D$4*data!F1225^3+constants!$E$4*data!F1225^4+constants!$F$4*data!F1225^5+constants!$G$4*data!F1225^6+constants!$H$4*data!F1225^7)</f>
        <v>5476.0289563307988</v>
      </c>
      <c r="M1225" s="4"/>
      <c r="N1225" s="4"/>
      <c r="O1225" s="4">
        <f t="shared" si="304"/>
        <v>85494.347602788621</v>
      </c>
      <c r="P1225" s="4">
        <f t="shared" si="305"/>
        <v>14651.417133971721</v>
      </c>
      <c r="Q1225" s="4">
        <f t="shared" si="305"/>
        <v>14651.417133971721</v>
      </c>
      <c r="R1225" s="4">
        <f t="shared" si="306"/>
        <v>1369.0072390826997</v>
      </c>
      <c r="S1225" s="4"/>
      <c r="T1225" s="4"/>
      <c r="U1225" s="4">
        <f t="shared" si="307"/>
        <v>1</v>
      </c>
      <c r="V1225" s="4"/>
      <c r="W1225" s="4"/>
      <c r="X1225">
        <f>IF(front!E1225&gt;$X$2,O1225,P1225)</f>
        <v>85494.347602788621</v>
      </c>
      <c r="Y1225">
        <f t="shared" si="301"/>
        <v>85260.366814487556</v>
      </c>
      <c r="Z1225">
        <f>SUMPRODUCT($B$7:$B$456,Y$7:Y$456,EXP(constants!$B$32+constants!$A$32*ABS($A$7:$A$456-$A1225)))</f>
        <v>5.9626479229827843E-8</v>
      </c>
      <c r="AA1225">
        <f t="shared" si="302"/>
        <v>85260.366814427922</v>
      </c>
      <c r="AB1225">
        <f t="shared" si="308"/>
        <v>85254.920855868317</v>
      </c>
      <c r="AD1225" s="4"/>
      <c r="AE1225" s="4"/>
      <c r="AF1225" s="4"/>
      <c r="AI1225" s="5">
        <f>SUMPRODUCT(constants!$B$13:$B$20,A1225^constants!$A$13:$A$20)*constants!$C$10/((A1225/1000000000)^5*(EXP(0.014388/(A1225/1000000000)/constants!$B$9)-1))</f>
        <v>2.0466407807731998E-5</v>
      </c>
      <c r="AL1225" s="17">
        <f t="shared" si="303"/>
        <v>2.4006130792535057E-10</v>
      </c>
      <c r="AQ1225">
        <f t="shared" si="300"/>
        <v>2.4006130792535057E-10</v>
      </c>
    </row>
    <row r="1226" spans="1:43" x14ac:dyDescent="0.2">
      <c r="A1226">
        <f>front!A1226</f>
        <v>751.86</v>
      </c>
      <c r="B1226" s="1">
        <f t="shared" si="309"/>
        <v>0.44000000000005457</v>
      </c>
      <c r="C1226">
        <f>front!D1226-front!B1226</f>
        <v>33109.699999999997</v>
      </c>
      <c r="D1226" s="2">
        <f>front!E1226-front!C1226</f>
        <v>55504</v>
      </c>
      <c r="E1226" s="2">
        <f>IF(front!F1226-front!C1226&gt;0,front!F1226-front!C1226,0)</f>
        <v>55504</v>
      </c>
      <c r="F1226" s="2">
        <f>front!I1226-front!H1226</f>
        <v>5652.5</v>
      </c>
      <c r="G1226" s="2"/>
      <c r="H1226" s="2"/>
      <c r="I1226" s="4">
        <f>C1226/(constants!$A$4+constants!$B$4*data!C1226+constants!$C$4*data!C1226^2+constants!$D$4*data!C1226^3+constants!$E$4*data!C1226^4+constants!$F$4*data!C1226^5+constants!$G$4*data!C1226^6+constants!$H$4*data!C1226^7)</f>
        <v>34053.790935263634</v>
      </c>
      <c r="J1226" s="4">
        <f>D1226/(constants!$A$4+constants!$B$4*data!D1226+constants!$C$4*data!D1226^2+constants!$D$4*data!D1226^3+constants!$E$4*data!D1226^4+constants!$F$4*data!D1226^5+constants!$G$4*data!D1226^6+constants!$H$4*data!D1226^7)</f>
        <v>58579.759542628977</v>
      </c>
      <c r="K1226" s="4">
        <f>E1226/(constants!$A$4+constants!$B$4*data!E1226+constants!$C$4*data!E1226^2+constants!$D$4*data!E1226^3+constants!$E$4*data!E1226^4+constants!$F$4*data!E1226^5+constants!$G$4*data!E1226^6+constants!$H$4*data!E1226^7)</f>
        <v>58579.759542628977</v>
      </c>
      <c r="L1226" s="4">
        <f>F1226/(constants!$A$4+constants!$B$4*data!F1226+constants!$C$4*data!F1226^2+constants!$D$4*data!F1226^3+constants!$E$4*data!F1226^4+constants!$F$4*data!F1226^5+constants!$G$4*data!F1226^6+constants!$H$4*data!F1226^7)</f>
        <v>5641.1761810308317</v>
      </c>
      <c r="M1226" s="4"/>
      <c r="N1226" s="4"/>
      <c r="O1226" s="4">
        <f t="shared" si="304"/>
        <v>85134.477338159078</v>
      </c>
      <c r="P1226" s="4">
        <f t="shared" si="305"/>
        <v>14644.939885657244</v>
      </c>
      <c r="Q1226" s="4">
        <f t="shared" si="305"/>
        <v>14644.939885657244</v>
      </c>
      <c r="R1226" s="4">
        <f t="shared" si="306"/>
        <v>1410.2940452577079</v>
      </c>
      <c r="S1226" s="4"/>
      <c r="T1226" s="4"/>
      <c r="U1226" s="4">
        <f t="shared" si="307"/>
        <v>1</v>
      </c>
      <c r="V1226" s="4"/>
      <c r="W1226" s="4"/>
      <c r="X1226">
        <f>IF(front!E1226&gt;$X$2,O1226,P1226)</f>
        <v>85134.477338159078</v>
      </c>
      <c r="Y1226">
        <f t="shared" si="301"/>
        <v>84900.496549858013</v>
      </c>
      <c r="Z1226">
        <f>SUMPRODUCT($B$7:$B$456,Y$7:Y$456,EXP(constants!$B$32+constants!$A$32*ABS($A$7:$A$456-$A1226)))</f>
        <v>5.8152714436857738E-8</v>
      </c>
      <c r="AA1226">
        <f t="shared" si="302"/>
        <v>84900.496549799864</v>
      </c>
      <c r="AB1226">
        <f t="shared" si="308"/>
        <v>84895.050591240259</v>
      </c>
      <c r="AD1226" s="4"/>
      <c r="AE1226" s="4"/>
      <c r="AF1226" s="4"/>
      <c r="AI1226" s="5">
        <f>SUMPRODUCT(constants!$B$13:$B$20,A1226^constants!$A$13:$A$20)*constants!$C$10/((A1226/1000000000)^5*(EXP(0.014388/(A1226/1000000000)/constants!$B$9)-1))</f>
        <v>2.0479004567060805E-5</v>
      </c>
      <c r="AL1226" s="17">
        <f t="shared" si="303"/>
        <v>2.4122730859381681E-10</v>
      </c>
      <c r="AQ1226">
        <f t="shared" si="300"/>
        <v>2.4122730859381681E-10</v>
      </c>
    </row>
    <row r="1227" spans="1:43" x14ac:dyDescent="0.2">
      <c r="A1227">
        <f>front!A1227</f>
        <v>752.31</v>
      </c>
      <c r="B1227" s="1">
        <f t="shared" si="309"/>
        <v>0.44999999999993179</v>
      </c>
      <c r="C1227">
        <f>front!D1227-front!B1227</f>
        <v>33012.300000000003</v>
      </c>
      <c r="D1227" s="2">
        <f>front!E1227-front!C1227</f>
        <v>55422.5</v>
      </c>
      <c r="E1227" s="2">
        <f>IF(front!F1227-front!C1227&gt;0,front!F1227-front!C1227,0)</f>
        <v>55422.5</v>
      </c>
      <c r="F1227" s="2">
        <f>front!I1227-front!H1227</f>
        <v>5499.5999999999985</v>
      </c>
      <c r="G1227" s="2"/>
      <c r="H1227" s="2"/>
      <c r="I1227" s="4">
        <f>C1227/(constants!$A$4+constants!$B$4*data!C1227+constants!$C$4*data!C1227^2+constants!$D$4*data!C1227^3+constants!$E$4*data!C1227^4+constants!$F$4*data!C1227^5+constants!$G$4*data!C1227^6+constants!$H$4*data!C1227^7)</f>
        <v>33949.382162281414</v>
      </c>
      <c r="J1227" s="4">
        <f>D1227/(constants!$A$4+constants!$B$4*data!D1227+constants!$C$4*data!D1227^2+constants!$D$4*data!D1227^3+constants!$E$4*data!D1227^4+constants!$F$4*data!D1227^5+constants!$G$4*data!D1227^6+constants!$H$4*data!D1227^7)</f>
        <v>58489.14634244077</v>
      </c>
      <c r="K1227" s="4">
        <f>E1227/(constants!$A$4+constants!$B$4*data!E1227+constants!$C$4*data!E1227^2+constants!$D$4*data!E1227^3+constants!$E$4*data!E1227^4+constants!$F$4*data!E1227^5+constants!$G$4*data!E1227^6+constants!$H$4*data!E1227^7)</f>
        <v>58489.14634244077</v>
      </c>
      <c r="L1227" s="4">
        <f>F1227/(constants!$A$4+constants!$B$4*data!F1227+constants!$C$4*data!F1227^2+constants!$D$4*data!F1227^3+constants!$E$4*data!F1227^4+constants!$F$4*data!F1227^5+constants!$G$4*data!F1227^6+constants!$H$4*data!F1227^7)</f>
        <v>5488.4166422886092</v>
      </c>
      <c r="M1227" s="4"/>
      <c r="N1227" s="4"/>
      <c r="O1227" s="4">
        <f t="shared" si="304"/>
        <v>84873.455405703542</v>
      </c>
      <c r="P1227" s="4">
        <f t="shared" si="305"/>
        <v>14622.286585610193</v>
      </c>
      <c r="Q1227" s="4">
        <f t="shared" si="305"/>
        <v>14622.286585610193</v>
      </c>
      <c r="R1227" s="4">
        <f t="shared" si="306"/>
        <v>1372.1041605721523</v>
      </c>
      <c r="S1227" s="4"/>
      <c r="T1227" s="4"/>
      <c r="U1227" s="4">
        <f t="shared" si="307"/>
        <v>1</v>
      </c>
      <c r="V1227" s="4"/>
      <c r="W1227" s="4"/>
      <c r="X1227">
        <f>IF(front!E1227&gt;$X$2,O1227,P1227)</f>
        <v>84873.455405703542</v>
      </c>
      <c r="Y1227">
        <f t="shared" si="301"/>
        <v>84639.474617402477</v>
      </c>
      <c r="Z1227">
        <f>SUMPRODUCT($B$7:$B$456,Y$7:Y$456,EXP(constants!$B$32+constants!$A$32*ABS($A$7:$A$456-$A1227)))</f>
        <v>5.6683125589392486E-8</v>
      </c>
      <c r="AA1227">
        <f t="shared" si="302"/>
        <v>84639.474617345797</v>
      </c>
      <c r="AB1227">
        <f t="shared" si="308"/>
        <v>84634.028658786192</v>
      </c>
      <c r="AD1227" s="4"/>
      <c r="AE1227" s="4"/>
      <c r="AF1227" s="4"/>
      <c r="AI1227" s="5">
        <f>SUMPRODUCT(constants!$B$13:$B$20,A1227^constants!$A$13:$A$20)*constants!$C$10/((A1227/1000000000)^5*(EXP(0.014388/(A1227/1000000000)/constants!$B$9)-1))</f>
        <v>2.049184821467734E-5</v>
      </c>
      <c r="AL1227" s="17">
        <f t="shared" si="303"/>
        <v>2.4212303891727836E-10</v>
      </c>
      <c r="AQ1227">
        <f t="shared" si="300"/>
        <v>2.4212303891727836E-10</v>
      </c>
    </row>
    <row r="1228" spans="1:43" x14ac:dyDescent="0.2">
      <c r="A1228">
        <f>front!A1228</f>
        <v>752.75</v>
      </c>
      <c r="B1228" s="1">
        <f t="shared" si="309"/>
        <v>0.44000000000005457</v>
      </c>
      <c r="C1228">
        <f>front!D1228-front!B1228</f>
        <v>32864.899999999994</v>
      </c>
      <c r="D1228" s="2">
        <f>front!E1228-front!C1228</f>
        <v>54516.3</v>
      </c>
      <c r="E1228" s="2">
        <f>IF(front!F1228-front!C1228&gt;0,front!F1228-front!C1228,0)</f>
        <v>54516.3</v>
      </c>
      <c r="F1228" s="2">
        <f>front!I1228-front!H1228</f>
        <v>4824.8999999999996</v>
      </c>
      <c r="G1228" s="2"/>
      <c r="H1228" s="2"/>
      <c r="I1228" s="4">
        <f>C1228/(constants!$A$4+constants!$B$4*data!C1228+constants!$C$4*data!C1228^2+constants!$D$4*data!C1228^3+constants!$E$4*data!C1228^4+constants!$F$4*data!C1228^5+constants!$G$4*data!C1228^6+constants!$H$4*data!C1228^7)</f>
        <v>33791.419107448972</v>
      </c>
      <c r="J1228" s="4">
        <f>D1228/(constants!$A$4+constants!$B$4*data!D1228+constants!$C$4*data!D1228^2+constants!$D$4*data!D1228^3+constants!$E$4*data!D1228^4+constants!$F$4*data!D1228^5+constants!$G$4*data!D1228^6+constants!$H$4*data!D1228^7)</f>
        <v>57482.777553318097</v>
      </c>
      <c r="K1228" s="4">
        <f>E1228/(constants!$A$4+constants!$B$4*data!E1228+constants!$C$4*data!E1228^2+constants!$D$4*data!E1228^3+constants!$E$4*data!E1228^4+constants!$F$4*data!E1228^5+constants!$G$4*data!E1228^6+constants!$H$4*data!E1228^7)</f>
        <v>57482.777553318097</v>
      </c>
      <c r="L1228" s="4">
        <f>F1228/(constants!$A$4+constants!$B$4*data!F1228+constants!$C$4*data!F1228^2+constants!$D$4*data!F1228^3+constants!$E$4*data!F1228^4+constants!$F$4*data!F1228^5+constants!$G$4*data!F1228^6+constants!$H$4*data!F1228^7)</f>
        <v>4814.5663340511401</v>
      </c>
      <c r="M1228" s="4"/>
      <c r="N1228" s="4"/>
      <c r="O1228" s="4">
        <f t="shared" si="304"/>
        <v>84478.547768622433</v>
      </c>
      <c r="P1228" s="4">
        <f t="shared" si="305"/>
        <v>14370.694388329524</v>
      </c>
      <c r="Q1228" s="4">
        <f t="shared" si="305"/>
        <v>14370.694388329524</v>
      </c>
      <c r="R1228" s="4">
        <f t="shared" si="306"/>
        <v>1203.641583512785</v>
      </c>
      <c r="S1228" s="4"/>
      <c r="T1228" s="4"/>
      <c r="U1228" s="4">
        <f t="shared" si="307"/>
        <v>1</v>
      </c>
      <c r="V1228" s="4"/>
      <c r="W1228" s="4"/>
      <c r="X1228">
        <f>IF(front!E1228&gt;$X$2,O1228,P1228)</f>
        <v>84478.547768622433</v>
      </c>
      <c r="Y1228">
        <f t="shared" si="301"/>
        <v>84244.566980321368</v>
      </c>
      <c r="Z1228">
        <f>SUMPRODUCT($B$7:$B$456,Y$7:Y$456,EXP(constants!$B$32+constants!$A$32*ABS($A$7:$A$456-$A1228)))</f>
        <v>5.5282110538224316E-8</v>
      </c>
      <c r="AA1228">
        <f t="shared" si="302"/>
        <v>84244.566980266085</v>
      </c>
      <c r="AB1228">
        <f t="shared" si="308"/>
        <v>84239.12102170648</v>
      </c>
      <c r="AD1228" s="4"/>
      <c r="AE1228" s="4"/>
      <c r="AF1228" s="4"/>
      <c r="AI1228" s="5">
        <f>SUMPRODUCT(constants!$B$13:$B$20,A1228^constants!$A$13:$A$20)*constants!$C$10/((A1228/1000000000)^5*(EXP(0.014388/(A1228/1000000000)/constants!$B$9)-1))</f>
        <v>2.0504367919970181E-5</v>
      </c>
      <c r="AL1228" s="17">
        <f t="shared" si="303"/>
        <v>2.4340671734557484E-10</v>
      </c>
      <c r="AQ1228">
        <f t="shared" si="300"/>
        <v>2.4340671734557484E-10</v>
      </c>
    </row>
    <row r="1229" spans="1:43" x14ac:dyDescent="0.2">
      <c r="A1229">
        <f>front!A1229</f>
        <v>753.2</v>
      </c>
      <c r="B1229" s="1">
        <f t="shared" si="309"/>
        <v>0.45000000000004547</v>
      </c>
      <c r="C1229">
        <f>front!D1229-front!B1229</f>
        <v>32876.9</v>
      </c>
      <c r="D1229" s="2">
        <f>front!E1229-front!C1229</f>
        <v>55603.5</v>
      </c>
      <c r="E1229" s="2">
        <f>IF(front!F1229-front!C1229&gt;0,front!F1229-front!C1229,0)</f>
        <v>55603.5</v>
      </c>
      <c r="F1229" s="2">
        <f>front!I1229-front!H1229</f>
        <v>4482.2000000000007</v>
      </c>
      <c r="G1229" s="2"/>
      <c r="H1229" s="2"/>
      <c r="I1229" s="4">
        <f>C1229/(constants!$A$4+constants!$B$4*data!C1229+constants!$C$4*data!C1229^2+constants!$D$4*data!C1229^3+constants!$E$4*data!C1229^4+constants!$F$4*data!C1229^5+constants!$G$4*data!C1229^6+constants!$H$4*data!C1229^7)</f>
        <v>33804.277093197365</v>
      </c>
      <c r="J1229" s="4">
        <f>D1229/(constants!$A$4+constants!$B$4*data!D1229+constants!$C$4*data!D1229^2+constants!$D$4*data!D1229^3+constants!$E$4*data!D1229^4+constants!$F$4*data!D1229^5+constants!$G$4*data!D1229^6+constants!$H$4*data!D1229^7)</f>
        <v>58690.412484779248</v>
      </c>
      <c r="K1229" s="4">
        <f>E1229/(constants!$A$4+constants!$B$4*data!E1229+constants!$C$4*data!E1229^2+constants!$D$4*data!E1229^3+constants!$E$4*data!E1229^4+constants!$F$4*data!E1229^5+constants!$G$4*data!E1229^6+constants!$H$4*data!E1229^7)</f>
        <v>58690.412484779248</v>
      </c>
      <c r="L1229" s="4">
        <f>F1229/(constants!$A$4+constants!$B$4*data!F1229+constants!$C$4*data!F1229^2+constants!$D$4*data!F1229^3+constants!$E$4*data!F1229^4+constants!$F$4*data!F1229^5+constants!$G$4*data!F1229^6+constants!$H$4*data!F1229^7)</f>
        <v>4472.4182626976344</v>
      </c>
      <c r="M1229" s="4"/>
      <c r="N1229" s="4"/>
      <c r="O1229" s="4">
        <f t="shared" si="304"/>
        <v>84510.692732993426</v>
      </c>
      <c r="P1229" s="4">
        <f t="shared" si="305"/>
        <v>14672.603121194812</v>
      </c>
      <c r="Q1229" s="4">
        <f t="shared" si="305"/>
        <v>14672.603121194812</v>
      </c>
      <c r="R1229" s="4">
        <f t="shared" si="306"/>
        <v>1118.1045656744086</v>
      </c>
      <c r="S1229" s="4"/>
      <c r="T1229" s="4"/>
      <c r="U1229" s="4">
        <f t="shared" si="307"/>
        <v>1</v>
      </c>
      <c r="V1229" s="4"/>
      <c r="W1229" s="4"/>
      <c r="X1229">
        <f>IF(front!E1229&gt;$X$2,O1229,P1229)</f>
        <v>84510.692732993426</v>
      </c>
      <c r="Y1229">
        <f t="shared" si="301"/>
        <v>84276.711944692361</v>
      </c>
      <c r="Z1229">
        <f>SUMPRODUCT($B$7:$B$456,Y$7:Y$456,EXP(constants!$B$32+constants!$A$32*ABS($A$7:$A$456-$A1229)))</f>
        <v>5.3885065294540183E-8</v>
      </c>
      <c r="AA1229">
        <f t="shared" si="302"/>
        <v>84276.711944638475</v>
      </c>
      <c r="AB1229">
        <f t="shared" si="308"/>
        <v>84271.26598607887</v>
      </c>
      <c r="AD1229" s="4"/>
      <c r="AE1229" s="4"/>
      <c r="AF1229" s="4"/>
      <c r="AI1229" s="5">
        <f>SUMPRODUCT(constants!$B$13:$B$20,A1229^constants!$A$13:$A$20)*constants!$C$10/((A1229/1000000000)^5*(EXP(0.014388/(A1229/1000000000)/constants!$B$9)-1))</f>
        <v>2.0517132758124088E-5</v>
      </c>
      <c r="AL1229" s="17">
        <f t="shared" si="303"/>
        <v>2.4346534394669471E-10</v>
      </c>
      <c r="AQ1229">
        <f t="shared" ref="AQ1229:AQ1292" si="310">AL1229</f>
        <v>2.4346534394669471E-10</v>
      </c>
    </row>
    <row r="1230" spans="1:43" x14ac:dyDescent="0.2">
      <c r="A1230">
        <f>front!A1230</f>
        <v>753.64</v>
      </c>
      <c r="B1230" s="1">
        <f t="shared" si="309"/>
        <v>0.43999999999994088</v>
      </c>
      <c r="C1230">
        <f>front!D1230-front!B1230</f>
        <v>32925.800000000003</v>
      </c>
      <c r="D1230" s="2">
        <f>front!E1230-front!C1230</f>
        <v>55466.5</v>
      </c>
      <c r="E1230" s="2">
        <f>IF(front!F1230-front!C1230&gt;0,front!F1230-front!C1230,0)</f>
        <v>55466.5</v>
      </c>
      <c r="F1230" s="2">
        <f>front!I1230-front!H1230</f>
        <v>5352.5</v>
      </c>
      <c r="G1230" s="2"/>
      <c r="H1230" s="2"/>
      <c r="I1230" s="4">
        <f>C1230/(constants!$A$4+constants!$B$4*data!C1230+constants!$C$4*data!C1230^2+constants!$D$4*data!C1230^3+constants!$E$4*data!C1230^4+constants!$F$4*data!C1230^5+constants!$G$4*data!C1230^6+constants!$H$4*data!C1230^7)</f>
        <v>33856.676984897742</v>
      </c>
      <c r="J1230" s="4">
        <f>D1230/(constants!$A$4+constants!$B$4*data!D1230+constants!$C$4*data!D1230^2+constants!$D$4*data!D1230^3+constants!$E$4*data!D1230^4+constants!$F$4*data!D1230^5+constants!$G$4*data!D1230^6+constants!$H$4*data!D1230^7)</f>
        <v>58538.063923488269</v>
      </c>
      <c r="K1230" s="4">
        <f>E1230/(constants!$A$4+constants!$B$4*data!E1230+constants!$C$4*data!E1230^2+constants!$D$4*data!E1230^3+constants!$E$4*data!E1230^4+constants!$F$4*data!E1230^5+constants!$G$4*data!E1230^6+constants!$H$4*data!E1230^7)</f>
        <v>58538.063923488269</v>
      </c>
      <c r="L1230" s="4">
        <f>F1230/(constants!$A$4+constants!$B$4*data!F1230+constants!$C$4*data!F1230^2+constants!$D$4*data!F1230^3+constants!$E$4*data!F1230^4+constants!$F$4*data!F1230^5+constants!$G$4*data!F1230^6+constants!$H$4*data!F1230^7)</f>
        <v>5341.4712939855708</v>
      </c>
      <c r="M1230" s="4"/>
      <c r="N1230" s="4"/>
      <c r="O1230" s="4">
        <f t="shared" si="304"/>
        <v>84641.692462244348</v>
      </c>
      <c r="P1230" s="4">
        <f t="shared" si="305"/>
        <v>14634.515980872067</v>
      </c>
      <c r="Q1230" s="4">
        <f t="shared" si="305"/>
        <v>14634.515980872067</v>
      </c>
      <c r="R1230" s="4">
        <f t="shared" si="306"/>
        <v>1335.3678234963927</v>
      </c>
      <c r="S1230" s="4"/>
      <c r="T1230" s="4"/>
      <c r="U1230" s="4">
        <f t="shared" si="307"/>
        <v>1</v>
      </c>
      <c r="V1230" s="4"/>
      <c r="W1230" s="4"/>
      <c r="X1230">
        <f>IF(front!E1230&gt;$X$2,O1230,P1230)</f>
        <v>84641.692462244348</v>
      </c>
      <c r="Y1230">
        <f t="shared" si="301"/>
        <v>84407.711673943282</v>
      </c>
      <c r="Z1230">
        <f>SUMPRODUCT($B$7:$B$456,Y$7:Y$456,EXP(constants!$B$32+constants!$A$32*ABS($A$7:$A$456-$A1230)))</f>
        <v>5.2553208825338436E-8</v>
      </c>
      <c r="AA1230">
        <f t="shared" si="302"/>
        <v>84407.711673890735</v>
      </c>
      <c r="AB1230">
        <f t="shared" si="308"/>
        <v>84402.26571533113</v>
      </c>
      <c r="AD1230" s="4"/>
      <c r="AE1230" s="4"/>
      <c r="AF1230" s="4"/>
      <c r="AI1230" s="5">
        <f>SUMPRODUCT(constants!$B$13:$B$20,A1230^constants!$A$13:$A$20)*constants!$C$10/((A1230/1000000000)^5*(EXP(0.014388/(A1230/1000000000)/constants!$B$9)-1))</f>
        <v>2.0529575400339947E-5</v>
      </c>
      <c r="AL1230" s="17">
        <f t="shared" si="303"/>
        <v>2.4323488506317291E-10</v>
      </c>
      <c r="AQ1230">
        <f t="shared" si="310"/>
        <v>2.4323488506317291E-10</v>
      </c>
    </row>
    <row r="1231" spans="1:43" x14ac:dyDescent="0.2">
      <c r="A1231">
        <f>front!A1231</f>
        <v>754.09</v>
      </c>
      <c r="B1231" s="1">
        <f t="shared" si="309"/>
        <v>0.45000000000004547</v>
      </c>
      <c r="C1231">
        <f>front!D1231-front!B1231</f>
        <v>33007.549999999996</v>
      </c>
      <c r="D1231" s="2">
        <f>front!E1231-front!C1231</f>
        <v>55820</v>
      </c>
      <c r="E1231" s="2">
        <f>IF(front!F1231-front!C1231&gt;0,front!F1231-front!C1231,0)</f>
        <v>55820</v>
      </c>
      <c r="F1231" s="2">
        <f>front!I1231-front!H1231</f>
        <v>5848.3</v>
      </c>
      <c r="G1231" s="2"/>
      <c r="H1231" s="2"/>
      <c r="I1231" s="4">
        <f>C1231/(constants!$A$4+constants!$B$4*data!C1231+constants!$C$4*data!C1231^2+constants!$D$4*data!C1231^3+constants!$E$4*data!C1231^4+constants!$F$4*data!C1231^5+constants!$G$4*data!C1231^6+constants!$H$4*data!C1231^7)</f>
        <v>33944.290945846005</v>
      </c>
      <c r="J1231" s="4">
        <f>D1231/(constants!$A$4+constants!$B$4*data!D1231+constants!$C$4*data!D1231^2+constants!$D$4*data!D1231^3+constants!$E$4*data!D1231^4+constants!$F$4*data!D1231^5+constants!$G$4*data!D1231^6+constants!$H$4*data!D1231^7)</f>
        <v>58931.288232360501</v>
      </c>
      <c r="K1231" s="4">
        <f>E1231/(constants!$A$4+constants!$B$4*data!E1231+constants!$C$4*data!E1231^2+constants!$D$4*data!E1231^3+constants!$E$4*data!E1231^4+constants!$F$4*data!E1231^5+constants!$G$4*data!E1231^6+constants!$H$4*data!E1231^7)</f>
        <v>58931.288232360501</v>
      </c>
      <c r="L1231" s="4">
        <f>F1231/(constants!$A$4+constants!$B$4*data!F1231+constants!$C$4*data!F1231^2+constants!$D$4*data!F1231^3+constants!$E$4*data!F1231^4+constants!$F$4*data!F1231^5+constants!$G$4*data!F1231^6+constants!$H$4*data!F1231^7)</f>
        <v>5836.828507902047</v>
      </c>
      <c r="M1231" s="4"/>
      <c r="N1231" s="4"/>
      <c r="O1231" s="4">
        <f t="shared" si="304"/>
        <v>84860.727364615013</v>
      </c>
      <c r="P1231" s="4">
        <f t="shared" si="305"/>
        <v>14732.822058090123</v>
      </c>
      <c r="Q1231" s="4">
        <f t="shared" si="305"/>
        <v>14732.822058090123</v>
      </c>
      <c r="R1231" s="4">
        <f t="shared" si="306"/>
        <v>1459.2071269755118</v>
      </c>
      <c r="S1231" s="4"/>
      <c r="T1231" s="4"/>
      <c r="U1231" s="4">
        <f t="shared" si="307"/>
        <v>1</v>
      </c>
      <c r="V1231" s="4"/>
      <c r="W1231" s="4"/>
      <c r="X1231">
        <f>IF(front!E1231&gt;$X$2,O1231,P1231)</f>
        <v>84860.727364615013</v>
      </c>
      <c r="Y1231">
        <f t="shared" si="301"/>
        <v>84626.746576313948</v>
      </c>
      <c r="Z1231">
        <f>SUMPRODUCT($B$7:$B$456,Y$7:Y$456,EXP(constants!$B$32+constants!$A$32*ABS($A$7:$A$456-$A1231)))</f>
        <v>5.1225126201231415E-8</v>
      </c>
      <c r="AA1231">
        <f t="shared" si="302"/>
        <v>84626.746576262725</v>
      </c>
      <c r="AB1231">
        <f t="shared" si="308"/>
        <v>84621.30061770312</v>
      </c>
      <c r="AD1231" s="4"/>
      <c r="AE1231" s="4"/>
      <c r="AF1231" s="4"/>
      <c r="AI1231" s="5">
        <f>SUMPRODUCT(constants!$B$13:$B$20,A1231^constants!$A$13:$A$20)*constants!$C$10/((A1231/1000000000)^5*(EXP(0.014388/(A1231/1000000000)/constants!$B$9)-1))</f>
        <v>2.0542261418086825E-5</v>
      </c>
      <c r="AL1231" s="17">
        <f t="shared" si="303"/>
        <v>2.4275520782753483E-10</v>
      </c>
      <c r="AQ1231">
        <f t="shared" si="310"/>
        <v>2.4275520782753483E-10</v>
      </c>
    </row>
    <row r="1232" spans="1:43" x14ac:dyDescent="0.2">
      <c r="A1232">
        <f>front!A1232</f>
        <v>754.53</v>
      </c>
      <c r="B1232" s="1">
        <f t="shared" si="309"/>
        <v>0.43999999999994088</v>
      </c>
      <c r="C1232">
        <f>front!D1232-front!B1232</f>
        <v>33108.65</v>
      </c>
      <c r="D1232" s="2">
        <f>front!E1232-front!C1232</f>
        <v>55517.599999999999</v>
      </c>
      <c r="E1232" s="2">
        <f>IF(front!F1232-front!C1232&gt;0,front!F1232-front!C1232,0)</f>
        <v>55517.599999999999</v>
      </c>
      <c r="F1232" s="2">
        <f>front!I1232-front!H1232</f>
        <v>5574</v>
      </c>
      <c r="G1232" s="2"/>
      <c r="H1232" s="2"/>
      <c r="I1232" s="4">
        <f>C1232/(constants!$A$4+constants!$B$4*data!C1232+constants!$C$4*data!C1232^2+constants!$D$4*data!C1232^3+constants!$E$4*data!C1232^4+constants!$F$4*data!C1232^5+constants!$G$4*data!C1232^6+constants!$H$4*data!C1232^7)</f>
        <v>34052.665256218461</v>
      </c>
      <c r="J1232" s="4">
        <f>D1232/(constants!$A$4+constants!$B$4*data!D1232+constants!$C$4*data!D1232^2+constants!$D$4*data!D1232^3+constants!$E$4*data!D1232^4+constants!$F$4*data!D1232^5+constants!$G$4*data!D1232^6+constants!$H$4*data!D1232^7)</f>
        <v>58594.88219013701</v>
      </c>
      <c r="K1232" s="4">
        <f>E1232/(constants!$A$4+constants!$B$4*data!E1232+constants!$C$4*data!E1232^2+constants!$D$4*data!E1232^3+constants!$E$4*data!E1232^4+constants!$F$4*data!E1232^5+constants!$G$4*data!E1232^6+constants!$H$4*data!E1232^7)</f>
        <v>58594.88219013701</v>
      </c>
      <c r="L1232" s="4">
        <f>F1232/(constants!$A$4+constants!$B$4*data!F1232+constants!$C$4*data!F1232^2+constants!$D$4*data!F1232^3+constants!$E$4*data!F1232^4+constants!$F$4*data!F1232^5+constants!$G$4*data!F1232^6+constants!$H$4*data!F1232^7)</f>
        <v>5562.74563557487</v>
      </c>
      <c r="M1232" s="4"/>
      <c r="N1232" s="4"/>
      <c r="O1232" s="4">
        <f t="shared" si="304"/>
        <v>85131.663140546152</v>
      </c>
      <c r="P1232" s="4">
        <f t="shared" si="305"/>
        <v>14648.720547534253</v>
      </c>
      <c r="Q1232" s="4">
        <f t="shared" si="305"/>
        <v>14648.720547534253</v>
      </c>
      <c r="R1232" s="4">
        <f t="shared" si="306"/>
        <v>1390.6864088937175</v>
      </c>
      <c r="S1232" s="4"/>
      <c r="T1232" s="4"/>
      <c r="U1232" s="4">
        <f t="shared" si="307"/>
        <v>1</v>
      </c>
      <c r="V1232" s="4"/>
      <c r="W1232" s="4"/>
      <c r="X1232">
        <f>IF(front!E1232&gt;$X$2,O1232,P1232)</f>
        <v>85131.663140546152</v>
      </c>
      <c r="Y1232">
        <f t="shared" si="301"/>
        <v>84897.682352245087</v>
      </c>
      <c r="Z1232">
        <f>SUMPRODUCT($B$7:$B$456,Y$7:Y$456,EXP(constants!$B$32+constants!$A$32*ABS($A$7:$A$456-$A1232)))</f>
        <v>4.9959014425290024E-8</v>
      </c>
      <c r="AA1232">
        <f t="shared" si="302"/>
        <v>84897.68235219513</v>
      </c>
      <c r="AB1232">
        <f t="shared" si="308"/>
        <v>84892.236393635525</v>
      </c>
      <c r="AD1232" s="4"/>
      <c r="AE1232" s="4"/>
      <c r="AF1232" s="4"/>
      <c r="AI1232" s="5">
        <f>SUMPRODUCT(constants!$B$13:$B$20,A1232^constants!$A$13:$A$20)*constants!$C$10/((A1232/1000000000)^5*(EXP(0.014388/(A1232/1000000000)/constants!$B$9)-1))</f>
        <v>2.0554626984834643E-5</v>
      </c>
      <c r="AL1232" s="17">
        <f t="shared" si="303"/>
        <v>2.4212611020783105E-10</v>
      </c>
      <c r="AQ1232">
        <f t="shared" si="310"/>
        <v>2.4212611020783105E-10</v>
      </c>
    </row>
    <row r="1233" spans="1:43" x14ac:dyDescent="0.2">
      <c r="A1233">
        <f>front!A1233</f>
        <v>754.98</v>
      </c>
      <c r="B1233" s="1">
        <f t="shared" si="309"/>
        <v>0.45000000000004547</v>
      </c>
      <c r="C1233">
        <f>front!D1233-front!B1233</f>
        <v>33167.15</v>
      </c>
      <c r="D1233" s="2">
        <f>front!E1233-front!C1233</f>
        <v>55815.5</v>
      </c>
      <c r="E1233" s="2">
        <f>IF(front!F1233-front!C1233&gt;0,front!F1233-front!C1233,0)</f>
        <v>55815.5</v>
      </c>
      <c r="F1233" s="2">
        <f>front!I1233-front!H1233</f>
        <v>5485.3000000000011</v>
      </c>
      <c r="G1233" s="2"/>
      <c r="H1233" s="2"/>
      <c r="I1233" s="4">
        <f>C1233/(constants!$A$4+constants!$B$4*data!C1233+constants!$C$4*data!C1233^2+constants!$D$4*data!C1233^3+constants!$E$4*data!C1233^4+constants!$F$4*data!C1233^5+constants!$G$4*data!C1233^6+constants!$H$4*data!C1233^7)</f>
        <v>34115.385729834074</v>
      </c>
      <c r="J1233" s="4">
        <f>D1233/(constants!$A$4+constants!$B$4*data!D1233+constants!$C$4*data!D1233^2+constants!$D$4*data!D1233^3+constants!$E$4*data!D1233^4+constants!$F$4*data!D1233^5+constants!$G$4*data!D1233^6+constants!$H$4*data!D1233^7)</f>
        <v>58926.280002795451</v>
      </c>
      <c r="K1233" s="4">
        <f>E1233/(constants!$A$4+constants!$B$4*data!E1233+constants!$C$4*data!E1233^2+constants!$D$4*data!E1233^3+constants!$E$4*data!E1233^4+constants!$F$4*data!E1233^5+constants!$G$4*data!E1233^6+constants!$H$4*data!E1233^7)</f>
        <v>58926.280002795451</v>
      </c>
      <c r="L1233" s="4">
        <f>F1233/(constants!$A$4+constants!$B$4*data!F1233+constants!$C$4*data!F1233^2+constants!$D$4*data!F1233^3+constants!$E$4*data!F1233^4+constants!$F$4*data!F1233^5+constants!$G$4*data!F1233^6+constants!$H$4*data!F1233^7)</f>
        <v>5474.1308551245984</v>
      </c>
      <c r="M1233" s="4"/>
      <c r="N1233" s="4"/>
      <c r="O1233" s="4">
        <f t="shared" si="304"/>
        <v>85288.464324585177</v>
      </c>
      <c r="P1233" s="4">
        <f t="shared" si="305"/>
        <v>14731.570000698863</v>
      </c>
      <c r="Q1233" s="4">
        <f t="shared" si="305"/>
        <v>14731.570000698863</v>
      </c>
      <c r="R1233" s="4">
        <f t="shared" si="306"/>
        <v>1368.5327137811496</v>
      </c>
      <c r="S1233" s="4"/>
      <c r="T1233" s="4"/>
      <c r="U1233" s="4">
        <f t="shared" si="307"/>
        <v>1</v>
      </c>
      <c r="V1233" s="4"/>
      <c r="W1233" s="4"/>
      <c r="X1233">
        <f>IF(front!E1233&gt;$X$2,O1233,P1233)</f>
        <v>85288.464324585177</v>
      </c>
      <c r="Y1233">
        <f t="shared" si="301"/>
        <v>85054.483536284111</v>
      </c>
      <c r="Z1233">
        <f>SUMPRODUCT($B$7:$B$456,Y$7:Y$456,EXP(constants!$B$32+constants!$A$32*ABS($A$7:$A$456-$A1233)))</f>
        <v>4.8696490205384498E-8</v>
      </c>
      <c r="AA1233">
        <f t="shared" si="302"/>
        <v>85054.483536235421</v>
      </c>
      <c r="AB1233">
        <f t="shared" si="308"/>
        <v>85049.037577675816</v>
      </c>
      <c r="AD1233" s="4"/>
      <c r="AE1233" s="4"/>
      <c r="AF1233" s="4"/>
      <c r="AI1233" s="5">
        <f>SUMPRODUCT(constants!$B$13:$B$20,A1233^constants!$A$13:$A$20)*constants!$C$10/((A1233/1000000000)^5*(EXP(0.014388/(A1233/1000000000)/constants!$B$9)-1))</f>
        <v>2.0567234167770998E-5</v>
      </c>
      <c r="AL1233" s="17">
        <f t="shared" si="303"/>
        <v>2.4182794718854772E-10</v>
      </c>
      <c r="AQ1233">
        <f t="shared" si="310"/>
        <v>2.4182794718854772E-10</v>
      </c>
    </row>
    <row r="1234" spans="1:43" x14ac:dyDescent="0.2">
      <c r="A1234">
        <f>front!A1234</f>
        <v>755.42</v>
      </c>
      <c r="B1234" s="1">
        <f t="shared" si="309"/>
        <v>0.43999999999994088</v>
      </c>
      <c r="C1234">
        <f>front!D1234-front!B1234</f>
        <v>33160.65</v>
      </c>
      <c r="D1234" s="2">
        <f>front!E1234-front!C1234</f>
        <v>55434.8</v>
      </c>
      <c r="E1234" s="2">
        <f>IF(front!F1234-front!C1234&gt;0,front!F1234-front!C1234,0)</f>
        <v>55434.8</v>
      </c>
      <c r="F1234" s="2">
        <f>front!I1234-front!H1234</f>
        <v>6152.5</v>
      </c>
      <c r="G1234" s="2"/>
      <c r="H1234" s="2"/>
      <c r="I1234" s="4">
        <f>C1234/(constants!$A$4+constants!$B$4*data!C1234+constants!$C$4*data!C1234^2+constants!$D$4*data!C1234^3+constants!$E$4*data!C1234^4+constants!$F$4*data!C1234^5+constants!$G$4*data!C1234^6+constants!$H$4*data!C1234^7)</f>
        <v>34108.416378979615</v>
      </c>
      <c r="J1234" s="4">
        <f>D1234/(constants!$A$4+constants!$B$4*data!D1234+constants!$C$4*data!D1234^2+constants!$D$4*data!D1234^3+constants!$E$4*data!D1234^4+constants!$F$4*data!D1234^5+constants!$G$4*data!D1234^6+constants!$H$4*data!D1234^7)</f>
        <v>58502.820461291441</v>
      </c>
      <c r="K1234" s="4">
        <f>E1234/(constants!$A$4+constants!$B$4*data!E1234+constants!$C$4*data!E1234^2+constants!$D$4*data!E1234^3+constants!$E$4*data!E1234^4+constants!$F$4*data!E1234^5+constants!$G$4*data!E1234^6+constants!$H$4*data!E1234^7)</f>
        <v>58502.820461291441</v>
      </c>
      <c r="L1234" s="4">
        <f>F1234/(constants!$A$4+constants!$B$4*data!F1234+constants!$C$4*data!F1234^2+constants!$D$4*data!F1234^3+constants!$E$4*data!F1234^4+constants!$F$4*data!F1234^5+constants!$G$4*data!F1234^6+constants!$H$4*data!F1234^7)</f>
        <v>6140.8767372349339</v>
      </c>
      <c r="M1234" s="4"/>
      <c r="N1234" s="4"/>
      <c r="O1234" s="4">
        <f t="shared" si="304"/>
        <v>85271.040947449044</v>
      </c>
      <c r="P1234" s="4">
        <f t="shared" si="305"/>
        <v>14625.70511532286</v>
      </c>
      <c r="Q1234" s="4">
        <f t="shared" si="305"/>
        <v>14625.70511532286</v>
      </c>
      <c r="R1234" s="4">
        <f t="shared" si="306"/>
        <v>1535.2191843087335</v>
      </c>
      <c r="S1234" s="4"/>
      <c r="T1234" s="4"/>
      <c r="U1234" s="4">
        <f t="shared" si="307"/>
        <v>1</v>
      </c>
      <c r="V1234" s="4"/>
      <c r="W1234" s="4"/>
      <c r="X1234">
        <f>IF(front!E1234&gt;$X$2,O1234,P1234)</f>
        <v>85271.040947449044</v>
      </c>
      <c r="Y1234">
        <f t="shared" si="301"/>
        <v>85037.060159147979</v>
      </c>
      <c r="Z1234">
        <f>SUMPRODUCT($B$7:$B$456,Y$7:Y$456,EXP(constants!$B$32+constants!$A$32*ABS($A$7:$A$456-$A1234)))</f>
        <v>4.7492877754458663E-8</v>
      </c>
      <c r="AA1234">
        <f t="shared" si="302"/>
        <v>85037.060159100482</v>
      </c>
      <c r="AB1234">
        <f t="shared" si="308"/>
        <v>85031.614200540876</v>
      </c>
      <c r="AD1234" s="4"/>
      <c r="AE1234" s="4"/>
      <c r="AF1234" s="4"/>
      <c r="AI1234" s="5">
        <f>SUMPRODUCT(constants!$B$13:$B$20,A1234^constants!$A$13:$A$20)*constants!$C$10/((A1234/1000000000)^5*(EXP(0.014388/(A1234/1000000000)/constants!$B$9)-1))</f>
        <v>2.0579522643282853E-5</v>
      </c>
      <c r="AL1234" s="17">
        <f t="shared" si="303"/>
        <v>2.4202201542061223E-10</v>
      </c>
      <c r="AQ1234">
        <f t="shared" si="310"/>
        <v>2.4202201542061223E-10</v>
      </c>
    </row>
    <row r="1235" spans="1:43" x14ac:dyDescent="0.2">
      <c r="A1235">
        <f>front!A1235</f>
        <v>755.87</v>
      </c>
      <c r="B1235" s="1">
        <f t="shared" si="309"/>
        <v>0.45000000000004547</v>
      </c>
      <c r="C1235">
        <f>front!D1235-front!B1235</f>
        <v>33138.15</v>
      </c>
      <c r="D1235" s="2">
        <f>front!E1235-front!C1235</f>
        <v>55370.2</v>
      </c>
      <c r="E1235" s="2">
        <f>IF(front!F1235-front!C1235&gt;0,front!F1235-front!C1235,0)</f>
        <v>55370.2</v>
      </c>
      <c r="F1235" s="2">
        <f>front!I1235-front!H1235</f>
        <v>6571.8000000000011</v>
      </c>
      <c r="G1235" s="2"/>
      <c r="H1235" s="2"/>
      <c r="I1235" s="4">
        <f>C1235/(constants!$A$4+constants!$B$4*data!C1235+constants!$C$4*data!C1235^2+constants!$D$4*data!C1235^3+constants!$E$4*data!C1235^4+constants!$F$4*data!C1235^5+constants!$G$4*data!C1235^6+constants!$H$4*data!C1235^7)</f>
        <v>34084.29249322704</v>
      </c>
      <c r="J1235" s="4">
        <f>D1235/(constants!$A$4+constants!$B$4*data!D1235+constants!$C$4*data!D1235^2+constants!$D$4*data!D1235^3+constants!$E$4*data!D1235^4+constants!$F$4*data!D1235^5+constants!$G$4*data!D1235^6+constants!$H$4*data!D1235^7)</f>
        <v>58431.008406968773</v>
      </c>
      <c r="K1235" s="4">
        <f>E1235/(constants!$A$4+constants!$B$4*data!E1235+constants!$C$4*data!E1235^2+constants!$D$4*data!E1235^3+constants!$E$4*data!E1235^4+constants!$F$4*data!E1235^5+constants!$G$4*data!E1235^6+constants!$H$4*data!E1235^7)</f>
        <v>58431.008406968773</v>
      </c>
      <c r="L1235" s="4">
        <f>F1235/(constants!$A$4+constants!$B$4*data!F1235+constants!$C$4*data!F1235^2+constants!$D$4*data!F1235^3+constants!$E$4*data!F1235^4+constants!$F$4*data!F1235^5+constants!$G$4*data!F1235^6+constants!$H$4*data!F1235^7)</f>
        <v>6560.1392445061019</v>
      </c>
      <c r="M1235" s="4"/>
      <c r="N1235" s="4"/>
      <c r="O1235" s="4">
        <f t="shared" si="304"/>
        <v>85210.731233067607</v>
      </c>
      <c r="P1235" s="4">
        <f t="shared" si="305"/>
        <v>14607.752101742193</v>
      </c>
      <c r="Q1235" s="4">
        <f t="shared" si="305"/>
        <v>14607.752101742193</v>
      </c>
      <c r="R1235" s="4">
        <f t="shared" si="306"/>
        <v>1640.0348111265255</v>
      </c>
      <c r="S1235" s="4"/>
      <c r="T1235" s="4"/>
      <c r="U1235" s="4">
        <f t="shared" si="307"/>
        <v>1</v>
      </c>
      <c r="V1235" s="4"/>
      <c r="W1235" s="4"/>
      <c r="X1235">
        <f>IF(front!E1235&gt;$X$2,O1235,P1235)</f>
        <v>85210.731233067607</v>
      </c>
      <c r="Y1235">
        <f t="shared" si="301"/>
        <v>84976.750444766541</v>
      </c>
      <c r="Z1235">
        <f>SUMPRODUCT($B$7:$B$456,Y$7:Y$456,EXP(constants!$B$32+constants!$A$32*ABS($A$7:$A$456-$A1235)))</f>
        <v>4.6292675766333367E-8</v>
      </c>
      <c r="AA1235">
        <f t="shared" si="302"/>
        <v>84976.750444720252</v>
      </c>
      <c r="AB1235">
        <f t="shared" si="308"/>
        <v>84971.304486160647</v>
      </c>
      <c r="AD1235" s="4"/>
      <c r="AE1235" s="4"/>
      <c r="AF1235" s="4"/>
      <c r="AI1235" s="5">
        <f>SUMPRODUCT(constants!$B$13:$B$20,A1235^constants!$A$13:$A$20)*constants!$C$10/((A1235/1000000000)^5*(EXP(0.014388/(A1235/1000000000)/constants!$B$9)-1))</f>
        <v>2.0592050973531689E-5</v>
      </c>
      <c r="AL1235" s="17">
        <f t="shared" si="303"/>
        <v>2.4234123623329257E-10</v>
      </c>
      <c r="AQ1235">
        <f t="shared" si="310"/>
        <v>2.4234123623329257E-10</v>
      </c>
    </row>
    <row r="1236" spans="1:43" x14ac:dyDescent="0.2">
      <c r="A1236">
        <f>front!A1236</f>
        <v>756.31</v>
      </c>
      <c r="B1236" s="1">
        <f t="shared" si="309"/>
        <v>0.43999999999994088</v>
      </c>
      <c r="C1236">
        <f>front!D1236-front!B1236</f>
        <v>32973.949999999997</v>
      </c>
      <c r="D1236" s="2">
        <f>front!E1236-front!C1236</f>
        <v>54881.1</v>
      </c>
      <c r="E1236" s="2">
        <f>IF(front!F1236-front!C1236&gt;0,front!F1236-front!C1236,0)</f>
        <v>54881.1</v>
      </c>
      <c r="F1236" s="2">
        <f>front!I1236-front!H1236</f>
        <v>6789.9000000000015</v>
      </c>
      <c r="G1236" s="2"/>
      <c r="H1236" s="2"/>
      <c r="I1236" s="4">
        <f>C1236/(constants!$A$4+constants!$B$4*data!C1236+constants!$C$4*data!C1236^2+constants!$D$4*data!C1236^3+constants!$E$4*data!C1236^4+constants!$F$4*data!C1236^5+constants!$G$4*data!C1236^6+constants!$H$4*data!C1236^7)</f>
        <v>33908.278847351554</v>
      </c>
      <c r="J1236" s="4">
        <f>D1236/(constants!$A$4+constants!$B$4*data!D1236+constants!$C$4*data!D1236^2+constants!$D$4*data!D1236^3+constants!$E$4*data!D1236^4+constants!$F$4*data!D1236^5+constants!$G$4*data!D1236^6+constants!$H$4*data!D1236^7)</f>
        <v>57887.666763067216</v>
      </c>
      <c r="K1236" s="4">
        <f>E1236/(constants!$A$4+constants!$B$4*data!E1236+constants!$C$4*data!E1236^2+constants!$D$4*data!E1236^3+constants!$E$4*data!E1236^4+constants!$F$4*data!E1236^5+constants!$G$4*data!E1236^6+constants!$H$4*data!E1236^7)</f>
        <v>57887.666763067216</v>
      </c>
      <c r="L1236" s="4">
        <f>F1236/(constants!$A$4+constants!$B$4*data!F1236+constants!$C$4*data!F1236^2+constants!$D$4*data!F1236^3+constants!$E$4*data!F1236^4+constants!$F$4*data!F1236^5+constants!$G$4*data!F1236^6+constants!$H$4*data!F1236^7)</f>
        <v>6778.3063648740272</v>
      </c>
      <c r="M1236" s="4"/>
      <c r="N1236" s="4"/>
      <c r="O1236" s="4">
        <f t="shared" si="304"/>
        <v>84770.697118378885</v>
      </c>
      <c r="P1236" s="4">
        <f t="shared" si="305"/>
        <v>14471.916690766804</v>
      </c>
      <c r="Q1236" s="4">
        <f t="shared" si="305"/>
        <v>14471.916690766804</v>
      </c>
      <c r="R1236" s="4">
        <f t="shared" si="306"/>
        <v>1694.5765912185068</v>
      </c>
      <c r="S1236" s="4"/>
      <c r="T1236" s="4"/>
      <c r="U1236" s="4">
        <f t="shared" si="307"/>
        <v>1</v>
      </c>
      <c r="V1236" s="4"/>
      <c r="W1236" s="4"/>
      <c r="X1236">
        <f>IF(front!E1236&gt;$X$2,O1236,P1236)</f>
        <v>84770.697118378885</v>
      </c>
      <c r="Y1236">
        <f t="shared" si="301"/>
        <v>84536.716330077819</v>
      </c>
      <c r="Z1236">
        <f>SUMPRODUCT($B$7:$B$456,Y$7:Y$456,EXP(constants!$B$32+constants!$A$32*ABS($A$7:$A$456-$A1236)))</f>
        <v>4.5148477473930106E-8</v>
      </c>
      <c r="AA1236">
        <f t="shared" si="302"/>
        <v>84536.716330032665</v>
      </c>
      <c r="AB1236">
        <f t="shared" si="308"/>
        <v>84531.27037147306</v>
      </c>
      <c r="AD1236" s="4"/>
      <c r="AE1236" s="4"/>
      <c r="AF1236" s="4"/>
      <c r="AI1236" s="5">
        <f>SUMPRODUCT(constants!$B$13:$B$20,A1236^constants!$A$13:$A$20)*constants!$C$10/((A1236/1000000000)^5*(EXP(0.014388/(A1236/1000000000)/constants!$B$9)-1))</f>
        <v>2.0604262338610096E-5</v>
      </c>
      <c r="AL1236" s="17">
        <f t="shared" si="303"/>
        <v>2.4374722215890721E-10</v>
      </c>
      <c r="AQ1236">
        <f t="shared" si="310"/>
        <v>2.4374722215890721E-10</v>
      </c>
    </row>
    <row r="1237" spans="1:43" x14ac:dyDescent="0.2">
      <c r="A1237">
        <f>front!A1237</f>
        <v>756.76</v>
      </c>
      <c r="B1237" s="1">
        <f t="shared" si="309"/>
        <v>0.45000000000004547</v>
      </c>
      <c r="C1237">
        <f>front!D1237-front!B1237</f>
        <v>32768.300000000003</v>
      </c>
      <c r="D1237" s="2">
        <f>front!E1237-front!C1237</f>
        <v>55494.1</v>
      </c>
      <c r="E1237" s="2">
        <f>IF(front!F1237-front!C1237&gt;0,front!F1237-front!C1237,0)</f>
        <v>55494.1</v>
      </c>
      <c r="F1237" s="2">
        <f>front!I1237-front!H1237</f>
        <v>7691.5</v>
      </c>
      <c r="G1237" s="2"/>
      <c r="H1237" s="2"/>
      <c r="I1237" s="4">
        <f>C1237/(constants!$A$4+constants!$B$4*data!C1237+constants!$C$4*data!C1237^2+constants!$D$4*data!C1237^3+constants!$E$4*data!C1237^4+constants!$F$4*data!C1237^5+constants!$G$4*data!C1237^6+constants!$H$4*data!C1237^7)</f>
        <v>33687.924998562252</v>
      </c>
      <c r="J1237" s="4">
        <f>D1237/(constants!$A$4+constants!$B$4*data!D1237+constants!$C$4*data!D1237^2+constants!$D$4*data!D1237^3+constants!$E$4*data!D1237^4+constants!$F$4*data!D1237^5+constants!$G$4*data!D1237^6+constants!$H$4*data!D1237^7)</f>
        <v>58568.751493029296</v>
      </c>
      <c r="K1237" s="4">
        <f>E1237/(constants!$A$4+constants!$B$4*data!E1237+constants!$C$4*data!E1237^2+constants!$D$4*data!E1237^3+constants!$E$4*data!E1237^4+constants!$F$4*data!E1237^5+constants!$G$4*data!E1237^6+constants!$H$4*data!E1237^7)</f>
        <v>58568.751493029296</v>
      </c>
      <c r="L1237" s="4">
        <f>F1237/(constants!$A$4+constants!$B$4*data!F1237+constants!$C$4*data!F1237^2+constants!$D$4*data!F1237^3+constants!$E$4*data!F1237^4+constants!$F$4*data!F1237^5+constants!$G$4*data!F1237^6+constants!$H$4*data!F1237^7)</f>
        <v>7680.9070476282577</v>
      </c>
      <c r="M1237" s="4"/>
      <c r="N1237" s="4"/>
      <c r="O1237" s="4">
        <f t="shared" si="304"/>
        <v>84219.812496405633</v>
      </c>
      <c r="P1237" s="4">
        <f t="shared" si="305"/>
        <v>14642.187873257324</v>
      </c>
      <c r="Q1237" s="4">
        <f t="shared" si="305"/>
        <v>14642.187873257324</v>
      </c>
      <c r="R1237" s="4">
        <f t="shared" si="306"/>
        <v>1920.2267619070644</v>
      </c>
      <c r="S1237" s="4"/>
      <c r="T1237" s="4"/>
      <c r="U1237" s="4">
        <f t="shared" si="307"/>
        <v>1</v>
      </c>
      <c r="V1237" s="4"/>
      <c r="W1237" s="4"/>
      <c r="X1237">
        <f>IF(front!E1237&gt;$X$2,O1237,P1237)</f>
        <v>84219.812496405633</v>
      </c>
      <c r="Y1237">
        <f t="shared" si="301"/>
        <v>83985.831708104568</v>
      </c>
      <c r="Z1237">
        <f>SUMPRODUCT($B$7:$B$456,Y$7:Y$456,EXP(constants!$B$32+constants!$A$32*ABS($A$7:$A$456-$A1237)))</f>
        <v>4.4007521292980341E-8</v>
      </c>
      <c r="AA1237">
        <f t="shared" si="302"/>
        <v>83985.831708060563</v>
      </c>
      <c r="AB1237">
        <f t="shared" si="308"/>
        <v>83980.385749500958</v>
      </c>
      <c r="AD1237" s="4"/>
      <c r="AE1237" s="4"/>
      <c r="AF1237" s="4"/>
      <c r="AI1237" s="5">
        <f>SUMPRODUCT(constants!$B$13:$B$20,A1237^constants!$A$13:$A$20)*constants!$C$10/((A1237/1000000000)^5*(EXP(0.014388/(A1237/1000000000)/constants!$B$9)-1))</f>
        <v>2.061671179477267E-5</v>
      </c>
      <c r="AL1237" s="17">
        <f t="shared" si="303"/>
        <v>2.4549436884308645E-10</v>
      </c>
      <c r="AQ1237">
        <f t="shared" si="310"/>
        <v>2.4549436884308645E-10</v>
      </c>
    </row>
    <row r="1238" spans="1:43" x14ac:dyDescent="0.2">
      <c r="A1238">
        <f>front!A1238</f>
        <v>757.2</v>
      </c>
      <c r="B1238" s="1">
        <f t="shared" si="309"/>
        <v>0.44000000000005457</v>
      </c>
      <c r="C1238">
        <f>front!D1238-front!B1238</f>
        <v>32712.6</v>
      </c>
      <c r="D1238" s="2">
        <f>front!E1238-front!C1238</f>
        <v>54821.5</v>
      </c>
      <c r="E1238" s="2">
        <f>IF(front!F1238-front!C1238&gt;0,front!F1238-front!C1238,0)</f>
        <v>54821.5</v>
      </c>
      <c r="F1238" s="2">
        <f>front!I1238-front!H1238</f>
        <v>8460.2000000000007</v>
      </c>
      <c r="G1238" s="2"/>
      <c r="H1238" s="2"/>
      <c r="I1238" s="4">
        <f>C1238/(constants!$A$4+constants!$B$4*data!C1238+constants!$C$4*data!C1238^2+constants!$D$4*data!C1238^3+constants!$E$4*data!C1238^4+constants!$F$4*data!C1238^5+constants!$G$4*data!C1238^6+constants!$H$4*data!C1238^7)</f>
        <v>33628.260070553908</v>
      </c>
      <c r="J1238" s="4">
        <f>D1238/(constants!$A$4+constants!$B$4*data!D1238+constants!$C$4*data!D1238^2+constants!$D$4*data!D1238^3+constants!$E$4*data!D1238^4+constants!$F$4*data!D1238^5+constants!$G$4*data!D1238^6+constants!$H$4*data!D1238^7)</f>
        <v>57821.497265416576</v>
      </c>
      <c r="K1238" s="4">
        <f>E1238/(constants!$A$4+constants!$B$4*data!E1238+constants!$C$4*data!E1238^2+constants!$D$4*data!E1238^3+constants!$E$4*data!E1238^4+constants!$F$4*data!E1238^5+constants!$G$4*data!E1238^6+constants!$H$4*data!E1238^7)</f>
        <v>57821.497265416576</v>
      </c>
      <c r="L1238" s="4">
        <f>F1238/(constants!$A$4+constants!$B$4*data!F1238+constants!$C$4*data!F1238^2+constants!$D$4*data!F1238^3+constants!$E$4*data!F1238^4+constants!$F$4*data!F1238^5+constants!$G$4*data!F1238^6+constants!$H$4*data!F1238^7)</f>
        <v>8451.5247937778604</v>
      </c>
      <c r="M1238" s="4"/>
      <c r="N1238" s="4"/>
      <c r="O1238" s="4">
        <f t="shared" si="304"/>
        <v>84070.650176384763</v>
      </c>
      <c r="P1238" s="4">
        <f t="shared" si="305"/>
        <v>14455.374316354144</v>
      </c>
      <c r="Q1238" s="4">
        <f t="shared" si="305"/>
        <v>14455.374316354144</v>
      </c>
      <c r="R1238" s="4">
        <f t="shared" si="306"/>
        <v>2112.8811984444651</v>
      </c>
      <c r="S1238" s="4"/>
      <c r="T1238" s="4"/>
      <c r="U1238" s="4">
        <f t="shared" si="307"/>
        <v>1</v>
      </c>
      <c r="V1238" s="4"/>
      <c r="W1238" s="4"/>
      <c r="X1238">
        <f>IF(front!E1238&gt;$X$2,O1238,P1238)</f>
        <v>84070.650176384763</v>
      </c>
      <c r="Y1238">
        <f t="shared" si="301"/>
        <v>83836.669388083697</v>
      </c>
      <c r="Z1238">
        <f>SUMPRODUCT($B$7:$B$456,Y$7:Y$456,EXP(constants!$B$32+constants!$A$32*ABS($A$7:$A$456-$A1238)))</f>
        <v>4.2919804286287865E-8</v>
      </c>
      <c r="AA1238">
        <f t="shared" si="302"/>
        <v>83836.669388040784</v>
      </c>
      <c r="AB1238">
        <f t="shared" si="308"/>
        <v>83831.223429481179</v>
      </c>
      <c r="AD1238" s="4"/>
      <c r="AE1238" s="4"/>
      <c r="AF1238" s="4"/>
      <c r="AI1238" s="5">
        <f>SUMPRODUCT(constants!$B$13:$B$20,A1238^constants!$A$13:$A$20)*constants!$C$10/((A1238/1000000000)^5*(EXP(0.014388/(A1238/1000000000)/constants!$B$9)-1))</f>
        <v>2.0628846026772954E-5</v>
      </c>
      <c r="AL1238" s="17">
        <f t="shared" si="303"/>
        <v>2.4607592711713123E-10</v>
      </c>
      <c r="AQ1238">
        <f t="shared" si="310"/>
        <v>2.4607592711713123E-10</v>
      </c>
    </row>
    <row r="1239" spans="1:43" x14ac:dyDescent="0.2">
      <c r="A1239">
        <f>front!A1239</f>
        <v>757.65</v>
      </c>
      <c r="B1239" s="1">
        <f t="shared" si="309"/>
        <v>0.44999999999993179</v>
      </c>
      <c r="C1239">
        <f>front!D1239-front!B1239</f>
        <v>32614.050000000003</v>
      </c>
      <c r="D1239" s="2">
        <f>front!E1239-front!C1239</f>
        <v>55339.9</v>
      </c>
      <c r="E1239" s="2">
        <f>IF(front!F1239-front!C1239&gt;0,front!F1239-front!C1239,0)</f>
        <v>55339.9</v>
      </c>
      <c r="F1239" s="2">
        <f>front!I1239-front!H1239</f>
        <v>9800.6</v>
      </c>
      <c r="G1239" s="2"/>
      <c r="H1239" s="2"/>
      <c r="I1239" s="4">
        <f>C1239/(constants!$A$4+constants!$B$4*data!C1239+constants!$C$4*data!C1239^2+constants!$D$4*data!C1239^3+constants!$E$4*data!C1239^4+constants!$F$4*data!C1239^5+constants!$G$4*data!C1239^6+constants!$H$4*data!C1239^7)</f>
        <v>33522.713275128146</v>
      </c>
      <c r="J1239" s="4">
        <f>D1239/(constants!$A$4+constants!$B$4*data!D1239+constants!$C$4*data!D1239^2+constants!$D$4*data!D1239^3+constants!$E$4*data!D1239^4+constants!$F$4*data!D1239^5+constants!$G$4*data!D1239^6+constants!$H$4*data!D1239^7)</f>
        <v>58397.329755373328</v>
      </c>
      <c r="K1239" s="4">
        <f>E1239/(constants!$A$4+constants!$B$4*data!E1239+constants!$C$4*data!E1239^2+constants!$D$4*data!E1239^3+constants!$E$4*data!E1239^4+constants!$F$4*data!E1239^5+constants!$G$4*data!E1239^6+constants!$H$4*data!E1239^7)</f>
        <v>58397.329755373328</v>
      </c>
      <c r="L1239" s="4">
        <f>F1239/(constants!$A$4+constants!$B$4*data!F1239+constants!$C$4*data!F1239^2+constants!$D$4*data!F1239^3+constants!$E$4*data!F1239^4+constants!$F$4*data!F1239^5+constants!$G$4*data!F1239^6+constants!$H$4*data!F1239^7)</f>
        <v>9798.09786133118</v>
      </c>
      <c r="M1239" s="4"/>
      <c r="N1239" s="4"/>
      <c r="O1239" s="4">
        <f t="shared" si="304"/>
        <v>83806.783187820358</v>
      </c>
      <c r="P1239" s="4">
        <f t="shared" si="305"/>
        <v>14599.332438843332</v>
      </c>
      <c r="Q1239" s="4">
        <f t="shared" si="305"/>
        <v>14599.332438843332</v>
      </c>
      <c r="R1239" s="4">
        <f t="shared" si="306"/>
        <v>2449.524465332795</v>
      </c>
      <c r="S1239" s="4"/>
      <c r="T1239" s="4"/>
      <c r="U1239" s="4">
        <f t="shared" si="307"/>
        <v>1</v>
      </c>
      <c r="V1239" s="4"/>
      <c r="W1239" s="4"/>
      <c r="X1239">
        <f>IF(front!E1239&gt;$X$2,O1239,P1239)</f>
        <v>83806.783187820358</v>
      </c>
      <c r="Y1239">
        <f t="shared" si="301"/>
        <v>83572.802399519293</v>
      </c>
      <c r="Z1239">
        <f>SUMPRODUCT($B$7:$B$456,Y$7:Y$456,EXP(constants!$B$32+constants!$A$32*ABS($A$7:$A$456-$A1239)))</f>
        <v>4.1835169350063062E-8</v>
      </c>
      <c r="AA1239">
        <f t="shared" si="302"/>
        <v>83572.802399477456</v>
      </c>
      <c r="AB1239">
        <f t="shared" si="308"/>
        <v>83567.356440917851</v>
      </c>
      <c r="AD1239" s="4"/>
      <c r="AE1239" s="4"/>
      <c r="AF1239" s="4"/>
      <c r="AI1239" s="5">
        <f>SUMPRODUCT(constants!$B$13:$B$20,A1239^constants!$A$13:$A$20)*constants!$C$10/((A1239/1000000000)^5*(EXP(0.014388/(A1239/1000000000)/constants!$B$9)-1))</f>
        <v>2.0641216583916482E-5</v>
      </c>
      <c r="AL1239" s="17">
        <f t="shared" si="303"/>
        <v>2.47000951843078E-10</v>
      </c>
      <c r="AQ1239">
        <f t="shared" si="310"/>
        <v>2.47000951843078E-10</v>
      </c>
    </row>
    <row r="1240" spans="1:43" x14ac:dyDescent="0.2">
      <c r="A1240">
        <f>front!A1240</f>
        <v>758.09</v>
      </c>
      <c r="B1240" s="1">
        <f t="shared" si="309"/>
        <v>0.44000000000005457</v>
      </c>
      <c r="C1240">
        <f>front!D1240-front!B1240</f>
        <v>32626.45</v>
      </c>
      <c r="D1240" s="2">
        <f>front!E1240-front!C1240</f>
        <v>55434.5</v>
      </c>
      <c r="E1240" s="2">
        <f>IF(front!F1240-front!C1240&gt;0,front!F1240-front!C1240,0)</f>
        <v>55434.5</v>
      </c>
      <c r="F1240" s="2">
        <f>front!I1240-front!H1240</f>
        <v>9679.2999999999993</v>
      </c>
      <c r="G1240" s="2"/>
      <c r="H1240" s="2"/>
      <c r="I1240" s="4">
        <f>C1240/(constants!$A$4+constants!$B$4*data!C1240+constants!$C$4*data!C1240^2+constants!$D$4*data!C1240^3+constants!$E$4*data!C1240^4+constants!$F$4*data!C1240^5+constants!$G$4*data!C1240^6+constants!$H$4*data!C1240^7)</f>
        <v>33535.992353902067</v>
      </c>
      <c r="J1240" s="4">
        <f>D1240/(constants!$A$4+constants!$B$4*data!D1240+constants!$C$4*data!D1240^2+constants!$D$4*data!D1240^3+constants!$E$4*data!D1240^4+constants!$F$4*data!D1240^5+constants!$G$4*data!D1240^6+constants!$H$4*data!D1240^7)</f>
        <v>58502.486940970768</v>
      </c>
      <c r="K1240" s="4">
        <f>E1240/(constants!$A$4+constants!$B$4*data!E1240+constants!$C$4*data!E1240^2+constants!$D$4*data!E1240^3+constants!$E$4*data!E1240^4+constants!$F$4*data!E1240^5+constants!$G$4*data!E1240^6+constants!$H$4*data!E1240^7)</f>
        <v>58502.486940970768</v>
      </c>
      <c r="L1240" s="4">
        <f>F1240/(constants!$A$4+constants!$B$4*data!F1240+constants!$C$4*data!F1240^2+constants!$D$4*data!F1240^3+constants!$E$4*data!F1240^4+constants!$F$4*data!F1240^5+constants!$G$4*data!F1240^6+constants!$H$4*data!F1240^7)</f>
        <v>9676.0754721253052</v>
      </c>
      <c r="M1240" s="4"/>
      <c r="N1240" s="4"/>
      <c r="O1240" s="4">
        <f t="shared" si="304"/>
        <v>83839.980884755176</v>
      </c>
      <c r="P1240" s="4">
        <f t="shared" si="305"/>
        <v>14625.621735242692</v>
      </c>
      <c r="Q1240" s="4">
        <f t="shared" si="305"/>
        <v>14625.621735242692</v>
      </c>
      <c r="R1240" s="4">
        <f t="shared" si="306"/>
        <v>2419.0188680313263</v>
      </c>
      <c r="S1240" s="4"/>
      <c r="T1240" s="4"/>
      <c r="U1240" s="4">
        <f t="shared" si="307"/>
        <v>1</v>
      </c>
      <c r="V1240" s="4"/>
      <c r="W1240" s="4"/>
      <c r="X1240">
        <f>IF(front!E1240&gt;$X$2,O1240,P1240)</f>
        <v>83839.980884755176</v>
      </c>
      <c r="Y1240">
        <f t="shared" si="301"/>
        <v>83606.00009645411</v>
      </c>
      <c r="Z1240">
        <f>SUMPRODUCT($B$7:$B$456,Y$7:Y$456,EXP(constants!$B$32+constants!$A$32*ABS($A$7:$A$456-$A1240)))</f>
        <v>4.080114553224853E-8</v>
      </c>
      <c r="AA1240">
        <f t="shared" si="302"/>
        <v>83606.000096413307</v>
      </c>
      <c r="AB1240">
        <f t="shared" si="308"/>
        <v>83600.554137853702</v>
      </c>
      <c r="AD1240" s="4"/>
      <c r="AE1240" s="4"/>
      <c r="AF1240" s="4"/>
      <c r="AI1240" s="5">
        <f>SUMPRODUCT(constants!$B$13:$B$20,A1240^constants!$A$13:$A$20)*constants!$C$10/((A1240/1000000000)^5*(EXP(0.014388/(A1240/1000000000)/constants!$B$9)-1))</f>
        <v>2.0653273656718458E-5</v>
      </c>
      <c r="AL1240" s="17">
        <f t="shared" si="303"/>
        <v>2.4704709041356477E-10</v>
      </c>
      <c r="AQ1240">
        <f t="shared" si="310"/>
        <v>2.4704709041356477E-10</v>
      </c>
    </row>
    <row r="1241" spans="1:43" x14ac:dyDescent="0.2">
      <c r="A1241">
        <f>front!A1241</f>
        <v>758.54</v>
      </c>
      <c r="B1241" s="1">
        <f t="shared" si="309"/>
        <v>0.44999999999993179</v>
      </c>
      <c r="C1241">
        <f>front!D1241-front!B1241</f>
        <v>32678.850000000002</v>
      </c>
      <c r="D1241" s="2">
        <f>front!E1241-front!C1241</f>
        <v>55431.3</v>
      </c>
      <c r="E1241" s="2">
        <f>IF(front!F1241-front!C1241&gt;0,front!F1241-front!C1241,0)</f>
        <v>55431.3</v>
      </c>
      <c r="F1241" s="2">
        <f>front!I1241-front!H1241</f>
        <v>8047.5</v>
      </c>
      <c r="G1241" s="2"/>
      <c r="H1241" s="2"/>
      <c r="I1241" s="4">
        <f>C1241/(constants!$A$4+constants!$B$4*data!C1241+constants!$C$4*data!C1241^2+constants!$D$4*data!C1241^3+constants!$E$4*data!C1241^4+constants!$F$4*data!C1241^5+constants!$G$4*data!C1241^6+constants!$H$4*data!C1241^7)</f>
        <v>33592.111268124732</v>
      </c>
      <c r="J1241" s="4">
        <f>D1241/(constants!$A$4+constants!$B$4*data!D1241+constants!$C$4*data!D1241^2+constants!$D$4*data!D1241^3+constants!$E$4*data!D1241^4+constants!$F$4*data!D1241^5+constants!$G$4*data!D1241^6+constants!$H$4*data!D1241^7)</f>
        <v>58498.929407164025</v>
      </c>
      <c r="K1241" s="4">
        <f>E1241/(constants!$A$4+constants!$B$4*data!E1241+constants!$C$4*data!E1241^2+constants!$D$4*data!E1241^3+constants!$E$4*data!E1241^4+constants!$F$4*data!E1241^5+constants!$G$4*data!E1241^6+constants!$H$4*data!E1241^7)</f>
        <v>58498.929407164025</v>
      </c>
      <c r="L1241" s="4">
        <f>F1241/(constants!$A$4+constants!$B$4*data!F1241+constants!$C$4*data!F1241^2+constants!$D$4*data!F1241^3+constants!$E$4*data!F1241^4+constants!$F$4*data!F1241^5+constants!$G$4*data!F1241^6+constants!$H$4*data!F1241^7)</f>
        <v>8037.6625223407536</v>
      </c>
      <c r="M1241" s="4"/>
      <c r="N1241" s="4"/>
      <c r="O1241" s="4">
        <f t="shared" si="304"/>
        <v>83980.278170311823</v>
      </c>
      <c r="P1241" s="4">
        <f t="shared" si="305"/>
        <v>14624.732351791006</v>
      </c>
      <c r="Q1241" s="4">
        <f t="shared" si="305"/>
        <v>14624.732351791006</v>
      </c>
      <c r="R1241" s="4">
        <f t="shared" si="306"/>
        <v>2009.4156305851884</v>
      </c>
      <c r="S1241" s="4"/>
      <c r="T1241" s="4"/>
      <c r="U1241" s="4">
        <f t="shared" si="307"/>
        <v>1</v>
      </c>
      <c r="V1241" s="4"/>
      <c r="W1241" s="4"/>
      <c r="X1241">
        <f>IF(front!E1241&gt;$X$2,O1241,P1241)</f>
        <v>83980.278170311823</v>
      </c>
      <c r="Y1241">
        <f t="shared" si="301"/>
        <v>83746.297382010758</v>
      </c>
      <c r="Z1241">
        <f>SUMPRODUCT($B$7:$B$456,Y$7:Y$456,EXP(constants!$B$32+constants!$A$32*ABS($A$7:$A$456-$A1241)))</f>
        <v>3.9770051644049976E-8</v>
      </c>
      <c r="AA1241">
        <f t="shared" si="302"/>
        <v>83746.297381970988</v>
      </c>
      <c r="AB1241">
        <f t="shared" si="308"/>
        <v>83740.851423411383</v>
      </c>
      <c r="AD1241" s="4"/>
      <c r="AE1241" s="4"/>
      <c r="AF1241" s="4"/>
      <c r="AI1241" s="5">
        <f>SUMPRODUCT(constants!$B$13:$B$20,A1241^constants!$A$13:$A$20)*constants!$C$10/((A1241/1000000000)^5*(EXP(0.014388/(A1241/1000000000)/constants!$B$9)-1))</f>
        <v>2.0665565286341492E-5</v>
      </c>
      <c r="AL1241" s="17">
        <f t="shared" si="303"/>
        <v>2.4677997578328937E-10</v>
      </c>
      <c r="AQ1241">
        <f t="shared" si="310"/>
        <v>2.4677997578328937E-10</v>
      </c>
    </row>
    <row r="1242" spans="1:43" x14ac:dyDescent="0.2">
      <c r="A1242">
        <f>front!A1242</f>
        <v>758.98</v>
      </c>
      <c r="B1242" s="1">
        <f t="shared" si="309"/>
        <v>0.44000000000005457</v>
      </c>
      <c r="C1242">
        <f>front!D1242-front!B1242</f>
        <v>32776.400000000001</v>
      </c>
      <c r="D1242" s="2">
        <f>front!E1242-front!C1242</f>
        <v>55409.1</v>
      </c>
      <c r="E1242" s="2">
        <f>IF(front!F1242-front!C1242&gt;0,front!F1242-front!C1242,0)</f>
        <v>55409.1</v>
      </c>
      <c r="F1242" s="2">
        <f>front!I1242-front!H1242</f>
        <v>6740.2999999999993</v>
      </c>
      <c r="G1242" s="2"/>
      <c r="H1242" s="2"/>
      <c r="I1242" s="4">
        <f>C1242/(constants!$A$4+constants!$B$4*data!C1242+constants!$C$4*data!C1242^2+constants!$D$4*data!C1242^3+constants!$E$4*data!C1242^4+constants!$F$4*data!C1242^5+constants!$G$4*data!C1242^6+constants!$H$4*data!C1242^7)</f>
        <v>33696.602210020275</v>
      </c>
      <c r="J1242" s="4">
        <f>D1242/(constants!$A$4+constants!$B$4*data!D1242+constants!$C$4*data!D1242^2+constants!$D$4*data!D1242^3+constants!$E$4*data!D1242^4+constants!$F$4*data!D1242^5+constants!$G$4*data!D1242^6+constants!$H$4*data!D1242^7)</f>
        <v>58474.249833184738</v>
      </c>
      <c r="K1242" s="4">
        <f>E1242/(constants!$A$4+constants!$B$4*data!E1242+constants!$C$4*data!E1242^2+constants!$D$4*data!E1242^3+constants!$E$4*data!E1242^4+constants!$F$4*data!E1242^5+constants!$G$4*data!E1242^6+constants!$H$4*data!E1242^7)</f>
        <v>58474.249833184738</v>
      </c>
      <c r="L1242" s="4">
        <f>F1242/(constants!$A$4+constants!$B$4*data!F1242+constants!$C$4*data!F1242^2+constants!$D$4*data!F1242^3+constants!$E$4*data!F1242^4+constants!$F$4*data!F1242^5+constants!$G$4*data!F1242^6+constants!$H$4*data!F1242^7)</f>
        <v>6728.6855942634693</v>
      </c>
      <c r="M1242" s="4"/>
      <c r="N1242" s="4"/>
      <c r="O1242" s="4">
        <f t="shared" si="304"/>
        <v>84241.505525050685</v>
      </c>
      <c r="P1242" s="4">
        <f t="shared" si="305"/>
        <v>14618.562458296185</v>
      </c>
      <c r="Q1242" s="4">
        <f t="shared" si="305"/>
        <v>14618.562458296185</v>
      </c>
      <c r="R1242" s="4">
        <f t="shared" si="306"/>
        <v>1682.1713985658673</v>
      </c>
      <c r="S1242" s="4"/>
      <c r="T1242" s="4"/>
      <c r="U1242" s="4">
        <f t="shared" si="307"/>
        <v>1</v>
      </c>
      <c r="V1242" s="4"/>
      <c r="W1242" s="4"/>
      <c r="X1242">
        <f>IF(front!E1242&gt;$X$2,O1242,P1242)</f>
        <v>84241.505525050685</v>
      </c>
      <c r="Y1242">
        <f t="shared" si="301"/>
        <v>84007.524736749619</v>
      </c>
      <c r="Z1242">
        <f>SUMPRODUCT($B$7:$B$456,Y$7:Y$456,EXP(constants!$B$32+constants!$A$32*ABS($A$7:$A$456-$A1242)))</f>
        <v>3.8787070547653352E-8</v>
      </c>
      <c r="AA1242">
        <f t="shared" si="302"/>
        <v>84007.524736710839</v>
      </c>
      <c r="AB1242">
        <f t="shared" si="308"/>
        <v>84002.078778151234</v>
      </c>
      <c r="AD1242" s="4"/>
      <c r="AE1242" s="4"/>
      <c r="AF1242" s="4"/>
      <c r="AI1242" s="5">
        <f>SUMPRODUCT(constants!$B$13:$B$20,A1242^constants!$A$13:$A$20)*constants!$C$10/((A1242/1000000000)^5*(EXP(0.014388/(A1242/1000000000)/constants!$B$9)-1))</f>
        <v>2.0677545170307371E-5</v>
      </c>
      <c r="AL1242" s="17">
        <f t="shared" si="303"/>
        <v>2.4615516033736008E-10</v>
      </c>
      <c r="AQ1242">
        <f t="shared" si="310"/>
        <v>2.4615516033736008E-10</v>
      </c>
    </row>
    <row r="1243" spans="1:43" x14ac:dyDescent="0.2">
      <c r="A1243">
        <f>front!A1243</f>
        <v>759.43</v>
      </c>
      <c r="B1243" s="1">
        <f t="shared" si="309"/>
        <v>0.44999999999993179</v>
      </c>
      <c r="C1243">
        <f>front!D1243-front!B1243</f>
        <v>32839.649999999994</v>
      </c>
      <c r="D1243" s="2">
        <f>front!E1243-front!C1243</f>
        <v>55761.599999999999</v>
      </c>
      <c r="E1243" s="2">
        <f>IF(front!F1243-front!C1243&gt;0,front!F1243-front!C1243,0)</f>
        <v>55761.599999999999</v>
      </c>
      <c r="F1243" s="2">
        <f>front!I1243-front!H1243</f>
        <v>7828.0999999999985</v>
      </c>
      <c r="G1243" s="2"/>
      <c r="H1243" s="2"/>
      <c r="I1243" s="4">
        <f>C1243/(constants!$A$4+constants!$B$4*data!C1243+constants!$C$4*data!C1243^2+constants!$D$4*data!C1243^3+constants!$E$4*data!C1243^4+constants!$F$4*data!C1243^5+constants!$G$4*data!C1243^6+constants!$H$4*data!C1243^7)</f>
        <v>33764.364899143759</v>
      </c>
      <c r="J1243" s="4">
        <f>D1243/(constants!$A$4+constants!$B$4*data!D1243+constants!$C$4*data!D1243^2+constants!$D$4*data!D1243^3+constants!$E$4*data!D1243^4+constants!$F$4*data!D1243^5+constants!$G$4*data!D1243^6+constants!$H$4*data!D1243^7)</f>
        <v>58866.297846451394</v>
      </c>
      <c r="K1243" s="4">
        <f>E1243/(constants!$A$4+constants!$B$4*data!E1243+constants!$C$4*data!E1243^2+constants!$D$4*data!E1243^3+constants!$E$4*data!E1243^4+constants!$F$4*data!E1243^5+constants!$G$4*data!E1243^6+constants!$H$4*data!E1243^7)</f>
        <v>58866.297846451394</v>
      </c>
      <c r="L1243" s="4">
        <f>F1243/(constants!$A$4+constants!$B$4*data!F1243+constants!$C$4*data!F1243^2+constants!$D$4*data!F1243^3+constants!$E$4*data!F1243^4+constants!$F$4*data!F1243^5+constants!$G$4*data!F1243^6+constants!$H$4*data!F1243^7)</f>
        <v>7817.7709632167534</v>
      </c>
      <c r="M1243" s="4"/>
      <c r="N1243" s="4"/>
      <c r="O1243" s="4">
        <f t="shared" si="304"/>
        <v>84410.912247859393</v>
      </c>
      <c r="P1243" s="4">
        <f t="shared" si="305"/>
        <v>14716.574461612849</v>
      </c>
      <c r="Q1243" s="4">
        <f t="shared" si="305"/>
        <v>14716.574461612849</v>
      </c>
      <c r="R1243" s="4">
        <f t="shared" si="306"/>
        <v>1954.4427408041884</v>
      </c>
      <c r="S1243" s="4"/>
      <c r="T1243" s="4"/>
      <c r="U1243" s="4">
        <f t="shared" si="307"/>
        <v>1</v>
      </c>
      <c r="V1243" s="4"/>
      <c r="W1243" s="4"/>
      <c r="X1243">
        <f>IF(front!E1243&gt;$X$2,O1243,P1243)</f>
        <v>84410.912247859393</v>
      </c>
      <c r="Y1243">
        <f t="shared" si="301"/>
        <v>84176.931459558327</v>
      </c>
      <c r="Z1243">
        <f>SUMPRODUCT($B$7:$B$456,Y$7:Y$456,EXP(constants!$B$32+constants!$A$32*ABS($A$7:$A$456-$A1243)))</f>
        <v>3.7806874750179966E-8</v>
      </c>
      <c r="AA1243">
        <f t="shared" si="302"/>
        <v>84176.931459520521</v>
      </c>
      <c r="AB1243">
        <f t="shared" si="308"/>
        <v>84171.485500960916</v>
      </c>
      <c r="AD1243" s="4"/>
      <c r="AE1243" s="4"/>
      <c r="AF1243" s="4"/>
      <c r="AI1243" s="5">
        <f>SUMPRODUCT(constants!$B$13:$B$20,A1243^constants!$A$13:$A$20)*constants!$C$10/((A1243/1000000000)^5*(EXP(0.014388/(A1243/1000000000)/constants!$B$9)-1))</f>
        <v>2.0689757840307758E-5</v>
      </c>
      <c r="AL1243" s="17">
        <f t="shared" si="303"/>
        <v>2.4580483185213073E-10</v>
      </c>
      <c r="AQ1243">
        <f t="shared" si="310"/>
        <v>2.4580483185213073E-10</v>
      </c>
    </row>
    <row r="1244" spans="1:43" x14ac:dyDescent="0.2">
      <c r="A1244">
        <f>front!A1244</f>
        <v>759.87</v>
      </c>
      <c r="B1244" s="1">
        <f t="shared" si="309"/>
        <v>0.44000000000005457</v>
      </c>
      <c r="C1244">
        <f>front!D1244-front!B1244</f>
        <v>32930</v>
      </c>
      <c r="D1244" s="2">
        <f>front!E1244-front!C1244</f>
        <v>55441.599999999999</v>
      </c>
      <c r="E1244" s="2">
        <f>IF(front!F1244-front!C1244&gt;0,front!F1244-front!C1244,0)</f>
        <v>55441.599999999999</v>
      </c>
      <c r="F1244" s="2">
        <f>front!I1244-front!H1244</f>
        <v>9270.8000000000011</v>
      </c>
      <c r="G1244" s="2"/>
      <c r="H1244" s="2"/>
      <c r="I1244" s="4">
        <f>C1244/(constants!$A$4+constants!$B$4*data!C1244+constants!$C$4*data!C1244^2+constants!$D$4*data!C1244^3+constants!$E$4*data!C1244^4+constants!$F$4*data!C1244^5+constants!$G$4*data!C1244^6+constants!$H$4*data!C1244^7)</f>
        <v>33861.177858717972</v>
      </c>
      <c r="J1244" s="4">
        <f>D1244/(constants!$A$4+constants!$B$4*data!D1244+constants!$C$4*data!D1244^2+constants!$D$4*data!D1244^3+constants!$E$4*data!D1244^4+constants!$F$4*data!D1244^5+constants!$G$4*data!D1244^6+constants!$H$4*data!D1244^7)</f>
        <v>58510.380325506638</v>
      </c>
      <c r="K1244" s="4">
        <f>E1244/(constants!$A$4+constants!$B$4*data!E1244+constants!$C$4*data!E1244^2+constants!$D$4*data!E1244^3+constants!$E$4*data!E1244^4+constants!$F$4*data!E1244^5+constants!$G$4*data!E1244^6+constants!$H$4*data!E1244^7)</f>
        <v>58510.380325506638</v>
      </c>
      <c r="L1244" s="4">
        <f>F1244/(constants!$A$4+constants!$B$4*data!F1244+constants!$C$4*data!F1244^2+constants!$D$4*data!F1244^3+constants!$E$4*data!F1244^4+constants!$F$4*data!F1244^5+constants!$G$4*data!F1244^6+constants!$H$4*data!F1244^7)</f>
        <v>9265.3913901935775</v>
      </c>
      <c r="M1244" s="4"/>
      <c r="N1244" s="4"/>
      <c r="O1244" s="4">
        <f t="shared" si="304"/>
        <v>84652.944646794931</v>
      </c>
      <c r="P1244" s="4">
        <f t="shared" si="305"/>
        <v>14627.595081376659</v>
      </c>
      <c r="Q1244" s="4">
        <f t="shared" si="305"/>
        <v>14627.595081376659</v>
      </c>
      <c r="R1244" s="4">
        <f t="shared" si="306"/>
        <v>2316.3478475483944</v>
      </c>
      <c r="S1244" s="4"/>
      <c r="T1244" s="4"/>
      <c r="U1244" s="4">
        <f t="shared" si="307"/>
        <v>1</v>
      </c>
      <c r="V1244" s="4"/>
      <c r="W1244" s="4"/>
      <c r="X1244">
        <f>IF(front!E1244&gt;$X$2,O1244,P1244)</f>
        <v>84652.944646794931</v>
      </c>
      <c r="Y1244">
        <f t="shared" si="301"/>
        <v>84418.963858493866</v>
      </c>
      <c r="Z1244">
        <f>SUMPRODUCT($B$7:$B$456,Y$7:Y$456,EXP(constants!$B$32+constants!$A$32*ABS($A$7:$A$456-$A1244)))</f>
        <v>3.6872416743288704E-8</v>
      </c>
      <c r="AA1244">
        <f t="shared" si="302"/>
        <v>84418.963858456991</v>
      </c>
      <c r="AB1244">
        <f t="shared" si="308"/>
        <v>84413.517899897386</v>
      </c>
      <c r="AD1244" s="4"/>
      <c r="AE1244" s="4"/>
      <c r="AF1244" s="4"/>
      <c r="AI1244" s="5">
        <f>SUMPRODUCT(constants!$B$13:$B$20,A1244^constants!$A$13:$A$20)*constants!$C$10/((A1244/1000000000)^5*(EXP(0.014388/(A1244/1000000000)/constants!$B$9)-1))</f>
        <v>2.070166050229486E-5</v>
      </c>
      <c r="AL1244" s="17">
        <f t="shared" si="303"/>
        <v>2.4524105874658763E-10</v>
      </c>
      <c r="AQ1244">
        <f t="shared" si="310"/>
        <v>2.4524105874658763E-10</v>
      </c>
    </row>
    <row r="1245" spans="1:43" x14ac:dyDescent="0.2">
      <c r="A1245">
        <f>front!A1245</f>
        <v>760.32</v>
      </c>
      <c r="B1245" s="1">
        <f t="shared" si="309"/>
        <v>0.45000000000004547</v>
      </c>
      <c r="C1245">
        <f>front!D1245-front!B1245</f>
        <v>32871.4</v>
      </c>
      <c r="D1245" s="2">
        <f>front!E1245-front!C1245</f>
        <v>55205.599999999999</v>
      </c>
      <c r="E1245" s="2">
        <f>IF(front!F1245-front!C1245&gt;0,front!F1245-front!C1245,0)</f>
        <v>55205.599999999999</v>
      </c>
      <c r="F1245" s="2">
        <f>front!I1245-front!H1245</f>
        <v>9926.7000000000007</v>
      </c>
      <c r="G1245" s="2"/>
      <c r="H1245" s="2"/>
      <c r="I1245" s="4">
        <f>C1245/(constants!$A$4+constants!$B$4*data!C1245+constants!$C$4*data!C1245^2+constants!$D$4*data!C1245^3+constants!$E$4*data!C1245^4+constants!$F$4*data!C1245^5+constants!$G$4*data!C1245^6+constants!$H$4*data!C1245^7)</f>
        <v>33798.383806520833</v>
      </c>
      <c r="J1245" s="4">
        <f>D1245/(constants!$A$4+constants!$B$4*data!D1245+constants!$C$4*data!D1245^2+constants!$D$4*data!D1245^3+constants!$E$4*data!D1245^4+constants!$F$4*data!D1245^5+constants!$G$4*data!D1245^6+constants!$H$4*data!D1245^7)</f>
        <v>58248.084901883703</v>
      </c>
      <c r="K1245" s="4">
        <f>E1245/(constants!$A$4+constants!$B$4*data!E1245+constants!$C$4*data!E1245^2+constants!$D$4*data!E1245^3+constants!$E$4*data!E1245^4+constants!$F$4*data!E1245^5+constants!$G$4*data!E1245^6+constants!$H$4*data!E1245^7)</f>
        <v>58248.084901883703</v>
      </c>
      <c r="L1245" s="4">
        <f>F1245/(constants!$A$4+constants!$B$4*data!F1245+constants!$C$4*data!F1245^2+constants!$D$4*data!F1245^3+constants!$E$4*data!F1245^4+constants!$F$4*data!F1245^5+constants!$G$4*data!F1245^6+constants!$H$4*data!F1245^7)</f>
        <v>9924.9856935703065</v>
      </c>
      <c r="M1245" s="4"/>
      <c r="N1245" s="4"/>
      <c r="O1245" s="4">
        <f t="shared" si="304"/>
        <v>84495.959516302086</v>
      </c>
      <c r="P1245" s="4">
        <f t="shared" si="305"/>
        <v>14562.021225470926</v>
      </c>
      <c r="Q1245" s="4">
        <f t="shared" si="305"/>
        <v>14562.021225470926</v>
      </c>
      <c r="R1245" s="4">
        <f t="shared" si="306"/>
        <v>2481.2464233925766</v>
      </c>
      <c r="S1245" s="4"/>
      <c r="T1245" s="4"/>
      <c r="U1245" s="4">
        <f t="shared" si="307"/>
        <v>1</v>
      </c>
      <c r="V1245" s="4"/>
      <c r="W1245" s="4"/>
      <c r="X1245">
        <f>IF(front!E1245&gt;$X$2,O1245,P1245)</f>
        <v>84495.959516302086</v>
      </c>
      <c r="Y1245">
        <f t="shared" si="301"/>
        <v>84261.97872800102</v>
      </c>
      <c r="Z1245">
        <f>SUMPRODUCT($B$7:$B$456,Y$7:Y$456,EXP(constants!$B$32+constants!$A$32*ABS($A$7:$A$456-$A1245)))</f>
        <v>3.5940606544060992E-8</v>
      </c>
      <c r="AA1245">
        <f t="shared" si="302"/>
        <v>84261.978727965077</v>
      </c>
      <c r="AB1245">
        <f t="shared" si="308"/>
        <v>84256.532769405472</v>
      </c>
      <c r="AD1245" s="4"/>
      <c r="AE1245" s="4"/>
      <c r="AF1245" s="4"/>
      <c r="AI1245" s="5">
        <f>SUMPRODUCT(constants!$B$13:$B$20,A1245^constants!$A$13:$A$20)*constants!$C$10/((A1245/1000000000)^5*(EXP(0.014388/(A1245/1000000000)/constants!$B$9)-1))</f>
        <v>2.0713794176941773E-5</v>
      </c>
      <c r="AL1245" s="17">
        <f t="shared" si="303"/>
        <v>2.4584199582044979E-10</v>
      </c>
      <c r="AQ1245">
        <f t="shared" si="310"/>
        <v>2.4584199582044979E-10</v>
      </c>
    </row>
    <row r="1246" spans="1:43" x14ac:dyDescent="0.2">
      <c r="A1246">
        <f>front!A1246</f>
        <v>760.76</v>
      </c>
      <c r="B1246" s="1">
        <f t="shared" si="309"/>
        <v>0.43999999999994088</v>
      </c>
      <c r="C1246">
        <f>front!D1246-front!B1246</f>
        <v>32710.550000000003</v>
      </c>
      <c r="D1246" s="2">
        <f>front!E1246-front!C1246</f>
        <v>55414.5</v>
      </c>
      <c r="E1246" s="2">
        <f>IF(front!F1246-front!C1246&gt;0,front!F1246-front!C1246,0)</f>
        <v>55414.5</v>
      </c>
      <c r="F1246" s="2">
        <f>front!I1246-front!H1246</f>
        <v>9859.2000000000007</v>
      </c>
      <c r="G1246" s="2"/>
      <c r="H1246" s="2"/>
      <c r="I1246" s="4">
        <f>C1246/(constants!$A$4+constants!$B$4*data!C1246+constants!$C$4*data!C1246^2+constants!$D$4*data!C1246^3+constants!$E$4*data!C1246^4+constants!$F$4*data!C1246^5+constants!$G$4*data!C1246^6+constants!$H$4*data!C1246^7)</f>
        <v>33626.064287066736</v>
      </c>
      <c r="J1246" s="4">
        <f>D1246/(constants!$A$4+constants!$B$4*data!D1246+constants!$C$4*data!D1246^2+constants!$D$4*data!D1246^3+constants!$E$4*data!D1246^4+constants!$F$4*data!D1246^5+constants!$G$4*data!D1246^6+constants!$H$4*data!D1246^7)</f>
        <v>58480.252841747068</v>
      </c>
      <c r="K1246" s="4">
        <f>E1246/(constants!$A$4+constants!$B$4*data!E1246+constants!$C$4*data!E1246^2+constants!$D$4*data!E1246^3+constants!$E$4*data!E1246^4+constants!$F$4*data!E1246^5+constants!$G$4*data!E1246^6+constants!$H$4*data!E1246^7)</f>
        <v>58480.252841747068</v>
      </c>
      <c r="L1246" s="4">
        <f>F1246/(constants!$A$4+constants!$B$4*data!F1246+constants!$C$4*data!F1246^2+constants!$D$4*data!F1246^3+constants!$E$4*data!F1246^4+constants!$F$4*data!F1246^5+constants!$G$4*data!F1246^6+constants!$H$4*data!F1246^7)</f>
        <v>9857.0592677722325</v>
      </c>
      <c r="M1246" s="4"/>
      <c r="N1246" s="4"/>
      <c r="O1246" s="4">
        <f t="shared" si="304"/>
        <v>84065.160717666833</v>
      </c>
      <c r="P1246" s="4">
        <f t="shared" si="305"/>
        <v>14620.063210436767</v>
      </c>
      <c r="Q1246" s="4">
        <f t="shared" si="305"/>
        <v>14620.063210436767</v>
      </c>
      <c r="R1246" s="4">
        <f t="shared" si="306"/>
        <v>2464.2648169430581</v>
      </c>
      <c r="S1246" s="4"/>
      <c r="T1246" s="4"/>
      <c r="U1246" s="4">
        <f t="shared" si="307"/>
        <v>1</v>
      </c>
      <c r="V1246" s="4"/>
      <c r="W1246" s="4"/>
      <c r="X1246">
        <f>IF(front!E1246&gt;$X$2,O1246,P1246)</f>
        <v>84065.160717666833</v>
      </c>
      <c r="Y1246">
        <f t="shared" si="301"/>
        <v>83831.179929365768</v>
      </c>
      <c r="Z1246">
        <f>SUMPRODUCT($B$7:$B$456,Y$7:Y$456,EXP(constants!$B$32+constants!$A$32*ABS($A$7:$A$456-$A1246)))</f>
        <v>3.5052276371849195E-8</v>
      </c>
      <c r="AA1246">
        <f t="shared" si="302"/>
        <v>83831.179929330712</v>
      </c>
      <c r="AB1246">
        <f t="shared" si="308"/>
        <v>83825.733970771107</v>
      </c>
      <c r="AD1246" s="4"/>
      <c r="AE1246" s="4"/>
      <c r="AF1246" s="4"/>
      <c r="AI1246" s="5">
        <f>SUMPRODUCT(constants!$B$13:$B$20,A1246^constants!$A$13:$A$20)*constants!$C$10/((A1246/1000000000)^5*(EXP(0.014388/(A1246/1000000000)/constants!$B$9)-1))</f>
        <v>2.0725619580240241E-5</v>
      </c>
      <c r="AL1246" s="17">
        <f t="shared" si="303"/>
        <v>2.4724650293508892E-10</v>
      </c>
      <c r="AQ1246">
        <f t="shared" si="310"/>
        <v>2.4724650293508892E-10</v>
      </c>
    </row>
    <row r="1247" spans="1:43" x14ac:dyDescent="0.2">
      <c r="A1247">
        <f>front!A1247</f>
        <v>761.21</v>
      </c>
      <c r="B1247" s="1">
        <f t="shared" si="309"/>
        <v>0.45000000000004547</v>
      </c>
      <c r="C1247">
        <f>front!D1247-front!B1247</f>
        <v>32583.599999999999</v>
      </c>
      <c r="D1247" s="2">
        <f>front!E1247-front!C1247</f>
        <v>55123.3</v>
      </c>
      <c r="E1247" s="2">
        <f>IF(front!F1247-front!C1247&gt;0,front!F1247-front!C1247,0)</f>
        <v>55123.3</v>
      </c>
      <c r="F1247" s="2">
        <f>front!I1247-front!H1247</f>
        <v>9028.9000000000015</v>
      </c>
      <c r="G1247" s="2"/>
      <c r="H1247" s="2"/>
      <c r="I1247" s="4">
        <f>C1247/(constants!$A$4+constants!$B$4*data!C1247+constants!$C$4*data!C1247^2+constants!$D$4*data!C1247^3+constants!$E$4*data!C1247^4+constants!$F$4*data!C1247^5+constants!$G$4*data!C1247^6+constants!$H$4*data!C1247^7)</f>
        <v>33490.106143783283</v>
      </c>
      <c r="J1247" s="4">
        <f>D1247/(constants!$A$4+constants!$B$4*data!D1247+constants!$C$4*data!D1247^2+constants!$D$4*data!D1247^3+constants!$E$4*data!D1247^4+constants!$F$4*data!D1247^5+constants!$G$4*data!D1247^6+constants!$H$4*data!D1247^7)</f>
        <v>58156.65035757146</v>
      </c>
      <c r="K1247" s="4">
        <f>E1247/(constants!$A$4+constants!$B$4*data!E1247+constants!$C$4*data!E1247^2+constants!$D$4*data!E1247^3+constants!$E$4*data!E1247^4+constants!$F$4*data!E1247^5+constants!$G$4*data!E1247^6+constants!$H$4*data!E1247^7)</f>
        <v>58156.65035757146</v>
      </c>
      <c r="L1247" s="4">
        <f>F1247/(constants!$A$4+constants!$B$4*data!F1247+constants!$C$4*data!F1247^2+constants!$D$4*data!F1247^3+constants!$E$4*data!F1247^4+constants!$F$4*data!F1247^5+constants!$G$4*data!F1247^6+constants!$H$4*data!F1247^7)</f>
        <v>9022.3726920768804</v>
      </c>
      <c r="M1247" s="4"/>
      <c r="N1247" s="4"/>
      <c r="O1247" s="4">
        <f t="shared" si="304"/>
        <v>83725.265359458208</v>
      </c>
      <c r="P1247" s="4">
        <f t="shared" si="305"/>
        <v>14539.162589392865</v>
      </c>
      <c r="Q1247" s="4">
        <f t="shared" si="305"/>
        <v>14539.162589392865</v>
      </c>
      <c r="R1247" s="4">
        <f t="shared" si="306"/>
        <v>2255.5931730192201</v>
      </c>
      <c r="S1247" s="4"/>
      <c r="T1247" s="4"/>
      <c r="U1247" s="4">
        <f t="shared" si="307"/>
        <v>1</v>
      </c>
      <c r="V1247" s="4"/>
      <c r="W1247" s="4"/>
      <c r="X1247">
        <f>IF(front!E1247&gt;$X$2,O1247,P1247)</f>
        <v>83725.265359458208</v>
      </c>
      <c r="Y1247">
        <f t="shared" si="301"/>
        <v>83491.284571157143</v>
      </c>
      <c r="Z1247">
        <f>SUMPRODUCT($B$7:$B$456,Y$7:Y$456,EXP(constants!$B$32+constants!$A$32*ABS($A$7:$A$456-$A1247)))</f>
        <v>3.4166463303049352E-8</v>
      </c>
      <c r="AA1247">
        <f t="shared" si="302"/>
        <v>83491.284571122975</v>
      </c>
      <c r="AB1247">
        <f t="shared" si="308"/>
        <v>83485.83861256337</v>
      </c>
      <c r="AD1247" s="4"/>
      <c r="AE1247" s="4"/>
      <c r="AF1247" s="4"/>
      <c r="AI1247" s="5">
        <f>SUMPRODUCT(constants!$B$13:$B$20,A1247^constants!$A$13:$A$20)*constants!$C$10/((A1247/1000000000)^5*(EXP(0.014388/(A1247/1000000000)/constants!$B$9)-1))</f>
        <v>2.0737674220176438E-5</v>
      </c>
      <c r="AL1247" s="17">
        <f t="shared" si="303"/>
        <v>2.4839750746728113E-10</v>
      </c>
      <c r="AQ1247">
        <f t="shared" si="310"/>
        <v>2.4839750746728113E-10</v>
      </c>
    </row>
    <row r="1248" spans="1:43" x14ac:dyDescent="0.2">
      <c r="A1248">
        <f>front!A1248</f>
        <v>761.65</v>
      </c>
      <c r="B1248" s="1">
        <f t="shared" si="309"/>
        <v>0.43999999999994088</v>
      </c>
      <c r="C1248">
        <f>front!D1248-front!B1248</f>
        <v>32456.799999999996</v>
      </c>
      <c r="D1248" s="2">
        <f>front!E1248-front!C1248</f>
        <v>54827.7</v>
      </c>
      <c r="E1248" s="2">
        <f>IF(front!F1248-front!C1248&gt;0,front!F1248-front!C1248,0)</f>
        <v>54827.7</v>
      </c>
      <c r="F1248" s="2">
        <f>front!I1248-front!H1248</f>
        <v>7322.7000000000007</v>
      </c>
      <c r="G1248" s="2"/>
      <c r="H1248" s="2"/>
      <c r="I1248" s="4">
        <f>C1248/(constants!$A$4+constants!$B$4*data!C1248+constants!$C$4*data!C1248^2+constants!$D$4*data!C1248^3+constants!$E$4*data!C1248^4+constants!$F$4*data!C1248^5+constants!$G$4*data!C1248^6+constants!$H$4*data!C1248^7)</f>
        <v>33354.347457359916</v>
      </c>
      <c r="J1248" s="4">
        <f>D1248/(constants!$A$4+constants!$B$4*data!D1248+constants!$C$4*data!D1248^2+constants!$D$4*data!D1248^3+constants!$E$4*data!D1248^4+constants!$F$4*data!D1248^5+constants!$G$4*data!D1248^6+constants!$H$4*data!D1248^7)</f>
        <v>57828.380292630849</v>
      </c>
      <c r="K1248" s="4">
        <f>E1248/(constants!$A$4+constants!$B$4*data!E1248+constants!$C$4*data!E1248^2+constants!$D$4*data!E1248^3+constants!$E$4*data!E1248^4+constants!$F$4*data!E1248^5+constants!$G$4*data!E1248^6+constants!$H$4*data!E1248^7)</f>
        <v>57828.380292630849</v>
      </c>
      <c r="L1248" s="4">
        <f>F1248/(constants!$A$4+constants!$B$4*data!F1248+constants!$C$4*data!F1248^2+constants!$D$4*data!F1248^3+constants!$E$4*data!F1248^4+constants!$F$4*data!F1248^5+constants!$G$4*data!F1248^6+constants!$H$4*data!F1248^7)</f>
        <v>7311.5480469248905</v>
      </c>
      <c r="M1248" s="4"/>
      <c r="N1248" s="4"/>
      <c r="O1248" s="4">
        <f t="shared" si="304"/>
        <v>83385.868643399794</v>
      </c>
      <c r="P1248" s="4">
        <f t="shared" si="305"/>
        <v>14457.095073157712</v>
      </c>
      <c r="Q1248" s="4">
        <f t="shared" si="305"/>
        <v>14457.095073157712</v>
      </c>
      <c r="R1248" s="4">
        <f t="shared" si="306"/>
        <v>1827.8870117312226</v>
      </c>
      <c r="S1248" s="4"/>
      <c r="T1248" s="4"/>
      <c r="U1248" s="4">
        <f t="shared" si="307"/>
        <v>1</v>
      </c>
      <c r="V1248" s="4"/>
      <c r="W1248" s="4"/>
      <c r="X1248">
        <f>IF(front!E1248&gt;$X$2,O1248,P1248)</f>
        <v>83385.868643399794</v>
      </c>
      <c r="Y1248">
        <f t="shared" si="301"/>
        <v>83151.887855098728</v>
      </c>
      <c r="Z1248">
        <f>SUMPRODUCT($B$7:$B$456,Y$7:Y$456,EXP(constants!$B$32+constants!$A$32*ABS($A$7:$A$456-$A1248)))</f>
        <v>3.3321983948126465E-8</v>
      </c>
      <c r="AA1248">
        <f t="shared" si="302"/>
        <v>83151.887855065404</v>
      </c>
      <c r="AB1248">
        <f t="shared" si="308"/>
        <v>83146.441896505799</v>
      </c>
      <c r="AD1248" s="4"/>
      <c r="AE1248" s="4"/>
      <c r="AF1248" s="4"/>
      <c r="AI1248" s="5">
        <f>SUMPRODUCT(constants!$B$13:$B$20,A1248^constants!$A$13:$A$20)*constants!$C$10/((A1248/1000000000)^5*(EXP(0.014388/(A1248/1000000000)/constants!$B$9)-1))</f>
        <v>2.0749422324501976E-5</v>
      </c>
      <c r="AL1248" s="17">
        <f t="shared" si="303"/>
        <v>2.4955273913379527E-10</v>
      </c>
      <c r="AQ1248">
        <f t="shared" si="310"/>
        <v>2.4955273913379527E-10</v>
      </c>
    </row>
    <row r="1249" spans="1:43" x14ac:dyDescent="0.2">
      <c r="A1249">
        <f>front!A1249</f>
        <v>762.1</v>
      </c>
      <c r="B1249" s="1">
        <f t="shared" si="309"/>
        <v>0.45000000000004547</v>
      </c>
      <c r="C1249">
        <f>front!D1249-front!B1249</f>
        <v>32334.299999999996</v>
      </c>
      <c r="D1249" s="2">
        <f>front!E1249-front!C1249</f>
        <v>55515.8</v>
      </c>
      <c r="E1249" s="2">
        <f>IF(front!F1249-front!C1249&gt;0,front!F1249-front!C1249,0)</f>
        <v>55515.8</v>
      </c>
      <c r="F1249" s="2">
        <f>front!I1249-front!H1249</f>
        <v>5915.1</v>
      </c>
      <c r="G1249" s="2"/>
      <c r="H1249" s="2"/>
      <c r="I1249" s="4">
        <f>C1249/(constants!$A$4+constants!$B$4*data!C1249+constants!$C$4*data!C1249^2+constants!$D$4*data!C1249^3+constants!$E$4*data!C1249^4+constants!$F$4*data!C1249^5+constants!$G$4*data!C1249^6+constants!$H$4*data!C1249^7)</f>
        <v>33223.229385618637</v>
      </c>
      <c r="J1249" s="4">
        <f>D1249/(constants!$A$4+constants!$B$4*data!D1249+constants!$C$4*data!D1249^2+constants!$D$4*data!D1249^3+constants!$E$4*data!D1249^4+constants!$F$4*data!D1249^5+constants!$G$4*data!D1249^6+constants!$H$4*data!D1249^7)</f>
        <v>58592.880631376305</v>
      </c>
      <c r="K1249" s="4">
        <f>E1249/(constants!$A$4+constants!$B$4*data!E1249+constants!$C$4*data!E1249^2+constants!$D$4*data!E1249^3+constants!$E$4*data!E1249^4+constants!$F$4*data!E1249^5+constants!$G$4*data!E1249^6+constants!$H$4*data!E1249^7)</f>
        <v>58592.880631376305</v>
      </c>
      <c r="L1249" s="4">
        <f>F1249/(constants!$A$4+constants!$B$4*data!F1249+constants!$C$4*data!F1249^2+constants!$D$4*data!F1249^3+constants!$E$4*data!F1249^4+constants!$F$4*data!F1249^5+constants!$G$4*data!F1249^6+constants!$H$4*data!F1249^7)</f>
        <v>5903.5868335973273</v>
      </c>
      <c r="M1249" s="4"/>
      <c r="N1249" s="4"/>
      <c r="O1249" s="4">
        <f t="shared" si="304"/>
        <v>83058.073464046596</v>
      </c>
      <c r="P1249" s="4">
        <f t="shared" si="305"/>
        <v>14648.220157844076</v>
      </c>
      <c r="Q1249" s="4">
        <f t="shared" si="305"/>
        <v>14648.220157844076</v>
      </c>
      <c r="R1249" s="4">
        <f t="shared" si="306"/>
        <v>1475.8967083993318</v>
      </c>
      <c r="S1249" s="4"/>
      <c r="T1249" s="4"/>
      <c r="U1249" s="4">
        <f t="shared" si="307"/>
        <v>1</v>
      </c>
      <c r="V1249" s="4"/>
      <c r="W1249" s="4"/>
      <c r="X1249">
        <f>IF(front!E1249&gt;$X$2,O1249,P1249)</f>
        <v>83058.073464046596</v>
      </c>
      <c r="Y1249">
        <f t="shared" si="301"/>
        <v>82824.092675745531</v>
      </c>
      <c r="Z1249">
        <f>SUMPRODUCT($B$7:$B$456,Y$7:Y$456,EXP(constants!$B$32+constants!$A$32*ABS($A$7:$A$456-$A1249)))</f>
        <v>3.2479897444344009E-8</v>
      </c>
      <c r="AA1249">
        <f t="shared" si="302"/>
        <v>82824.092675713051</v>
      </c>
      <c r="AB1249">
        <f t="shared" si="308"/>
        <v>82818.646717153446</v>
      </c>
      <c r="AD1249" s="4"/>
      <c r="AE1249" s="4"/>
      <c r="AF1249" s="4"/>
      <c r="AI1249" s="5">
        <f>SUMPRODUCT(constants!$B$13:$B$20,A1249^constants!$A$13:$A$20)*constants!$C$10/((A1249/1000000000)^5*(EXP(0.014388/(A1249/1000000000)/constants!$B$9)-1))</f>
        <v>2.0761397886704758E-5</v>
      </c>
      <c r="AL1249" s="17">
        <f t="shared" si="303"/>
        <v>2.5068506561825581E-10</v>
      </c>
      <c r="AQ1249">
        <f t="shared" si="310"/>
        <v>2.5068506561825581E-10</v>
      </c>
    </row>
    <row r="1250" spans="1:43" x14ac:dyDescent="0.2">
      <c r="A1250">
        <f>front!A1250</f>
        <v>762.54</v>
      </c>
      <c r="B1250" s="1">
        <f t="shared" si="309"/>
        <v>0.43999999999994088</v>
      </c>
      <c r="C1250">
        <f>front!D1250-front!B1250</f>
        <v>32294.2</v>
      </c>
      <c r="D1250" s="2">
        <f>front!E1250-front!C1250</f>
        <v>55763.4</v>
      </c>
      <c r="E1250" s="2">
        <f>IF(front!F1250-front!C1250&gt;0,front!F1250-front!C1250,0)</f>
        <v>55763.4</v>
      </c>
      <c r="F1250" s="2">
        <f>front!I1250-front!H1250</f>
        <v>5424.5</v>
      </c>
      <c r="G1250" s="2"/>
      <c r="H1250" s="2"/>
      <c r="I1250" s="4">
        <f>C1250/(constants!$A$4+constants!$B$4*data!C1250+constants!$C$4*data!C1250^2+constants!$D$4*data!C1250^3+constants!$E$4*data!C1250^4+constants!$F$4*data!C1250^5+constants!$G$4*data!C1250^6+constants!$H$4*data!C1250^7)</f>
        <v>33180.316140963158</v>
      </c>
      <c r="J1250" s="4">
        <f>D1250/(constants!$A$4+constants!$B$4*data!D1250+constants!$C$4*data!D1250^2+constants!$D$4*data!D1250^3+constants!$E$4*data!D1250^4+constants!$F$4*data!D1250^5+constants!$G$4*data!D1250^6+constants!$H$4*data!D1250^7)</f>
        <v>58868.30080429012</v>
      </c>
      <c r="K1250" s="4">
        <f>E1250/(constants!$A$4+constants!$B$4*data!E1250+constants!$C$4*data!E1250^2+constants!$D$4*data!E1250^3+constants!$E$4*data!E1250^4+constants!$F$4*data!E1250^5+constants!$G$4*data!E1250^6+constants!$H$4*data!E1250^7)</f>
        <v>58868.30080429012</v>
      </c>
      <c r="L1250" s="4">
        <f>F1250/(constants!$A$4+constants!$B$4*data!F1250+constants!$C$4*data!F1250^2+constants!$D$4*data!F1250^3+constants!$E$4*data!F1250^4+constants!$F$4*data!F1250^5+constants!$G$4*data!F1250^6+constants!$H$4*data!F1250^7)</f>
        <v>5413.3932784773979</v>
      </c>
      <c r="M1250" s="4"/>
      <c r="N1250" s="4"/>
      <c r="O1250" s="4">
        <f t="shared" si="304"/>
        <v>82950.790352407887</v>
      </c>
      <c r="P1250" s="4">
        <f t="shared" si="305"/>
        <v>14717.07520107253</v>
      </c>
      <c r="Q1250" s="4">
        <f t="shared" si="305"/>
        <v>14717.07520107253</v>
      </c>
      <c r="R1250" s="4">
        <f t="shared" si="306"/>
        <v>1353.3483196193495</v>
      </c>
      <c r="S1250" s="4"/>
      <c r="T1250" s="4"/>
      <c r="U1250" s="4">
        <f t="shared" si="307"/>
        <v>1</v>
      </c>
      <c r="V1250" s="4"/>
      <c r="W1250" s="4"/>
      <c r="X1250">
        <f>IF(front!E1250&gt;$X$2,O1250,P1250)</f>
        <v>82950.790352407887</v>
      </c>
      <c r="Y1250">
        <f t="shared" si="301"/>
        <v>82716.809564106821</v>
      </c>
      <c r="Z1250">
        <f>SUMPRODUCT($B$7:$B$456,Y$7:Y$456,EXP(constants!$B$32+constants!$A$32*ABS($A$7:$A$456-$A1250)))</f>
        <v>3.1677104290177718E-8</v>
      </c>
      <c r="AA1250">
        <f t="shared" si="302"/>
        <v>82716.809564075142</v>
      </c>
      <c r="AB1250">
        <f t="shared" si="308"/>
        <v>82711.363605515537</v>
      </c>
      <c r="AD1250" s="4"/>
      <c r="AE1250" s="4"/>
      <c r="AF1250" s="4"/>
      <c r="AI1250" s="5">
        <f>SUMPRODUCT(constants!$B$13:$B$20,A1250^constants!$A$13:$A$20)*constants!$C$10/((A1250/1000000000)^5*(EXP(0.014388/(A1250/1000000000)/constants!$B$9)-1))</f>
        <v>2.0773068648182617E-5</v>
      </c>
      <c r="AL1250" s="17">
        <f t="shared" si="303"/>
        <v>2.5115132604097683E-10</v>
      </c>
      <c r="AQ1250">
        <f t="shared" si="310"/>
        <v>2.5115132604097683E-10</v>
      </c>
    </row>
    <row r="1251" spans="1:43" x14ac:dyDescent="0.2">
      <c r="A1251">
        <f>front!A1251</f>
        <v>762.99</v>
      </c>
      <c r="B1251" s="1">
        <f t="shared" si="309"/>
        <v>0.45000000000004547</v>
      </c>
      <c r="C1251">
        <f>front!D1251-front!B1251</f>
        <v>32415.350000000002</v>
      </c>
      <c r="D1251" s="2">
        <f>front!E1251-front!C1251</f>
        <v>55523.5</v>
      </c>
      <c r="E1251" s="2">
        <f>IF(front!F1251-front!C1251&gt;0,front!F1251-front!C1251,0)</f>
        <v>55523.5</v>
      </c>
      <c r="F1251" s="2">
        <f>front!I1251-front!H1251</f>
        <v>5692.2999999999993</v>
      </c>
      <c r="G1251" s="2"/>
      <c r="H1251" s="2"/>
      <c r="I1251" s="4">
        <f>C1251/(constants!$A$4+constants!$B$4*data!C1251+constants!$C$4*data!C1251^2+constants!$D$4*data!C1251^3+constants!$E$4*data!C1251^4+constants!$F$4*data!C1251^5+constants!$G$4*data!C1251^6+constants!$H$4*data!C1251^7)</f>
        <v>33309.977335234144</v>
      </c>
      <c r="J1251" s="4">
        <f>D1251/(constants!$A$4+constants!$B$4*data!D1251+constants!$C$4*data!D1251^2+constants!$D$4*data!D1251^3+constants!$E$4*data!D1251^4+constants!$F$4*data!D1251^5+constants!$G$4*data!D1251^6+constants!$H$4*data!D1251^7)</f>
        <v>58601.442923341812</v>
      </c>
      <c r="K1251" s="4">
        <f>E1251/(constants!$A$4+constants!$B$4*data!E1251+constants!$C$4*data!E1251^2+constants!$D$4*data!E1251^3+constants!$E$4*data!E1251^4+constants!$F$4*data!E1251^5+constants!$G$4*data!E1251^6+constants!$H$4*data!E1251^7)</f>
        <v>58601.442923341812</v>
      </c>
      <c r="L1251" s="4">
        <f>F1251/(constants!$A$4+constants!$B$4*data!F1251+constants!$C$4*data!F1251^2+constants!$D$4*data!F1251^3+constants!$E$4*data!F1251^4+constants!$F$4*data!F1251^5+constants!$G$4*data!F1251^6+constants!$H$4*data!F1251^7)</f>
        <v>5680.9431646551384</v>
      </c>
      <c r="M1251" s="4"/>
      <c r="N1251" s="4"/>
      <c r="O1251" s="4">
        <f t="shared" si="304"/>
        <v>83274.943338085359</v>
      </c>
      <c r="P1251" s="4">
        <f t="shared" si="305"/>
        <v>14650.360730835453</v>
      </c>
      <c r="Q1251" s="4">
        <f t="shared" si="305"/>
        <v>14650.360730835453</v>
      </c>
      <c r="R1251" s="4">
        <f t="shared" si="306"/>
        <v>1420.2357911637846</v>
      </c>
      <c r="S1251" s="4"/>
      <c r="T1251" s="4"/>
      <c r="U1251" s="4">
        <f t="shared" si="307"/>
        <v>1</v>
      </c>
      <c r="V1251" s="4"/>
      <c r="W1251" s="4"/>
      <c r="X1251">
        <f>IF(front!E1251&gt;$X$2,O1251,P1251)</f>
        <v>83274.943338085359</v>
      </c>
      <c r="Y1251">
        <f t="shared" si="301"/>
        <v>83040.962549784294</v>
      </c>
      <c r="Z1251">
        <f>SUMPRODUCT($B$7:$B$456,Y$7:Y$456,EXP(constants!$B$32+constants!$A$32*ABS($A$7:$A$456-$A1251)))</f>
        <v>3.0876585868369644E-8</v>
      </c>
      <c r="AA1251">
        <f t="shared" si="302"/>
        <v>83040.962549753414</v>
      </c>
      <c r="AB1251">
        <f t="shared" si="308"/>
        <v>83035.516591193809</v>
      </c>
      <c r="AD1251" s="4"/>
      <c r="AE1251" s="4"/>
      <c r="AF1251" s="4"/>
      <c r="AI1251" s="5">
        <f>SUMPRODUCT(constants!$B$13:$B$20,A1251^constants!$A$13:$A$20)*constants!$C$10/((A1251/1000000000)^5*(EXP(0.014388/(A1251/1000000000)/constants!$B$9)-1))</f>
        <v>2.0784965085933884E-5</v>
      </c>
      <c r="AL1251" s="17">
        <f t="shared" si="303"/>
        <v>2.5031415398140844E-10</v>
      </c>
      <c r="AQ1251">
        <f t="shared" si="310"/>
        <v>2.5031415398140844E-10</v>
      </c>
    </row>
    <row r="1252" spans="1:43" x14ac:dyDescent="0.2">
      <c r="A1252">
        <f>front!A1252</f>
        <v>763.43</v>
      </c>
      <c r="B1252" s="1">
        <f t="shared" si="309"/>
        <v>0.43999999999994088</v>
      </c>
      <c r="C1252">
        <f>front!D1252-front!B1252</f>
        <v>32639</v>
      </c>
      <c r="D1252" s="2">
        <f>front!E1252-front!C1252</f>
        <v>55022.7</v>
      </c>
      <c r="E1252" s="2">
        <f>IF(front!F1252-front!C1252&gt;0,front!F1252-front!C1252,0)</f>
        <v>55022.7</v>
      </c>
      <c r="F1252" s="2">
        <f>front!I1252-front!H1252</f>
        <v>6518.7000000000007</v>
      </c>
      <c r="G1252" s="2"/>
      <c r="H1252" s="2"/>
      <c r="I1252" s="4">
        <f>C1252/(constants!$A$4+constants!$B$4*data!C1252+constants!$C$4*data!C1252^2+constants!$D$4*data!C1252^3+constants!$E$4*data!C1252^4+constants!$F$4*data!C1252^5+constants!$G$4*data!C1252^6+constants!$H$4*data!C1252^7)</f>
        <v>33549.43244451427</v>
      </c>
      <c r="J1252" s="4">
        <f>D1252/(constants!$A$4+constants!$B$4*data!D1252+constants!$C$4*data!D1252^2+constants!$D$4*data!D1252^3+constants!$E$4*data!D1252^4+constants!$F$4*data!D1252^5+constants!$G$4*data!D1252^6+constants!$H$4*data!D1252^7)</f>
        <v>58044.908163324173</v>
      </c>
      <c r="K1252" s="4">
        <f>E1252/(constants!$A$4+constants!$B$4*data!E1252+constants!$C$4*data!E1252^2+constants!$D$4*data!E1252^3+constants!$E$4*data!E1252^4+constants!$F$4*data!E1252^5+constants!$G$4*data!E1252^6+constants!$H$4*data!E1252^7)</f>
        <v>58044.908163324173</v>
      </c>
      <c r="L1252" s="4">
        <f>F1252/(constants!$A$4+constants!$B$4*data!F1252+constants!$C$4*data!F1252^2+constants!$D$4*data!F1252^3+constants!$E$4*data!F1252^4+constants!$F$4*data!F1252^5+constants!$G$4*data!F1252^6+constants!$H$4*data!F1252^7)</f>
        <v>6507.0321965625863</v>
      </c>
      <c r="M1252" s="4"/>
      <c r="N1252" s="4"/>
      <c r="O1252" s="4">
        <f t="shared" si="304"/>
        <v>83873.581111285675</v>
      </c>
      <c r="P1252" s="4">
        <f t="shared" si="305"/>
        <v>14511.227040831043</v>
      </c>
      <c r="Q1252" s="4">
        <f t="shared" si="305"/>
        <v>14511.227040831043</v>
      </c>
      <c r="R1252" s="4">
        <f t="shared" si="306"/>
        <v>1626.7580491406466</v>
      </c>
      <c r="S1252" s="4"/>
      <c r="T1252" s="4"/>
      <c r="U1252" s="4">
        <f t="shared" si="307"/>
        <v>1</v>
      </c>
      <c r="V1252" s="4"/>
      <c r="W1252" s="4"/>
      <c r="X1252">
        <f>IF(front!E1252&gt;$X$2,O1252,P1252)</f>
        <v>83873.581111285675</v>
      </c>
      <c r="Y1252">
        <f t="shared" si="301"/>
        <v>83639.60032298461</v>
      </c>
      <c r="Z1252">
        <f>SUMPRODUCT($B$7:$B$456,Y$7:Y$456,EXP(constants!$B$32+constants!$A$32*ABS($A$7:$A$456-$A1252)))</f>
        <v>3.0113421150820005E-8</v>
      </c>
      <c r="AA1252">
        <f t="shared" si="302"/>
        <v>83639.600322954502</v>
      </c>
      <c r="AB1252">
        <f t="shared" si="308"/>
        <v>83634.154364394897</v>
      </c>
      <c r="AD1252" s="4"/>
      <c r="AE1252" s="4"/>
      <c r="AF1252" s="4"/>
      <c r="AI1252" s="5">
        <f>SUMPRODUCT(constants!$B$13:$B$20,A1252^constants!$A$13:$A$20)*constants!$C$10/((A1252/1000000000)^5*(EXP(0.014388/(A1252/1000000000)/constants!$B$9)-1))</f>
        <v>2.0796558457095281E-5</v>
      </c>
      <c r="AL1252" s="17">
        <f t="shared" si="303"/>
        <v>2.4866107172536776E-10</v>
      </c>
      <c r="AQ1252">
        <f t="shared" si="310"/>
        <v>2.4866107172536776E-10</v>
      </c>
    </row>
    <row r="1253" spans="1:43" x14ac:dyDescent="0.2">
      <c r="A1253">
        <f>front!A1253</f>
        <v>763.88</v>
      </c>
      <c r="B1253" s="1">
        <f t="shared" si="309"/>
        <v>0.45000000000004547</v>
      </c>
      <c r="C1253">
        <f>front!D1253-front!B1253</f>
        <v>32755.300000000003</v>
      </c>
      <c r="D1253" s="2">
        <f>front!E1253-front!C1253</f>
        <v>55428.7</v>
      </c>
      <c r="E1253" s="2">
        <f>IF(front!F1253-front!C1253&gt;0,front!F1253-front!C1253,0)</f>
        <v>55428.7</v>
      </c>
      <c r="F1253" s="2">
        <f>front!I1253-front!H1253</f>
        <v>6957.4</v>
      </c>
      <c r="G1253" s="2"/>
      <c r="H1253" s="2"/>
      <c r="I1253" s="4">
        <f>C1253/(constants!$A$4+constants!$B$4*data!C1253+constants!$C$4*data!C1253^2+constants!$D$4*data!C1253^3+constants!$E$4*data!C1253^4+constants!$F$4*data!C1253^5+constants!$G$4*data!C1253^6+constants!$H$4*data!C1253^7)</f>
        <v>33673.998941088845</v>
      </c>
      <c r="J1253" s="4">
        <f>D1253/(constants!$A$4+constants!$B$4*data!D1253+constants!$C$4*data!D1253^2+constants!$D$4*data!D1253^3+constants!$E$4*data!D1253^4+constants!$F$4*data!D1253^5+constants!$G$4*data!D1253^6+constants!$H$4*data!D1253^7)</f>
        <v>58496.038932848336</v>
      </c>
      <c r="K1253" s="4">
        <f>E1253/(constants!$A$4+constants!$B$4*data!E1253+constants!$C$4*data!E1253^2+constants!$D$4*data!E1253^3+constants!$E$4*data!E1253^4+constants!$F$4*data!E1253^5+constants!$G$4*data!E1253^6+constants!$H$4*data!E1253^7)</f>
        <v>58496.038932848336</v>
      </c>
      <c r="L1253" s="4">
        <f>F1253/(constants!$A$4+constants!$B$4*data!F1253+constants!$C$4*data!F1253^2+constants!$D$4*data!F1253^3+constants!$E$4*data!F1253^4+constants!$F$4*data!F1253^5+constants!$G$4*data!F1253^6+constants!$H$4*data!F1253^7)</f>
        <v>6945.9013167240983</v>
      </c>
      <c r="M1253" s="4"/>
      <c r="N1253" s="4"/>
      <c r="O1253" s="4">
        <f t="shared" si="304"/>
        <v>84184.997352722115</v>
      </c>
      <c r="P1253" s="4">
        <f t="shared" si="305"/>
        <v>14624.009733212084</v>
      </c>
      <c r="Q1253" s="4">
        <f t="shared" si="305"/>
        <v>14624.009733212084</v>
      </c>
      <c r="R1253" s="4">
        <f t="shared" si="306"/>
        <v>1736.4753291810246</v>
      </c>
      <c r="S1253" s="4"/>
      <c r="T1253" s="4"/>
      <c r="U1253" s="4">
        <f t="shared" si="307"/>
        <v>1</v>
      </c>
      <c r="V1253" s="4"/>
      <c r="W1253" s="4"/>
      <c r="X1253">
        <f>IF(front!E1253&gt;$X$2,O1253,P1253)</f>
        <v>84184.997352722115</v>
      </c>
      <c r="Y1253">
        <f t="shared" si="301"/>
        <v>83951.01656442105</v>
      </c>
      <c r="Z1253">
        <f>SUMPRODUCT($B$7:$B$456,Y$7:Y$456,EXP(constants!$B$32+constants!$A$32*ABS($A$7:$A$456-$A1253)))</f>
        <v>2.9352418877567004E-8</v>
      </c>
      <c r="AA1253">
        <f t="shared" si="302"/>
        <v>83951.016564391699</v>
      </c>
      <c r="AB1253">
        <f t="shared" si="308"/>
        <v>83945.570605832094</v>
      </c>
      <c r="AD1253" s="4"/>
      <c r="AE1253" s="4"/>
      <c r="AF1253" s="4"/>
      <c r="AI1253" s="5">
        <f>SUMPRODUCT(constants!$B$13:$B$20,A1253^constants!$A$13:$A$20)*constants!$C$10/((A1253/1000000000)^5*(EXP(0.014388/(A1253/1000000000)/constants!$B$9)-1))</f>
        <v>2.0808375719977094E-5</v>
      </c>
      <c r="AL1253" s="17">
        <f t="shared" si="303"/>
        <v>2.478793767176018E-10</v>
      </c>
      <c r="AQ1253">
        <f t="shared" si="310"/>
        <v>2.478793767176018E-10</v>
      </c>
    </row>
    <row r="1254" spans="1:43" x14ac:dyDescent="0.2">
      <c r="A1254">
        <f>front!A1254</f>
        <v>764.32</v>
      </c>
      <c r="B1254" s="1">
        <f t="shared" si="309"/>
        <v>0.44000000000005457</v>
      </c>
      <c r="C1254">
        <f>front!D1254-front!B1254</f>
        <v>33007.449999999997</v>
      </c>
      <c r="D1254" s="2">
        <f>front!E1254-front!C1254</f>
        <v>55783.8</v>
      </c>
      <c r="E1254" s="2">
        <f>IF(front!F1254-front!C1254&gt;0,front!F1254-front!C1254,0)</f>
        <v>55783.8</v>
      </c>
      <c r="F1254" s="2">
        <f>front!I1254-front!H1254</f>
        <v>8087</v>
      </c>
      <c r="G1254" s="2"/>
      <c r="H1254" s="2"/>
      <c r="I1254" s="4">
        <f>C1254/(constants!$A$4+constants!$B$4*data!C1254+constants!$C$4*data!C1254^2+constants!$D$4*data!C1254^3+constants!$E$4*data!C1254^4+constants!$F$4*data!C1254^5+constants!$G$4*data!C1254^6+constants!$H$4*data!C1254^7)</f>
        <v>33944.183762928886</v>
      </c>
      <c r="J1254" s="4">
        <f>D1254/(constants!$A$4+constants!$B$4*data!D1254+constants!$C$4*data!D1254^2+constants!$D$4*data!D1254^3+constants!$E$4*data!D1254^4+constants!$F$4*data!D1254^5+constants!$G$4*data!D1254^6+constants!$H$4*data!D1254^7)</f>
        <v>58891.001747351867</v>
      </c>
      <c r="K1254" s="4">
        <f>E1254/(constants!$A$4+constants!$B$4*data!E1254+constants!$C$4*data!E1254^2+constants!$D$4*data!E1254^3+constants!$E$4*data!E1254^4+constants!$F$4*data!E1254^5+constants!$G$4*data!E1254^6+constants!$H$4*data!E1254^7)</f>
        <v>58891.001747351867</v>
      </c>
      <c r="L1254" s="4">
        <f>F1254/(constants!$A$4+constants!$B$4*data!F1254+constants!$C$4*data!F1254^2+constants!$D$4*data!F1254^3+constants!$E$4*data!F1254^4+constants!$F$4*data!F1254^5+constants!$G$4*data!F1254^6+constants!$H$4*data!F1254^7)</f>
        <v>8077.2601168517322</v>
      </c>
      <c r="M1254" s="4"/>
      <c r="N1254" s="4"/>
      <c r="O1254" s="4">
        <f t="shared" si="304"/>
        <v>84860.459407322225</v>
      </c>
      <c r="P1254" s="4">
        <f t="shared" si="305"/>
        <v>14722.750436837967</v>
      </c>
      <c r="Q1254" s="4">
        <f t="shared" si="305"/>
        <v>14722.750436837967</v>
      </c>
      <c r="R1254" s="4">
        <f t="shared" si="306"/>
        <v>2019.315029212933</v>
      </c>
      <c r="S1254" s="4"/>
      <c r="T1254" s="4"/>
      <c r="U1254" s="4">
        <f t="shared" si="307"/>
        <v>1</v>
      </c>
      <c r="V1254" s="4"/>
      <c r="W1254" s="4"/>
      <c r="X1254">
        <f>IF(front!E1254&gt;$X$2,O1254,P1254)</f>
        <v>84860.459407322225</v>
      </c>
      <c r="Y1254">
        <f t="shared" si="301"/>
        <v>84626.47861902116</v>
      </c>
      <c r="Z1254">
        <f>SUMPRODUCT($B$7:$B$456,Y$7:Y$456,EXP(constants!$B$32+constants!$A$32*ABS($A$7:$A$456-$A1254)))</f>
        <v>2.8626926410310438E-8</v>
      </c>
      <c r="AA1254">
        <f t="shared" si="302"/>
        <v>84626.478618992536</v>
      </c>
      <c r="AB1254">
        <f t="shared" si="308"/>
        <v>84621.032660432931</v>
      </c>
      <c r="AD1254" s="4"/>
      <c r="AE1254" s="4"/>
      <c r="AF1254" s="4"/>
      <c r="AI1254" s="5">
        <f>SUMPRODUCT(constants!$B$13:$B$20,A1254^constants!$A$13:$A$20)*constants!$C$10/((A1254/1000000000)^5*(EXP(0.014388/(A1254/1000000000)/constants!$B$9)-1))</f>
        <v>2.0819891649712745E-5</v>
      </c>
      <c r="AL1254" s="17">
        <f t="shared" si="303"/>
        <v>2.4603684208462397E-10</v>
      </c>
      <c r="AQ1254">
        <f t="shared" si="310"/>
        <v>2.4603684208462397E-10</v>
      </c>
    </row>
    <row r="1255" spans="1:43" x14ac:dyDescent="0.2">
      <c r="A1255">
        <f>front!A1255</f>
        <v>764.77</v>
      </c>
      <c r="B1255" s="1">
        <f t="shared" si="309"/>
        <v>0.44999999999993179</v>
      </c>
      <c r="C1255">
        <f>front!D1255-front!B1255</f>
        <v>33143.050000000003</v>
      </c>
      <c r="D1255" s="2">
        <f>front!E1255-front!C1255</f>
        <v>55557.1</v>
      </c>
      <c r="E1255" s="2">
        <f>IF(front!F1255-front!C1255&gt;0,front!F1255-front!C1255,0)</f>
        <v>55557.1</v>
      </c>
      <c r="F1255" s="2">
        <f>front!I1255-front!H1255</f>
        <v>9590.5</v>
      </c>
      <c r="G1255" s="2"/>
      <c r="H1255" s="2"/>
      <c r="I1255" s="4">
        <f>C1255/(constants!$A$4+constants!$B$4*data!C1255+constants!$C$4*data!C1255^2+constants!$D$4*data!C1255^3+constants!$E$4*data!C1255^4+constants!$F$4*data!C1255^5+constants!$G$4*data!C1255^6+constants!$H$4*data!C1255^7)</f>
        <v>34089.546035013511</v>
      </c>
      <c r="J1255" s="4">
        <f>D1255/(constants!$A$4+constants!$B$4*data!D1255+constants!$C$4*data!D1255^2+constants!$D$4*data!D1255^3+constants!$E$4*data!D1255^4+constants!$F$4*data!D1255^5+constants!$G$4*data!D1255^6+constants!$H$4*data!D1255^7)</f>
        <v>58638.80775178015</v>
      </c>
      <c r="K1255" s="4">
        <f>E1255/(constants!$A$4+constants!$B$4*data!E1255+constants!$C$4*data!E1255^2+constants!$D$4*data!E1255^3+constants!$E$4*data!E1255^4+constants!$F$4*data!E1255^5+constants!$G$4*data!E1255^6+constants!$H$4*data!E1255^7)</f>
        <v>58638.80775178015</v>
      </c>
      <c r="L1255" s="4">
        <f>F1255/(constants!$A$4+constants!$B$4*data!F1255+constants!$C$4*data!F1255^2+constants!$D$4*data!F1255^3+constants!$E$4*data!F1255^4+constants!$F$4*data!F1255^5+constants!$G$4*data!F1255^6+constants!$H$4*data!F1255^7)</f>
        <v>9586.7683691893799</v>
      </c>
      <c r="M1255" s="4"/>
      <c r="N1255" s="4"/>
      <c r="O1255" s="4">
        <f t="shared" si="304"/>
        <v>85223.865087533777</v>
      </c>
      <c r="P1255" s="4">
        <f t="shared" si="305"/>
        <v>14659.701937945038</v>
      </c>
      <c r="Q1255" s="4">
        <f t="shared" si="305"/>
        <v>14659.701937945038</v>
      </c>
      <c r="R1255" s="4">
        <f t="shared" si="306"/>
        <v>2396.692092297345</v>
      </c>
      <c r="S1255" s="4"/>
      <c r="T1255" s="4"/>
      <c r="U1255" s="4">
        <f t="shared" si="307"/>
        <v>1</v>
      </c>
      <c r="V1255" s="4"/>
      <c r="W1255" s="4"/>
      <c r="X1255">
        <f>IF(front!E1255&gt;$X$2,O1255,P1255)</f>
        <v>85223.865087533777</v>
      </c>
      <c r="Y1255">
        <f t="shared" si="301"/>
        <v>84989.884299232712</v>
      </c>
      <c r="Z1255">
        <f>SUMPRODUCT($B$7:$B$456,Y$7:Y$456,EXP(constants!$B$32+constants!$A$32*ABS($A$7:$A$456-$A1255)))</f>
        <v>2.7903489642187077E-8</v>
      </c>
      <c r="AA1255">
        <f t="shared" si="302"/>
        <v>84989.884299204801</v>
      </c>
      <c r="AB1255">
        <f t="shared" si="308"/>
        <v>84984.438340645196</v>
      </c>
      <c r="AD1255" s="4"/>
      <c r="AE1255" s="4"/>
      <c r="AF1255" s="4"/>
      <c r="AI1255" s="5">
        <f>SUMPRODUCT(constants!$B$13:$B$20,A1255^constants!$A$13:$A$20)*constants!$C$10/((A1255/1000000000)^5*(EXP(0.014388/(A1255/1000000000)/constants!$B$9)-1))</f>
        <v>2.083162968359497E-5</v>
      </c>
      <c r="AL1255" s="17">
        <f t="shared" si="303"/>
        <v>2.4512287296757837E-10</v>
      </c>
      <c r="AQ1255">
        <f t="shared" si="310"/>
        <v>2.4512287296757837E-10</v>
      </c>
    </row>
    <row r="1256" spans="1:43" x14ac:dyDescent="0.2">
      <c r="A1256">
        <f>front!A1256</f>
        <v>765.21</v>
      </c>
      <c r="B1256" s="1">
        <f t="shared" si="309"/>
        <v>0.44000000000005457</v>
      </c>
      <c r="C1256">
        <f>front!D1256-front!B1256</f>
        <v>33154.450000000004</v>
      </c>
      <c r="D1256" s="2">
        <f>front!E1256-front!C1256</f>
        <v>55248.3</v>
      </c>
      <c r="E1256" s="2">
        <f>IF(front!F1256-front!C1256&gt;0,front!F1256-front!C1256,0)</f>
        <v>55248.3</v>
      </c>
      <c r="F1256" s="2">
        <f>front!I1256-front!H1256</f>
        <v>10053.5</v>
      </c>
      <c r="G1256" s="2"/>
      <c r="H1256" s="2"/>
      <c r="I1256" s="4">
        <f>C1256/(constants!$A$4+constants!$B$4*data!C1256+constants!$C$4*data!C1256^2+constants!$D$4*data!C1256^3+constants!$E$4*data!C1256^4+constants!$F$4*data!C1256^5+constants!$G$4*data!C1256^6+constants!$H$4*data!C1256^7)</f>
        <v>34101.768785842993</v>
      </c>
      <c r="J1256" s="4">
        <f>D1256/(constants!$A$4+constants!$B$4*data!D1256+constants!$C$4*data!D1256^2+constants!$D$4*data!D1256^3+constants!$E$4*data!D1256^4+constants!$F$4*data!D1256^5+constants!$G$4*data!D1256^6+constants!$H$4*data!D1256^7)</f>
        <v>58295.531236702438</v>
      </c>
      <c r="K1256" s="4">
        <f>E1256/(constants!$A$4+constants!$B$4*data!E1256+constants!$C$4*data!E1256^2+constants!$D$4*data!E1256^3+constants!$E$4*data!E1256^4+constants!$F$4*data!E1256^5+constants!$G$4*data!E1256^6+constants!$H$4*data!E1256^7)</f>
        <v>58295.531236702438</v>
      </c>
      <c r="L1256" s="4">
        <f>F1256/(constants!$A$4+constants!$B$4*data!F1256+constants!$C$4*data!F1256^2+constants!$D$4*data!F1256^3+constants!$E$4*data!F1256^4+constants!$F$4*data!F1256^5+constants!$G$4*data!F1256^6+constants!$H$4*data!F1256^7)</f>
        <v>10052.616360667871</v>
      </c>
      <c r="M1256" s="4"/>
      <c r="N1256" s="4"/>
      <c r="O1256" s="4">
        <f t="shared" si="304"/>
        <v>85254.421964607478</v>
      </c>
      <c r="P1256" s="4">
        <f t="shared" si="305"/>
        <v>14573.88280917561</v>
      </c>
      <c r="Q1256" s="4">
        <f t="shared" si="305"/>
        <v>14573.88280917561</v>
      </c>
      <c r="R1256" s="4">
        <f t="shared" si="306"/>
        <v>2513.1540901669678</v>
      </c>
      <c r="S1256" s="4"/>
      <c r="T1256" s="4"/>
      <c r="U1256" s="4">
        <f t="shared" si="307"/>
        <v>1</v>
      </c>
      <c r="V1256" s="4"/>
      <c r="W1256" s="4"/>
      <c r="X1256">
        <f>IF(front!E1256&gt;$X$2,O1256,P1256)</f>
        <v>85254.421964607478</v>
      </c>
      <c r="Y1256">
        <f t="shared" si="301"/>
        <v>85020.441176306413</v>
      </c>
      <c r="Z1256">
        <f>SUMPRODUCT($B$7:$B$456,Y$7:Y$456,EXP(constants!$B$32+constants!$A$32*ABS($A$7:$A$456-$A1256)))</f>
        <v>2.7213809802511245E-8</v>
      </c>
      <c r="AA1256">
        <f t="shared" si="302"/>
        <v>85020.441176279201</v>
      </c>
      <c r="AB1256">
        <f t="shared" si="308"/>
        <v>85014.995217719596</v>
      </c>
      <c r="AD1256" s="4"/>
      <c r="AE1256" s="4"/>
      <c r="AF1256" s="4"/>
      <c r="AI1256" s="5">
        <f>SUMPRODUCT(constants!$B$13:$B$20,A1256^constants!$A$13:$A$20)*constants!$C$10/((A1256/1000000000)^5*(EXP(0.014388/(A1256/1000000000)/constants!$B$9)-1))</f>
        <v>2.0843068117148065E-5</v>
      </c>
      <c r="AL1256" s="17">
        <f t="shared" si="303"/>
        <v>2.4516931470465769E-10</v>
      </c>
      <c r="AQ1256">
        <f t="shared" si="310"/>
        <v>2.4516931470465769E-10</v>
      </c>
    </row>
    <row r="1257" spans="1:43" x14ac:dyDescent="0.2">
      <c r="A1257">
        <f>front!A1257</f>
        <v>765.66</v>
      </c>
      <c r="B1257" s="1">
        <f t="shared" si="309"/>
        <v>0.44999999999993179</v>
      </c>
      <c r="C1257">
        <f>front!D1257-front!B1257</f>
        <v>33041.15</v>
      </c>
      <c r="D1257" s="2">
        <f>front!E1257-front!C1257</f>
        <v>55734.400000000001</v>
      </c>
      <c r="E1257" s="2">
        <f>IF(front!F1257-front!C1257&gt;0,front!F1257-front!C1257,0)</f>
        <v>55734.400000000001</v>
      </c>
      <c r="F1257" s="2">
        <f>front!I1257-front!H1257</f>
        <v>8790.2999999999993</v>
      </c>
      <c r="G1257" s="2"/>
      <c r="H1257" s="2"/>
      <c r="I1257" s="4">
        <f>C1257/(constants!$A$4+constants!$B$4*data!C1257+constants!$C$4*data!C1257^2+constants!$D$4*data!C1257^3+constants!$E$4*data!C1257^4+constants!$F$4*data!C1257^5+constants!$G$4*data!C1257^6+constants!$H$4*data!C1257^7)</f>
        <v>33980.305776020097</v>
      </c>
      <c r="J1257" s="4">
        <f>D1257/(constants!$A$4+constants!$B$4*data!D1257+constants!$C$4*data!D1257^2+constants!$D$4*data!D1257^3+constants!$E$4*data!D1257^4+constants!$F$4*data!D1257^5+constants!$G$4*data!D1257^6+constants!$H$4*data!D1257^7)</f>
        <v>58836.032233021826</v>
      </c>
      <c r="K1257" s="4">
        <f>E1257/(constants!$A$4+constants!$B$4*data!E1257+constants!$C$4*data!E1257^2+constants!$D$4*data!E1257^3+constants!$E$4*data!E1257^4+constants!$F$4*data!E1257^5+constants!$G$4*data!E1257^6+constants!$H$4*data!E1257^7)</f>
        <v>58836.032233021826</v>
      </c>
      <c r="L1257" s="4">
        <f>F1257/(constants!$A$4+constants!$B$4*data!F1257+constants!$C$4*data!F1257^2+constants!$D$4*data!F1257^3+constants!$E$4*data!F1257^4+constants!$F$4*data!F1257^5+constants!$G$4*data!F1257^6+constants!$H$4*data!F1257^7)</f>
        <v>8782.7911991643305</v>
      </c>
      <c r="M1257" s="4"/>
      <c r="N1257" s="4"/>
      <c r="O1257" s="4">
        <f t="shared" si="304"/>
        <v>84950.764440050232</v>
      </c>
      <c r="P1257" s="4">
        <f t="shared" si="305"/>
        <v>14709.008058255456</v>
      </c>
      <c r="Q1257" s="4">
        <f t="shared" si="305"/>
        <v>14709.008058255456</v>
      </c>
      <c r="R1257" s="4">
        <f t="shared" si="306"/>
        <v>2195.6977997910826</v>
      </c>
      <c r="S1257" s="4"/>
      <c r="T1257" s="4"/>
      <c r="U1257" s="4">
        <f t="shared" si="307"/>
        <v>1</v>
      </c>
      <c r="V1257" s="4"/>
      <c r="W1257" s="4"/>
      <c r="X1257">
        <f>IF(front!E1257&gt;$X$2,O1257,P1257)</f>
        <v>84950.764440050232</v>
      </c>
      <c r="Y1257">
        <f t="shared" si="301"/>
        <v>84716.783651749167</v>
      </c>
      <c r="Z1257">
        <f>SUMPRODUCT($B$7:$B$456,Y$7:Y$456,EXP(constants!$B$32+constants!$A$32*ABS($A$7:$A$456-$A1257)))</f>
        <v>2.6526084186087344E-8</v>
      </c>
      <c r="AA1257">
        <f t="shared" si="302"/>
        <v>84716.783651722639</v>
      </c>
      <c r="AB1257">
        <f t="shared" si="308"/>
        <v>84711.337693163034</v>
      </c>
      <c r="AD1257" s="4"/>
      <c r="AE1257" s="4"/>
      <c r="AF1257" s="4"/>
      <c r="AI1257" s="5">
        <f>SUMPRODUCT(constants!$B$13:$B$20,A1257^constants!$A$13:$A$20)*constants!$C$10/((A1257/1000000000)^5*(EXP(0.014388/(A1257/1000000000)/constants!$B$9)-1))</f>
        <v>2.0854726864185469E-5</v>
      </c>
      <c r="AL1257" s="17">
        <f t="shared" si="303"/>
        <v>2.4618578140891091E-10</v>
      </c>
      <c r="AQ1257">
        <f t="shared" si="310"/>
        <v>2.4618578140891091E-10</v>
      </c>
    </row>
    <row r="1258" spans="1:43" x14ac:dyDescent="0.2">
      <c r="A1258">
        <f>front!A1258</f>
        <v>766.1</v>
      </c>
      <c r="B1258" s="1">
        <f t="shared" si="309"/>
        <v>0.44000000000005457</v>
      </c>
      <c r="C1258">
        <f>front!D1258-front!B1258</f>
        <v>32931.9</v>
      </c>
      <c r="D1258" s="2">
        <f>front!E1258-front!C1258</f>
        <v>55789.9</v>
      </c>
      <c r="E1258" s="2">
        <f>IF(front!F1258-front!C1258&gt;0,front!F1258-front!C1258,0)</f>
        <v>55789.9</v>
      </c>
      <c r="F1258" s="2">
        <f>front!I1258-front!H1258</f>
        <v>7067.9</v>
      </c>
      <c r="G1258" s="2"/>
      <c r="H1258" s="2"/>
      <c r="I1258" s="4">
        <f>C1258/(constants!$A$4+constants!$B$4*data!C1258+constants!$C$4*data!C1258^2+constants!$D$4*data!C1258^3+constants!$E$4*data!C1258^4+constants!$F$4*data!C1258^5+constants!$G$4*data!C1258^6+constants!$H$4*data!C1258^7)</f>
        <v>33863.21398231716</v>
      </c>
      <c r="J1258" s="4">
        <f>D1258/(constants!$A$4+constants!$B$4*data!D1258+constants!$C$4*data!D1258^2+constants!$D$4*data!D1258^3+constants!$E$4*data!D1258^4+constants!$F$4*data!D1258^5+constants!$G$4*data!D1258^6+constants!$H$4*data!D1258^7)</f>
        <v>58897.790044674046</v>
      </c>
      <c r="K1258" s="4">
        <f>E1258/(constants!$A$4+constants!$B$4*data!E1258+constants!$C$4*data!E1258^2+constants!$D$4*data!E1258^3+constants!$E$4*data!E1258^4+constants!$F$4*data!E1258^5+constants!$G$4*data!E1258^6+constants!$H$4*data!E1258^7)</f>
        <v>58897.790044674046</v>
      </c>
      <c r="L1258" s="4">
        <f>F1258/(constants!$A$4+constants!$B$4*data!F1258+constants!$C$4*data!F1258^2+constants!$D$4*data!F1258^3+constants!$E$4*data!F1258^4+constants!$F$4*data!F1258^5+constants!$G$4*data!F1258^6+constants!$H$4*data!F1258^7)</f>
        <v>7056.4855245327644</v>
      </c>
      <c r="M1258" s="4"/>
      <c r="N1258" s="4"/>
      <c r="O1258" s="4">
        <f t="shared" si="304"/>
        <v>84658.034955792886</v>
      </c>
      <c r="P1258" s="4">
        <f t="shared" si="305"/>
        <v>14724.447511168511</v>
      </c>
      <c r="Q1258" s="4">
        <f t="shared" si="305"/>
        <v>14724.447511168511</v>
      </c>
      <c r="R1258" s="4">
        <f t="shared" si="306"/>
        <v>1764.1213811331911</v>
      </c>
      <c r="S1258" s="4"/>
      <c r="T1258" s="4"/>
      <c r="U1258" s="4">
        <f t="shared" si="307"/>
        <v>1</v>
      </c>
      <c r="V1258" s="4"/>
      <c r="W1258" s="4"/>
      <c r="X1258">
        <f>IF(front!E1258&gt;$X$2,O1258,P1258)</f>
        <v>84658.034955792886</v>
      </c>
      <c r="Y1258">
        <f t="shared" si="301"/>
        <v>84424.05416749182</v>
      </c>
      <c r="Z1258">
        <f>SUMPRODUCT($B$7:$B$456,Y$7:Y$456,EXP(constants!$B$32+constants!$A$32*ABS($A$7:$A$456-$A1258)))</f>
        <v>2.5870449148201987E-8</v>
      </c>
      <c r="AA1258">
        <f t="shared" si="302"/>
        <v>84424.054167465947</v>
      </c>
      <c r="AB1258">
        <f t="shared" si="308"/>
        <v>84418.608208906342</v>
      </c>
      <c r="AD1258" s="4"/>
      <c r="AE1258" s="4"/>
      <c r="AF1258" s="4"/>
      <c r="AI1258" s="5">
        <f>SUMPRODUCT(constants!$B$13:$B$20,A1258^constants!$A$13:$A$20)*constants!$C$10/((A1258/1000000000)^5*(EXP(0.014388/(A1258/1000000000)/constants!$B$9)-1))</f>
        <v>2.0866087743155487E-5</v>
      </c>
      <c r="AL1258" s="17">
        <f t="shared" si="303"/>
        <v>2.4717403171963301E-10</v>
      </c>
      <c r="AQ1258">
        <f t="shared" si="310"/>
        <v>2.4717403171963301E-10</v>
      </c>
    </row>
    <row r="1259" spans="1:43" x14ac:dyDescent="0.2">
      <c r="A1259">
        <f>front!A1259</f>
        <v>766.54</v>
      </c>
      <c r="B1259" s="1">
        <f t="shared" si="309"/>
        <v>0.43999999999994088</v>
      </c>
      <c r="C1259">
        <f>front!D1259-front!B1259</f>
        <v>32689.200000000001</v>
      </c>
      <c r="D1259" s="2">
        <f>front!E1259-front!C1259</f>
        <v>55613.7</v>
      </c>
      <c r="E1259" s="2">
        <f>IF(front!F1259-front!C1259&gt;0,front!F1259-front!C1259,0)</f>
        <v>55613.7</v>
      </c>
      <c r="F1259" s="2">
        <f>front!I1259-front!H1259</f>
        <v>5582.5</v>
      </c>
      <c r="G1259" s="2"/>
      <c r="H1259" s="2"/>
      <c r="I1259" s="4">
        <f>C1259/(constants!$A$4+constants!$B$4*data!C1259+constants!$C$4*data!C1259^2+constants!$D$4*data!C1259^3+constants!$E$4*data!C1259^4+constants!$F$4*data!C1259^5+constants!$G$4*data!C1259^6+constants!$H$4*data!C1259^7)</f>
        <v>33603.196608508639</v>
      </c>
      <c r="J1259" s="4">
        <f>D1259/(constants!$A$4+constants!$B$4*data!D1259+constants!$C$4*data!D1259^2+constants!$D$4*data!D1259^3+constants!$E$4*data!D1259^4+constants!$F$4*data!D1259^5+constants!$G$4*data!D1259^6+constants!$H$4*data!D1259^7)</f>
        <v>58701.757523556138</v>
      </c>
      <c r="K1259" s="4">
        <f>E1259/(constants!$A$4+constants!$B$4*data!E1259+constants!$C$4*data!E1259^2+constants!$D$4*data!E1259^3+constants!$E$4*data!E1259^4+constants!$F$4*data!E1259^5+constants!$G$4*data!E1259^6+constants!$H$4*data!E1259^7)</f>
        <v>58701.757523556138</v>
      </c>
      <c r="L1259" s="4">
        <f>F1259/(constants!$A$4+constants!$B$4*data!F1259+constants!$C$4*data!F1259^2+constants!$D$4*data!F1259^3+constants!$E$4*data!F1259^4+constants!$F$4*data!F1259^5+constants!$G$4*data!F1259^6+constants!$H$4*data!F1259^7)</f>
        <v>5571.2378411844265</v>
      </c>
      <c r="M1259" s="4"/>
      <c r="N1259" s="4"/>
      <c r="O1259" s="4">
        <f t="shared" si="304"/>
        <v>84007.991521271601</v>
      </c>
      <c r="P1259" s="4">
        <f t="shared" si="305"/>
        <v>14675.439380889035</v>
      </c>
      <c r="Q1259" s="4">
        <f t="shared" si="305"/>
        <v>14675.439380889035</v>
      </c>
      <c r="R1259" s="4">
        <f t="shared" si="306"/>
        <v>1392.8094602961066</v>
      </c>
      <c r="S1259" s="4"/>
      <c r="T1259" s="4"/>
      <c r="U1259" s="4">
        <f t="shared" si="307"/>
        <v>1</v>
      </c>
      <c r="V1259" s="4"/>
      <c r="W1259" s="4"/>
      <c r="X1259">
        <f>IF(front!E1259&gt;$X$2,O1259,P1259)</f>
        <v>84007.991521271601</v>
      </c>
      <c r="Y1259">
        <f t="shared" si="301"/>
        <v>83774.010732970535</v>
      </c>
      <c r="Z1259">
        <f>SUMPRODUCT($B$7:$B$456,Y$7:Y$456,EXP(constants!$B$32+constants!$A$32*ABS($A$7:$A$456-$A1259)))</f>
        <v>2.5231019189810914E-8</v>
      </c>
      <c r="AA1259">
        <f t="shared" si="302"/>
        <v>83774.010732945302</v>
      </c>
      <c r="AB1259">
        <f t="shared" si="308"/>
        <v>83768.564774385697</v>
      </c>
      <c r="AD1259" s="4"/>
      <c r="AE1259" s="4"/>
      <c r="AF1259" s="4"/>
      <c r="AI1259" s="5">
        <f>SUMPRODUCT(constants!$B$13:$B$20,A1259^constants!$A$13:$A$20)*constants!$C$10/((A1259/1000000000)^5*(EXP(0.014388/(A1259/1000000000)/constants!$B$9)-1))</f>
        <v>2.0877410257845494E-5</v>
      </c>
      <c r="AL1259" s="17">
        <f t="shared" si="303"/>
        <v>2.4922726459591053E-10</v>
      </c>
      <c r="AQ1259">
        <f t="shared" si="310"/>
        <v>2.4922726459591053E-10</v>
      </c>
    </row>
    <row r="1260" spans="1:43" x14ac:dyDescent="0.2">
      <c r="A1260">
        <f>front!A1260</f>
        <v>766.99</v>
      </c>
      <c r="B1260" s="1">
        <f t="shared" si="309"/>
        <v>0.45000000000004547</v>
      </c>
      <c r="C1260">
        <f>front!D1260-front!B1260</f>
        <v>32488.15</v>
      </c>
      <c r="D1260" s="2">
        <f>front!E1260-front!C1260</f>
        <v>55344</v>
      </c>
      <c r="E1260" s="2">
        <f>IF(front!F1260-front!C1260&gt;0,front!F1260-front!C1260,0)</f>
        <v>55344</v>
      </c>
      <c r="F1260" s="2">
        <f>front!I1260-front!H1260</f>
        <v>4617.3000000000011</v>
      </c>
      <c r="G1260" s="2"/>
      <c r="H1260" s="2"/>
      <c r="I1260" s="4">
        <f>C1260/(constants!$A$4+constants!$B$4*data!C1260+constants!$C$4*data!C1260^2+constants!$D$4*data!C1260^3+constants!$E$4*data!C1260^4+constants!$F$4*data!C1260^5+constants!$G$4*data!C1260^6+constants!$H$4*data!C1260^7)</f>
        <v>33387.908792756127</v>
      </c>
      <c r="J1260" s="4">
        <f>D1260/(constants!$A$4+constants!$B$4*data!D1260+constants!$C$4*data!D1260^2+constants!$D$4*data!D1260^3+constants!$E$4*data!D1260^4+constants!$F$4*data!D1260^5+constants!$G$4*data!D1260^6+constants!$H$4*data!D1260^7)</f>
        <v>58401.886781669011</v>
      </c>
      <c r="K1260" s="4">
        <f>E1260/(constants!$A$4+constants!$B$4*data!E1260+constants!$C$4*data!E1260^2+constants!$D$4*data!E1260^3+constants!$E$4*data!E1260^4+constants!$F$4*data!E1260^5+constants!$G$4*data!E1260^6+constants!$H$4*data!E1260^7)</f>
        <v>58401.886781669011</v>
      </c>
      <c r="L1260" s="4">
        <f>F1260/(constants!$A$4+constants!$B$4*data!F1260+constants!$C$4*data!F1260^2+constants!$D$4*data!F1260^3+constants!$E$4*data!F1260^4+constants!$F$4*data!F1260^5+constants!$G$4*data!F1260^6+constants!$H$4*data!F1260^7)</f>
        <v>4607.2923675437078</v>
      </c>
      <c r="M1260" s="4"/>
      <c r="N1260" s="4"/>
      <c r="O1260" s="4">
        <f t="shared" si="304"/>
        <v>83469.771981890313</v>
      </c>
      <c r="P1260" s="4">
        <f t="shared" si="305"/>
        <v>14600.471695417253</v>
      </c>
      <c r="Q1260" s="4">
        <f t="shared" si="305"/>
        <v>14600.471695417253</v>
      </c>
      <c r="R1260" s="4">
        <f t="shared" si="306"/>
        <v>1151.8230918859269</v>
      </c>
      <c r="S1260" s="4"/>
      <c r="T1260" s="4"/>
      <c r="U1260" s="4">
        <f t="shared" si="307"/>
        <v>1</v>
      </c>
      <c r="V1260" s="4"/>
      <c r="W1260" s="4"/>
      <c r="X1260">
        <f>IF(front!E1260&gt;$X$2,O1260,P1260)</f>
        <v>83469.771981890313</v>
      </c>
      <c r="Y1260">
        <f t="shared" si="301"/>
        <v>83235.791193589248</v>
      </c>
      <c r="Z1260">
        <f>SUMPRODUCT($B$7:$B$456,Y$7:Y$456,EXP(constants!$B$32+constants!$A$32*ABS($A$7:$A$456-$A1260)))</f>
        <v>2.4593401070508905E-8</v>
      </c>
      <c r="AA1260">
        <f t="shared" si="302"/>
        <v>83235.791193564655</v>
      </c>
      <c r="AB1260">
        <f t="shared" si="308"/>
        <v>83230.34523500505</v>
      </c>
      <c r="AD1260" s="4"/>
      <c r="AE1260" s="4"/>
      <c r="AF1260" s="4"/>
      <c r="AI1260" s="5">
        <f>SUMPRODUCT(constants!$B$13:$B$20,A1260^constants!$A$13:$A$20)*constants!$C$10/((A1260/1000000000)^5*(EXP(0.014388/(A1260/1000000000)/constants!$B$9)-1))</f>
        <v>2.0888950404070853E-5</v>
      </c>
      <c r="AL1260" s="17">
        <f t="shared" si="303"/>
        <v>2.5097757728974755E-10</v>
      </c>
      <c r="AQ1260">
        <f t="shared" si="310"/>
        <v>2.5097757728974755E-10</v>
      </c>
    </row>
    <row r="1261" spans="1:43" x14ac:dyDescent="0.2">
      <c r="A1261">
        <f>front!A1261</f>
        <v>767.43</v>
      </c>
      <c r="B1261" s="1">
        <f t="shared" si="309"/>
        <v>0.43999999999994088</v>
      </c>
      <c r="C1261">
        <f>front!D1261-front!B1261</f>
        <v>32506.2</v>
      </c>
      <c r="D1261" s="2">
        <f>front!E1261-front!C1261</f>
        <v>55322.5</v>
      </c>
      <c r="E1261" s="2">
        <f>IF(front!F1261-front!C1261&gt;0,front!F1261-front!C1261,0)</f>
        <v>55322.5</v>
      </c>
      <c r="F1261" s="2">
        <f>front!I1261-front!H1261</f>
        <v>4219.3000000000011</v>
      </c>
      <c r="G1261" s="2"/>
      <c r="H1261" s="2"/>
      <c r="I1261" s="4">
        <f>C1261/(constants!$A$4+constants!$B$4*data!C1261+constants!$C$4*data!C1261^2+constants!$D$4*data!C1261^3+constants!$E$4*data!C1261^4+constants!$F$4*data!C1261^5+constants!$G$4*data!C1261^6+constants!$H$4*data!C1261^7)</f>
        <v>33407.23306080464</v>
      </c>
      <c r="J1261" s="4">
        <f>D1261/(constants!$A$4+constants!$B$4*data!D1261+constants!$C$4*data!D1261^2+constants!$D$4*data!D1261^3+constants!$E$4*data!D1261^4+constants!$F$4*data!D1261^5+constants!$G$4*data!D1261^6+constants!$H$4*data!D1261^7)</f>
        <v>58377.990702752926</v>
      </c>
      <c r="K1261" s="4">
        <f>E1261/(constants!$A$4+constants!$B$4*data!E1261+constants!$C$4*data!E1261^2+constants!$D$4*data!E1261^3+constants!$E$4*data!E1261^4+constants!$F$4*data!E1261^5+constants!$G$4*data!E1261^6+constants!$H$4*data!E1261^7)</f>
        <v>58377.990702752926</v>
      </c>
      <c r="L1261" s="4">
        <f>F1261/(constants!$A$4+constants!$B$4*data!F1261+constants!$C$4*data!F1261^2+constants!$D$4*data!F1261^3+constants!$E$4*data!F1261^4+constants!$F$4*data!F1261^5+constants!$G$4*data!F1261^6+constants!$H$4*data!F1261^7)</f>
        <v>4209.9855047594619</v>
      </c>
      <c r="M1261" s="4"/>
      <c r="N1261" s="4"/>
      <c r="O1261" s="4">
        <f t="shared" si="304"/>
        <v>83518.082652011595</v>
      </c>
      <c r="P1261" s="4">
        <f t="shared" si="305"/>
        <v>14594.497675688232</v>
      </c>
      <c r="Q1261" s="4">
        <f t="shared" si="305"/>
        <v>14594.497675688232</v>
      </c>
      <c r="R1261" s="4">
        <f t="shared" si="306"/>
        <v>1052.4963761898655</v>
      </c>
      <c r="S1261" s="4"/>
      <c r="T1261" s="4"/>
      <c r="U1261" s="4">
        <f t="shared" si="307"/>
        <v>1</v>
      </c>
      <c r="V1261" s="4"/>
      <c r="W1261" s="4"/>
      <c r="X1261">
        <f>IF(front!E1261&gt;$X$2,O1261,P1261)</f>
        <v>83518.082652011595</v>
      </c>
      <c r="Y1261">
        <f t="shared" si="301"/>
        <v>83284.10186371053</v>
      </c>
      <c r="Z1261">
        <f>SUMPRODUCT($B$7:$B$456,Y$7:Y$456,EXP(constants!$B$32+constants!$A$32*ABS($A$7:$A$456-$A1261)))</f>
        <v>2.3985535419119411E-8</v>
      </c>
      <c r="AA1261">
        <f t="shared" si="302"/>
        <v>83284.101863686548</v>
      </c>
      <c r="AB1261">
        <f t="shared" si="308"/>
        <v>83278.655905126943</v>
      </c>
      <c r="AD1261" s="4"/>
      <c r="AE1261" s="4"/>
      <c r="AF1261" s="4"/>
      <c r="AI1261" s="5">
        <f>SUMPRODUCT(constants!$B$13:$B$20,A1261^constants!$A$13:$A$20)*constants!$C$10/((A1261/1000000000)^5*(EXP(0.014388/(A1261/1000000000)/constants!$B$9)-1))</f>
        <v>2.0900195270071834E-5</v>
      </c>
      <c r="AL1261" s="17">
        <f t="shared" si="303"/>
        <v>2.5096701000892521E-10</v>
      </c>
      <c r="AQ1261">
        <f t="shared" si="310"/>
        <v>2.5096701000892521E-10</v>
      </c>
    </row>
    <row r="1262" spans="1:43" x14ac:dyDescent="0.2">
      <c r="A1262">
        <f>front!A1262</f>
        <v>767.88</v>
      </c>
      <c r="B1262" s="1">
        <f t="shared" si="309"/>
        <v>0.45000000000004547</v>
      </c>
      <c r="C1262">
        <f>front!D1262-front!B1262</f>
        <v>32561.500000000004</v>
      </c>
      <c r="D1262" s="2">
        <f>front!E1262-front!C1262</f>
        <v>55232.1</v>
      </c>
      <c r="E1262" s="2">
        <f>IF(front!F1262-front!C1262&gt;0,front!F1262-front!C1262,0)</f>
        <v>55232.1</v>
      </c>
      <c r="F1262" s="2">
        <f>front!I1262-front!H1262</f>
        <v>4829.3999999999996</v>
      </c>
      <c r="G1262" s="2"/>
      <c r="H1262" s="2"/>
      <c r="I1262" s="4">
        <f>C1262/(constants!$A$4+constants!$B$4*data!C1262+constants!$C$4*data!C1262^2+constants!$D$4*data!C1262^3+constants!$E$4*data!C1262^4+constants!$F$4*data!C1262^5+constants!$G$4*data!C1262^6+constants!$H$4*data!C1262^7)</f>
        <v>33466.44194202248</v>
      </c>
      <c r="J1262" s="4">
        <f>D1262/(constants!$A$4+constants!$B$4*data!D1262+constants!$C$4*data!D1262^2+constants!$D$4*data!D1262^3+constants!$E$4*data!D1262^4+constants!$F$4*data!D1262^5+constants!$G$4*data!D1262^6+constants!$H$4*data!D1262^7)</f>
        <v>58277.529945826042</v>
      </c>
      <c r="K1262" s="4">
        <f>E1262/(constants!$A$4+constants!$B$4*data!E1262+constants!$C$4*data!E1262^2+constants!$D$4*data!E1262^3+constants!$E$4*data!E1262^4+constants!$F$4*data!E1262^5+constants!$G$4*data!E1262^6+constants!$H$4*data!E1262^7)</f>
        <v>58277.529945826042</v>
      </c>
      <c r="L1262" s="4">
        <f>F1262/(constants!$A$4+constants!$B$4*data!F1262+constants!$C$4*data!F1262^2+constants!$D$4*data!F1262^3+constants!$E$4*data!F1262^4+constants!$F$4*data!F1262^5+constants!$G$4*data!F1262^6+constants!$H$4*data!F1262^7)</f>
        <v>4819.0595676775665</v>
      </c>
      <c r="M1262" s="4"/>
      <c r="N1262" s="4"/>
      <c r="O1262" s="4">
        <f t="shared" si="304"/>
        <v>83666.104855056197</v>
      </c>
      <c r="P1262" s="4">
        <f t="shared" si="305"/>
        <v>14569.38248645651</v>
      </c>
      <c r="Q1262" s="4">
        <f t="shared" si="305"/>
        <v>14569.38248645651</v>
      </c>
      <c r="R1262" s="4">
        <f t="shared" si="306"/>
        <v>1204.7648919193916</v>
      </c>
      <c r="S1262" s="4"/>
      <c r="T1262" s="4"/>
      <c r="U1262" s="4">
        <f t="shared" si="307"/>
        <v>1</v>
      </c>
      <c r="V1262" s="4"/>
      <c r="W1262" s="4"/>
      <c r="X1262">
        <f>IF(front!E1262&gt;$X$2,O1262,P1262)</f>
        <v>83666.104855056197</v>
      </c>
      <c r="Y1262">
        <f t="shared" si="301"/>
        <v>83432.124066755132</v>
      </c>
      <c r="Z1262">
        <f>SUMPRODUCT($B$7:$B$456,Y$7:Y$456,EXP(constants!$B$32+constants!$A$32*ABS($A$7:$A$456-$A1262)))</f>
        <v>2.3379392168649087E-8</v>
      </c>
      <c r="AA1262">
        <f t="shared" si="302"/>
        <v>83432.124066731747</v>
      </c>
      <c r="AB1262">
        <f t="shared" si="308"/>
        <v>83426.678108172142</v>
      </c>
      <c r="AD1262" s="4"/>
      <c r="AE1262" s="4"/>
      <c r="AF1262" s="4"/>
      <c r="AI1262" s="5">
        <f>SUMPRODUCT(constants!$B$13:$B$20,A1262^constants!$A$13:$A$20)*constants!$C$10/((A1262/1000000000)^5*(EXP(0.014388/(A1262/1000000000)/constants!$B$9)-1))</f>
        <v>2.0911655968789348E-5</v>
      </c>
      <c r="AL1262" s="17">
        <f t="shared" si="303"/>
        <v>2.5065909901956082E-10</v>
      </c>
      <c r="AQ1262">
        <f t="shared" si="310"/>
        <v>2.5065909901956082E-10</v>
      </c>
    </row>
    <row r="1263" spans="1:43" x14ac:dyDescent="0.2">
      <c r="A1263">
        <f>front!A1263</f>
        <v>768.32</v>
      </c>
      <c r="B1263" s="1">
        <f t="shared" si="309"/>
        <v>0.44000000000005457</v>
      </c>
      <c r="C1263">
        <f>front!D1263-front!B1263</f>
        <v>32687.95</v>
      </c>
      <c r="D1263" s="2">
        <f>front!E1263-front!C1263</f>
        <v>55096.1</v>
      </c>
      <c r="E1263" s="2">
        <f>IF(front!F1263-front!C1263&gt;0,front!F1263-front!C1263,0)</f>
        <v>55096.1</v>
      </c>
      <c r="F1263" s="2">
        <f>front!I1263-front!H1263</f>
        <v>6075.5</v>
      </c>
      <c r="G1263" s="2"/>
      <c r="H1263" s="2"/>
      <c r="I1263" s="4">
        <f>C1263/(constants!$A$4+constants!$B$4*data!C1263+constants!$C$4*data!C1263^2+constants!$D$4*data!C1263^3+constants!$E$4*data!C1263^4+constants!$F$4*data!C1263^5+constants!$G$4*data!C1263^6+constants!$H$4*data!C1263^7)</f>
        <v>33601.857785552893</v>
      </c>
      <c r="J1263" s="4">
        <f>D1263/(constants!$A$4+constants!$B$4*data!D1263+constants!$C$4*data!D1263^2+constants!$D$4*data!D1263^3+constants!$E$4*data!D1263^4+constants!$F$4*data!D1263^5+constants!$G$4*data!D1263^6+constants!$H$4*data!D1263^7)</f>
        <v>58126.435246906985</v>
      </c>
      <c r="K1263" s="4">
        <f>E1263/(constants!$A$4+constants!$B$4*data!E1263+constants!$C$4*data!E1263^2+constants!$D$4*data!E1263^3+constants!$E$4*data!E1263^4+constants!$F$4*data!E1263^5+constants!$G$4*data!E1263^6+constants!$H$4*data!E1263^7)</f>
        <v>58126.435246906985</v>
      </c>
      <c r="L1263" s="4">
        <f>F1263/(constants!$A$4+constants!$B$4*data!F1263+constants!$C$4*data!F1263^2+constants!$D$4*data!F1263^3+constants!$E$4*data!F1263^4+constants!$F$4*data!F1263^5+constants!$G$4*data!F1263^6+constants!$H$4*data!F1263^7)</f>
        <v>6063.9057771589323</v>
      </c>
      <c r="M1263" s="4"/>
      <c r="N1263" s="4"/>
      <c r="O1263" s="4">
        <f t="shared" si="304"/>
        <v>84004.644463882243</v>
      </c>
      <c r="P1263" s="4">
        <f t="shared" si="305"/>
        <v>14531.608811726746</v>
      </c>
      <c r="Q1263" s="4">
        <f t="shared" si="305"/>
        <v>14531.608811726746</v>
      </c>
      <c r="R1263" s="4">
        <f t="shared" si="306"/>
        <v>1515.9764442897331</v>
      </c>
      <c r="S1263" s="4"/>
      <c r="T1263" s="4"/>
      <c r="U1263" s="4">
        <f t="shared" si="307"/>
        <v>1</v>
      </c>
      <c r="V1263" s="4"/>
      <c r="W1263" s="4"/>
      <c r="X1263">
        <f>IF(front!E1263&gt;$X$2,O1263,P1263)</f>
        <v>84004.644463882243</v>
      </c>
      <c r="Y1263">
        <f t="shared" si="301"/>
        <v>83770.663675581178</v>
      </c>
      <c r="Z1263">
        <f>SUMPRODUCT($B$7:$B$456,Y$7:Y$456,EXP(constants!$B$32+constants!$A$32*ABS($A$7:$A$456-$A1263)))</f>
        <v>2.2801532709156456E-8</v>
      </c>
      <c r="AA1263">
        <f t="shared" si="302"/>
        <v>83770.663675558375</v>
      </c>
      <c r="AB1263">
        <f t="shared" si="308"/>
        <v>83765.21771699877</v>
      </c>
      <c r="AD1263" s="4"/>
      <c r="AE1263" s="4"/>
      <c r="AF1263" s="4"/>
      <c r="AI1263" s="5">
        <f>SUMPRODUCT(constants!$B$13:$B$20,A1263^constants!$A$13:$A$20)*constants!$C$10/((A1263/1000000000)^5*(EXP(0.014388/(A1263/1000000000)/constants!$B$9)-1))</f>
        <v>2.0922823118550594E-5</v>
      </c>
      <c r="AL1263" s="17">
        <f t="shared" si="303"/>
        <v>2.4977936772322928E-10</v>
      </c>
      <c r="AQ1263">
        <f t="shared" si="310"/>
        <v>2.4977936772322928E-10</v>
      </c>
    </row>
    <row r="1264" spans="1:43" x14ac:dyDescent="0.2">
      <c r="A1264">
        <f>front!A1264</f>
        <v>768.77</v>
      </c>
      <c r="B1264" s="1">
        <f t="shared" si="309"/>
        <v>0.44999999999993179</v>
      </c>
      <c r="C1264">
        <f>front!D1264-front!B1264</f>
        <v>32951.9</v>
      </c>
      <c r="D1264" s="2">
        <f>front!E1264-front!C1264</f>
        <v>55517.2</v>
      </c>
      <c r="E1264" s="2">
        <f>IF(front!F1264-front!C1264&gt;0,front!F1264-front!C1264,0)</f>
        <v>55517.2</v>
      </c>
      <c r="F1264" s="2">
        <f>front!I1264-front!H1264</f>
        <v>7391.6</v>
      </c>
      <c r="G1264" s="2"/>
      <c r="H1264" s="2"/>
      <c r="I1264" s="4">
        <f>C1264/(constants!$A$4+constants!$B$4*data!C1264+constants!$C$4*data!C1264^2+constants!$D$4*data!C1264^3+constants!$E$4*data!C1264^4+constants!$F$4*data!C1264^5+constants!$G$4*data!C1264^6+constants!$H$4*data!C1264^7)</f>
        <v>33884.647391941529</v>
      </c>
      <c r="J1264" s="4">
        <f>D1264/(constants!$A$4+constants!$B$4*data!D1264+constants!$C$4*data!D1264^2+constants!$D$4*data!D1264^3+constants!$E$4*data!D1264^4+constants!$F$4*data!D1264^5+constants!$G$4*data!D1264^6+constants!$H$4*data!D1264^7)</f>
        <v>58594.437398459144</v>
      </c>
      <c r="K1264" s="4">
        <f>E1264/(constants!$A$4+constants!$B$4*data!E1264+constants!$C$4*data!E1264^2+constants!$D$4*data!E1264^3+constants!$E$4*data!E1264^4+constants!$F$4*data!E1264^5+constants!$G$4*data!E1264^6+constants!$H$4*data!E1264^7)</f>
        <v>58594.437398459144</v>
      </c>
      <c r="L1264" s="4">
        <f>F1264/(constants!$A$4+constants!$B$4*data!F1264+constants!$C$4*data!F1264^2+constants!$D$4*data!F1264^3+constants!$E$4*data!F1264^4+constants!$F$4*data!F1264^5+constants!$G$4*data!F1264^6+constants!$H$4*data!F1264^7)</f>
        <v>7380.5359957740347</v>
      </c>
      <c r="M1264" s="4"/>
      <c r="N1264" s="4"/>
      <c r="O1264" s="4">
        <f t="shared" si="304"/>
        <v>84711.618479853831</v>
      </c>
      <c r="P1264" s="4">
        <f t="shared" si="305"/>
        <v>14648.609349614786</v>
      </c>
      <c r="Q1264" s="4">
        <f t="shared" si="305"/>
        <v>14648.609349614786</v>
      </c>
      <c r="R1264" s="4">
        <f t="shared" si="306"/>
        <v>1845.1339989435087</v>
      </c>
      <c r="S1264" s="4"/>
      <c r="T1264" s="4"/>
      <c r="U1264" s="4">
        <f t="shared" si="307"/>
        <v>1</v>
      </c>
      <c r="V1264" s="4"/>
      <c r="W1264" s="4"/>
      <c r="X1264">
        <f>IF(front!E1264&gt;$X$2,O1264,P1264)</f>
        <v>84711.618479853831</v>
      </c>
      <c r="Y1264">
        <f t="shared" si="301"/>
        <v>84477.637691552765</v>
      </c>
      <c r="Z1264">
        <f>SUMPRODUCT($B$7:$B$456,Y$7:Y$456,EXP(constants!$B$32+constants!$A$32*ABS($A$7:$A$456-$A1264)))</f>
        <v>2.2225310627367388E-8</v>
      </c>
      <c r="AA1264">
        <f t="shared" si="302"/>
        <v>84477.637691530545</v>
      </c>
      <c r="AB1264">
        <f t="shared" si="308"/>
        <v>84472.191732970939</v>
      </c>
      <c r="AD1264" s="4"/>
      <c r="AE1264" s="4"/>
      <c r="AF1264" s="4"/>
      <c r="AI1264" s="5">
        <f>SUMPRODUCT(constants!$B$13:$B$20,A1264^constants!$A$13:$A$20)*constants!$C$10/((A1264/1000000000)^5*(EXP(0.014388/(A1264/1000000000)/constants!$B$9)-1))</f>
        <v>2.0934204298795146E-5</v>
      </c>
      <c r="AL1264" s="17">
        <f t="shared" si="303"/>
        <v>2.4782361945776494E-10</v>
      </c>
      <c r="AQ1264">
        <f t="shared" si="310"/>
        <v>2.4782361945776494E-10</v>
      </c>
    </row>
    <row r="1265" spans="1:43" x14ac:dyDescent="0.2">
      <c r="A1265">
        <f>front!A1265</f>
        <v>769.21</v>
      </c>
      <c r="B1265" s="1">
        <f t="shared" si="309"/>
        <v>0.44000000000005457</v>
      </c>
      <c r="C1265">
        <f>front!D1265-front!B1265</f>
        <v>33196.449999999997</v>
      </c>
      <c r="D1265" s="2">
        <f>front!E1265-front!C1265</f>
        <v>54463.199999999997</v>
      </c>
      <c r="E1265" s="2">
        <f>IF(front!F1265-front!C1265&gt;0,front!F1265-front!C1265,0)</f>
        <v>54463.199999999997</v>
      </c>
      <c r="F1265" s="2">
        <f>front!I1265-front!H1265</f>
        <v>7276.3000000000011</v>
      </c>
      <c r="G1265" s="2"/>
      <c r="H1265" s="2"/>
      <c r="I1265" s="4">
        <f>C1265/(constants!$A$4+constants!$B$4*data!C1265+constants!$C$4*data!C1265^2+constants!$D$4*data!C1265^3+constants!$E$4*data!C1265^4+constants!$F$4*data!C1265^5+constants!$G$4*data!C1265^6+constants!$H$4*data!C1265^7)</f>
        <v>34146.802689693286</v>
      </c>
      <c r="J1265" s="4">
        <f>D1265/(constants!$A$4+constants!$B$4*data!D1265+constants!$C$4*data!D1265^2+constants!$D$4*data!D1265^3+constants!$E$4*data!D1265^4+constants!$F$4*data!D1265^5+constants!$G$4*data!D1265^6+constants!$H$4*data!D1265^7)</f>
        <v>57423.865215907485</v>
      </c>
      <c r="K1265" s="4">
        <f>E1265/(constants!$A$4+constants!$B$4*data!E1265+constants!$C$4*data!E1265^2+constants!$D$4*data!E1265^3+constants!$E$4*data!E1265^4+constants!$F$4*data!E1265^5+constants!$G$4*data!E1265^6+constants!$H$4*data!E1265^7)</f>
        <v>57423.865215907485</v>
      </c>
      <c r="L1265" s="4">
        <f>F1265/(constants!$A$4+constants!$B$4*data!F1265+constants!$C$4*data!F1265^2+constants!$D$4*data!F1265^3+constants!$E$4*data!F1265^4+constants!$F$4*data!F1265^5+constants!$G$4*data!F1265^6+constants!$H$4*data!F1265^7)</f>
        <v>7265.0929540981106</v>
      </c>
      <c r="M1265" s="4"/>
      <c r="N1265" s="4"/>
      <c r="O1265" s="4">
        <f t="shared" si="304"/>
        <v>85367.006724233215</v>
      </c>
      <c r="P1265" s="4">
        <f t="shared" si="305"/>
        <v>14355.966303976871</v>
      </c>
      <c r="Q1265" s="4">
        <f t="shared" si="305"/>
        <v>14355.966303976871</v>
      </c>
      <c r="R1265" s="4">
        <f t="shared" si="306"/>
        <v>1816.2732385245276</v>
      </c>
      <c r="S1265" s="4"/>
      <c r="T1265" s="4"/>
      <c r="U1265" s="4">
        <f t="shared" si="307"/>
        <v>1</v>
      </c>
      <c r="V1265" s="4"/>
      <c r="W1265" s="4"/>
      <c r="X1265">
        <f>IF(front!E1265&gt;$X$2,O1265,P1265)</f>
        <v>85367.006724233215</v>
      </c>
      <c r="Y1265">
        <f t="shared" si="301"/>
        <v>85133.02593593215</v>
      </c>
      <c r="Z1265">
        <f>SUMPRODUCT($B$7:$B$456,Y$7:Y$456,EXP(constants!$B$32+constants!$A$32*ABS($A$7:$A$456-$A1265)))</f>
        <v>2.1675976158210042E-8</v>
      </c>
      <c r="AA1265">
        <f t="shared" si="302"/>
        <v>85133.025935910468</v>
      </c>
      <c r="AB1265">
        <f t="shared" si="308"/>
        <v>85127.579977350862</v>
      </c>
      <c r="AD1265" s="4"/>
      <c r="AE1265" s="4"/>
      <c r="AF1265" s="4"/>
      <c r="AI1265" s="5">
        <f>SUMPRODUCT(constants!$B$13:$B$20,A1265^constants!$A$13:$A$20)*constants!$C$10/((A1265/1000000000)^5*(EXP(0.014388/(A1265/1000000000)/constants!$B$9)-1))</f>
        <v>2.0945293661076562E-5</v>
      </c>
      <c r="AL1265" s="17">
        <f t="shared" si="303"/>
        <v>2.460459191562745E-10</v>
      </c>
      <c r="AQ1265">
        <f t="shared" si="310"/>
        <v>2.460459191562745E-10</v>
      </c>
    </row>
    <row r="1266" spans="1:43" x14ac:dyDescent="0.2">
      <c r="A1266">
        <f>front!A1266</f>
        <v>769.66</v>
      </c>
      <c r="B1266" s="1">
        <f t="shared" si="309"/>
        <v>0.44999999999993179</v>
      </c>
      <c r="C1266">
        <f>front!D1266-front!B1266</f>
        <v>33452.799999999996</v>
      </c>
      <c r="D1266" s="2">
        <f>front!E1266-front!C1266</f>
        <v>55709.2</v>
      </c>
      <c r="E1266" s="2">
        <f>IF(front!F1266-front!C1266&gt;0,front!F1266-front!C1266,0)</f>
        <v>55709.2</v>
      </c>
      <c r="F1266" s="2">
        <f>front!I1266-front!H1266</f>
        <v>6308.4</v>
      </c>
      <c r="G1266" s="2"/>
      <c r="H1266" s="2"/>
      <c r="I1266" s="4">
        <f>C1266/(constants!$A$4+constants!$B$4*data!C1266+constants!$C$4*data!C1266^2+constants!$D$4*data!C1266^3+constants!$E$4*data!C1266^4+constants!$F$4*data!C1266^5+constants!$G$4*data!C1266^6+constants!$H$4*data!C1266^7)</f>
        <v>34421.763051198162</v>
      </c>
      <c r="J1266" s="4">
        <f>D1266/(constants!$A$4+constants!$B$4*data!D1266+constants!$C$4*data!D1266^2+constants!$D$4*data!D1266^3+constants!$E$4*data!D1266^4+constants!$F$4*data!D1266^5+constants!$G$4*data!D1266^6+constants!$H$4*data!D1266^7)</f>
        <v>58807.994201226153</v>
      </c>
      <c r="K1266" s="4">
        <f>E1266/(constants!$A$4+constants!$B$4*data!E1266+constants!$C$4*data!E1266^2+constants!$D$4*data!E1266^3+constants!$E$4*data!E1266^4+constants!$F$4*data!E1266^5+constants!$G$4*data!E1266^6+constants!$H$4*data!E1266^7)</f>
        <v>58807.994201226153</v>
      </c>
      <c r="L1266" s="4">
        <f>F1266/(constants!$A$4+constants!$B$4*data!F1266+constants!$C$4*data!F1266^2+constants!$D$4*data!F1266^3+constants!$E$4*data!F1266^4+constants!$F$4*data!F1266^5+constants!$G$4*data!F1266^6+constants!$H$4*data!F1266^7)</f>
        <v>6296.7384108079632</v>
      </c>
      <c r="M1266" s="4"/>
      <c r="N1266" s="4"/>
      <c r="O1266" s="4">
        <f t="shared" si="304"/>
        <v>86054.407627995402</v>
      </c>
      <c r="P1266" s="4">
        <f t="shared" si="305"/>
        <v>14701.998550306538</v>
      </c>
      <c r="Q1266" s="4">
        <f t="shared" si="305"/>
        <v>14701.998550306538</v>
      </c>
      <c r="R1266" s="4">
        <f t="shared" si="306"/>
        <v>1574.1846027019908</v>
      </c>
      <c r="S1266" s="4"/>
      <c r="T1266" s="4"/>
      <c r="U1266" s="4">
        <f t="shared" si="307"/>
        <v>1</v>
      </c>
      <c r="V1266" s="4"/>
      <c r="W1266" s="4"/>
      <c r="X1266">
        <f>IF(front!E1266&gt;$X$2,O1266,P1266)</f>
        <v>86054.407627995402</v>
      </c>
      <c r="Y1266">
        <f t="shared" si="301"/>
        <v>85820.426839694337</v>
      </c>
      <c r="Z1266">
        <f>SUMPRODUCT($B$7:$B$456,Y$7:Y$456,EXP(constants!$B$32+constants!$A$32*ABS($A$7:$A$456-$A1266)))</f>
        <v>2.1128198240558137E-8</v>
      </c>
      <c r="AA1266">
        <f t="shared" si="302"/>
        <v>85820.426839673208</v>
      </c>
      <c r="AB1266">
        <f t="shared" si="308"/>
        <v>85814.980881113603</v>
      </c>
      <c r="AD1266" s="4"/>
      <c r="AE1266" s="4"/>
      <c r="AF1266" s="4"/>
      <c r="AI1266" s="5">
        <f>SUMPRODUCT(constants!$B$13:$B$20,A1266^constants!$A$13:$A$20)*constants!$C$10/((A1266/1000000000)^5*(EXP(0.014388/(A1266/1000000000)/constants!$B$9)-1))</f>
        <v>2.0956595248094675E-5</v>
      </c>
      <c r="AL1266" s="17">
        <f t="shared" si="303"/>
        <v>2.4420672279968847E-10</v>
      </c>
      <c r="AQ1266">
        <f t="shared" si="310"/>
        <v>2.4420672279968847E-10</v>
      </c>
    </row>
    <row r="1267" spans="1:43" x14ac:dyDescent="0.2">
      <c r="A1267">
        <f>front!A1267</f>
        <v>770.1</v>
      </c>
      <c r="B1267" s="1">
        <f t="shared" si="309"/>
        <v>0.44000000000005457</v>
      </c>
      <c r="C1267">
        <f>front!D1267-front!B1267</f>
        <v>33446.75</v>
      </c>
      <c r="D1267" s="2">
        <f>front!E1267-front!C1267</f>
        <v>55522.9</v>
      </c>
      <c r="E1267" s="2">
        <f>IF(front!F1267-front!C1267&gt;0,front!F1267-front!C1267,0)</f>
        <v>55522.9</v>
      </c>
      <c r="F1267" s="2">
        <f>front!I1267-front!H1267</f>
        <v>5873.9</v>
      </c>
      <c r="G1267" s="2"/>
      <c r="H1267" s="2"/>
      <c r="I1267" s="4">
        <f>C1267/(constants!$A$4+constants!$B$4*data!C1267+constants!$C$4*data!C1267^2+constants!$D$4*data!C1267^3+constants!$E$4*data!C1267^4+constants!$F$4*data!C1267^5+constants!$G$4*data!C1267^6+constants!$H$4*data!C1267^7)</f>
        <v>34415.271999424214</v>
      </c>
      <c r="J1267" s="4">
        <f>D1267/(constants!$A$4+constants!$B$4*data!D1267+constants!$C$4*data!D1267^2+constants!$D$4*data!D1267^3+constants!$E$4*data!D1267^4+constants!$F$4*data!D1267^5+constants!$G$4*data!D1267^6+constants!$H$4*data!D1267^7)</f>
        <v>58600.775725343614</v>
      </c>
      <c r="K1267" s="4">
        <f>E1267/(constants!$A$4+constants!$B$4*data!E1267+constants!$C$4*data!E1267^2+constants!$D$4*data!E1267^3+constants!$E$4*data!E1267^4+constants!$F$4*data!E1267^5+constants!$G$4*data!E1267^6+constants!$H$4*data!E1267^7)</f>
        <v>58600.775725343614</v>
      </c>
      <c r="L1267" s="4">
        <f>F1267/(constants!$A$4+constants!$B$4*data!F1267+constants!$C$4*data!F1267^2+constants!$D$4*data!F1267^3+constants!$E$4*data!F1267^4+constants!$F$4*data!F1267^5+constants!$G$4*data!F1267^6+constants!$H$4*data!F1267^7)</f>
        <v>5862.4119994504117</v>
      </c>
      <c r="M1267" s="4"/>
      <c r="N1267" s="4"/>
      <c r="O1267" s="4">
        <f t="shared" si="304"/>
        <v>86038.179998560532</v>
      </c>
      <c r="P1267" s="4">
        <f t="shared" si="305"/>
        <v>14650.193931335903</v>
      </c>
      <c r="Q1267" s="4">
        <f t="shared" si="305"/>
        <v>14650.193931335903</v>
      </c>
      <c r="R1267" s="4">
        <f t="shared" si="306"/>
        <v>1465.6029998626029</v>
      </c>
      <c r="S1267" s="4"/>
      <c r="T1267" s="4"/>
      <c r="U1267" s="4">
        <f t="shared" si="307"/>
        <v>1</v>
      </c>
      <c r="V1267" s="4"/>
      <c r="W1267" s="4"/>
      <c r="X1267">
        <f>IF(front!E1267&gt;$X$2,O1267,P1267)</f>
        <v>86038.179998560532</v>
      </c>
      <c r="Y1267">
        <f t="shared" si="301"/>
        <v>85804.199210259467</v>
      </c>
      <c r="Z1267">
        <f>SUMPRODUCT($B$7:$B$456,Y$7:Y$456,EXP(constants!$B$32+constants!$A$32*ABS($A$7:$A$456-$A1267)))</f>
        <v>2.060598067701881E-8</v>
      </c>
      <c r="AA1267">
        <f t="shared" si="302"/>
        <v>85804.199210238861</v>
      </c>
      <c r="AB1267">
        <f t="shared" si="308"/>
        <v>85798.753251679256</v>
      </c>
      <c r="AD1267" s="4"/>
      <c r="AE1267" s="4"/>
      <c r="AF1267" s="4"/>
      <c r="AI1267" s="5">
        <f>SUMPRODUCT(constants!$B$13:$B$20,A1267^constants!$A$13:$A$20)*constants!$C$10/((A1267/1000000000)^5*(EXP(0.014388/(A1267/1000000000)/constants!$B$9)-1))</f>
        <v>2.096760674797207E-5</v>
      </c>
      <c r="AL1267" s="17">
        <f t="shared" si="303"/>
        <v>2.4438125209659372E-10</v>
      </c>
      <c r="AQ1267">
        <f t="shared" si="310"/>
        <v>2.4438125209659372E-10</v>
      </c>
    </row>
    <row r="1268" spans="1:43" x14ac:dyDescent="0.2">
      <c r="A1268">
        <f>front!A1268</f>
        <v>770.54</v>
      </c>
      <c r="B1268" s="1">
        <f t="shared" si="309"/>
        <v>0.43999999999994088</v>
      </c>
      <c r="C1268">
        <f>front!D1268-front!B1268</f>
        <v>33537.9</v>
      </c>
      <c r="D1268" s="2">
        <f>front!E1268-front!C1268</f>
        <v>55640.5</v>
      </c>
      <c r="E1268" s="2">
        <f>IF(front!F1268-front!C1268&gt;0,front!F1268-front!C1268,0)</f>
        <v>55640.5</v>
      </c>
      <c r="F1268" s="2">
        <f>front!I1268-front!H1268</f>
        <v>6820.9</v>
      </c>
      <c r="G1268" s="2"/>
      <c r="H1268" s="2"/>
      <c r="I1268" s="4">
        <f>C1268/(constants!$A$4+constants!$B$4*data!C1268+constants!$C$4*data!C1268^2+constants!$D$4*data!C1268^3+constants!$E$4*data!C1268^4+constants!$F$4*data!C1268^5+constants!$G$4*data!C1268^6+constants!$H$4*data!C1268^7)</f>
        <v>34513.076355191428</v>
      </c>
      <c r="J1268" s="4">
        <f>D1268/(constants!$A$4+constants!$B$4*data!D1268+constants!$C$4*data!D1268^2+constants!$D$4*data!D1268^3+constants!$E$4*data!D1268^4+constants!$F$4*data!D1268^5+constants!$G$4*data!D1268^6+constants!$H$4*data!D1268^7)</f>
        <v>58731.567611237144</v>
      </c>
      <c r="K1268" s="4">
        <f>E1268/(constants!$A$4+constants!$B$4*data!E1268+constants!$C$4*data!E1268^2+constants!$D$4*data!E1268^3+constants!$E$4*data!E1268^4+constants!$F$4*data!E1268^5+constants!$G$4*data!E1268^6+constants!$H$4*data!E1268^7)</f>
        <v>58731.567611237144</v>
      </c>
      <c r="L1268" s="4">
        <f>F1268/(constants!$A$4+constants!$B$4*data!F1268+constants!$C$4*data!F1268^2+constants!$D$4*data!F1268^3+constants!$E$4*data!F1268^4+constants!$F$4*data!F1268^5+constants!$G$4*data!F1268^6+constants!$H$4*data!F1268^7)</f>
        <v>6809.3210304531558</v>
      </c>
      <c r="M1268" s="4"/>
      <c r="N1268" s="4"/>
      <c r="O1268" s="4">
        <f t="shared" si="304"/>
        <v>86282.690887978562</v>
      </c>
      <c r="P1268" s="4">
        <f t="shared" si="305"/>
        <v>14682.891902809286</v>
      </c>
      <c r="Q1268" s="4">
        <f t="shared" si="305"/>
        <v>14682.891902809286</v>
      </c>
      <c r="R1268" s="4">
        <f t="shared" si="306"/>
        <v>1702.3302576132889</v>
      </c>
      <c r="S1268" s="4"/>
      <c r="T1268" s="4"/>
      <c r="U1268" s="4">
        <f t="shared" si="307"/>
        <v>1</v>
      </c>
      <c r="V1268" s="4"/>
      <c r="W1268" s="4"/>
      <c r="X1268">
        <f>IF(front!E1268&gt;$X$2,O1268,P1268)</f>
        <v>86282.690887978562</v>
      </c>
      <c r="Y1268">
        <f t="shared" si="301"/>
        <v>86048.710099677497</v>
      </c>
      <c r="Z1268">
        <f>SUMPRODUCT($B$7:$B$456,Y$7:Y$456,EXP(constants!$B$32+constants!$A$32*ABS($A$7:$A$456-$A1268)))</f>
        <v>2.0096670564487223E-8</v>
      </c>
      <c r="AA1268">
        <f t="shared" si="302"/>
        <v>86048.710099657401</v>
      </c>
      <c r="AB1268">
        <f t="shared" si="308"/>
        <v>86043.264141097796</v>
      </c>
      <c r="AD1268" s="4"/>
      <c r="AE1268" s="4"/>
      <c r="AF1268" s="4"/>
      <c r="AI1268" s="5">
        <f>SUMPRODUCT(constants!$B$13:$B$20,A1268^constants!$A$13:$A$20)*constants!$C$10/((A1268/1000000000)^5*(EXP(0.014388/(A1268/1000000000)/constants!$B$9)-1))</f>
        <v>2.0978579725263232E-5</v>
      </c>
      <c r="AL1268" s="17">
        <f t="shared" si="303"/>
        <v>2.4381431753753054E-10</v>
      </c>
      <c r="AQ1268">
        <f t="shared" si="310"/>
        <v>2.4381431753753054E-10</v>
      </c>
    </row>
    <row r="1269" spans="1:43" x14ac:dyDescent="0.2">
      <c r="A1269">
        <f>front!A1269</f>
        <v>770.99</v>
      </c>
      <c r="B1269" s="1">
        <f t="shared" si="309"/>
        <v>0.45000000000004547</v>
      </c>
      <c r="C1269">
        <f>front!D1269-front!B1269</f>
        <v>33509.1</v>
      </c>
      <c r="D1269" s="2">
        <f>front!E1269-front!C1269</f>
        <v>55788.3</v>
      </c>
      <c r="E1269" s="2">
        <f>IF(front!F1269-front!C1269&gt;0,front!F1269-front!C1269,0)</f>
        <v>55788.3</v>
      </c>
      <c r="F1269" s="2">
        <f>front!I1269-front!H1269</f>
        <v>7736.1999999999989</v>
      </c>
      <c r="G1269" s="2"/>
      <c r="H1269" s="2"/>
      <c r="I1269" s="4">
        <f>C1269/(constants!$A$4+constants!$B$4*data!C1269+constants!$C$4*data!C1269^2+constants!$D$4*data!C1269^3+constants!$E$4*data!C1269^4+constants!$F$4*data!C1269^5+constants!$G$4*data!C1269^6+constants!$H$4*data!C1269^7)</f>
        <v>34482.171646264789</v>
      </c>
      <c r="J1269" s="4">
        <f>D1269/(constants!$A$4+constants!$B$4*data!D1269+constants!$C$4*data!D1269^2+constants!$D$4*data!D1269^3+constants!$E$4*data!D1269^4+constants!$F$4*data!D1269^5+constants!$G$4*data!D1269^6+constants!$H$4*data!D1269^7)</f>
        <v>58896.009495595164</v>
      </c>
      <c r="K1269" s="4">
        <f>E1269/(constants!$A$4+constants!$B$4*data!E1269+constants!$C$4*data!E1269^2+constants!$D$4*data!E1269^3+constants!$E$4*data!E1269^4+constants!$F$4*data!E1269^5+constants!$G$4*data!E1269^6+constants!$H$4*data!E1269^7)</f>
        <v>58896.009495595164</v>
      </c>
      <c r="L1269" s="4">
        <f>F1269/(constants!$A$4+constants!$B$4*data!F1269+constants!$C$4*data!F1269^2+constants!$D$4*data!F1269^3+constants!$E$4*data!F1269^4+constants!$F$4*data!F1269^5+constants!$G$4*data!F1269^6+constants!$H$4*data!F1269^7)</f>
        <v>7725.6899252629473</v>
      </c>
      <c r="M1269" s="4"/>
      <c r="N1269" s="4"/>
      <c r="O1269" s="4">
        <f t="shared" si="304"/>
        <v>86205.429115661973</v>
      </c>
      <c r="P1269" s="4">
        <f t="shared" si="305"/>
        <v>14724.002373898791</v>
      </c>
      <c r="Q1269" s="4">
        <f t="shared" si="305"/>
        <v>14724.002373898791</v>
      </c>
      <c r="R1269" s="4">
        <f t="shared" si="306"/>
        <v>1931.4224813157368</v>
      </c>
      <c r="S1269" s="4"/>
      <c r="T1269" s="4"/>
      <c r="U1269" s="4">
        <f t="shared" si="307"/>
        <v>1</v>
      </c>
      <c r="V1269" s="4"/>
      <c r="W1269" s="4"/>
      <c r="X1269">
        <f>IF(front!E1269&gt;$X$2,O1269,P1269)</f>
        <v>86205.429115661973</v>
      </c>
      <c r="Y1269">
        <f t="shared" ref="Y1269:Y1332" si="311">X1269-$U$4</f>
        <v>85971.448327360908</v>
      </c>
      <c r="Z1269">
        <f>SUMPRODUCT($B$7:$B$456,Y$7:Y$456,EXP(constants!$B$32+constants!$A$32*ABS($A$7:$A$456-$A1269)))</f>
        <v>1.9588803593551106E-8</v>
      </c>
      <c r="AA1269">
        <f t="shared" si="302"/>
        <v>85971.448327341321</v>
      </c>
      <c r="AB1269">
        <f t="shared" si="308"/>
        <v>85966.002368781716</v>
      </c>
      <c r="AD1269" s="4"/>
      <c r="AE1269" s="4"/>
      <c r="AF1269" s="4"/>
      <c r="AI1269" s="5">
        <f>SUMPRODUCT(constants!$B$13:$B$20,A1269^constants!$A$13:$A$20)*constants!$C$10/((A1269/1000000000)^5*(EXP(0.014388/(A1269/1000000000)/constants!$B$9)-1))</f>
        <v>2.0989762222105479E-5</v>
      </c>
      <c r="AL1269" s="17">
        <f t="shared" si="303"/>
        <v>2.4416352562333229E-10</v>
      </c>
      <c r="AQ1269">
        <f t="shared" si="310"/>
        <v>2.4416352562333229E-10</v>
      </c>
    </row>
    <row r="1270" spans="1:43" x14ac:dyDescent="0.2">
      <c r="A1270">
        <f>front!A1270</f>
        <v>771.43</v>
      </c>
      <c r="B1270" s="1">
        <f t="shared" si="309"/>
        <v>0.43999999999994088</v>
      </c>
      <c r="C1270">
        <f>front!D1270-front!B1270</f>
        <v>33422.449999999997</v>
      </c>
      <c r="D1270" s="2">
        <f>front!E1270-front!C1270</f>
        <v>55144.2</v>
      </c>
      <c r="E1270" s="2">
        <f>IF(front!F1270-front!C1270&gt;0,front!F1270-front!C1270,0)</f>
        <v>55144.2</v>
      </c>
      <c r="F1270" s="2">
        <f>front!I1270-front!H1270</f>
        <v>7740.7000000000007</v>
      </c>
      <c r="G1270" s="2"/>
      <c r="H1270" s="2"/>
      <c r="I1270" s="4">
        <f>C1270/(constants!$A$4+constants!$B$4*data!C1270+constants!$C$4*data!C1270^2+constants!$D$4*data!C1270^3+constants!$E$4*data!C1270^4+constants!$F$4*data!C1270^5+constants!$G$4*data!C1270^6+constants!$H$4*data!C1270^7)</f>
        <v>34389.201397449266</v>
      </c>
      <c r="J1270" s="4">
        <f>D1270/(constants!$A$4+constants!$B$4*data!D1270+constants!$C$4*data!D1270^2+constants!$D$4*data!D1270^3+constants!$E$4*data!D1270^4+constants!$F$4*data!D1270^5+constants!$G$4*data!D1270^6+constants!$H$4*data!D1270^7)</f>
        <v>58179.868400366126</v>
      </c>
      <c r="K1270" s="4">
        <f>E1270/(constants!$A$4+constants!$B$4*data!E1270+constants!$C$4*data!E1270^2+constants!$D$4*data!E1270^3+constants!$E$4*data!E1270^4+constants!$F$4*data!E1270^5+constants!$G$4*data!E1270^6+constants!$H$4*data!E1270^7)</f>
        <v>58179.868400366126</v>
      </c>
      <c r="L1270" s="4">
        <f>F1270/(constants!$A$4+constants!$B$4*data!F1270+constants!$C$4*data!F1270^2+constants!$D$4*data!F1270^3+constants!$E$4*data!F1270^4+constants!$F$4*data!F1270^5+constants!$G$4*data!F1270^6+constants!$H$4*data!F1270^7)</f>
        <v>7730.198455294335</v>
      </c>
      <c r="M1270" s="4"/>
      <c r="N1270" s="4"/>
      <c r="O1270" s="4">
        <f t="shared" si="304"/>
        <v>85973.003493623153</v>
      </c>
      <c r="P1270" s="4">
        <f t="shared" si="305"/>
        <v>14544.967100091531</v>
      </c>
      <c r="Q1270" s="4">
        <f t="shared" si="305"/>
        <v>14544.967100091531</v>
      </c>
      <c r="R1270" s="4">
        <f t="shared" si="306"/>
        <v>1932.5496138235837</v>
      </c>
      <c r="S1270" s="4"/>
      <c r="T1270" s="4"/>
      <c r="U1270" s="4">
        <f t="shared" si="307"/>
        <v>1</v>
      </c>
      <c r="V1270" s="4"/>
      <c r="W1270" s="4"/>
      <c r="X1270">
        <f>IF(front!E1270&gt;$X$2,O1270,P1270)</f>
        <v>85973.003493623153</v>
      </c>
      <c r="Y1270">
        <f t="shared" si="311"/>
        <v>85739.022705322088</v>
      </c>
      <c r="Z1270">
        <f>SUMPRODUCT($B$7:$B$456,Y$7:Y$456,EXP(constants!$B$32+constants!$A$32*ABS($A$7:$A$456-$A1270)))</f>
        <v>1.9104634656436774E-8</v>
      </c>
      <c r="AA1270">
        <f t="shared" si="302"/>
        <v>85739.022705302981</v>
      </c>
      <c r="AB1270">
        <f t="shared" si="308"/>
        <v>85733.576746743376</v>
      </c>
      <c r="AD1270" s="4"/>
      <c r="AE1270" s="4"/>
      <c r="AF1270" s="4"/>
      <c r="AI1270" s="5">
        <f>SUMPRODUCT(constants!$B$13:$B$20,A1270^constants!$A$13:$A$20)*constants!$C$10/((A1270/1000000000)^5*(EXP(0.014388/(A1270/1000000000)/constants!$B$9)-1))</f>
        <v>2.1000657218145414E-5</v>
      </c>
      <c r="AL1270" s="17">
        <f t="shared" si="303"/>
        <v>2.4495253802581064E-10</v>
      </c>
      <c r="AQ1270">
        <f t="shared" si="310"/>
        <v>2.4495253802581064E-10</v>
      </c>
    </row>
    <row r="1271" spans="1:43" x14ac:dyDescent="0.2">
      <c r="A1271">
        <f>front!A1271</f>
        <v>771.88</v>
      </c>
      <c r="B1271" s="1">
        <f t="shared" si="309"/>
        <v>0.45000000000004547</v>
      </c>
      <c r="C1271">
        <f>front!D1271-front!B1271</f>
        <v>33269.700000000004</v>
      </c>
      <c r="D1271" s="2">
        <f>front!E1271-front!C1271</f>
        <v>55340</v>
      </c>
      <c r="E1271" s="2">
        <f>IF(front!F1271-front!C1271&gt;0,front!F1271-front!C1271,0)</f>
        <v>55340</v>
      </c>
      <c r="F1271" s="2">
        <f>front!I1271-front!H1271</f>
        <v>6553.4</v>
      </c>
      <c r="G1271" s="2"/>
      <c r="H1271" s="2"/>
      <c r="I1271" s="4">
        <f>C1271/(constants!$A$4+constants!$B$4*data!C1271+constants!$C$4*data!C1271^2+constants!$D$4*data!C1271^3+constants!$E$4*data!C1271^4+constants!$F$4*data!C1271^5+constants!$G$4*data!C1271^6+constants!$H$4*data!C1271^7)</f>
        <v>34225.354191211401</v>
      </c>
      <c r="J1271" s="4">
        <f>D1271/(constants!$A$4+constants!$B$4*data!D1271+constants!$C$4*data!D1271^2+constants!$D$4*data!D1271^3+constants!$E$4*data!D1271^4+constants!$F$4*data!D1271^5+constants!$G$4*data!D1271^6+constants!$H$4*data!D1271^7)</f>
        <v>58397.440901796261</v>
      </c>
      <c r="K1271" s="4">
        <f>E1271/(constants!$A$4+constants!$B$4*data!E1271+constants!$C$4*data!E1271^2+constants!$D$4*data!E1271^3+constants!$E$4*data!E1271^4+constants!$F$4*data!E1271^5+constants!$G$4*data!E1271^6+constants!$H$4*data!E1271^7)</f>
        <v>58397.440901796261</v>
      </c>
      <c r="L1271" s="4">
        <f>F1271/(constants!$A$4+constants!$B$4*data!F1271+constants!$C$4*data!F1271^2+constants!$D$4*data!F1271^3+constants!$E$4*data!F1271^4+constants!$F$4*data!F1271^5+constants!$G$4*data!F1271^6+constants!$H$4*data!F1271^7)</f>
        <v>6541.736399411383</v>
      </c>
      <c r="M1271" s="4"/>
      <c r="N1271" s="4"/>
      <c r="O1271" s="4">
        <f t="shared" si="304"/>
        <v>85563.385478028504</v>
      </c>
      <c r="P1271" s="4">
        <f t="shared" si="305"/>
        <v>14599.360225449065</v>
      </c>
      <c r="Q1271" s="4">
        <f t="shared" si="305"/>
        <v>14599.360225449065</v>
      </c>
      <c r="R1271" s="4">
        <f t="shared" si="306"/>
        <v>1635.4340998528457</v>
      </c>
      <c r="S1271" s="4"/>
      <c r="T1271" s="4"/>
      <c r="U1271" s="4">
        <f t="shared" si="307"/>
        <v>1</v>
      </c>
      <c r="V1271" s="4"/>
      <c r="W1271" s="4"/>
      <c r="X1271">
        <f>IF(front!E1271&gt;$X$2,O1271,P1271)</f>
        <v>85563.385478028504</v>
      </c>
      <c r="Y1271">
        <f t="shared" si="311"/>
        <v>85329.404689727438</v>
      </c>
      <c r="Z1271">
        <f>SUMPRODUCT($B$7:$B$456,Y$7:Y$456,EXP(constants!$B$32+constants!$A$32*ABS($A$7:$A$456-$A1271)))</f>
        <v>1.862183762283502E-8</v>
      </c>
      <c r="AA1271">
        <f t="shared" si="302"/>
        <v>85329.404689708812</v>
      </c>
      <c r="AB1271">
        <f t="shared" si="308"/>
        <v>85323.958731149207</v>
      </c>
      <c r="AD1271" s="4"/>
      <c r="AE1271" s="4"/>
      <c r="AF1271" s="4"/>
      <c r="AI1271" s="5">
        <f>SUMPRODUCT(constants!$B$13:$B$20,A1271^constants!$A$13:$A$20)*constants!$C$10/((A1271/1000000000)^5*(EXP(0.014388/(A1271/1000000000)/constants!$B$9)-1))</f>
        <v>2.1011759918882102E-5</v>
      </c>
      <c r="AL1271" s="17">
        <f t="shared" si="303"/>
        <v>2.4625861518086528E-10</v>
      </c>
      <c r="AQ1271">
        <f t="shared" si="310"/>
        <v>2.4625861518086528E-10</v>
      </c>
    </row>
    <row r="1272" spans="1:43" x14ac:dyDescent="0.2">
      <c r="A1272">
        <f>front!A1272</f>
        <v>772.32</v>
      </c>
      <c r="B1272" s="1">
        <f t="shared" si="309"/>
        <v>0.44000000000005457</v>
      </c>
      <c r="C1272">
        <f>front!D1272-front!B1272</f>
        <v>33128</v>
      </c>
      <c r="D1272" s="2">
        <f>front!E1272-front!C1272</f>
        <v>55223.7</v>
      </c>
      <c r="E1272" s="2">
        <f>IF(front!F1272-front!C1272&gt;0,front!F1272-front!C1272,0)</f>
        <v>55223.7</v>
      </c>
      <c r="F1272" s="2">
        <f>front!I1272-front!H1272</f>
        <v>5425.7999999999993</v>
      </c>
      <c r="G1272" s="2"/>
      <c r="H1272" s="2"/>
      <c r="I1272" s="4">
        <f>C1272/(constants!$A$4+constants!$B$4*data!C1272+constants!$C$4*data!C1272^2+constants!$D$4*data!C1272^3+constants!$E$4*data!C1272^4+constants!$F$4*data!C1272^5+constants!$G$4*data!C1272^6+constants!$H$4*data!C1272^7)</f>
        <v>34073.410341656556</v>
      </c>
      <c r="J1272" s="4">
        <f>D1272/(constants!$A$4+constants!$B$4*data!D1272+constants!$C$4*data!D1272^2+constants!$D$4*data!D1272^3+constants!$E$4*data!D1272^4+constants!$F$4*data!D1272^5+constants!$G$4*data!D1272^6+constants!$H$4*data!D1272^7)</f>
        <v>58268.19621997542</v>
      </c>
      <c r="K1272" s="4">
        <f>E1272/(constants!$A$4+constants!$B$4*data!E1272+constants!$C$4*data!E1272^2+constants!$D$4*data!E1272^3+constants!$E$4*data!E1272^4+constants!$F$4*data!E1272^5+constants!$G$4*data!E1272^6+constants!$H$4*data!E1272^7)</f>
        <v>58268.19621997542</v>
      </c>
      <c r="L1272" s="4">
        <f>F1272/(constants!$A$4+constants!$B$4*data!F1272+constants!$C$4*data!F1272^2+constants!$D$4*data!F1272^3+constants!$E$4*data!F1272^4+constants!$F$4*data!F1272^5+constants!$G$4*data!F1272^6+constants!$H$4*data!F1272^7)</f>
        <v>5414.691910324269</v>
      </c>
      <c r="M1272" s="4"/>
      <c r="N1272" s="4"/>
      <c r="O1272" s="4">
        <f t="shared" si="304"/>
        <v>85183.525854141393</v>
      </c>
      <c r="P1272" s="4">
        <f t="shared" si="305"/>
        <v>14567.049054993855</v>
      </c>
      <c r="Q1272" s="4">
        <f t="shared" si="305"/>
        <v>14567.049054993855</v>
      </c>
      <c r="R1272" s="4">
        <f t="shared" si="306"/>
        <v>1353.6729775810672</v>
      </c>
      <c r="S1272" s="4"/>
      <c r="T1272" s="4"/>
      <c r="U1272" s="4">
        <f t="shared" si="307"/>
        <v>1</v>
      </c>
      <c r="V1272" s="4"/>
      <c r="W1272" s="4"/>
      <c r="X1272">
        <f>IF(front!E1272&gt;$X$2,O1272,P1272)</f>
        <v>85183.525854141393</v>
      </c>
      <c r="Y1272">
        <f t="shared" si="311"/>
        <v>84949.545065840328</v>
      </c>
      <c r="Z1272">
        <f>SUMPRODUCT($B$7:$B$456,Y$7:Y$456,EXP(constants!$B$32+constants!$A$32*ABS($A$7:$A$456-$A1272)))</f>
        <v>1.8161568812342983E-8</v>
      </c>
      <c r="AA1272">
        <f t="shared" si="302"/>
        <v>84949.545065822167</v>
      </c>
      <c r="AB1272">
        <f t="shared" si="308"/>
        <v>84944.099107262562</v>
      </c>
      <c r="AD1272" s="4"/>
      <c r="AE1272" s="4"/>
      <c r="AF1272" s="4"/>
      <c r="AI1272" s="5">
        <f>SUMPRODUCT(constants!$B$13:$B$20,A1272^constants!$A$13:$A$20)*constants!$C$10/((A1272/1000000000)^5*(EXP(0.014388/(A1272/1000000000)/constants!$B$9)-1))</f>
        <v>2.1022576849540058E-5</v>
      </c>
      <c r="AL1272" s="17">
        <f t="shared" si="303"/>
        <v>2.474871953494256E-10</v>
      </c>
      <c r="AQ1272">
        <f t="shared" si="310"/>
        <v>2.474871953494256E-10</v>
      </c>
    </row>
    <row r="1273" spans="1:43" x14ac:dyDescent="0.2">
      <c r="A1273">
        <f>front!A1273</f>
        <v>772.76</v>
      </c>
      <c r="B1273" s="1">
        <f t="shared" si="309"/>
        <v>0.43999999999994088</v>
      </c>
      <c r="C1273">
        <f>front!D1273-front!B1273</f>
        <v>33030.75</v>
      </c>
      <c r="D1273" s="2">
        <f>front!E1273-front!C1273</f>
        <v>55908.5</v>
      </c>
      <c r="E1273" s="2">
        <f>IF(front!F1273-front!C1273&gt;0,front!F1273-front!C1273,0)</f>
        <v>55908.5</v>
      </c>
      <c r="F1273" s="2">
        <f>front!I1273-front!H1273</f>
        <v>5378.9000000000005</v>
      </c>
      <c r="G1273" s="2"/>
      <c r="H1273" s="2"/>
      <c r="I1273" s="4">
        <f>C1273/(constants!$A$4+constants!$B$4*data!C1273+constants!$C$4*data!C1273^2+constants!$D$4*data!C1273^3+constants!$E$4*data!C1273^4+constants!$F$4*data!C1273^5+constants!$G$4*data!C1273^6+constants!$H$4*data!C1273^7)</f>
        <v>33969.158036638881</v>
      </c>
      <c r="J1273" s="4">
        <f>D1273/(constants!$A$4+constants!$B$4*data!D1273+constants!$C$4*data!D1273^2+constants!$D$4*data!D1273^3+constants!$E$4*data!D1273^4+constants!$F$4*data!D1273^5+constants!$G$4*data!D1273^6+constants!$H$4*data!D1273^7)</f>
        <v>59029.797557566926</v>
      </c>
      <c r="K1273" s="4">
        <f>E1273/(constants!$A$4+constants!$B$4*data!E1273+constants!$C$4*data!E1273^2+constants!$D$4*data!E1273^3+constants!$E$4*data!E1273^4+constants!$F$4*data!E1273^5+constants!$G$4*data!E1273^6+constants!$H$4*data!E1273^7)</f>
        <v>59029.797557566926</v>
      </c>
      <c r="L1273" s="4">
        <f>F1273/(constants!$A$4+constants!$B$4*data!F1273+constants!$C$4*data!F1273^2+constants!$D$4*data!F1273^3+constants!$E$4*data!F1273^4+constants!$F$4*data!F1273^5+constants!$G$4*data!F1273^6+constants!$H$4*data!F1273^7)</f>
        <v>5367.8421804414575</v>
      </c>
      <c r="M1273" s="4"/>
      <c r="N1273" s="4"/>
      <c r="O1273" s="4">
        <f t="shared" si="304"/>
        <v>84922.895091597195</v>
      </c>
      <c r="P1273" s="4">
        <f t="shared" si="305"/>
        <v>14757.449389391732</v>
      </c>
      <c r="Q1273" s="4">
        <f t="shared" si="305"/>
        <v>14757.449389391732</v>
      </c>
      <c r="R1273" s="4">
        <f t="shared" si="306"/>
        <v>1341.9605451103644</v>
      </c>
      <c r="S1273" s="4"/>
      <c r="T1273" s="4"/>
      <c r="U1273" s="4">
        <f t="shared" si="307"/>
        <v>1</v>
      </c>
      <c r="V1273" s="4"/>
      <c r="W1273" s="4"/>
      <c r="X1273">
        <f>IF(front!E1273&gt;$X$2,O1273,P1273)</f>
        <v>84922.895091597195</v>
      </c>
      <c r="Y1273">
        <f t="shared" si="311"/>
        <v>84688.914303296129</v>
      </c>
      <c r="Z1273">
        <f>SUMPRODUCT($B$7:$B$456,Y$7:Y$456,EXP(constants!$B$32+constants!$A$32*ABS($A$7:$A$456-$A1273)))</f>
        <v>1.7712676289315393E-8</v>
      </c>
      <c r="AA1273">
        <f t="shared" si="302"/>
        <v>84688.91430327842</v>
      </c>
      <c r="AB1273">
        <f t="shared" si="308"/>
        <v>84683.468344718814</v>
      </c>
      <c r="AD1273" s="4"/>
      <c r="AE1273" s="4"/>
      <c r="AF1273" s="4"/>
      <c r="AI1273" s="5">
        <f>SUMPRODUCT(constants!$B$13:$B$20,A1273^constants!$A$13:$A$20)*constants!$C$10/((A1273/1000000000)^5*(EXP(0.014388/(A1273/1000000000)/constants!$B$9)-1))</f>
        <v>2.1033355153857519E-5</v>
      </c>
      <c r="AL1273" s="17">
        <f t="shared" si="303"/>
        <v>2.4837616556088114E-10</v>
      </c>
      <c r="AQ1273">
        <f t="shared" si="310"/>
        <v>2.4837616556088114E-10</v>
      </c>
    </row>
    <row r="1274" spans="1:43" x14ac:dyDescent="0.2">
      <c r="A1274">
        <f>front!A1274</f>
        <v>773.21</v>
      </c>
      <c r="B1274" s="1">
        <f t="shared" si="309"/>
        <v>0.45000000000004547</v>
      </c>
      <c r="C1274">
        <f>front!D1274-front!B1274</f>
        <v>32979.100000000006</v>
      </c>
      <c r="D1274" s="2">
        <f>front!E1274-front!C1274</f>
        <v>55486.6</v>
      </c>
      <c r="E1274" s="2">
        <f>IF(front!F1274-front!C1274&gt;0,front!F1274-front!C1274,0)</f>
        <v>55486.6</v>
      </c>
      <c r="F1274" s="2">
        <f>front!I1274-front!H1274</f>
        <v>5515.6</v>
      </c>
      <c r="G1274" s="2"/>
      <c r="H1274" s="2"/>
      <c r="I1274" s="4">
        <f>C1274/(constants!$A$4+constants!$B$4*data!C1274+constants!$C$4*data!C1274^2+constants!$D$4*data!C1274^3+constants!$E$4*data!C1274^4+constants!$F$4*data!C1274^5+constants!$G$4*data!C1274^6+constants!$H$4*data!C1274^7)</f>
        <v>33913.798381643668</v>
      </c>
      <c r="J1274" s="4">
        <f>D1274/(constants!$A$4+constants!$B$4*data!D1274+constants!$C$4*data!D1274^2+constants!$D$4*data!D1274^3+constants!$E$4*data!D1274^4+constants!$F$4*data!D1274^5+constants!$G$4*data!D1274^6+constants!$H$4*data!D1274^7)</f>
        <v>58560.412256020143</v>
      </c>
      <c r="K1274" s="4">
        <f>E1274/(constants!$A$4+constants!$B$4*data!E1274+constants!$C$4*data!E1274^2+constants!$D$4*data!E1274^3+constants!$E$4*data!E1274^4+constants!$F$4*data!E1274^5+constants!$G$4*data!E1274^6+constants!$H$4*data!E1274^7)</f>
        <v>58560.412256020143</v>
      </c>
      <c r="L1274" s="4">
        <f>F1274/(constants!$A$4+constants!$B$4*data!F1274+constants!$C$4*data!F1274^2+constants!$D$4*data!F1274^3+constants!$E$4*data!F1274^4+constants!$F$4*data!F1274^5+constants!$G$4*data!F1274^6+constants!$H$4*data!F1274^7)</f>
        <v>5504.4009541133501</v>
      </c>
      <c r="M1274" s="4"/>
      <c r="N1274" s="4"/>
      <c r="O1274" s="4">
        <f t="shared" si="304"/>
        <v>84784.495954109167</v>
      </c>
      <c r="P1274" s="4">
        <f t="shared" si="305"/>
        <v>14640.103064005036</v>
      </c>
      <c r="Q1274" s="4">
        <f t="shared" si="305"/>
        <v>14640.103064005036</v>
      </c>
      <c r="R1274" s="4">
        <f t="shared" si="306"/>
        <v>1376.1002385283375</v>
      </c>
      <c r="S1274" s="4"/>
      <c r="T1274" s="4"/>
      <c r="U1274" s="4">
        <f t="shared" si="307"/>
        <v>1</v>
      </c>
      <c r="V1274" s="4"/>
      <c r="W1274" s="4"/>
      <c r="X1274">
        <f>IF(front!E1274&gt;$X$2,O1274,P1274)</f>
        <v>84784.495954109167</v>
      </c>
      <c r="Y1274">
        <f t="shared" si="311"/>
        <v>84550.515165808101</v>
      </c>
      <c r="Z1274">
        <f>SUMPRODUCT($B$7:$B$456,Y$7:Y$456,EXP(constants!$B$32+constants!$A$32*ABS($A$7:$A$456-$A1274)))</f>
        <v>1.7265055713292073E-8</v>
      </c>
      <c r="AA1274">
        <f t="shared" si="302"/>
        <v>84550.515165790843</v>
      </c>
      <c r="AB1274">
        <f t="shared" si="308"/>
        <v>84545.069207231238</v>
      </c>
      <c r="AD1274" s="4"/>
      <c r="AE1274" s="4"/>
      <c r="AF1274" s="4"/>
      <c r="AI1274" s="5">
        <f>SUMPRODUCT(constants!$B$13:$B$20,A1274^constants!$A$13:$A$20)*constants!$C$10/((A1274/1000000000)^5*(EXP(0.014388/(A1274/1000000000)/constants!$B$9)-1))</f>
        <v>2.1044338443684696E-5</v>
      </c>
      <c r="AL1274" s="17">
        <f t="shared" si="303"/>
        <v>2.4891266446423052E-10</v>
      </c>
      <c r="AQ1274">
        <f t="shared" si="310"/>
        <v>2.4891266446423052E-10</v>
      </c>
    </row>
    <row r="1275" spans="1:43" x14ac:dyDescent="0.2">
      <c r="A1275">
        <f>front!A1275</f>
        <v>773.65</v>
      </c>
      <c r="B1275" s="1">
        <f t="shared" si="309"/>
        <v>0.43999999999994088</v>
      </c>
      <c r="C1275">
        <f>front!D1275-front!B1275</f>
        <v>32879.9</v>
      </c>
      <c r="D1275" s="2">
        <f>front!E1275-front!C1275</f>
        <v>55598.6</v>
      </c>
      <c r="E1275" s="2">
        <f>IF(front!F1275-front!C1275&gt;0,front!F1275-front!C1275,0)</f>
        <v>55598.6</v>
      </c>
      <c r="F1275" s="2">
        <f>front!I1275-front!H1275</f>
        <v>5237.5999999999985</v>
      </c>
      <c r="G1275" s="2"/>
      <c r="H1275" s="2"/>
      <c r="I1275" s="4">
        <f>C1275/(constants!$A$4+constants!$B$4*data!C1275+constants!$C$4*data!C1275^2+constants!$D$4*data!C1275^3+constants!$E$4*data!C1275^4+constants!$F$4*data!C1275^5+constants!$G$4*data!C1275^6+constants!$H$4*data!C1275^7)</f>
        <v>33807.491644023896</v>
      </c>
      <c r="J1275" s="4">
        <f>D1275/(constants!$A$4+constants!$B$4*data!D1275+constants!$C$4*data!D1275^2+constants!$D$4*data!D1275^3+constants!$E$4*data!D1275^4+constants!$F$4*data!D1275^5+constants!$G$4*data!D1275^6+constants!$H$4*data!D1275^7)</f>
        <v>58684.962532463811</v>
      </c>
      <c r="K1275" s="4">
        <f>E1275/(constants!$A$4+constants!$B$4*data!E1275+constants!$C$4*data!E1275^2+constants!$D$4*data!E1275^3+constants!$E$4*data!E1275^4+constants!$F$4*data!E1275^5+constants!$G$4*data!E1275^6+constants!$H$4*data!E1275^7)</f>
        <v>58684.962532463811</v>
      </c>
      <c r="L1275" s="4">
        <f>F1275/(constants!$A$4+constants!$B$4*data!F1275+constants!$C$4*data!F1275^2+constants!$D$4*data!F1275^3+constants!$E$4*data!F1275^4+constants!$F$4*data!F1275^5+constants!$G$4*data!F1275^6+constants!$H$4*data!F1275^7)</f>
        <v>5226.7046768239543</v>
      </c>
      <c r="M1275" s="4"/>
      <c r="N1275" s="4"/>
      <c r="O1275" s="4">
        <f t="shared" si="304"/>
        <v>84518.729110059736</v>
      </c>
      <c r="P1275" s="4">
        <f t="shared" si="305"/>
        <v>14671.240633115953</v>
      </c>
      <c r="Q1275" s="4">
        <f t="shared" si="305"/>
        <v>14671.240633115953</v>
      </c>
      <c r="R1275" s="4">
        <f t="shared" si="306"/>
        <v>1306.6761692059886</v>
      </c>
      <c r="S1275" s="4"/>
      <c r="T1275" s="4"/>
      <c r="U1275" s="4">
        <f t="shared" si="307"/>
        <v>1</v>
      </c>
      <c r="V1275" s="4"/>
      <c r="W1275" s="4"/>
      <c r="X1275">
        <f>IF(front!E1275&gt;$X$2,O1275,P1275)</f>
        <v>84518.729110059736</v>
      </c>
      <c r="Y1275">
        <f t="shared" si="311"/>
        <v>84284.74832175867</v>
      </c>
      <c r="Z1275">
        <f>SUMPRODUCT($B$7:$B$456,Y$7:Y$456,EXP(constants!$B$32+constants!$A$32*ABS($A$7:$A$456-$A1275)))</f>
        <v>1.6838321960308994E-8</v>
      </c>
      <c r="AA1275">
        <f t="shared" si="302"/>
        <v>84284.748321741834</v>
      </c>
      <c r="AB1275">
        <f t="shared" si="308"/>
        <v>84279.302363182229</v>
      </c>
      <c r="AD1275" s="4"/>
      <c r="AE1275" s="4"/>
      <c r="AF1275" s="4"/>
      <c r="AI1275" s="5">
        <f>SUMPRODUCT(constants!$B$13:$B$20,A1275^constants!$A$13:$A$20)*constants!$C$10/((A1275/1000000000)^5*(EXP(0.014388/(A1275/1000000000)/constants!$B$9)-1))</f>
        <v>2.1055038550022469E-5</v>
      </c>
      <c r="AL1275" s="17">
        <f t="shared" si="303"/>
        <v>2.4982454718586339E-10</v>
      </c>
      <c r="AQ1275">
        <f t="shared" si="310"/>
        <v>2.4982454718586339E-10</v>
      </c>
    </row>
    <row r="1276" spans="1:43" x14ac:dyDescent="0.2">
      <c r="A1276">
        <f>front!A1276</f>
        <v>774.1</v>
      </c>
      <c r="B1276" s="1">
        <f t="shared" si="309"/>
        <v>0.45000000000004547</v>
      </c>
      <c r="C1276">
        <f>front!D1276-front!B1276</f>
        <v>32922.9</v>
      </c>
      <c r="D1276" s="2">
        <f>front!E1276-front!C1276</f>
        <v>56018.400000000001</v>
      </c>
      <c r="E1276" s="2">
        <f>IF(front!F1276-front!C1276&gt;0,front!F1276-front!C1276,0)</f>
        <v>56018.400000000001</v>
      </c>
      <c r="F1276" s="2">
        <f>front!I1276-front!H1276</f>
        <v>4798.7</v>
      </c>
      <c r="G1276" s="2"/>
      <c r="H1276" s="2"/>
      <c r="I1276" s="4">
        <f>C1276/(constants!$A$4+constants!$B$4*data!C1276+constants!$C$4*data!C1276^2+constants!$D$4*data!C1276^3+constants!$E$4*data!C1276^4+constants!$F$4*data!C1276^5+constants!$G$4*data!C1276^6+constants!$H$4*data!C1276^7)</f>
        <v>33853.569263583995</v>
      </c>
      <c r="J1276" s="4">
        <f>D1276/(constants!$A$4+constants!$B$4*data!D1276+constants!$C$4*data!D1276^2+constants!$D$4*data!D1276^3+constants!$E$4*data!D1276^4+constants!$F$4*data!D1276^5+constants!$G$4*data!D1276^6+constants!$H$4*data!D1276^7)</f>
        <v>59152.165711236594</v>
      </c>
      <c r="K1276" s="4">
        <f>E1276/(constants!$A$4+constants!$B$4*data!E1276+constants!$C$4*data!E1276^2+constants!$D$4*data!E1276^3+constants!$E$4*data!E1276^4+constants!$F$4*data!E1276^5+constants!$G$4*data!E1276^6+constants!$H$4*data!E1276^7)</f>
        <v>59152.165711236594</v>
      </c>
      <c r="L1276" s="4">
        <f>F1276/(constants!$A$4+constants!$B$4*data!F1276+constants!$C$4*data!F1276^2+constants!$D$4*data!F1276^3+constants!$E$4*data!F1276^4+constants!$F$4*data!F1276^5+constants!$G$4*data!F1276^6+constants!$H$4*data!F1276^7)</f>
        <v>4788.4059908830395</v>
      </c>
      <c r="M1276" s="4"/>
      <c r="N1276" s="4"/>
      <c r="O1276" s="4">
        <f t="shared" si="304"/>
        <v>84633.923158959995</v>
      </c>
      <c r="P1276" s="4">
        <f t="shared" si="305"/>
        <v>14788.041427809148</v>
      </c>
      <c r="Q1276" s="4">
        <f t="shared" si="305"/>
        <v>14788.041427809148</v>
      </c>
      <c r="R1276" s="4">
        <f t="shared" si="306"/>
        <v>1197.1014977207599</v>
      </c>
      <c r="S1276" s="4"/>
      <c r="T1276" s="4"/>
      <c r="U1276" s="4">
        <f t="shared" si="307"/>
        <v>1</v>
      </c>
      <c r="V1276" s="4"/>
      <c r="W1276" s="4"/>
      <c r="X1276">
        <f>IF(front!E1276&gt;$X$2,O1276,P1276)</f>
        <v>84633.923158959995</v>
      </c>
      <c r="Y1276">
        <f t="shared" si="311"/>
        <v>84399.94237065893</v>
      </c>
      <c r="Z1276">
        <f>SUMPRODUCT($B$7:$B$456,Y$7:Y$456,EXP(constants!$B$32+constants!$A$32*ABS($A$7:$A$456-$A1276)))</f>
        <v>1.6412797366959631E-8</v>
      </c>
      <c r="AA1276">
        <f t="shared" si="302"/>
        <v>84399.942370642515</v>
      </c>
      <c r="AB1276">
        <f t="shared" si="308"/>
        <v>84394.49641208291</v>
      </c>
      <c r="AD1276" s="4"/>
      <c r="AE1276" s="4"/>
      <c r="AF1276" s="4"/>
      <c r="AI1276" s="5">
        <f>SUMPRODUCT(constants!$B$13:$B$20,A1276^constants!$A$13:$A$20)*constants!$C$10/((A1276/1000000000)^5*(EXP(0.014388/(A1276/1000000000)/constants!$B$9)-1))</f>
        <v>2.1065941817382942E-5</v>
      </c>
      <c r="AL1276" s="17">
        <f t="shared" si="303"/>
        <v>2.4961274387516688E-10</v>
      </c>
      <c r="AQ1276">
        <f t="shared" si="310"/>
        <v>2.4961274387516688E-10</v>
      </c>
    </row>
    <row r="1277" spans="1:43" x14ac:dyDescent="0.2">
      <c r="A1277">
        <f>front!A1277</f>
        <v>774.54</v>
      </c>
      <c r="B1277" s="1">
        <f t="shared" si="309"/>
        <v>0.43999999999994088</v>
      </c>
      <c r="C1277">
        <f>front!D1277-front!B1277</f>
        <v>33034</v>
      </c>
      <c r="D1277" s="2">
        <f>front!E1277-front!C1277</f>
        <v>55367.7</v>
      </c>
      <c r="E1277" s="2">
        <f>IF(front!F1277-front!C1277&gt;0,front!F1277-front!C1277,0)</f>
        <v>55367.7</v>
      </c>
      <c r="F1277" s="2">
        <f>front!I1277-front!H1277</f>
        <v>4343.8000000000011</v>
      </c>
      <c r="G1277" s="2"/>
      <c r="H1277" s="2"/>
      <c r="I1277" s="4">
        <f>C1277/(constants!$A$4+constants!$B$4*data!C1277+constants!$C$4*data!C1277^2+constants!$D$4*data!C1277^3+constants!$E$4*data!C1277^4+constants!$F$4*data!C1277^5+constants!$G$4*data!C1277^6+constants!$H$4*data!C1277^7)</f>
        <v>33972.641677076543</v>
      </c>
      <c r="J1277" s="4">
        <f>D1277/(constants!$A$4+constants!$B$4*data!D1277+constants!$C$4*data!D1277^2+constants!$D$4*data!D1277^3+constants!$E$4*data!D1277^4+constants!$F$4*data!D1277^5+constants!$G$4*data!D1277^6+constants!$H$4*data!D1277^7)</f>
        <v>58428.229542333465</v>
      </c>
      <c r="K1277" s="4">
        <f>E1277/(constants!$A$4+constants!$B$4*data!E1277+constants!$C$4*data!E1277^2+constants!$D$4*data!E1277^3+constants!$E$4*data!E1277^4+constants!$F$4*data!E1277^5+constants!$G$4*data!E1277^6+constants!$H$4*data!E1277^7)</f>
        <v>58428.229542333465</v>
      </c>
      <c r="L1277" s="4">
        <f>F1277/(constants!$A$4+constants!$B$4*data!F1277+constants!$C$4*data!F1277^2+constants!$D$4*data!F1277^3+constants!$E$4*data!F1277^4+constants!$F$4*data!F1277^5+constants!$G$4*data!F1277^6+constants!$H$4*data!F1277^7)</f>
        <v>4334.2599257157535</v>
      </c>
      <c r="M1277" s="4"/>
      <c r="N1277" s="4"/>
      <c r="O1277" s="4">
        <f t="shared" si="304"/>
        <v>84931.604192691346</v>
      </c>
      <c r="P1277" s="4">
        <f t="shared" si="305"/>
        <v>14607.057385583366</v>
      </c>
      <c r="Q1277" s="4">
        <f t="shared" si="305"/>
        <v>14607.057385583366</v>
      </c>
      <c r="R1277" s="4">
        <f t="shared" si="306"/>
        <v>1083.5649814289384</v>
      </c>
      <c r="S1277" s="4"/>
      <c r="T1277" s="4"/>
      <c r="U1277" s="4">
        <f t="shared" si="307"/>
        <v>1</v>
      </c>
      <c r="V1277" s="4"/>
      <c r="W1277" s="4"/>
      <c r="X1277">
        <f>IF(front!E1277&gt;$X$2,O1277,P1277)</f>
        <v>84931.604192691346</v>
      </c>
      <c r="Y1277">
        <f t="shared" si="311"/>
        <v>84697.62340439028</v>
      </c>
      <c r="Z1277">
        <f>SUMPRODUCT($B$7:$B$456,Y$7:Y$456,EXP(constants!$B$32+constants!$A$32*ABS($A$7:$A$456-$A1277)))</f>
        <v>1.6007128556290155E-8</v>
      </c>
      <c r="AA1277">
        <f t="shared" si="302"/>
        <v>84697.623404374273</v>
      </c>
      <c r="AB1277">
        <f t="shared" si="308"/>
        <v>84692.177445814668</v>
      </c>
      <c r="AD1277" s="4"/>
      <c r="AE1277" s="4"/>
      <c r="AF1277" s="4"/>
      <c r="AI1277" s="5">
        <f>SUMPRODUCT(constants!$B$13:$B$20,A1277^constants!$A$13:$A$20)*constants!$C$10/((A1277/1000000000)^5*(EXP(0.014388/(A1277/1000000000)/constants!$B$9)-1))</f>
        <v>2.1076563632416258E-5</v>
      </c>
      <c r="AL1277" s="17">
        <f t="shared" si="303"/>
        <v>2.488608070786805E-10</v>
      </c>
      <c r="AQ1277">
        <f t="shared" si="310"/>
        <v>2.488608070786805E-10</v>
      </c>
    </row>
    <row r="1278" spans="1:43" x14ac:dyDescent="0.2">
      <c r="A1278">
        <f>front!A1278</f>
        <v>774.98</v>
      </c>
      <c r="B1278" s="1">
        <f t="shared" si="309"/>
        <v>0.44000000000005457</v>
      </c>
      <c r="C1278">
        <f>front!D1278-front!B1278</f>
        <v>33196.75</v>
      </c>
      <c r="D1278" s="2">
        <f>front!E1278-front!C1278</f>
        <v>55670</v>
      </c>
      <c r="E1278" s="2">
        <f>IF(front!F1278-front!C1278&gt;0,front!F1278-front!C1278,0)</f>
        <v>55670</v>
      </c>
      <c r="F1278" s="2">
        <f>front!I1278-front!H1278</f>
        <v>4187</v>
      </c>
      <c r="G1278" s="2"/>
      <c r="H1278" s="2"/>
      <c r="I1278" s="4">
        <f>C1278/(constants!$A$4+constants!$B$4*data!C1278+constants!$C$4*data!C1278^2+constants!$D$4*data!C1278^3+constants!$E$4*data!C1278^4+constants!$F$4*data!C1278^5+constants!$G$4*data!C1278^6+constants!$H$4*data!C1278^7)</f>
        <v>34147.1243758079</v>
      </c>
      <c r="J1278" s="4">
        <f>D1278/(constants!$A$4+constants!$B$4*data!D1278+constants!$C$4*data!D1278^2+constants!$D$4*data!D1278^3+constants!$E$4*data!D1278^4+constants!$F$4*data!D1278^5+constants!$G$4*data!D1278^6+constants!$H$4*data!D1278^7)</f>
        <v>58764.38358099186</v>
      </c>
      <c r="K1278" s="4">
        <f>E1278/(constants!$A$4+constants!$B$4*data!E1278+constants!$C$4*data!E1278^2+constants!$D$4*data!E1278^3+constants!$E$4*data!E1278^4+constants!$F$4*data!E1278^5+constants!$G$4*data!E1278^6+constants!$H$4*data!E1278^7)</f>
        <v>58764.38358099186</v>
      </c>
      <c r="L1278" s="4">
        <f>F1278/(constants!$A$4+constants!$B$4*data!F1278+constants!$C$4*data!F1278^2+constants!$D$4*data!F1278^3+constants!$E$4*data!F1278^4+constants!$F$4*data!F1278^5+constants!$G$4*data!F1278^6+constants!$H$4*data!F1278^7)</f>
        <v>4177.7452191815028</v>
      </c>
      <c r="M1278" s="4"/>
      <c r="N1278" s="4"/>
      <c r="O1278" s="4">
        <f t="shared" si="304"/>
        <v>85367.810939519739</v>
      </c>
      <c r="P1278" s="4">
        <f t="shared" si="305"/>
        <v>14691.095895247965</v>
      </c>
      <c r="Q1278" s="4">
        <f t="shared" si="305"/>
        <v>14691.095895247965</v>
      </c>
      <c r="R1278" s="4">
        <f t="shared" si="306"/>
        <v>1044.4363047953757</v>
      </c>
      <c r="S1278" s="4"/>
      <c r="T1278" s="4"/>
      <c r="U1278" s="4">
        <f t="shared" si="307"/>
        <v>1</v>
      </c>
      <c r="V1278" s="4"/>
      <c r="W1278" s="4"/>
      <c r="X1278">
        <f>IF(front!E1278&gt;$X$2,O1278,P1278)</f>
        <v>85367.810939519739</v>
      </c>
      <c r="Y1278">
        <f t="shared" si="311"/>
        <v>85133.830151218674</v>
      </c>
      <c r="Z1278">
        <f>SUMPRODUCT($B$7:$B$456,Y$7:Y$456,EXP(constants!$B$32+constants!$A$32*ABS($A$7:$A$456-$A1278)))</f>
        <v>1.5611486505853522E-8</v>
      </c>
      <c r="AA1278">
        <f t="shared" si="302"/>
        <v>85133.830151203059</v>
      </c>
      <c r="AB1278">
        <f t="shared" si="308"/>
        <v>85128.384192643454</v>
      </c>
      <c r="AD1278" s="4"/>
      <c r="AE1278" s="4"/>
      <c r="AF1278" s="4"/>
      <c r="AI1278" s="5">
        <f>SUMPRODUCT(constants!$B$13:$B$20,A1278^constants!$A$13:$A$20)*constants!$C$10/((A1278/1000000000)^5*(EXP(0.014388/(A1278/1000000000)/constants!$B$9)-1))</f>
        <v>2.108714670602791E-5</v>
      </c>
      <c r="AL1278" s="17">
        <f t="shared" si="303"/>
        <v>2.4770993724382475E-10</v>
      </c>
      <c r="AQ1278">
        <f t="shared" si="310"/>
        <v>2.4770993724382475E-10</v>
      </c>
    </row>
    <row r="1279" spans="1:43" x14ac:dyDescent="0.2">
      <c r="A1279">
        <f>front!A1279</f>
        <v>775.43</v>
      </c>
      <c r="B1279" s="1">
        <f t="shared" si="309"/>
        <v>0.44999999999993179</v>
      </c>
      <c r="C1279">
        <f>front!D1279-front!B1279</f>
        <v>33382.199999999997</v>
      </c>
      <c r="D1279" s="2">
        <f>front!E1279-front!C1279</f>
        <v>55311.199999999997</v>
      </c>
      <c r="E1279" s="2">
        <f>IF(front!F1279-front!C1279&gt;0,front!F1279-front!C1279,0)</f>
        <v>55311.199999999997</v>
      </c>
      <c r="F1279" s="2">
        <f>front!I1279-front!H1279</f>
        <v>4029.7000000000007</v>
      </c>
      <c r="G1279" s="2"/>
      <c r="H1279" s="2"/>
      <c r="I1279" s="4">
        <f>C1279/(constants!$A$4+constants!$B$4*data!C1279+constants!$C$4*data!C1279^2+constants!$D$4*data!C1279^3+constants!$E$4*data!C1279^4+constants!$F$4*data!C1279^5+constants!$G$4*data!C1279^6+constants!$H$4*data!C1279^7)</f>
        <v>34346.021763427241</v>
      </c>
      <c r="J1279" s="4">
        <f>D1279/(constants!$A$4+constants!$B$4*data!D1279+constants!$C$4*data!D1279^2+constants!$D$4*data!D1279^3+constants!$E$4*data!D1279^4+constants!$F$4*data!D1279^5+constants!$G$4*data!D1279^6+constants!$H$4*data!D1279^7)</f>
        <v>58365.431883782898</v>
      </c>
      <c r="K1279" s="4">
        <f>E1279/(constants!$A$4+constants!$B$4*data!E1279+constants!$C$4*data!E1279^2+constants!$D$4*data!E1279^3+constants!$E$4*data!E1279^4+constants!$F$4*data!E1279^5+constants!$G$4*data!E1279^6+constants!$H$4*data!E1279^7)</f>
        <v>58365.431883782898</v>
      </c>
      <c r="L1279" s="4">
        <f>F1279/(constants!$A$4+constants!$B$4*data!F1279+constants!$C$4*data!F1279^2+constants!$D$4*data!F1279^3+constants!$E$4*data!F1279^4+constants!$F$4*data!F1279^5+constants!$G$4*data!F1279^6+constants!$H$4*data!F1279^7)</f>
        <v>4020.7425716148509</v>
      </c>
      <c r="M1279" s="4"/>
      <c r="N1279" s="4"/>
      <c r="O1279" s="4">
        <f t="shared" si="304"/>
        <v>85865.054408568103</v>
      </c>
      <c r="P1279" s="4">
        <f t="shared" si="305"/>
        <v>14591.357970945724</v>
      </c>
      <c r="Q1279" s="4">
        <f t="shared" si="305"/>
        <v>14591.357970945724</v>
      </c>
      <c r="R1279" s="4">
        <f t="shared" si="306"/>
        <v>1005.1856429037127</v>
      </c>
      <c r="S1279" s="4"/>
      <c r="T1279" s="4"/>
      <c r="U1279" s="4">
        <f t="shared" si="307"/>
        <v>1</v>
      </c>
      <c r="V1279" s="4"/>
      <c r="W1279" s="4"/>
      <c r="X1279">
        <f>IF(front!E1279&gt;$X$2,O1279,P1279)</f>
        <v>85865.054408568103</v>
      </c>
      <c r="Y1279">
        <f t="shared" si="311"/>
        <v>85631.073620267038</v>
      </c>
      <c r="Z1279">
        <f>SUMPRODUCT($B$7:$B$456,Y$7:Y$456,EXP(constants!$B$32+constants!$A$32*ABS($A$7:$A$456-$A1279)))</f>
        <v>1.5216965516016189E-8</v>
      </c>
      <c r="AA1279">
        <f t="shared" si="302"/>
        <v>85631.073620251816</v>
      </c>
      <c r="AB1279">
        <f t="shared" si="308"/>
        <v>85625.627661692211</v>
      </c>
      <c r="AD1279" s="4"/>
      <c r="AE1279" s="4"/>
      <c r="AF1279" s="4"/>
      <c r="AI1279" s="5">
        <f>SUMPRODUCT(constants!$B$13:$B$20,A1279^constants!$A$13:$A$20)*constants!$C$10/((A1279/1000000000)^5*(EXP(0.014388/(A1279/1000000000)/constants!$B$9)-1))</f>
        <v>2.109793020671617E-5</v>
      </c>
      <c r="AL1279" s="17">
        <f t="shared" si="303"/>
        <v>2.4639737871556776E-10</v>
      </c>
      <c r="AQ1279">
        <f t="shared" si="310"/>
        <v>2.4639737871556776E-10</v>
      </c>
    </row>
    <row r="1280" spans="1:43" x14ac:dyDescent="0.2">
      <c r="A1280">
        <f>front!A1280</f>
        <v>775.87</v>
      </c>
      <c r="B1280" s="1">
        <f t="shared" si="309"/>
        <v>0.44000000000005457</v>
      </c>
      <c r="C1280">
        <f>front!D1280-front!B1280</f>
        <v>33525.9</v>
      </c>
      <c r="D1280" s="2">
        <f>front!E1280-front!C1280</f>
        <v>55403.7</v>
      </c>
      <c r="E1280" s="2">
        <f>IF(front!F1280-front!C1280&gt;0,front!F1280-front!C1280,0)</f>
        <v>55403.7</v>
      </c>
      <c r="F1280" s="2">
        <f>front!I1280-front!H1280</f>
        <v>3783.7000000000007</v>
      </c>
      <c r="G1280" s="2"/>
      <c r="H1280" s="2"/>
      <c r="I1280" s="4">
        <f>C1280/(constants!$A$4+constants!$B$4*data!C1280+constants!$C$4*data!C1280^2+constants!$D$4*data!C1280^3+constants!$E$4*data!C1280^4+constants!$F$4*data!C1280^5+constants!$G$4*data!C1280^6+constants!$H$4*data!C1280^7)</f>
        <v>34500.199148258376</v>
      </c>
      <c r="J1280" s="4">
        <f>D1280/(constants!$A$4+constants!$B$4*data!D1280+constants!$C$4*data!D1280^2+constants!$D$4*data!D1280^3+constants!$E$4*data!D1280^4+constants!$F$4*data!D1280^5+constants!$G$4*data!D1280^6+constants!$H$4*data!D1280^7)</f>
        <v>58468.246908555171</v>
      </c>
      <c r="K1280" s="4">
        <f>E1280/(constants!$A$4+constants!$B$4*data!E1280+constants!$C$4*data!E1280^2+constants!$D$4*data!E1280^3+constants!$E$4*data!E1280^4+constants!$F$4*data!E1280^5+constants!$G$4*data!E1280^6+constants!$H$4*data!E1280^7)</f>
        <v>58468.246908555171</v>
      </c>
      <c r="L1280" s="4">
        <f>F1280/(constants!$A$4+constants!$B$4*data!F1280+constants!$C$4*data!F1280^2+constants!$D$4*data!F1280^3+constants!$E$4*data!F1280^4+constants!$F$4*data!F1280^5+constants!$G$4*data!F1280^6+constants!$H$4*data!F1280^7)</f>
        <v>3775.2272819420236</v>
      </c>
      <c r="M1280" s="4"/>
      <c r="N1280" s="4"/>
      <c r="O1280" s="4">
        <f t="shared" si="304"/>
        <v>86250.497870645937</v>
      </c>
      <c r="P1280" s="4">
        <f t="shared" si="305"/>
        <v>14617.061727138793</v>
      </c>
      <c r="Q1280" s="4">
        <f t="shared" si="305"/>
        <v>14617.061727138793</v>
      </c>
      <c r="R1280" s="4">
        <f t="shared" si="306"/>
        <v>943.80682048550591</v>
      </c>
      <c r="S1280" s="4"/>
      <c r="T1280" s="4"/>
      <c r="U1280" s="4">
        <f t="shared" si="307"/>
        <v>1</v>
      </c>
      <c r="V1280" s="4"/>
      <c r="W1280" s="4"/>
      <c r="X1280">
        <f>IF(front!E1280&gt;$X$2,O1280,P1280)</f>
        <v>86250.497870645937</v>
      </c>
      <c r="Y1280">
        <f t="shared" si="311"/>
        <v>86016.517082344872</v>
      </c>
      <c r="Z1280">
        <f>SUMPRODUCT($B$7:$B$456,Y$7:Y$456,EXP(constants!$B$32+constants!$A$32*ABS($A$7:$A$456-$A1280)))</f>
        <v>1.4840853622055366E-8</v>
      </c>
      <c r="AA1280">
        <f t="shared" si="302"/>
        <v>86016.517082330029</v>
      </c>
      <c r="AB1280">
        <f t="shared" si="308"/>
        <v>86011.071123770424</v>
      </c>
      <c r="AD1280" s="4"/>
      <c r="AE1280" s="4"/>
      <c r="AF1280" s="4"/>
      <c r="AI1280" s="5">
        <f>SUMPRODUCT(constants!$B$13:$B$20,A1280^constants!$A$13:$A$20)*constants!$C$10/((A1280/1000000000)^5*(EXP(0.014388/(A1280/1000000000)/constants!$B$9)-1))</f>
        <v>2.110843484270286E-5</v>
      </c>
      <c r="AL1280" s="17">
        <f t="shared" si="303"/>
        <v>2.4541532348001693E-10</v>
      </c>
      <c r="AQ1280">
        <f t="shared" si="310"/>
        <v>2.4541532348001693E-10</v>
      </c>
    </row>
    <row r="1281" spans="1:43" x14ac:dyDescent="0.2">
      <c r="A1281">
        <f>front!A1281</f>
        <v>776.31</v>
      </c>
      <c r="B1281" s="1">
        <f t="shared" si="309"/>
        <v>0.43999999999994088</v>
      </c>
      <c r="C1281">
        <f>front!D1281-front!B1281</f>
        <v>33624.5</v>
      </c>
      <c r="D1281" s="2">
        <f>front!E1281-front!C1281</f>
        <v>55777.4</v>
      </c>
      <c r="E1281" s="2">
        <f>IF(front!F1281-front!C1281&gt;0,front!F1281-front!C1281,0)</f>
        <v>55777.4</v>
      </c>
      <c r="F1281" s="2">
        <f>front!I1281-front!H1281</f>
        <v>3637.1999999999989</v>
      </c>
      <c r="G1281" s="2"/>
      <c r="H1281" s="2"/>
      <c r="I1281" s="4">
        <f>C1281/(constants!$A$4+constants!$B$4*data!C1281+constants!$C$4*data!C1281^2+constants!$D$4*data!C1281^3+constants!$E$4*data!C1281^4+constants!$F$4*data!C1281^5+constants!$G$4*data!C1281^6+constants!$H$4*data!C1281^7)</f>
        <v>34606.017240356356</v>
      </c>
      <c r="J1281" s="4">
        <f>D1281/(constants!$A$4+constants!$B$4*data!D1281+constants!$C$4*data!D1281^2+constants!$D$4*data!D1281^3+constants!$E$4*data!D1281^4+constants!$F$4*data!D1281^5+constants!$G$4*data!D1281^6+constants!$H$4*data!D1281^7)</f>
        <v>58883.879733327565</v>
      </c>
      <c r="K1281" s="4">
        <f>E1281/(constants!$A$4+constants!$B$4*data!E1281+constants!$C$4*data!E1281^2+constants!$D$4*data!E1281^3+constants!$E$4*data!E1281^4+constants!$F$4*data!E1281^5+constants!$G$4*data!E1281^6+constants!$H$4*data!E1281^7)</f>
        <v>58883.879733327565</v>
      </c>
      <c r="L1281" s="4">
        <f>F1281/(constants!$A$4+constants!$B$4*data!F1281+constants!$C$4*data!F1281^2+constants!$D$4*data!F1281^3+constants!$E$4*data!F1281^4+constants!$F$4*data!F1281^5+constants!$G$4*data!F1281^6+constants!$H$4*data!F1281^7)</f>
        <v>3629.0258730450114</v>
      </c>
      <c r="M1281" s="4"/>
      <c r="N1281" s="4"/>
      <c r="O1281" s="4">
        <f t="shared" si="304"/>
        <v>86515.043100890893</v>
      </c>
      <c r="P1281" s="4">
        <f t="shared" si="305"/>
        <v>14720.969933331891</v>
      </c>
      <c r="Q1281" s="4">
        <f t="shared" si="305"/>
        <v>14720.969933331891</v>
      </c>
      <c r="R1281" s="4">
        <f t="shared" si="306"/>
        <v>907.25646826125285</v>
      </c>
      <c r="S1281" s="4"/>
      <c r="T1281" s="4"/>
      <c r="U1281" s="4">
        <f t="shared" si="307"/>
        <v>1</v>
      </c>
      <c r="V1281" s="4"/>
      <c r="W1281" s="4"/>
      <c r="X1281">
        <f>IF(front!E1281&gt;$X$2,O1281,P1281)</f>
        <v>86515.043100890893</v>
      </c>
      <c r="Y1281">
        <f t="shared" si="311"/>
        <v>86281.062312589827</v>
      </c>
      <c r="Z1281">
        <f>SUMPRODUCT($B$7:$B$456,Y$7:Y$456,EXP(constants!$B$32+constants!$A$32*ABS($A$7:$A$456-$A1281)))</f>
        <v>1.4474037941365947E-8</v>
      </c>
      <c r="AA1281">
        <f t="shared" si="302"/>
        <v>86281.062312575348</v>
      </c>
      <c r="AB1281">
        <f t="shared" si="308"/>
        <v>86275.616354015743</v>
      </c>
      <c r="AD1281" s="4"/>
      <c r="AE1281" s="4"/>
      <c r="AF1281" s="4"/>
      <c r="AI1281" s="5">
        <f>SUMPRODUCT(constants!$B$13:$B$20,A1281^constants!$A$13:$A$20)*constants!$C$10/((A1281/1000000000)^5*(EXP(0.014388/(A1281/1000000000)/constants!$B$9)-1))</f>
        <v>2.1118900662925192E-5</v>
      </c>
      <c r="AL1281" s="17">
        <f t="shared" si="303"/>
        <v>2.4478411810201114E-10</v>
      </c>
      <c r="AQ1281">
        <f t="shared" si="310"/>
        <v>2.4478411810201114E-10</v>
      </c>
    </row>
    <row r="1282" spans="1:43" x14ac:dyDescent="0.2">
      <c r="A1282">
        <f>front!A1282</f>
        <v>776.76</v>
      </c>
      <c r="B1282" s="1">
        <f t="shared" si="309"/>
        <v>0.45000000000004547</v>
      </c>
      <c r="C1282">
        <f>front!D1282-front!B1282</f>
        <v>33614.300000000003</v>
      </c>
      <c r="D1282" s="2">
        <f>front!E1282-front!C1282</f>
        <v>55496.5</v>
      </c>
      <c r="E1282" s="2">
        <f>IF(front!F1282-front!C1282&gt;0,front!F1282-front!C1282,0)</f>
        <v>55496.5</v>
      </c>
      <c r="F1282" s="2">
        <f>front!I1282-front!H1282</f>
        <v>3687.2999999999993</v>
      </c>
      <c r="G1282" s="2"/>
      <c r="H1282" s="2"/>
      <c r="I1282" s="4">
        <f>C1282/(constants!$A$4+constants!$B$4*data!C1282+constants!$C$4*data!C1282^2+constants!$D$4*data!C1282^3+constants!$E$4*data!C1282^4+constants!$F$4*data!C1282^5+constants!$G$4*data!C1282^6+constants!$H$4*data!C1282^7)</f>
        <v>34595.06944534884</v>
      </c>
      <c r="J1282" s="4">
        <f>D1282/(constants!$A$4+constants!$B$4*data!D1282+constants!$C$4*data!D1282^2+constants!$D$4*data!D1282^3+constants!$E$4*data!D1282^4+constants!$F$4*data!D1282^5+constants!$G$4*data!D1282^6+constants!$H$4*data!D1282^7)</f>
        <v>58571.42008424973</v>
      </c>
      <c r="K1282" s="4">
        <f>E1282/(constants!$A$4+constants!$B$4*data!E1282+constants!$C$4*data!E1282^2+constants!$D$4*data!E1282^3+constants!$E$4*data!E1282^4+constants!$F$4*data!E1282^5+constants!$G$4*data!E1282^6+constants!$H$4*data!E1282^7)</f>
        <v>58571.42008424973</v>
      </c>
      <c r="L1282" s="4">
        <f>F1282/(constants!$A$4+constants!$B$4*data!F1282+constants!$C$4*data!F1282^2+constants!$D$4*data!F1282^3+constants!$E$4*data!F1282^4+constants!$F$4*data!F1282^5+constants!$G$4*data!F1282^6+constants!$H$4*data!F1282^7)</f>
        <v>3679.0230015051311</v>
      </c>
      <c r="M1282" s="4"/>
      <c r="N1282" s="4"/>
      <c r="O1282" s="4">
        <f t="shared" si="304"/>
        <v>86487.673613372084</v>
      </c>
      <c r="P1282" s="4">
        <f t="shared" si="305"/>
        <v>14642.855021062433</v>
      </c>
      <c r="Q1282" s="4">
        <f t="shared" si="305"/>
        <v>14642.855021062433</v>
      </c>
      <c r="R1282" s="4">
        <f t="shared" si="306"/>
        <v>919.75575037628278</v>
      </c>
      <c r="S1282" s="4"/>
      <c r="T1282" s="4"/>
      <c r="U1282" s="4">
        <f t="shared" si="307"/>
        <v>1</v>
      </c>
      <c r="V1282" s="4"/>
      <c r="W1282" s="4"/>
      <c r="X1282">
        <f>IF(front!E1282&gt;$X$2,O1282,P1282)</f>
        <v>86487.673613372084</v>
      </c>
      <c r="Y1282">
        <f t="shared" si="311"/>
        <v>86253.692825071019</v>
      </c>
      <c r="Z1282">
        <f>SUMPRODUCT($B$7:$B$456,Y$7:Y$456,EXP(constants!$B$32+constants!$A$32*ABS($A$7:$A$456-$A1282)))</f>
        <v>1.4108261641112214E-8</v>
      </c>
      <c r="AA1282">
        <f t="shared" si="302"/>
        <v>86253.692825056904</v>
      </c>
      <c r="AB1282">
        <f t="shared" si="308"/>
        <v>86248.246866497298</v>
      </c>
      <c r="AD1282" s="4"/>
      <c r="AE1282" s="4"/>
      <c r="AF1282" s="4"/>
      <c r="AI1282" s="5">
        <f>SUMPRODUCT(constants!$B$13:$B$20,A1282^constants!$A$13:$A$20)*constants!$C$10/((A1282/1000000000)^5*(EXP(0.014388/(A1282/1000000000)/constants!$B$9)-1))</f>
        <v>2.1129564167065146E-5</v>
      </c>
      <c r="AL1282" s="17">
        <f t="shared" si="303"/>
        <v>2.4498543373028048E-10</v>
      </c>
      <c r="AQ1282">
        <f t="shared" si="310"/>
        <v>2.4498543373028048E-10</v>
      </c>
    </row>
    <row r="1283" spans="1:43" x14ac:dyDescent="0.2">
      <c r="A1283">
        <f>front!A1283</f>
        <v>777.2</v>
      </c>
      <c r="B1283" s="1">
        <f t="shared" si="309"/>
        <v>0.44000000000005457</v>
      </c>
      <c r="C1283">
        <f>front!D1283-front!B1283</f>
        <v>33524.949999999997</v>
      </c>
      <c r="D1283" s="2">
        <f>front!E1283-front!C1283</f>
        <v>55490.6</v>
      </c>
      <c r="E1283" s="2">
        <f>IF(front!F1283-front!C1283&gt;0,front!F1283-front!C1283,0)</f>
        <v>55490.6</v>
      </c>
      <c r="F1283" s="2">
        <f>front!I1283-front!H1283</f>
        <v>3973.5</v>
      </c>
      <c r="G1283" s="2"/>
      <c r="H1283" s="2"/>
      <c r="I1283" s="4">
        <f>C1283/(constants!$A$4+constants!$B$4*data!C1283+constants!$C$4*data!C1283^2+constants!$D$4*data!C1283^3+constants!$E$4*data!C1283^4+constants!$F$4*data!C1283^5+constants!$G$4*data!C1283^6+constants!$H$4*data!C1283^7)</f>
        <v>34499.179717653809</v>
      </c>
      <c r="J1283" s="4">
        <f>D1283/(constants!$A$4+constants!$B$4*data!D1283+constants!$C$4*data!D1283^2+constants!$D$4*data!D1283^3+constants!$E$4*data!D1283^4+constants!$F$4*data!D1283^5+constants!$G$4*data!D1283^6+constants!$H$4*data!D1283^7)</f>
        <v>58564.859828263157</v>
      </c>
      <c r="K1283" s="4">
        <f>E1283/(constants!$A$4+constants!$B$4*data!E1283+constants!$C$4*data!E1283^2+constants!$D$4*data!E1283^3+constants!$E$4*data!E1283^4+constants!$F$4*data!E1283^5+constants!$G$4*data!E1283^6+constants!$H$4*data!E1283^7)</f>
        <v>58564.859828263157</v>
      </c>
      <c r="L1283" s="4">
        <f>F1283/(constants!$A$4+constants!$B$4*data!F1283+constants!$C$4*data!F1283^2+constants!$D$4*data!F1283^3+constants!$E$4*data!F1283^4+constants!$F$4*data!F1283^5+constants!$G$4*data!F1283^6+constants!$H$4*data!F1283^7)</f>
        <v>3964.651298508084</v>
      </c>
      <c r="M1283" s="4"/>
      <c r="N1283" s="4"/>
      <c r="O1283" s="4">
        <f t="shared" si="304"/>
        <v>86247.949294134523</v>
      </c>
      <c r="P1283" s="4">
        <f t="shared" si="305"/>
        <v>14641.214957065789</v>
      </c>
      <c r="Q1283" s="4">
        <f t="shared" si="305"/>
        <v>14641.214957065789</v>
      </c>
      <c r="R1283" s="4">
        <f t="shared" si="306"/>
        <v>991.162824627021</v>
      </c>
      <c r="S1283" s="4"/>
      <c r="T1283" s="4"/>
      <c r="U1283" s="4">
        <f t="shared" si="307"/>
        <v>1</v>
      </c>
      <c r="V1283" s="4"/>
      <c r="W1283" s="4"/>
      <c r="X1283">
        <f>IF(front!E1283&gt;$X$2,O1283,P1283)</f>
        <v>86247.949294134523</v>
      </c>
      <c r="Y1283">
        <f t="shared" si="311"/>
        <v>86013.968505833458</v>
      </c>
      <c r="Z1283">
        <f>SUMPRODUCT($B$7:$B$456,Y$7:Y$456,EXP(constants!$B$32+constants!$A$32*ABS($A$7:$A$456-$A1283)))</f>
        <v>1.3759553155130016E-8</v>
      </c>
      <c r="AA1283">
        <f t="shared" si="302"/>
        <v>86013.968505819692</v>
      </c>
      <c r="AB1283">
        <f t="shared" si="308"/>
        <v>86008.522547260087</v>
      </c>
      <c r="AD1283" s="4"/>
      <c r="AE1283" s="4"/>
      <c r="AF1283" s="4"/>
      <c r="AI1283" s="5">
        <f>SUMPRODUCT(constants!$B$13:$B$20,A1283^constants!$A$13:$A$20)*constants!$C$10/((A1283/1000000000)^5*(EXP(0.014388/(A1283/1000000000)/constants!$B$9)-1))</f>
        <v>2.1139951395177814E-5</v>
      </c>
      <c r="AL1283" s="17">
        <f t="shared" si="303"/>
        <v>2.4578903077380271E-10</v>
      </c>
      <c r="AQ1283">
        <f t="shared" si="310"/>
        <v>2.4578903077380271E-10</v>
      </c>
    </row>
    <row r="1284" spans="1:43" x14ac:dyDescent="0.2">
      <c r="A1284">
        <f>front!A1284</f>
        <v>777.65</v>
      </c>
      <c r="B1284" s="1">
        <f t="shared" si="309"/>
        <v>0.44999999999993179</v>
      </c>
      <c r="C1284">
        <f>front!D1284-front!B1284</f>
        <v>33310.25</v>
      </c>
      <c r="D1284" s="2">
        <f>front!E1284-front!C1284</f>
        <v>55235.7</v>
      </c>
      <c r="E1284" s="2">
        <f>IF(front!F1284-front!C1284&gt;0,front!F1284-front!C1284,0)</f>
        <v>55235.7</v>
      </c>
      <c r="F1284" s="2">
        <f>front!I1284-front!H1284</f>
        <v>3951</v>
      </c>
      <c r="G1284" s="2"/>
      <c r="H1284" s="2"/>
      <c r="I1284" s="4">
        <f>C1284/(constants!$A$4+constants!$B$4*data!C1284+constants!$C$4*data!C1284^2+constants!$D$4*data!C1284^3+constants!$E$4*data!C1284^4+constants!$F$4*data!C1284^5+constants!$G$4*data!C1284^6+constants!$H$4*data!C1284^7)</f>
        <v>34268.844609064581</v>
      </c>
      <c r="J1284" s="4">
        <f>D1284/(constants!$A$4+constants!$B$4*data!D1284+constants!$C$4*data!D1284^2+constants!$D$4*data!D1284^3+constants!$E$4*data!D1284^4+constants!$F$4*data!D1284^5+constants!$G$4*data!D1284^6+constants!$H$4*data!D1284^7)</f>
        <v>58281.530171820479</v>
      </c>
      <c r="K1284" s="4">
        <f>E1284/(constants!$A$4+constants!$B$4*data!E1284+constants!$C$4*data!E1284^2+constants!$D$4*data!E1284^3+constants!$E$4*data!E1284^4+constants!$F$4*data!E1284^5+constants!$G$4*data!E1284^6+constants!$H$4*data!E1284^7)</f>
        <v>58281.530171820479</v>
      </c>
      <c r="L1284" s="4">
        <f>F1284/(constants!$A$4+constants!$B$4*data!F1284+constants!$C$4*data!F1284^2+constants!$D$4*data!F1284^3+constants!$E$4*data!F1284^4+constants!$F$4*data!F1284^5+constants!$G$4*data!F1284^6+constants!$H$4*data!F1284^7)</f>
        <v>3942.1951751793727</v>
      </c>
      <c r="M1284" s="4"/>
      <c r="N1284" s="4"/>
      <c r="O1284" s="4">
        <f t="shared" si="304"/>
        <v>85672.111522661449</v>
      </c>
      <c r="P1284" s="4">
        <f t="shared" si="305"/>
        <v>14570.38254295512</v>
      </c>
      <c r="Q1284" s="4">
        <f t="shared" si="305"/>
        <v>14570.38254295512</v>
      </c>
      <c r="R1284" s="4">
        <f t="shared" si="306"/>
        <v>985.54879379484316</v>
      </c>
      <c r="S1284" s="4"/>
      <c r="T1284" s="4"/>
      <c r="U1284" s="4">
        <f t="shared" si="307"/>
        <v>1</v>
      </c>
      <c r="V1284" s="4"/>
      <c r="W1284" s="4"/>
      <c r="X1284">
        <f>IF(front!E1284&gt;$X$2,O1284,P1284)</f>
        <v>85672.111522661449</v>
      </c>
      <c r="Y1284">
        <f t="shared" si="311"/>
        <v>85438.130734360384</v>
      </c>
      <c r="Z1284">
        <f>SUMPRODUCT($B$7:$B$456,Y$7:Y$456,EXP(constants!$B$32+constants!$A$32*ABS($A$7:$A$456-$A1284)))</f>
        <v>1.3411832742442488E-8</v>
      </c>
      <c r="AA1284">
        <f t="shared" si="302"/>
        <v>85438.130734346967</v>
      </c>
      <c r="AB1284">
        <f t="shared" si="308"/>
        <v>85432.684775787362</v>
      </c>
      <c r="AD1284" s="4"/>
      <c r="AE1284" s="4"/>
      <c r="AF1284" s="4"/>
      <c r="AI1284" s="5">
        <f>SUMPRODUCT(constants!$B$13:$B$20,A1284^constants!$A$13:$A$20)*constants!$C$10/((A1284/1000000000)^5*(EXP(0.014388/(A1284/1000000000)/constants!$B$9)-1))</f>
        <v>2.1150534466302622E-5</v>
      </c>
      <c r="AL1284" s="17">
        <f t="shared" si="303"/>
        <v>2.4756958676659704E-10</v>
      </c>
      <c r="AQ1284">
        <f t="shared" si="310"/>
        <v>2.4756958676659704E-10</v>
      </c>
    </row>
    <row r="1285" spans="1:43" x14ac:dyDescent="0.2">
      <c r="A1285">
        <f>front!A1285</f>
        <v>778.09</v>
      </c>
      <c r="B1285" s="1">
        <f t="shared" si="309"/>
        <v>0.44000000000005457</v>
      </c>
      <c r="C1285">
        <f>front!D1285-front!B1285</f>
        <v>33063.5</v>
      </c>
      <c r="D1285" s="2">
        <f>front!E1285-front!C1285</f>
        <v>55094</v>
      </c>
      <c r="E1285" s="2">
        <f>IF(front!F1285-front!C1285&gt;0,front!F1285-front!C1285,0)</f>
        <v>55094</v>
      </c>
      <c r="F1285" s="2">
        <f>front!I1285-front!H1285</f>
        <v>4052.8999999999996</v>
      </c>
      <c r="G1285" s="2"/>
      <c r="H1285" s="2"/>
      <c r="I1285" s="4">
        <f>C1285/(constants!$A$4+constants!$B$4*data!C1285+constants!$C$4*data!C1285^2+constants!$D$4*data!C1285^3+constants!$E$4*data!C1285^4+constants!$F$4*data!C1285^5+constants!$G$4*data!C1285^6+constants!$H$4*data!C1285^7)</f>
        <v>34004.263582499108</v>
      </c>
      <c r="J1285" s="4">
        <f>D1285/(constants!$A$4+constants!$B$4*data!D1285+constants!$C$4*data!D1285^2+constants!$D$4*data!D1285^3+constants!$E$4*data!D1285^4+constants!$F$4*data!D1285^5+constants!$G$4*data!D1285^6+constants!$H$4*data!D1285^7)</f>
        <v>58124.102540731394</v>
      </c>
      <c r="K1285" s="4">
        <f>E1285/(constants!$A$4+constants!$B$4*data!E1285+constants!$C$4*data!E1285^2+constants!$D$4*data!E1285^3+constants!$E$4*data!E1285^4+constants!$F$4*data!E1285^5+constants!$G$4*data!E1285^6+constants!$H$4*data!E1285^7)</f>
        <v>58124.102540731394</v>
      </c>
      <c r="L1285" s="4">
        <f>F1285/(constants!$A$4+constants!$B$4*data!F1285+constants!$C$4*data!F1285^2+constants!$D$4*data!F1285^3+constants!$E$4*data!F1285^4+constants!$F$4*data!F1285^5+constants!$G$4*data!F1285^6+constants!$H$4*data!F1285^7)</f>
        <v>4043.8980580892567</v>
      </c>
      <c r="M1285" s="4"/>
      <c r="N1285" s="4"/>
      <c r="O1285" s="4">
        <f t="shared" si="304"/>
        <v>85010.658956247775</v>
      </c>
      <c r="P1285" s="4">
        <f t="shared" si="305"/>
        <v>14531.025635182848</v>
      </c>
      <c r="Q1285" s="4">
        <f t="shared" si="305"/>
        <v>14531.025635182848</v>
      </c>
      <c r="R1285" s="4">
        <f t="shared" si="306"/>
        <v>1010.9745145223142</v>
      </c>
      <c r="S1285" s="4"/>
      <c r="T1285" s="4"/>
      <c r="U1285" s="4">
        <f t="shared" si="307"/>
        <v>1</v>
      </c>
      <c r="V1285" s="4"/>
      <c r="W1285" s="4"/>
      <c r="X1285">
        <f>IF(front!E1285&gt;$X$2,O1285,P1285)</f>
        <v>85010.658956247775</v>
      </c>
      <c r="Y1285">
        <f t="shared" si="311"/>
        <v>84776.678167946709</v>
      </c>
      <c r="Z1285">
        <f>SUMPRODUCT($B$7:$B$456,Y$7:Y$456,EXP(constants!$B$32+constants!$A$32*ABS($A$7:$A$456-$A1285)))</f>
        <v>1.3080337622148201E-8</v>
      </c>
      <c r="AA1285">
        <f t="shared" si="302"/>
        <v>84776.678167933627</v>
      </c>
      <c r="AB1285">
        <f t="shared" si="308"/>
        <v>84771.232209374022</v>
      </c>
      <c r="AD1285" s="4"/>
      <c r="AE1285" s="4"/>
      <c r="AF1285" s="4"/>
      <c r="AI1285" s="5">
        <f>SUMPRODUCT(constants!$B$13:$B$20,A1285^constants!$A$13:$A$20)*constants!$C$10/((A1285/1000000000)^5*(EXP(0.014388/(A1285/1000000000)/constants!$B$9)-1))</f>
        <v>2.1160842994388187E-5</v>
      </c>
      <c r="AL1285" s="17">
        <f t="shared" si="303"/>
        <v>2.4962292564208139E-10</v>
      </c>
      <c r="AQ1285">
        <f t="shared" si="310"/>
        <v>2.4962292564208139E-10</v>
      </c>
    </row>
    <row r="1286" spans="1:43" x14ac:dyDescent="0.2">
      <c r="A1286">
        <f>front!A1286</f>
        <v>778.53</v>
      </c>
      <c r="B1286" s="1">
        <f t="shared" si="309"/>
        <v>0.43999999999994088</v>
      </c>
      <c r="C1286">
        <f>front!D1286-front!B1286</f>
        <v>32962.1</v>
      </c>
      <c r="D1286" s="2">
        <f>front!E1286-front!C1286</f>
        <v>55499</v>
      </c>
      <c r="E1286" s="2">
        <f>IF(front!F1286-front!C1286&gt;0,front!F1286-front!C1286,0)</f>
        <v>55499</v>
      </c>
      <c r="F1286" s="2">
        <f>front!I1286-front!H1286</f>
        <v>4853.8000000000011</v>
      </c>
      <c r="G1286" s="2"/>
      <c r="H1286" s="2"/>
      <c r="I1286" s="4">
        <f>C1286/(constants!$A$4+constants!$B$4*data!C1286+constants!$C$4*data!C1286^2+constants!$D$4*data!C1286^3+constants!$E$4*data!C1286^4+constants!$F$4*data!C1286^5+constants!$G$4*data!C1286^6+constants!$H$4*data!C1286^7)</f>
        <v>33895.578803363074</v>
      </c>
      <c r="J1286" s="4">
        <f>D1286/(constants!$A$4+constants!$B$4*data!D1286+constants!$C$4*data!D1286^2+constants!$D$4*data!D1286^3+constants!$E$4*data!D1286^4+constants!$F$4*data!D1286^5+constants!$G$4*data!D1286^6+constants!$H$4*data!D1286^7)</f>
        <v>58574.199885041191</v>
      </c>
      <c r="K1286" s="4">
        <f>E1286/(constants!$A$4+constants!$B$4*data!E1286+constants!$C$4*data!E1286^2+constants!$D$4*data!E1286^3+constants!$E$4*data!E1286^4+constants!$F$4*data!E1286^5+constants!$G$4*data!E1286^6+constants!$H$4*data!E1286^7)</f>
        <v>58574.199885041191</v>
      </c>
      <c r="L1286" s="4">
        <f>F1286/(constants!$A$4+constants!$B$4*data!F1286+constants!$C$4*data!F1286^2+constants!$D$4*data!F1286^3+constants!$E$4*data!F1286^4+constants!$F$4*data!F1286^5+constants!$G$4*data!F1286^6+constants!$H$4*data!F1286^7)</f>
        <v>4843.4231102962349</v>
      </c>
      <c r="M1286" s="4"/>
      <c r="N1286" s="4"/>
      <c r="O1286" s="4">
        <f t="shared" si="304"/>
        <v>84738.947008407689</v>
      </c>
      <c r="P1286" s="4">
        <f t="shared" si="305"/>
        <v>14643.549971260298</v>
      </c>
      <c r="Q1286" s="4">
        <f t="shared" si="305"/>
        <v>14643.549971260298</v>
      </c>
      <c r="R1286" s="4">
        <f t="shared" si="306"/>
        <v>1210.8557775740587</v>
      </c>
      <c r="S1286" s="4"/>
      <c r="T1286" s="4"/>
      <c r="U1286" s="4">
        <f t="shared" si="307"/>
        <v>1</v>
      </c>
      <c r="V1286" s="4"/>
      <c r="W1286" s="4"/>
      <c r="X1286">
        <f>IF(front!E1286&gt;$X$2,O1286,P1286)</f>
        <v>84738.947008407689</v>
      </c>
      <c r="Y1286">
        <f t="shared" si="311"/>
        <v>84504.966220106624</v>
      </c>
      <c r="Z1286">
        <f>SUMPRODUCT($B$7:$B$456,Y$7:Y$456,EXP(constants!$B$32+constants!$A$32*ABS($A$7:$A$456-$A1286)))</f>
        <v>1.2757035939461618E-8</v>
      </c>
      <c r="AA1286">
        <f t="shared" si="302"/>
        <v>84504.966220093862</v>
      </c>
      <c r="AB1286">
        <f t="shared" si="308"/>
        <v>84499.520261534257</v>
      </c>
      <c r="AD1286" s="4"/>
      <c r="AE1286" s="4"/>
      <c r="AF1286" s="4"/>
      <c r="AI1286" s="5">
        <f>SUMPRODUCT(constants!$B$13:$B$20,A1286^constants!$A$13:$A$20)*constants!$C$10/((A1286/1000000000)^5*(EXP(0.014388/(A1286/1000000000)/constants!$B$9)-1))</f>
        <v>2.1171112573605251E-5</v>
      </c>
      <c r="AL1286" s="17">
        <f t="shared" si="303"/>
        <v>2.5054713338109606E-10</v>
      </c>
      <c r="AQ1286">
        <f t="shared" si="310"/>
        <v>2.5054713338109606E-10</v>
      </c>
    </row>
    <row r="1287" spans="1:43" x14ac:dyDescent="0.2">
      <c r="A1287">
        <f>front!A1287</f>
        <v>778.98</v>
      </c>
      <c r="B1287" s="1">
        <f t="shared" si="309"/>
        <v>0.45000000000004547</v>
      </c>
      <c r="C1287">
        <f>front!D1287-front!B1287</f>
        <v>32851.699999999997</v>
      </c>
      <c r="D1287" s="2">
        <f>front!E1287-front!C1287</f>
        <v>55313.8</v>
      </c>
      <c r="E1287" s="2">
        <f>IF(front!F1287-front!C1287&gt;0,front!F1287-front!C1287,0)</f>
        <v>55313.8</v>
      </c>
      <c r="F1287" s="2">
        <f>front!I1287-front!H1287</f>
        <v>5576.0999999999985</v>
      </c>
      <c r="G1287" s="2"/>
      <c r="H1287" s="2"/>
      <c r="I1287" s="4">
        <f>C1287/(constants!$A$4+constants!$B$4*data!C1287+constants!$C$4*data!C1287^2+constants!$D$4*data!C1287^3+constants!$E$4*data!C1287^4+constants!$F$4*data!C1287^5+constants!$G$4*data!C1287^6+constants!$H$4*data!C1287^7)</f>
        <v>33777.275725145737</v>
      </c>
      <c r="J1287" s="4">
        <f>D1287/(constants!$A$4+constants!$B$4*data!D1287+constants!$C$4*data!D1287^2+constants!$D$4*data!D1287^3+constants!$E$4*data!D1287^4+constants!$F$4*data!D1287^5+constants!$G$4*data!D1287^6+constants!$H$4*data!D1287^7)</f>
        <v>58368.321492213254</v>
      </c>
      <c r="K1287" s="4">
        <f>E1287/(constants!$A$4+constants!$B$4*data!E1287+constants!$C$4*data!E1287^2+constants!$D$4*data!E1287^3+constants!$E$4*data!E1287^4+constants!$F$4*data!E1287^5+constants!$G$4*data!E1287^6+constants!$H$4*data!E1287^7)</f>
        <v>58368.321492213254</v>
      </c>
      <c r="L1287" s="4">
        <f>F1287/(constants!$A$4+constants!$B$4*data!F1287+constants!$C$4*data!F1287^2+constants!$D$4*data!F1287^3+constants!$E$4*data!F1287^4+constants!$F$4*data!F1287^5+constants!$G$4*data!F1287^6+constants!$H$4*data!F1287^7)</f>
        <v>5564.8437037772028</v>
      </c>
      <c r="M1287" s="4"/>
      <c r="N1287" s="4"/>
      <c r="O1287" s="4">
        <f t="shared" si="304"/>
        <v>84443.189312864342</v>
      </c>
      <c r="P1287" s="4">
        <f t="shared" si="305"/>
        <v>14592.080373053313</v>
      </c>
      <c r="Q1287" s="4">
        <f t="shared" si="305"/>
        <v>14592.080373053313</v>
      </c>
      <c r="R1287" s="4">
        <f t="shared" si="306"/>
        <v>1391.2109259443007</v>
      </c>
      <c r="S1287" s="4"/>
      <c r="T1287" s="4"/>
      <c r="U1287" s="4">
        <f t="shared" si="307"/>
        <v>1</v>
      </c>
      <c r="V1287" s="4"/>
      <c r="W1287" s="4"/>
      <c r="X1287">
        <f>IF(front!E1287&gt;$X$2,O1287,P1287)</f>
        <v>84443.189312864342</v>
      </c>
      <c r="Y1287">
        <f t="shared" si="311"/>
        <v>84209.208524563277</v>
      </c>
      <c r="Z1287">
        <f>SUMPRODUCT($B$7:$B$456,Y$7:Y$456,EXP(constants!$B$32+constants!$A$32*ABS($A$7:$A$456-$A1287)))</f>
        <v>1.2434650339324129E-8</v>
      </c>
      <c r="AA1287">
        <f t="shared" ref="AA1287:AA1350" si="312">Y1287-Z1287</f>
        <v>84209.208524550835</v>
      </c>
      <c r="AB1287">
        <f t="shared" si="308"/>
        <v>84203.76256599123</v>
      </c>
      <c r="AD1287" s="4"/>
      <c r="AE1287" s="4"/>
      <c r="AF1287" s="4"/>
      <c r="AI1287" s="5">
        <f>SUMPRODUCT(constants!$B$13:$B$20,A1287^constants!$A$13:$A$20)*constants!$C$10/((A1287/1000000000)^5*(EXP(0.014388/(A1287/1000000000)/constants!$B$9)-1))</f>
        <v>2.1181575236752826E-5</v>
      </c>
      <c r="AL1287" s="17">
        <f t="shared" ref="AL1287:AL1350" si="313">IF(AB1287=0,0,AI1287/AB1287)</f>
        <v>2.5155141042720792E-10</v>
      </c>
      <c r="AQ1287">
        <f t="shared" si="310"/>
        <v>2.5155141042720792E-10</v>
      </c>
    </row>
    <row r="1288" spans="1:43" x14ac:dyDescent="0.2">
      <c r="A1288">
        <f>front!A1288</f>
        <v>779.42</v>
      </c>
      <c r="B1288" s="1">
        <f t="shared" si="309"/>
        <v>0.43999999999994088</v>
      </c>
      <c r="C1288">
        <f>front!D1288-front!B1288</f>
        <v>32788.5</v>
      </c>
      <c r="D1288" s="2">
        <f>front!E1288-front!C1288</f>
        <v>54132.2</v>
      </c>
      <c r="E1288" s="2">
        <f>IF(front!F1288-front!C1288&gt;0,front!F1288-front!C1288,0)</f>
        <v>54132.2</v>
      </c>
      <c r="F1288" s="2">
        <f>front!I1288-front!H1288</f>
        <v>5865.8000000000011</v>
      </c>
      <c r="G1288" s="2"/>
      <c r="H1288" s="2"/>
      <c r="I1288" s="4">
        <f>C1288/(constants!$A$4+constants!$B$4*data!C1288+constants!$C$4*data!C1288^2+constants!$D$4*data!C1288^3+constants!$E$4*data!C1288^4+constants!$F$4*data!C1288^5+constants!$G$4*data!C1288^6+constants!$H$4*data!C1288^7)</f>
        <v>33709.564759394729</v>
      </c>
      <c r="J1288" s="4">
        <f>D1288/(constants!$A$4+constants!$B$4*data!D1288+constants!$C$4*data!D1288^2+constants!$D$4*data!D1288^3+constants!$E$4*data!D1288^4+constants!$F$4*data!D1288^5+constants!$G$4*data!D1288^6+constants!$H$4*data!D1288^7)</f>
        <v>57056.752561756235</v>
      </c>
      <c r="K1288" s="4">
        <f>E1288/(constants!$A$4+constants!$B$4*data!E1288+constants!$C$4*data!E1288^2+constants!$D$4*data!E1288^3+constants!$E$4*data!E1288^4+constants!$F$4*data!E1288^5+constants!$G$4*data!E1288^6+constants!$H$4*data!E1288^7)</f>
        <v>57056.752561756235</v>
      </c>
      <c r="L1288" s="4">
        <f>F1288/(constants!$A$4+constants!$B$4*data!F1288+constants!$C$4*data!F1288^2+constants!$D$4*data!F1288^3+constants!$E$4*data!F1288^4+constants!$F$4*data!F1288^5+constants!$G$4*data!F1288^6+constants!$H$4*data!F1288^7)</f>
        <v>5854.3171510141929</v>
      </c>
      <c r="M1288" s="4"/>
      <c r="N1288" s="4"/>
      <c r="O1288" s="4">
        <f t="shared" ref="O1288:O1351" si="314">I1288*1000/O$4</f>
        <v>84273.911898486826</v>
      </c>
      <c r="P1288" s="4">
        <f t="shared" ref="P1288:Q1351" si="315">J1288*1000/P$4</f>
        <v>14264.188140439059</v>
      </c>
      <c r="Q1288" s="4">
        <f t="shared" si="315"/>
        <v>14264.188140439059</v>
      </c>
      <c r="R1288" s="4">
        <f t="shared" ref="R1288:R1351" si="316">L1288*1000/R$4</f>
        <v>1463.5792877535482</v>
      </c>
      <c r="S1288" s="4"/>
      <c r="T1288" s="4"/>
      <c r="U1288" s="4">
        <f t="shared" ref="U1288:U1351" si="317">Q1288/P1288</f>
        <v>1</v>
      </c>
      <c r="V1288" s="4"/>
      <c r="W1288" s="4"/>
      <c r="X1288">
        <f>IF(front!E1288&gt;$X$2,O1288,P1288)</f>
        <v>84273.911898486826</v>
      </c>
      <c r="Y1288">
        <f t="shared" si="311"/>
        <v>84039.93111018576</v>
      </c>
      <c r="Z1288">
        <f>SUMPRODUCT($B$7:$B$456,Y$7:Y$456,EXP(constants!$B$32+constants!$A$32*ABS($A$7:$A$456-$A1288)))</f>
        <v>1.2127307861289334E-8</v>
      </c>
      <c r="AA1288">
        <f t="shared" si="312"/>
        <v>84039.931110173638</v>
      </c>
      <c r="AB1288">
        <f t="shared" ref="AB1288:AB1351" si="318">IF((AA1288-$AA$3)&gt;0,AA1288-$AA$3,0)</f>
        <v>84034.485151614033</v>
      </c>
      <c r="AD1288" s="4"/>
      <c r="AE1288" s="4"/>
      <c r="AF1288" s="4"/>
      <c r="AI1288" s="5">
        <f>SUMPRODUCT(constants!$B$13:$B$20,A1288^constants!$A$13:$A$20)*constants!$C$10/((A1288/1000000000)^5*(EXP(0.014388/(A1288/1000000000)/constants!$B$9)-1))</f>
        <v>2.1191765947898952E-5</v>
      </c>
      <c r="AL1288" s="17">
        <f t="shared" si="313"/>
        <v>2.5217939884637857E-10</v>
      </c>
      <c r="AQ1288">
        <f t="shared" si="310"/>
        <v>2.5217939884637857E-10</v>
      </c>
    </row>
    <row r="1289" spans="1:43" x14ac:dyDescent="0.2">
      <c r="A1289">
        <f>front!A1289</f>
        <v>779.86</v>
      </c>
      <c r="B1289" s="1">
        <f t="shared" ref="B1289:B1352" si="319">A1289-A1288</f>
        <v>0.44000000000005457</v>
      </c>
      <c r="C1289">
        <f>front!D1289-front!B1289</f>
        <v>32923.899999999994</v>
      </c>
      <c r="D1289" s="2">
        <f>front!E1289-front!C1289</f>
        <v>54787.8</v>
      </c>
      <c r="E1289" s="2">
        <f>IF(front!F1289-front!C1289&gt;0,front!F1289-front!C1289,0)</f>
        <v>54787.8</v>
      </c>
      <c r="F1289" s="2">
        <f>front!I1289-front!H1289</f>
        <v>5190.4000000000015</v>
      </c>
      <c r="G1289" s="2"/>
      <c r="H1289" s="2"/>
      <c r="I1289" s="4">
        <f>C1289/(constants!$A$4+constants!$B$4*data!C1289+constants!$C$4*data!C1289^2+constants!$D$4*data!C1289^3+constants!$E$4*data!C1289^4+constants!$F$4*data!C1289^5+constants!$G$4*data!C1289^6+constants!$H$4*data!C1289^7)</f>
        <v>33854.640889325943</v>
      </c>
      <c r="J1289" s="4">
        <f>D1289/(constants!$A$4+constants!$B$4*data!D1289+constants!$C$4*data!D1289^2+constants!$D$4*data!D1289^3+constants!$E$4*data!D1289^4+constants!$F$4*data!D1289^5+constants!$G$4*data!D1289^6+constants!$H$4*data!D1289^7)</f>
        <v>57784.086192904986</v>
      </c>
      <c r="K1289" s="4">
        <f>E1289/(constants!$A$4+constants!$B$4*data!E1289+constants!$C$4*data!E1289^2+constants!$D$4*data!E1289^3+constants!$E$4*data!E1289^4+constants!$F$4*data!E1289^5+constants!$G$4*data!E1289^6+constants!$H$4*data!E1289^7)</f>
        <v>57784.086192904986</v>
      </c>
      <c r="L1289" s="4">
        <f>F1289/(constants!$A$4+constants!$B$4*data!F1289+constants!$C$4*data!F1289^2+constants!$D$4*data!F1289^3+constants!$E$4*data!F1289^4+constants!$F$4*data!F1289^5+constants!$G$4*data!F1289^6+constants!$H$4*data!F1289^7)</f>
        <v>5179.5625306073644</v>
      </c>
      <c r="M1289" s="4"/>
      <c r="N1289" s="4"/>
      <c r="O1289" s="4">
        <f t="shared" si="314"/>
        <v>84636.602223314869</v>
      </c>
      <c r="P1289" s="4">
        <f t="shared" si="315"/>
        <v>14446.021548226247</v>
      </c>
      <c r="Q1289" s="4">
        <f t="shared" si="315"/>
        <v>14446.021548226247</v>
      </c>
      <c r="R1289" s="4">
        <f t="shared" si="316"/>
        <v>1294.8906326518411</v>
      </c>
      <c r="S1289" s="4"/>
      <c r="T1289" s="4"/>
      <c r="U1289" s="4">
        <f t="shared" si="317"/>
        <v>1</v>
      </c>
      <c r="V1289" s="4"/>
      <c r="W1289" s="4"/>
      <c r="X1289">
        <f>IF(front!E1289&gt;$X$2,O1289,P1289)</f>
        <v>84636.602223314869</v>
      </c>
      <c r="Y1289">
        <f t="shared" si="311"/>
        <v>84402.621435013803</v>
      </c>
      <c r="Z1289">
        <f>SUMPRODUCT($B$7:$B$456,Y$7:Y$456,EXP(constants!$B$32+constants!$A$32*ABS($A$7:$A$456-$A1289)))</f>
        <v>1.1827561849276968E-8</v>
      </c>
      <c r="AA1289">
        <f t="shared" si="312"/>
        <v>84402.621435001973</v>
      </c>
      <c r="AB1289">
        <f t="shared" si="318"/>
        <v>84397.175476442368</v>
      </c>
      <c r="AD1289" s="4"/>
      <c r="AE1289" s="4"/>
      <c r="AF1289" s="4"/>
      <c r="AI1289" s="5">
        <f>SUMPRODUCT(constants!$B$13:$B$20,A1289^constants!$A$13:$A$20)*constants!$C$10/((A1289/1000000000)^5*(EXP(0.014388/(A1289/1000000000)/constants!$B$9)-1))</f>
        <v>2.1201917625111614E-5</v>
      </c>
      <c r="AL1289" s="17">
        <f t="shared" si="313"/>
        <v>2.5121596197291777E-10</v>
      </c>
      <c r="AQ1289">
        <f t="shared" si="310"/>
        <v>2.5121596197291777E-10</v>
      </c>
    </row>
    <row r="1290" spans="1:43" x14ac:dyDescent="0.2">
      <c r="A1290">
        <f>front!A1290</f>
        <v>780.31</v>
      </c>
      <c r="B1290" s="1">
        <f t="shared" si="319"/>
        <v>0.44999999999993179</v>
      </c>
      <c r="C1290">
        <f>front!D1290-front!B1290</f>
        <v>33036.450000000004</v>
      </c>
      <c r="D1290" s="2">
        <f>front!E1290-front!C1290</f>
        <v>55304.6</v>
      </c>
      <c r="E1290" s="2">
        <f>IF(front!F1290-front!C1290&gt;0,front!F1290-front!C1290,0)</f>
        <v>55304.6</v>
      </c>
      <c r="F1290" s="2">
        <f>front!I1290-front!H1290</f>
        <v>4396.9000000000015</v>
      </c>
      <c r="G1290" s="2"/>
      <c r="H1290" s="2"/>
      <c r="I1290" s="4">
        <f>C1290/(constants!$A$4+constants!$B$4*data!C1290+constants!$C$4*data!C1290^2+constants!$D$4*data!C1290^3+constants!$E$4*data!C1290^4+constants!$F$4*data!C1290^5+constants!$G$4*data!C1290^6+constants!$H$4*data!C1290^7)</f>
        <v>33975.267822920257</v>
      </c>
      <c r="J1290" s="4">
        <f>D1290/(constants!$A$4+constants!$B$4*data!D1290+constants!$C$4*data!D1290^2+constants!$D$4*data!D1290^3+constants!$E$4*data!D1290^4+constants!$F$4*data!D1290^5+constants!$G$4*data!D1290^6+constants!$H$4*data!D1290^7)</f>
        <v>58358.096807822818</v>
      </c>
      <c r="K1290" s="4">
        <f>E1290/(constants!$A$4+constants!$B$4*data!E1290+constants!$C$4*data!E1290^2+constants!$D$4*data!E1290^3+constants!$E$4*data!E1290^4+constants!$F$4*data!E1290^5+constants!$G$4*data!E1290^6+constants!$H$4*data!E1290^7)</f>
        <v>58358.096807822818</v>
      </c>
      <c r="L1290" s="4">
        <f>F1290/(constants!$A$4+constants!$B$4*data!F1290+constants!$C$4*data!F1290^2+constants!$D$4*data!F1290^3+constants!$E$4*data!F1290^4+constants!$F$4*data!F1290^5+constants!$G$4*data!F1290^6+constants!$H$4*data!F1290^7)</f>
        <v>4387.2660324257149</v>
      </c>
      <c r="M1290" s="4"/>
      <c r="N1290" s="4"/>
      <c r="O1290" s="4">
        <f t="shared" si="314"/>
        <v>84938.169557300644</v>
      </c>
      <c r="P1290" s="4">
        <f t="shared" si="315"/>
        <v>14589.524201955704</v>
      </c>
      <c r="Q1290" s="4">
        <f t="shared" si="315"/>
        <v>14589.524201955704</v>
      </c>
      <c r="R1290" s="4">
        <f t="shared" si="316"/>
        <v>1096.8165081064287</v>
      </c>
      <c r="S1290" s="4"/>
      <c r="T1290" s="4"/>
      <c r="U1290" s="4">
        <f t="shared" si="317"/>
        <v>1</v>
      </c>
      <c r="V1290" s="4"/>
      <c r="W1290" s="4"/>
      <c r="X1290">
        <f>IF(front!E1290&gt;$X$2,O1290,P1290)</f>
        <v>84938.169557300644</v>
      </c>
      <c r="Y1290">
        <f t="shared" si="311"/>
        <v>84704.188768999578</v>
      </c>
      <c r="Z1290">
        <f>SUMPRODUCT($B$7:$B$456,Y$7:Y$456,EXP(constants!$B$32+constants!$A$32*ABS($A$7:$A$456-$A1290)))</f>
        <v>1.1528665174294141E-8</v>
      </c>
      <c r="AA1290">
        <f t="shared" si="312"/>
        <v>84704.188768988053</v>
      </c>
      <c r="AB1290">
        <f t="shared" si="318"/>
        <v>84698.742810428448</v>
      </c>
      <c r="AD1290" s="4"/>
      <c r="AE1290" s="4"/>
      <c r="AF1290" s="4"/>
      <c r="AI1290" s="5">
        <f>SUMPRODUCT(constants!$B$13:$B$20,A1290^constants!$A$13:$A$20)*constants!$C$10/((A1290/1000000000)^5*(EXP(0.014388/(A1290/1000000000)/constants!$B$9)-1))</f>
        <v>2.1212259617289654E-5</v>
      </c>
      <c r="AL1290" s="17">
        <f t="shared" si="313"/>
        <v>2.5044361832815679E-10</v>
      </c>
      <c r="AQ1290">
        <f t="shared" si="310"/>
        <v>2.5044361832815679E-10</v>
      </c>
    </row>
    <row r="1291" spans="1:43" x14ac:dyDescent="0.2">
      <c r="A1291">
        <f>front!A1291</f>
        <v>780.75</v>
      </c>
      <c r="B1291" s="1">
        <f t="shared" si="319"/>
        <v>0.44000000000005457</v>
      </c>
      <c r="C1291">
        <f>front!D1291-front!B1291</f>
        <v>33272.9</v>
      </c>
      <c r="D1291" s="2">
        <f>front!E1291-front!C1291</f>
        <v>54958.2</v>
      </c>
      <c r="E1291" s="2">
        <f>IF(front!F1291-front!C1291&gt;0,front!F1291-front!C1291,0)</f>
        <v>54958.2</v>
      </c>
      <c r="F1291" s="2">
        <f>front!I1291-front!H1291</f>
        <v>4865.6000000000004</v>
      </c>
      <c r="G1291" s="2"/>
      <c r="H1291" s="2"/>
      <c r="I1291" s="4">
        <f>C1291/(constants!$A$4+constants!$B$4*data!C1291+constants!$C$4*data!C1291^2+constants!$D$4*data!C1291^3+constants!$E$4*data!C1291^4+constants!$F$4*data!C1291^5+constants!$G$4*data!C1291^6+constants!$H$4*data!C1291^7)</f>
        <v>34228.786089148627</v>
      </c>
      <c r="J1291" s="4">
        <f>D1291/(constants!$A$4+constants!$B$4*data!D1291+constants!$C$4*data!D1291^2+constants!$D$4*data!D1291^3+constants!$E$4*data!D1291^4+constants!$F$4*data!D1291^5+constants!$G$4*data!D1291^6+constants!$H$4*data!D1291^7)</f>
        <v>57973.277443426763</v>
      </c>
      <c r="K1291" s="4">
        <f>E1291/(constants!$A$4+constants!$B$4*data!E1291+constants!$C$4*data!E1291^2+constants!$D$4*data!E1291^3+constants!$E$4*data!E1291^4+constants!$F$4*data!E1291^5+constants!$G$4*data!E1291^6+constants!$H$4*data!E1291^7)</f>
        <v>57973.277443426763</v>
      </c>
      <c r="L1291" s="4">
        <f>F1291/(constants!$A$4+constants!$B$4*data!F1291+constants!$C$4*data!F1291^2+constants!$D$4*data!F1291^3+constants!$E$4*data!F1291^4+constants!$F$4*data!F1291^5+constants!$G$4*data!F1291^6+constants!$H$4*data!F1291^7)</f>
        <v>4855.2056204020118</v>
      </c>
      <c r="M1291" s="4"/>
      <c r="N1291" s="4"/>
      <c r="O1291" s="4">
        <f t="shared" si="314"/>
        <v>85571.965222871571</v>
      </c>
      <c r="P1291" s="4">
        <f t="shared" si="315"/>
        <v>14493.319360856691</v>
      </c>
      <c r="Q1291" s="4">
        <f t="shared" si="315"/>
        <v>14493.319360856691</v>
      </c>
      <c r="R1291" s="4">
        <f t="shared" si="316"/>
        <v>1213.801405100503</v>
      </c>
      <c r="S1291" s="4"/>
      <c r="T1291" s="4"/>
      <c r="U1291" s="4">
        <f t="shared" si="317"/>
        <v>1</v>
      </c>
      <c r="V1291" s="4"/>
      <c r="W1291" s="4"/>
      <c r="X1291">
        <f>IF(front!E1291&gt;$X$2,O1291,P1291)</f>
        <v>85571.965222871571</v>
      </c>
      <c r="Y1291">
        <f t="shared" si="311"/>
        <v>85337.984434570506</v>
      </c>
      <c r="Z1291">
        <f>SUMPRODUCT($B$7:$B$456,Y$7:Y$456,EXP(constants!$B$32+constants!$A$32*ABS($A$7:$A$456-$A1291)))</f>
        <v>1.1243715583721703E-8</v>
      </c>
      <c r="AA1291">
        <f t="shared" si="312"/>
        <v>85337.984434559257</v>
      </c>
      <c r="AB1291">
        <f t="shared" si="318"/>
        <v>85332.538475999652</v>
      </c>
      <c r="AD1291" s="4"/>
      <c r="AE1291" s="4"/>
      <c r="AF1291" s="4"/>
      <c r="AI1291" s="5">
        <f>SUMPRODUCT(constants!$B$13:$B$20,A1291^constants!$A$13:$A$20)*constants!$C$10/((A1291/1000000000)^5*(EXP(0.014388/(A1291/1000000000)/constants!$B$9)-1))</f>
        <v>2.1222332250338225E-5</v>
      </c>
      <c r="AL1291" s="17">
        <f t="shared" si="313"/>
        <v>2.4870152264727422E-10</v>
      </c>
      <c r="AQ1291">
        <f t="shared" si="310"/>
        <v>2.4870152264727422E-10</v>
      </c>
    </row>
    <row r="1292" spans="1:43" x14ac:dyDescent="0.2">
      <c r="A1292">
        <f>front!A1292</f>
        <v>781.19</v>
      </c>
      <c r="B1292" s="1">
        <f t="shared" si="319"/>
        <v>0.44000000000005457</v>
      </c>
      <c r="C1292">
        <f>front!D1292-front!B1292</f>
        <v>33296.9</v>
      </c>
      <c r="D1292" s="2">
        <f>front!E1292-front!C1292</f>
        <v>55138.5</v>
      </c>
      <c r="E1292" s="2">
        <f>IF(front!F1292-front!C1292&gt;0,front!F1292-front!C1292,0)</f>
        <v>55138.5</v>
      </c>
      <c r="F1292" s="2">
        <f>front!I1292-front!H1292</f>
        <v>6808.7999999999993</v>
      </c>
      <c r="G1292" s="2"/>
      <c r="H1292" s="2"/>
      <c r="I1292" s="4">
        <f>C1292/(constants!$A$4+constants!$B$4*data!C1292+constants!$C$4*data!C1292^2+constants!$D$4*data!C1292^3+constants!$E$4*data!C1292^4+constants!$F$4*data!C1292^5+constants!$G$4*data!C1292^6+constants!$H$4*data!C1292^7)</f>
        <v>34254.526115082866</v>
      </c>
      <c r="J1292" s="4">
        <f>D1292/(constants!$A$4+constants!$B$4*data!D1292+constants!$C$4*data!D1292^2+constants!$D$4*data!D1292^3+constants!$E$4*data!D1292^4+constants!$F$4*data!D1292^5+constants!$G$4*data!D1292^6+constants!$H$4*data!D1292^7)</f>
        <v>58173.53609548261</v>
      </c>
      <c r="K1292" s="4">
        <f>E1292/(constants!$A$4+constants!$B$4*data!E1292+constants!$C$4*data!E1292^2+constants!$D$4*data!E1292^3+constants!$E$4*data!E1292^4+constants!$F$4*data!E1292^5+constants!$G$4*data!E1292^6+constants!$H$4*data!E1292^7)</f>
        <v>58173.53609548261</v>
      </c>
      <c r="L1292" s="4">
        <f>F1292/(constants!$A$4+constants!$B$4*data!F1292+constants!$C$4*data!F1292^2+constants!$D$4*data!F1292^3+constants!$E$4*data!F1292^4+constants!$F$4*data!F1292^5+constants!$G$4*data!F1292^6+constants!$H$4*data!F1292^7)</f>
        <v>6797.2151510682197</v>
      </c>
      <c r="M1292" s="4"/>
      <c r="N1292" s="4"/>
      <c r="O1292" s="4">
        <f t="shared" si="314"/>
        <v>85636.31528770717</v>
      </c>
      <c r="P1292" s="4">
        <f t="shared" si="315"/>
        <v>14543.384023870653</v>
      </c>
      <c r="Q1292" s="4">
        <f t="shared" si="315"/>
        <v>14543.384023870653</v>
      </c>
      <c r="R1292" s="4">
        <f t="shared" si="316"/>
        <v>1699.3037877670549</v>
      </c>
      <c r="S1292" s="4"/>
      <c r="T1292" s="4"/>
      <c r="U1292" s="4">
        <f t="shared" si="317"/>
        <v>1</v>
      </c>
      <c r="V1292" s="4"/>
      <c r="W1292" s="4"/>
      <c r="X1292">
        <f>IF(front!E1292&gt;$X$2,O1292,P1292)</f>
        <v>85636.31528770717</v>
      </c>
      <c r="Y1292">
        <f t="shared" si="311"/>
        <v>85402.334499406104</v>
      </c>
      <c r="Z1292">
        <f>SUMPRODUCT($B$7:$B$456,Y$7:Y$456,EXP(constants!$B$32+constants!$A$32*ABS($A$7:$A$456-$A1292)))</f>
        <v>1.0965808982770325E-8</v>
      </c>
      <c r="AA1292">
        <f t="shared" si="312"/>
        <v>85402.334499395132</v>
      </c>
      <c r="AB1292">
        <f t="shared" si="318"/>
        <v>85396.888540835527</v>
      </c>
      <c r="AD1292" s="4"/>
      <c r="AE1292" s="4"/>
      <c r="AF1292" s="4"/>
      <c r="AI1292" s="5">
        <f>SUMPRODUCT(constants!$B$13:$B$20,A1292^constants!$A$13:$A$20)*constants!$C$10/((A1292/1000000000)^5*(EXP(0.014388/(A1292/1000000000)/constants!$B$9)-1))</f>
        <v>2.1232365760409183E-5</v>
      </c>
      <c r="AL1292" s="17">
        <f t="shared" si="313"/>
        <v>2.4863160851880664E-10</v>
      </c>
      <c r="AQ1292">
        <f t="shared" si="310"/>
        <v>2.4863160851880664E-10</v>
      </c>
    </row>
    <row r="1293" spans="1:43" x14ac:dyDescent="0.2">
      <c r="A1293">
        <f>front!A1293</f>
        <v>781.64</v>
      </c>
      <c r="B1293" s="1">
        <f t="shared" si="319"/>
        <v>0.44999999999993179</v>
      </c>
      <c r="C1293">
        <f>front!D1293-front!B1293</f>
        <v>33414.35</v>
      </c>
      <c r="D1293" s="2">
        <f>front!E1293-front!C1293</f>
        <v>55700.2</v>
      </c>
      <c r="E1293" s="2">
        <f>IF(front!F1293-front!C1293&gt;0,front!F1293-front!C1293,0)</f>
        <v>55700.2</v>
      </c>
      <c r="F1293" s="2">
        <f>front!I1293-front!H1293</f>
        <v>7817.6</v>
      </c>
      <c r="G1293" s="2"/>
      <c r="H1293" s="2"/>
      <c r="I1293" s="4">
        <f>C1293/(constants!$A$4+constants!$B$4*data!C1293+constants!$C$4*data!C1293^2+constants!$D$4*data!C1293^3+constants!$E$4*data!C1293^4+constants!$F$4*data!C1293^5+constants!$G$4*data!C1293^6+constants!$H$4*data!C1293^7)</f>
        <v>34380.511515325488</v>
      </c>
      <c r="J1293" s="4">
        <f>D1293/(constants!$A$4+constants!$B$4*data!D1293+constants!$C$4*data!D1293^2+constants!$D$4*data!D1293^3+constants!$E$4*data!D1293^4+constants!$F$4*data!D1293^5+constants!$G$4*data!D1293^6+constants!$H$4*data!D1293^7)</f>
        <v>58797.981119859767</v>
      </c>
      <c r="K1293" s="4">
        <f>E1293/(constants!$A$4+constants!$B$4*data!E1293+constants!$C$4*data!E1293^2+constants!$D$4*data!E1293^3+constants!$E$4*data!E1293^4+constants!$F$4*data!E1293^5+constants!$G$4*data!E1293^6+constants!$H$4*data!E1293^7)</f>
        <v>58797.981119859767</v>
      </c>
      <c r="L1293" s="4">
        <f>F1293/(constants!$A$4+constants!$B$4*data!F1293+constants!$C$4*data!F1293^2+constants!$D$4*data!F1293^3+constants!$E$4*data!F1293^4+constants!$F$4*data!F1293^5+constants!$G$4*data!F1293^6+constants!$H$4*data!F1293^7)</f>
        <v>7807.2495475332853</v>
      </c>
      <c r="M1293" s="4"/>
      <c r="N1293" s="4"/>
      <c r="O1293" s="4">
        <f t="shared" si="314"/>
        <v>85951.278788313721</v>
      </c>
      <c r="P1293" s="4">
        <f t="shared" si="315"/>
        <v>14699.495279964942</v>
      </c>
      <c r="Q1293" s="4">
        <f t="shared" si="315"/>
        <v>14699.495279964942</v>
      </c>
      <c r="R1293" s="4">
        <f t="shared" si="316"/>
        <v>1951.8123868833213</v>
      </c>
      <c r="S1293" s="4"/>
      <c r="T1293" s="4"/>
      <c r="U1293" s="4">
        <f t="shared" si="317"/>
        <v>1</v>
      </c>
      <c r="V1293" s="4"/>
      <c r="W1293" s="4"/>
      <c r="X1293">
        <f>IF(front!E1293&gt;$X$2,O1293,P1293)</f>
        <v>85951.278788313721</v>
      </c>
      <c r="Y1293">
        <f t="shared" si="311"/>
        <v>85717.298000012655</v>
      </c>
      <c r="Z1293">
        <f>SUMPRODUCT($B$7:$B$456,Y$7:Y$456,EXP(constants!$B$32+constants!$A$32*ABS($A$7:$A$456-$A1293)))</f>
        <v>1.068868983638876E-8</v>
      </c>
      <c r="AA1293">
        <f t="shared" si="312"/>
        <v>85717.29800000196</v>
      </c>
      <c r="AB1293">
        <f t="shared" si="318"/>
        <v>85711.852041442355</v>
      </c>
      <c r="AD1293" s="4"/>
      <c r="AE1293" s="4"/>
      <c r="AF1293" s="4"/>
      <c r="AI1293" s="5">
        <f>SUMPRODUCT(constants!$B$13:$B$20,A1293^constants!$A$13:$A$20)*constants!$C$10/((A1293/1000000000)^5*(EXP(0.014388/(A1293/1000000000)/constants!$B$9)-1))</f>
        <v>2.124258680638774E-5</v>
      </c>
      <c r="AL1293" s="17">
        <f t="shared" si="313"/>
        <v>2.4783721621272148E-10</v>
      </c>
      <c r="AQ1293">
        <f t="shared" ref="AQ1293:AQ1356" si="320">AL1293</f>
        <v>2.4783721621272148E-10</v>
      </c>
    </row>
    <row r="1294" spans="1:43" x14ac:dyDescent="0.2">
      <c r="A1294">
        <f>front!A1294</f>
        <v>782.08</v>
      </c>
      <c r="B1294" s="1">
        <f t="shared" si="319"/>
        <v>0.44000000000005457</v>
      </c>
      <c r="C1294">
        <f>front!D1294-front!B1294</f>
        <v>33414.450000000004</v>
      </c>
      <c r="D1294" s="2">
        <f>front!E1294-front!C1294</f>
        <v>55278</v>
      </c>
      <c r="E1294" s="2">
        <f>IF(front!F1294-front!C1294&gt;0,front!F1294-front!C1294,0)</f>
        <v>55278</v>
      </c>
      <c r="F1294" s="2">
        <f>front!I1294-front!H1294</f>
        <v>7285.9000000000015</v>
      </c>
      <c r="G1294" s="2"/>
      <c r="H1294" s="2"/>
      <c r="I1294" s="4">
        <f>C1294/(constants!$A$4+constants!$B$4*data!C1294+constants!$C$4*data!C1294^2+constants!$D$4*data!C1294^3+constants!$E$4*data!C1294^4+constants!$F$4*data!C1294^5+constants!$G$4*data!C1294^6+constants!$H$4*data!C1294^7)</f>
        <v>34380.618796849943</v>
      </c>
      <c r="J1294" s="4">
        <f>D1294/(constants!$A$4+constants!$B$4*data!D1294+constants!$C$4*data!D1294^2+constants!$D$4*data!D1294^3+constants!$E$4*data!D1294^4+constants!$F$4*data!D1294^5+constants!$G$4*data!D1294^6+constants!$H$4*data!D1294^7)</f>
        <v>58328.53544325984</v>
      </c>
      <c r="K1294" s="4">
        <f>E1294/(constants!$A$4+constants!$B$4*data!E1294+constants!$C$4*data!E1294^2+constants!$D$4*data!E1294^3+constants!$E$4*data!E1294^4+constants!$F$4*data!E1294^5+constants!$G$4*data!E1294^6+constants!$H$4*data!E1294^7)</f>
        <v>58328.53544325984</v>
      </c>
      <c r="L1294" s="4">
        <f>F1294/(constants!$A$4+constants!$B$4*data!F1294+constants!$C$4*data!F1294^2+constants!$D$4*data!F1294^3+constants!$E$4*data!F1294^4+constants!$F$4*data!F1294^5+constants!$G$4*data!F1294^6+constants!$H$4*data!F1294^7)</f>
        <v>7274.7040817721509</v>
      </c>
      <c r="M1294" s="4"/>
      <c r="N1294" s="4"/>
      <c r="O1294" s="4">
        <f t="shared" si="314"/>
        <v>85951.546992124859</v>
      </c>
      <c r="P1294" s="4">
        <f t="shared" si="315"/>
        <v>14582.13386081496</v>
      </c>
      <c r="Q1294" s="4">
        <f t="shared" si="315"/>
        <v>14582.13386081496</v>
      </c>
      <c r="R1294" s="4">
        <f t="shared" si="316"/>
        <v>1818.6760204430377</v>
      </c>
      <c r="S1294" s="4"/>
      <c r="T1294" s="4"/>
      <c r="U1294" s="4">
        <f t="shared" si="317"/>
        <v>1</v>
      </c>
      <c r="V1294" s="4"/>
      <c r="W1294" s="4"/>
      <c r="X1294">
        <f>IF(front!E1294&gt;$X$2,O1294,P1294)</f>
        <v>85951.546992124859</v>
      </c>
      <c r="Y1294">
        <f t="shared" si="311"/>
        <v>85717.566203823793</v>
      </c>
      <c r="Z1294">
        <f>SUMPRODUCT($B$7:$B$456,Y$7:Y$456,EXP(constants!$B$32+constants!$A$32*ABS($A$7:$A$456-$A1294)))</f>
        <v>1.0424501593726802E-8</v>
      </c>
      <c r="AA1294">
        <f t="shared" si="312"/>
        <v>85717.566203813374</v>
      </c>
      <c r="AB1294">
        <f t="shared" si="318"/>
        <v>85712.120245253769</v>
      </c>
      <c r="AD1294" s="4"/>
      <c r="AE1294" s="4"/>
      <c r="AF1294" s="4"/>
      <c r="AI1294" s="5">
        <f>SUMPRODUCT(constants!$B$13:$B$20,A1294^constants!$A$13:$A$20)*constants!$C$10/((A1294/1000000000)^5*(EXP(0.014388/(A1294/1000000000)/constants!$B$9)-1))</f>
        <v>2.1252541088215746E-5</v>
      </c>
      <c r="AL1294" s="17">
        <f t="shared" si="313"/>
        <v>2.4795257692149538E-10</v>
      </c>
      <c r="AQ1294">
        <f t="shared" si="320"/>
        <v>2.4795257692149538E-10</v>
      </c>
    </row>
    <row r="1295" spans="1:43" x14ac:dyDescent="0.2">
      <c r="A1295">
        <f>front!A1295</f>
        <v>782.52</v>
      </c>
      <c r="B1295" s="1">
        <f t="shared" si="319"/>
        <v>0.43999999999994088</v>
      </c>
      <c r="C1295">
        <f>front!D1295-front!B1295</f>
        <v>33268.800000000003</v>
      </c>
      <c r="D1295" s="2">
        <f>front!E1295-front!C1295</f>
        <v>55747.1</v>
      </c>
      <c r="E1295" s="2">
        <f>IF(front!F1295-front!C1295&gt;0,front!F1295-front!C1295,0)</f>
        <v>55747.1</v>
      </c>
      <c r="F1295" s="2">
        <f>front!I1295-front!H1295</f>
        <v>6142.9</v>
      </c>
      <c r="G1295" s="2"/>
      <c r="H1295" s="2"/>
      <c r="I1295" s="4">
        <f>C1295/(constants!$A$4+constants!$B$4*data!C1295+constants!$C$4*data!C1295^2+constants!$D$4*data!C1295^3+constants!$E$4*data!C1295^4+constants!$F$4*data!C1295^5+constants!$G$4*data!C1295^6+constants!$H$4*data!C1295^7)</f>
        <v>34224.388974389709</v>
      </c>
      <c r="J1295" s="4">
        <f>D1295/(constants!$A$4+constants!$B$4*data!D1295+constants!$C$4*data!D1295^2+constants!$D$4*data!D1295^3+constants!$E$4*data!D1295^4+constants!$F$4*data!D1295^5+constants!$G$4*data!D1295^6+constants!$H$4*data!D1295^7)</f>
        <v>58850.163299996821</v>
      </c>
      <c r="K1295" s="4">
        <f>E1295/(constants!$A$4+constants!$B$4*data!E1295+constants!$C$4*data!E1295^2+constants!$D$4*data!E1295^3+constants!$E$4*data!E1295^4+constants!$F$4*data!E1295^5+constants!$G$4*data!E1295^6+constants!$H$4*data!E1295^7)</f>
        <v>58850.163299996821</v>
      </c>
      <c r="L1295" s="4">
        <f>F1295/(constants!$A$4+constants!$B$4*data!F1295+constants!$C$4*data!F1295^2+constants!$D$4*data!F1295^3+constants!$E$4*data!F1295^4+constants!$F$4*data!F1295^5+constants!$G$4*data!F1295^6+constants!$H$4*data!F1295^7)</f>
        <v>6131.2799994947236</v>
      </c>
      <c r="M1295" s="4"/>
      <c r="N1295" s="4"/>
      <c r="O1295" s="4">
        <f t="shared" si="314"/>
        <v>85560.972435974269</v>
      </c>
      <c r="P1295" s="4">
        <f t="shared" si="315"/>
        <v>14712.540824999205</v>
      </c>
      <c r="Q1295" s="4">
        <f t="shared" si="315"/>
        <v>14712.540824999205</v>
      </c>
      <c r="R1295" s="4">
        <f t="shared" si="316"/>
        <v>1532.8199998736809</v>
      </c>
      <c r="S1295" s="4"/>
      <c r="T1295" s="4"/>
      <c r="U1295" s="4">
        <f t="shared" si="317"/>
        <v>1</v>
      </c>
      <c r="V1295" s="4"/>
      <c r="W1295" s="4"/>
      <c r="X1295">
        <f>IF(front!E1295&gt;$X$2,O1295,P1295)</f>
        <v>85560.972435974269</v>
      </c>
      <c r="Y1295">
        <f t="shared" si="311"/>
        <v>85326.991647673203</v>
      </c>
      <c r="Z1295">
        <f>SUMPRODUCT($B$7:$B$456,Y$7:Y$456,EXP(constants!$B$32+constants!$A$32*ABS($A$7:$A$456-$A1295)))</f>
        <v>1.01668431904212E-8</v>
      </c>
      <c r="AA1295">
        <f t="shared" si="312"/>
        <v>85326.991647663031</v>
      </c>
      <c r="AB1295">
        <f t="shared" si="318"/>
        <v>85321.545689103426</v>
      </c>
      <c r="AD1295" s="4"/>
      <c r="AE1295" s="4"/>
      <c r="AF1295" s="4"/>
      <c r="AI1295" s="5">
        <f>SUMPRODUCT(constants!$B$13:$B$20,A1295^constants!$A$13:$A$20)*constants!$C$10/((A1295/1000000000)^5*(EXP(0.014388/(A1295/1000000000)/constants!$B$9)-1))</f>
        <v>2.1262456154110392E-5</v>
      </c>
      <c r="AL1295" s="17">
        <f t="shared" si="313"/>
        <v>2.4920383219013648E-10</v>
      </c>
      <c r="AQ1295">
        <f t="shared" si="320"/>
        <v>2.4920383219013648E-10</v>
      </c>
    </row>
    <row r="1296" spans="1:43" x14ac:dyDescent="0.2">
      <c r="A1296">
        <f>front!A1296</f>
        <v>782.97</v>
      </c>
      <c r="B1296" s="1">
        <f t="shared" si="319"/>
        <v>0.45000000000004547</v>
      </c>
      <c r="C1296">
        <f>front!D1296-front!B1296</f>
        <v>33099.199999999997</v>
      </c>
      <c r="D1296" s="2">
        <f>front!E1296-front!C1296</f>
        <v>55508.2</v>
      </c>
      <c r="E1296" s="2">
        <f>IF(front!F1296-front!C1296&gt;0,front!F1296-front!C1296,0)</f>
        <v>55508.2</v>
      </c>
      <c r="F1296" s="2">
        <f>front!I1296-front!H1296</f>
        <v>5601.8000000000011</v>
      </c>
      <c r="G1296" s="2"/>
      <c r="H1296" s="2"/>
      <c r="I1296" s="4">
        <f>C1296/(constants!$A$4+constants!$B$4*data!C1296+constants!$C$4*data!C1296^2+constants!$D$4*data!C1296^3+constants!$E$4*data!C1296^4+constants!$F$4*data!C1296^5+constants!$G$4*data!C1296^6+constants!$H$4*data!C1296^7)</f>
        <v>34042.534264944181</v>
      </c>
      <c r="J1296" s="4">
        <f>D1296/(constants!$A$4+constants!$B$4*data!D1296+constants!$C$4*data!D1296^2+constants!$D$4*data!D1296^3+constants!$E$4*data!D1296^4+constants!$F$4*data!D1296^5+constants!$G$4*data!D1296^6+constants!$H$4*data!D1296^7)</f>
        <v>58584.42971280175</v>
      </c>
      <c r="K1296" s="4">
        <f>E1296/(constants!$A$4+constants!$B$4*data!E1296+constants!$C$4*data!E1296^2+constants!$D$4*data!E1296^3+constants!$E$4*data!E1296^4+constants!$F$4*data!E1296^5+constants!$G$4*data!E1296^6+constants!$H$4*data!E1296^7)</f>
        <v>58584.42971280175</v>
      </c>
      <c r="L1296" s="4">
        <f>F1296/(constants!$A$4+constants!$B$4*data!F1296+constants!$C$4*data!F1296^2+constants!$D$4*data!F1296^3+constants!$E$4*data!F1296^4+constants!$F$4*data!F1296^5+constants!$G$4*data!F1296^6+constants!$H$4*data!F1296^7)</f>
        <v>5590.5203886540939</v>
      </c>
      <c r="M1296" s="4"/>
      <c r="N1296" s="4"/>
      <c r="O1296" s="4">
        <f t="shared" si="314"/>
        <v>85106.335662360449</v>
      </c>
      <c r="P1296" s="4">
        <f t="shared" si="315"/>
        <v>14646.107428200437</v>
      </c>
      <c r="Q1296" s="4">
        <f t="shared" si="315"/>
        <v>14646.107428200437</v>
      </c>
      <c r="R1296" s="4">
        <f t="shared" si="316"/>
        <v>1397.6300971635235</v>
      </c>
      <c r="S1296" s="4"/>
      <c r="T1296" s="4"/>
      <c r="U1296" s="4">
        <f t="shared" si="317"/>
        <v>1</v>
      </c>
      <c r="V1296" s="4"/>
      <c r="W1296" s="4"/>
      <c r="X1296">
        <f>IF(front!E1296&gt;$X$2,O1296,P1296)</f>
        <v>85106.335662360449</v>
      </c>
      <c r="Y1296">
        <f t="shared" si="311"/>
        <v>84872.354874059383</v>
      </c>
      <c r="Z1296">
        <f>SUMPRODUCT($B$7:$B$456,Y$7:Y$456,EXP(constants!$B$32+constants!$A$32*ABS($A$7:$A$456-$A1296)))</f>
        <v>9.9099148679643471E-9</v>
      </c>
      <c r="AA1296">
        <f t="shared" si="312"/>
        <v>84872.354874049473</v>
      </c>
      <c r="AB1296">
        <f t="shared" si="318"/>
        <v>84866.908915489868</v>
      </c>
      <c r="AD1296" s="4"/>
      <c r="AE1296" s="4"/>
      <c r="AF1296" s="4"/>
      <c r="AI1296" s="5">
        <f>SUMPRODUCT(constants!$B$13:$B$20,A1296^constants!$A$13:$A$20)*constants!$C$10/((A1296/1000000000)^5*(EXP(0.014388/(A1296/1000000000)/constants!$B$9)-1))</f>
        <v>2.1272555966500084E-5</v>
      </c>
      <c r="AL1296" s="17">
        <f t="shared" si="313"/>
        <v>2.5065783870699488E-10</v>
      </c>
      <c r="AQ1296">
        <f t="shared" si="320"/>
        <v>2.5065783870699488E-10</v>
      </c>
    </row>
    <row r="1297" spans="1:43" x14ac:dyDescent="0.2">
      <c r="A1297">
        <f>front!A1297</f>
        <v>783.41</v>
      </c>
      <c r="B1297" s="1">
        <f t="shared" si="319"/>
        <v>0.43999999999994088</v>
      </c>
      <c r="C1297">
        <f>front!D1297-front!B1297</f>
        <v>32885.449999999997</v>
      </c>
      <c r="D1297" s="2">
        <f>front!E1297-front!C1297</f>
        <v>55124.4</v>
      </c>
      <c r="E1297" s="2">
        <f>IF(front!F1297-front!C1297&gt;0,front!F1297-front!C1297,0)</f>
        <v>55124.4</v>
      </c>
      <c r="F1297" s="2">
        <f>front!I1297-front!H1297</f>
        <v>5938.3000000000011</v>
      </c>
      <c r="G1297" s="2"/>
      <c r="H1297" s="2"/>
      <c r="I1297" s="4">
        <f>C1297/(constants!$A$4+constants!$B$4*data!C1297+constants!$C$4*data!C1297^2+constants!$D$4*data!C1297^3+constants!$E$4*data!C1297^4+constants!$F$4*data!C1297^5+constants!$G$4*data!C1297^6+constants!$H$4*data!C1297^7)</f>
        <v>33813.438620409419</v>
      </c>
      <c r="J1297" s="4">
        <f>D1297/(constants!$A$4+constants!$B$4*data!D1297+constants!$C$4*data!D1297^2+constants!$D$4*data!D1297^3+constants!$E$4*data!D1297^4+constants!$F$4*data!D1297^5+constants!$G$4*data!D1297^6+constants!$H$4*data!D1297^7)</f>
        <v>58157.872331875529</v>
      </c>
      <c r="K1297" s="4">
        <f>E1297/(constants!$A$4+constants!$B$4*data!E1297+constants!$C$4*data!E1297^2+constants!$D$4*data!E1297^3+constants!$E$4*data!E1297^4+constants!$F$4*data!E1297^5+constants!$G$4*data!E1297^6+constants!$H$4*data!E1297^7)</f>
        <v>58157.872331875529</v>
      </c>
      <c r="L1297" s="4">
        <f>F1297/(constants!$A$4+constants!$B$4*data!F1297+constants!$C$4*data!F1297^2+constants!$D$4*data!F1297^3+constants!$E$4*data!F1297^4+constants!$F$4*data!F1297^5+constants!$G$4*data!F1297^6+constants!$H$4*data!F1297^7)</f>
        <v>5926.7734319504398</v>
      </c>
      <c r="M1297" s="4"/>
      <c r="N1297" s="4"/>
      <c r="O1297" s="4">
        <f t="shared" si="314"/>
        <v>84533.596551023555</v>
      </c>
      <c r="P1297" s="4">
        <f t="shared" si="315"/>
        <v>14539.468082968884</v>
      </c>
      <c r="Q1297" s="4">
        <f t="shared" si="315"/>
        <v>14539.468082968884</v>
      </c>
      <c r="R1297" s="4">
        <f t="shared" si="316"/>
        <v>1481.6933579876099</v>
      </c>
      <c r="S1297" s="4"/>
      <c r="T1297" s="4"/>
      <c r="U1297" s="4">
        <f t="shared" si="317"/>
        <v>1</v>
      </c>
      <c r="V1297" s="4"/>
      <c r="W1297" s="4"/>
      <c r="X1297">
        <f>IF(front!E1297&gt;$X$2,O1297,P1297)</f>
        <v>84533.596551023555</v>
      </c>
      <c r="Y1297">
        <f t="shared" si="311"/>
        <v>84299.615762722489</v>
      </c>
      <c r="Z1297">
        <f>SUMPRODUCT($B$7:$B$456,Y$7:Y$456,EXP(constants!$B$32+constants!$A$32*ABS($A$7:$A$456-$A1297)))</f>
        <v>9.6649753071789512E-9</v>
      </c>
      <c r="AA1297">
        <f t="shared" si="312"/>
        <v>84299.615762712827</v>
      </c>
      <c r="AB1297">
        <f t="shared" si="318"/>
        <v>84294.169804153222</v>
      </c>
      <c r="AD1297" s="4"/>
      <c r="AE1297" s="4"/>
      <c r="AF1297" s="4"/>
      <c r="AI1297" s="5">
        <f>SUMPRODUCT(constants!$B$13:$B$20,A1297^constants!$A$13:$A$20)*constants!$C$10/((A1297/1000000000)^5*(EXP(0.014388/(A1297/1000000000)/constants!$B$9)-1))</f>
        <v>2.1282391612165822E-5</v>
      </c>
      <c r="AL1297" s="17">
        <f t="shared" si="313"/>
        <v>2.5247762284880143E-10</v>
      </c>
      <c r="AQ1297">
        <f t="shared" si="320"/>
        <v>2.5247762284880143E-10</v>
      </c>
    </row>
    <row r="1298" spans="1:43" x14ac:dyDescent="0.2">
      <c r="A1298">
        <f>front!A1298</f>
        <v>783.85</v>
      </c>
      <c r="B1298" s="1">
        <f t="shared" si="319"/>
        <v>0.44000000000005457</v>
      </c>
      <c r="C1298">
        <f>front!D1298-front!B1298</f>
        <v>32634.449999999997</v>
      </c>
      <c r="D1298" s="2">
        <f>front!E1298-front!C1298</f>
        <v>55019.199999999997</v>
      </c>
      <c r="E1298" s="2">
        <f>IF(front!F1298-front!C1298&gt;0,front!F1298-front!C1298,0)</f>
        <v>55019.199999999997</v>
      </c>
      <c r="F1298" s="2">
        <f>front!I1298-front!H1298</f>
        <v>5913.7000000000007</v>
      </c>
      <c r="G1298" s="2"/>
      <c r="H1298" s="2"/>
      <c r="I1298" s="4">
        <f>C1298/(constants!$A$4+constants!$B$4*data!C1298+constants!$C$4*data!C1298^2+constants!$D$4*data!C1298^3+constants!$E$4*data!C1298^4+constants!$F$4*data!C1298^5+constants!$G$4*data!C1298^6+constants!$H$4*data!C1298^7)</f>
        <v>33544.559698417099</v>
      </c>
      <c r="J1298" s="4">
        <f>D1298/(constants!$A$4+constants!$B$4*data!D1298+constants!$C$4*data!D1298^2+constants!$D$4*data!D1298^3+constants!$E$4*data!D1298^4+constants!$F$4*data!D1298^5+constants!$G$4*data!D1298^6+constants!$H$4*data!D1298^7)</f>
        <v>58041.020965544281</v>
      </c>
      <c r="K1298" s="4">
        <f>E1298/(constants!$A$4+constants!$B$4*data!E1298+constants!$C$4*data!E1298^2+constants!$D$4*data!E1298^3+constants!$E$4*data!E1298^4+constants!$F$4*data!E1298^5+constants!$G$4*data!E1298^6+constants!$H$4*data!E1298^7)</f>
        <v>58041.020965544281</v>
      </c>
      <c r="L1298" s="4">
        <f>F1298/(constants!$A$4+constants!$B$4*data!F1298+constants!$C$4*data!F1298^2+constants!$D$4*data!F1298^3+constants!$E$4*data!F1298^4+constants!$F$4*data!F1298^5+constants!$G$4*data!F1298^6+constants!$H$4*data!F1298^7)</f>
        <v>5902.1876601354834</v>
      </c>
      <c r="M1298" s="4"/>
      <c r="N1298" s="4"/>
      <c r="O1298" s="4">
        <f t="shared" si="314"/>
        <v>83861.39924604274</v>
      </c>
      <c r="P1298" s="4">
        <f t="shared" si="315"/>
        <v>14510.25524138607</v>
      </c>
      <c r="Q1298" s="4">
        <f t="shared" si="315"/>
        <v>14510.25524138607</v>
      </c>
      <c r="R1298" s="4">
        <f t="shared" si="316"/>
        <v>1475.5469150338708</v>
      </c>
      <c r="S1298" s="4"/>
      <c r="T1298" s="4"/>
      <c r="U1298" s="4">
        <f t="shared" si="317"/>
        <v>1</v>
      </c>
      <c r="V1298" s="4"/>
      <c r="W1298" s="4"/>
      <c r="X1298">
        <f>IF(front!E1298&gt;$X$2,O1298,P1298)</f>
        <v>83861.39924604274</v>
      </c>
      <c r="Y1298">
        <f t="shared" si="311"/>
        <v>83627.418457741675</v>
      </c>
      <c r="Z1298">
        <f>SUMPRODUCT($B$7:$B$456,Y$7:Y$456,EXP(constants!$B$32+constants!$A$32*ABS($A$7:$A$456-$A1298)))</f>
        <v>9.4260898234705451E-9</v>
      </c>
      <c r="AA1298">
        <f t="shared" si="312"/>
        <v>83627.418457732245</v>
      </c>
      <c r="AB1298">
        <f t="shared" si="318"/>
        <v>83621.97249917264</v>
      </c>
      <c r="AD1298" s="4"/>
      <c r="AE1298" s="4"/>
      <c r="AF1298" s="4"/>
      <c r="AI1298" s="5">
        <f>SUMPRODUCT(constants!$B$13:$B$20,A1298^constants!$A$13:$A$20)*constants!$C$10/((A1298/1000000000)^5*(EXP(0.014388/(A1298/1000000000)/constants!$B$9)-1))</f>
        <v>2.1292187945038529E-5</v>
      </c>
      <c r="AL1298" s="17">
        <f t="shared" si="313"/>
        <v>2.5462432072203506E-10</v>
      </c>
      <c r="AQ1298">
        <f t="shared" si="320"/>
        <v>2.5462432072203506E-10</v>
      </c>
    </row>
    <row r="1299" spans="1:43" x14ac:dyDescent="0.2">
      <c r="A1299">
        <f>front!A1299</f>
        <v>784.3</v>
      </c>
      <c r="B1299" s="1">
        <f t="shared" si="319"/>
        <v>0.44999999999993179</v>
      </c>
      <c r="C1299">
        <f>front!D1299-front!B1299</f>
        <v>32449.7</v>
      </c>
      <c r="D1299" s="2">
        <f>front!E1299-front!C1299</f>
        <v>55455.3</v>
      </c>
      <c r="E1299" s="2">
        <f>IF(front!F1299-front!C1299&gt;0,front!F1299-front!C1299,0)</f>
        <v>55455.3</v>
      </c>
      <c r="F1299" s="2">
        <f>front!I1299-front!H1299</f>
        <v>5360.7999999999993</v>
      </c>
      <c r="G1299" s="2"/>
      <c r="H1299" s="2"/>
      <c r="I1299" s="4">
        <f>C1299/(constants!$A$4+constants!$B$4*data!C1299+constants!$C$4*data!C1299^2+constants!$D$4*data!C1299^3+constants!$E$4*data!C1299^4+constants!$F$4*data!C1299^5+constants!$G$4*data!C1299^6+constants!$H$4*data!C1299^7)</f>
        <v>33346.746973626861</v>
      </c>
      <c r="J1299" s="4">
        <f>D1299/(constants!$A$4+constants!$B$4*data!D1299+constants!$C$4*data!D1299^2+constants!$D$4*data!D1299^3+constants!$E$4*data!D1299^4+constants!$F$4*data!D1299^5+constants!$G$4*data!D1299^6+constants!$H$4*data!D1299^7)</f>
        <v>58525.611638393224</v>
      </c>
      <c r="K1299" s="4">
        <f>E1299/(constants!$A$4+constants!$B$4*data!E1299+constants!$C$4*data!E1299^2+constants!$D$4*data!E1299^3+constants!$E$4*data!E1299^4+constants!$F$4*data!E1299^5+constants!$G$4*data!E1299^6+constants!$H$4*data!E1299^7)</f>
        <v>58525.611638393224</v>
      </c>
      <c r="L1299" s="4">
        <f>F1299/(constants!$A$4+constants!$B$4*data!F1299+constants!$C$4*data!F1299^2+constants!$D$4*data!F1299^3+constants!$E$4*data!F1299^4+constants!$F$4*data!F1299^5+constants!$G$4*data!F1299^6+constants!$H$4*data!F1299^7)</f>
        <v>5349.7620780445723</v>
      </c>
      <c r="M1299" s="4"/>
      <c r="N1299" s="4"/>
      <c r="O1299" s="4">
        <f t="shared" si="314"/>
        <v>83366.867434067142</v>
      </c>
      <c r="P1299" s="4">
        <f t="shared" si="315"/>
        <v>14631.402909598306</v>
      </c>
      <c r="Q1299" s="4">
        <f t="shared" si="315"/>
        <v>14631.402909598306</v>
      </c>
      <c r="R1299" s="4">
        <f t="shared" si="316"/>
        <v>1337.4405195111431</v>
      </c>
      <c r="S1299" s="4"/>
      <c r="T1299" s="4"/>
      <c r="U1299" s="4">
        <f t="shared" si="317"/>
        <v>1</v>
      </c>
      <c r="V1299" s="4"/>
      <c r="W1299" s="4"/>
      <c r="X1299">
        <f>IF(front!E1299&gt;$X$2,O1299,P1299)</f>
        <v>83366.867434067142</v>
      </c>
      <c r="Y1299">
        <f t="shared" si="311"/>
        <v>83132.886645766077</v>
      </c>
      <c r="Z1299">
        <f>SUMPRODUCT($B$7:$B$456,Y$7:Y$456,EXP(constants!$B$32+constants!$A$32*ABS($A$7:$A$456-$A1299)))</f>
        <v>9.187881227123437E-9</v>
      </c>
      <c r="AA1299">
        <f t="shared" si="312"/>
        <v>83132.886645756895</v>
      </c>
      <c r="AB1299">
        <f t="shared" si="318"/>
        <v>83127.44068719729</v>
      </c>
      <c r="AD1299" s="4"/>
      <c r="AE1299" s="4"/>
      <c r="AF1299" s="4"/>
      <c r="AI1299" s="5">
        <f>SUMPRODUCT(constants!$B$13:$B$20,A1299^constants!$A$13:$A$20)*constants!$C$10/((A1299/1000000000)^5*(EXP(0.014388/(A1299/1000000000)/constants!$B$9)-1))</f>
        <v>2.1302166224417095E-5</v>
      </c>
      <c r="AL1299" s="17">
        <f t="shared" si="313"/>
        <v>2.5625913715515009E-10</v>
      </c>
      <c r="AQ1299">
        <f t="shared" si="320"/>
        <v>2.5625913715515009E-10</v>
      </c>
    </row>
    <row r="1300" spans="1:43" x14ac:dyDescent="0.2">
      <c r="A1300">
        <f>front!A1300</f>
        <v>784.74</v>
      </c>
      <c r="B1300" s="1">
        <f t="shared" si="319"/>
        <v>0.44000000000005457</v>
      </c>
      <c r="C1300">
        <f>front!D1300-front!B1300</f>
        <v>32382.949999999997</v>
      </c>
      <c r="D1300" s="2">
        <f>front!E1300-front!C1300</f>
        <v>55536.2</v>
      </c>
      <c r="E1300" s="2">
        <f>IF(front!F1300-front!C1300&gt;0,front!F1300-front!C1300,0)</f>
        <v>55536.2</v>
      </c>
      <c r="F1300" s="2">
        <f>front!I1300-front!H1300</f>
        <v>4427.7999999999993</v>
      </c>
      <c r="G1300" s="2"/>
      <c r="H1300" s="2"/>
      <c r="I1300" s="4">
        <f>C1300/(constants!$A$4+constants!$B$4*data!C1300+constants!$C$4*data!C1300^2+constants!$D$4*data!C1300^3+constants!$E$4*data!C1300^4+constants!$F$4*data!C1300^5+constants!$G$4*data!C1300^6+constants!$H$4*data!C1300^7)</f>
        <v>33275.297662381308</v>
      </c>
      <c r="J1300" s="4">
        <f>D1300/(constants!$A$4+constants!$B$4*data!D1300+constants!$C$4*data!D1300^2+constants!$D$4*data!D1300^3+constants!$E$4*data!D1300^4+constants!$F$4*data!D1300^5+constants!$G$4*data!D1300^6+constants!$H$4*data!D1300^7)</f>
        <v>58615.565536089227</v>
      </c>
      <c r="K1300" s="4">
        <f>E1300/(constants!$A$4+constants!$B$4*data!E1300+constants!$C$4*data!E1300^2+constants!$D$4*data!E1300^3+constants!$E$4*data!E1300^4+constants!$F$4*data!E1300^5+constants!$G$4*data!E1300^6+constants!$H$4*data!E1300^7)</f>
        <v>58615.565536089227</v>
      </c>
      <c r="L1300" s="4">
        <f>F1300/(constants!$A$4+constants!$B$4*data!F1300+constants!$C$4*data!F1300^2+constants!$D$4*data!F1300^3+constants!$E$4*data!F1300^4+constants!$F$4*data!F1300^5+constants!$G$4*data!F1300^6+constants!$H$4*data!F1300^7)</f>
        <v>4418.1120595741677</v>
      </c>
      <c r="M1300" s="4"/>
      <c r="N1300" s="4"/>
      <c r="O1300" s="4">
        <f t="shared" si="314"/>
        <v>83188.244155953274</v>
      </c>
      <c r="P1300" s="4">
        <f t="shared" si="315"/>
        <v>14653.891384022307</v>
      </c>
      <c r="Q1300" s="4">
        <f t="shared" si="315"/>
        <v>14653.891384022307</v>
      </c>
      <c r="R1300" s="4">
        <f t="shared" si="316"/>
        <v>1104.5280148935419</v>
      </c>
      <c r="S1300" s="4"/>
      <c r="T1300" s="4"/>
      <c r="U1300" s="4">
        <f t="shared" si="317"/>
        <v>1</v>
      </c>
      <c r="V1300" s="4"/>
      <c r="W1300" s="4"/>
      <c r="X1300">
        <f>IF(front!E1300&gt;$X$2,O1300,P1300)</f>
        <v>83188.244155953274</v>
      </c>
      <c r="Y1300">
        <f t="shared" si="311"/>
        <v>82954.263367652209</v>
      </c>
      <c r="Z1300">
        <f>SUMPRODUCT($B$7:$B$456,Y$7:Y$456,EXP(constants!$B$32+constants!$A$32*ABS($A$7:$A$456-$A1300)))</f>
        <v>8.9607878946069712E-9</v>
      </c>
      <c r="AA1300">
        <f t="shared" si="312"/>
        <v>82954.263367643245</v>
      </c>
      <c r="AB1300">
        <f t="shared" si="318"/>
        <v>82948.81740908364</v>
      </c>
      <c r="AD1300" s="4"/>
      <c r="AE1300" s="4"/>
      <c r="AF1300" s="4"/>
      <c r="AI1300" s="5">
        <f>SUMPRODUCT(constants!$B$13:$B$20,A1300^constants!$A$13:$A$20)*constants!$C$10/((A1300/1000000000)^5*(EXP(0.014388/(A1300/1000000000)/constants!$B$9)-1))</f>
        <v>2.1311882937256033E-5</v>
      </c>
      <c r="AL1300" s="17">
        <f t="shared" si="313"/>
        <v>2.5692811064624278E-10</v>
      </c>
      <c r="AQ1300">
        <f t="shared" si="320"/>
        <v>2.5692811064624278E-10</v>
      </c>
    </row>
    <row r="1301" spans="1:43" x14ac:dyDescent="0.2">
      <c r="A1301">
        <f>front!A1301</f>
        <v>785.18</v>
      </c>
      <c r="B1301" s="1">
        <f t="shared" si="319"/>
        <v>0.43999999999994088</v>
      </c>
      <c r="C1301">
        <f>front!D1301-front!B1301</f>
        <v>32368.200000000004</v>
      </c>
      <c r="D1301" s="2">
        <f>front!E1301-front!C1301</f>
        <v>55483.5</v>
      </c>
      <c r="E1301" s="2">
        <f>IF(front!F1301-front!C1301&gt;0,front!F1301-front!C1301,0)</f>
        <v>55483.5</v>
      </c>
      <c r="F1301" s="2">
        <f>front!I1301-front!H1301</f>
        <v>4598.5</v>
      </c>
      <c r="G1301" s="2"/>
      <c r="H1301" s="2"/>
      <c r="I1301" s="4">
        <f>C1301/(constants!$A$4+constants!$B$4*data!C1301+constants!$C$4*data!C1301^2+constants!$D$4*data!C1301^3+constants!$E$4*data!C1301^4+constants!$F$4*data!C1301^5+constants!$G$4*data!C1301^6+constants!$H$4*data!C1301^7)</f>
        <v>33259.510686282294</v>
      </c>
      <c r="J1301" s="4">
        <f>D1301/(constants!$A$4+constants!$B$4*data!D1301+constants!$C$4*data!D1301^2+constants!$D$4*data!D1301^3+constants!$E$4*data!D1301^4+constants!$F$4*data!D1301^5+constants!$G$4*data!D1301^6+constants!$H$4*data!D1301^7)</f>
        <v>58556.965420230234</v>
      </c>
      <c r="K1301" s="4">
        <f>E1301/(constants!$A$4+constants!$B$4*data!E1301+constants!$C$4*data!E1301^2+constants!$D$4*data!E1301^3+constants!$E$4*data!E1301^4+constants!$F$4*data!E1301^5+constants!$G$4*data!E1301^6+constants!$H$4*data!E1301^7)</f>
        <v>58556.965420230234</v>
      </c>
      <c r="L1301" s="4">
        <f>F1301/(constants!$A$4+constants!$B$4*data!F1301+constants!$C$4*data!F1301^2+constants!$D$4*data!F1301^3+constants!$E$4*data!F1301^4+constants!$F$4*data!F1301^5+constants!$G$4*data!F1301^6+constants!$H$4*data!F1301^7)</f>
        <v>4588.5231808169865</v>
      </c>
      <c r="M1301" s="4"/>
      <c r="N1301" s="4"/>
      <c r="O1301" s="4">
        <f t="shared" si="314"/>
        <v>83148.776715705739</v>
      </c>
      <c r="P1301" s="4">
        <f t="shared" si="315"/>
        <v>14639.241355057558</v>
      </c>
      <c r="Q1301" s="4">
        <f t="shared" si="315"/>
        <v>14639.241355057558</v>
      </c>
      <c r="R1301" s="4">
        <f t="shared" si="316"/>
        <v>1147.1307952042466</v>
      </c>
      <c r="S1301" s="4"/>
      <c r="T1301" s="4"/>
      <c r="U1301" s="4">
        <f t="shared" si="317"/>
        <v>1</v>
      </c>
      <c r="V1301" s="4"/>
      <c r="W1301" s="4"/>
      <c r="X1301">
        <f>IF(front!E1301&gt;$X$2,O1301,P1301)</f>
        <v>83148.776715705739</v>
      </c>
      <c r="Y1301">
        <f t="shared" si="311"/>
        <v>82914.795927404673</v>
      </c>
      <c r="Z1301">
        <f>SUMPRODUCT($B$7:$B$456,Y$7:Y$456,EXP(constants!$B$32+constants!$A$32*ABS($A$7:$A$456-$A1301)))</f>
        <v>8.7393075407957174E-9</v>
      </c>
      <c r="AA1301">
        <f t="shared" si="312"/>
        <v>82914.795927395928</v>
      </c>
      <c r="AB1301">
        <f t="shared" si="318"/>
        <v>82909.349968836323</v>
      </c>
      <c r="AD1301" s="4"/>
      <c r="AE1301" s="4"/>
      <c r="AF1301" s="4"/>
      <c r="AI1301" s="5">
        <f>SUMPRODUCT(constants!$B$13:$B$20,A1301^constants!$A$13:$A$20)*constants!$C$10/((A1301/1000000000)^5*(EXP(0.014388/(A1301/1000000000)/constants!$B$9)-1))</f>
        <v>2.132156023660979E-5</v>
      </c>
      <c r="AL1301" s="17">
        <f t="shared" si="313"/>
        <v>2.5716713789969483E-10</v>
      </c>
      <c r="AQ1301">
        <f t="shared" si="320"/>
        <v>2.5716713789969483E-10</v>
      </c>
    </row>
    <row r="1302" spans="1:43" x14ac:dyDescent="0.2">
      <c r="A1302">
        <f>front!A1302</f>
        <v>785.63</v>
      </c>
      <c r="B1302" s="1">
        <f t="shared" si="319"/>
        <v>0.45000000000004547</v>
      </c>
      <c r="C1302">
        <f>front!D1302-front!B1302</f>
        <v>32504</v>
      </c>
      <c r="D1302" s="2">
        <f>front!E1302-front!C1302</f>
        <v>55678.3</v>
      </c>
      <c r="E1302" s="2">
        <f>IF(front!F1302-front!C1302&gt;0,front!F1302-front!C1302,0)</f>
        <v>55678.3</v>
      </c>
      <c r="F1302" s="2">
        <f>front!I1302-front!H1302</f>
        <v>5222</v>
      </c>
      <c r="G1302" s="2"/>
      <c r="H1302" s="2"/>
      <c r="I1302" s="4">
        <f>C1302/(constants!$A$4+constants!$B$4*data!C1302+constants!$C$4*data!C1302^2+constants!$D$4*data!C1302^3+constants!$E$4*data!C1302^4+constants!$F$4*data!C1302^5+constants!$G$4*data!C1302^6+constants!$H$4*data!C1302^7)</f>
        <v>33404.877706314364</v>
      </c>
      <c r="J1302" s="4">
        <f>D1302/(constants!$A$4+constants!$B$4*data!D1302+constants!$C$4*data!D1302^2+constants!$D$4*data!D1302^3+constants!$E$4*data!D1302^4+constants!$F$4*data!D1302^5+constants!$G$4*data!D1302^6+constants!$H$4*data!D1302^7)</f>
        <v>58773.617049325374</v>
      </c>
      <c r="K1302" s="4">
        <f>E1302/(constants!$A$4+constants!$B$4*data!E1302+constants!$C$4*data!E1302^2+constants!$D$4*data!E1302^3+constants!$E$4*data!E1302^4+constants!$F$4*data!E1302^5+constants!$G$4*data!E1302^6+constants!$H$4*data!E1302^7)</f>
        <v>58773.617049325374</v>
      </c>
      <c r="L1302" s="4">
        <f>F1302/(constants!$A$4+constants!$B$4*data!F1302+constants!$C$4*data!F1302^2+constants!$D$4*data!F1302^3+constants!$E$4*data!F1302^4+constants!$F$4*data!F1302^5+constants!$G$4*data!F1302^6+constants!$H$4*data!F1302^7)</f>
        <v>5211.1236044678999</v>
      </c>
      <c r="M1302" s="4"/>
      <c r="N1302" s="4"/>
      <c r="O1302" s="4">
        <f t="shared" si="314"/>
        <v>83512.194265785904</v>
      </c>
      <c r="P1302" s="4">
        <f t="shared" si="315"/>
        <v>14693.404262331343</v>
      </c>
      <c r="Q1302" s="4">
        <f t="shared" si="315"/>
        <v>14693.404262331343</v>
      </c>
      <c r="R1302" s="4">
        <f t="shared" si="316"/>
        <v>1302.780901116975</v>
      </c>
      <c r="S1302" s="4"/>
      <c r="T1302" s="4"/>
      <c r="U1302" s="4">
        <f t="shared" si="317"/>
        <v>1</v>
      </c>
      <c r="V1302" s="4"/>
      <c r="W1302" s="4"/>
      <c r="X1302">
        <f>IF(front!E1302&gt;$X$2,O1302,P1302)</f>
        <v>83512.194265785904</v>
      </c>
      <c r="Y1302">
        <f t="shared" si="311"/>
        <v>83278.213477484838</v>
      </c>
      <c r="Z1302">
        <f>SUMPRODUCT($B$7:$B$456,Y$7:Y$456,EXP(constants!$B$32+constants!$A$32*ABS($A$7:$A$456-$A1302)))</f>
        <v>8.5184547565207714E-9</v>
      </c>
      <c r="AA1302">
        <f t="shared" si="312"/>
        <v>83278.213477476325</v>
      </c>
      <c r="AB1302">
        <f t="shared" si="318"/>
        <v>83272.76751891672</v>
      </c>
      <c r="AD1302" s="4"/>
      <c r="AE1302" s="4"/>
      <c r="AF1302" s="4"/>
      <c r="AI1302" s="5">
        <f>SUMPRODUCT(constants!$B$13:$B$20,A1302^constants!$A$13:$A$20)*constants!$C$10/((A1302/1000000000)^5*(EXP(0.014388/(A1302/1000000000)/constants!$B$9)-1))</f>
        <v>2.1331416671679046E-5</v>
      </c>
      <c r="AL1302" s="17">
        <f t="shared" si="313"/>
        <v>2.5616317683729294E-10</v>
      </c>
      <c r="AQ1302">
        <f t="shared" si="320"/>
        <v>2.5616317683729294E-10</v>
      </c>
    </row>
    <row r="1303" spans="1:43" x14ac:dyDescent="0.2">
      <c r="A1303">
        <f>front!A1303</f>
        <v>786.07</v>
      </c>
      <c r="B1303" s="1">
        <f t="shared" si="319"/>
        <v>0.44000000000005457</v>
      </c>
      <c r="C1303">
        <f>front!D1303-front!B1303</f>
        <v>32591.300000000003</v>
      </c>
      <c r="D1303" s="2">
        <f>front!E1303-front!C1303</f>
        <v>55108.6</v>
      </c>
      <c r="E1303" s="2">
        <f>IF(front!F1303-front!C1303&gt;0,front!F1303-front!C1303,0)</f>
        <v>55108.6</v>
      </c>
      <c r="F1303" s="2">
        <f>front!I1303-front!H1303</f>
        <v>5508.1</v>
      </c>
      <c r="G1303" s="2"/>
      <c r="H1303" s="2"/>
      <c r="I1303" s="4">
        <f>C1303/(constants!$A$4+constants!$B$4*data!C1303+constants!$C$4*data!C1303^2+constants!$D$4*data!C1303^3+constants!$E$4*data!C1303^4+constants!$F$4*data!C1303^5+constants!$G$4*data!C1303^6+constants!$H$4*data!C1303^7)</f>
        <v>33498.351413943768</v>
      </c>
      <c r="J1303" s="4">
        <f>D1303/(constants!$A$4+constants!$B$4*data!D1303+constants!$C$4*data!D1303^2+constants!$D$4*data!D1303^3+constants!$E$4*data!D1303^4+constants!$F$4*data!D1303^5+constants!$G$4*data!D1303^6+constants!$H$4*data!D1303^7)</f>
        <v>58140.320633900992</v>
      </c>
      <c r="K1303" s="4">
        <f>E1303/(constants!$A$4+constants!$B$4*data!E1303+constants!$C$4*data!E1303^2+constants!$D$4*data!E1303^3+constants!$E$4*data!E1303^4+constants!$F$4*data!E1303^5+constants!$G$4*data!E1303^6+constants!$H$4*data!E1303^7)</f>
        <v>58140.320633900992</v>
      </c>
      <c r="L1303" s="4">
        <f>F1303/(constants!$A$4+constants!$B$4*data!F1303+constants!$C$4*data!F1303^2+constants!$D$4*data!F1303^3+constants!$E$4*data!F1303^4+constants!$F$4*data!F1303^5+constants!$G$4*data!F1303^6+constants!$H$4*data!F1303^7)</f>
        <v>5496.9082796803395</v>
      </c>
      <c r="M1303" s="4"/>
      <c r="N1303" s="4"/>
      <c r="O1303" s="4">
        <f t="shared" si="314"/>
        <v>83745.878534859425</v>
      </c>
      <c r="P1303" s="4">
        <f t="shared" si="315"/>
        <v>14535.080158475248</v>
      </c>
      <c r="Q1303" s="4">
        <f t="shared" si="315"/>
        <v>14535.080158475248</v>
      </c>
      <c r="R1303" s="4">
        <f t="shared" si="316"/>
        <v>1374.2270699200849</v>
      </c>
      <c r="S1303" s="4"/>
      <c r="T1303" s="4"/>
      <c r="U1303" s="4">
        <f t="shared" si="317"/>
        <v>1</v>
      </c>
      <c r="V1303" s="4"/>
      <c r="W1303" s="4"/>
      <c r="X1303">
        <f>IF(front!E1303&gt;$X$2,O1303,P1303)</f>
        <v>83745.878534859425</v>
      </c>
      <c r="Y1303">
        <f t="shared" si="311"/>
        <v>83511.897746558359</v>
      </c>
      <c r="Z1303">
        <f>SUMPRODUCT($B$7:$B$456,Y$7:Y$456,EXP(constants!$B$32+constants!$A$32*ABS($A$7:$A$456-$A1303)))</f>
        <v>8.3079073810455311E-9</v>
      </c>
      <c r="AA1303">
        <f t="shared" si="312"/>
        <v>83511.89774655005</v>
      </c>
      <c r="AB1303">
        <f t="shared" si="318"/>
        <v>83506.451787990445</v>
      </c>
      <c r="AD1303" s="4"/>
      <c r="AE1303" s="4"/>
      <c r="AF1303" s="4"/>
      <c r="AI1303" s="5">
        <f>SUMPRODUCT(constants!$B$13:$B$20,A1303^constants!$A$13:$A$20)*constants!$C$10/((A1303/1000000000)^5*(EXP(0.014388/(A1303/1000000000)/constants!$B$9)-1))</f>
        <v>2.1341014143461814E-5</v>
      </c>
      <c r="AL1303" s="17">
        <f t="shared" si="313"/>
        <v>2.5556126127407789E-10</v>
      </c>
      <c r="AQ1303">
        <f t="shared" si="320"/>
        <v>2.5556126127407789E-10</v>
      </c>
    </row>
    <row r="1304" spans="1:43" x14ac:dyDescent="0.2">
      <c r="A1304">
        <f>front!A1304</f>
        <v>786.51</v>
      </c>
      <c r="B1304" s="1">
        <f t="shared" si="319"/>
        <v>0.43999999999994088</v>
      </c>
      <c r="C1304">
        <f>front!D1304-front!B1304</f>
        <v>32849.799999999996</v>
      </c>
      <c r="D1304" s="2">
        <f>front!E1304-front!C1304</f>
        <v>54927.3</v>
      </c>
      <c r="E1304" s="2">
        <f>IF(front!F1304-front!C1304&gt;0,front!F1304-front!C1304,0)</f>
        <v>54927.3</v>
      </c>
      <c r="F1304" s="2">
        <f>front!I1304-front!H1304</f>
        <v>5103.5</v>
      </c>
      <c r="G1304" s="2"/>
      <c r="H1304" s="2"/>
      <c r="I1304" s="4">
        <f>C1304/(constants!$A$4+constants!$B$4*data!C1304+constants!$C$4*data!C1304^2+constants!$D$4*data!C1304^3+constants!$E$4*data!C1304^4+constants!$F$4*data!C1304^5+constants!$G$4*data!C1304^6+constants!$H$4*data!C1304^7)</f>
        <v>33775.239969940521</v>
      </c>
      <c r="J1304" s="4">
        <f>D1304/(constants!$A$4+constants!$B$4*data!D1304+constants!$C$4*data!D1304^2+constants!$D$4*data!D1304^3+constants!$E$4*data!D1304^4+constants!$F$4*data!D1304^5+constants!$G$4*data!D1304^6+constants!$H$4*data!D1304^7)</f>
        <v>57938.964868543029</v>
      </c>
      <c r="K1304" s="4">
        <f>E1304/(constants!$A$4+constants!$B$4*data!E1304+constants!$C$4*data!E1304^2+constants!$D$4*data!E1304^3+constants!$E$4*data!E1304^4+constants!$F$4*data!E1304^5+constants!$G$4*data!E1304^6+constants!$H$4*data!E1304^7)</f>
        <v>57938.964868543029</v>
      </c>
      <c r="L1304" s="4">
        <f>F1304/(constants!$A$4+constants!$B$4*data!F1304+constants!$C$4*data!F1304^2+constants!$D$4*data!F1304^3+constants!$E$4*data!F1304^4+constants!$F$4*data!F1304^5+constants!$G$4*data!F1304^6+constants!$H$4*data!F1304^7)</f>
        <v>5092.7735408593408</v>
      </c>
      <c r="M1304" s="4"/>
      <c r="N1304" s="4"/>
      <c r="O1304" s="4">
        <f t="shared" si="314"/>
        <v>84438.099924851296</v>
      </c>
      <c r="P1304" s="4">
        <f t="shared" si="315"/>
        <v>14484.741217135757</v>
      </c>
      <c r="Q1304" s="4">
        <f t="shared" si="315"/>
        <v>14484.741217135757</v>
      </c>
      <c r="R1304" s="4">
        <f t="shared" si="316"/>
        <v>1273.1933852148352</v>
      </c>
      <c r="S1304" s="4"/>
      <c r="T1304" s="4"/>
      <c r="U1304" s="4">
        <f t="shared" si="317"/>
        <v>1</v>
      </c>
      <c r="V1304" s="4"/>
      <c r="W1304" s="4"/>
      <c r="X1304">
        <f>IF(front!E1304&gt;$X$2,O1304,P1304)</f>
        <v>84438.099924851296</v>
      </c>
      <c r="Y1304">
        <f t="shared" si="311"/>
        <v>84204.119136550231</v>
      </c>
      <c r="Z1304">
        <f>SUMPRODUCT($B$7:$B$456,Y$7:Y$456,EXP(constants!$B$32+constants!$A$32*ABS($A$7:$A$456-$A1304)))</f>
        <v>8.1025640242082941E-9</v>
      </c>
      <c r="AA1304">
        <f t="shared" si="312"/>
        <v>84204.119136542125</v>
      </c>
      <c r="AB1304">
        <f t="shared" si="318"/>
        <v>84198.67317798252</v>
      </c>
      <c r="AD1304" s="4"/>
      <c r="AE1304" s="4"/>
      <c r="AF1304" s="4"/>
      <c r="AI1304" s="5">
        <f>SUMPRODUCT(constants!$B$13:$B$20,A1304^constants!$A$13:$A$20)*constants!$C$10/((A1304/1000000000)^5*(EXP(0.014388/(A1304/1000000000)/constants!$B$9)-1))</f>
        <v>2.1350572097259913E-5</v>
      </c>
      <c r="AL1304" s="17">
        <f t="shared" si="313"/>
        <v>2.5357373568260653E-10</v>
      </c>
      <c r="AQ1304">
        <f t="shared" si="320"/>
        <v>2.5357373568260653E-10</v>
      </c>
    </row>
    <row r="1305" spans="1:43" x14ac:dyDescent="0.2">
      <c r="A1305">
        <f>front!A1305</f>
        <v>786.95</v>
      </c>
      <c r="B1305" s="1">
        <f t="shared" si="319"/>
        <v>0.44000000000005457</v>
      </c>
      <c r="C1305">
        <f>front!D1305-front!B1305</f>
        <v>33018.15</v>
      </c>
      <c r="D1305" s="2">
        <f>front!E1305-front!C1305</f>
        <v>54895.7</v>
      </c>
      <c r="E1305" s="2">
        <f>IF(front!F1305-front!C1305&gt;0,front!F1305-front!C1305,0)</f>
        <v>54895.7</v>
      </c>
      <c r="F1305" s="2">
        <f>front!I1305-front!H1305</f>
        <v>5181.6000000000004</v>
      </c>
      <c r="G1305" s="2"/>
      <c r="H1305" s="2"/>
      <c r="I1305" s="4">
        <f>C1305/(constants!$A$4+constants!$B$4*data!C1305+constants!$C$4*data!C1305^2+constants!$D$4*data!C1305^3+constants!$E$4*data!C1305^4+constants!$F$4*data!C1305^5+constants!$G$4*data!C1305^6+constants!$H$4*data!C1305^7)</f>
        <v>33955.652472283575</v>
      </c>
      <c r="J1305" s="4">
        <f>D1305/(constants!$A$4+constants!$B$4*data!D1305+constants!$C$4*data!D1305^2+constants!$D$4*data!D1305^3+constants!$E$4*data!D1305^4+constants!$F$4*data!D1305^5+constants!$G$4*data!D1305^6+constants!$H$4*data!D1305^7)</f>
        <v>57903.877314570593</v>
      </c>
      <c r="K1305" s="4">
        <f>E1305/(constants!$A$4+constants!$B$4*data!E1305+constants!$C$4*data!E1305^2+constants!$D$4*data!E1305^3+constants!$E$4*data!E1305^4+constants!$F$4*data!E1305^5+constants!$G$4*data!E1305^6+constants!$H$4*data!E1305^7)</f>
        <v>57903.877314570593</v>
      </c>
      <c r="L1305" s="4">
        <f>F1305/(constants!$A$4+constants!$B$4*data!F1305+constants!$C$4*data!F1305^2+constants!$D$4*data!F1305^3+constants!$E$4*data!F1305^4+constants!$F$4*data!F1305^5+constants!$G$4*data!F1305^6+constants!$H$4*data!F1305^7)</f>
        <v>5170.7735092211724</v>
      </c>
      <c r="M1305" s="4"/>
      <c r="N1305" s="4"/>
      <c r="O1305" s="4">
        <f t="shared" si="314"/>
        <v>84889.131180708937</v>
      </c>
      <c r="P1305" s="4">
        <f t="shared" si="315"/>
        <v>14475.969328642648</v>
      </c>
      <c r="Q1305" s="4">
        <f t="shared" si="315"/>
        <v>14475.969328642648</v>
      </c>
      <c r="R1305" s="4">
        <f t="shared" si="316"/>
        <v>1292.6933773052931</v>
      </c>
      <c r="S1305" s="4"/>
      <c r="T1305" s="4"/>
      <c r="U1305" s="4">
        <f t="shared" si="317"/>
        <v>1</v>
      </c>
      <c r="V1305" s="4"/>
      <c r="W1305" s="4"/>
      <c r="X1305">
        <f>IF(front!E1305&gt;$X$2,O1305,P1305)</f>
        <v>84889.131180708937</v>
      </c>
      <c r="Y1305">
        <f t="shared" si="311"/>
        <v>84655.150392407872</v>
      </c>
      <c r="Z1305">
        <f>SUMPRODUCT($B$7:$B$456,Y$7:Y$456,EXP(constants!$B$32+constants!$A$32*ABS($A$7:$A$456-$A1305)))</f>
        <v>7.9022960602784134E-9</v>
      </c>
      <c r="AA1305">
        <f t="shared" si="312"/>
        <v>84655.15039239997</v>
      </c>
      <c r="AB1305">
        <f t="shared" si="318"/>
        <v>84649.704433840365</v>
      </c>
      <c r="AD1305" s="4"/>
      <c r="AE1305" s="4"/>
      <c r="AF1305" s="4"/>
      <c r="AI1305" s="5">
        <f>SUMPRODUCT(constants!$B$13:$B$20,A1305^constants!$A$13:$A$20)*constants!$C$10/((A1305/1000000000)^5*(EXP(0.014388/(A1305/1000000000)/constants!$B$9)-1))</f>
        <v>2.1360090497674081E-5</v>
      </c>
      <c r="AL1305" s="17">
        <f t="shared" si="313"/>
        <v>2.5233508658460204E-10</v>
      </c>
      <c r="AQ1305">
        <f t="shared" si="320"/>
        <v>2.5233508658460204E-10</v>
      </c>
    </row>
    <row r="1306" spans="1:43" x14ac:dyDescent="0.2">
      <c r="A1306">
        <f>front!A1306</f>
        <v>787.4</v>
      </c>
      <c r="B1306" s="1">
        <f t="shared" si="319"/>
        <v>0.44999999999993179</v>
      </c>
      <c r="C1306">
        <f>front!D1306-front!B1306</f>
        <v>33043.85</v>
      </c>
      <c r="D1306" s="2">
        <f>front!E1306-front!C1306</f>
        <v>55742.400000000001</v>
      </c>
      <c r="E1306" s="2">
        <f>IF(front!F1306-front!C1306&gt;0,front!F1306-front!C1306,0)</f>
        <v>55742.400000000001</v>
      </c>
      <c r="F1306" s="2">
        <f>front!I1306-front!H1306</f>
        <v>5995.6</v>
      </c>
      <c r="G1306" s="2"/>
      <c r="H1306" s="2"/>
      <c r="I1306" s="4">
        <f>C1306/(constants!$A$4+constants!$B$4*data!C1306+constants!$C$4*data!C1306^2+constants!$D$4*data!C1306^3+constants!$E$4*data!C1306^4+constants!$F$4*data!C1306^5+constants!$G$4*data!C1306^6+constants!$H$4*data!C1306^7)</f>
        <v>33983.199943468302</v>
      </c>
      <c r="J1306" s="4">
        <f>D1306/(constants!$A$4+constants!$B$4*data!D1306+constants!$C$4*data!D1306^2+constants!$D$4*data!D1306^3+constants!$E$4*data!D1306^4+constants!$F$4*data!D1306^5+constants!$G$4*data!D1306^6+constants!$H$4*data!D1306^7)</f>
        <v>58844.933630621512</v>
      </c>
      <c r="K1306" s="4">
        <f>E1306/(constants!$A$4+constants!$B$4*data!E1306+constants!$C$4*data!E1306^2+constants!$D$4*data!E1306^3+constants!$E$4*data!E1306^4+constants!$F$4*data!E1306^5+constants!$G$4*data!E1306^6+constants!$H$4*data!E1306^7)</f>
        <v>58844.933630621512</v>
      </c>
      <c r="L1306" s="4">
        <f>F1306/(constants!$A$4+constants!$B$4*data!F1306+constants!$C$4*data!F1306^2+constants!$D$4*data!F1306^3+constants!$E$4*data!F1306^4+constants!$F$4*data!F1306^5+constants!$G$4*data!F1306^6+constants!$H$4*data!F1306^7)</f>
        <v>5984.0427413274219</v>
      </c>
      <c r="M1306" s="4"/>
      <c r="N1306" s="4"/>
      <c r="O1306" s="4">
        <f t="shared" si="314"/>
        <v>84957.999858670752</v>
      </c>
      <c r="P1306" s="4">
        <f t="shared" si="315"/>
        <v>14711.233407655378</v>
      </c>
      <c r="Q1306" s="4">
        <f t="shared" si="315"/>
        <v>14711.233407655378</v>
      </c>
      <c r="R1306" s="4">
        <f t="shared" si="316"/>
        <v>1496.0106853318555</v>
      </c>
      <c r="S1306" s="4"/>
      <c r="T1306" s="4"/>
      <c r="U1306" s="4">
        <f t="shared" si="317"/>
        <v>1</v>
      </c>
      <c r="V1306" s="4"/>
      <c r="W1306" s="4"/>
      <c r="X1306">
        <f>IF(front!E1306&gt;$X$2,O1306,P1306)</f>
        <v>84957.999858670752</v>
      </c>
      <c r="Y1306">
        <f t="shared" si="311"/>
        <v>84724.019070369686</v>
      </c>
      <c r="Z1306">
        <f>SUMPRODUCT($B$7:$B$456,Y$7:Y$456,EXP(constants!$B$32+constants!$A$32*ABS($A$7:$A$456-$A1306)))</f>
        <v>7.7025955601037718E-9</v>
      </c>
      <c r="AA1306">
        <f t="shared" si="312"/>
        <v>84724.019070361988</v>
      </c>
      <c r="AB1306">
        <f t="shared" si="318"/>
        <v>84718.573111802383</v>
      </c>
      <c r="AD1306" s="4"/>
      <c r="AE1306" s="4"/>
      <c r="AF1306" s="4"/>
      <c r="AI1306" s="5">
        <f>SUMPRODUCT(constants!$B$13:$B$20,A1306^constants!$A$13:$A$20)*constants!$C$10/((A1306/1000000000)^5*(EXP(0.014388/(A1306/1000000000)/constants!$B$9)-1))</f>
        <v>2.1369784276054712E-5</v>
      </c>
      <c r="AL1306" s="17">
        <f t="shared" si="313"/>
        <v>2.5224438385964301E-10</v>
      </c>
      <c r="AQ1306">
        <f t="shared" si="320"/>
        <v>2.5224438385964301E-10</v>
      </c>
    </row>
    <row r="1307" spans="1:43" x14ac:dyDescent="0.2">
      <c r="A1307">
        <f>front!A1307</f>
        <v>787.84</v>
      </c>
      <c r="B1307" s="1">
        <f t="shared" si="319"/>
        <v>0.44000000000005457</v>
      </c>
      <c r="C1307">
        <f>front!D1307-front!B1307</f>
        <v>32920.949999999997</v>
      </c>
      <c r="D1307" s="2">
        <f>front!E1307-front!C1307</f>
        <v>55618</v>
      </c>
      <c r="E1307" s="2">
        <f>IF(front!F1307-front!C1307&gt;0,front!F1307-front!C1307,0)</f>
        <v>55618</v>
      </c>
      <c r="F1307" s="2">
        <f>front!I1307-front!H1307</f>
        <v>6635.5</v>
      </c>
      <c r="G1307" s="2"/>
      <c r="H1307" s="2"/>
      <c r="I1307" s="4">
        <f>C1307/(constants!$A$4+constants!$B$4*data!C1307+constants!$C$4*data!C1307^2+constants!$D$4*data!C1307^3+constants!$E$4*data!C1307^4+constants!$F$4*data!C1307^5+constants!$G$4*data!C1307^6+constants!$H$4*data!C1307^7)</f>
        <v>33851.479600342398</v>
      </c>
      <c r="J1307" s="4">
        <f>D1307/(constants!$A$4+constants!$B$4*data!D1307+constants!$C$4*data!D1307^2+constants!$D$4*data!D1307^3+constants!$E$4*data!D1307^4+constants!$F$4*data!D1307^5+constants!$G$4*data!D1307^6+constants!$H$4*data!D1307^7)</f>
        <v>58706.540333424578</v>
      </c>
      <c r="K1307" s="4">
        <f>E1307/(constants!$A$4+constants!$B$4*data!E1307+constants!$C$4*data!E1307^2+constants!$D$4*data!E1307^3+constants!$E$4*data!E1307^4+constants!$F$4*data!E1307^5+constants!$G$4*data!E1307^6+constants!$H$4*data!E1307^7)</f>
        <v>58706.540333424578</v>
      </c>
      <c r="L1307" s="4">
        <f>F1307/(constants!$A$4+constants!$B$4*data!F1307+constants!$C$4*data!F1307^2+constants!$D$4*data!F1307^3+constants!$E$4*data!F1307^4+constants!$F$4*data!F1307^5+constants!$G$4*data!F1307^6+constants!$H$4*data!F1307^7)</f>
        <v>6623.8524311217861</v>
      </c>
      <c r="M1307" s="4"/>
      <c r="N1307" s="4"/>
      <c r="O1307" s="4">
        <f t="shared" si="314"/>
        <v>84628.699000855995</v>
      </c>
      <c r="P1307" s="4">
        <f t="shared" si="315"/>
        <v>14676.635083356145</v>
      </c>
      <c r="Q1307" s="4">
        <f t="shared" si="315"/>
        <v>14676.635083356145</v>
      </c>
      <c r="R1307" s="4">
        <f t="shared" si="316"/>
        <v>1655.9631077804465</v>
      </c>
      <c r="S1307" s="4"/>
      <c r="T1307" s="4"/>
      <c r="U1307" s="4">
        <f t="shared" si="317"/>
        <v>1</v>
      </c>
      <c r="V1307" s="4"/>
      <c r="W1307" s="4"/>
      <c r="X1307">
        <f>IF(front!E1307&gt;$X$2,O1307,P1307)</f>
        <v>84628.699000855995</v>
      </c>
      <c r="Y1307">
        <f t="shared" si="311"/>
        <v>84394.71821255493</v>
      </c>
      <c r="Z1307">
        <f>SUMPRODUCT($B$7:$B$456,Y$7:Y$456,EXP(constants!$B$32+constants!$A$32*ABS($A$7:$A$456-$A1307)))</f>
        <v>7.5122134631294713E-9</v>
      </c>
      <c r="AA1307">
        <f t="shared" si="312"/>
        <v>84394.718212547421</v>
      </c>
      <c r="AB1307">
        <f t="shared" si="318"/>
        <v>84389.272253987816</v>
      </c>
      <c r="AD1307" s="4"/>
      <c r="AE1307" s="4"/>
      <c r="AF1307" s="4"/>
      <c r="AI1307" s="5">
        <f>SUMPRODUCT(constants!$B$13:$B$20,A1307^constants!$A$13:$A$20)*constants!$C$10/((A1307/1000000000)^5*(EXP(0.014388/(A1307/1000000000)/constants!$B$9)-1))</f>
        <v>2.1379222560904524E-5</v>
      </c>
      <c r="AL1307" s="17">
        <f t="shared" si="313"/>
        <v>2.5334052528097551E-10</v>
      </c>
      <c r="AQ1307">
        <f t="shared" si="320"/>
        <v>2.5334052528097551E-10</v>
      </c>
    </row>
    <row r="1308" spans="1:43" x14ac:dyDescent="0.2">
      <c r="A1308">
        <f>front!A1308</f>
        <v>788.28</v>
      </c>
      <c r="B1308" s="1">
        <f t="shared" si="319"/>
        <v>0.43999999999994088</v>
      </c>
      <c r="C1308">
        <f>front!D1308-front!B1308</f>
        <v>32725</v>
      </c>
      <c r="D1308" s="2">
        <f>front!E1308-front!C1308</f>
        <v>55309.2</v>
      </c>
      <c r="E1308" s="2">
        <f>IF(front!F1308-front!C1308&gt;0,front!F1308-front!C1308,0)</f>
        <v>55309.2</v>
      </c>
      <c r="F1308" s="2">
        <f>front!I1308-front!H1308</f>
        <v>6689</v>
      </c>
      <c r="G1308" s="2"/>
      <c r="H1308" s="2"/>
      <c r="I1308" s="4">
        <f>C1308/(constants!$A$4+constants!$B$4*data!C1308+constants!$C$4*data!C1308^2+constants!$D$4*data!C1308^3+constants!$E$4*data!C1308^4+constants!$F$4*data!C1308^5+constants!$G$4*data!C1308^6+constants!$H$4*data!C1308^7)</f>
        <v>33641.542099197344</v>
      </c>
      <c r="J1308" s="4">
        <f>D1308/(constants!$A$4+constants!$B$4*data!D1308+constants!$C$4*data!D1308^2+constants!$D$4*data!D1308^3+constants!$E$4*data!D1308^4+constants!$F$4*data!D1308^5+constants!$G$4*data!D1308^6+constants!$H$4*data!D1308^7)</f>
        <v>58363.209120787658</v>
      </c>
      <c r="K1308" s="4">
        <f>E1308/(constants!$A$4+constants!$B$4*data!E1308+constants!$C$4*data!E1308^2+constants!$D$4*data!E1308^3+constants!$E$4*data!E1308^4+constants!$F$4*data!E1308^5+constants!$G$4*data!E1308^6+constants!$H$4*data!E1308^7)</f>
        <v>58363.209120787658</v>
      </c>
      <c r="L1308" s="4">
        <f>F1308/(constants!$A$4+constants!$B$4*data!F1308+constants!$C$4*data!F1308^2+constants!$D$4*data!F1308^3+constants!$E$4*data!F1308^4+constants!$F$4*data!F1308^5+constants!$G$4*data!F1308^6+constants!$H$4*data!F1308^7)</f>
        <v>6677.3675588044007</v>
      </c>
      <c r="M1308" s="4"/>
      <c r="N1308" s="4"/>
      <c r="O1308" s="4">
        <f t="shared" si="314"/>
        <v>84103.855247993357</v>
      </c>
      <c r="P1308" s="4">
        <f t="shared" si="315"/>
        <v>14590.802280196915</v>
      </c>
      <c r="Q1308" s="4">
        <f t="shared" si="315"/>
        <v>14590.802280196915</v>
      </c>
      <c r="R1308" s="4">
        <f t="shared" si="316"/>
        <v>1669.3418897011002</v>
      </c>
      <c r="S1308" s="4"/>
      <c r="T1308" s="4"/>
      <c r="U1308" s="4">
        <f t="shared" si="317"/>
        <v>1</v>
      </c>
      <c r="V1308" s="4"/>
      <c r="W1308" s="4"/>
      <c r="X1308">
        <f>IF(front!E1308&gt;$X$2,O1308,P1308)</f>
        <v>84103.855247993357</v>
      </c>
      <c r="Y1308">
        <f t="shared" si="311"/>
        <v>83869.874459692292</v>
      </c>
      <c r="Z1308">
        <f>SUMPRODUCT($B$7:$B$456,Y$7:Y$456,EXP(constants!$B$32+constants!$A$32*ABS($A$7:$A$456-$A1308)))</f>
        <v>7.3265369673471153E-9</v>
      </c>
      <c r="AA1308">
        <f t="shared" si="312"/>
        <v>83869.874459684972</v>
      </c>
      <c r="AB1308">
        <f t="shared" si="318"/>
        <v>83864.428501125367</v>
      </c>
      <c r="AD1308" s="4"/>
      <c r="AE1308" s="4"/>
      <c r="AF1308" s="4"/>
      <c r="AI1308" s="5">
        <f>SUMPRODUCT(constants!$B$13:$B$20,A1308^constants!$A$13:$A$20)*constants!$C$10/((A1308/1000000000)^5*(EXP(0.014388/(A1308/1000000000)/constants!$B$9)-1))</f>
        <v>2.1388621182911521E-5</v>
      </c>
      <c r="AL1308" s="17">
        <f t="shared" si="313"/>
        <v>2.5503806041705167E-10</v>
      </c>
      <c r="AQ1308">
        <f t="shared" si="320"/>
        <v>2.5503806041705167E-10</v>
      </c>
    </row>
    <row r="1309" spans="1:43" x14ac:dyDescent="0.2">
      <c r="A1309">
        <f>front!A1309</f>
        <v>788.73</v>
      </c>
      <c r="B1309" s="1">
        <f t="shared" si="319"/>
        <v>0.45000000000004547</v>
      </c>
      <c r="C1309">
        <f>front!D1309-front!B1309</f>
        <v>32550.649999999998</v>
      </c>
      <c r="D1309" s="2">
        <f>front!E1309-front!C1309</f>
        <v>54254.2</v>
      </c>
      <c r="E1309" s="2">
        <f>IF(front!F1309-front!C1309&gt;0,front!F1309-front!C1309,0)</f>
        <v>54254.2</v>
      </c>
      <c r="F1309" s="2">
        <f>front!I1309-front!H1309</f>
        <v>6470.9</v>
      </c>
      <c r="G1309" s="2"/>
      <c r="H1309" s="2"/>
      <c r="I1309" s="4">
        <f>C1309/(constants!$A$4+constants!$B$4*data!C1309+constants!$C$4*data!C1309^2+constants!$D$4*data!C1309^3+constants!$E$4*data!C1309^4+constants!$F$4*data!C1309^5+constants!$G$4*data!C1309^6+constants!$H$4*data!C1309^7)</f>
        <v>33454.824428021464</v>
      </c>
      <c r="J1309" s="4">
        <f>D1309/(constants!$A$4+constants!$B$4*data!D1309+constants!$C$4*data!D1309^2+constants!$D$4*data!D1309^3+constants!$E$4*data!D1309^4+constants!$F$4*data!D1309^5+constants!$G$4*data!D1309^6+constants!$H$4*data!D1309^7)</f>
        <v>57192.040031336546</v>
      </c>
      <c r="K1309" s="4">
        <f>E1309/(constants!$A$4+constants!$B$4*data!E1309+constants!$C$4*data!E1309^2+constants!$D$4*data!E1309^3+constants!$E$4*data!E1309^4+constants!$F$4*data!E1309^5+constants!$G$4*data!E1309^6+constants!$H$4*data!E1309^7)</f>
        <v>57192.040031336546</v>
      </c>
      <c r="L1309" s="4">
        <f>F1309/(constants!$A$4+constants!$B$4*data!F1309+constants!$C$4*data!F1309^2+constants!$D$4*data!F1309^3+constants!$E$4*data!F1309^4+constants!$F$4*data!F1309^5+constants!$G$4*data!F1309^6+constants!$H$4*data!F1309^7)</f>
        <v>6459.2288711405899</v>
      </c>
      <c r="M1309" s="4"/>
      <c r="N1309" s="4"/>
      <c r="O1309" s="4">
        <f t="shared" si="314"/>
        <v>83637.061070053664</v>
      </c>
      <c r="P1309" s="4">
        <f t="shared" si="315"/>
        <v>14298.010007834137</v>
      </c>
      <c r="Q1309" s="4">
        <f t="shared" si="315"/>
        <v>14298.010007834137</v>
      </c>
      <c r="R1309" s="4">
        <f t="shared" si="316"/>
        <v>1614.8072177851475</v>
      </c>
      <c r="S1309" s="4"/>
      <c r="T1309" s="4"/>
      <c r="U1309" s="4">
        <f t="shared" si="317"/>
        <v>1</v>
      </c>
      <c r="V1309" s="4"/>
      <c r="W1309" s="4"/>
      <c r="X1309">
        <f>IF(front!E1309&gt;$X$2,O1309,P1309)</f>
        <v>83637.061070053664</v>
      </c>
      <c r="Y1309">
        <f t="shared" si="311"/>
        <v>83403.080281752598</v>
      </c>
      <c r="Z1309">
        <f>SUMPRODUCT($B$7:$B$456,Y$7:Y$456,EXP(constants!$B$32+constants!$A$32*ABS($A$7:$A$456-$A1309)))</f>
        <v>7.1413865900685396E-9</v>
      </c>
      <c r="AA1309">
        <f t="shared" si="312"/>
        <v>83403.080281745453</v>
      </c>
      <c r="AB1309">
        <f t="shared" si="318"/>
        <v>83397.634323185848</v>
      </c>
      <c r="AD1309" s="4"/>
      <c r="AE1309" s="4"/>
      <c r="AF1309" s="4"/>
      <c r="AI1309" s="5">
        <f>SUMPRODUCT(constants!$B$13:$B$20,A1309^constants!$A$13:$A$20)*constants!$C$10/((A1309/1000000000)^5*(EXP(0.014388/(A1309/1000000000)/constants!$B$9)-1))</f>
        <v>2.1398192346164425E-5</v>
      </c>
      <c r="AL1309" s="17">
        <f t="shared" si="313"/>
        <v>2.5658032772538001E-10</v>
      </c>
      <c r="AQ1309">
        <f t="shared" si="320"/>
        <v>2.5658032772538001E-10</v>
      </c>
    </row>
    <row r="1310" spans="1:43" x14ac:dyDescent="0.2">
      <c r="A1310">
        <f>front!A1310</f>
        <v>789.17</v>
      </c>
      <c r="B1310" s="1">
        <f t="shared" si="319"/>
        <v>0.43999999999994088</v>
      </c>
      <c r="C1310">
        <f>front!D1310-front!B1310</f>
        <v>32402.050000000003</v>
      </c>
      <c r="D1310" s="2">
        <f>front!E1310-front!C1310</f>
        <v>55524.1</v>
      </c>
      <c r="E1310" s="2">
        <f>IF(front!F1310-front!C1310&gt;0,front!F1310-front!C1310,0)</f>
        <v>55524.1</v>
      </c>
      <c r="F1310" s="2">
        <f>front!I1310-front!H1310</f>
        <v>5846.3000000000011</v>
      </c>
      <c r="G1310" s="2"/>
      <c r="H1310" s="2"/>
      <c r="I1310" s="4">
        <f>C1310/(constants!$A$4+constants!$B$4*data!C1310+constants!$C$4*data!C1310^2+constants!$D$4*data!C1310^3+constants!$E$4*data!C1310^4+constants!$F$4*data!C1310^5+constants!$G$4*data!C1310^6+constants!$H$4*data!C1310^7)</f>
        <v>33295.741237510723</v>
      </c>
      <c r="J1310" s="4">
        <f>D1310/(constants!$A$4+constants!$B$4*data!D1310+constants!$C$4*data!D1310^2+constants!$D$4*data!D1310^3+constants!$E$4*data!D1310^4+constants!$F$4*data!D1310^5+constants!$G$4*data!D1310^6+constants!$H$4*data!D1310^7)</f>
        <v>58602.110122425678</v>
      </c>
      <c r="K1310" s="4">
        <f>E1310/(constants!$A$4+constants!$B$4*data!E1310+constants!$C$4*data!E1310^2+constants!$D$4*data!E1310^3+constants!$E$4*data!E1310^4+constants!$F$4*data!E1310^5+constants!$G$4*data!E1310^6+constants!$H$4*data!E1310^7)</f>
        <v>58602.110122425678</v>
      </c>
      <c r="L1310" s="4">
        <f>F1310/(constants!$A$4+constants!$B$4*data!F1310+constants!$C$4*data!F1310^2+constants!$D$4*data!F1310^3+constants!$E$4*data!F1310^4+constants!$F$4*data!F1310^5+constants!$G$4*data!F1310^6+constants!$H$4*data!F1310^7)</f>
        <v>5834.829825525806</v>
      </c>
      <c r="M1310" s="4"/>
      <c r="N1310" s="4"/>
      <c r="O1310" s="4">
        <f t="shared" si="314"/>
        <v>83239.353093776808</v>
      </c>
      <c r="P1310" s="4">
        <f t="shared" si="315"/>
        <v>14650.52753060642</v>
      </c>
      <c r="Q1310" s="4">
        <f t="shared" si="315"/>
        <v>14650.52753060642</v>
      </c>
      <c r="R1310" s="4">
        <f t="shared" si="316"/>
        <v>1458.7074563814515</v>
      </c>
      <c r="S1310" s="4"/>
      <c r="T1310" s="4"/>
      <c r="U1310" s="4">
        <f t="shared" si="317"/>
        <v>1</v>
      </c>
      <c r="V1310" s="4"/>
      <c r="W1310" s="4"/>
      <c r="X1310">
        <f>IF(front!E1310&gt;$X$2,O1310,P1310)</f>
        <v>83239.353093776808</v>
      </c>
      <c r="Y1310">
        <f t="shared" si="311"/>
        <v>83005.372305475743</v>
      </c>
      <c r="Z1310">
        <f>SUMPRODUCT($B$7:$B$456,Y$7:Y$456,EXP(constants!$B$32+constants!$A$32*ABS($A$7:$A$456-$A1310)))</f>
        <v>6.9648756797251248E-9</v>
      </c>
      <c r="AA1310">
        <f t="shared" si="312"/>
        <v>83005.372305468773</v>
      </c>
      <c r="AB1310">
        <f t="shared" si="318"/>
        <v>82999.926346909167</v>
      </c>
      <c r="AD1310" s="4"/>
      <c r="AE1310" s="4"/>
      <c r="AF1310" s="4"/>
      <c r="AI1310" s="5">
        <f>SUMPRODUCT(constants!$B$13:$B$20,A1310^constants!$A$13:$A$20)*constants!$C$10/((A1310/1000000000)^5*(EXP(0.014388/(A1310/1000000000)/constants!$B$9)-1))</f>
        <v>2.1407510627468379E-5</v>
      </c>
      <c r="AL1310" s="17">
        <f t="shared" si="313"/>
        <v>2.5792204366535048E-10</v>
      </c>
      <c r="AQ1310">
        <f t="shared" si="320"/>
        <v>2.5792204366535048E-10</v>
      </c>
    </row>
    <row r="1311" spans="1:43" x14ac:dyDescent="0.2">
      <c r="A1311">
        <f>front!A1311</f>
        <v>789.61</v>
      </c>
      <c r="B1311" s="1">
        <f t="shared" si="319"/>
        <v>0.44000000000005457</v>
      </c>
      <c r="C1311">
        <f>front!D1311-front!B1311</f>
        <v>32203.1</v>
      </c>
      <c r="D1311" s="2">
        <f>front!E1311-front!C1311</f>
        <v>55605.1</v>
      </c>
      <c r="E1311" s="2">
        <f>IF(front!F1311-front!C1311&gt;0,front!F1311-front!C1311,0)</f>
        <v>55605.1</v>
      </c>
      <c r="F1311" s="2">
        <f>front!I1311-front!H1311</f>
        <v>5069.8000000000011</v>
      </c>
      <c r="G1311" s="2"/>
      <c r="H1311" s="2"/>
      <c r="I1311" s="4">
        <f>C1311/(constants!$A$4+constants!$B$4*data!C1311+constants!$C$4*data!C1311^2+constants!$D$4*data!C1311^3+constants!$E$4*data!C1311^4+constants!$F$4*data!C1311^5+constants!$G$4*data!C1311^6+constants!$H$4*data!C1311^7)</f>
        <v>33082.839345951674</v>
      </c>
      <c r="J1311" s="4">
        <f>D1311/(constants!$A$4+constants!$B$4*data!D1311+constants!$C$4*data!D1311^2+constants!$D$4*data!D1311^3+constants!$E$4*data!D1311^4+constants!$F$4*data!D1311^5+constants!$G$4*data!D1311^6+constants!$H$4*data!D1311^7)</f>
        <v>58692.192077237843</v>
      </c>
      <c r="K1311" s="4">
        <f>E1311/(constants!$A$4+constants!$B$4*data!E1311+constants!$C$4*data!E1311^2+constants!$D$4*data!E1311^3+constants!$E$4*data!E1311^4+constants!$F$4*data!E1311^5+constants!$G$4*data!E1311^6+constants!$H$4*data!E1311^7)</f>
        <v>58692.192077237843</v>
      </c>
      <c r="L1311" s="4">
        <f>F1311/(constants!$A$4+constants!$B$4*data!F1311+constants!$C$4*data!F1311^2+constants!$D$4*data!F1311^3+constants!$E$4*data!F1311^4+constants!$F$4*data!F1311^5+constants!$G$4*data!F1311^6+constants!$H$4*data!F1311^7)</f>
        <v>5059.1181197714577</v>
      </c>
      <c r="M1311" s="4"/>
      <c r="N1311" s="4"/>
      <c r="O1311" s="4">
        <f t="shared" si="314"/>
        <v>82707.098364879188</v>
      </c>
      <c r="P1311" s="4">
        <f t="shared" si="315"/>
        <v>14673.048019309461</v>
      </c>
      <c r="Q1311" s="4">
        <f t="shared" si="315"/>
        <v>14673.048019309461</v>
      </c>
      <c r="R1311" s="4">
        <f t="shared" si="316"/>
        <v>1264.7795299428644</v>
      </c>
      <c r="S1311" s="4"/>
      <c r="T1311" s="4"/>
      <c r="U1311" s="4">
        <f t="shared" si="317"/>
        <v>1</v>
      </c>
      <c r="V1311" s="4"/>
      <c r="W1311" s="4"/>
      <c r="X1311">
        <f>IF(front!E1311&gt;$X$2,O1311,P1311)</f>
        <v>82707.098364879188</v>
      </c>
      <c r="Y1311">
        <f t="shared" si="311"/>
        <v>82473.117576578123</v>
      </c>
      <c r="Z1311">
        <f>SUMPRODUCT($B$7:$B$456,Y$7:Y$456,EXP(constants!$B$32+constants!$A$32*ABS($A$7:$A$456-$A1311)))</f>
        <v>6.7927275217795803E-9</v>
      </c>
      <c r="AA1311">
        <f t="shared" si="312"/>
        <v>82473.117576571327</v>
      </c>
      <c r="AB1311">
        <f t="shared" si="318"/>
        <v>82467.671618011722</v>
      </c>
      <c r="AD1311" s="4"/>
      <c r="AE1311" s="4"/>
      <c r="AF1311" s="4"/>
      <c r="AI1311" s="5">
        <f>SUMPRODUCT(constants!$B$13:$B$20,A1311^constants!$A$13:$A$20)*constants!$C$10/((A1311/1000000000)^5*(EXP(0.014388/(A1311/1000000000)/constants!$B$9)-1))</f>
        <v>2.1416789132821906E-5</v>
      </c>
      <c r="AL1311" s="17">
        <f t="shared" si="313"/>
        <v>2.596992095523681E-10</v>
      </c>
      <c r="AQ1311">
        <f t="shared" si="320"/>
        <v>2.596992095523681E-10</v>
      </c>
    </row>
    <row r="1312" spans="1:43" x14ac:dyDescent="0.2">
      <c r="A1312">
        <f>front!A1312</f>
        <v>790.05</v>
      </c>
      <c r="B1312" s="1">
        <f t="shared" si="319"/>
        <v>0.43999999999994088</v>
      </c>
      <c r="C1312">
        <f>front!D1312-front!B1312</f>
        <v>32024.200000000004</v>
      </c>
      <c r="D1312" s="2">
        <f>front!E1312-front!C1312</f>
        <v>55345</v>
      </c>
      <c r="E1312" s="2">
        <f>IF(front!F1312-front!C1312&gt;0,front!F1312-front!C1312,0)</f>
        <v>55345</v>
      </c>
      <c r="F1312" s="2">
        <f>front!I1312-front!H1312</f>
        <v>4114.7999999999993</v>
      </c>
      <c r="G1312" s="2"/>
      <c r="H1312" s="2"/>
      <c r="I1312" s="4">
        <f>C1312/(constants!$A$4+constants!$B$4*data!C1312+constants!$C$4*data!C1312^2+constants!$D$4*data!C1312^3+constants!$E$4*data!C1312^4+constants!$F$4*data!C1312^5+constants!$G$4*data!C1312^6+constants!$H$4*data!C1312^7)</f>
        <v>32891.47487815006</v>
      </c>
      <c r="J1312" s="4">
        <f>D1312/(constants!$A$4+constants!$B$4*data!D1312+constants!$C$4*data!D1312^2+constants!$D$4*data!D1312^3+constants!$E$4*data!D1312^4+constants!$F$4*data!D1312^5+constants!$G$4*data!D1312^6+constants!$H$4*data!D1312^7)</f>
        <v>58402.998258640757</v>
      </c>
      <c r="K1312" s="4">
        <f>E1312/(constants!$A$4+constants!$B$4*data!E1312+constants!$C$4*data!E1312^2+constants!$D$4*data!E1312^3+constants!$E$4*data!E1312^4+constants!$F$4*data!E1312^5+constants!$G$4*data!E1312^6+constants!$H$4*data!E1312^7)</f>
        <v>58402.998258640757</v>
      </c>
      <c r="L1312" s="4">
        <f>F1312/(constants!$A$4+constants!$B$4*data!F1312+constants!$C$4*data!F1312^2+constants!$D$4*data!F1312^3+constants!$E$4*data!F1312^4+constants!$F$4*data!F1312^5+constants!$G$4*data!F1312^6+constants!$H$4*data!F1312^7)</f>
        <v>4105.680385853334</v>
      </c>
      <c r="M1312" s="4"/>
      <c r="N1312" s="4"/>
      <c r="O1312" s="4">
        <f t="shared" si="314"/>
        <v>82228.687195375154</v>
      </c>
      <c r="P1312" s="4">
        <f t="shared" si="315"/>
        <v>14600.749564660189</v>
      </c>
      <c r="Q1312" s="4">
        <f t="shared" si="315"/>
        <v>14600.749564660189</v>
      </c>
      <c r="R1312" s="4">
        <f t="shared" si="316"/>
        <v>1026.4200964633335</v>
      </c>
      <c r="S1312" s="4"/>
      <c r="T1312" s="4"/>
      <c r="U1312" s="4">
        <f t="shared" si="317"/>
        <v>1</v>
      </c>
      <c r="V1312" s="4"/>
      <c r="W1312" s="4"/>
      <c r="X1312">
        <f>IF(front!E1312&gt;$X$2,O1312,P1312)</f>
        <v>82228.687195375154</v>
      </c>
      <c r="Y1312">
        <f t="shared" si="311"/>
        <v>81994.706407074089</v>
      </c>
      <c r="Z1312">
        <f>SUMPRODUCT($B$7:$B$456,Y$7:Y$456,EXP(constants!$B$32+constants!$A$32*ABS($A$7:$A$456-$A1312)))</f>
        <v>6.6248342837561E-9</v>
      </c>
      <c r="AA1312">
        <f t="shared" si="312"/>
        <v>81994.706407067468</v>
      </c>
      <c r="AB1312">
        <f t="shared" si="318"/>
        <v>81989.260448507863</v>
      </c>
      <c r="AD1312" s="4"/>
      <c r="AE1312" s="4"/>
      <c r="AF1312" s="4"/>
      <c r="AI1312" s="5">
        <f>SUMPRODUCT(constants!$B$13:$B$20,A1312^constants!$A$13:$A$20)*constants!$C$10/((A1312/1000000000)^5*(EXP(0.014388/(A1312/1000000000)/constants!$B$9)-1))</f>
        <v>2.142602782400129E-5</v>
      </c>
      <c r="AL1312" s="17">
        <f t="shared" si="313"/>
        <v>2.6132724831025387E-10</v>
      </c>
      <c r="AQ1312">
        <f t="shared" si="320"/>
        <v>2.6132724831025387E-10</v>
      </c>
    </row>
    <row r="1313" spans="1:43" x14ac:dyDescent="0.2">
      <c r="A1313">
        <f>front!A1313</f>
        <v>790.5</v>
      </c>
      <c r="B1313" s="1">
        <f t="shared" si="319"/>
        <v>0.45000000000004547</v>
      </c>
      <c r="C1313">
        <f>front!D1313-front!B1313</f>
        <v>31922.050000000003</v>
      </c>
      <c r="D1313" s="2">
        <f>front!E1313-front!C1313</f>
        <v>55755.8</v>
      </c>
      <c r="E1313" s="2">
        <f>IF(front!F1313-front!C1313&gt;0,front!F1313-front!C1313,0)</f>
        <v>55755.8</v>
      </c>
      <c r="F1313" s="2">
        <f>front!I1313-front!H1313</f>
        <v>3834.0999999999985</v>
      </c>
      <c r="G1313" s="2"/>
      <c r="H1313" s="2"/>
      <c r="I1313" s="4">
        <f>C1313/(constants!$A$4+constants!$B$4*data!C1313+constants!$C$4*data!C1313^2+constants!$D$4*data!C1313^3+constants!$E$4*data!C1313^4+constants!$F$4*data!C1313^5+constants!$G$4*data!C1313^6+constants!$H$4*data!C1313^7)</f>
        <v>32782.242328079206</v>
      </c>
      <c r="J1313" s="4">
        <f>D1313/(constants!$A$4+constants!$B$4*data!D1313+constants!$C$4*data!D1313^2+constants!$D$4*data!D1313^3+constants!$E$4*data!D1313^4+constants!$F$4*data!D1313^5+constants!$G$4*data!D1313^6+constants!$H$4*data!D1313^7)</f>
        <v>58859.843944329848</v>
      </c>
      <c r="K1313" s="4">
        <f>E1313/(constants!$A$4+constants!$B$4*data!E1313+constants!$C$4*data!E1313^2+constants!$D$4*data!E1313^3+constants!$E$4*data!E1313^4+constants!$F$4*data!E1313^5+constants!$G$4*data!E1313^6+constants!$H$4*data!E1313^7)</f>
        <v>58859.843944329848</v>
      </c>
      <c r="L1313" s="4">
        <f>F1313/(constants!$A$4+constants!$B$4*data!F1313+constants!$C$4*data!F1313^2+constants!$D$4*data!F1313^3+constants!$E$4*data!F1313^4+constants!$F$4*data!F1313^5+constants!$G$4*data!F1313^6+constants!$H$4*data!F1313^7)</f>
        <v>3825.5261839955897</v>
      </c>
      <c r="M1313" s="4"/>
      <c r="N1313" s="4"/>
      <c r="O1313" s="4">
        <f t="shared" si="314"/>
        <v>81955.60582019802</v>
      </c>
      <c r="P1313" s="4">
        <f t="shared" si="315"/>
        <v>14714.960986082462</v>
      </c>
      <c r="Q1313" s="4">
        <f t="shared" si="315"/>
        <v>14714.960986082462</v>
      </c>
      <c r="R1313" s="4">
        <f t="shared" si="316"/>
        <v>956.38154599889742</v>
      </c>
      <c r="S1313" s="4"/>
      <c r="T1313" s="4"/>
      <c r="U1313" s="4">
        <f t="shared" si="317"/>
        <v>1</v>
      </c>
      <c r="V1313" s="4"/>
      <c r="W1313" s="4"/>
      <c r="X1313">
        <f>IF(front!E1313&gt;$X$2,O1313,P1313)</f>
        <v>81955.60582019802</v>
      </c>
      <c r="Y1313">
        <f t="shared" si="311"/>
        <v>81721.625031896954</v>
      </c>
      <c r="Z1313">
        <f>SUMPRODUCT($B$7:$B$456,Y$7:Y$456,EXP(constants!$B$32+constants!$A$32*ABS($A$7:$A$456-$A1313)))</f>
        <v>6.4574167749777815E-9</v>
      </c>
      <c r="AA1313">
        <f t="shared" si="312"/>
        <v>81721.625031890493</v>
      </c>
      <c r="AB1313">
        <f t="shared" si="318"/>
        <v>81716.179073330888</v>
      </c>
      <c r="AD1313" s="4"/>
      <c r="AE1313" s="4"/>
      <c r="AF1313" s="4"/>
      <c r="AI1313" s="5">
        <f>SUMPRODUCT(constants!$B$13:$B$20,A1313^constants!$A$13:$A$20)*constants!$C$10/((A1313/1000000000)^5*(EXP(0.014388/(A1313/1000000000)/constants!$B$9)-1))</f>
        <v>2.1435435263425119E-5</v>
      </c>
      <c r="AL1313" s="17">
        <f t="shared" si="313"/>
        <v>2.6231568223704242E-10</v>
      </c>
      <c r="AQ1313">
        <f t="shared" si="320"/>
        <v>2.6231568223704242E-10</v>
      </c>
    </row>
    <row r="1314" spans="1:43" x14ac:dyDescent="0.2">
      <c r="A1314">
        <f>front!A1314</f>
        <v>790.94</v>
      </c>
      <c r="B1314" s="1">
        <f t="shared" si="319"/>
        <v>0.44000000000005457</v>
      </c>
      <c r="C1314">
        <f>front!D1314-front!B1314</f>
        <v>32002.6</v>
      </c>
      <c r="D1314" s="2">
        <f>front!E1314-front!C1314</f>
        <v>55637.599999999999</v>
      </c>
      <c r="E1314" s="2">
        <f>IF(front!F1314-front!C1314&gt;0,front!F1314-front!C1314,0)</f>
        <v>55637.599999999999</v>
      </c>
      <c r="F1314" s="2">
        <f>front!I1314-front!H1314</f>
        <v>3666.3000000000011</v>
      </c>
      <c r="G1314" s="2"/>
      <c r="H1314" s="2"/>
      <c r="I1314" s="4">
        <f>C1314/(constants!$A$4+constants!$B$4*data!C1314+constants!$C$4*data!C1314^2+constants!$D$4*data!C1314^3+constants!$E$4*data!C1314^4+constants!$F$4*data!C1314^5+constants!$G$4*data!C1314^6+constants!$H$4*data!C1314^7)</f>
        <v>32868.375154515132</v>
      </c>
      <c r="J1314" s="4">
        <f>D1314/(constants!$A$4+constants!$B$4*data!D1314+constants!$C$4*data!D1314^2+constants!$D$4*data!D1314^3+constants!$E$4*data!D1314^4+constants!$F$4*data!D1314^5+constants!$G$4*data!D1314^6+constants!$H$4*data!D1314^7)</f>
        <v>58728.341783644173</v>
      </c>
      <c r="K1314" s="4">
        <f>E1314/(constants!$A$4+constants!$B$4*data!E1314+constants!$C$4*data!E1314^2+constants!$D$4*data!E1314^3+constants!$E$4*data!E1314^4+constants!$F$4*data!E1314^5+constants!$G$4*data!E1314^6+constants!$H$4*data!E1314^7)</f>
        <v>58728.341783644173</v>
      </c>
      <c r="L1314" s="4">
        <f>F1314/(constants!$A$4+constants!$B$4*data!F1314+constants!$C$4*data!F1314^2+constants!$D$4*data!F1314^3+constants!$E$4*data!F1314^4+constants!$F$4*data!F1314^5+constants!$G$4*data!F1314^6+constants!$H$4*data!F1314^7)</f>
        <v>3658.0660283728193</v>
      </c>
      <c r="M1314" s="4"/>
      <c r="N1314" s="4"/>
      <c r="O1314" s="4">
        <f t="shared" si="314"/>
        <v>82170.937886287837</v>
      </c>
      <c r="P1314" s="4">
        <f t="shared" si="315"/>
        <v>14682.085445911043</v>
      </c>
      <c r="Q1314" s="4">
        <f t="shared" si="315"/>
        <v>14682.085445911043</v>
      </c>
      <c r="R1314" s="4">
        <f t="shared" si="316"/>
        <v>914.51650709320484</v>
      </c>
      <c r="S1314" s="4"/>
      <c r="T1314" s="4"/>
      <c r="U1314" s="4">
        <f t="shared" si="317"/>
        <v>1</v>
      </c>
      <c r="V1314" s="4"/>
      <c r="W1314" s="4"/>
      <c r="X1314">
        <f>IF(front!E1314&gt;$X$2,O1314,P1314)</f>
        <v>82170.937886287837</v>
      </c>
      <c r="Y1314">
        <f t="shared" si="311"/>
        <v>81936.957097986771</v>
      </c>
      <c r="Z1314">
        <f>SUMPRODUCT($B$7:$B$456,Y$7:Y$456,EXP(constants!$B$32+constants!$A$32*ABS($A$7:$A$456-$A1314)))</f>
        <v>6.2978112839372086E-9</v>
      </c>
      <c r="AA1314">
        <f t="shared" si="312"/>
        <v>81936.95709798047</v>
      </c>
      <c r="AB1314">
        <f t="shared" si="318"/>
        <v>81931.511139420865</v>
      </c>
      <c r="AD1314" s="4"/>
      <c r="AE1314" s="4"/>
      <c r="AF1314" s="4"/>
      <c r="AI1314" s="5">
        <f>SUMPRODUCT(constants!$B$13:$B$20,A1314^constants!$A$13:$A$20)*constants!$C$10/((A1314/1000000000)^5*(EXP(0.014388/(A1314/1000000000)/constants!$B$9)-1))</f>
        <v>2.1444593302953587E-5</v>
      </c>
      <c r="AL1314" s="17">
        <f t="shared" si="313"/>
        <v>2.6173804199048449E-10</v>
      </c>
      <c r="AQ1314">
        <f t="shared" si="320"/>
        <v>2.6173804199048449E-10</v>
      </c>
    </row>
    <row r="1315" spans="1:43" x14ac:dyDescent="0.2">
      <c r="A1315">
        <f>front!A1315</f>
        <v>791.38</v>
      </c>
      <c r="B1315" s="1">
        <f t="shared" si="319"/>
        <v>0.43999999999994088</v>
      </c>
      <c r="C1315">
        <f>front!D1315-front!B1315</f>
        <v>32196.1</v>
      </c>
      <c r="D1315" s="2">
        <f>front!E1315-front!C1315</f>
        <v>54918.6</v>
      </c>
      <c r="E1315" s="2">
        <f>IF(front!F1315-front!C1315&gt;0,front!F1315-front!C1315,0)</f>
        <v>54918.6</v>
      </c>
      <c r="F1315" s="2">
        <f>front!I1315-front!H1315</f>
        <v>3958.7999999999993</v>
      </c>
      <c r="G1315" s="2"/>
      <c r="H1315" s="2"/>
      <c r="I1315" s="4">
        <f>C1315/(constants!$A$4+constants!$B$4*data!C1315+constants!$C$4*data!C1315^2+constants!$D$4*data!C1315^3+constants!$E$4*data!C1315^4+constants!$F$4*data!C1315^5+constants!$G$4*data!C1315^6+constants!$H$4*data!C1315^7)</f>
        <v>33075.350188348013</v>
      </c>
      <c r="J1315" s="4">
        <f>D1315/(constants!$A$4+constants!$B$4*data!D1315+constants!$C$4*data!D1315^2+constants!$D$4*data!D1315^3+constants!$E$4*data!D1315^4+constants!$F$4*data!D1315^5+constants!$G$4*data!D1315^6+constants!$H$4*data!D1315^7)</f>
        <v>57929.304453956072</v>
      </c>
      <c r="K1315" s="4">
        <f>E1315/(constants!$A$4+constants!$B$4*data!E1315+constants!$C$4*data!E1315^2+constants!$D$4*data!E1315^3+constants!$E$4*data!E1315^4+constants!$F$4*data!E1315^5+constants!$G$4*data!E1315^6+constants!$H$4*data!E1315^7)</f>
        <v>57929.304453956072</v>
      </c>
      <c r="L1315" s="4">
        <f>F1315/(constants!$A$4+constants!$B$4*data!F1315+constants!$C$4*data!F1315^2+constants!$D$4*data!F1315^3+constants!$E$4*data!F1315^4+constants!$F$4*data!F1315^5+constants!$G$4*data!F1315^6+constants!$H$4*data!F1315^7)</f>
        <v>3949.9799425028159</v>
      </c>
      <c r="M1315" s="4"/>
      <c r="N1315" s="4"/>
      <c r="O1315" s="4">
        <f t="shared" si="314"/>
        <v>82688.375470870029</v>
      </c>
      <c r="P1315" s="4">
        <f t="shared" si="315"/>
        <v>14482.326113489018</v>
      </c>
      <c r="Q1315" s="4">
        <f t="shared" si="315"/>
        <v>14482.326113489018</v>
      </c>
      <c r="R1315" s="4">
        <f t="shared" si="316"/>
        <v>987.49498562570398</v>
      </c>
      <c r="S1315" s="4"/>
      <c r="T1315" s="4"/>
      <c r="U1315" s="4">
        <f t="shared" si="317"/>
        <v>1</v>
      </c>
      <c r="V1315" s="4"/>
      <c r="W1315" s="4"/>
      <c r="X1315">
        <f>IF(front!E1315&gt;$X$2,O1315,P1315)</f>
        <v>82688.375470870029</v>
      </c>
      <c r="Y1315">
        <f t="shared" si="311"/>
        <v>82454.394682568964</v>
      </c>
      <c r="Z1315">
        <f>SUMPRODUCT($B$7:$B$456,Y$7:Y$456,EXP(constants!$B$32+constants!$A$32*ABS($A$7:$A$456-$A1315)))</f>
        <v>6.1421507005366787E-9</v>
      </c>
      <c r="AA1315">
        <f t="shared" si="312"/>
        <v>82454.394682562823</v>
      </c>
      <c r="AB1315">
        <f t="shared" si="318"/>
        <v>82448.948724003218</v>
      </c>
      <c r="AD1315" s="4"/>
      <c r="AE1315" s="4"/>
      <c r="AF1315" s="4"/>
      <c r="AI1315" s="5">
        <f>SUMPRODUCT(constants!$B$13:$B$20,A1315^constants!$A$13:$A$20)*constants!$C$10/((A1315/1000000000)^5*(EXP(0.014388/(A1315/1000000000)/constants!$B$9)-1))</f>
        <v>2.1453711410406627E-5</v>
      </c>
      <c r="AL1315" s="17">
        <f t="shared" si="313"/>
        <v>2.6020600313804665E-10</v>
      </c>
      <c r="AQ1315">
        <f t="shared" si="320"/>
        <v>2.6020600313804665E-10</v>
      </c>
    </row>
    <row r="1316" spans="1:43" x14ac:dyDescent="0.2">
      <c r="A1316">
        <f>front!A1316</f>
        <v>791.82</v>
      </c>
      <c r="B1316" s="1">
        <f t="shared" si="319"/>
        <v>0.44000000000005457</v>
      </c>
      <c r="C1316">
        <f>front!D1316-front!B1316</f>
        <v>32405.1</v>
      </c>
      <c r="D1316" s="2">
        <f>front!E1316-front!C1316</f>
        <v>55522.7</v>
      </c>
      <c r="E1316" s="2">
        <f>IF(front!F1316-front!C1316&gt;0,front!F1316-front!C1316,0)</f>
        <v>55522.7</v>
      </c>
      <c r="F1316" s="2">
        <f>front!I1316-front!H1316</f>
        <v>3932</v>
      </c>
      <c r="G1316" s="2"/>
      <c r="H1316" s="2"/>
      <c r="I1316" s="4">
        <f>C1316/(constants!$A$4+constants!$B$4*data!C1316+constants!$C$4*data!C1316^2+constants!$D$4*data!C1316^3+constants!$E$4*data!C1316^4+constants!$F$4*data!C1316^5+constants!$G$4*data!C1316^6+constants!$H$4*data!C1316^7)</f>
        <v>33299.00586886664</v>
      </c>
      <c r="J1316" s="4">
        <f>D1316/(constants!$A$4+constants!$B$4*data!D1316+constants!$C$4*data!D1316^2+constants!$D$4*data!D1316^3+constants!$E$4*data!D1316^4+constants!$F$4*data!D1316^5+constants!$G$4*data!D1316^6+constants!$H$4*data!D1316^7)</f>
        <v>58600.553326252149</v>
      </c>
      <c r="K1316" s="4">
        <f>E1316/(constants!$A$4+constants!$B$4*data!E1316+constants!$C$4*data!E1316^2+constants!$D$4*data!E1316^3+constants!$E$4*data!E1316^4+constants!$F$4*data!E1316^5+constants!$G$4*data!E1316^6+constants!$H$4*data!E1316^7)</f>
        <v>58600.553326252149</v>
      </c>
      <c r="L1316" s="4">
        <f>F1316/(constants!$A$4+constants!$B$4*data!F1316+constants!$C$4*data!F1316^2+constants!$D$4*data!F1316^3+constants!$E$4*data!F1316^4+constants!$F$4*data!F1316^5+constants!$G$4*data!F1316^6+constants!$H$4*data!F1316^7)</f>
        <v>3923.2323775517712</v>
      </c>
      <c r="M1316" s="4"/>
      <c r="N1316" s="4"/>
      <c r="O1316" s="4">
        <f t="shared" si="314"/>
        <v>83247.51467216661</v>
      </c>
      <c r="P1316" s="4">
        <f t="shared" si="315"/>
        <v>14650.138331563037</v>
      </c>
      <c r="Q1316" s="4">
        <f t="shared" si="315"/>
        <v>14650.138331563037</v>
      </c>
      <c r="R1316" s="4">
        <f t="shared" si="316"/>
        <v>980.80809438794279</v>
      </c>
      <c r="S1316" s="4"/>
      <c r="T1316" s="4"/>
      <c r="U1316" s="4">
        <f t="shared" si="317"/>
        <v>1</v>
      </c>
      <c r="V1316" s="4"/>
      <c r="W1316" s="4"/>
      <c r="X1316">
        <f>IF(front!E1316&gt;$X$2,O1316,P1316)</f>
        <v>83247.51467216661</v>
      </c>
      <c r="Y1316">
        <f t="shared" si="311"/>
        <v>83013.533883865544</v>
      </c>
      <c r="Z1316">
        <f>SUMPRODUCT($B$7:$B$456,Y$7:Y$456,EXP(constants!$B$32+constants!$A$32*ABS($A$7:$A$456-$A1316)))</f>
        <v>5.990337520008663E-9</v>
      </c>
      <c r="AA1316">
        <f t="shared" si="312"/>
        <v>83013.533883859549</v>
      </c>
      <c r="AB1316">
        <f t="shared" si="318"/>
        <v>83008.087925299944</v>
      </c>
      <c r="AD1316" s="4"/>
      <c r="AE1316" s="4"/>
      <c r="AF1316" s="4"/>
      <c r="AI1316" s="5">
        <f>SUMPRODUCT(constants!$B$13:$B$20,A1316^constants!$A$13:$A$20)*constants!$C$10/((A1316/1000000000)^5*(EXP(0.014388/(A1316/1000000000)/constants!$B$9)-1))</f>
        <v>2.146278954602907E-5</v>
      </c>
      <c r="AL1316" s="17">
        <f t="shared" si="313"/>
        <v>2.5856263025048488E-10</v>
      </c>
      <c r="AQ1316">
        <f t="shared" si="320"/>
        <v>2.5856263025048488E-10</v>
      </c>
    </row>
    <row r="1317" spans="1:43" x14ac:dyDescent="0.2">
      <c r="A1317">
        <f>front!A1317</f>
        <v>792.27</v>
      </c>
      <c r="B1317" s="1">
        <f t="shared" si="319"/>
        <v>0.44999999999993179</v>
      </c>
      <c r="C1317">
        <f>front!D1317-front!B1317</f>
        <v>32545.200000000001</v>
      </c>
      <c r="D1317" s="2">
        <f>front!E1317-front!C1317</f>
        <v>55404.4</v>
      </c>
      <c r="E1317" s="2">
        <f>IF(front!F1317-front!C1317&gt;0,front!F1317-front!C1317,0)</f>
        <v>55404.4</v>
      </c>
      <c r="F1317" s="2">
        <f>front!I1317-front!H1317</f>
        <v>3865.6000000000004</v>
      </c>
      <c r="G1317" s="2"/>
      <c r="H1317" s="2"/>
      <c r="I1317" s="4">
        <f>C1317/(constants!$A$4+constants!$B$4*data!C1317+constants!$C$4*data!C1317^2+constants!$D$4*data!C1317^3+constants!$E$4*data!C1317^4+constants!$F$4*data!C1317^5+constants!$G$4*data!C1317^6+constants!$H$4*data!C1317^7)</f>
        <v>33448.989009695113</v>
      </c>
      <c r="J1317" s="4">
        <f>D1317/(constants!$A$4+constants!$B$4*data!D1317+constants!$C$4*data!D1317^2+constants!$D$4*data!D1317^3+constants!$E$4*data!D1317^4+constants!$F$4*data!D1317^5+constants!$G$4*data!D1317^6+constants!$H$4*data!D1317^7)</f>
        <v>58469.025060723237</v>
      </c>
      <c r="K1317" s="4">
        <f>E1317/(constants!$A$4+constants!$B$4*data!E1317+constants!$C$4*data!E1317^2+constants!$D$4*data!E1317^3+constants!$E$4*data!E1317^4+constants!$F$4*data!E1317^5+constants!$G$4*data!E1317^6+constants!$H$4*data!E1317^7)</f>
        <v>58469.025060723237</v>
      </c>
      <c r="L1317" s="4">
        <f>F1317/(constants!$A$4+constants!$B$4*data!F1317+constants!$C$4*data!F1317^2+constants!$D$4*data!F1317^3+constants!$E$4*data!F1317^4+constants!$F$4*data!F1317^5+constants!$G$4*data!F1317^6+constants!$H$4*data!F1317^7)</f>
        <v>3856.9634469711073</v>
      </c>
      <c r="M1317" s="4"/>
      <c r="N1317" s="4"/>
      <c r="O1317" s="4">
        <f t="shared" si="314"/>
        <v>83622.472524237775</v>
      </c>
      <c r="P1317" s="4">
        <f t="shared" si="315"/>
        <v>14617.256265180809</v>
      </c>
      <c r="Q1317" s="4">
        <f t="shared" si="315"/>
        <v>14617.256265180809</v>
      </c>
      <c r="R1317" s="4">
        <f t="shared" si="316"/>
        <v>964.24086174277681</v>
      </c>
      <c r="S1317" s="4"/>
      <c r="T1317" s="4"/>
      <c r="U1317" s="4">
        <f t="shared" si="317"/>
        <v>1</v>
      </c>
      <c r="V1317" s="4"/>
      <c r="W1317" s="4"/>
      <c r="X1317">
        <f>IF(front!E1317&gt;$X$2,O1317,P1317)</f>
        <v>83622.472524237775</v>
      </c>
      <c r="Y1317">
        <f t="shared" si="311"/>
        <v>83388.49173593671</v>
      </c>
      <c r="Z1317">
        <f>SUMPRODUCT($B$7:$B$456,Y$7:Y$456,EXP(constants!$B$32+constants!$A$32*ABS($A$7:$A$456-$A1317)))</f>
        <v>5.8389545055233147E-9</v>
      </c>
      <c r="AA1317">
        <f t="shared" si="312"/>
        <v>83388.491735930875</v>
      </c>
      <c r="AB1317">
        <f t="shared" si="318"/>
        <v>83383.04577737127</v>
      </c>
      <c r="AD1317" s="4"/>
      <c r="AE1317" s="4"/>
      <c r="AF1317" s="4"/>
      <c r="AI1317" s="5">
        <f>SUMPRODUCT(constants!$B$13:$B$20,A1317^constants!$A$13:$A$20)*constants!$C$10/((A1317/1000000000)^5*(EXP(0.014388/(A1317/1000000000)/constants!$B$9)-1))</f>
        <v>2.1472032616218598E-5</v>
      </c>
      <c r="AL1317" s="17">
        <f t="shared" si="313"/>
        <v>2.5751077351561246E-10</v>
      </c>
      <c r="AQ1317">
        <f t="shared" si="320"/>
        <v>2.5751077351561246E-10</v>
      </c>
    </row>
    <row r="1318" spans="1:43" x14ac:dyDescent="0.2">
      <c r="A1318">
        <f>front!A1318</f>
        <v>792.71</v>
      </c>
      <c r="B1318" s="1">
        <f t="shared" si="319"/>
        <v>0.44000000000005457</v>
      </c>
      <c r="C1318">
        <f>front!D1318-front!B1318</f>
        <v>32706.45</v>
      </c>
      <c r="D1318" s="2">
        <f>front!E1318-front!C1318</f>
        <v>55623.199999999997</v>
      </c>
      <c r="E1318" s="2">
        <f>IF(front!F1318-front!C1318&gt;0,front!F1318-front!C1318,0)</f>
        <v>55623.199999999997</v>
      </c>
      <c r="F1318" s="2">
        <f>front!I1318-front!H1318</f>
        <v>3657.1999999999989</v>
      </c>
      <c r="G1318" s="2"/>
      <c r="H1318" s="2"/>
      <c r="I1318" s="4">
        <f>C1318/(constants!$A$4+constants!$B$4*data!C1318+constants!$C$4*data!C1318^2+constants!$D$4*data!C1318^3+constants!$E$4*data!C1318^4+constants!$F$4*data!C1318^5+constants!$G$4*data!C1318^6+constants!$H$4*data!C1318^7)</f>
        <v>33621.672750534126</v>
      </c>
      <c r="J1318" s="4">
        <f>D1318/(constants!$A$4+constants!$B$4*data!D1318+constants!$C$4*data!D1318^2+constants!$D$4*data!D1318^3+constants!$E$4*data!D1318^4+constants!$F$4*data!D1318^5+constants!$G$4*data!D1318^6+constants!$H$4*data!D1318^7)</f>
        <v>58712.324273931008</v>
      </c>
      <c r="K1318" s="4">
        <f>E1318/(constants!$A$4+constants!$B$4*data!E1318+constants!$C$4*data!E1318^2+constants!$D$4*data!E1318^3+constants!$E$4*data!E1318^4+constants!$F$4*data!E1318^5+constants!$G$4*data!E1318^6+constants!$H$4*data!E1318^7)</f>
        <v>58712.324273931008</v>
      </c>
      <c r="L1318" s="4">
        <f>F1318/(constants!$A$4+constants!$B$4*data!F1318+constants!$C$4*data!F1318^2+constants!$D$4*data!F1318^3+constants!$E$4*data!F1318^4+constants!$F$4*data!F1318^5+constants!$G$4*data!F1318^6+constants!$H$4*data!F1318^7)</f>
        <v>3648.9847152456459</v>
      </c>
      <c r="M1318" s="4"/>
      <c r="N1318" s="4"/>
      <c r="O1318" s="4">
        <f t="shared" si="314"/>
        <v>84054.181876335308</v>
      </c>
      <c r="P1318" s="4">
        <f t="shared" si="315"/>
        <v>14678.081068482752</v>
      </c>
      <c r="Q1318" s="4">
        <f t="shared" si="315"/>
        <v>14678.081068482752</v>
      </c>
      <c r="R1318" s="4">
        <f t="shared" si="316"/>
        <v>912.24617881141148</v>
      </c>
      <c r="S1318" s="4"/>
      <c r="T1318" s="4"/>
      <c r="U1318" s="4">
        <f t="shared" si="317"/>
        <v>1</v>
      </c>
      <c r="V1318" s="4"/>
      <c r="W1318" s="4"/>
      <c r="X1318">
        <f>IF(front!E1318&gt;$X$2,O1318,P1318)</f>
        <v>84054.181876335308</v>
      </c>
      <c r="Y1318">
        <f t="shared" si="311"/>
        <v>83820.201088034242</v>
      </c>
      <c r="Z1318">
        <f>SUMPRODUCT($B$7:$B$456,Y$7:Y$456,EXP(constants!$B$32+constants!$A$32*ABS($A$7:$A$456-$A1318)))</f>
        <v>5.6946353089323763E-9</v>
      </c>
      <c r="AA1318">
        <f t="shared" si="312"/>
        <v>83820.201088028552</v>
      </c>
      <c r="AB1318">
        <f t="shared" si="318"/>
        <v>83814.755129468947</v>
      </c>
      <c r="AD1318" s="4"/>
      <c r="AE1318" s="4"/>
      <c r="AF1318" s="4"/>
      <c r="AI1318" s="5">
        <f>SUMPRODUCT(constants!$B$13:$B$20,A1318^constants!$A$13:$A$20)*constants!$C$10/((A1318/1000000000)^5*(EXP(0.014388/(A1318/1000000000)/constants!$B$9)-1))</f>
        <v>2.1481029776554117E-5</v>
      </c>
      <c r="AL1318" s="17">
        <f t="shared" si="313"/>
        <v>2.5629174413708293E-10</v>
      </c>
      <c r="AQ1318">
        <f t="shared" si="320"/>
        <v>2.5629174413708293E-10</v>
      </c>
    </row>
    <row r="1319" spans="1:43" x14ac:dyDescent="0.2">
      <c r="A1319">
        <f>front!A1319</f>
        <v>793.15</v>
      </c>
      <c r="B1319" s="1">
        <f t="shared" si="319"/>
        <v>0.43999999999994088</v>
      </c>
      <c r="C1319">
        <f>front!D1319-front!B1319</f>
        <v>32745.550000000003</v>
      </c>
      <c r="D1319" s="2">
        <f>front!E1319-front!C1319</f>
        <v>53455.1</v>
      </c>
      <c r="E1319" s="2">
        <f>IF(front!F1319-front!C1319&gt;0,front!F1319-front!C1319,0)</f>
        <v>53455.1</v>
      </c>
      <c r="F1319" s="2">
        <f>front!I1319-front!H1319</f>
        <v>3904.5</v>
      </c>
      <c r="G1319" s="2"/>
      <c r="H1319" s="2"/>
      <c r="I1319" s="4">
        <f>C1319/(constants!$A$4+constants!$B$4*data!C1319+constants!$C$4*data!C1319^2+constants!$D$4*data!C1319^3+constants!$E$4*data!C1319^4+constants!$F$4*data!C1319^5+constants!$G$4*data!C1319^6+constants!$H$4*data!C1319^7)</f>
        <v>33663.554665859461</v>
      </c>
      <c r="J1319" s="4">
        <f>D1319/(constants!$A$4+constants!$B$4*data!D1319+constants!$C$4*data!D1319^2+constants!$D$4*data!D1319^3+constants!$E$4*data!D1319^4+constants!$F$4*data!D1319^5+constants!$G$4*data!D1319^6+constants!$H$4*data!D1319^7)</f>
        <v>56306.330725291242</v>
      </c>
      <c r="K1319" s="4">
        <f>E1319/(constants!$A$4+constants!$B$4*data!E1319+constants!$C$4*data!E1319^2+constants!$D$4*data!E1319^3+constants!$E$4*data!E1319^4+constants!$F$4*data!E1319^5+constants!$G$4*data!E1319^6+constants!$H$4*data!E1319^7)</f>
        <v>56306.330725291242</v>
      </c>
      <c r="L1319" s="4">
        <f>F1319/(constants!$A$4+constants!$B$4*data!F1319+constants!$C$4*data!F1319^2+constants!$D$4*data!F1319^3+constants!$E$4*data!F1319^4+constants!$F$4*data!F1319^5+constants!$G$4*data!F1319^6+constants!$H$4*data!F1319^7)</f>
        <v>3895.78646375881</v>
      </c>
      <c r="M1319" s="4"/>
      <c r="N1319" s="4"/>
      <c r="O1319" s="4">
        <f t="shared" si="314"/>
        <v>84158.886664648657</v>
      </c>
      <c r="P1319" s="4">
        <f t="shared" si="315"/>
        <v>14076.58268132281</v>
      </c>
      <c r="Q1319" s="4">
        <f t="shared" si="315"/>
        <v>14076.58268132281</v>
      </c>
      <c r="R1319" s="4">
        <f t="shared" si="316"/>
        <v>973.9466159397025</v>
      </c>
      <c r="S1319" s="4"/>
      <c r="T1319" s="4"/>
      <c r="U1319" s="4">
        <f t="shared" si="317"/>
        <v>1</v>
      </c>
      <c r="V1319" s="4"/>
      <c r="W1319" s="4"/>
      <c r="X1319">
        <f>IF(front!E1319&gt;$X$2,O1319,P1319)</f>
        <v>84158.886664648657</v>
      </c>
      <c r="Y1319">
        <f t="shared" si="311"/>
        <v>83924.905876347591</v>
      </c>
      <c r="Z1319">
        <f>SUMPRODUCT($B$7:$B$456,Y$7:Y$456,EXP(constants!$B$32+constants!$A$32*ABS($A$7:$A$456-$A1319)))</f>
        <v>5.5538831945108911E-9</v>
      </c>
      <c r="AA1319">
        <f t="shared" si="312"/>
        <v>83924.905876342033</v>
      </c>
      <c r="AB1319">
        <f t="shared" si="318"/>
        <v>83919.459917782428</v>
      </c>
      <c r="AD1319" s="4"/>
      <c r="AE1319" s="4"/>
      <c r="AF1319" s="4"/>
      <c r="AI1319" s="5">
        <f>SUMPRODUCT(constants!$B$13:$B$20,A1319^constants!$A$13:$A$20)*constants!$C$10/((A1319/1000000000)^5*(EXP(0.014388/(A1319/1000000000)/constants!$B$9)-1))</f>
        <v>2.148998684252595E-5</v>
      </c>
      <c r="AL1319" s="17">
        <f t="shared" si="313"/>
        <v>2.560787076511231E-10</v>
      </c>
      <c r="AQ1319">
        <f t="shared" si="320"/>
        <v>2.560787076511231E-10</v>
      </c>
    </row>
    <row r="1320" spans="1:43" x14ac:dyDescent="0.2">
      <c r="A1320">
        <f>front!A1320</f>
        <v>793.59</v>
      </c>
      <c r="B1320" s="1">
        <f t="shared" si="319"/>
        <v>0.44000000000005457</v>
      </c>
      <c r="C1320">
        <f>front!D1320-front!B1320</f>
        <v>32588.750000000004</v>
      </c>
      <c r="D1320" s="2">
        <f>front!E1320-front!C1320</f>
        <v>54991</v>
      </c>
      <c r="E1320" s="2">
        <f>IF(front!F1320-front!C1320&gt;0,front!F1320-front!C1320,0)</f>
        <v>54991</v>
      </c>
      <c r="F1320" s="2">
        <f>front!I1320-front!H1320</f>
        <v>5175.2999999999993</v>
      </c>
      <c r="G1320" s="2"/>
      <c r="H1320" s="2"/>
      <c r="I1320" s="4">
        <f>C1320/(constants!$A$4+constants!$B$4*data!C1320+constants!$C$4*data!C1320^2+constants!$D$4*data!C1320^3+constants!$E$4*data!C1320^4+constants!$F$4*data!C1320^5+constants!$G$4*data!C1320^6+constants!$H$4*data!C1320^7)</f>
        <v>33495.620821620025</v>
      </c>
      <c r="J1320" s="4">
        <f>D1320/(constants!$A$4+constants!$B$4*data!D1320+constants!$C$4*data!D1320^2+constants!$D$4*data!D1320^3+constants!$E$4*data!D1320^4+constants!$F$4*data!D1320^5+constants!$G$4*data!D1320^6+constants!$H$4*data!D1320^7)</f>
        <v>58009.702349171559</v>
      </c>
      <c r="K1320" s="4">
        <f>E1320/(constants!$A$4+constants!$B$4*data!E1320+constants!$C$4*data!E1320^2+constants!$D$4*data!E1320^3+constants!$E$4*data!E1320^4+constants!$F$4*data!E1320^5+constants!$G$4*data!E1320^6+constants!$H$4*data!E1320^7)</f>
        <v>58009.702349171559</v>
      </c>
      <c r="L1320" s="4">
        <f>F1320/(constants!$A$4+constants!$B$4*data!F1320+constants!$C$4*data!F1320^2+constants!$D$4*data!F1320^3+constants!$E$4*data!F1320^4+constants!$F$4*data!F1320^5+constants!$G$4*data!F1320^6+constants!$H$4*data!F1320^7)</f>
        <v>5164.4814056949781</v>
      </c>
      <c r="M1320" s="4"/>
      <c r="N1320" s="4"/>
      <c r="O1320" s="4">
        <f t="shared" si="314"/>
        <v>83739.052054050058</v>
      </c>
      <c r="P1320" s="4">
        <f t="shared" si="315"/>
        <v>14502.42558729289</v>
      </c>
      <c r="Q1320" s="4">
        <f t="shared" si="315"/>
        <v>14502.42558729289</v>
      </c>
      <c r="R1320" s="4">
        <f t="shared" si="316"/>
        <v>1291.1203514237445</v>
      </c>
      <c r="S1320" s="4"/>
      <c r="T1320" s="4"/>
      <c r="U1320" s="4">
        <f t="shared" si="317"/>
        <v>1</v>
      </c>
      <c r="V1320" s="4"/>
      <c r="W1320" s="4"/>
      <c r="X1320">
        <f>IF(front!E1320&gt;$X$2,O1320,P1320)</f>
        <v>83739.052054050058</v>
      </c>
      <c r="Y1320">
        <f t="shared" si="311"/>
        <v>83505.071265748993</v>
      </c>
      <c r="Z1320">
        <f>SUMPRODUCT($B$7:$B$456,Y$7:Y$456,EXP(constants!$B$32+constants!$A$32*ABS($A$7:$A$456-$A1320)))</f>
        <v>5.4166099960584145E-9</v>
      </c>
      <c r="AA1320">
        <f t="shared" si="312"/>
        <v>83505.07126574358</v>
      </c>
      <c r="AB1320">
        <f t="shared" si="318"/>
        <v>83499.625307183975</v>
      </c>
      <c r="AD1320" s="4"/>
      <c r="AE1320" s="4"/>
      <c r="AF1320" s="4"/>
      <c r="AI1320" s="5">
        <f>SUMPRODUCT(constants!$B$13:$B$20,A1320^constants!$A$13:$A$20)*constants!$C$10/((A1320/1000000000)^5*(EXP(0.014388/(A1320/1000000000)/constants!$B$9)-1))</f>
        <v>2.149890377284637E-5</v>
      </c>
      <c r="AL1320" s="17">
        <f t="shared" si="313"/>
        <v>2.5747305684013281E-10</v>
      </c>
      <c r="AQ1320">
        <f t="shared" si="320"/>
        <v>2.5747305684013281E-10</v>
      </c>
    </row>
    <row r="1321" spans="1:43" x14ac:dyDescent="0.2">
      <c r="A1321">
        <f>front!A1321</f>
        <v>794.04</v>
      </c>
      <c r="B1321" s="1">
        <f t="shared" si="319"/>
        <v>0.44999999999993179</v>
      </c>
      <c r="C1321">
        <f>front!D1321-front!B1321</f>
        <v>32347.85</v>
      </c>
      <c r="D1321" s="2">
        <f>front!E1321-front!C1321</f>
        <v>55396.4</v>
      </c>
      <c r="E1321" s="2">
        <f>IF(front!F1321-front!C1321&gt;0,front!F1321-front!C1321,0)</f>
        <v>55396.4</v>
      </c>
      <c r="F1321" s="2">
        <f>front!I1321-front!H1321</f>
        <v>7094.9</v>
      </c>
      <c r="G1321" s="2"/>
      <c r="H1321" s="2"/>
      <c r="I1321" s="4">
        <f>C1321/(constants!$A$4+constants!$B$4*data!C1321+constants!$C$4*data!C1321^2+constants!$D$4*data!C1321^3+constants!$E$4*data!C1321^4+constants!$F$4*data!C1321^5+constants!$G$4*data!C1321^6+constants!$H$4*data!C1321^7)</f>
        <v>33237.730871280175</v>
      </c>
      <c r="J1321" s="4">
        <f>D1321/(constants!$A$4+constants!$B$4*data!D1321+constants!$C$4*data!D1321^2+constants!$D$4*data!D1321^3+constants!$E$4*data!D1321^4+constants!$F$4*data!D1321^5+constants!$G$4*data!D1321^6+constants!$H$4*data!D1321^7)</f>
        <v>58460.131976875076</v>
      </c>
      <c r="K1321" s="4">
        <f>E1321/(constants!$A$4+constants!$B$4*data!E1321+constants!$C$4*data!E1321^2+constants!$D$4*data!E1321^3+constants!$E$4*data!E1321^4+constants!$F$4*data!E1321^5+constants!$G$4*data!E1321^6+constants!$H$4*data!E1321^7)</f>
        <v>58460.131976875076</v>
      </c>
      <c r="L1321" s="4">
        <f>F1321/(constants!$A$4+constants!$B$4*data!F1321+constants!$C$4*data!F1321^2+constants!$D$4*data!F1321^3+constants!$E$4*data!F1321^4+constants!$F$4*data!F1321^5+constants!$G$4*data!F1321^6+constants!$H$4*data!F1321^7)</f>
        <v>7083.5087753068192</v>
      </c>
      <c r="M1321" s="4"/>
      <c r="N1321" s="4"/>
      <c r="O1321" s="4">
        <f t="shared" si="314"/>
        <v>83094.32717820043</v>
      </c>
      <c r="P1321" s="4">
        <f t="shared" si="315"/>
        <v>14615.032994218769</v>
      </c>
      <c r="Q1321" s="4">
        <f t="shared" si="315"/>
        <v>14615.032994218769</v>
      </c>
      <c r="R1321" s="4">
        <f t="shared" si="316"/>
        <v>1770.8771938267048</v>
      </c>
      <c r="S1321" s="4"/>
      <c r="T1321" s="4"/>
      <c r="U1321" s="4">
        <f t="shared" si="317"/>
        <v>1</v>
      </c>
      <c r="V1321" s="4"/>
      <c r="W1321" s="4"/>
      <c r="X1321">
        <f>IF(front!E1321&gt;$X$2,O1321,P1321)</f>
        <v>83094.32717820043</v>
      </c>
      <c r="Y1321">
        <f t="shared" si="311"/>
        <v>82860.346389899365</v>
      </c>
      <c r="Z1321">
        <f>SUMPRODUCT($B$7:$B$456,Y$7:Y$456,EXP(constants!$B$32+constants!$A$32*ABS($A$7:$A$456-$A1321)))</f>
        <v>5.2797257642841703E-9</v>
      </c>
      <c r="AA1321">
        <f t="shared" si="312"/>
        <v>82860.346389894083</v>
      </c>
      <c r="AB1321">
        <f t="shared" si="318"/>
        <v>82854.900431334478</v>
      </c>
      <c r="AD1321" s="4"/>
      <c r="AE1321" s="4"/>
      <c r="AF1321" s="4"/>
      <c r="AI1321" s="5">
        <f>SUMPRODUCT(constants!$B$13:$B$20,A1321^constants!$A$13:$A$20)*constants!$C$10/((A1321/1000000000)^5*(EXP(0.014388/(A1321/1000000000)/constants!$B$9)-1))</f>
        <v>2.1507981802969768E-5</v>
      </c>
      <c r="AL1321" s="17">
        <f t="shared" si="313"/>
        <v>2.5958611610177944E-10</v>
      </c>
      <c r="AQ1321">
        <f t="shared" si="320"/>
        <v>2.5958611610177944E-10</v>
      </c>
    </row>
    <row r="1322" spans="1:43" x14ac:dyDescent="0.2">
      <c r="A1322">
        <f>front!A1322</f>
        <v>794.48</v>
      </c>
      <c r="B1322" s="1">
        <f t="shared" si="319"/>
        <v>0.44000000000005457</v>
      </c>
      <c r="C1322">
        <f>front!D1322-front!B1322</f>
        <v>31974.850000000002</v>
      </c>
      <c r="D1322" s="2">
        <f>front!E1322-front!C1322</f>
        <v>55252.2</v>
      </c>
      <c r="E1322" s="2">
        <f>IF(front!F1322-front!C1322&gt;0,front!F1322-front!C1322,0)</f>
        <v>55252.2</v>
      </c>
      <c r="F1322" s="2">
        <f>front!I1322-front!H1322</f>
        <v>7852.4000000000015</v>
      </c>
      <c r="G1322" s="2"/>
      <c r="H1322" s="2"/>
      <c r="I1322" s="4">
        <f>C1322/(constants!$A$4+constants!$B$4*data!C1322+constants!$C$4*data!C1322^2+constants!$D$4*data!C1322^3+constants!$E$4*data!C1322^4+constants!$F$4*data!C1322^5+constants!$G$4*data!C1322^6+constants!$H$4*data!C1322^7)</f>
        <v>32838.700072903332</v>
      </c>
      <c r="J1322" s="4">
        <f>D1322/(constants!$A$4+constants!$B$4*data!D1322+constants!$C$4*data!D1322^2+constants!$D$4*data!D1322^3+constants!$E$4*data!D1322^4+constants!$F$4*data!D1322^5+constants!$G$4*data!D1322^6+constants!$H$4*data!D1322^7)</f>
        <v>58299.864986230088</v>
      </c>
      <c r="K1322" s="4">
        <f>E1322/(constants!$A$4+constants!$B$4*data!E1322+constants!$C$4*data!E1322^2+constants!$D$4*data!E1322^3+constants!$E$4*data!E1322^4+constants!$F$4*data!E1322^5+constants!$G$4*data!E1322^6+constants!$H$4*data!E1322^7)</f>
        <v>58299.864986230088</v>
      </c>
      <c r="L1322" s="4">
        <f>F1322/(constants!$A$4+constants!$B$4*data!F1322+constants!$C$4*data!F1322^2+constants!$D$4*data!F1322^3+constants!$E$4*data!F1322^4+constants!$F$4*data!F1322^5+constants!$G$4*data!F1322^6+constants!$H$4*data!F1322^7)</f>
        <v>7842.1212544972032</v>
      </c>
      <c r="M1322" s="4"/>
      <c r="N1322" s="4"/>
      <c r="O1322" s="4">
        <f t="shared" si="314"/>
        <v>82096.750182258329</v>
      </c>
      <c r="P1322" s="4">
        <f t="shared" si="315"/>
        <v>14574.966246557522</v>
      </c>
      <c r="Q1322" s="4">
        <f t="shared" si="315"/>
        <v>14574.966246557522</v>
      </c>
      <c r="R1322" s="4">
        <f t="shared" si="316"/>
        <v>1960.5303136243008</v>
      </c>
      <c r="S1322" s="4"/>
      <c r="T1322" s="4"/>
      <c r="U1322" s="4">
        <f t="shared" si="317"/>
        <v>1</v>
      </c>
      <c r="V1322" s="4"/>
      <c r="W1322" s="4"/>
      <c r="X1322">
        <f>IF(front!E1322&gt;$X$2,O1322,P1322)</f>
        <v>82096.750182258329</v>
      </c>
      <c r="Y1322">
        <f t="shared" si="311"/>
        <v>81862.769393957264</v>
      </c>
      <c r="Z1322">
        <f>SUMPRODUCT($B$7:$B$456,Y$7:Y$456,EXP(constants!$B$32+constants!$A$32*ABS($A$7:$A$456-$A1322)))</f>
        <v>5.1492288097692516E-9</v>
      </c>
      <c r="AA1322">
        <f t="shared" si="312"/>
        <v>81862.769393952112</v>
      </c>
      <c r="AB1322">
        <f t="shared" si="318"/>
        <v>81857.323435392507</v>
      </c>
      <c r="AD1322" s="4"/>
      <c r="AE1322" s="4"/>
      <c r="AF1322" s="4"/>
      <c r="AI1322" s="5">
        <f>SUMPRODUCT(constants!$B$13:$B$20,A1322^constants!$A$13:$A$20)*constants!$C$10/((A1322/1000000000)^5*(EXP(0.014388/(A1322/1000000000)/constants!$B$9)-1))</f>
        <v>2.1516817422081139E-5</v>
      </c>
      <c r="AL1322" s="17">
        <f t="shared" si="313"/>
        <v>2.6285757363009441E-10</v>
      </c>
      <c r="AQ1322">
        <f t="shared" si="320"/>
        <v>2.6285757363009441E-10</v>
      </c>
    </row>
    <row r="1323" spans="1:43" x14ac:dyDescent="0.2">
      <c r="A1323">
        <f>front!A1323</f>
        <v>794.92</v>
      </c>
      <c r="B1323" s="1">
        <f t="shared" si="319"/>
        <v>0.43999999999994088</v>
      </c>
      <c r="C1323">
        <f>front!D1323-front!B1323</f>
        <v>31608.85</v>
      </c>
      <c r="D1323" s="2">
        <f>front!E1323-front!C1323</f>
        <v>55368</v>
      </c>
      <c r="E1323" s="2">
        <f>IF(front!F1323-front!C1323&gt;0,front!F1323-front!C1323,0)</f>
        <v>55368</v>
      </c>
      <c r="F1323" s="2">
        <f>front!I1323-front!H1323</f>
        <v>7683.0999999999985</v>
      </c>
      <c r="G1323" s="2"/>
      <c r="H1323" s="2"/>
      <c r="I1323" s="4">
        <f>C1323/(constants!$A$4+constants!$B$4*data!C1323+constants!$C$4*data!C1323^2+constants!$D$4*data!C1323^3+constants!$E$4*data!C1323^4+constants!$F$4*data!C1323^5+constants!$G$4*data!C1323^6+constants!$H$4*data!C1323^7)</f>
        <v>32447.482990852874</v>
      </c>
      <c r="J1323" s="4">
        <f>D1323/(constants!$A$4+constants!$B$4*data!D1323+constants!$C$4*data!D1323^2+constants!$D$4*data!D1323^3+constants!$E$4*data!D1323^4+constants!$F$4*data!D1323^5+constants!$G$4*data!D1323^6+constants!$H$4*data!D1323^7)</f>
        <v>58428.563005155513</v>
      </c>
      <c r="K1323" s="4">
        <f>E1323/(constants!$A$4+constants!$B$4*data!E1323+constants!$C$4*data!E1323^2+constants!$D$4*data!E1323^3+constants!$E$4*data!E1323^4+constants!$F$4*data!E1323^5+constants!$G$4*data!E1323^6+constants!$H$4*data!E1323^7)</f>
        <v>58428.563005155513</v>
      </c>
      <c r="L1323" s="4">
        <f>F1323/(constants!$A$4+constants!$B$4*data!F1323+constants!$C$4*data!F1323^2+constants!$D$4*data!F1323^3+constants!$E$4*data!F1323^4+constants!$F$4*data!F1323^5+constants!$G$4*data!F1323^6+constants!$H$4*data!F1323^7)</f>
        <v>7672.4918478154123</v>
      </c>
      <c r="M1323" s="4"/>
      <c r="N1323" s="4"/>
      <c r="O1323" s="4">
        <f t="shared" si="314"/>
        <v>81118.707477132179</v>
      </c>
      <c r="P1323" s="4">
        <f t="shared" si="315"/>
        <v>14607.140751288878</v>
      </c>
      <c r="Q1323" s="4">
        <f t="shared" si="315"/>
        <v>14607.140751288878</v>
      </c>
      <c r="R1323" s="4">
        <f t="shared" si="316"/>
        <v>1918.1229619538531</v>
      </c>
      <c r="S1323" s="4"/>
      <c r="T1323" s="4"/>
      <c r="U1323" s="4">
        <f t="shared" si="317"/>
        <v>1</v>
      </c>
      <c r="V1323" s="4"/>
      <c r="W1323" s="4"/>
      <c r="X1323">
        <f>IF(front!E1323&gt;$X$2,O1323,P1323)</f>
        <v>81118.707477132179</v>
      </c>
      <c r="Y1323">
        <f t="shared" si="311"/>
        <v>80884.726688831113</v>
      </c>
      <c r="Z1323">
        <f>SUMPRODUCT($B$7:$B$456,Y$7:Y$456,EXP(constants!$B$32+constants!$A$32*ABS($A$7:$A$456-$A1323)))</f>
        <v>5.0219572983735659E-9</v>
      </c>
      <c r="AA1323">
        <f t="shared" si="312"/>
        <v>80884.726688826093</v>
      </c>
      <c r="AB1323">
        <f t="shared" si="318"/>
        <v>80879.280730266488</v>
      </c>
      <c r="AD1323" s="4"/>
      <c r="AE1323" s="4"/>
      <c r="AF1323" s="4"/>
      <c r="AI1323" s="5">
        <f>SUMPRODUCT(constants!$B$13:$B$20,A1323^constants!$A$13:$A$20)*constants!$C$10/((A1323/1000000000)^5*(EXP(0.014388/(A1323/1000000000)/constants!$B$9)-1))</f>
        <v>2.1525612778515536E-5</v>
      </c>
      <c r="AL1323" s="17">
        <f t="shared" si="313"/>
        <v>2.6614495806786102E-10</v>
      </c>
      <c r="AQ1323">
        <f t="shared" si="320"/>
        <v>2.6614495806786102E-10</v>
      </c>
    </row>
    <row r="1324" spans="1:43" x14ac:dyDescent="0.2">
      <c r="A1324">
        <f>front!A1324</f>
        <v>795.36</v>
      </c>
      <c r="B1324" s="1">
        <f t="shared" si="319"/>
        <v>0.44000000000005457</v>
      </c>
      <c r="C1324">
        <f>front!D1324-front!B1324</f>
        <v>31500.550000000003</v>
      </c>
      <c r="D1324" s="2">
        <f>front!E1324-front!C1324</f>
        <v>55743.5</v>
      </c>
      <c r="E1324" s="2">
        <f>IF(front!F1324-front!C1324&gt;0,front!F1324-front!C1324,0)</f>
        <v>55743.5</v>
      </c>
      <c r="F1324" s="2">
        <f>front!I1324-front!H1324</f>
        <v>6122.7999999999993</v>
      </c>
      <c r="G1324" s="2"/>
      <c r="H1324" s="2"/>
      <c r="I1324" s="4">
        <f>C1324/(constants!$A$4+constants!$B$4*data!C1324+constants!$C$4*data!C1324^2+constants!$D$4*data!C1324^3+constants!$E$4*data!C1324^4+constants!$F$4*data!C1324^5+constants!$G$4*data!C1324^6+constants!$H$4*data!C1324^7)</f>
        <v>32331.782905650092</v>
      </c>
      <c r="J1324" s="4">
        <f>D1324/(constants!$A$4+constants!$B$4*data!D1324+constants!$C$4*data!D1324^2+constants!$D$4*data!D1324^3+constants!$E$4*data!D1324^4+constants!$F$4*data!D1324^5+constants!$G$4*data!D1324^6+constants!$H$4*data!D1324^7)</f>
        <v>58846.157589266004</v>
      </c>
      <c r="K1324" s="4">
        <f>E1324/(constants!$A$4+constants!$B$4*data!E1324+constants!$C$4*data!E1324^2+constants!$D$4*data!E1324^3+constants!$E$4*data!E1324^4+constants!$F$4*data!E1324^5+constants!$G$4*data!E1324^6+constants!$H$4*data!E1324^7)</f>
        <v>58846.157589266004</v>
      </c>
      <c r="L1324" s="4">
        <f>F1324/(constants!$A$4+constants!$B$4*data!F1324+constants!$C$4*data!F1324^2+constants!$D$4*data!F1324^3+constants!$E$4*data!F1324^4+constants!$F$4*data!F1324^5+constants!$G$4*data!F1324^6+constants!$H$4*data!F1324^7)</f>
        <v>6111.187162133514</v>
      </c>
      <c r="M1324" s="4"/>
      <c r="N1324" s="4"/>
      <c r="O1324" s="4">
        <f t="shared" si="314"/>
        <v>80829.457264125231</v>
      </c>
      <c r="P1324" s="4">
        <f t="shared" si="315"/>
        <v>14711.539397316501</v>
      </c>
      <c r="Q1324" s="4">
        <f t="shared" si="315"/>
        <v>14711.539397316501</v>
      </c>
      <c r="R1324" s="4">
        <f t="shared" si="316"/>
        <v>1527.7967905333785</v>
      </c>
      <c r="S1324" s="4"/>
      <c r="T1324" s="4"/>
      <c r="U1324" s="4">
        <f t="shared" si="317"/>
        <v>1</v>
      </c>
      <c r="V1324" s="4"/>
      <c r="W1324" s="4"/>
      <c r="X1324">
        <f>IF(front!E1324&gt;$X$2,O1324,P1324)</f>
        <v>80829.457264125231</v>
      </c>
      <c r="Y1324">
        <f t="shared" si="311"/>
        <v>80595.476475824165</v>
      </c>
      <c r="Z1324">
        <f>SUMPRODUCT($B$7:$B$456,Y$7:Y$456,EXP(constants!$B$32+constants!$A$32*ABS($A$7:$A$456-$A1324)))</f>
        <v>4.8978315080579141E-9</v>
      </c>
      <c r="AA1324">
        <f t="shared" si="312"/>
        <v>80595.476475819261</v>
      </c>
      <c r="AB1324">
        <f t="shared" si="318"/>
        <v>80590.030517259656</v>
      </c>
      <c r="AD1324" s="4"/>
      <c r="AE1324" s="4"/>
      <c r="AF1324" s="4"/>
      <c r="AI1324" s="5">
        <f>SUMPRODUCT(constants!$B$13:$B$20,A1324^constants!$A$13:$A$20)*constants!$C$10/((A1324/1000000000)^5*(EXP(0.014388/(A1324/1000000000)/constants!$B$9)-1))</f>
        <v>2.1534367829513566E-5</v>
      </c>
      <c r="AL1324" s="17">
        <f t="shared" si="313"/>
        <v>2.6720883081067496E-10</v>
      </c>
      <c r="AQ1324">
        <f t="shared" si="320"/>
        <v>2.6720883081067496E-10</v>
      </c>
    </row>
    <row r="1325" spans="1:43" x14ac:dyDescent="0.2">
      <c r="A1325">
        <f>front!A1325</f>
        <v>795.81</v>
      </c>
      <c r="B1325" s="1">
        <f t="shared" si="319"/>
        <v>0.44999999999993179</v>
      </c>
      <c r="C1325">
        <f>front!D1325-front!B1325</f>
        <v>31360.3</v>
      </c>
      <c r="D1325" s="2">
        <f>front!E1325-front!C1325</f>
        <v>55170</v>
      </c>
      <c r="E1325" s="2">
        <f>IF(front!F1325-front!C1325&gt;0,front!F1325-front!C1325,0)</f>
        <v>55170</v>
      </c>
      <c r="F1325" s="2">
        <f>front!I1325-front!H1325</f>
        <v>5045.7000000000007</v>
      </c>
      <c r="G1325" s="2"/>
      <c r="H1325" s="2"/>
      <c r="I1325" s="4">
        <f>C1325/(constants!$A$4+constants!$B$4*data!C1325+constants!$C$4*data!C1325^2+constants!$D$4*data!C1325^3+constants!$E$4*data!C1325^4+constants!$F$4*data!C1325^5+constants!$G$4*data!C1325^6+constants!$H$4*data!C1325^7)</f>
        <v>32181.991532343745</v>
      </c>
      <c r="J1325" s="4">
        <f>D1325/(constants!$A$4+constants!$B$4*data!D1325+constants!$C$4*data!D1325^2+constants!$D$4*data!D1325^3+constants!$E$4*data!D1325^4+constants!$F$4*data!D1325^5+constants!$G$4*data!D1325^6+constants!$H$4*data!D1325^7)</f>
        <v>58208.531463605999</v>
      </c>
      <c r="K1325" s="4">
        <f>E1325/(constants!$A$4+constants!$B$4*data!E1325+constants!$C$4*data!E1325^2+constants!$D$4*data!E1325^3+constants!$E$4*data!E1325^4+constants!$F$4*data!E1325^5+constants!$G$4*data!E1325^6+constants!$H$4*data!E1325^7)</f>
        <v>58208.531463605999</v>
      </c>
      <c r="L1325" s="4">
        <f>F1325/(constants!$A$4+constants!$B$4*data!F1325+constants!$C$4*data!F1325^2+constants!$D$4*data!F1325^3+constants!$E$4*data!F1325^4+constants!$F$4*data!F1325^5+constants!$G$4*data!F1325^6+constants!$H$4*data!F1325^7)</f>
        <v>5035.0505122023824</v>
      </c>
      <c r="M1325" s="4"/>
      <c r="N1325" s="4"/>
      <c r="O1325" s="4">
        <f t="shared" si="314"/>
        <v>80454.978830859356</v>
      </c>
      <c r="P1325" s="4">
        <f t="shared" si="315"/>
        <v>14552.1328659015</v>
      </c>
      <c r="Q1325" s="4">
        <f t="shared" si="315"/>
        <v>14552.1328659015</v>
      </c>
      <c r="R1325" s="4">
        <f t="shared" si="316"/>
        <v>1258.7626280505956</v>
      </c>
      <c r="S1325" s="4"/>
      <c r="T1325" s="4"/>
      <c r="U1325" s="4">
        <f t="shared" si="317"/>
        <v>1</v>
      </c>
      <c r="V1325" s="4"/>
      <c r="W1325" s="4"/>
      <c r="X1325">
        <f>IF(front!E1325&gt;$X$2,O1325,P1325)</f>
        <v>80454.978830859356</v>
      </c>
      <c r="Y1325">
        <f t="shared" si="311"/>
        <v>80220.998042558291</v>
      </c>
      <c r="Z1325">
        <f>SUMPRODUCT($B$7:$B$456,Y$7:Y$456,EXP(constants!$B$32+constants!$A$32*ABS($A$7:$A$456-$A1325)))</f>
        <v>4.7740574309454632E-9</v>
      </c>
      <c r="AA1325">
        <f t="shared" si="312"/>
        <v>80220.998042553518</v>
      </c>
      <c r="AB1325">
        <f t="shared" si="318"/>
        <v>80215.552083993913</v>
      </c>
      <c r="AD1325" s="4"/>
      <c r="AE1325" s="4"/>
      <c r="AF1325" s="4"/>
      <c r="AI1325" s="5">
        <f>SUMPRODUCT(constants!$B$13:$B$20,A1325^constants!$A$13:$A$20)*constants!$C$10/((A1325/1000000000)^5*(EXP(0.014388/(A1325/1000000000)/constants!$B$9)-1))</f>
        <v>2.154328012412599E-5</v>
      </c>
      <c r="AL1325" s="17">
        <f t="shared" si="313"/>
        <v>2.6856737333887531E-10</v>
      </c>
      <c r="AQ1325">
        <f t="shared" si="320"/>
        <v>2.6856737333887531E-10</v>
      </c>
    </row>
    <row r="1326" spans="1:43" x14ac:dyDescent="0.2">
      <c r="A1326">
        <f>front!A1326</f>
        <v>796.25</v>
      </c>
      <c r="B1326" s="1">
        <f t="shared" si="319"/>
        <v>0.44000000000005457</v>
      </c>
      <c r="C1326">
        <f>front!D1326-front!B1326</f>
        <v>31435.200000000001</v>
      </c>
      <c r="D1326" s="2">
        <f>front!E1326-front!C1326</f>
        <v>55462.1</v>
      </c>
      <c r="E1326" s="2">
        <f>IF(front!F1326-front!C1326&gt;0,front!F1326-front!C1326,0)</f>
        <v>55462.1</v>
      </c>
      <c r="F1326" s="2">
        <f>front!I1326-front!H1326</f>
        <v>3505.6000000000004</v>
      </c>
      <c r="G1326" s="2"/>
      <c r="H1326" s="2"/>
      <c r="I1326" s="4">
        <f>C1326/(constants!$A$4+constants!$B$4*data!C1326+constants!$C$4*data!C1326^2+constants!$D$4*data!C1326^3+constants!$E$4*data!C1326^4+constants!$F$4*data!C1326^5+constants!$G$4*data!C1326^6+constants!$H$4*data!C1326^7)</f>
        <v>32261.981193861746</v>
      </c>
      <c r="J1326" s="4">
        <f>D1326/(constants!$A$4+constants!$B$4*data!D1326+constants!$C$4*data!D1326^2+constants!$D$4*data!D1326^3+constants!$E$4*data!D1326^4+constants!$F$4*data!D1326^5+constants!$G$4*data!D1326^6+constants!$H$4*data!D1326^7)</f>
        <v>58533.171910355595</v>
      </c>
      <c r="K1326" s="4">
        <f>E1326/(constants!$A$4+constants!$B$4*data!E1326+constants!$C$4*data!E1326^2+constants!$D$4*data!E1326^3+constants!$E$4*data!E1326^4+constants!$F$4*data!E1326^5+constants!$G$4*data!E1326^6+constants!$H$4*data!E1326^7)</f>
        <v>58533.171910355595</v>
      </c>
      <c r="L1326" s="4">
        <f>F1326/(constants!$A$4+constants!$B$4*data!F1326+constants!$C$4*data!F1326^2+constants!$D$4*data!F1326^3+constants!$E$4*data!F1326^4+constants!$F$4*data!F1326^5+constants!$G$4*data!F1326^6+constants!$H$4*data!F1326^7)</f>
        <v>3497.6995613622444</v>
      </c>
      <c r="M1326" s="4"/>
      <c r="N1326" s="4"/>
      <c r="O1326" s="4">
        <f t="shared" si="314"/>
        <v>80654.952984654359</v>
      </c>
      <c r="P1326" s="4">
        <f t="shared" si="315"/>
        <v>14633.292977588899</v>
      </c>
      <c r="Q1326" s="4">
        <f t="shared" si="315"/>
        <v>14633.292977588899</v>
      </c>
      <c r="R1326" s="4">
        <f t="shared" si="316"/>
        <v>874.42489034056109</v>
      </c>
      <c r="S1326" s="4"/>
      <c r="T1326" s="4"/>
      <c r="U1326" s="4">
        <f t="shared" si="317"/>
        <v>1</v>
      </c>
      <c r="V1326" s="4"/>
      <c r="W1326" s="4"/>
      <c r="X1326">
        <f>IF(front!E1326&gt;$X$2,O1326,P1326)</f>
        <v>80654.952984654359</v>
      </c>
      <c r="Y1326">
        <f t="shared" si="311"/>
        <v>80420.972196353294</v>
      </c>
      <c r="Z1326">
        <f>SUMPRODUCT($B$7:$B$456,Y$7:Y$456,EXP(constants!$B$32+constants!$A$32*ABS($A$7:$A$456-$A1326)))</f>
        <v>4.6560588864695191E-9</v>
      </c>
      <c r="AA1326">
        <f t="shared" si="312"/>
        <v>80420.972196348637</v>
      </c>
      <c r="AB1326">
        <f t="shared" si="318"/>
        <v>80415.526237789032</v>
      </c>
      <c r="AD1326" s="4"/>
      <c r="AE1326" s="4"/>
      <c r="AF1326" s="4"/>
      <c r="AI1326" s="5">
        <f>SUMPRODUCT(constants!$B$13:$B$20,A1326^constants!$A$13:$A$20)*constants!$C$10/((A1326/1000000000)^5*(EXP(0.014388/(A1326/1000000000)/constants!$B$9)-1))</f>
        <v>2.1551953516087882E-5</v>
      </c>
      <c r="AL1326" s="17">
        <f t="shared" si="313"/>
        <v>2.6800736778565209E-10</v>
      </c>
      <c r="AQ1326">
        <f t="shared" si="320"/>
        <v>2.6800736778565209E-10</v>
      </c>
    </row>
    <row r="1327" spans="1:43" x14ac:dyDescent="0.2">
      <c r="A1327">
        <f>front!A1327</f>
        <v>796.69</v>
      </c>
      <c r="B1327" s="1">
        <f t="shared" si="319"/>
        <v>0.44000000000005457</v>
      </c>
      <c r="C1327">
        <f>front!D1327-front!B1327</f>
        <v>31611.55</v>
      </c>
      <c r="D1327" s="2">
        <f>front!E1327-front!C1327</f>
        <v>55360.800000000003</v>
      </c>
      <c r="E1327" s="2">
        <f>IF(front!F1327-front!C1327&gt;0,front!F1327-front!C1327,0)</f>
        <v>55360.800000000003</v>
      </c>
      <c r="F1327" s="2">
        <f>front!I1327-front!H1327</f>
        <v>2799.1999999999989</v>
      </c>
      <c r="G1327" s="2"/>
      <c r="H1327" s="2"/>
      <c r="I1327" s="4">
        <f>C1327/(constants!$A$4+constants!$B$4*data!C1327+constants!$C$4*data!C1327^2+constants!$D$4*data!C1327^3+constants!$E$4*data!C1327^4+constants!$F$4*data!C1327^5+constants!$G$4*data!C1327^6+constants!$H$4*data!C1327^7)</f>
        <v>32450.367840304563</v>
      </c>
      <c r="J1327" s="4">
        <f>D1327/(constants!$A$4+constants!$B$4*data!D1327+constants!$C$4*data!D1327^2+constants!$D$4*data!D1327^3+constants!$E$4*data!D1327^4+constants!$F$4*data!D1327^5+constants!$G$4*data!D1327^6+constants!$H$4*data!D1327^7)</f>
        <v>58420.559967660534</v>
      </c>
      <c r="K1327" s="4">
        <f>E1327/(constants!$A$4+constants!$B$4*data!E1327+constants!$C$4*data!E1327^2+constants!$D$4*data!E1327^3+constants!$E$4*data!E1327^4+constants!$F$4*data!E1327^5+constants!$G$4*data!E1327^6+constants!$H$4*data!E1327^7)</f>
        <v>58420.559967660534</v>
      </c>
      <c r="L1327" s="4">
        <f>F1327/(constants!$A$4+constants!$B$4*data!F1327+constants!$C$4*data!F1327^2+constants!$D$4*data!F1327^3+constants!$E$4*data!F1327^4+constants!$F$4*data!F1327^5+constants!$G$4*data!F1327^6+constants!$H$4*data!F1327^7)</f>
        <v>2792.8335457560324</v>
      </c>
      <c r="M1327" s="4"/>
      <c r="N1327" s="4"/>
      <c r="O1327" s="4">
        <f t="shared" si="314"/>
        <v>81125.919600761408</v>
      </c>
      <c r="P1327" s="4">
        <f t="shared" si="315"/>
        <v>14605.139991915134</v>
      </c>
      <c r="Q1327" s="4">
        <f t="shared" si="315"/>
        <v>14605.139991915134</v>
      </c>
      <c r="R1327" s="4">
        <f t="shared" si="316"/>
        <v>698.20838643900811</v>
      </c>
      <c r="S1327" s="4"/>
      <c r="T1327" s="4"/>
      <c r="U1327" s="4">
        <f t="shared" si="317"/>
        <v>1</v>
      </c>
      <c r="V1327" s="4"/>
      <c r="W1327" s="4"/>
      <c r="X1327">
        <f>IF(front!E1327&gt;$X$2,O1327,P1327)</f>
        <v>81125.919600761408</v>
      </c>
      <c r="Y1327">
        <f t="shared" si="311"/>
        <v>80891.938812460343</v>
      </c>
      <c r="Z1327">
        <f>SUMPRODUCT($B$7:$B$456,Y$7:Y$456,EXP(constants!$B$32+constants!$A$32*ABS($A$7:$A$456-$A1327)))</f>
        <v>4.5409768667107193E-9</v>
      </c>
      <c r="AA1327">
        <f t="shared" si="312"/>
        <v>80891.938812455803</v>
      </c>
      <c r="AB1327">
        <f t="shared" si="318"/>
        <v>80886.492853896198</v>
      </c>
      <c r="AD1327" s="4"/>
      <c r="AE1327" s="4"/>
      <c r="AF1327" s="4"/>
      <c r="AI1327" s="5">
        <f>SUMPRODUCT(constants!$B$13:$B$20,A1327^constants!$A$13:$A$20)*constants!$C$10/((A1327/1000000000)^5*(EXP(0.014388/(A1327/1000000000)/constants!$B$9)-1))</f>
        <v>2.1560586471256226E-5</v>
      </c>
      <c r="AL1327" s="17">
        <f t="shared" si="313"/>
        <v>2.665536075374256E-10</v>
      </c>
      <c r="AQ1327">
        <f t="shared" si="320"/>
        <v>2.665536075374256E-10</v>
      </c>
    </row>
    <row r="1328" spans="1:43" x14ac:dyDescent="0.2">
      <c r="A1328">
        <f>front!A1328</f>
        <v>797.13</v>
      </c>
      <c r="B1328" s="1">
        <f t="shared" si="319"/>
        <v>0.43999999999994088</v>
      </c>
      <c r="C1328">
        <f>front!D1328-front!B1328</f>
        <v>31860.050000000003</v>
      </c>
      <c r="D1328" s="2">
        <f>front!E1328-front!C1328</f>
        <v>55623.4</v>
      </c>
      <c r="E1328" s="2">
        <f>IF(front!F1328-front!C1328&gt;0,front!F1328-front!C1328,0)</f>
        <v>55623.4</v>
      </c>
      <c r="F1328" s="2">
        <f>front!I1328-front!H1328</f>
        <v>3263</v>
      </c>
      <c r="G1328" s="2"/>
      <c r="H1328" s="2"/>
      <c r="I1328" s="4">
        <f>C1328/(constants!$A$4+constants!$B$4*data!C1328+constants!$C$4*data!C1328^2+constants!$D$4*data!C1328^3+constants!$E$4*data!C1328^4+constants!$F$4*data!C1328^5+constants!$G$4*data!C1328^6+constants!$H$4*data!C1328^7)</f>
        <v>32715.955804213456</v>
      </c>
      <c r="J1328" s="4">
        <f>D1328/(constants!$A$4+constants!$B$4*data!D1328+constants!$C$4*data!D1328^2+constants!$D$4*data!D1328^3+constants!$E$4*data!D1328^4+constants!$F$4*data!D1328^5+constants!$G$4*data!D1328^6+constants!$H$4*data!D1328^7)</f>
        <v>58712.546734875876</v>
      </c>
      <c r="K1328" s="4">
        <f>E1328/(constants!$A$4+constants!$B$4*data!E1328+constants!$C$4*data!E1328^2+constants!$D$4*data!E1328^3+constants!$E$4*data!E1328^4+constants!$F$4*data!E1328^5+constants!$G$4*data!E1328^6+constants!$H$4*data!E1328^7)</f>
        <v>58712.546734875876</v>
      </c>
      <c r="L1328" s="4">
        <f>F1328/(constants!$A$4+constants!$B$4*data!F1328+constants!$C$4*data!F1328^2+constants!$D$4*data!F1328^3+constants!$E$4*data!F1328^4+constants!$F$4*data!F1328^5+constants!$G$4*data!F1328^6+constants!$H$4*data!F1328^7)</f>
        <v>3255.6156652947598</v>
      </c>
      <c r="M1328" s="4"/>
      <c r="N1328" s="4"/>
      <c r="O1328" s="4">
        <f t="shared" si="314"/>
        <v>81789.889510533641</v>
      </c>
      <c r="P1328" s="4">
        <f t="shared" si="315"/>
        <v>14678.136683718969</v>
      </c>
      <c r="Q1328" s="4">
        <f t="shared" si="315"/>
        <v>14678.136683718969</v>
      </c>
      <c r="R1328" s="4">
        <f t="shared" si="316"/>
        <v>813.90391632368994</v>
      </c>
      <c r="S1328" s="4"/>
      <c r="T1328" s="4"/>
      <c r="U1328" s="4">
        <f t="shared" si="317"/>
        <v>1</v>
      </c>
      <c r="V1328" s="4"/>
      <c r="W1328" s="4"/>
      <c r="X1328">
        <f>IF(front!E1328&gt;$X$2,O1328,P1328)</f>
        <v>81789.889510533641</v>
      </c>
      <c r="Y1328">
        <f t="shared" si="311"/>
        <v>81555.908722232576</v>
      </c>
      <c r="Z1328">
        <f>SUMPRODUCT($B$7:$B$456,Y$7:Y$456,EXP(constants!$B$32+constants!$A$32*ABS($A$7:$A$456-$A1328)))</f>
        <v>4.4287392850474936E-9</v>
      </c>
      <c r="AA1328">
        <f t="shared" si="312"/>
        <v>81555.908722228152</v>
      </c>
      <c r="AB1328">
        <f t="shared" si="318"/>
        <v>81550.462763668547</v>
      </c>
      <c r="AD1328" s="4"/>
      <c r="AE1328" s="4"/>
      <c r="AF1328" s="4"/>
      <c r="AI1328" s="5">
        <f>SUMPRODUCT(constants!$B$13:$B$20,A1328^constants!$A$13:$A$20)*constants!$C$10/((A1328/1000000000)^5*(EXP(0.014388/(A1328/1000000000)/constants!$B$9)-1))</f>
        <v>2.1569178945463525E-5</v>
      </c>
      <c r="AL1328" s="17">
        <f t="shared" si="313"/>
        <v>2.6448873758044186E-10</v>
      </c>
      <c r="AQ1328">
        <f t="shared" si="320"/>
        <v>2.6448873758044186E-10</v>
      </c>
    </row>
    <row r="1329" spans="1:43" x14ac:dyDescent="0.2">
      <c r="A1329">
        <f>front!A1329</f>
        <v>797.57</v>
      </c>
      <c r="B1329" s="1">
        <f t="shared" si="319"/>
        <v>0.44000000000005457</v>
      </c>
      <c r="C1329">
        <f>front!D1329-front!B1329</f>
        <v>32043.5</v>
      </c>
      <c r="D1329" s="2">
        <f>front!E1329-front!C1329</f>
        <v>55802.3</v>
      </c>
      <c r="E1329" s="2">
        <f>IF(front!F1329-front!C1329&gt;0,front!F1329-front!C1329,0)</f>
        <v>55802.3</v>
      </c>
      <c r="F1329" s="2">
        <f>front!I1329-front!H1329</f>
        <v>4133.2000000000007</v>
      </c>
      <c r="G1329" s="2"/>
      <c r="H1329" s="2"/>
      <c r="I1329" s="4">
        <f>C1329/(constants!$A$4+constants!$B$4*data!C1329+constants!$C$4*data!C1329^2+constants!$D$4*data!C1329^3+constants!$E$4*data!C1329^4+constants!$F$4*data!C1329^5+constants!$G$4*data!C1329^6+constants!$H$4*data!C1329^7)</f>
        <v>32912.115858244426</v>
      </c>
      <c r="J1329" s="4">
        <f>D1329/(constants!$A$4+constants!$B$4*data!D1329+constants!$C$4*data!D1329^2+constants!$D$4*data!D1329^3+constants!$E$4*data!D1329^4+constants!$F$4*data!D1329^5+constants!$G$4*data!D1329^6+constants!$H$4*data!D1329^7)</f>
        <v>58911.589591926611</v>
      </c>
      <c r="K1329" s="4">
        <f>E1329/(constants!$A$4+constants!$B$4*data!E1329+constants!$C$4*data!E1329^2+constants!$D$4*data!E1329^3+constants!$E$4*data!E1329^4+constants!$F$4*data!E1329^5+constants!$G$4*data!E1329^6+constants!$H$4*data!E1329^7)</f>
        <v>58911.589591926611</v>
      </c>
      <c r="L1329" s="4">
        <f>F1329/(constants!$A$4+constants!$B$4*data!F1329+constants!$C$4*data!F1329^2+constants!$D$4*data!F1329^3+constants!$E$4*data!F1329^4+constants!$F$4*data!F1329^5+constants!$G$4*data!F1329^6+constants!$H$4*data!F1329^7)</f>
        <v>4124.0457217739668</v>
      </c>
      <c r="M1329" s="4"/>
      <c r="N1329" s="4"/>
      <c r="O1329" s="4">
        <f t="shared" si="314"/>
        <v>82280.289645611061</v>
      </c>
      <c r="P1329" s="4">
        <f t="shared" si="315"/>
        <v>14727.897397981653</v>
      </c>
      <c r="Q1329" s="4">
        <f t="shared" si="315"/>
        <v>14727.897397981653</v>
      </c>
      <c r="R1329" s="4">
        <f t="shared" si="316"/>
        <v>1031.0114304434917</v>
      </c>
      <c r="S1329" s="4"/>
      <c r="T1329" s="4"/>
      <c r="U1329" s="4">
        <f t="shared" si="317"/>
        <v>1</v>
      </c>
      <c r="V1329" s="4"/>
      <c r="W1329" s="4"/>
      <c r="X1329">
        <f>IF(front!E1329&gt;$X$2,O1329,P1329)</f>
        <v>82280.289645611061</v>
      </c>
      <c r="Y1329">
        <f t="shared" si="311"/>
        <v>82046.308857309996</v>
      </c>
      <c r="Z1329">
        <f>SUMPRODUCT($B$7:$B$456,Y$7:Y$456,EXP(constants!$B$32+constants!$A$32*ABS($A$7:$A$456-$A1329)))</f>
        <v>4.3192758365955199E-9</v>
      </c>
      <c r="AA1329">
        <f t="shared" si="312"/>
        <v>82046.308857305674</v>
      </c>
      <c r="AB1329">
        <f t="shared" si="318"/>
        <v>82040.862898746069</v>
      </c>
      <c r="AD1329" s="4"/>
      <c r="AE1329" s="4"/>
      <c r="AF1329" s="4"/>
      <c r="AI1329" s="5">
        <f>SUMPRODUCT(constants!$B$13:$B$20,A1329^constants!$A$13:$A$20)*constants!$C$10/((A1329/1000000000)^5*(EXP(0.014388/(A1329/1000000000)/constants!$B$9)-1))</f>
        <v>2.1577730894199212E-5</v>
      </c>
      <c r="AL1329" s="17">
        <f t="shared" si="313"/>
        <v>2.630119934358834E-10</v>
      </c>
      <c r="AQ1329">
        <f t="shared" si="320"/>
        <v>2.630119934358834E-10</v>
      </c>
    </row>
    <row r="1330" spans="1:43" x14ac:dyDescent="0.2">
      <c r="A1330">
        <f>front!A1330</f>
        <v>798.02</v>
      </c>
      <c r="B1330" s="1">
        <f t="shared" si="319"/>
        <v>0.44999999999993179</v>
      </c>
      <c r="C1330">
        <f>front!D1330-front!B1330</f>
        <v>32225.25</v>
      </c>
      <c r="D1330" s="2">
        <f>front!E1330-front!C1330</f>
        <v>55410.3</v>
      </c>
      <c r="E1330" s="2">
        <f>IF(front!F1330-front!C1330&gt;0,front!F1330-front!C1330,0)</f>
        <v>55410.3</v>
      </c>
      <c r="F1330" s="2">
        <f>front!I1330-front!H1330</f>
        <v>4393.2000000000007</v>
      </c>
      <c r="G1330" s="2"/>
      <c r="H1330" s="2"/>
      <c r="I1330" s="4">
        <f>C1330/(constants!$A$4+constants!$B$4*data!C1330+constants!$C$4*data!C1330^2+constants!$D$4*data!C1330^3+constants!$E$4*data!C1330^4+constants!$F$4*data!C1330^5+constants!$G$4*data!C1330^6+constants!$H$4*data!C1330^7)</f>
        <v>33106.53795753036</v>
      </c>
      <c r="J1330" s="4">
        <f>D1330/(constants!$A$4+constants!$B$4*data!D1330+constants!$C$4*data!D1330^2+constants!$D$4*data!D1330^3+constants!$E$4*data!D1330^4+constants!$F$4*data!D1330^5+constants!$G$4*data!D1330^6+constants!$H$4*data!D1330^7)</f>
        <v>58475.583827827497</v>
      </c>
      <c r="K1330" s="4">
        <f>E1330/(constants!$A$4+constants!$B$4*data!E1330+constants!$C$4*data!E1330^2+constants!$D$4*data!E1330^3+constants!$E$4*data!E1330^4+constants!$F$4*data!E1330^5+constants!$G$4*data!E1330^6+constants!$H$4*data!E1330^7)</f>
        <v>58475.583827827497</v>
      </c>
      <c r="L1330" s="4">
        <f>F1330/(constants!$A$4+constants!$B$4*data!F1330+constants!$C$4*data!F1330^2+constants!$D$4*data!F1330^3+constants!$E$4*data!F1330^4+constants!$F$4*data!F1330^5+constants!$G$4*data!F1330^6+constants!$H$4*data!F1330^7)</f>
        <v>4383.5725283507354</v>
      </c>
      <c r="M1330" s="4"/>
      <c r="N1330" s="4"/>
      <c r="O1330" s="4">
        <f t="shared" si="314"/>
        <v>82766.344893825895</v>
      </c>
      <c r="P1330" s="4">
        <f t="shared" si="315"/>
        <v>14618.895956956874</v>
      </c>
      <c r="Q1330" s="4">
        <f t="shared" si="315"/>
        <v>14618.895956956874</v>
      </c>
      <c r="R1330" s="4">
        <f t="shared" si="316"/>
        <v>1095.8931320876839</v>
      </c>
      <c r="S1330" s="4"/>
      <c r="T1330" s="4"/>
      <c r="U1330" s="4">
        <f t="shared" si="317"/>
        <v>1</v>
      </c>
      <c r="V1330" s="4"/>
      <c r="W1330" s="4"/>
      <c r="X1330">
        <f>IF(front!E1330&gt;$X$2,O1330,P1330)</f>
        <v>82766.344893825895</v>
      </c>
      <c r="Y1330">
        <f t="shared" si="311"/>
        <v>82532.36410552483</v>
      </c>
      <c r="Z1330">
        <f>SUMPRODUCT($B$7:$B$456,Y$7:Y$456,EXP(constants!$B$32+constants!$A$32*ABS($A$7:$A$456-$A1330)))</f>
        <v>4.2101225552731328E-9</v>
      </c>
      <c r="AA1330">
        <f t="shared" si="312"/>
        <v>82532.364105520624</v>
      </c>
      <c r="AB1330">
        <f t="shared" si="318"/>
        <v>82526.918146961019</v>
      </c>
      <c r="AD1330" s="4"/>
      <c r="AE1330" s="4"/>
      <c r="AF1330" s="4"/>
      <c r="AI1330" s="5">
        <f>SUMPRODUCT(constants!$B$13:$B$20,A1330^constants!$A$13:$A$20)*constants!$C$10/((A1330/1000000000)^5*(EXP(0.014388/(A1330/1000000000)/constants!$B$9)-1))</f>
        <v>2.1586435241200746E-5</v>
      </c>
      <c r="AL1330" s="17">
        <f t="shared" si="313"/>
        <v>2.6156841580780208E-10</v>
      </c>
      <c r="AQ1330">
        <f t="shared" si="320"/>
        <v>2.6156841580780208E-10</v>
      </c>
    </row>
    <row r="1331" spans="1:43" x14ac:dyDescent="0.2">
      <c r="A1331">
        <f>front!A1331</f>
        <v>798.46</v>
      </c>
      <c r="B1331" s="1">
        <f t="shared" si="319"/>
        <v>0.44000000000005457</v>
      </c>
      <c r="C1331">
        <f>front!D1331-front!B1331</f>
        <v>32255.050000000003</v>
      </c>
      <c r="D1331" s="2">
        <f>front!E1331-front!C1331</f>
        <v>54953.9</v>
      </c>
      <c r="E1331" s="2">
        <f>IF(front!F1331-front!C1331&gt;0,front!F1331-front!C1331,0)</f>
        <v>54953.9</v>
      </c>
      <c r="F1331" s="2">
        <f>front!I1331-front!H1331</f>
        <v>4095.5</v>
      </c>
      <c r="G1331" s="2"/>
      <c r="H1331" s="2"/>
      <c r="I1331" s="4">
        <f>C1331/(constants!$A$4+constants!$B$4*data!C1331+constants!$C$4*data!C1331^2+constants!$D$4*data!C1331^3+constants!$E$4*data!C1331^4+constants!$F$4*data!C1331^5+constants!$G$4*data!C1331^6+constants!$H$4*data!C1331^7)</f>
        <v>33138.423280471419</v>
      </c>
      <c r="J1331" s="4">
        <f>D1331/(constants!$A$4+constants!$B$4*data!D1331+constants!$C$4*data!D1331^2+constants!$D$4*data!D1331^3+constants!$E$4*data!D1331^4+constants!$F$4*data!D1331^5+constants!$G$4*data!D1331^6+constants!$H$4*data!D1331^7)</f>
        <v>57968.502418420496</v>
      </c>
      <c r="K1331" s="4">
        <f>E1331/(constants!$A$4+constants!$B$4*data!E1331+constants!$C$4*data!E1331^2+constants!$D$4*data!E1331^3+constants!$E$4*data!E1331^4+constants!$F$4*data!E1331^5+constants!$G$4*data!E1331^6+constants!$H$4*data!E1331^7)</f>
        <v>57968.502418420496</v>
      </c>
      <c r="L1331" s="4">
        <f>F1331/(constants!$A$4+constants!$B$4*data!F1331+constants!$C$4*data!F1331^2+constants!$D$4*data!F1331^3+constants!$E$4*data!F1331^4+constants!$F$4*data!F1331^5+constants!$G$4*data!F1331^6+constants!$H$4*data!F1331^7)</f>
        <v>4086.4169018092343</v>
      </c>
      <c r="M1331" s="4"/>
      <c r="N1331" s="4"/>
      <c r="O1331" s="4">
        <f t="shared" si="314"/>
        <v>82846.058201178545</v>
      </c>
      <c r="P1331" s="4">
        <f t="shared" si="315"/>
        <v>14492.125604605124</v>
      </c>
      <c r="Q1331" s="4">
        <f t="shared" si="315"/>
        <v>14492.125604605124</v>
      </c>
      <c r="R1331" s="4">
        <f t="shared" si="316"/>
        <v>1021.6042254523086</v>
      </c>
      <c r="S1331" s="4"/>
      <c r="T1331" s="4"/>
      <c r="U1331" s="4">
        <f t="shared" si="317"/>
        <v>1</v>
      </c>
      <c r="V1331" s="4"/>
      <c r="W1331" s="4"/>
      <c r="X1331">
        <f>IF(front!E1331&gt;$X$2,O1331,P1331)</f>
        <v>82846.058201178545</v>
      </c>
      <c r="Y1331">
        <f t="shared" si="311"/>
        <v>82612.077412877479</v>
      </c>
      <c r="Z1331">
        <f>SUMPRODUCT($B$7:$B$456,Y$7:Y$456,EXP(constants!$B$32+constants!$A$32*ABS($A$7:$A$456-$A1331)))</f>
        <v>4.1060625725910236E-9</v>
      </c>
      <c r="AA1331">
        <f t="shared" si="312"/>
        <v>82612.077412873376</v>
      </c>
      <c r="AB1331">
        <f t="shared" si="318"/>
        <v>82606.631454313771</v>
      </c>
      <c r="AD1331" s="4"/>
      <c r="AE1331" s="4"/>
      <c r="AF1331" s="4"/>
      <c r="AI1331" s="5">
        <f>SUMPRODUCT(constants!$B$13:$B$20,A1331^constants!$A$13:$A$20)*constants!$C$10/((A1331/1000000000)^5*(EXP(0.014388/(A1331/1000000000)/constants!$B$9)-1))</f>
        <v>2.1594905080546053E-5</v>
      </c>
      <c r="AL1331" s="17">
        <f t="shared" si="313"/>
        <v>2.6141854110694832E-10</v>
      </c>
      <c r="AQ1331">
        <f t="shared" si="320"/>
        <v>2.6141854110694832E-10</v>
      </c>
    </row>
    <row r="1332" spans="1:43" x14ac:dyDescent="0.2">
      <c r="A1332">
        <f>front!A1332</f>
        <v>798.9</v>
      </c>
      <c r="B1332" s="1">
        <f t="shared" si="319"/>
        <v>0.43999999999994088</v>
      </c>
      <c r="C1332">
        <f>front!D1332-front!B1332</f>
        <v>32246.999999999996</v>
      </c>
      <c r="D1332" s="2">
        <f>front!E1332-front!C1332</f>
        <v>55287.199999999997</v>
      </c>
      <c r="E1332" s="2">
        <f>IF(front!F1332-front!C1332&gt;0,front!F1332-front!C1332,0)</f>
        <v>55287.199999999997</v>
      </c>
      <c r="F1332" s="2">
        <f>front!I1332-front!H1332</f>
        <v>3891.8000000000011</v>
      </c>
      <c r="G1332" s="2"/>
      <c r="H1332" s="2"/>
      <c r="I1332" s="4">
        <f>C1332/(constants!$A$4+constants!$B$4*data!C1332+constants!$C$4*data!C1332^2+constants!$D$4*data!C1332^3+constants!$E$4*data!C1332^4+constants!$F$4*data!C1332^5+constants!$G$4*data!C1332^6+constants!$H$4*data!C1332^7)</f>
        <v>33129.809752586341</v>
      </c>
      <c r="J1332" s="4">
        <f>D1332/(constants!$A$4+constants!$B$4*data!D1332+constants!$C$4*data!D1332^2+constants!$D$4*data!D1332^3+constants!$E$4*data!D1332^4+constants!$F$4*data!D1332^5+constants!$G$4*data!D1332^6+constants!$H$4*data!D1332^7)</f>
        <v>58338.759455223226</v>
      </c>
      <c r="K1332" s="4">
        <f>E1332/(constants!$A$4+constants!$B$4*data!E1332+constants!$C$4*data!E1332^2+constants!$D$4*data!E1332^3+constants!$E$4*data!E1332^4+constants!$F$4*data!E1332^5+constants!$G$4*data!E1332^6+constants!$H$4*data!E1332^7)</f>
        <v>58338.759455223226</v>
      </c>
      <c r="L1332" s="4">
        <f>F1332/(constants!$A$4+constants!$B$4*data!F1332+constants!$C$4*data!F1332^2+constants!$D$4*data!F1332^3+constants!$E$4*data!F1332^4+constants!$F$4*data!F1332^5+constants!$G$4*data!F1332^6+constants!$H$4*data!F1332^7)</f>
        <v>3883.1115364236575</v>
      </c>
      <c r="M1332" s="4"/>
      <c r="N1332" s="4"/>
      <c r="O1332" s="4">
        <f t="shared" si="314"/>
        <v>82824.524381465861</v>
      </c>
      <c r="P1332" s="4">
        <f t="shared" si="315"/>
        <v>14584.689863805806</v>
      </c>
      <c r="Q1332" s="4">
        <f t="shared" si="315"/>
        <v>14584.689863805806</v>
      </c>
      <c r="R1332" s="4">
        <f t="shared" si="316"/>
        <v>970.77788410591438</v>
      </c>
      <c r="S1332" s="4"/>
      <c r="T1332" s="4"/>
      <c r="U1332" s="4">
        <f t="shared" si="317"/>
        <v>1</v>
      </c>
      <c r="V1332" s="4"/>
      <c r="W1332" s="4"/>
      <c r="X1332">
        <f>IF(front!E1332&gt;$X$2,O1332,P1332)</f>
        <v>82824.524381465861</v>
      </c>
      <c r="Y1332">
        <f t="shared" si="311"/>
        <v>82590.543593164795</v>
      </c>
      <c r="Z1332">
        <f>SUMPRODUCT($B$7:$B$456,Y$7:Y$456,EXP(constants!$B$32+constants!$A$32*ABS($A$7:$A$456-$A1332)))</f>
        <v>4.0045746005460726E-9</v>
      </c>
      <c r="AA1332">
        <f t="shared" si="312"/>
        <v>82590.543593160794</v>
      </c>
      <c r="AB1332">
        <f t="shared" si="318"/>
        <v>82585.097634601188</v>
      </c>
      <c r="AD1332" s="4"/>
      <c r="AE1332" s="4"/>
      <c r="AF1332" s="4"/>
      <c r="AI1332" s="5">
        <f>SUMPRODUCT(constants!$B$13:$B$20,A1332^constants!$A$13:$A$20)*constants!$C$10/((A1332/1000000000)^5*(EXP(0.014388/(A1332/1000000000)/constants!$B$9)-1))</f>
        <v>2.1603334257867993E-5</v>
      </c>
      <c r="AL1332" s="17">
        <f t="shared" si="313"/>
        <v>2.6158877178364818E-10</v>
      </c>
      <c r="AQ1332">
        <f t="shared" si="320"/>
        <v>2.6158877178364818E-10</v>
      </c>
    </row>
    <row r="1333" spans="1:43" x14ac:dyDescent="0.2">
      <c r="A1333">
        <f>front!A1333</f>
        <v>799.34</v>
      </c>
      <c r="B1333" s="1">
        <f t="shared" si="319"/>
        <v>0.44000000000005457</v>
      </c>
      <c r="C1333">
        <f>front!D1333-front!B1333</f>
        <v>32057.1</v>
      </c>
      <c r="D1333" s="2">
        <f>front!E1333-front!C1333</f>
        <v>55731.5</v>
      </c>
      <c r="E1333" s="2">
        <f>IF(front!F1333-front!C1333&gt;0,front!F1333-front!C1333,0)</f>
        <v>55731.5</v>
      </c>
      <c r="F1333" s="2">
        <f>front!I1333-front!H1333</f>
        <v>3812.6999999999989</v>
      </c>
      <c r="G1333" s="2"/>
      <c r="H1333" s="2"/>
      <c r="I1333" s="4">
        <f>C1333/(constants!$A$4+constants!$B$4*data!C1333+constants!$C$4*data!C1333^2+constants!$D$4*data!C1333^3+constants!$E$4*data!C1333^4+constants!$F$4*data!C1333^5+constants!$G$4*data!C1333^6+constants!$H$4*data!C1333^7)</f>
        <v>32926.661335698365</v>
      </c>
      <c r="J1333" s="4">
        <f>D1333/(constants!$A$4+constants!$B$4*data!D1333+constants!$C$4*data!D1333^2+constants!$D$4*data!D1333^3+constants!$E$4*data!D1333^4+constants!$F$4*data!D1333^5+constants!$G$4*data!D1333^6+constants!$H$4*data!D1333^7)</f>
        <v>58832.805528332246</v>
      </c>
      <c r="K1333" s="4">
        <f>E1333/(constants!$A$4+constants!$B$4*data!E1333+constants!$C$4*data!E1333^2+constants!$D$4*data!E1333^3+constants!$E$4*data!E1333^4+constants!$F$4*data!E1333^5+constants!$G$4*data!E1333^6+constants!$H$4*data!E1333^7)</f>
        <v>58832.805528332246</v>
      </c>
      <c r="L1333" s="4">
        <f>F1333/(constants!$A$4+constants!$B$4*data!F1333+constants!$C$4*data!F1333^2+constants!$D$4*data!F1333^3+constants!$E$4*data!F1333^4+constants!$F$4*data!F1333^5+constants!$G$4*data!F1333^6+constants!$H$4*data!F1333^7)</f>
        <v>3804.1690039485738</v>
      </c>
      <c r="M1333" s="4"/>
      <c r="N1333" s="4"/>
      <c r="O1333" s="4">
        <f t="shared" si="314"/>
        <v>82316.65333924591</v>
      </c>
      <c r="P1333" s="4">
        <f t="shared" si="315"/>
        <v>14708.201382083062</v>
      </c>
      <c r="Q1333" s="4">
        <f t="shared" si="315"/>
        <v>14708.201382083062</v>
      </c>
      <c r="R1333" s="4">
        <f t="shared" si="316"/>
        <v>951.04225098714346</v>
      </c>
      <c r="S1333" s="4"/>
      <c r="T1333" s="4"/>
      <c r="U1333" s="4">
        <f t="shared" si="317"/>
        <v>1</v>
      </c>
      <c r="V1333" s="4"/>
      <c r="W1333" s="4"/>
      <c r="X1333">
        <f>IF(front!E1333&gt;$X$2,O1333,P1333)</f>
        <v>82316.65333924591</v>
      </c>
      <c r="Y1333">
        <f t="shared" ref="Y1333:Y1396" si="321">X1333-$U$4</f>
        <v>82082.672550944844</v>
      </c>
      <c r="Z1333">
        <f>SUMPRODUCT($B$7:$B$456,Y$7:Y$456,EXP(constants!$B$32+constants!$A$32*ABS($A$7:$A$456-$A1333)))</f>
        <v>3.9055950677388596E-9</v>
      </c>
      <c r="AA1333">
        <f t="shared" si="312"/>
        <v>82082.672550940944</v>
      </c>
      <c r="AB1333">
        <f t="shared" si="318"/>
        <v>82077.226592381339</v>
      </c>
      <c r="AD1333" s="4"/>
      <c r="AE1333" s="4"/>
      <c r="AF1333" s="4"/>
      <c r="AI1333" s="5">
        <f>SUMPRODUCT(constants!$B$13:$B$20,A1333^constants!$A$13:$A$20)*constants!$C$10/((A1333/1000000000)^5*(EXP(0.014388/(A1333/1000000000)/constants!$B$9)-1))</f>
        <v>2.1611722727321068E-5</v>
      </c>
      <c r="AL1333" s="17">
        <f t="shared" si="313"/>
        <v>2.6330961247814793E-10</v>
      </c>
      <c r="AQ1333">
        <f t="shared" si="320"/>
        <v>2.6330961247814793E-10</v>
      </c>
    </row>
    <row r="1334" spans="1:43" x14ac:dyDescent="0.2">
      <c r="A1334">
        <f>front!A1334</f>
        <v>799.79</v>
      </c>
      <c r="B1334" s="1">
        <f t="shared" si="319"/>
        <v>0.44999999999993179</v>
      </c>
      <c r="C1334">
        <f>front!D1334-front!B1334</f>
        <v>31693.35</v>
      </c>
      <c r="D1334" s="2">
        <f>front!E1334-front!C1334</f>
        <v>54652.4</v>
      </c>
      <c r="E1334" s="2">
        <f>IF(front!F1334-front!C1334&gt;0,front!F1334-front!C1334,0)</f>
        <v>54652.4</v>
      </c>
      <c r="F1334" s="2">
        <f>front!I1334-front!H1334</f>
        <v>3642.5</v>
      </c>
      <c r="G1334" s="2"/>
      <c r="H1334" s="2"/>
      <c r="I1334" s="4">
        <f>C1334/(constants!$A$4+constants!$B$4*data!C1334+constants!$C$4*data!C1334^2+constants!$D$4*data!C1334^3+constants!$E$4*data!C1334^4+constants!$F$4*data!C1334^5+constants!$G$4*data!C1334^6+constants!$H$4*data!C1334^7)</f>
        <v>32537.776393703251</v>
      </c>
      <c r="J1334" s="4">
        <f>D1334/(constants!$A$4+constants!$B$4*data!D1334+constants!$C$4*data!D1334^2+constants!$D$4*data!D1334^3+constants!$E$4*data!D1334^4+constants!$F$4*data!D1334^5+constants!$G$4*data!D1334^6+constants!$H$4*data!D1334^7)</f>
        <v>57633.800936904569</v>
      </c>
      <c r="K1334" s="4">
        <f>E1334/(constants!$A$4+constants!$B$4*data!E1334+constants!$C$4*data!E1334^2+constants!$D$4*data!E1334^3+constants!$E$4*data!E1334^4+constants!$F$4*data!E1334^5+constants!$G$4*data!E1334^6+constants!$H$4*data!E1334^7)</f>
        <v>57633.800936904569</v>
      </c>
      <c r="L1334" s="4">
        <f>F1334/(constants!$A$4+constants!$B$4*data!F1334+constants!$C$4*data!F1334^2+constants!$D$4*data!F1334^3+constants!$E$4*data!F1334^4+constants!$F$4*data!F1334^5+constants!$G$4*data!F1334^6+constants!$H$4*data!F1334^7)</f>
        <v>3634.3149545622018</v>
      </c>
      <c r="M1334" s="4"/>
      <c r="N1334" s="4"/>
      <c r="O1334" s="4">
        <f t="shared" si="314"/>
        <v>81344.440984258137</v>
      </c>
      <c r="P1334" s="4">
        <f t="shared" si="315"/>
        <v>14408.450234226142</v>
      </c>
      <c r="Q1334" s="4">
        <f t="shared" si="315"/>
        <v>14408.450234226142</v>
      </c>
      <c r="R1334" s="4">
        <f t="shared" si="316"/>
        <v>908.57873864055045</v>
      </c>
      <c r="S1334" s="4"/>
      <c r="T1334" s="4"/>
      <c r="U1334" s="4">
        <f t="shared" si="317"/>
        <v>1</v>
      </c>
      <c r="V1334" s="4"/>
      <c r="W1334" s="4"/>
      <c r="X1334">
        <f>IF(front!E1334&gt;$X$2,O1334,P1334)</f>
        <v>81344.440984258137</v>
      </c>
      <c r="Y1334">
        <f t="shared" si="321"/>
        <v>81110.460195957072</v>
      </c>
      <c r="Z1334">
        <f>SUMPRODUCT($B$7:$B$456,Y$7:Y$456,EXP(constants!$B$32+constants!$A$32*ABS($A$7:$A$456-$A1334)))</f>
        <v>3.8068959956517536E-9</v>
      </c>
      <c r="AA1334">
        <f t="shared" si="312"/>
        <v>81110.460195953259</v>
      </c>
      <c r="AB1334">
        <f t="shared" si="318"/>
        <v>81105.014237393654</v>
      </c>
      <c r="AD1334" s="4"/>
      <c r="AE1334" s="4"/>
      <c r="AF1334" s="4"/>
      <c r="AI1334" s="5">
        <f>SUMPRODUCT(constants!$B$13:$B$20,A1334^constants!$A$13:$A$20)*constants!$C$10/((A1334/1000000000)^5*(EXP(0.014388/(A1334/1000000000)/constants!$B$9)-1))</f>
        <v>2.162025968954458E-5</v>
      </c>
      <c r="AL1334" s="17">
        <f t="shared" si="313"/>
        <v>2.6657118419660558E-10</v>
      </c>
      <c r="AQ1334">
        <f t="shared" si="320"/>
        <v>2.6657118419660558E-10</v>
      </c>
    </row>
    <row r="1335" spans="1:43" x14ac:dyDescent="0.2">
      <c r="A1335">
        <f>front!A1335</f>
        <v>800.23</v>
      </c>
      <c r="B1335" s="1">
        <f t="shared" si="319"/>
        <v>0.44000000000005457</v>
      </c>
      <c r="C1335">
        <f>front!D1335-front!B1335</f>
        <v>31336.649999999998</v>
      </c>
      <c r="D1335" s="2">
        <f>front!E1335-front!C1335</f>
        <v>55249.599999999999</v>
      </c>
      <c r="E1335" s="2">
        <f>IF(front!F1335-front!C1335&gt;0,front!F1335-front!C1335,0)</f>
        <v>55249.599999999999</v>
      </c>
      <c r="F1335" s="2">
        <f>front!I1335-front!H1335</f>
        <v>3385.5999999999985</v>
      </c>
      <c r="G1335" s="2"/>
      <c r="H1335" s="2"/>
      <c r="I1335" s="4">
        <f>C1335/(constants!$A$4+constants!$B$4*data!C1335+constants!$C$4*data!C1335^2+constants!$D$4*data!C1335^3+constants!$E$4*data!C1335^4+constants!$F$4*data!C1335^5+constants!$G$4*data!C1335^6+constants!$H$4*data!C1335^7)</f>
        <v>32156.737246334244</v>
      </c>
      <c r="J1335" s="4">
        <f>D1335/(constants!$A$4+constants!$B$4*data!D1335+constants!$C$4*data!D1335^2+constants!$D$4*data!D1335^3+constants!$E$4*data!D1335^4+constants!$F$4*data!D1335^5+constants!$G$4*data!D1335^6+constants!$H$4*data!D1335^7)</f>
        <v>58296.975815321515</v>
      </c>
      <c r="K1335" s="4">
        <f>E1335/(constants!$A$4+constants!$B$4*data!E1335+constants!$C$4*data!E1335^2+constants!$D$4*data!E1335^3+constants!$E$4*data!E1335^4+constants!$F$4*data!E1335^5+constants!$G$4*data!E1335^6+constants!$H$4*data!E1335^7)</f>
        <v>58296.975815321515</v>
      </c>
      <c r="L1335" s="4">
        <f>F1335/(constants!$A$4+constants!$B$4*data!F1335+constants!$C$4*data!F1335^2+constants!$D$4*data!F1335^3+constants!$E$4*data!F1335^4+constants!$F$4*data!F1335^5+constants!$G$4*data!F1335^6+constants!$H$4*data!F1335^7)</f>
        <v>3377.9531234141541</v>
      </c>
      <c r="M1335" s="4"/>
      <c r="N1335" s="4"/>
      <c r="O1335" s="4">
        <f t="shared" si="314"/>
        <v>80391.843115835611</v>
      </c>
      <c r="P1335" s="4">
        <f t="shared" si="315"/>
        <v>14574.243953830379</v>
      </c>
      <c r="Q1335" s="4">
        <f t="shared" si="315"/>
        <v>14574.243953830379</v>
      </c>
      <c r="R1335" s="4">
        <f t="shared" si="316"/>
        <v>844.48828085353853</v>
      </c>
      <c r="S1335" s="4"/>
      <c r="T1335" s="4"/>
      <c r="U1335" s="4">
        <f t="shared" si="317"/>
        <v>1</v>
      </c>
      <c r="V1335" s="4"/>
      <c r="W1335" s="4"/>
      <c r="X1335">
        <f>IF(front!E1335&gt;$X$2,O1335,P1335)</f>
        <v>80391.843115835611</v>
      </c>
      <c r="Y1335">
        <f t="shared" si="321"/>
        <v>80157.862327534545</v>
      </c>
      <c r="Z1335">
        <f>SUMPRODUCT($B$7:$B$456,Y$7:Y$456,EXP(constants!$B$32+constants!$A$32*ABS($A$7:$A$456-$A1335)))</f>
        <v>3.7128024090211335E-9</v>
      </c>
      <c r="AA1335">
        <f t="shared" si="312"/>
        <v>80157.862327530835</v>
      </c>
      <c r="AB1335">
        <f t="shared" si="318"/>
        <v>80152.41636897123</v>
      </c>
      <c r="AD1335" s="4"/>
      <c r="AE1335" s="4"/>
      <c r="AF1335" s="4"/>
      <c r="AI1335" s="5">
        <f>SUMPRODUCT(constants!$B$13:$B$20,A1335^constants!$A$13:$A$20)*constants!$C$10/((A1335/1000000000)^5*(EXP(0.014388/(A1335/1000000000)/constants!$B$9)-1))</f>
        <v>2.162856567662365E-5</v>
      </c>
      <c r="AL1335" s="17">
        <f t="shared" si="313"/>
        <v>2.6984296489652115E-10</v>
      </c>
      <c r="AQ1335">
        <f t="shared" si="320"/>
        <v>2.6984296489652115E-10</v>
      </c>
    </row>
    <row r="1336" spans="1:43" x14ac:dyDescent="0.2">
      <c r="A1336">
        <f>front!A1336</f>
        <v>800.67</v>
      </c>
      <c r="B1336" s="1">
        <f t="shared" si="319"/>
        <v>0.43999999999994088</v>
      </c>
      <c r="C1336">
        <f>front!D1336-front!B1336</f>
        <v>31122.200000000004</v>
      </c>
      <c r="D1336" s="2">
        <f>front!E1336-front!C1336</f>
        <v>55697</v>
      </c>
      <c r="E1336" s="2">
        <f>IF(front!F1336-front!C1336&gt;0,front!F1336-front!C1336,0)</f>
        <v>55697</v>
      </c>
      <c r="F1336" s="2">
        <f>front!I1336-front!H1336</f>
        <v>3234.3999999999996</v>
      </c>
      <c r="G1336" s="2"/>
      <c r="H1336" s="2"/>
      <c r="I1336" s="4">
        <f>C1336/(constants!$A$4+constants!$B$4*data!C1336+constants!$C$4*data!C1336^2+constants!$D$4*data!C1336^3+constants!$E$4*data!C1336^4+constants!$F$4*data!C1336^5+constants!$G$4*data!C1336^6+constants!$H$4*data!C1336^7)</f>
        <v>31927.801395504135</v>
      </c>
      <c r="J1336" s="4">
        <f>D1336/(constants!$A$4+constants!$B$4*data!D1336+constants!$C$4*data!D1336^2+constants!$D$4*data!D1336^3+constants!$E$4*data!D1336^4+constants!$F$4*data!D1336^5+constants!$G$4*data!D1336^6+constants!$H$4*data!D1336^7)</f>
        <v>58794.420976430942</v>
      </c>
      <c r="K1336" s="4">
        <f>E1336/(constants!$A$4+constants!$B$4*data!E1336+constants!$C$4*data!E1336^2+constants!$D$4*data!E1336^3+constants!$E$4*data!E1336^4+constants!$F$4*data!E1336^5+constants!$G$4*data!E1336^6+constants!$H$4*data!E1336^7)</f>
        <v>58794.420976430942</v>
      </c>
      <c r="L1336" s="4">
        <f>F1336/(constants!$A$4+constants!$B$4*data!F1336+constants!$C$4*data!F1336^2+constants!$D$4*data!F1336^3+constants!$E$4*data!F1336^4+constants!$F$4*data!F1336^5+constants!$G$4*data!F1336^6+constants!$H$4*data!F1336^7)</f>
        <v>3227.0773716497911</v>
      </c>
      <c r="M1336" s="4"/>
      <c r="N1336" s="4"/>
      <c r="O1336" s="4">
        <f t="shared" si="314"/>
        <v>79819.50348876034</v>
      </c>
      <c r="P1336" s="4">
        <f t="shared" si="315"/>
        <v>14698.605244107735</v>
      </c>
      <c r="Q1336" s="4">
        <f t="shared" si="315"/>
        <v>14698.605244107735</v>
      </c>
      <c r="R1336" s="4">
        <f t="shared" si="316"/>
        <v>806.76934291244777</v>
      </c>
      <c r="S1336" s="4"/>
      <c r="T1336" s="4"/>
      <c r="U1336" s="4">
        <f t="shared" si="317"/>
        <v>1</v>
      </c>
      <c r="V1336" s="4"/>
      <c r="W1336" s="4"/>
      <c r="X1336">
        <f>IF(front!E1336&gt;$X$2,O1336,P1336)</f>
        <v>79819.50348876034</v>
      </c>
      <c r="Y1336">
        <f t="shared" si="321"/>
        <v>79585.522700459274</v>
      </c>
      <c r="Z1336">
        <f>SUMPRODUCT($B$7:$B$456,Y$7:Y$456,EXP(constants!$B$32+constants!$A$32*ABS($A$7:$A$456-$A1336)))</f>
        <v>3.6210344974431608E-9</v>
      </c>
      <c r="AA1336">
        <f t="shared" si="312"/>
        <v>79585.522700455651</v>
      </c>
      <c r="AB1336">
        <f t="shared" si="318"/>
        <v>79580.076741896046</v>
      </c>
      <c r="AD1336" s="4"/>
      <c r="AE1336" s="4"/>
      <c r="AF1336" s="4"/>
      <c r="AI1336" s="5">
        <f>SUMPRODUCT(constants!$B$13:$B$20,A1336^constants!$A$13:$A$20)*constants!$C$10/((A1336/1000000000)^5*(EXP(0.014388/(A1336/1000000000)/constants!$B$9)-1))</f>
        <v>2.1636830815323122E-5</v>
      </c>
      <c r="AL1336" s="17">
        <f t="shared" si="313"/>
        <v>2.7188753393011127E-10</v>
      </c>
      <c r="AQ1336">
        <f t="shared" si="320"/>
        <v>2.7188753393011127E-10</v>
      </c>
    </row>
    <row r="1337" spans="1:43" x14ac:dyDescent="0.2">
      <c r="A1337">
        <f>front!A1337</f>
        <v>801.11</v>
      </c>
      <c r="B1337" s="1">
        <f t="shared" si="319"/>
        <v>0.44000000000005457</v>
      </c>
      <c r="C1337">
        <f>front!D1337-front!B1337</f>
        <v>30957.4</v>
      </c>
      <c r="D1337" s="2">
        <f>front!E1337-front!C1337</f>
        <v>55220.7</v>
      </c>
      <c r="E1337" s="2">
        <f>IF(front!F1337-front!C1337&gt;0,front!F1337-front!C1337,0)</f>
        <v>55220.7</v>
      </c>
      <c r="F1337" s="2">
        <f>front!I1337-front!H1337</f>
        <v>3141.6999999999989</v>
      </c>
      <c r="G1337" s="2"/>
      <c r="H1337" s="2"/>
      <c r="I1337" s="4">
        <f>C1337/(constants!$A$4+constants!$B$4*data!C1337+constants!$C$4*data!C1337^2+constants!$D$4*data!C1337^3+constants!$E$4*data!C1337^4+constants!$F$4*data!C1337^5+constants!$G$4*data!C1337^6+constants!$H$4*data!C1337^7)</f>
        <v>31751.944316622386</v>
      </c>
      <c r="J1337" s="4">
        <f>D1337/(constants!$A$4+constants!$B$4*data!D1337+constants!$C$4*data!D1337^2+constants!$D$4*data!D1337^3+constants!$E$4*data!D1337^4+constants!$F$4*data!D1337^5+constants!$G$4*data!D1337^6+constants!$H$4*data!D1337^7)</f>
        <v>58264.862792099724</v>
      </c>
      <c r="K1337" s="4">
        <f>E1337/(constants!$A$4+constants!$B$4*data!E1337+constants!$C$4*data!E1337^2+constants!$D$4*data!E1337^3+constants!$E$4*data!E1337^4+constants!$F$4*data!E1337^5+constants!$G$4*data!E1337^6+constants!$H$4*data!E1337^7)</f>
        <v>58264.862792099724</v>
      </c>
      <c r="L1337" s="4">
        <f>F1337/(constants!$A$4+constants!$B$4*data!F1337+constants!$C$4*data!F1337^2+constants!$D$4*data!F1337^3+constants!$E$4*data!F1337^4+constants!$F$4*data!F1337^5+constants!$G$4*data!F1337^6+constants!$H$4*data!F1337^7)</f>
        <v>3134.5784726072247</v>
      </c>
      <c r="M1337" s="4"/>
      <c r="N1337" s="4"/>
      <c r="O1337" s="4">
        <f t="shared" si="314"/>
        <v>79379.86079155597</v>
      </c>
      <c r="P1337" s="4">
        <f t="shared" si="315"/>
        <v>14566.215698024931</v>
      </c>
      <c r="Q1337" s="4">
        <f t="shared" si="315"/>
        <v>14566.215698024931</v>
      </c>
      <c r="R1337" s="4">
        <f t="shared" si="316"/>
        <v>783.64461815180618</v>
      </c>
      <c r="S1337" s="4"/>
      <c r="T1337" s="4"/>
      <c r="U1337" s="4">
        <f t="shared" si="317"/>
        <v>1</v>
      </c>
      <c r="V1337" s="4"/>
      <c r="W1337" s="4"/>
      <c r="X1337">
        <f>IF(front!E1337&gt;$X$2,O1337,P1337)</f>
        <v>79379.86079155597</v>
      </c>
      <c r="Y1337">
        <f t="shared" si="321"/>
        <v>79145.880003254904</v>
      </c>
      <c r="Z1337">
        <f>SUMPRODUCT($B$7:$B$456,Y$7:Y$456,EXP(constants!$B$32+constants!$A$32*ABS($A$7:$A$456-$A1337)))</f>
        <v>3.5315347781004739E-9</v>
      </c>
      <c r="AA1337">
        <f t="shared" si="312"/>
        <v>79145.880003251368</v>
      </c>
      <c r="AB1337">
        <f t="shared" si="318"/>
        <v>79140.434044691763</v>
      </c>
      <c r="AD1337" s="4"/>
      <c r="AE1337" s="4"/>
      <c r="AF1337" s="4"/>
      <c r="AI1337" s="5">
        <f>SUMPRODUCT(constants!$B$13:$B$20,A1337^constants!$A$13:$A$20)*constants!$C$10/((A1337/1000000000)^5*(EXP(0.014388/(A1337/1000000000)/constants!$B$9)-1))</f>
        <v>2.1645055058513409E-5</v>
      </c>
      <c r="AL1337" s="17">
        <f t="shared" si="313"/>
        <v>2.7350184921010327E-10</v>
      </c>
      <c r="AQ1337">
        <f t="shared" si="320"/>
        <v>2.7350184921010327E-10</v>
      </c>
    </row>
    <row r="1338" spans="1:43" x14ac:dyDescent="0.2">
      <c r="A1338">
        <f>front!A1338</f>
        <v>801.55</v>
      </c>
      <c r="B1338" s="1">
        <f t="shared" si="319"/>
        <v>0.43999999999994088</v>
      </c>
      <c r="C1338">
        <f>front!D1338-front!B1338</f>
        <v>30947.95</v>
      </c>
      <c r="D1338" s="2">
        <f>front!E1338-front!C1338</f>
        <v>55334.5</v>
      </c>
      <c r="E1338" s="2">
        <f>IF(front!F1338-front!C1338&gt;0,front!F1338-front!C1338,0)</f>
        <v>55334.5</v>
      </c>
      <c r="F1338" s="2">
        <f>front!I1338-front!H1338</f>
        <v>2981.7000000000007</v>
      </c>
      <c r="G1338" s="2"/>
      <c r="H1338" s="2"/>
      <c r="I1338" s="4">
        <f>C1338/(constants!$A$4+constants!$B$4*data!C1338+constants!$C$4*data!C1338^2+constants!$D$4*data!C1338^3+constants!$E$4*data!C1338^4+constants!$F$4*data!C1338^5+constants!$G$4*data!C1338^6+constants!$H$4*data!C1338^7)</f>
        <v>31741.862254095315</v>
      </c>
      <c r="J1338" s="4">
        <f>D1338/(constants!$A$4+constants!$B$4*data!D1338+constants!$C$4*data!D1338^2+constants!$D$4*data!D1338^3+constants!$E$4*data!D1338^4+constants!$F$4*data!D1338^5+constants!$G$4*data!D1338^6+constants!$H$4*data!D1338^7)</f>
        <v>58391.327890053653</v>
      </c>
      <c r="K1338" s="4">
        <f>E1338/(constants!$A$4+constants!$B$4*data!E1338+constants!$C$4*data!E1338^2+constants!$D$4*data!E1338^3+constants!$E$4*data!E1338^4+constants!$F$4*data!E1338^5+constants!$G$4*data!E1338^6+constants!$H$4*data!E1338^7)</f>
        <v>58391.327890053653</v>
      </c>
      <c r="L1338" s="4">
        <f>F1338/(constants!$A$4+constants!$B$4*data!F1338+constants!$C$4*data!F1338^2+constants!$D$4*data!F1338^3+constants!$E$4*data!F1338^4+constants!$F$4*data!F1338^5+constants!$G$4*data!F1338^6+constants!$H$4*data!F1338^7)</f>
        <v>2974.9290970814004</v>
      </c>
      <c r="M1338" s="4"/>
      <c r="N1338" s="4"/>
      <c r="O1338" s="4">
        <f t="shared" si="314"/>
        <v>79354.65563523829</v>
      </c>
      <c r="P1338" s="4">
        <f t="shared" si="315"/>
        <v>14597.831972513413</v>
      </c>
      <c r="Q1338" s="4">
        <f t="shared" si="315"/>
        <v>14597.831972513413</v>
      </c>
      <c r="R1338" s="4">
        <f t="shared" si="316"/>
        <v>743.7322742703501</v>
      </c>
      <c r="S1338" s="4"/>
      <c r="T1338" s="4"/>
      <c r="U1338" s="4">
        <f t="shared" si="317"/>
        <v>1</v>
      </c>
      <c r="V1338" s="4"/>
      <c r="W1338" s="4"/>
      <c r="X1338">
        <f>IF(front!E1338&gt;$X$2,O1338,P1338)</f>
        <v>79354.65563523829</v>
      </c>
      <c r="Y1338">
        <f t="shared" si="321"/>
        <v>79120.674846937225</v>
      </c>
      <c r="Z1338">
        <f>SUMPRODUCT($B$7:$B$456,Y$7:Y$456,EXP(constants!$B$32+constants!$A$32*ABS($A$7:$A$456-$A1338)))</f>
        <v>3.4442471889565345E-9</v>
      </c>
      <c r="AA1338">
        <f t="shared" si="312"/>
        <v>79120.674846933776</v>
      </c>
      <c r="AB1338">
        <f t="shared" si="318"/>
        <v>79115.228888374171</v>
      </c>
      <c r="AD1338" s="4"/>
      <c r="AE1338" s="4"/>
      <c r="AF1338" s="4"/>
      <c r="AI1338" s="5">
        <f>SUMPRODUCT(constants!$B$13:$B$20,A1338^constants!$A$13:$A$20)*constants!$C$10/((A1338/1000000000)^5*(EXP(0.014388/(A1338/1000000000)/constants!$B$9)-1))</f>
        <v>2.1653238358765235E-5</v>
      </c>
      <c r="AL1338" s="17">
        <f t="shared" si="313"/>
        <v>2.736924188049355E-10</v>
      </c>
      <c r="AQ1338">
        <f t="shared" si="320"/>
        <v>2.736924188049355E-10</v>
      </c>
    </row>
    <row r="1339" spans="1:43" x14ac:dyDescent="0.2">
      <c r="A1339">
        <f>front!A1339</f>
        <v>801.99</v>
      </c>
      <c r="B1339" s="1">
        <f t="shared" si="319"/>
        <v>0.44000000000005457</v>
      </c>
      <c r="C1339">
        <f>front!D1339-front!B1339</f>
        <v>31056.949999999997</v>
      </c>
      <c r="D1339" s="2">
        <f>front!E1339-front!C1339</f>
        <v>55682</v>
      </c>
      <c r="E1339" s="2">
        <f>IF(front!F1339-front!C1339&gt;0,front!F1339-front!C1339,0)</f>
        <v>55682</v>
      </c>
      <c r="F1339" s="2">
        <f>front!I1339-front!H1339</f>
        <v>2709.3999999999996</v>
      </c>
      <c r="G1339" s="2"/>
      <c r="H1339" s="2"/>
      <c r="I1339" s="4">
        <f>C1339/(constants!$A$4+constants!$B$4*data!C1339+constants!$C$4*data!C1339^2+constants!$D$4*data!C1339^3+constants!$E$4*data!C1339^4+constants!$F$4*data!C1339^5+constants!$G$4*data!C1339^6+constants!$H$4*data!C1339^7)</f>
        <v>31858.165725691459</v>
      </c>
      <c r="J1339" s="4">
        <f>D1339/(constants!$A$4+constants!$B$4*data!D1339+constants!$C$4*data!D1339^2+constants!$D$4*data!D1339^3+constants!$E$4*data!D1339^4+constants!$F$4*data!D1339^5+constants!$G$4*data!D1339^6+constants!$H$4*data!D1339^7)</f>
        <v>58777.733244999203</v>
      </c>
      <c r="K1339" s="4">
        <f>E1339/(constants!$A$4+constants!$B$4*data!E1339+constants!$C$4*data!E1339^2+constants!$D$4*data!E1339^3+constants!$E$4*data!E1339^4+constants!$F$4*data!E1339^5+constants!$G$4*data!E1339^6+constants!$H$4*data!E1339^7)</f>
        <v>58777.733244999203</v>
      </c>
      <c r="L1339" s="4">
        <f>F1339/(constants!$A$4+constants!$B$4*data!F1339+constants!$C$4*data!F1339^2+constants!$D$4*data!F1339^3+constants!$E$4*data!F1339^4+constants!$F$4*data!F1339^5+constants!$G$4*data!F1339^6+constants!$H$4*data!F1339^7)</f>
        <v>2703.2339864007927</v>
      </c>
      <c r="M1339" s="4"/>
      <c r="N1339" s="4"/>
      <c r="O1339" s="4">
        <f t="shared" si="314"/>
        <v>79645.414314228648</v>
      </c>
      <c r="P1339" s="4">
        <f t="shared" si="315"/>
        <v>14694.433311249801</v>
      </c>
      <c r="Q1339" s="4">
        <f t="shared" si="315"/>
        <v>14694.433311249801</v>
      </c>
      <c r="R1339" s="4">
        <f t="shared" si="316"/>
        <v>675.80849660019817</v>
      </c>
      <c r="S1339" s="4"/>
      <c r="T1339" s="4"/>
      <c r="U1339" s="4">
        <f t="shared" si="317"/>
        <v>1</v>
      </c>
      <c r="V1339" s="4"/>
      <c r="W1339" s="4"/>
      <c r="X1339">
        <f>IF(front!E1339&gt;$X$2,O1339,P1339)</f>
        <v>79645.414314228648</v>
      </c>
      <c r="Y1339">
        <f t="shared" si="321"/>
        <v>79411.433525927583</v>
      </c>
      <c r="Z1339">
        <f>SUMPRODUCT($B$7:$B$456,Y$7:Y$456,EXP(constants!$B$32+constants!$A$32*ABS($A$7:$A$456-$A1339)))</f>
        <v>3.3591170536385456E-9</v>
      </c>
      <c r="AA1339">
        <f t="shared" si="312"/>
        <v>79411.433525924222</v>
      </c>
      <c r="AB1339">
        <f t="shared" si="318"/>
        <v>79405.987567364617</v>
      </c>
      <c r="AD1339" s="4"/>
      <c r="AE1339" s="4"/>
      <c r="AF1339" s="4"/>
      <c r="AI1339" s="5">
        <f>SUMPRODUCT(constants!$B$13:$B$20,A1339^constants!$A$13:$A$20)*constants!$C$10/((A1339/1000000000)^5*(EXP(0.014388/(A1339/1000000000)/constants!$B$9)-1))</f>
        <v>2.1661380668363135E-5</v>
      </c>
      <c r="AL1339" s="17">
        <f t="shared" si="313"/>
        <v>2.7279278719361753E-10</v>
      </c>
      <c r="AQ1339">
        <f t="shared" si="320"/>
        <v>2.7279278719361753E-10</v>
      </c>
    </row>
    <row r="1340" spans="1:43" x14ac:dyDescent="0.2">
      <c r="A1340">
        <f>front!A1340</f>
        <v>802.44</v>
      </c>
      <c r="B1340" s="1">
        <f t="shared" si="319"/>
        <v>0.45000000000004547</v>
      </c>
      <c r="C1340">
        <f>front!D1340-front!B1340</f>
        <v>31266.75</v>
      </c>
      <c r="D1340" s="2">
        <f>front!E1340-front!C1340</f>
        <v>54902</v>
      </c>
      <c r="E1340" s="2">
        <f>IF(front!F1340-front!C1340&gt;0,front!F1340-front!C1340,0)</f>
        <v>54902</v>
      </c>
      <c r="F1340" s="2">
        <f>front!I1340-front!H1340</f>
        <v>2649.8000000000011</v>
      </c>
      <c r="G1340" s="2"/>
      <c r="H1340" s="2"/>
      <c r="I1340" s="4">
        <f>C1340/(constants!$A$4+constants!$B$4*data!C1340+constants!$C$4*data!C1340^2+constants!$D$4*data!C1340^3+constants!$E$4*data!C1340^4+constants!$F$4*data!C1340^5+constants!$G$4*data!C1340^6+constants!$H$4*data!C1340^7)</f>
        <v>32082.103460262944</v>
      </c>
      <c r="J1340" s="4">
        <f>D1340/(constants!$A$4+constants!$B$4*data!D1340+constants!$C$4*data!D1340^2+constants!$D$4*data!D1340^3+constants!$E$4*data!D1340^4+constants!$F$4*data!D1340^5+constants!$G$4*data!D1340^6+constants!$H$4*data!D1340^7)</f>
        <v>57910.872431606673</v>
      </c>
      <c r="K1340" s="4">
        <f>E1340/(constants!$A$4+constants!$B$4*data!E1340+constants!$C$4*data!E1340^2+constants!$D$4*data!E1340^3+constants!$E$4*data!E1340^4+constants!$F$4*data!E1340^5+constants!$G$4*data!E1340^6+constants!$H$4*data!E1340^7)</f>
        <v>57910.872431606673</v>
      </c>
      <c r="L1340" s="4">
        <f>F1340/(constants!$A$4+constants!$B$4*data!F1340+constants!$C$4*data!F1340^2+constants!$D$4*data!F1340^3+constants!$E$4*data!F1340^4+constants!$F$4*data!F1340^5+constants!$G$4*data!F1340^6+constants!$H$4*data!F1340^7)</f>
        <v>2643.7674511996024</v>
      </c>
      <c r="M1340" s="4"/>
      <c r="N1340" s="4"/>
      <c r="O1340" s="4">
        <f t="shared" si="314"/>
        <v>80205.258650657357</v>
      </c>
      <c r="P1340" s="4">
        <f t="shared" si="315"/>
        <v>14477.718107901668</v>
      </c>
      <c r="Q1340" s="4">
        <f t="shared" si="315"/>
        <v>14477.718107901668</v>
      </c>
      <c r="R1340" s="4">
        <f t="shared" si="316"/>
        <v>660.9418627999006</v>
      </c>
      <c r="S1340" s="4"/>
      <c r="T1340" s="4"/>
      <c r="U1340" s="4">
        <f t="shared" si="317"/>
        <v>1</v>
      </c>
      <c r="V1340" s="4"/>
      <c r="W1340" s="4"/>
      <c r="X1340">
        <f>IF(front!E1340&gt;$X$2,O1340,P1340)</f>
        <v>80205.258650657357</v>
      </c>
      <c r="Y1340">
        <f t="shared" si="321"/>
        <v>79971.277862356292</v>
      </c>
      <c r="Z1340">
        <f>SUMPRODUCT($B$7:$B$456,Y$7:Y$456,EXP(constants!$B$32+constants!$A$32*ABS($A$7:$A$456-$A1340)))</f>
        <v>3.2742281364630834E-9</v>
      </c>
      <c r="AA1340">
        <f t="shared" si="312"/>
        <v>79971.277862353018</v>
      </c>
      <c r="AB1340">
        <f t="shared" si="318"/>
        <v>79965.831903793412</v>
      </c>
      <c r="AD1340" s="4"/>
      <c r="AE1340" s="4"/>
      <c r="AF1340" s="4"/>
      <c r="AI1340" s="5">
        <f>SUMPRODUCT(constants!$B$13:$B$20,A1340^constants!$A$13:$A$20)*constants!$C$10/((A1340/1000000000)^5*(EXP(0.014388/(A1340/1000000000)/constants!$B$9)-1))</f>
        <v>2.166966558172577E-5</v>
      </c>
      <c r="AL1340" s="17">
        <f t="shared" si="313"/>
        <v>2.7098655845657258E-10</v>
      </c>
      <c r="AQ1340">
        <f t="shared" si="320"/>
        <v>2.7098655845657258E-10</v>
      </c>
    </row>
    <row r="1341" spans="1:43" x14ac:dyDescent="0.2">
      <c r="A1341">
        <f>front!A1341</f>
        <v>802.88</v>
      </c>
      <c r="B1341" s="1">
        <f t="shared" si="319"/>
        <v>0.43999999999994088</v>
      </c>
      <c r="C1341">
        <f>front!D1341-front!B1341</f>
        <v>31554.649999999998</v>
      </c>
      <c r="D1341" s="2">
        <f>front!E1341-front!C1341</f>
        <v>54619.3</v>
      </c>
      <c r="E1341" s="2">
        <f>IF(front!F1341-front!C1341&gt;0,front!F1341-front!C1341,0)</f>
        <v>54619.3</v>
      </c>
      <c r="F1341" s="2">
        <f>front!I1341-front!H1341</f>
        <v>2922.5</v>
      </c>
      <c r="G1341" s="2"/>
      <c r="H1341" s="2"/>
      <c r="I1341" s="4">
        <f>C1341/(constants!$A$4+constants!$B$4*data!C1341+constants!$C$4*data!C1341^2+constants!$D$4*data!C1341^3+constants!$E$4*data!C1341^4+constants!$F$4*data!C1341^5+constants!$G$4*data!C1341^6+constants!$H$4*data!C1341^7)</f>
        <v>32389.576011806141</v>
      </c>
      <c r="J1341" s="4">
        <f>D1341/(constants!$A$4+constants!$B$4*data!D1341+constants!$C$4*data!D1341^2+constants!$D$4*data!D1341^3+constants!$E$4*data!D1341^4+constants!$F$4*data!D1341^5+constants!$G$4*data!D1341^6+constants!$H$4*data!D1341^7)</f>
        <v>57597.068019408274</v>
      </c>
      <c r="K1341" s="4">
        <f>E1341/(constants!$A$4+constants!$B$4*data!E1341+constants!$C$4*data!E1341^2+constants!$D$4*data!E1341^3+constants!$E$4*data!E1341^4+constants!$F$4*data!E1341^5+constants!$G$4*data!E1341^6+constants!$H$4*data!E1341^7)</f>
        <v>57597.068019408274</v>
      </c>
      <c r="L1341" s="4">
        <f>F1341/(constants!$A$4+constants!$B$4*data!F1341+constants!$C$4*data!F1341^2+constants!$D$4*data!F1341^3+constants!$E$4*data!F1341^4+constants!$F$4*data!F1341^5+constants!$G$4*data!F1341^6+constants!$H$4*data!F1341^7)</f>
        <v>2915.8598186495396</v>
      </c>
      <c r="M1341" s="4"/>
      <c r="N1341" s="4"/>
      <c r="O1341" s="4">
        <f t="shared" si="314"/>
        <v>80973.940029515361</v>
      </c>
      <c r="P1341" s="4">
        <f t="shared" si="315"/>
        <v>14399.267004852069</v>
      </c>
      <c r="Q1341" s="4">
        <f t="shared" si="315"/>
        <v>14399.267004852069</v>
      </c>
      <c r="R1341" s="4">
        <f t="shared" si="316"/>
        <v>728.96495466238491</v>
      </c>
      <c r="S1341" s="4"/>
      <c r="T1341" s="4"/>
      <c r="U1341" s="4">
        <f t="shared" si="317"/>
        <v>1</v>
      </c>
      <c r="V1341" s="4"/>
      <c r="W1341" s="4"/>
      <c r="X1341">
        <f>IF(front!E1341&gt;$X$2,O1341,P1341)</f>
        <v>80973.940029515361</v>
      </c>
      <c r="Y1341">
        <f t="shared" si="321"/>
        <v>80739.959241214296</v>
      </c>
      <c r="Z1341">
        <f>SUMPRODUCT($B$7:$B$456,Y$7:Y$456,EXP(constants!$B$32+constants!$A$32*ABS($A$7:$A$456-$A1341)))</f>
        <v>3.193300296785164E-9</v>
      </c>
      <c r="AA1341">
        <f t="shared" si="312"/>
        <v>80739.959241211109</v>
      </c>
      <c r="AB1341">
        <f t="shared" si="318"/>
        <v>80734.513282651504</v>
      </c>
      <c r="AD1341" s="4"/>
      <c r="AE1341" s="4"/>
      <c r="AF1341" s="4"/>
      <c r="AI1341" s="5">
        <f>SUMPRODUCT(constants!$B$13:$B$20,A1341^constants!$A$13:$A$20)*constants!$C$10/((A1341/1000000000)^5*(EXP(0.014388/(A1341/1000000000)/constants!$B$9)-1))</f>
        <v>2.1677724831248586E-5</v>
      </c>
      <c r="AL1341" s="17">
        <f t="shared" si="313"/>
        <v>2.6850629241245163E-10</v>
      </c>
      <c r="AQ1341">
        <f t="shared" si="320"/>
        <v>2.6850629241245163E-10</v>
      </c>
    </row>
    <row r="1342" spans="1:43" x14ac:dyDescent="0.2">
      <c r="A1342">
        <f>front!A1342</f>
        <v>803.32</v>
      </c>
      <c r="B1342" s="1">
        <f t="shared" si="319"/>
        <v>0.44000000000005457</v>
      </c>
      <c r="C1342">
        <f>front!D1342-front!B1342</f>
        <v>31814.199999999997</v>
      </c>
      <c r="D1342" s="2">
        <f>front!E1342-front!C1342</f>
        <v>55084.6</v>
      </c>
      <c r="E1342" s="2">
        <f>IF(front!F1342-front!C1342&gt;0,front!F1342-front!C1342,0)</f>
        <v>55084.6</v>
      </c>
      <c r="F1342" s="2">
        <f>front!I1342-front!H1342</f>
        <v>3649.8000000000011</v>
      </c>
      <c r="G1342" s="2"/>
      <c r="H1342" s="2"/>
      <c r="I1342" s="4">
        <f>C1342/(constants!$A$4+constants!$B$4*data!C1342+constants!$C$4*data!C1342^2+constants!$D$4*data!C1342^3+constants!$E$4*data!C1342^4+constants!$F$4*data!C1342^5+constants!$G$4*data!C1342^6+constants!$H$4*data!C1342^7)</f>
        <v>32666.941793104976</v>
      </c>
      <c r="J1342" s="4">
        <f>D1342/(constants!$A$4+constants!$B$4*data!D1342+constants!$C$4*data!D1342^2+constants!$D$4*data!D1342^3+constants!$E$4*data!D1342^4+constants!$F$4*data!D1342^5+constants!$G$4*data!D1342^6+constants!$H$4*data!D1342^7)</f>
        <v>58113.661040048268</v>
      </c>
      <c r="K1342" s="4">
        <f>E1342/(constants!$A$4+constants!$B$4*data!E1342+constants!$C$4*data!E1342^2+constants!$D$4*data!E1342^3+constants!$E$4*data!E1342^4+constants!$F$4*data!E1342^5+constants!$G$4*data!E1342^6+constants!$H$4*data!E1342^7)</f>
        <v>58113.661040048268</v>
      </c>
      <c r="L1342" s="4">
        <f>F1342/(constants!$A$4+constants!$B$4*data!F1342+constants!$C$4*data!F1342^2+constants!$D$4*data!F1342^3+constants!$E$4*data!F1342^4+constants!$F$4*data!F1342^5+constants!$G$4*data!F1342^6+constants!$H$4*data!F1342^7)</f>
        <v>3641.5999296404038</v>
      </c>
      <c r="M1342" s="4"/>
      <c r="N1342" s="4"/>
      <c r="O1342" s="4">
        <f t="shared" si="314"/>
        <v>81667.354482762443</v>
      </c>
      <c r="P1342" s="4">
        <f t="shared" si="315"/>
        <v>14528.415260012069</v>
      </c>
      <c r="Q1342" s="4">
        <f t="shared" si="315"/>
        <v>14528.415260012069</v>
      </c>
      <c r="R1342" s="4">
        <f t="shared" si="316"/>
        <v>910.39998241010096</v>
      </c>
      <c r="S1342" s="4"/>
      <c r="T1342" s="4"/>
      <c r="U1342" s="4">
        <f t="shared" si="317"/>
        <v>1</v>
      </c>
      <c r="V1342" s="4"/>
      <c r="W1342" s="4"/>
      <c r="X1342">
        <f>IF(front!E1342&gt;$X$2,O1342,P1342)</f>
        <v>81667.354482762443</v>
      </c>
      <c r="Y1342">
        <f t="shared" si="321"/>
        <v>81433.373694461377</v>
      </c>
      <c r="Z1342">
        <f>SUMPRODUCT($B$7:$B$456,Y$7:Y$456,EXP(constants!$B$32+constants!$A$32*ABS($A$7:$A$456-$A1342)))</f>
        <v>3.1143727194475285E-9</v>
      </c>
      <c r="AA1342">
        <f t="shared" si="312"/>
        <v>81433.373694458263</v>
      </c>
      <c r="AB1342">
        <f t="shared" si="318"/>
        <v>81427.927735898658</v>
      </c>
      <c r="AD1342" s="4"/>
      <c r="AE1342" s="4"/>
      <c r="AF1342" s="4"/>
      <c r="AI1342" s="5">
        <f>SUMPRODUCT(constants!$B$13:$B$20,A1342^constants!$A$13:$A$20)*constants!$C$10/((A1342/1000000000)^5*(EXP(0.014388/(A1342/1000000000)/constants!$B$9)-1))</f>
        <v>2.1685742944039226E-5</v>
      </c>
      <c r="AL1342" s="17">
        <f t="shared" si="313"/>
        <v>2.6631824666316243E-10</v>
      </c>
      <c r="AQ1342">
        <f t="shared" si="320"/>
        <v>2.6631824666316243E-10</v>
      </c>
    </row>
    <row r="1343" spans="1:43" x14ac:dyDescent="0.2">
      <c r="A1343">
        <f>front!A1343</f>
        <v>803.76</v>
      </c>
      <c r="B1343" s="1">
        <f t="shared" si="319"/>
        <v>0.43999999999994088</v>
      </c>
      <c r="C1343">
        <f>front!D1343-front!B1343</f>
        <v>31980.85</v>
      </c>
      <c r="D1343" s="2">
        <f>front!E1343-front!C1343</f>
        <v>55324.4</v>
      </c>
      <c r="E1343" s="2">
        <f>IF(front!F1343-front!C1343&gt;0,front!F1343-front!C1343,0)</f>
        <v>55324.4</v>
      </c>
      <c r="F1343" s="2">
        <f>front!I1343-front!H1343</f>
        <v>3691.4000000000015</v>
      </c>
      <c r="G1343" s="2"/>
      <c r="H1343" s="2"/>
      <c r="I1343" s="4">
        <f>C1343/(constants!$A$4+constants!$B$4*data!C1343+constants!$C$4*data!C1343^2+constants!$D$4*data!C1343^3+constants!$E$4*data!C1343^4+constants!$F$4*data!C1343^5+constants!$G$4*data!C1343^6+constants!$H$4*data!C1343^7)</f>
        <v>32845.116149859787</v>
      </c>
      <c r="J1343" s="4">
        <f>D1343/(constants!$A$4+constants!$B$4*data!D1343+constants!$C$4*data!D1343^2+constants!$D$4*data!D1343^3+constants!$E$4*data!D1343^4+constants!$F$4*data!D1343^5+constants!$G$4*data!D1343^6+constants!$H$4*data!D1343^7)</f>
        <v>58380.102397370334</v>
      </c>
      <c r="K1343" s="4">
        <f>E1343/(constants!$A$4+constants!$B$4*data!E1343+constants!$C$4*data!E1343^2+constants!$D$4*data!E1343^3+constants!$E$4*data!E1343^4+constants!$F$4*data!E1343^5+constants!$G$4*data!E1343^6+constants!$H$4*data!E1343^7)</f>
        <v>58380.102397370334</v>
      </c>
      <c r="L1343" s="4">
        <f>F1343/(constants!$A$4+constants!$B$4*data!F1343+constants!$C$4*data!F1343^2+constants!$D$4*data!F1343^3+constants!$E$4*data!F1343^4+constants!$F$4*data!F1343^5+constants!$G$4*data!F1343^6+constants!$H$4*data!F1343^7)</f>
        <v>3683.1146169166186</v>
      </c>
      <c r="M1343" s="4"/>
      <c r="N1343" s="4"/>
      <c r="O1343" s="4">
        <f t="shared" si="314"/>
        <v>82112.79037464947</v>
      </c>
      <c r="P1343" s="4">
        <f t="shared" si="315"/>
        <v>14595.025599342584</v>
      </c>
      <c r="Q1343" s="4">
        <f t="shared" si="315"/>
        <v>14595.025599342584</v>
      </c>
      <c r="R1343" s="4">
        <f t="shared" si="316"/>
        <v>920.77865422915465</v>
      </c>
      <c r="S1343" s="4"/>
      <c r="T1343" s="4"/>
      <c r="U1343" s="4">
        <f t="shared" si="317"/>
        <v>1</v>
      </c>
      <c r="V1343" s="4"/>
      <c r="W1343" s="4"/>
      <c r="X1343">
        <f>IF(front!E1343&gt;$X$2,O1343,P1343)</f>
        <v>82112.79037464947</v>
      </c>
      <c r="Y1343">
        <f t="shared" si="321"/>
        <v>81878.809586348405</v>
      </c>
      <c r="Z1343">
        <f>SUMPRODUCT($B$7:$B$456,Y$7:Y$456,EXP(constants!$B$32+constants!$A$32*ABS($A$7:$A$456-$A1343)))</f>
        <v>3.0373959647339742E-9</v>
      </c>
      <c r="AA1343">
        <f t="shared" si="312"/>
        <v>81878.809586345364</v>
      </c>
      <c r="AB1343">
        <f t="shared" si="318"/>
        <v>81873.363627785759</v>
      </c>
      <c r="AD1343" s="4"/>
      <c r="AE1343" s="4"/>
      <c r="AF1343" s="4"/>
      <c r="AI1343" s="5">
        <f>SUMPRODUCT(constants!$B$13:$B$20,A1343^constants!$A$13:$A$20)*constants!$C$10/((A1343/1000000000)^5*(EXP(0.014388/(A1343/1000000000)/constants!$B$9)-1))</f>
        <v>2.1693719871176579E-5</v>
      </c>
      <c r="AL1343" s="17">
        <f t="shared" si="313"/>
        <v>2.6496675976085434E-10</v>
      </c>
      <c r="AQ1343">
        <f t="shared" si="320"/>
        <v>2.6496675976085434E-10</v>
      </c>
    </row>
    <row r="1344" spans="1:43" x14ac:dyDescent="0.2">
      <c r="A1344">
        <f>front!A1344</f>
        <v>804.2</v>
      </c>
      <c r="B1344" s="1">
        <f t="shared" si="319"/>
        <v>0.44000000000005457</v>
      </c>
      <c r="C1344">
        <f>front!D1344-front!B1344</f>
        <v>32111.05</v>
      </c>
      <c r="D1344" s="2">
        <f>front!E1344-front!C1344</f>
        <v>55431.4</v>
      </c>
      <c r="E1344" s="2">
        <f>IF(front!F1344-front!C1344&gt;0,front!F1344-front!C1344,0)</f>
        <v>55431.4</v>
      </c>
      <c r="F1344" s="2">
        <f>front!I1344-front!H1344</f>
        <v>3531.3999999999996</v>
      </c>
      <c r="G1344" s="2"/>
      <c r="H1344" s="2"/>
      <c r="I1344" s="4">
        <f>C1344/(constants!$A$4+constants!$B$4*data!C1344+constants!$C$4*data!C1344^2+constants!$D$4*data!C1344^3+constants!$E$4*data!C1344^4+constants!$F$4*data!C1344^5+constants!$G$4*data!C1344^6+constants!$H$4*data!C1344^7)</f>
        <v>32984.366344774069</v>
      </c>
      <c r="J1344" s="4">
        <f>D1344/(constants!$A$4+constants!$B$4*data!D1344+constants!$C$4*data!D1344^2+constants!$D$4*data!D1344^3+constants!$E$4*data!D1344^4+constants!$F$4*data!D1344^5+constants!$G$4*data!D1344^6+constants!$H$4*data!D1344^7)</f>
        <v>58499.040579645072</v>
      </c>
      <c r="K1344" s="4">
        <f>E1344/(constants!$A$4+constants!$B$4*data!E1344+constants!$C$4*data!E1344^2+constants!$D$4*data!E1344^3+constants!$E$4*data!E1344^4+constants!$F$4*data!E1344^5+constants!$G$4*data!E1344^6+constants!$H$4*data!E1344^7)</f>
        <v>58499.040579645072</v>
      </c>
      <c r="L1344" s="4">
        <f>F1344/(constants!$A$4+constants!$B$4*data!F1344+constants!$C$4*data!F1344^2+constants!$D$4*data!F1344^3+constants!$E$4*data!F1344^4+constants!$F$4*data!F1344^5+constants!$G$4*data!F1344^6+constants!$H$4*data!F1344^7)</f>
        <v>3523.4455270909093</v>
      </c>
      <c r="M1344" s="4"/>
      <c r="N1344" s="4"/>
      <c r="O1344" s="4">
        <f t="shared" si="314"/>
        <v>82460.915861935166</v>
      </c>
      <c r="P1344" s="4">
        <f t="shared" si="315"/>
        <v>14624.760144911268</v>
      </c>
      <c r="Q1344" s="4">
        <f t="shared" si="315"/>
        <v>14624.760144911268</v>
      </c>
      <c r="R1344" s="4">
        <f t="shared" si="316"/>
        <v>880.86138177272733</v>
      </c>
      <c r="S1344" s="4"/>
      <c r="T1344" s="4"/>
      <c r="U1344" s="4">
        <f t="shared" si="317"/>
        <v>1</v>
      </c>
      <c r="V1344" s="4"/>
      <c r="W1344" s="4"/>
      <c r="X1344">
        <f>IF(front!E1344&gt;$X$2,O1344,P1344)</f>
        <v>82460.915861935166</v>
      </c>
      <c r="Y1344">
        <f t="shared" si="321"/>
        <v>82226.9350736341</v>
      </c>
      <c r="Z1344">
        <f>SUMPRODUCT($B$7:$B$456,Y$7:Y$456,EXP(constants!$B$32+constants!$A$32*ABS($A$7:$A$456-$A1344)))</f>
        <v>2.962321814910696E-9</v>
      </c>
      <c r="AA1344">
        <f t="shared" si="312"/>
        <v>82226.935073631132</v>
      </c>
      <c r="AB1344">
        <f t="shared" si="318"/>
        <v>82221.489115071527</v>
      </c>
      <c r="AD1344" s="4"/>
      <c r="AE1344" s="4"/>
      <c r="AF1344" s="4"/>
      <c r="AI1344" s="5">
        <f>SUMPRODUCT(constants!$B$13:$B$20,A1344^constants!$A$13:$A$20)*constants!$C$10/((A1344/1000000000)^5*(EXP(0.014388/(A1344/1000000000)/constants!$B$9)-1))</f>
        <v>2.1701655563484473E-5</v>
      </c>
      <c r="AL1344" s="17">
        <f t="shared" si="313"/>
        <v>2.6394140749643116E-10</v>
      </c>
      <c r="AQ1344">
        <f t="shared" si="320"/>
        <v>2.6394140749643116E-10</v>
      </c>
    </row>
    <row r="1345" spans="1:43" x14ac:dyDescent="0.2">
      <c r="A1345">
        <f>front!A1345</f>
        <v>804.64</v>
      </c>
      <c r="B1345" s="1">
        <f t="shared" si="319"/>
        <v>0.43999999999994088</v>
      </c>
      <c r="C1345">
        <f>front!D1345-front!B1345</f>
        <v>31970.5</v>
      </c>
      <c r="D1345" s="2">
        <f>front!E1345-front!C1345</f>
        <v>55596.800000000003</v>
      </c>
      <c r="E1345" s="2">
        <f>IF(front!F1345-front!C1345&gt;0,front!F1345-front!C1345,0)</f>
        <v>55596.800000000003</v>
      </c>
      <c r="F1345" s="2">
        <f>front!I1345-front!H1345</f>
        <v>3222.6000000000004</v>
      </c>
      <c r="G1345" s="2"/>
      <c r="H1345" s="2"/>
      <c r="I1345" s="4">
        <f>C1345/(constants!$A$4+constants!$B$4*data!C1345+constants!$C$4*data!C1345^2+constants!$D$4*data!C1345^3+constants!$E$4*data!C1345^4+constants!$F$4*data!C1345^5+constants!$G$4*data!C1345^6+constants!$H$4*data!C1345^7)</f>
        <v>32834.048471239716</v>
      </c>
      <c r="J1345" s="4">
        <f>D1345/(constants!$A$4+constants!$B$4*data!D1345+constants!$C$4*data!D1345^2+constants!$D$4*data!D1345^3+constants!$E$4*data!D1345^4+constants!$F$4*data!D1345^5+constants!$G$4*data!D1345^6+constants!$H$4*data!D1345^7)</f>
        <v>58682.960527920251</v>
      </c>
      <c r="K1345" s="4">
        <f>E1345/(constants!$A$4+constants!$B$4*data!E1345+constants!$C$4*data!E1345^2+constants!$D$4*data!E1345^3+constants!$E$4*data!E1345^4+constants!$F$4*data!E1345^5+constants!$G$4*data!E1345^6+constants!$H$4*data!E1345^7)</f>
        <v>58682.960527920251</v>
      </c>
      <c r="L1345" s="4">
        <f>F1345/(constants!$A$4+constants!$B$4*data!F1345+constants!$C$4*data!F1345^2+constants!$D$4*data!F1345^3+constants!$E$4*data!F1345^4+constants!$F$4*data!F1345^5+constants!$G$4*data!F1345^6+constants!$H$4*data!F1345^7)</f>
        <v>3215.3028787588564</v>
      </c>
      <c r="M1345" s="4"/>
      <c r="N1345" s="4"/>
      <c r="O1345" s="4">
        <f t="shared" si="314"/>
        <v>82085.121178099289</v>
      </c>
      <c r="P1345" s="4">
        <f t="shared" si="315"/>
        <v>14670.740131980063</v>
      </c>
      <c r="Q1345" s="4">
        <f t="shared" si="315"/>
        <v>14670.740131980063</v>
      </c>
      <c r="R1345" s="4">
        <f t="shared" si="316"/>
        <v>803.82571968971411</v>
      </c>
      <c r="S1345" s="4"/>
      <c r="T1345" s="4"/>
      <c r="U1345" s="4">
        <f t="shared" si="317"/>
        <v>1</v>
      </c>
      <c r="V1345" s="4"/>
      <c r="W1345" s="4"/>
      <c r="X1345">
        <f>IF(front!E1345&gt;$X$2,O1345,P1345)</f>
        <v>82085.121178099289</v>
      </c>
      <c r="Y1345">
        <f t="shared" si="321"/>
        <v>81851.140389798224</v>
      </c>
      <c r="Z1345">
        <f>SUMPRODUCT($B$7:$B$456,Y$7:Y$456,EXP(constants!$B$32+constants!$A$32*ABS($A$7:$A$456-$A1345)))</f>
        <v>2.8891032440231863E-9</v>
      </c>
      <c r="AA1345">
        <f t="shared" si="312"/>
        <v>81851.140389795328</v>
      </c>
      <c r="AB1345">
        <f t="shared" si="318"/>
        <v>81845.694431235723</v>
      </c>
      <c r="AD1345" s="4"/>
      <c r="AE1345" s="4"/>
      <c r="AF1345" s="4"/>
      <c r="AI1345" s="5">
        <f>SUMPRODUCT(constants!$B$13:$B$20,A1345^constants!$A$13:$A$20)*constants!$C$10/((A1345/1000000000)^5*(EXP(0.014388/(A1345/1000000000)/constants!$B$9)-1))</f>
        <v>2.1709549971491347E-5</v>
      </c>
      <c r="AL1345" s="17">
        <f t="shared" si="313"/>
        <v>2.6524974981709094E-10</v>
      </c>
      <c r="AQ1345">
        <f t="shared" si="320"/>
        <v>2.6524974981709094E-10</v>
      </c>
    </row>
    <row r="1346" spans="1:43" x14ac:dyDescent="0.2">
      <c r="A1346">
        <f>front!A1346</f>
        <v>805.09</v>
      </c>
      <c r="B1346" s="1">
        <f t="shared" si="319"/>
        <v>0.45000000000004547</v>
      </c>
      <c r="C1346">
        <f>front!D1346-front!B1346</f>
        <v>31696.65</v>
      </c>
      <c r="D1346" s="2">
        <f>front!E1346-front!C1346</f>
        <v>54601.8</v>
      </c>
      <c r="E1346" s="2">
        <f>IF(front!F1346-front!C1346&gt;0,front!F1346-front!C1346,0)</f>
        <v>54601.8</v>
      </c>
      <c r="F1346" s="2">
        <f>front!I1346-front!H1346</f>
        <v>3307.8000000000011</v>
      </c>
      <c r="G1346" s="2"/>
      <c r="H1346" s="2"/>
      <c r="I1346" s="4">
        <f>C1346/(constants!$A$4+constants!$B$4*data!C1346+constants!$C$4*data!C1346^2+constants!$D$4*data!C1346^3+constants!$E$4*data!C1346^4+constants!$F$4*data!C1346^5+constants!$G$4*data!C1346^6+constants!$H$4*data!C1346^7)</f>
        <v>32541.302992872959</v>
      </c>
      <c r="J1346" s="4">
        <f>D1346/(constants!$A$4+constants!$B$4*data!D1346+constants!$C$4*data!D1346^2+constants!$D$4*data!D1346^3+constants!$E$4*data!D1346^4+constants!$F$4*data!D1346^5+constants!$G$4*data!D1346^6+constants!$H$4*data!D1346^7)</f>
        <v>57577.648212084961</v>
      </c>
      <c r="K1346" s="4">
        <f>E1346/(constants!$A$4+constants!$B$4*data!E1346+constants!$C$4*data!E1346^2+constants!$D$4*data!E1346^3+constants!$E$4*data!E1346^4+constants!$F$4*data!E1346^5+constants!$G$4*data!E1346^6+constants!$H$4*data!E1346^7)</f>
        <v>57577.648212084961</v>
      </c>
      <c r="L1346" s="4">
        <f>F1346/(constants!$A$4+constants!$B$4*data!F1346+constants!$C$4*data!F1346^2+constants!$D$4*data!F1346^3+constants!$E$4*data!F1346^4+constants!$F$4*data!F1346^5+constants!$G$4*data!F1346^6+constants!$H$4*data!F1346^7)</f>
        <v>3300.3193470009282</v>
      </c>
      <c r="M1346" s="4"/>
      <c r="N1346" s="4"/>
      <c r="O1346" s="4">
        <f t="shared" si="314"/>
        <v>81353.257482182409</v>
      </c>
      <c r="P1346" s="4">
        <f t="shared" si="315"/>
        <v>14394.41205302124</v>
      </c>
      <c r="Q1346" s="4">
        <f t="shared" si="315"/>
        <v>14394.41205302124</v>
      </c>
      <c r="R1346" s="4">
        <f t="shared" si="316"/>
        <v>825.07983675023206</v>
      </c>
      <c r="S1346" s="4"/>
      <c r="T1346" s="4"/>
      <c r="U1346" s="4">
        <f t="shared" si="317"/>
        <v>1</v>
      </c>
      <c r="V1346" s="4"/>
      <c r="W1346" s="4"/>
      <c r="X1346">
        <f>IF(front!E1346&gt;$X$2,O1346,P1346)</f>
        <v>81353.257482182409</v>
      </c>
      <c r="Y1346">
        <f t="shared" si="321"/>
        <v>81119.276693881344</v>
      </c>
      <c r="Z1346">
        <f>SUMPRODUCT($B$7:$B$456,Y$7:Y$456,EXP(constants!$B$32+constants!$A$32*ABS($A$7:$A$456-$A1346)))</f>
        <v>2.8160921395939482E-9</v>
      </c>
      <c r="AA1346">
        <f t="shared" si="312"/>
        <v>81119.276693878521</v>
      </c>
      <c r="AB1346">
        <f t="shared" si="318"/>
        <v>81113.830735318916</v>
      </c>
      <c r="AD1346" s="4"/>
      <c r="AE1346" s="4"/>
      <c r="AF1346" s="4"/>
      <c r="AI1346" s="5">
        <f>SUMPRODUCT(constants!$B$13:$B$20,A1346^constants!$A$13:$A$20)*constants!$C$10/((A1346/1000000000)^5*(EXP(0.014388/(A1346/1000000000)/constants!$B$9)-1))</f>
        <v>2.1717581043633386E-5</v>
      </c>
      <c r="AL1346" s="17">
        <f t="shared" si="313"/>
        <v>2.6774202188156587E-10</v>
      </c>
      <c r="AQ1346">
        <f t="shared" si="320"/>
        <v>2.6774202188156587E-10</v>
      </c>
    </row>
    <row r="1347" spans="1:43" x14ac:dyDescent="0.2">
      <c r="A1347">
        <f>front!A1347</f>
        <v>805.53</v>
      </c>
      <c r="B1347" s="1">
        <f t="shared" si="319"/>
        <v>0.43999999999994088</v>
      </c>
      <c r="C1347">
        <f>front!D1347-front!B1347</f>
        <v>31307.100000000002</v>
      </c>
      <c r="D1347" s="2">
        <f>front!E1347-front!C1347</f>
        <v>54362</v>
      </c>
      <c r="E1347" s="2">
        <f>IF(front!F1347-front!C1347&gt;0,front!F1347-front!C1347,0)</f>
        <v>54362</v>
      </c>
      <c r="F1347" s="2">
        <f>front!I1347-front!H1347</f>
        <v>3931.7999999999993</v>
      </c>
      <c r="G1347" s="2"/>
      <c r="H1347" s="2"/>
      <c r="I1347" s="4">
        <f>C1347/(constants!$A$4+constants!$B$4*data!C1347+constants!$C$4*data!C1347^2+constants!$D$4*data!C1347^3+constants!$E$4*data!C1347^4+constants!$F$4*data!C1347^5+constants!$G$4*data!C1347^6+constants!$H$4*data!C1347^7)</f>
        <v>32125.18462297006</v>
      </c>
      <c r="J1347" s="4">
        <f>D1347/(constants!$A$4+constants!$B$4*data!D1347+constants!$C$4*data!D1347^2+constants!$D$4*data!D1347^3+constants!$E$4*data!D1347^4+constants!$F$4*data!D1347^5+constants!$G$4*data!D1347^6+constants!$H$4*data!D1347^7)</f>
        <v>57311.602888897927</v>
      </c>
      <c r="K1347" s="4">
        <f>E1347/(constants!$A$4+constants!$B$4*data!E1347+constants!$C$4*data!E1347^2+constants!$D$4*data!E1347^3+constants!$E$4*data!E1347^4+constants!$F$4*data!E1347^5+constants!$G$4*data!E1347^6+constants!$H$4*data!E1347^7)</f>
        <v>57311.602888897927</v>
      </c>
      <c r="L1347" s="4">
        <f>F1347/(constants!$A$4+constants!$B$4*data!F1347+constants!$C$4*data!F1347^2+constants!$D$4*data!F1347^3+constants!$E$4*data!F1347^4+constants!$F$4*data!F1347^5+constants!$G$4*data!F1347^6+constants!$H$4*data!F1347^7)</f>
        <v>3923.0327698833207</v>
      </c>
      <c r="M1347" s="4"/>
      <c r="N1347" s="4"/>
      <c r="O1347" s="4">
        <f t="shared" si="314"/>
        <v>80312.961557425151</v>
      </c>
      <c r="P1347" s="4">
        <f t="shared" si="315"/>
        <v>14327.900722224482</v>
      </c>
      <c r="Q1347" s="4">
        <f t="shared" si="315"/>
        <v>14327.900722224482</v>
      </c>
      <c r="R1347" s="4">
        <f t="shared" si="316"/>
        <v>980.75819247083018</v>
      </c>
      <c r="S1347" s="4"/>
      <c r="T1347" s="4"/>
      <c r="U1347" s="4">
        <f t="shared" si="317"/>
        <v>1</v>
      </c>
      <c r="V1347" s="4"/>
      <c r="W1347" s="4"/>
      <c r="X1347">
        <f>IF(front!E1347&gt;$X$2,O1347,P1347)</f>
        <v>80312.961557425151</v>
      </c>
      <c r="Y1347">
        <f t="shared" si="321"/>
        <v>80078.980769124086</v>
      </c>
      <c r="Z1347">
        <f>SUMPRODUCT($B$7:$B$456,Y$7:Y$456,EXP(constants!$B$32+constants!$A$32*ABS($A$7:$A$456-$A1347)))</f>
        <v>2.7464878714449691E-9</v>
      </c>
      <c r="AA1347">
        <f t="shared" si="312"/>
        <v>80078.980769121335</v>
      </c>
      <c r="AB1347">
        <f t="shared" si="318"/>
        <v>80073.53481056173</v>
      </c>
      <c r="AD1347" s="4"/>
      <c r="AE1347" s="4"/>
      <c r="AF1347" s="4"/>
      <c r="AI1347" s="5">
        <f>SUMPRODUCT(constants!$B$13:$B$20,A1347^constants!$A$13:$A$20)*constants!$C$10/((A1347/1000000000)^5*(EXP(0.014388/(A1347/1000000000)/constants!$B$9)-1))</f>
        <v>2.1725391792406216E-5</v>
      </c>
      <c r="AL1347" s="17">
        <f t="shared" si="313"/>
        <v>2.7131800592797893E-10</v>
      </c>
      <c r="AQ1347">
        <f t="shared" si="320"/>
        <v>2.7131800592797893E-10</v>
      </c>
    </row>
    <row r="1348" spans="1:43" x14ac:dyDescent="0.2">
      <c r="A1348">
        <f>front!A1348</f>
        <v>805.97</v>
      </c>
      <c r="B1348" s="1">
        <f t="shared" si="319"/>
        <v>0.44000000000005457</v>
      </c>
      <c r="C1348">
        <f>front!D1348-front!B1348</f>
        <v>30850.250000000004</v>
      </c>
      <c r="D1348" s="2">
        <f>front!E1348-front!C1348</f>
        <v>54563.3</v>
      </c>
      <c r="E1348" s="2">
        <f>IF(front!F1348-front!C1348&gt;0,front!F1348-front!C1348,0)</f>
        <v>54563.3</v>
      </c>
      <c r="F1348" s="2">
        <f>front!I1348-front!H1348</f>
        <v>5099.2999999999993</v>
      </c>
      <c r="G1348" s="2"/>
      <c r="H1348" s="2"/>
      <c r="I1348" s="4">
        <f>C1348/(constants!$A$4+constants!$B$4*data!C1348+constants!$C$4*data!C1348^2+constants!$D$4*data!C1348^3+constants!$E$4*data!C1348^4+constants!$F$4*data!C1348^5+constants!$G$4*data!C1348^6+constants!$H$4*data!C1348^7)</f>
        <v>31637.640153376571</v>
      </c>
      <c r="J1348" s="4">
        <f>D1348/(constants!$A$4+constants!$B$4*data!D1348+constants!$C$4*data!D1348^2+constants!$D$4*data!D1348^3+constants!$E$4*data!D1348^4+constants!$F$4*data!D1348^5+constants!$G$4*data!D1348^6+constants!$H$4*data!D1348^7)</f>
        <v>57534.926846800161</v>
      </c>
      <c r="K1348" s="4">
        <f>E1348/(constants!$A$4+constants!$B$4*data!E1348+constants!$C$4*data!E1348^2+constants!$D$4*data!E1348^3+constants!$E$4*data!E1348^4+constants!$F$4*data!E1348^5+constants!$G$4*data!E1348^6+constants!$H$4*data!E1348^7)</f>
        <v>57534.926846800161</v>
      </c>
      <c r="L1348" s="4">
        <f>F1348/(constants!$A$4+constants!$B$4*data!F1348+constants!$C$4*data!F1348^2+constants!$D$4*data!F1348^3+constants!$E$4*data!F1348^4+constants!$F$4*data!F1348^5+constants!$G$4*data!F1348^6+constants!$H$4*data!F1348^7)</f>
        <v>5088.5790507214506</v>
      </c>
      <c r="M1348" s="4"/>
      <c r="N1348" s="4"/>
      <c r="O1348" s="4">
        <f t="shared" si="314"/>
        <v>79094.10038344143</v>
      </c>
      <c r="P1348" s="4">
        <f t="shared" si="315"/>
        <v>14383.73171170004</v>
      </c>
      <c r="Q1348" s="4">
        <f t="shared" si="315"/>
        <v>14383.73171170004</v>
      </c>
      <c r="R1348" s="4">
        <f t="shared" si="316"/>
        <v>1272.1447626803626</v>
      </c>
      <c r="S1348" s="4"/>
      <c r="T1348" s="4"/>
      <c r="U1348" s="4">
        <f t="shared" si="317"/>
        <v>1</v>
      </c>
      <c r="V1348" s="4"/>
      <c r="W1348" s="4"/>
      <c r="X1348">
        <f>IF(front!E1348&gt;$X$2,O1348,P1348)</f>
        <v>79094.10038344143</v>
      </c>
      <c r="Y1348">
        <f t="shared" si="321"/>
        <v>78860.119595140364</v>
      </c>
      <c r="Z1348">
        <f>SUMPRODUCT($B$7:$B$456,Y$7:Y$456,EXP(constants!$B$32+constants!$A$32*ABS($A$7:$A$456-$A1348)))</f>
        <v>2.6786039852665897E-9</v>
      </c>
      <c r="AA1348">
        <f t="shared" si="312"/>
        <v>78860.119595137687</v>
      </c>
      <c r="AB1348">
        <f t="shared" si="318"/>
        <v>78854.673636578082</v>
      </c>
      <c r="AD1348" s="4"/>
      <c r="AE1348" s="4"/>
      <c r="AF1348" s="4"/>
      <c r="AI1348" s="5">
        <f>SUMPRODUCT(constants!$B$13:$B$20,A1348^constants!$A$13:$A$20)*constants!$C$10/((A1348/1000000000)^5*(EXP(0.014388/(A1348/1000000000)/constants!$B$9)-1))</f>
        <v>2.1733161105726528E-5</v>
      </c>
      <c r="AL1348" s="17">
        <f t="shared" si="313"/>
        <v>2.7561031075836237E-10</v>
      </c>
      <c r="AQ1348">
        <f t="shared" si="320"/>
        <v>2.7561031075836237E-10</v>
      </c>
    </row>
    <row r="1349" spans="1:43" x14ac:dyDescent="0.2">
      <c r="A1349">
        <f>front!A1349</f>
        <v>806.41</v>
      </c>
      <c r="B1349" s="1">
        <f t="shared" si="319"/>
        <v>0.43999999999994088</v>
      </c>
      <c r="C1349">
        <f>front!D1349-front!B1349</f>
        <v>30559.15</v>
      </c>
      <c r="D1349" s="2">
        <f>front!E1349-front!C1349</f>
        <v>55105.5</v>
      </c>
      <c r="E1349" s="2">
        <f>IF(front!F1349-front!C1349&gt;0,front!F1349-front!C1349,0)</f>
        <v>55105.5</v>
      </c>
      <c r="F1349" s="2">
        <f>front!I1349-front!H1349</f>
        <v>5904.4</v>
      </c>
      <c r="G1349" s="2"/>
      <c r="H1349" s="2"/>
      <c r="I1349" s="4">
        <f>C1349/(constants!$A$4+constants!$B$4*data!C1349+constants!$C$4*data!C1349^2+constants!$D$4*data!C1349^3+constants!$E$4*data!C1349^4+constants!$F$4*data!C1349^5+constants!$G$4*data!C1349^6+constants!$H$4*data!C1349^7)</f>
        <v>31327.243127313417</v>
      </c>
      <c r="J1349" s="4">
        <f>D1349/(constants!$A$4+constants!$B$4*data!D1349+constants!$C$4*data!D1349^2+constants!$D$4*data!D1349^3+constants!$E$4*data!D1349^4+constants!$F$4*data!D1349^5+constants!$G$4*data!D1349^6+constants!$H$4*data!D1349^7)</f>
        <v>58136.877020953987</v>
      </c>
      <c r="K1349" s="4">
        <f>E1349/(constants!$A$4+constants!$B$4*data!E1349+constants!$C$4*data!E1349^2+constants!$D$4*data!E1349^3+constants!$E$4*data!E1349^4+constants!$F$4*data!E1349^5+constants!$G$4*data!E1349^6+constants!$H$4*data!E1349^7)</f>
        <v>58136.877020953987</v>
      </c>
      <c r="L1349" s="4">
        <f>F1349/(constants!$A$4+constants!$B$4*data!F1349+constants!$C$4*data!F1349^2+constants!$D$4*data!F1349^3+constants!$E$4*data!F1349^4+constants!$F$4*data!F1349^5+constants!$G$4*data!F1349^6+constants!$H$4*data!F1349^7)</f>
        <v>5892.8932019908525</v>
      </c>
      <c r="M1349" s="4"/>
      <c r="N1349" s="4"/>
      <c r="O1349" s="4">
        <f t="shared" si="314"/>
        <v>78318.107818283548</v>
      </c>
      <c r="P1349" s="4">
        <f t="shared" si="315"/>
        <v>14534.219255238497</v>
      </c>
      <c r="Q1349" s="4">
        <f t="shared" si="315"/>
        <v>14534.219255238497</v>
      </c>
      <c r="R1349" s="4">
        <f t="shared" si="316"/>
        <v>1473.2233004977131</v>
      </c>
      <c r="S1349" s="4"/>
      <c r="T1349" s="4"/>
      <c r="U1349" s="4">
        <f t="shared" si="317"/>
        <v>1</v>
      </c>
      <c r="V1349" s="4"/>
      <c r="W1349" s="4"/>
      <c r="X1349">
        <f>IF(front!E1349&gt;$X$2,O1349,P1349)</f>
        <v>78318.107818283548</v>
      </c>
      <c r="Y1349">
        <f t="shared" si="321"/>
        <v>78084.127029982483</v>
      </c>
      <c r="Z1349">
        <f>SUMPRODUCT($B$7:$B$456,Y$7:Y$456,EXP(constants!$B$32+constants!$A$32*ABS($A$7:$A$456-$A1349)))</f>
        <v>2.6123979590382361E-9</v>
      </c>
      <c r="AA1349">
        <f t="shared" si="312"/>
        <v>78084.127029979863</v>
      </c>
      <c r="AB1349">
        <f t="shared" si="318"/>
        <v>78078.681071420258</v>
      </c>
      <c r="AD1349" s="4"/>
      <c r="AE1349" s="4"/>
      <c r="AF1349" s="4"/>
      <c r="AI1349" s="5">
        <f>SUMPRODUCT(constants!$B$13:$B$20,A1349^constants!$A$13:$A$20)*constants!$C$10/((A1349/1000000000)^5*(EXP(0.014388/(A1349/1000000000)/constants!$B$9)-1))</f>
        <v>2.1740888933041768E-5</v>
      </c>
      <c r="AL1349" s="17">
        <f t="shared" si="313"/>
        <v>2.7844846550564687E-10</v>
      </c>
      <c r="AQ1349">
        <f t="shared" si="320"/>
        <v>2.7844846550564687E-10</v>
      </c>
    </row>
    <row r="1350" spans="1:43" x14ac:dyDescent="0.2">
      <c r="A1350">
        <f>front!A1350</f>
        <v>806.85</v>
      </c>
      <c r="B1350" s="1">
        <f t="shared" si="319"/>
        <v>0.44000000000005457</v>
      </c>
      <c r="C1350">
        <f>front!D1350-front!B1350</f>
        <v>30267.200000000001</v>
      </c>
      <c r="D1350" s="2">
        <f>front!E1350-front!C1350</f>
        <v>54400.800000000003</v>
      </c>
      <c r="E1350" s="2">
        <f>IF(front!F1350-front!C1350&gt;0,front!F1350-front!C1350,0)</f>
        <v>54400.800000000003</v>
      </c>
      <c r="F1350" s="2">
        <f>front!I1350-front!H1350</f>
        <v>5769.5</v>
      </c>
      <c r="G1350" s="2"/>
      <c r="H1350" s="2"/>
      <c r="I1350" s="4">
        <f>C1350/(constants!$A$4+constants!$B$4*data!C1350+constants!$C$4*data!C1350^2+constants!$D$4*data!C1350^3+constants!$E$4*data!C1350^4+constants!$F$4*data!C1350^5+constants!$G$4*data!C1350^6+constants!$H$4*data!C1350^7)</f>
        <v>31016.144015243448</v>
      </c>
      <c r="J1350" s="4">
        <f>D1350/(constants!$A$4+constants!$B$4*data!D1350+constants!$C$4*data!D1350^2+constants!$D$4*data!D1350^3+constants!$E$4*data!D1350^4+constants!$F$4*data!D1350^5+constants!$G$4*data!D1350^6+constants!$H$4*data!D1350^7)</f>
        <v>57354.641881065603</v>
      </c>
      <c r="K1350" s="4">
        <f>E1350/(constants!$A$4+constants!$B$4*data!E1350+constants!$C$4*data!E1350^2+constants!$D$4*data!E1350^3+constants!$E$4*data!E1350^4+constants!$F$4*data!E1350^5+constants!$G$4*data!E1350^6+constants!$H$4*data!E1350^7)</f>
        <v>57354.641881065603</v>
      </c>
      <c r="L1350" s="4">
        <f>F1350/(constants!$A$4+constants!$B$4*data!F1350+constants!$C$4*data!F1350^2+constants!$D$4*data!F1350^3+constants!$E$4*data!F1350^4+constants!$F$4*data!F1350^5+constants!$G$4*data!F1350^6+constants!$H$4*data!F1350^7)</f>
        <v>5758.0834433808022</v>
      </c>
      <c r="M1350" s="4"/>
      <c r="N1350" s="4"/>
      <c r="O1350" s="4">
        <f t="shared" si="314"/>
        <v>77540.360038108614</v>
      </c>
      <c r="P1350" s="4">
        <f t="shared" si="315"/>
        <v>14338.660470266401</v>
      </c>
      <c r="Q1350" s="4">
        <f t="shared" si="315"/>
        <v>14338.660470266401</v>
      </c>
      <c r="R1350" s="4">
        <f t="shared" si="316"/>
        <v>1439.5208608452006</v>
      </c>
      <c r="S1350" s="4"/>
      <c r="T1350" s="4"/>
      <c r="U1350" s="4">
        <f t="shared" si="317"/>
        <v>1</v>
      </c>
      <c r="V1350" s="4"/>
      <c r="W1350" s="4"/>
      <c r="X1350">
        <f>IF(front!E1350&gt;$X$2,O1350,P1350)</f>
        <v>77540.360038108614</v>
      </c>
      <c r="Y1350">
        <f t="shared" si="321"/>
        <v>77306.379249807549</v>
      </c>
      <c r="Z1350">
        <f>SUMPRODUCT($B$7:$B$456,Y$7:Y$456,EXP(constants!$B$32+constants!$A$32*ABS($A$7:$A$456-$A1350)))</f>
        <v>2.5478283217397174E-9</v>
      </c>
      <c r="AA1350">
        <f t="shared" si="312"/>
        <v>77306.379249805002</v>
      </c>
      <c r="AB1350">
        <f t="shared" si="318"/>
        <v>77300.933291245397</v>
      </c>
      <c r="AD1350" s="4"/>
      <c r="AE1350" s="4"/>
      <c r="AF1350" s="4"/>
      <c r="AI1350" s="5">
        <f>SUMPRODUCT(constants!$B$13:$B$20,A1350^constants!$A$13:$A$20)*constants!$C$10/((A1350/1000000000)^5*(EXP(0.014388/(A1350/1000000000)/constants!$B$9)-1))</f>
        <v>2.1748575223563147E-5</v>
      </c>
      <c r="AL1350" s="17">
        <f t="shared" si="313"/>
        <v>2.8134945203858553E-10</v>
      </c>
      <c r="AQ1350">
        <f t="shared" si="320"/>
        <v>2.8134945203858553E-10</v>
      </c>
    </row>
    <row r="1351" spans="1:43" x14ac:dyDescent="0.2">
      <c r="A1351">
        <f>front!A1351</f>
        <v>807.29</v>
      </c>
      <c r="B1351" s="1">
        <f t="shared" si="319"/>
        <v>0.43999999999994088</v>
      </c>
      <c r="C1351">
        <f>front!D1351-front!B1351</f>
        <v>30369.199999999997</v>
      </c>
      <c r="D1351" s="2">
        <f>front!E1351-front!C1351</f>
        <v>55509.1</v>
      </c>
      <c r="E1351" s="2">
        <f>IF(front!F1351-front!C1351&gt;0,front!F1351-front!C1351,0)</f>
        <v>55509.1</v>
      </c>
      <c r="F1351" s="2">
        <f>front!I1351-front!H1351</f>
        <v>4882</v>
      </c>
      <c r="G1351" s="2"/>
      <c r="H1351" s="2"/>
      <c r="I1351" s="4">
        <f>C1351/(constants!$A$4+constants!$B$4*data!C1351+constants!$C$4*data!C1351^2+constants!$D$4*data!C1351^3+constants!$E$4*data!C1351^4+constants!$F$4*data!C1351^5+constants!$G$4*data!C1351^6+constants!$H$4*data!C1351^7)</f>
        <v>31124.81097610241</v>
      </c>
      <c r="J1351" s="4">
        <f>D1351/(constants!$A$4+constants!$B$4*data!D1351+constants!$C$4*data!D1351^2+constants!$D$4*data!D1351^3+constants!$E$4*data!D1351^4+constants!$F$4*data!D1351^5+constants!$G$4*data!D1351^6+constants!$H$4*data!D1351^7)</f>
        <v>58585.430470428313</v>
      </c>
      <c r="K1351" s="4">
        <f>E1351/(constants!$A$4+constants!$B$4*data!E1351+constants!$C$4*data!E1351^2+constants!$D$4*data!E1351^3+constants!$E$4*data!E1351^4+constants!$F$4*data!E1351^5+constants!$G$4*data!E1351^6+constants!$H$4*data!E1351^7)</f>
        <v>58585.430470428313</v>
      </c>
      <c r="L1351" s="4">
        <f>F1351/(constants!$A$4+constants!$B$4*data!F1351+constants!$C$4*data!F1351^2+constants!$D$4*data!F1351^3+constants!$E$4*data!F1351^4+constants!$F$4*data!F1351^5+constants!$G$4*data!F1351^6+constants!$H$4*data!F1351^7)</f>
        <v>4871.5814665646549</v>
      </c>
      <c r="M1351" s="4"/>
      <c r="N1351" s="4"/>
      <c r="O1351" s="4">
        <f t="shared" si="314"/>
        <v>77812.027440256017</v>
      </c>
      <c r="P1351" s="4">
        <f t="shared" si="315"/>
        <v>14646.357617607078</v>
      </c>
      <c r="Q1351" s="4">
        <f t="shared" si="315"/>
        <v>14646.357617607078</v>
      </c>
      <c r="R1351" s="4">
        <f t="shared" si="316"/>
        <v>1217.8953666411637</v>
      </c>
      <c r="S1351" s="4"/>
      <c r="T1351" s="4"/>
      <c r="U1351" s="4">
        <f t="shared" si="317"/>
        <v>1</v>
      </c>
      <c r="V1351" s="4"/>
      <c r="W1351" s="4"/>
      <c r="X1351">
        <f>IF(front!E1351&gt;$X$2,O1351,P1351)</f>
        <v>77812.027440256017</v>
      </c>
      <c r="Y1351">
        <f t="shared" si="321"/>
        <v>77578.046651954952</v>
      </c>
      <c r="Z1351">
        <f>SUMPRODUCT($B$7:$B$456,Y$7:Y$456,EXP(constants!$B$32+constants!$A$32*ABS($A$7:$A$456-$A1351)))</f>
        <v>2.4848546273741949E-9</v>
      </c>
      <c r="AA1351">
        <f t="shared" ref="AA1351:AA1414" si="322">Y1351-Z1351</f>
        <v>77578.046651952463</v>
      </c>
      <c r="AB1351">
        <f t="shared" si="318"/>
        <v>77572.600693392858</v>
      </c>
      <c r="AD1351" s="4"/>
      <c r="AE1351" s="4"/>
      <c r="AF1351" s="4"/>
      <c r="AI1351" s="5">
        <f>SUMPRODUCT(constants!$B$13:$B$20,A1351^constants!$A$13:$A$20)*constants!$C$10/((A1351/1000000000)^5*(EXP(0.014388/(A1351/1000000000)/constants!$B$9)-1))</f>
        <v>2.1756219926263883E-5</v>
      </c>
      <c r="AL1351" s="17">
        <f t="shared" ref="AL1351:AL1414" si="323">IF(AB1351=0,0,AI1351/AB1351)</f>
        <v>2.8046268568789829E-10</v>
      </c>
      <c r="AQ1351">
        <f t="shared" si="320"/>
        <v>2.8046268568789829E-10</v>
      </c>
    </row>
    <row r="1352" spans="1:43" x14ac:dyDescent="0.2">
      <c r="A1352">
        <f>front!A1352</f>
        <v>807.74</v>
      </c>
      <c r="B1352" s="1">
        <f t="shared" si="319"/>
        <v>0.45000000000004547</v>
      </c>
      <c r="C1352">
        <f>front!D1352-front!B1352</f>
        <v>30490.600000000002</v>
      </c>
      <c r="D1352" s="2">
        <f>front!E1352-front!C1352</f>
        <v>55385.4</v>
      </c>
      <c r="E1352" s="2">
        <f>IF(front!F1352-front!C1352&gt;0,front!F1352-front!C1352,0)</f>
        <v>55385.4</v>
      </c>
      <c r="F1352" s="2">
        <f>front!I1352-front!H1352</f>
        <v>4118.1000000000004</v>
      </c>
      <c r="G1352" s="2"/>
      <c r="H1352" s="2"/>
      <c r="I1352" s="4">
        <f>C1352/(constants!$A$4+constants!$B$4*data!C1352+constants!$C$4*data!C1352^2+constants!$D$4*data!C1352^3+constants!$E$4*data!C1352^4+constants!$F$4*data!C1352^5+constants!$G$4*data!C1352^6+constants!$H$4*data!C1352^7)</f>
        <v>31254.17852535022</v>
      </c>
      <c r="J1352" s="4">
        <f>D1352/(constants!$A$4+constants!$B$4*data!D1352+constants!$C$4*data!D1352^2+constants!$D$4*data!D1352^3+constants!$E$4*data!D1352^4+constants!$F$4*data!D1352^5+constants!$G$4*data!D1352^6+constants!$H$4*data!D1352^7)</f>
        <v>58447.904285690129</v>
      </c>
      <c r="K1352" s="4">
        <f>E1352/(constants!$A$4+constants!$B$4*data!E1352+constants!$C$4*data!E1352^2+constants!$D$4*data!E1352^3+constants!$E$4*data!E1352^4+constants!$F$4*data!E1352^5+constants!$G$4*data!E1352^6+constants!$H$4*data!E1352^7)</f>
        <v>58447.904285690129</v>
      </c>
      <c r="L1352" s="4">
        <f>F1352/(constants!$A$4+constants!$B$4*data!F1352+constants!$C$4*data!F1352^2+constants!$D$4*data!F1352^3+constants!$E$4*data!F1352^4+constants!$F$4*data!F1352^5+constants!$G$4*data!F1352^6+constants!$H$4*data!F1352^7)</f>
        <v>4108.9741581632643</v>
      </c>
      <c r="M1352" s="4"/>
      <c r="N1352" s="4"/>
      <c r="O1352" s="4">
        <f t="shared" ref="O1352:O1415" si="324">I1352*1000/O$4</f>
        <v>78135.446313375549</v>
      </c>
      <c r="P1352" s="4">
        <f t="shared" ref="P1352:Q1415" si="325">J1352*1000/P$4</f>
        <v>14611.976071422532</v>
      </c>
      <c r="Q1352" s="4">
        <f t="shared" si="325"/>
        <v>14611.976071422532</v>
      </c>
      <c r="R1352" s="4">
        <f t="shared" ref="R1352:R1415" si="326">L1352*1000/R$4</f>
        <v>1027.2435395408161</v>
      </c>
      <c r="S1352" s="4"/>
      <c r="T1352" s="4"/>
      <c r="U1352" s="4">
        <f t="shared" ref="U1352:U1415" si="327">Q1352/P1352</f>
        <v>1</v>
      </c>
      <c r="V1352" s="4"/>
      <c r="W1352" s="4"/>
      <c r="X1352">
        <f>IF(front!E1352&gt;$X$2,O1352,P1352)</f>
        <v>78135.446313375549</v>
      </c>
      <c r="Y1352">
        <f t="shared" si="321"/>
        <v>77901.465525074484</v>
      </c>
      <c r="Z1352">
        <f>SUMPRODUCT($B$7:$B$456,Y$7:Y$456,EXP(constants!$B$32+constants!$A$32*ABS($A$7:$A$456-$A1352)))</f>
        <v>2.4220593703801735E-9</v>
      </c>
      <c r="AA1352">
        <f t="shared" si="322"/>
        <v>77901.465525072068</v>
      </c>
      <c r="AB1352">
        <f t="shared" ref="AB1352:AB1415" si="328">IF((AA1352-$AA$3)&gt;0,AA1352-$AA$3,0)</f>
        <v>77896.019566512463</v>
      </c>
      <c r="AD1352" s="4"/>
      <c r="AE1352" s="4"/>
      <c r="AF1352" s="4"/>
      <c r="AI1352" s="5">
        <f>SUMPRODUCT(constants!$B$13:$B$20,A1352^constants!$A$13:$A$20)*constants!$C$10/((A1352/1000000000)^5*(EXP(0.014388/(A1352/1000000000)/constants!$B$9)-1))</f>
        <v>2.1763995302425877E-5</v>
      </c>
      <c r="AL1352" s="17">
        <f t="shared" si="323"/>
        <v>2.7939804143448467E-10</v>
      </c>
      <c r="AQ1352">
        <f t="shared" si="320"/>
        <v>2.7939804143448467E-10</v>
      </c>
    </row>
    <row r="1353" spans="1:43" x14ac:dyDescent="0.2">
      <c r="A1353">
        <f>front!A1353</f>
        <v>808.18</v>
      </c>
      <c r="B1353" s="1">
        <f t="shared" ref="B1353:B1416" si="329">A1353-A1352</f>
        <v>0.43999999999994088</v>
      </c>
      <c r="C1353">
        <f>front!D1353-front!B1353</f>
        <v>30661.000000000004</v>
      </c>
      <c r="D1353" s="2">
        <f>front!E1353-front!C1353</f>
        <v>55722.9</v>
      </c>
      <c r="E1353" s="2">
        <f>IF(front!F1353-front!C1353&gt;0,front!F1353-front!C1353,0)</f>
        <v>55722.9</v>
      </c>
      <c r="F1353" s="2">
        <f>front!I1353-front!H1353</f>
        <v>4266.7999999999993</v>
      </c>
      <c r="G1353" s="2"/>
      <c r="H1353" s="2"/>
      <c r="I1353" s="4">
        <f>C1353/(constants!$A$4+constants!$B$4*data!C1353+constants!$C$4*data!C1353^2+constants!$D$4*data!C1353^3+constants!$E$4*data!C1353^4+constants!$F$4*data!C1353^5+constants!$G$4*data!C1353^6+constants!$H$4*data!C1353^7)</f>
        <v>31435.821642722804</v>
      </c>
      <c r="J1353" s="4">
        <f>D1353/(constants!$A$4+constants!$B$4*data!D1353+constants!$C$4*data!D1353^2+constants!$D$4*data!D1353^3+constants!$E$4*data!D1353^4+constants!$F$4*data!D1353^5+constants!$G$4*data!D1353^6+constants!$H$4*data!D1353^7)</f>
        <v>58823.236842028171</v>
      </c>
      <c r="K1353" s="4">
        <f>E1353/(constants!$A$4+constants!$B$4*data!E1353+constants!$C$4*data!E1353^2+constants!$D$4*data!E1353^3+constants!$E$4*data!E1353^4+constants!$F$4*data!E1353^5+constants!$G$4*data!E1353^6+constants!$H$4*data!E1353^7)</f>
        <v>58823.236842028171</v>
      </c>
      <c r="L1353" s="4">
        <f>F1353/(constants!$A$4+constants!$B$4*data!F1353+constants!$C$4*data!F1353^2+constants!$D$4*data!F1353^3+constants!$E$4*data!F1353^4+constants!$F$4*data!F1353^5+constants!$G$4*data!F1353^6+constants!$H$4*data!F1353^7)</f>
        <v>4257.3985658716865</v>
      </c>
      <c r="M1353" s="4"/>
      <c r="N1353" s="4"/>
      <c r="O1353" s="4">
        <f t="shared" si="324"/>
        <v>78589.554106807016</v>
      </c>
      <c r="P1353" s="4">
        <f t="shared" si="325"/>
        <v>14705.809210507043</v>
      </c>
      <c r="Q1353" s="4">
        <f t="shared" si="325"/>
        <v>14705.809210507043</v>
      </c>
      <c r="R1353" s="4">
        <f t="shared" si="326"/>
        <v>1064.3496414679216</v>
      </c>
      <c r="S1353" s="4"/>
      <c r="T1353" s="4"/>
      <c r="U1353" s="4">
        <f t="shared" si="327"/>
        <v>1</v>
      </c>
      <c r="V1353" s="4"/>
      <c r="W1353" s="4"/>
      <c r="X1353">
        <f>IF(front!E1353&gt;$X$2,O1353,P1353)</f>
        <v>78589.554106807016</v>
      </c>
      <c r="Y1353">
        <f t="shared" si="321"/>
        <v>78355.573318505951</v>
      </c>
      <c r="Z1353">
        <f>SUMPRODUCT($B$7:$B$456,Y$7:Y$456,EXP(constants!$B$32+constants!$A$32*ABS($A$7:$A$456-$A1353)))</f>
        <v>2.3621942588952222E-9</v>
      </c>
      <c r="AA1353">
        <f t="shared" si="322"/>
        <v>78355.573318503593</v>
      </c>
      <c r="AB1353">
        <f t="shared" si="328"/>
        <v>78350.127359943988</v>
      </c>
      <c r="AD1353" s="4"/>
      <c r="AE1353" s="4"/>
      <c r="AF1353" s="4"/>
      <c r="AI1353" s="5">
        <f>SUMPRODUCT(constants!$B$13:$B$20,A1353^constants!$A$13:$A$20)*constants!$C$10/((A1353/1000000000)^5*(EXP(0.014388/(A1353/1000000000)/constants!$B$9)-1))</f>
        <v>2.1771555727275201E-5</v>
      </c>
      <c r="AL1353" s="17">
        <f t="shared" si="323"/>
        <v>2.7787517979716483E-10</v>
      </c>
      <c r="AQ1353">
        <f t="shared" si="320"/>
        <v>2.7787517979716483E-10</v>
      </c>
    </row>
    <row r="1354" spans="1:43" x14ac:dyDescent="0.2">
      <c r="A1354">
        <f>front!A1354</f>
        <v>808.62</v>
      </c>
      <c r="B1354" s="1">
        <f t="shared" si="329"/>
        <v>0.44000000000005457</v>
      </c>
      <c r="C1354">
        <f>front!D1354-front!B1354</f>
        <v>30853.1</v>
      </c>
      <c r="D1354" s="2">
        <f>front!E1354-front!C1354</f>
        <v>55173.1</v>
      </c>
      <c r="E1354" s="2">
        <f>IF(front!F1354-front!C1354&gt;0,front!F1354-front!C1354,0)</f>
        <v>55173.1</v>
      </c>
      <c r="F1354" s="2">
        <f>front!I1354-front!H1354</f>
        <v>4622.6000000000004</v>
      </c>
      <c r="G1354" s="2"/>
      <c r="H1354" s="2"/>
      <c r="I1354" s="4">
        <f>C1354/(constants!$A$4+constants!$B$4*data!C1354+constants!$C$4*data!C1354^2+constants!$D$4*data!C1354^3+constants!$E$4*data!C1354^4+constants!$F$4*data!C1354^5+constants!$G$4*data!C1354^6+constants!$H$4*data!C1354^7)</f>
        <v>31640.680084892963</v>
      </c>
      <c r="J1354" s="4">
        <f>D1354/(constants!$A$4+constants!$B$4*data!D1354+constants!$C$4*data!D1354^2+constants!$D$4*data!D1354^3+constants!$E$4*data!D1354^4+constants!$F$4*data!D1354^5+constants!$G$4*data!D1354^6+constants!$H$4*data!D1354^7)</f>
        <v>58211.975591568196</v>
      </c>
      <c r="K1354" s="4">
        <f>E1354/(constants!$A$4+constants!$B$4*data!E1354+constants!$C$4*data!E1354^2+constants!$D$4*data!E1354^3+constants!$E$4*data!E1354^4+constants!$F$4*data!E1354^5+constants!$G$4*data!E1354^6+constants!$H$4*data!E1354^7)</f>
        <v>58211.975591568196</v>
      </c>
      <c r="L1354" s="4">
        <f>F1354/(constants!$A$4+constants!$B$4*data!F1354+constants!$C$4*data!F1354^2+constants!$D$4*data!F1354^3+constants!$E$4*data!F1354^4+constants!$F$4*data!F1354^5+constants!$G$4*data!F1354^6+constants!$H$4*data!F1354^7)</f>
        <v>4612.5837180827648</v>
      </c>
      <c r="M1354" s="4"/>
      <c r="N1354" s="4"/>
      <c r="O1354" s="4">
        <f t="shared" si="324"/>
        <v>79101.700212232405</v>
      </c>
      <c r="P1354" s="4">
        <f t="shared" si="325"/>
        <v>14552.993897892049</v>
      </c>
      <c r="Q1354" s="4">
        <f t="shared" si="325"/>
        <v>14552.993897892049</v>
      </c>
      <c r="R1354" s="4">
        <f t="shared" si="326"/>
        <v>1153.1459295206912</v>
      </c>
      <c r="S1354" s="4"/>
      <c r="T1354" s="4"/>
      <c r="U1354" s="4">
        <f t="shared" si="327"/>
        <v>1</v>
      </c>
      <c r="V1354" s="4"/>
      <c r="W1354" s="4"/>
      <c r="X1354">
        <f>IF(front!E1354&gt;$X$2,O1354,P1354)</f>
        <v>79101.700212232405</v>
      </c>
      <c r="Y1354">
        <f t="shared" si="321"/>
        <v>78867.719423931339</v>
      </c>
      <c r="Z1354">
        <f>SUMPRODUCT($B$7:$B$456,Y$7:Y$456,EXP(constants!$B$32+constants!$A$32*ABS($A$7:$A$456-$A1354)))</f>
        <v>2.303808810385048E-9</v>
      </c>
      <c r="AA1354">
        <f t="shared" si="322"/>
        <v>78867.71942392904</v>
      </c>
      <c r="AB1354">
        <f t="shared" si="328"/>
        <v>78862.273465369435</v>
      </c>
      <c r="AD1354" s="4"/>
      <c r="AE1354" s="4"/>
      <c r="AF1354" s="4"/>
      <c r="AI1354" s="5">
        <f>SUMPRODUCT(constants!$B$13:$B$20,A1354^constants!$A$13:$A$20)*constants!$C$10/((A1354/1000000000)^5*(EXP(0.014388/(A1354/1000000000)/constants!$B$9)-1))</f>
        <v>2.1779074408568624E-5</v>
      </c>
      <c r="AL1354" s="17">
        <f t="shared" si="323"/>
        <v>2.7616594667578796E-10</v>
      </c>
      <c r="AQ1354">
        <f t="shared" si="320"/>
        <v>2.7616594667578796E-10</v>
      </c>
    </row>
    <row r="1355" spans="1:43" x14ac:dyDescent="0.2">
      <c r="A1355">
        <f>front!A1355</f>
        <v>809.06</v>
      </c>
      <c r="B1355" s="1">
        <f t="shared" si="329"/>
        <v>0.43999999999994088</v>
      </c>
      <c r="C1355">
        <f>front!D1355-front!B1355</f>
        <v>31175.950000000004</v>
      </c>
      <c r="D1355" s="2">
        <f>front!E1355-front!C1355</f>
        <v>55347.9</v>
      </c>
      <c r="E1355" s="2">
        <f>IF(front!F1355-front!C1355&gt;0,front!F1355-front!C1355,0)</f>
        <v>55347.9</v>
      </c>
      <c r="F1355" s="2">
        <f>front!I1355-front!H1355</f>
        <v>4250.8999999999996</v>
      </c>
      <c r="G1355" s="2"/>
      <c r="H1355" s="2"/>
      <c r="I1355" s="4">
        <f>C1355/(constants!$A$4+constants!$B$4*data!C1355+constants!$C$4*data!C1355^2+constants!$D$4*data!C1355^3+constants!$E$4*data!C1355^4+constants!$F$4*data!C1355^5+constants!$G$4*data!C1355^6+constants!$H$4*data!C1355^7)</f>
        <v>31985.17178432543</v>
      </c>
      <c r="J1355" s="4">
        <f>D1355/(constants!$A$4+constants!$B$4*data!D1355+constants!$C$4*data!D1355^2+constants!$D$4*data!D1355^3+constants!$E$4*data!D1355^4+constants!$F$4*data!D1355^5+constants!$G$4*data!D1355^6+constants!$H$4*data!D1355^7)</f>
        <v>58406.221557718076</v>
      </c>
      <c r="K1355" s="4">
        <f>E1355/(constants!$A$4+constants!$B$4*data!E1355+constants!$C$4*data!E1355^2+constants!$D$4*data!E1355^3+constants!$E$4*data!E1355^4+constants!$F$4*data!E1355^5+constants!$G$4*data!E1355^6+constants!$H$4*data!E1355^7)</f>
        <v>58406.221557718076</v>
      </c>
      <c r="L1355" s="4">
        <f>F1355/(constants!$A$4+constants!$B$4*data!F1355+constants!$C$4*data!F1355^2+constants!$D$4*data!F1355^3+constants!$E$4*data!F1355^4+constants!$F$4*data!F1355^5+constants!$G$4*data!F1355^6+constants!$H$4*data!F1355^7)</f>
        <v>4241.5275497353159</v>
      </c>
      <c r="M1355" s="4"/>
      <c r="N1355" s="4"/>
      <c r="O1355" s="4">
        <f t="shared" si="324"/>
        <v>79962.929460813568</v>
      </c>
      <c r="P1355" s="4">
        <f t="shared" si="325"/>
        <v>14601.555389429519</v>
      </c>
      <c r="Q1355" s="4">
        <f t="shared" si="325"/>
        <v>14601.555389429519</v>
      </c>
      <c r="R1355" s="4">
        <f t="shared" si="326"/>
        <v>1060.381887433829</v>
      </c>
      <c r="S1355" s="4"/>
      <c r="T1355" s="4"/>
      <c r="U1355" s="4">
        <f t="shared" si="327"/>
        <v>1</v>
      </c>
      <c r="V1355" s="4"/>
      <c r="W1355" s="4"/>
      <c r="X1355">
        <f>IF(front!E1355&gt;$X$2,O1355,P1355)</f>
        <v>79962.929460813568</v>
      </c>
      <c r="Y1355">
        <f t="shared" si="321"/>
        <v>79728.948672512503</v>
      </c>
      <c r="Z1355">
        <f>SUMPRODUCT($B$7:$B$456,Y$7:Y$456,EXP(constants!$B$32+constants!$A$32*ABS($A$7:$A$456-$A1355)))</f>
        <v>2.246866452588068E-9</v>
      </c>
      <c r="AA1355">
        <f t="shared" si="322"/>
        <v>79728.948672510262</v>
      </c>
      <c r="AB1355">
        <f t="shared" si="328"/>
        <v>79723.502713950656</v>
      </c>
      <c r="AD1355" s="4"/>
      <c r="AE1355" s="4"/>
      <c r="AF1355" s="4"/>
      <c r="AI1355" s="5">
        <f>SUMPRODUCT(constants!$B$13:$B$20,A1355^constants!$A$13:$A$20)*constants!$C$10/((A1355/1000000000)^5*(EXP(0.014388/(A1355/1000000000)/constants!$B$9)-1))</f>
        <v>2.1786551294324022E-5</v>
      </c>
      <c r="AL1355" s="17">
        <f t="shared" si="323"/>
        <v>2.7327639344315508E-10</v>
      </c>
      <c r="AQ1355">
        <f t="shared" si="320"/>
        <v>2.7327639344315508E-10</v>
      </c>
    </row>
    <row r="1356" spans="1:43" x14ac:dyDescent="0.2">
      <c r="A1356">
        <f>front!A1356</f>
        <v>809.5</v>
      </c>
      <c r="B1356" s="1">
        <f t="shared" si="329"/>
        <v>0.44000000000005457</v>
      </c>
      <c r="C1356">
        <f>front!D1356-front!B1356</f>
        <v>31345.85</v>
      </c>
      <c r="D1356" s="2">
        <f>front!E1356-front!C1356</f>
        <v>55621.5</v>
      </c>
      <c r="E1356" s="2">
        <f>IF(front!F1356-front!C1356&gt;0,front!F1356-front!C1356,0)</f>
        <v>55621.5</v>
      </c>
      <c r="F1356" s="2">
        <f>front!I1356-front!H1356</f>
        <v>3888.2000000000007</v>
      </c>
      <c r="G1356" s="2"/>
      <c r="H1356" s="2"/>
      <c r="I1356" s="4">
        <f>C1356/(constants!$A$4+constants!$B$4*data!C1356+constants!$C$4*data!C1356^2+constants!$D$4*data!C1356^3+constants!$E$4*data!C1356^4+constants!$F$4*data!C1356^5+constants!$G$4*data!C1356^6+constants!$H$4*data!C1356^7)</f>
        <v>32166.561164256982</v>
      </c>
      <c r="J1356" s="4">
        <f>D1356/(constants!$A$4+constants!$B$4*data!D1356+constants!$C$4*data!D1356^2+constants!$D$4*data!D1356^3+constants!$E$4*data!D1356^4+constants!$F$4*data!D1356^5+constants!$G$4*data!D1356^6+constants!$H$4*data!D1356^7)</f>
        <v>58710.433360970477</v>
      </c>
      <c r="K1356" s="4">
        <f>E1356/(constants!$A$4+constants!$B$4*data!E1356+constants!$C$4*data!E1356^2+constants!$D$4*data!E1356^3+constants!$E$4*data!E1356^4+constants!$F$4*data!E1356^5+constants!$G$4*data!E1356^6+constants!$H$4*data!E1356^7)</f>
        <v>58710.433360970477</v>
      </c>
      <c r="L1356" s="4">
        <f>F1356/(constants!$A$4+constants!$B$4*data!F1356+constants!$C$4*data!F1356^2+constants!$D$4*data!F1356^3+constants!$E$4*data!F1356^4+constants!$F$4*data!F1356^5+constants!$G$4*data!F1356^6+constants!$H$4*data!F1356^7)</f>
        <v>3879.5186543970622</v>
      </c>
      <c r="M1356" s="4"/>
      <c r="N1356" s="4"/>
      <c r="O1356" s="4">
        <f t="shared" si="324"/>
        <v>80416.402910642457</v>
      </c>
      <c r="P1356" s="4">
        <f t="shared" si="325"/>
        <v>14677.608340242619</v>
      </c>
      <c r="Q1356" s="4">
        <f t="shared" si="325"/>
        <v>14677.608340242619</v>
      </c>
      <c r="R1356" s="4">
        <f t="shared" si="326"/>
        <v>969.87966359926554</v>
      </c>
      <c r="S1356" s="4"/>
      <c r="T1356" s="4"/>
      <c r="U1356" s="4">
        <f t="shared" si="327"/>
        <v>1</v>
      </c>
      <c r="V1356" s="4"/>
      <c r="W1356" s="4"/>
      <c r="X1356">
        <f>IF(front!E1356&gt;$X$2,O1356,P1356)</f>
        <v>80416.402910642457</v>
      </c>
      <c r="Y1356">
        <f t="shared" si="321"/>
        <v>80182.422122341392</v>
      </c>
      <c r="Z1356">
        <f>SUMPRODUCT($B$7:$B$456,Y$7:Y$456,EXP(constants!$B$32+constants!$A$32*ABS($A$7:$A$456-$A1356)))</f>
        <v>2.1913315171851808E-9</v>
      </c>
      <c r="AA1356">
        <f t="shared" si="322"/>
        <v>80182.422122339194</v>
      </c>
      <c r="AB1356">
        <f t="shared" si="328"/>
        <v>80176.976163779589</v>
      </c>
      <c r="AD1356" s="4"/>
      <c r="AE1356" s="4"/>
      <c r="AF1356" s="4"/>
      <c r="AI1356" s="5">
        <f>SUMPRODUCT(constants!$B$13:$B$20,A1356^constants!$A$13:$A$20)*constants!$C$10/((A1356/1000000000)^5*(EXP(0.014388/(A1356/1000000000)/constants!$B$9)-1))</f>
        <v>2.1793986332312875E-5</v>
      </c>
      <c r="AL1356" s="17">
        <f t="shared" si="323"/>
        <v>2.7182350064928532E-10</v>
      </c>
      <c r="AQ1356">
        <f t="shared" si="320"/>
        <v>2.7182350064928532E-10</v>
      </c>
    </row>
    <row r="1357" spans="1:43" x14ac:dyDescent="0.2">
      <c r="A1357">
        <f>front!A1357</f>
        <v>809.94</v>
      </c>
      <c r="B1357" s="1">
        <f t="shared" si="329"/>
        <v>0.44000000000005457</v>
      </c>
      <c r="C1357">
        <f>front!D1357-front!B1357</f>
        <v>31561.7</v>
      </c>
      <c r="D1357" s="2">
        <f>front!E1357-front!C1357</f>
        <v>55733.3</v>
      </c>
      <c r="E1357" s="2">
        <f>IF(front!F1357-front!C1357&gt;0,front!F1357-front!C1357,0)</f>
        <v>55733.3</v>
      </c>
      <c r="F1357" s="2">
        <f>front!I1357-front!H1357</f>
        <v>3377.1000000000004</v>
      </c>
      <c r="G1357" s="2"/>
      <c r="H1357" s="2"/>
      <c r="I1357" s="4">
        <f>C1357/(constants!$A$4+constants!$B$4*data!C1357+constants!$C$4*data!C1357^2+constants!$D$4*data!C1357^3+constants!$E$4*data!C1357^4+constants!$F$4*data!C1357^5+constants!$G$4*data!C1357^6+constants!$H$4*data!C1357^7)</f>
        <v>32397.107793600251</v>
      </c>
      <c r="J1357" s="4">
        <f>D1357/(constants!$A$4+constants!$B$4*data!D1357+constants!$C$4*data!D1357^2+constants!$D$4*data!D1357^3+constants!$E$4*data!D1357^4+constants!$F$4*data!D1357^5+constants!$G$4*data!D1357^6+constants!$H$4*data!D1357^7)</f>
        <v>58834.808307303821</v>
      </c>
      <c r="K1357" s="4">
        <f>E1357/(constants!$A$4+constants!$B$4*data!E1357+constants!$C$4*data!E1357^2+constants!$D$4*data!E1357^3+constants!$E$4*data!E1357^4+constants!$F$4*data!E1357^5+constants!$G$4*data!E1357^6+constants!$H$4*data!E1357^7)</f>
        <v>58834.808307303821</v>
      </c>
      <c r="L1357" s="4">
        <f>F1357/(constants!$A$4+constants!$B$4*data!F1357+constants!$C$4*data!F1357^2+constants!$D$4*data!F1357^3+constants!$E$4*data!F1357^4+constants!$F$4*data!F1357^5+constants!$G$4*data!F1357^6+constants!$H$4*data!F1357^7)</f>
        <v>3369.4712170281059</v>
      </c>
      <c r="M1357" s="4"/>
      <c r="N1357" s="4"/>
      <c r="O1357" s="4">
        <f t="shared" si="324"/>
        <v>80992.76948400063</v>
      </c>
      <c r="P1357" s="4">
        <f t="shared" si="325"/>
        <v>14708.702076825955</v>
      </c>
      <c r="Q1357" s="4">
        <f t="shared" si="325"/>
        <v>14708.702076825955</v>
      </c>
      <c r="R1357" s="4">
        <f t="shared" si="326"/>
        <v>842.36780425702648</v>
      </c>
      <c r="S1357" s="4"/>
      <c r="T1357" s="4"/>
      <c r="U1357" s="4">
        <f t="shared" si="327"/>
        <v>1</v>
      </c>
      <c r="V1357" s="4"/>
      <c r="W1357" s="4"/>
      <c r="X1357">
        <f>IF(front!E1357&gt;$X$2,O1357,P1357)</f>
        <v>80992.76948400063</v>
      </c>
      <c r="Y1357">
        <f t="shared" si="321"/>
        <v>80758.788695699564</v>
      </c>
      <c r="Z1357">
        <f>SUMPRODUCT($B$7:$B$456,Y$7:Y$456,EXP(constants!$B$32+constants!$A$32*ABS($A$7:$A$456-$A1357)))</f>
        <v>2.1371692174574819E-9</v>
      </c>
      <c r="AA1357">
        <f t="shared" si="322"/>
        <v>80758.788695697425</v>
      </c>
      <c r="AB1357">
        <f t="shared" si="328"/>
        <v>80753.34273713782</v>
      </c>
      <c r="AD1357" s="4"/>
      <c r="AE1357" s="4"/>
      <c r="AF1357" s="4"/>
      <c r="AI1357" s="5">
        <f>SUMPRODUCT(constants!$B$13:$B$20,A1357^constants!$A$13:$A$20)*constants!$C$10/((A1357/1000000000)^5*(EXP(0.014388/(A1357/1000000000)/constants!$B$9)-1))</f>
        <v>2.1801379470126024E-5</v>
      </c>
      <c r="AL1357" s="17">
        <f t="shared" si="323"/>
        <v>2.6997494755222985E-10</v>
      </c>
      <c r="AQ1357">
        <f t="shared" ref="AQ1357:AQ1420" si="330">AL1357</f>
        <v>2.6997494755222985E-10</v>
      </c>
    </row>
    <row r="1358" spans="1:43" x14ac:dyDescent="0.2">
      <c r="A1358">
        <f>front!A1358</f>
        <v>810.38</v>
      </c>
      <c r="B1358" s="1">
        <f t="shared" si="329"/>
        <v>0.43999999999994088</v>
      </c>
      <c r="C1358">
        <f>front!D1358-front!B1358</f>
        <v>31616.5</v>
      </c>
      <c r="D1358" s="2">
        <f>front!E1358-front!C1358</f>
        <v>55183.9</v>
      </c>
      <c r="E1358" s="2">
        <f>IF(front!F1358-front!C1358&gt;0,front!F1358-front!C1358,0)</f>
        <v>55183.9</v>
      </c>
      <c r="F1358" s="2">
        <f>front!I1358-front!H1358</f>
        <v>3341.1999999999989</v>
      </c>
      <c r="G1358" s="2"/>
      <c r="H1358" s="2"/>
      <c r="I1358" s="4">
        <f>C1358/(constants!$A$4+constants!$B$4*data!C1358+constants!$C$4*data!C1358^2+constants!$D$4*data!C1358^3+constants!$E$4*data!C1358^4+constants!$F$4*data!C1358^5+constants!$G$4*data!C1358^6+constants!$H$4*data!C1358^7)</f>
        <v>32455.656776431417</v>
      </c>
      <c r="J1358" s="4">
        <f>D1358/(constants!$A$4+constants!$B$4*data!D1358+constants!$C$4*data!D1358^2+constants!$D$4*data!D1358^3+constants!$E$4*data!D1358^4+constants!$F$4*data!D1358^5+constants!$G$4*data!D1358^6+constants!$H$4*data!D1358^7)</f>
        <v>58223.974685246627</v>
      </c>
      <c r="K1358" s="4">
        <f>E1358/(constants!$A$4+constants!$B$4*data!E1358+constants!$C$4*data!E1358^2+constants!$D$4*data!E1358^3+constants!$E$4*data!E1358^4+constants!$F$4*data!E1358^5+constants!$G$4*data!E1358^6+constants!$H$4*data!E1358^7)</f>
        <v>58223.974685246627</v>
      </c>
      <c r="L1358" s="4">
        <f>F1358/(constants!$A$4+constants!$B$4*data!F1358+constants!$C$4*data!F1358^2+constants!$D$4*data!F1358^3+constants!$E$4*data!F1358^4+constants!$F$4*data!F1358^5+constants!$G$4*data!F1358^6+constants!$H$4*data!F1358^7)</f>
        <v>3333.6478194958308</v>
      </c>
      <c r="M1358" s="4"/>
      <c r="N1358" s="4"/>
      <c r="O1358" s="4">
        <f t="shared" si="324"/>
        <v>81139.141941078531</v>
      </c>
      <c r="P1358" s="4">
        <f t="shared" si="325"/>
        <v>14555.993671311657</v>
      </c>
      <c r="Q1358" s="4">
        <f t="shared" si="325"/>
        <v>14555.993671311657</v>
      </c>
      <c r="R1358" s="4">
        <f t="shared" si="326"/>
        <v>833.41195487395771</v>
      </c>
      <c r="S1358" s="4"/>
      <c r="T1358" s="4"/>
      <c r="U1358" s="4">
        <f t="shared" si="327"/>
        <v>1</v>
      </c>
      <c r="V1358" s="4"/>
      <c r="W1358" s="4"/>
      <c r="X1358">
        <f>IF(front!E1358&gt;$X$2,O1358,P1358)</f>
        <v>81139.141941078531</v>
      </c>
      <c r="Y1358">
        <f t="shared" si="321"/>
        <v>80905.161152777466</v>
      </c>
      <c r="Z1358">
        <f>SUMPRODUCT($B$7:$B$456,Y$7:Y$456,EXP(constants!$B$32+constants!$A$32*ABS($A$7:$A$456-$A1358)))</f>
        <v>2.084345626496036E-9</v>
      </c>
      <c r="AA1358">
        <f t="shared" si="322"/>
        <v>80905.161152775385</v>
      </c>
      <c r="AB1358">
        <f t="shared" si="328"/>
        <v>80899.71519421578</v>
      </c>
      <c r="AD1358" s="4"/>
      <c r="AE1358" s="4"/>
      <c r="AF1358" s="4"/>
      <c r="AI1358" s="5">
        <f>SUMPRODUCT(constants!$B$13:$B$20,A1358^constants!$A$13:$A$20)*constants!$C$10/((A1358/1000000000)^5*(EXP(0.014388/(A1358/1000000000)/constants!$B$9)-1))</f>
        <v>2.1808730655112946E-5</v>
      </c>
      <c r="AL1358" s="17">
        <f t="shared" si="323"/>
        <v>2.6957734774166721E-10</v>
      </c>
      <c r="AQ1358">
        <f t="shared" si="330"/>
        <v>2.6957734774166721E-10</v>
      </c>
    </row>
    <row r="1359" spans="1:43" x14ac:dyDescent="0.2">
      <c r="A1359">
        <f>front!A1359</f>
        <v>810.82</v>
      </c>
      <c r="B1359" s="1">
        <f t="shared" si="329"/>
        <v>0.44000000000005457</v>
      </c>
      <c r="C1359">
        <f>front!D1359-front!B1359</f>
        <v>31525.200000000001</v>
      </c>
      <c r="D1359" s="2">
        <f>front!E1359-front!C1359</f>
        <v>54679.199999999997</v>
      </c>
      <c r="E1359" s="2">
        <f>IF(front!F1359-front!C1359&gt;0,front!F1359-front!C1359,0)</f>
        <v>54679.199999999997</v>
      </c>
      <c r="F1359" s="2">
        <f>front!I1359-front!H1359</f>
        <v>3408</v>
      </c>
      <c r="G1359" s="2"/>
      <c r="H1359" s="2"/>
      <c r="I1359" s="4">
        <f>C1359/(constants!$A$4+constants!$B$4*data!C1359+constants!$C$4*data!C1359^2+constants!$D$4*data!C1359^3+constants!$E$4*data!C1359^4+constants!$F$4*data!C1359^5+constants!$G$4*data!C1359^6+constants!$H$4*data!C1359^7)</f>
        <v>32358.114752686677</v>
      </c>
      <c r="J1359" s="4">
        <f>D1359/(constants!$A$4+constants!$B$4*data!D1359+constants!$C$4*data!D1359^2+constants!$D$4*data!D1359^3+constants!$E$4*data!D1359^4+constants!$F$4*data!D1359^5+constants!$G$4*data!D1359^6+constants!$H$4*data!D1359^7)</f>
        <v>57663.544077845007</v>
      </c>
      <c r="K1359" s="4">
        <f>E1359/(constants!$A$4+constants!$B$4*data!E1359+constants!$C$4*data!E1359^2+constants!$D$4*data!E1359^3+constants!$E$4*data!E1359^4+constants!$F$4*data!E1359^5+constants!$G$4*data!E1359^6+constants!$H$4*data!E1359^7)</f>
        <v>57663.544077845007</v>
      </c>
      <c r="L1359" s="4">
        <f>F1359/(constants!$A$4+constants!$B$4*data!F1359+constants!$C$4*data!F1359^2+constants!$D$4*data!F1359^3+constants!$E$4*data!F1359^4+constants!$F$4*data!F1359^5+constants!$G$4*data!F1359^6+constants!$H$4*data!F1359^7)</f>
        <v>3400.3055229614952</v>
      </c>
      <c r="M1359" s="4"/>
      <c r="N1359" s="4"/>
      <c r="O1359" s="4">
        <f t="shared" si="324"/>
        <v>80895.286881716689</v>
      </c>
      <c r="P1359" s="4">
        <f t="shared" si="325"/>
        <v>14415.886019461252</v>
      </c>
      <c r="Q1359" s="4">
        <f t="shared" si="325"/>
        <v>14415.886019461252</v>
      </c>
      <c r="R1359" s="4">
        <f t="shared" si="326"/>
        <v>850.07638074037379</v>
      </c>
      <c r="S1359" s="4"/>
      <c r="T1359" s="4"/>
      <c r="U1359" s="4">
        <f t="shared" si="327"/>
        <v>1</v>
      </c>
      <c r="V1359" s="4"/>
      <c r="W1359" s="4"/>
      <c r="X1359">
        <f>IF(front!E1359&gt;$X$2,O1359,P1359)</f>
        <v>80895.286881716689</v>
      </c>
      <c r="Y1359">
        <f t="shared" si="321"/>
        <v>80661.306093415624</v>
      </c>
      <c r="Z1359">
        <f>SUMPRODUCT($B$7:$B$456,Y$7:Y$456,EXP(constants!$B$32+constants!$A$32*ABS($A$7:$A$456-$A1359)))</f>
        <v>2.0328276559502484E-9</v>
      </c>
      <c r="AA1359">
        <f t="shared" si="322"/>
        <v>80661.306093413586</v>
      </c>
      <c r="AB1359">
        <f t="shared" si="328"/>
        <v>80655.860134853981</v>
      </c>
      <c r="AD1359" s="4"/>
      <c r="AE1359" s="4"/>
      <c r="AF1359" s="4"/>
      <c r="AI1359" s="5">
        <f>SUMPRODUCT(constants!$B$13:$B$20,A1359^constants!$A$13:$A$20)*constants!$C$10/((A1359/1000000000)^5*(EXP(0.014388/(A1359/1000000000)/constants!$B$9)-1))</f>
        <v>2.1816039834420826E-5</v>
      </c>
      <c r="AL1359" s="17">
        <f t="shared" si="323"/>
        <v>2.7048301013646267E-10</v>
      </c>
      <c r="AQ1359">
        <f t="shared" si="330"/>
        <v>2.7048301013646267E-10</v>
      </c>
    </row>
    <row r="1360" spans="1:43" x14ac:dyDescent="0.2">
      <c r="A1360">
        <f>front!A1360</f>
        <v>811.27</v>
      </c>
      <c r="B1360" s="1">
        <f t="shared" si="329"/>
        <v>0.44999999999993179</v>
      </c>
      <c r="C1360">
        <f>front!D1360-front!B1360</f>
        <v>31348.6</v>
      </c>
      <c r="D1360" s="2">
        <f>front!E1360-front!C1360</f>
        <v>53804.9</v>
      </c>
      <c r="E1360" s="2">
        <f>IF(front!F1360-front!C1360&gt;0,front!F1360-front!C1360,0)</f>
        <v>53804.9</v>
      </c>
      <c r="F1360" s="2">
        <f>front!I1360-front!H1360</f>
        <v>3349.7000000000007</v>
      </c>
      <c r="G1360" s="2"/>
      <c r="H1360" s="2"/>
      <c r="I1360" s="4">
        <f>C1360/(constants!$A$4+constants!$B$4*data!C1360+constants!$C$4*data!C1360^2+constants!$D$4*data!C1360^3+constants!$E$4*data!C1360^4+constants!$F$4*data!C1360^5+constants!$G$4*data!C1360^6+constants!$H$4*data!C1360^7)</f>
        <v>32169.49770089244</v>
      </c>
      <c r="J1360" s="4">
        <f>D1360/(constants!$A$4+constants!$B$4*data!D1360+constants!$C$4*data!D1360^2+constants!$D$4*data!D1360^3+constants!$E$4*data!D1360^4+constants!$F$4*data!D1360^5+constants!$G$4*data!D1360^6+constants!$H$4*data!D1360^7)</f>
        <v>56693.925759432452</v>
      </c>
      <c r="K1360" s="4">
        <f>E1360/(constants!$A$4+constants!$B$4*data!E1360+constants!$C$4*data!E1360^2+constants!$D$4*data!E1360^3+constants!$E$4*data!E1360^4+constants!$F$4*data!E1360^5+constants!$G$4*data!E1360^6+constants!$H$4*data!E1360^7)</f>
        <v>56693.925759432452</v>
      </c>
      <c r="L1360" s="4">
        <f>F1360/(constants!$A$4+constants!$B$4*data!F1360+constants!$C$4*data!F1360^2+constants!$D$4*data!F1360^3+constants!$E$4*data!F1360^4+constants!$F$4*data!F1360^5+constants!$G$4*data!F1360^6+constants!$H$4*data!F1360^7)</f>
        <v>3342.1296559308776</v>
      </c>
      <c r="M1360" s="4"/>
      <c r="N1360" s="4"/>
      <c r="O1360" s="4">
        <f t="shared" si="324"/>
        <v>80423.744252231103</v>
      </c>
      <c r="P1360" s="4">
        <f t="shared" si="325"/>
        <v>14173.481439858113</v>
      </c>
      <c r="Q1360" s="4">
        <f t="shared" si="325"/>
        <v>14173.481439858113</v>
      </c>
      <c r="R1360" s="4">
        <f t="shared" si="326"/>
        <v>835.53241398271939</v>
      </c>
      <c r="S1360" s="4"/>
      <c r="T1360" s="4"/>
      <c r="U1360" s="4">
        <f t="shared" si="327"/>
        <v>1</v>
      </c>
      <c r="V1360" s="4"/>
      <c r="W1360" s="4"/>
      <c r="X1360">
        <f>IF(front!E1360&gt;$X$2,O1360,P1360)</f>
        <v>80423.744252231103</v>
      </c>
      <c r="Y1360">
        <f t="shared" si="321"/>
        <v>80189.763463930038</v>
      </c>
      <c r="Z1360">
        <f>SUMPRODUCT($B$7:$B$456,Y$7:Y$456,EXP(constants!$B$32+constants!$A$32*ABS($A$7:$A$456-$A1360)))</f>
        <v>1.9814556627263191E-9</v>
      </c>
      <c r="AA1360">
        <f t="shared" si="322"/>
        <v>80189.763463928059</v>
      </c>
      <c r="AB1360">
        <f t="shared" si="328"/>
        <v>80184.317505368454</v>
      </c>
      <c r="AD1360" s="4"/>
      <c r="AE1360" s="4"/>
      <c r="AF1360" s="4"/>
      <c r="AI1360" s="5">
        <f>SUMPRODUCT(constants!$B$13:$B$20,A1360^constants!$A$13:$A$20)*constants!$C$10/((A1360/1000000000)^5*(EXP(0.014388/(A1360/1000000000)/constants!$B$9)-1))</f>
        <v>2.1823471627629489E-5</v>
      </c>
      <c r="AL1360" s="17">
        <f t="shared" si="323"/>
        <v>2.721663326019876E-10</v>
      </c>
      <c r="AQ1360">
        <f t="shared" si="330"/>
        <v>2.721663326019876E-10</v>
      </c>
    </row>
    <row r="1361" spans="1:43" x14ac:dyDescent="0.2">
      <c r="A1361">
        <f>front!A1361</f>
        <v>811.71</v>
      </c>
      <c r="B1361" s="1">
        <f t="shared" si="329"/>
        <v>0.44000000000005457</v>
      </c>
      <c r="C1361">
        <f>front!D1361-front!B1361</f>
        <v>31062.9</v>
      </c>
      <c r="D1361" s="2">
        <f>front!E1361-front!C1361</f>
        <v>55592.2</v>
      </c>
      <c r="E1361" s="2">
        <f>IF(front!F1361-front!C1361&gt;0,front!F1361-front!C1361,0)</f>
        <v>55592.2</v>
      </c>
      <c r="F1361" s="2">
        <f>front!I1361-front!H1361</f>
        <v>3036.0999999999985</v>
      </c>
      <c r="G1361" s="2"/>
      <c r="H1361" s="2"/>
      <c r="I1361" s="4">
        <f>C1361/(constants!$A$4+constants!$B$4*data!C1361+constants!$C$4*data!C1361^2+constants!$D$4*data!C1361^3+constants!$E$4*data!C1361^4+constants!$F$4*data!C1361^5+constants!$G$4*data!C1361^6+constants!$H$4*data!C1361^7)</f>
        <v>31864.515221793205</v>
      </c>
      <c r="J1361" s="4">
        <f>D1361/(constants!$A$4+constants!$B$4*data!D1361+constants!$C$4*data!D1361^2+constants!$D$4*data!D1361^3+constants!$E$4*data!D1361^4+constants!$F$4*data!D1361^5+constants!$G$4*data!D1361^6+constants!$H$4*data!D1361^7)</f>
        <v>58677.844339801697</v>
      </c>
      <c r="K1361" s="4">
        <f>E1361/(constants!$A$4+constants!$B$4*data!E1361+constants!$C$4*data!E1361^2+constants!$D$4*data!E1361^3+constants!$E$4*data!E1361^4+constants!$F$4*data!E1361^5+constants!$G$4*data!E1361^6+constants!$H$4*data!E1361^7)</f>
        <v>58677.844339801697</v>
      </c>
      <c r="L1361" s="4">
        <f>F1361/(constants!$A$4+constants!$B$4*data!F1361+constants!$C$4*data!F1361^2+constants!$D$4*data!F1361^3+constants!$E$4*data!F1361^4+constants!$F$4*data!F1361^5+constants!$G$4*data!F1361^6+constants!$H$4*data!F1361^7)</f>
        <v>3029.2094241272125</v>
      </c>
      <c r="M1361" s="4"/>
      <c r="N1361" s="4"/>
      <c r="O1361" s="4">
        <f t="shared" si="324"/>
        <v>79661.288054483011</v>
      </c>
      <c r="P1361" s="4">
        <f t="shared" si="325"/>
        <v>14669.461084950424</v>
      </c>
      <c r="Q1361" s="4">
        <f t="shared" si="325"/>
        <v>14669.461084950424</v>
      </c>
      <c r="R1361" s="4">
        <f t="shared" si="326"/>
        <v>757.30235603180313</v>
      </c>
      <c r="S1361" s="4"/>
      <c r="T1361" s="4"/>
      <c r="U1361" s="4">
        <f t="shared" si="327"/>
        <v>1</v>
      </c>
      <c r="V1361" s="4"/>
      <c r="W1361" s="4"/>
      <c r="X1361">
        <f>IF(front!E1361&gt;$X$2,O1361,P1361)</f>
        <v>79661.288054483011</v>
      </c>
      <c r="Y1361">
        <f t="shared" si="321"/>
        <v>79427.307266181946</v>
      </c>
      <c r="Z1361">
        <f>SUMPRODUCT($B$7:$B$456,Y$7:Y$456,EXP(constants!$B$32+constants!$A$32*ABS($A$7:$A$456-$A1361)))</f>
        <v>1.9324807839094501E-9</v>
      </c>
      <c r="AA1361">
        <f t="shared" si="322"/>
        <v>79427.307266180011</v>
      </c>
      <c r="AB1361">
        <f t="shared" si="328"/>
        <v>79421.861307620406</v>
      </c>
      <c r="AD1361" s="4"/>
      <c r="AE1361" s="4"/>
      <c r="AF1361" s="4"/>
      <c r="AI1361" s="5">
        <f>SUMPRODUCT(constants!$B$13:$B$20,A1361^constants!$A$13:$A$20)*constants!$C$10/((A1361/1000000000)^5*(EXP(0.014388/(A1361/1000000000)/constants!$B$9)-1))</f>
        <v>2.1830695678543986E-5</v>
      </c>
      <c r="AL1361" s="17">
        <f t="shared" si="323"/>
        <v>2.7487010904955162E-10</v>
      </c>
      <c r="AQ1361">
        <f t="shared" si="330"/>
        <v>2.7487010904955162E-10</v>
      </c>
    </row>
    <row r="1362" spans="1:43" x14ac:dyDescent="0.2">
      <c r="A1362">
        <f>front!A1362</f>
        <v>812.15</v>
      </c>
      <c r="B1362" s="1">
        <f t="shared" si="329"/>
        <v>0.43999999999994088</v>
      </c>
      <c r="C1362">
        <f>front!D1362-front!B1362</f>
        <v>30738.299999999996</v>
      </c>
      <c r="D1362" s="2">
        <f>front!E1362-front!C1362</f>
        <v>55618.400000000001</v>
      </c>
      <c r="E1362" s="2">
        <f>IF(front!F1362-front!C1362&gt;0,front!F1362-front!C1362,0)</f>
        <v>55618.400000000001</v>
      </c>
      <c r="F1362" s="2">
        <f>front!I1362-front!H1362</f>
        <v>2637.8999999999996</v>
      </c>
      <c r="G1362" s="2"/>
      <c r="H1362" s="2"/>
      <c r="I1362" s="4">
        <f>C1362/(constants!$A$4+constants!$B$4*data!C1362+constants!$C$4*data!C1362^2+constants!$D$4*data!C1362^3+constants!$E$4*data!C1362^4+constants!$F$4*data!C1362^5+constants!$G$4*data!C1362^6+constants!$H$4*data!C1362^7)</f>
        <v>31518.244925815445</v>
      </c>
      <c r="J1362" s="4">
        <f>D1362/(constants!$A$4+constants!$B$4*data!D1362+constants!$C$4*data!D1362^2+constants!$D$4*data!D1362^3+constants!$E$4*data!D1362^4+constants!$F$4*data!D1362^5+constants!$G$4*data!D1362^6+constants!$H$4*data!D1362^7)</f>
        <v>58706.985248914607</v>
      </c>
      <c r="K1362" s="4">
        <f>E1362/(constants!$A$4+constants!$B$4*data!E1362+constants!$C$4*data!E1362^2+constants!$D$4*data!E1362^3+constants!$E$4*data!E1362^4+constants!$F$4*data!E1362^5+constants!$G$4*data!E1362^6+constants!$H$4*data!E1362^7)</f>
        <v>58706.985248914607</v>
      </c>
      <c r="L1362" s="4">
        <f>F1362/(constants!$A$4+constants!$B$4*data!F1362+constants!$C$4*data!F1362^2+constants!$D$4*data!F1362^3+constants!$E$4*data!F1362^4+constants!$F$4*data!F1362^5+constants!$G$4*data!F1362^6+constants!$H$4*data!F1362^7)</f>
        <v>2631.8941368925707</v>
      </c>
      <c r="M1362" s="4"/>
      <c r="N1362" s="4"/>
      <c r="O1362" s="4">
        <f t="shared" si="324"/>
        <v>78795.612314538608</v>
      </c>
      <c r="P1362" s="4">
        <f t="shared" si="325"/>
        <v>14676.746312228652</v>
      </c>
      <c r="Q1362" s="4">
        <f t="shared" si="325"/>
        <v>14676.746312228652</v>
      </c>
      <c r="R1362" s="4">
        <f t="shared" si="326"/>
        <v>657.97353422314268</v>
      </c>
      <c r="S1362" s="4"/>
      <c r="T1362" s="4"/>
      <c r="U1362" s="4">
        <f t="shared" si="327"/>
        <v>1</v>
      </c>
      <c r="V1362" s="4"/>
      <c r="W1362" s="4"/>
      <c r="X1362">
        <f>IF(front!E1362&gt;$X$2,O1362,P1362)</f>
        <v>78795.612314538608</v>
      </c>
      <c r="Y1362">
        <f t="shared" si="321"/>
        <v>78561.631526237543</v>
      </c>
      <c r="Z1362">
        <f>SUMPRODUCT($B$7:$B$456,Y$7:Y$456,EXP(constants!$B$32+constants!$A$32*ABS($A$7:$A$456-$A1362)))</f>
        <v>1.8847163983679393E-9</v>
      </c>
      <c r="AA1362">
        <f t="shared" si="322"/>
        <v>78561.631526235651</v>
      </c>
      <c r="AB1362">
        <f t="shared" si="328"/>
        <v>78556.185567676046</v>
      </c>
      <c r="AD1362" s="4"/>
      <c r="AE1362" s="4"/>
      <c r="AF1362" s="4"/>
      <c r="AI1362" s="5">
        <f>SUMPRODUCT(constants!$B$13:$B$20,A1362^constants!$A$13:$A$20)*constants!$C$10/((A1362/1000000000)^5*(EXP(0.014388/(A1362/1000000000)/constants!$B$9)-1))</f>
        <v>2.1837877562836734E-5</v>
      </c>
      <c r="AL1362" s="17">
        <f t="shared" si="323"/>
        <v>2.7799055421324441E-10</v>
      </c>
      <c r="AQ1362">
        <f t="shared" si="330"/>
        <v>2.7799055421324441E-10</v>
      </c>
    </row>
    <row r="1363" spans="1:43" x14ac:dyDescent="0.2">
      <c r="A1363">
        <f>front!A1363</f>
        <v>812.59</v>
      </c>
      <c r="B1363" s="1">
        <f t="shared" si="329"/>
        <v>0.44000000000005457</v>
      </c>
      <c r="C1363">
        <f>front!D1363-front!B1363</f>
        <v>30426.85</v>
      </c>
      <c r="D1363" s="2">
        <f>front!E1363-front!C1363</f>
        <v>55128.1</v>
      </c>
      <c r="E1363" s="2">
        <f>IF(front!F1363-front!C1363&gt;0,front!F1363-front!C1363,0)</f>
        <v>55128.1</v>
      </c>
      <c r="F1363" s="2">
        <f>front!I1363-front!H1363</f>
        <v>2397.6999999999989</v>
      </c>
      <c r="G1363" s="2"/>
      <c r="H1363" s="2"/>
      <c r="I1363" s="4">
        <f>C1363/(constants!$A$4+constants!$B$4*data!C1363+constants!$C$4*data!C1363^2+constants!$D$4*data!C1363^3+constants!$E$4*data!C1363^4+constants!$F$4*data!C1363^5+constants!$G$4*data!C1363^6+constants!$H$4*data!C1363^7)</f>
        <v>31186.240166175856</v>
      </c>
      <c r="J1363" s="4">
        <f>D1363/(constants!$A$4+constants!$B$4*data!D1363+constants!$C$4*data!D1363^2+constants!$D$4*data!D1363^3+constants!$E$4*data!D1363^4+constants!$F$4*data!D1363^5+constants!$G$4*data!D1363^6+constants!$H$4*data!D1363^7)</f>
        <v>58161.982631819228</v>
      </c>
      <c r="K1363" s="4">
        <f>E1363/(constants!$A$4+constants!$B$4*data!E1363+constants!$C$4*data!E1363^2+constants!$D$4*data!E1363^3+constants!$E$4*data!E1363^4+constants!$F$4*data!E1363^5+constants!$G$4*data!E1363^6+constants!$H$4*data!E1363^7)</f>
        <v>58161.982631819228</v>
      </c>
      <c r="L1363" s="4">
        <f>F1363/(constants!$A$4+constants!$B$4*data!F1363+constants!$C$4*data!F1363^2+constants!$D$4*data!F1363^3+constants!$E$4*data!F1363^4+constants!$F$4*data!F1363^5+constants!$G$4*data!F1363^6+constants!$H$4*data!F1363^7)</f>
        <v>2392.234962967701</v>
      </c>
      <c r="M1363" s="4"/>
      <c r="N1363" s="4"/>
      <c r="O1363" s="4">
        <f t="shared" si="324"/>
        <v>77965.600415439636</v>
      </c>
      <c r="P1363" s="4">
        <f t="shared" si="325"/>
        <v>14540.495657954807</v>
      </c>
      <c r="Q1363" s="4">
        <f t="shared" si="325"/>
        <v>14540.495657954807</v>
      </c>
      <c r="R1363" s="4">
        <f t="shared" si="326"/>
        <v>598.05874074192525</v>
      </c>
      <c r="S1363" s="4"/>
      <c r="T1363" s="4"/>
      <c r="U1363" s="4">
        <f t="shared" si="327"/>
        <v>1</v>
      </c>
      <c r="V1363" s="4"/>
      <c r="W1363" s="4"/>
      <c r="X1363">
        <f>IF(front!E1363&gt;$X$2,O1363,P1363)</f>
        <v>77965.600415439636</v>
      </c>
      <c r="Y1363">
        <f t="shared" si="321"/>
        <v>77731.619627138571</v>
      </c>
      <c r="Z1363">
        <f>SUMPRODUCT($B$7:$B$456,Y$7:Y$456,EXP(constants!$B$32+constants!$A$32*ABS($A$7:$A$456-$A1363)))</f>
        <v>1.8381325868042558E-9</v>
      </c>
      <c r="AA1363">
        <f t="shared" si="322"/>
        <v>77731.619627136737</v>
      </c>
      <c r="AB1363">
        <f t="shared" si="328"/>
        <v>77726.173668577132</v>
      </c>
      <c r="AD1363" s="4"/>
      <c r="AE1363" s="4"/>
      <c r="AF1363" s="4"/>
      <c r="AI1363" s="5">
        <f>SUMPRODUCT(constants!$B$13:$B$20,A1363^constants!$A$13:$A$20)*constants!$C$10/((A1363/1000000000)^5*(EXP(0.014388/(A1363/1000000000)/constants!$B$9)-1))</f>
        <v>2.1845017226886633E-5</v>
      </c>
      <c r="AL1363" s="17">
        <f t="shared" si="323"/>
        <v>2.8105097930117279E-10</v>
      </c>
      <c r="AQ1363">
        <f t="shared" si="330"/>
        <v>2.8105097930117279E-10</v>
      </c>
    </row>
    <row r="1364" spans="1:43" x14ac:dyDescent="0.2">
      <c r="A1364">
        <f>front!A1364</f>
        <v>813.03</v>
      </c>
      <c r="B1364" s="1">
        <f t="shared" si="329"/>
        <v>0.43999999999994088</v>
      </c>
      <c r="C1364">
        <f>front!D1364-front!B1364</f>
        <v>30222.95</v>
      </c>
      <c r="D1364" s="2">
        <f>front!E1364-front!C1364</f>
        <v>54563.5</v>
      </c>
      <c r="E1364" s="2">
        <f>IF(front!F1364-front!C1364&gt;0,front!F1364-front!C1364,0)</f>
        <v>54563.5</v>
      </c>
      <c r="F1364" s="2">
        <f>front!I1364-front!H1364</f>
        <v>2974.1000000000004</v>
      </c>
      <c r="G1364" s="2"/>
      <c r="H1364" s="2"/>
      <c r="I1364" s="4">
        <f>C1364/(constants!$A$4+constants!$B$4*data!C1364+constants!$C$4*data!C1364^2+constants!$D$4*data!C1364^3+constants!$E$4*data!C1364^4+constants!$F$4*data!C1364^5+constants!$G$4*data!C1364^6+constants!$H$4*data!C1364^7)</f>
        <v>30969.009502202774</v>
      </c>
      <c r="J1364" s="4">
        <f>D1364/(constants!$A$4+constants!$B$4*data!D1364+constants!$C$4*data!D1364^2+constants!$D$4*data!D1364^3+constants!$E$4*data!D1364^4+constants!$F$4*data!D1364^5+constants!$G$4*data!D1364^6+constants!$H$4*data!D1364^7)</f>
        <v>57535.14876817711</v>
      </c>
      <c r="K1364" s="4">
        <f>E1364/(constants!$A$4+constants!$B$4*data!E1364+constants!$C$4*data!E1364^2+constants!$D$4*data!E1364^3+constants!$E$4*data!E1364^4+constants!$F$4*data!E1364^5+constants!$G$4*data!E1364^6+constants!$H$4*data!E1364^7)</f>
        <v>57535.14876817711</v>
      </c>
      <c r="L1364" s="4">
        <f>F1364/(constants!$A$4+constants!$B$4*data!F1364+constants!$C$4*data!F1364^2+constants!$D$4*data!F1364^3+constants!$E$4*data!F1364^4+constants!$F$4*data!F1364^5+constants!$G$4*data!F1364^6+constants!$H$4*data!F1364^7)</f>
        <v>2967.3458511830263</v>
      </c>
      <c r="M1364" s="4"/>
      <c r="N1364" s="4"/>
      <c r="O1364" s="4">
        <f t="shared" si="324"/>
        <v>77422.523755506933</v>
      </c>
      <c r="P1364" s="4">
        <f t="shared" si="325"/>
        <v>14383.787192044278</v>
      </c>
      <c r="Q1364" s="4">
        <f t="shared" si="325"/>
        <v>14383.787192044278</v>
      </c>
      <c r="R1364" s="4">
        <f t="shared" si="326"/>
        <v>741.83646279575657</v>
      </c>
      <c r="S1364" s="4"/>
      <c r="T1364" s="4"/>
      <c r="U1364" s="4">
        <f t="shared" si="327"/>
        <v>1</v>
      </c>
      <c r="V1364" s="4"/>
      <c r="W1364" s="4"/>
      <c r="X1364">
        <f>IF(front!E1364&gt;$X$2,O1364,P1364)</f>
        <v>77422.523755506933</v>
      </c>
      <c r="Y1364">
        <f t="shared" si="321"/>
        <v>77188.542967205867</v>
      </c>
      <c r="Z1364">
        <f>SUMPRODUCT($B$7:$B$456,Y$7:Y$456,EXP(constants!$B$32+constants!$A$32*ABS($A$7:$A$456-$A1364)))</f>
        <v>1.792700169424706E-9</v>
      </c>
      <c r="AA1364">
        <f t="shared" si="322"/>
        <v>77188.542967204077</v>
      </c>
      <c r="AB1364">
        <f t="shared" si="328"/>
        <v>77183.097008644472</v>
      </c>
      <c r="AD1364" s="4"/>
      <c r="AE1364" s="4"/>
      <c r="AF1364" s="4"/>
      <c r="AI1364" s="5">
        <f>SUMPRODUCT(constants!$B$13:$B$20,A1364^constants!$A$13:$A$20)*constants!$C$10/((A1364/1000000000)^5*(EXP(0.014388/(A1364/1000000000)/constants!$B$9)-1))</f>
        <v>2.1852114616882615E-5</v>
      </c>
      <c r="AL1364" s="17">
        <f t="shared" si="323"/>
        <v>2.8312046890830499E-10</v>
      </c>
      <c r="AQ1364">
        <f t="shared" si="330"/>
        <v>2.8312046890830499E-10</v>
      </c>
    </row>
    <row r="1365" spans="1:43" x14ac:dyDescent="0.2">
      <c r="A1365">
        <f>front!A1365</f>
        <v>813.47</v>
      </c>
      <c r="B1365" s="1">
        <f t="shared" si="329"/>
        <v>0.44000000000005457</v>
      </c>
      <c r="C1365">
        <f>front!D1365-front!B1365</f>
        <v>29980.05</v>
      </c>
      <c r="D1365" s="2">
        <f>front!E1365-front!C1365</f>
        <v>55032.2</v>
      </c>
      <c r="E1365" s="2">
        <f>IF(front!F1365-front!C1365&gt;0,front!F1365-front!C1365,0)</f>
        <v>55032.2</v>
      </c>
      <c r="F1365" s="2">
        <f>front!I1365-front!H1365</f>
        <v>4071.3999999999996</v>
      </c>
      <c r="G1365" s="2"/>
      <c r="H1365" s="2"/>
      <c r="I1365" s="4">
        <f>C1365/(constants!$A$4+constants!$B$4*data!C1365+constants!$C$4*data!C1365^2+constants!$D$4*data!C1365^3+constants!$E$4*data!C1365^4+constants!$F$4*data!C1365^5+constants!$G$4*data!C1365^6+constants!$H$4*data!C1365^7)</f>
        <v>30710.359446946473</v>
      </c>
      <c r="J1365" s="4">
        <f>D1365/(constants!$A$4+constants!$B$4*data!D1365+constants!$C$4*data!D1365^2+constants!$D$4*data!D1365^3+constants!$E$4*data!D1365^4+constants!$F$4*data!D1365^5+constants!$G$4*data!D1365^6+constants!$H$4*data!D1365^7)</f>
        <v>58055.459280378622</v>
      </c>
      <c r="K1365" s="4">
        <f>E1365/(constants!$A$4+constants!$B$4*data!E1365+constants!$C$4*data!E1365^2+constants!$D$4*data!E1365^3+constants!$E$4*data!E1365^4+constants!$F$4*data!E1365^5+constants!$G$4*data!E1365^6+constants!$H$4*data!E1365^7)</f>
        <v>58055.459280378622</v>
      </c>
      <c r="L1365" s="4">
        <f>F1365/(constants!$A$4+constants!$B$4*data!F1365+constants!$C$4*data!F1365^2+constants!$D$4*data!F1365^3+constants!$E$4*data!F1365^4+constants!$F$4*data!F1365^5+constants!$G$4*data!F1365^6+constants!$H$4*data!F1365^7)</f>
        <v>4062.3627210489663</v>
      </c>
      <c r="M1365" s="4"/>
      <c r="N1365" s="4"/>
      <c r="O1365" s="4">
        <f t="shared" si="324"/>
        <v>76775.898617366183</v>
      </c>
      <c r="P1365" s="4">
        <f t="shared" si="325"/>
        <v>14513.864820094655</v>
      </c>
      <c r="Q1365" s="4">
        <f t="shared" si="325"/>
        <v>14513.864820094655</v>
      </c>
      <c r="R1365" s="4">
        <f t="shared" si="326"/>
        <v>1015.5906802622416</v>
      </c>
      <c r="S1365" s="4"/>
      <c r="T1365" s="4"/>
      <c r="U1365" s="4">
        <f t="shared" si="327"/>
        <v>1</v>
      </c>
      <c r="V1365" s="4"/>
      <c r="W1365" s="4"/>
      <c r="X1365">
        <f>IF(front!E1365&gt;$X$2,O1365,P1365)</f>
        <v>76775.898617366183</v>
      </c>
      <c r="Y1365">
        <f t="shared" si="321"/>
        <v>76541.917829065118</v>
      </c>
      <c r="Z1365">
        <f>SUMPRODUCT($B$7:$B$456,Y$7:Y$456,EXP(constants!$B$32+constants!$A$32*ABS($A$7:$A$456-$A1365)))</f>
        <v>1.7483906876613075E-9</v>
      </c>
      <c r="AA1365">
        <f t="shared" si="322"/>
        <v>76541.917829063372</v>
      </c>
      <c r="AB1365">
        <f t="shared" si="328"/>
        <v>76536.471870503767</v>
      </c>
      <c r="AD1365" s="4"/>
      <c r="AE1365" s="4"/>
      <c r="AF1365" s="4"/>
      <c r="AI1365" s="5">
        <f>SUMPRODUCT(constants!$B$13:$B$20,A1365^constants!$A$13:$A$20)*constants!$C$10/((A1365/1000000000)^5*(EXP(0.014388/(A1365/1000000000)/constants!$B$9)-1))</f>
        <v>2.1859169678855983E-5</v>
      </c>
      <c r="AL1365" s="17">
        <f t="shared" si="323"/>
        <v>2.8560461626504951E-10</v>
      </c>
      <c r="AQ1365">
        <f t="shared" si="330"/>
        <v>2.8560461626504951E-10</v>
      </c>
    </row>
    <row r="1366" spans="1:43" x14ac:dyDescent="0.2">
      <c r="A1366">
        <f>front!A1366</f>
        <v>813.91</v>
      </c>
      <c r="B1366" s="1">
        <f t="shared" si="329"/>
        <v>0.43999999999994088</v>
      </c>
      <c r="C1366">
        <f>front!D1366-front!B1366</f>
        <v>29880.3</v>
      </c>
      <c r="D1366" s="2">
        <f>front!E1366-front!C1366</f>
        <v>55294.5</v>
      </c>
      <c r="E1366" s="2">
        <f>IF(front!F1366-front!C1366&gt;0,front!F1366-front!C1366,0)</f>
        <v>55294.5</v>
      </c>
      <c r="F1366" s="2">
        <f>front!I1366-front!H1366</f>
        <v>4804.5</v>
      </c>
      <c r="G1366" s="2"/>
      <c r="H1366" s="2"/>
      <c r="I1366" s="4">
        <f>C1366/(constants!$A$4+constants!$B$4*data!C1366+constants!$C$4*data!C1366^2+constants!$D$4*data!C1366^3+constants!$E$4*data!C1366^4+constants!$F$4*data!C1366^5+constants!$G$4*data!C1366^6+constants!$H$4*data!C1366^7)</f>
        <v>30604.182576395498</v>
      </c>
      <c r="J1366" s="4">
        <f>D1366/(constants!$A$4+constants!$B$4*data!D1366+constants!$C$4*data!D1366^2+constants!$D$4*data!D1366^3+constants!$E$4*data!D1366^4+constants!$F$4*data!D1366^5+constants!$G$4*data!D1366^6+constants!$H$4*data!D1366^7)</f>
        <v>58346.872151302588</v>
      </c>
      <c r="K1366" s="4">
        <f>E1366/(constants!$A$4+constants!$B$4*data!E1366+constants!$C$4*data!E1366^2+constants!$D$4*data!E1366^3+constants!$E$4*data!E1366^4+constants!$F$4*data!E1366^5+constants!$G$4*data!E1366^6+constants!$H$4*data!E1366^7)</f>
        <v>58346.872151302588</v>
      </c>
      <c r="L1366" s="4">
        <f>F1366/(constants!$A$4+constants!$B$4*data!F1366+constants!$C$4*data!F1366^2+constants!$D$4*data!F1366^3+constants!$E$4*data!F1366^4+constants!$F$4*data!F1366^5+constants!$G$4*data!F1366^6+constants!$H$4*data!F1366^7)</f>
        <v>4794.1971735846164</v>
      </c>
      <c r="M1366" s="4"/>
      <c r="N1366" s="4"/>
      <c r="O1366" s="4">
        <f t="shared" si="324"/>
        <v>76510.456440988739</v>
      </c>
      <c r="P1366" s="4">
        <f t="shared" si="325"/>
        <v>14586.718037825647</v>
      </c>
      <c r="Q1366" s="4">
        <f t="shared" si="325"/>
        <v>14586.718037825647</v>
      </c>
      <c r="R1366" s="4">
        <f t="shared" si="326"/>
        <v>1198.5492933961541</v>
      </c>
      <c r="S1366" s="4"/>
      <c r="T1366" s="4"/>
      <c r="U1366" s="4">
        <f t="shared" si="327"/>
        <v>1</v>
      </c>
      <c r="V1366" s="4"/>
      <c r="W1366" s="4"/>
      <c r="X1366">
        <f>IF(front!E1366&gt;$X$2,O1366,P1366)</f>
        <v>76510.456440988739</v>
      </c>
      <c r="Y1366">
        <f t="shared" si="321"/>
        <v>76276.475652687674</v>
      </c>
      <c r="Z1366">
        <f>SUMPRODUCT($B$7:$B$456,Y$7:Y$456,EXP(constants!$B$32+constants!$A$32*ABS($A$7:$A$456-$A1366)))</f>
        <v>1.7051763863456188E-9</v>
      </c>
      <c r="AA1366">
        <f t="shared" si="322"/>
        <v>76276.475652685971</v>
      </c>
      <c r="AB1366">
        <f t="shared" si="328"/>
        <v>76271.029694126366</v>
      </c>
      <c r="AD1366" s="4"/>
      <c r="AE1366" s="4"/>
      <c r="AF1366" s="4"/>
      <c r="AI1366" s="5">
        <f>SUMPRODUCT(constants!$B$13:$B$20,A1366^constants!$A$13:$A$20)*constants!$C$10/((A1366/1000000000)^5*(EXP(0.014388/(A1366/1000000000)/constants!$B$9)-1))</f>
        <v>2.1866182358659342E-5</v>
      </c>
      <c r="AL1366" s="17">
        <f t="shared" si="323"/>
        <v>2.8669053566407086E-10</v>
      </c>
      <c r="AQ1366">
        <f t="shared" si="330"/>
        <v>2.8669053566407086E-10</v>
      </c>
    </row>
    <row r="1367" spans="1:43" x14ac:dyDescent="0.2">
      <c r="A1367">
        <f>front!A1367</f>
        <v>814.35</v>
      </c>
      <c r="B1367" s="1">
        <f t="shared" si="329"/>
        <v>0.44000000000005457</v>
      </c>
      <c r="C1367">
        <f>front!D1367-front!B1367</f>
        <v>29990.2</v>
      </c>
      <c r="D1367" s="2">
        <f>front!E1367-front!C1367</f>
        <v>55053</v>
      </c>
      <c r="E1367" s="2">
        <f>IF(front!F1367-front!C1367&gt;0,front!F1367-front!C1367,0)</f>
        <v>55053</v>
      </c>
      <c r="F1367" s="2">
        <f>front!I1367-front!H1367</f>
        <v>4836</v>
      </c>
      <c r="G1367" s="2"/>
      <c r="H1367" s="2"/>
      <c r="I1367" s="4">
        <f>C1367/(constants!$A$4+constants!$B$4*data!C1367+constants!$C$4*data!C1367^2+constants!$D$4*data!C1367^3+constants!$E$4*data!C1367^4+constants!$F$4*data!C1367^5+constants!$G$4*data!C1367^6+constants!$H$4*data!C1367^7)</f>
        <v>30721.164750828466</v>
      </c>
      <c r="J1367" s="4">
        <f>D1367/(constants!$A$4+constants!$B$4*data!D1367+constants!$C$4*data!D1367^2+constants!$D$4*data!D1367^3+constants!$E$4*data!D1367^4+constants!$F$4*data!D1367^5+constants!$G$4*data!D1367^6+constants!$H$4*data!D1367^7)</f>
        <v>58078.561451050919</v>
      </c>
      <c r="K1367" s="4">
        <f>E1367/(constants!$A$4+constants!$B$4*data!E1367+constants!$C$4*data!E1367^2+constants!$D$4*data!E1367^3+constants!$E$4*data!E1367^4+constants!$F$4*data!E1367^5+constants!$G$4*data!E1367^6+constants!$H$4*data!E1367^7)</f>
        <v>58078.561451050919</v>
      </c>
      <c r="L1367" s="4">
        <f>F1367/(constants!$A$4+constants!$B$4*data!F1367+constants!$C$4*data!F1367^2+constants!$D$4*data!F1367^3+constants!$E$4*data!F1367^4+constants!$F$4*data!F1367^5+constants!$G$4*data!F1367^6+constants!$H$4*data!F1367^7)</f>
        <v>4825.6496676314118</v>
      </c>
      <c r="M1367" s="4"/>
      <c r="N1367" s="4"/>
      <c r="O1367" s="4">
        <f t="shared" si="324"/>
        <v>76802.911877071165</v>
      </c>
      <c r="P1367" s="4">
        <f t="shared" si="325"/>
        <v>14519.640362762731</v>
      </c>
      <c r="Q1367" s="4">
        <f t="shared" si="325"/>
        <v>14519.640362762731</v>
      </c>
      <c r="R1367" s="4">
        <f t="shared" si="326"/>
        <v>1206.412416907853</v>
      </c>
      <c r="S1367" s="4"/>
      <c r="T1367" s="4"/>
      <c r="U1367" s="4">
        <f t="shared" si="327"/>
        <v>1</v>
      </c>
      <c r="V1367" s="4"/>
      <c r="W1367" s="4"/>
      <c r="X1367">
        <f>IF(front!E1367&gt;$X$2,O1367,P1367)</f>
        <v>76802.911877071165</v>
      </c>
      <c r="Y1367">
        <f t="shared" si="321"/>
        <v>76568.931088770099</v>
      </c>
      <c r="Z1367">
        <f>SUMPRODUCT($B$7:$B$456,Y$7:Y$456,EXP(constants!$B$32+constants!$A$32*ABS($A$7:$A$456-$A1367)))</f>
        <v>1.6630301963229953E-9</v>
      </c>
      <c r="AA1367">
        <f t="shared" si="322"/>
        <v>76568.931088768441</v>
      </c>
      <c r="AB1367">
        <f t="shared" si="328"/>
        <v>76563.485130208835</v>
      </c>
      <c r="AD1367" s="4"/>
      <c r="AE1367" s="4"/>
      <c r="AF1367" s="4"/>
      <c r="AI1367" s="5">
        <f>SUMPRODUCT(constants!$B$13:$B$20,A1367^constants!$A$13:$A$20)*constants!$C$10/((A1367/1000000000)^5*(EXP(0.014388/(A1367/1000000000)/constants!$B$9)-1))</f>
        <v>2.1873152601976508E-5</v>
      </c>
      <c r="AL1367" s="17">
        <f t="shared" si="323"/>
        <v>2.8568648050408894E-10</v>
      </c>
      <c r="AQ1367">
        <f t="shared" si="330"/>
        <v>2.8568648050408894E-10</v>
      </c>
    </row>
    <row r="1368" spans="1:43" x14ac:dyDescent="0.2">
      <c r="A1368">
        <f>front!A1368</f>
        <v>814.79</v>
      </c>
      <c r="B1368" s="1">
        <f t="shared" si="329"/>
        <v>0.43999999999994088</v>
      </c>
      <c r="C1368">
        <f>front!D1368-front!B1368</f>
        <v>30262.75</v>
      </c>
      <c r="D1368" s="2">
        <f>front!E1368-front!C1368</f>
        <v>55103.199999999997</v>
      </c>
      <c r="E1368" s="2">
        <f>IF(front!F1368-front!C1368&gt;0,front!F1368-front!C1368,0)</f>
        <v>55103.199999999997</v>
      </c>
      <c r="F1368" s="2">
        <f>front!I1368-front!H1368</f>
        <v>3686</v>
      </c>
      <c r="G1368" s="2"/>
      <c r="H1368" s="2"/>
      <c r="I1368" s="4">
        <f>C1368/(constants!$A$4+constants!$B$4*data!C1368+constants!$C$4*data!C1368^2+constants!$D$4*data!C1368^3+constants!$E$4*data!C1368^4+constants!$F$4*data!C1368^5+constants!$G$4*data!C1368^6+constants!$H$4*data!C1368^7)</f>
        <v>31011.403721558814</v>
      </c>
      <c r="J1368" s="4">
        <f>D1368/(constants!$A$4+constants!$B$4*data!D1368+constants!$C$4*data!D1368^2+constants!$D$4*data!D1368^3+constants!$E$4*data!D1368^4+constants!$F$4*data!D1368^5+constants!$G$4*data!D1368^6+constants!$H$4*data!D1368^7)</f>
        <v>58134.322098089622</v>
      </c>
      <c r="K1368" s="4">
        <f>E1368/(constants!$A$4+constants!$B$4*data!E1368+constants!$C$4*data!E1368^2+constants!$D$4*data!E1368^3+constants!$E$4*data!E1368^4+constants!$F$4*data!E1368^5+constants!$G$4*data!E1368^6+constants!$H$4*data!E1368^7)</f>
        <v>58134.322098089622</v>
      </c>
      <c r="L1368" s="4">
        <f>F1368/(constants!$A$4+constants!$B$4*data!F1368+constants!$C$4*data!F1368^2+constants!$D$4*data!F1368^3+constants!$E$4*data!F1368^4+constants!$F$4*data!F1368^5+constants!$G$4*data!F1368^6+constants!$H$4*data!F1368^7)</f>
        <v>3677.7256611235593</v>
      </c>
      <c r="M1368" s="4"/>
      <c r="N1368" s="4"/>
      <c r="O1368" s="4">
        <f t="shared" si="324"/>
        <v>77528.509303897037</v>
      </c>
      <c r="P1368" s="4">
        <f t="shared" si="325"/>
        <v>14533.580524522406</v>
      </c>
      <c r="Q1368" s="4">
        <f t="shared" si="325"/>
        <v>14533.580524522406</v>
      </c>
      <c r="R1368" s="4">
        <f t="shared" si="326"/>
        <v>919.43141528088984</v>
      </c>
      <c r="S1368" s="4"/>
      <c r="T1368" s="4"/>
      <c r="U1368" s="4">
        <f t="shared" si="327"/>
        <v>1</v>
      </c>
      <c r="V1368" s="4"/>
      <c r="W1368" s="4"/>
      <c r="X1368">
        <f>IF(front!E1368&gt;$X$2,O1368,P1368)</f>
        <v>77528.509303897037</v>
      </c>
      <c r="Y1368">
        <f t="shared" si="321"/>
        <v>77294.528515595972</v>
      </c>
      <c r="Z1368">
        <f>SUMPRODUCT($B$7:$B$456,Y$7:Y$456,EXP(constants!$B$32+constants!$A$32*ABS($A$7:$A$456-$A1368)))</f>
        <v>1.6219257174967422E-9</v>
      </c>
      <c r="AA1368">
        <f t="shared" si="322"/>
        <v>77294.528515594357</v>
      </c>
      <c r="AB1368">
        <f t="shared" si="328"/>
        <v>77289.082557034752</v>
      </c>
      <c r="AD1368" s="4"/>
      <c r="AE1368" s="4"/>
      <c r="AF1368" s="4"/>
      <c r="AI1368" s="5">
        <f>SUMPRODUCT(constants!$B$13:$B$20,A1368^constants!$A$13:$A$20)*constants!$C$10/((A1368/1000000000)^5*(EXP(0.014388/(A1368/1000000000)/constants!$B$9)-1))</f>
        <v>2.1880080354351273E-5</v>
      </c>
      <c r="AL1368" s="17">
        <f t="shared" si="323"/>
        <v>2.8309406232380976E-10</v>
      </c>
      <c r="AQ1368">
        <f t="shared" si="330"/>
        <v>2.8309406232380976E-10</v>
      </c>
    </row>
    <row r="1369" spans="1:43" x14ac:dyDescent="0.2">
      <c r="A1369">
        <f>front!A1369</f>
        <v>815.23</v>
      </c>
      <c r="B1369" s="1">
        <f t="shared" si="329"/>
        <v>0.44000000000005457</v>
      </c>
      <c r="C1369">
        <f>front!D1369-front!B1369</f>
        <v>30646.750000000004</v>
      </c>
      <c r="D1369" s="2">
        <f>front!E1369-front!C1369</f>
        <v>55247.9</v>
      </c>
      <c r="E1369" s="2">
        <f>IF(front!F1369-front!C1369&gt;0,front!F1369-front!C1369,0)</f>
        <v>55247.9</v>
      </c>
      <c r="F1369" s="2">
        <f>front!I1369-front!H1369</f>
        <v>2702.2999999999993</v>
      </c>
      <c r="G1369" s="2"/>
      <c r="H1369" s="2"/>
      <c r="I1369" s="4">
        <f>C1369/(constants!$A$4+constants!$B$4*data!C1369+constants!$C$4*data!C1369^2+constants!$D$4*data!C1369^3+constants!$E$4*data!C1369^4+constants!$F$4*data!C1369^5+constants!$G$4*data!C1369^6+constants!$H$4*data!C1369^7)</f>
        <v>31420.628747450191</v>
      </c>
      <c r="J1369" s="4">
        <f>D1369/(constants!$A$4+constants!$B$4*data!D1369+constants!$C$4*data!D1369^2+constants!$D$4*data!D1369^3+constants!$E$4*data!D1369^4+constants!$F$4*data!D1369^5+constants!$G$4*data!D1369^6+constants!$H$4*data!D1369^7)</f>
        <v>58295.086751889605</v>
      </c>
      <c r="K1369" s="4">
        <f>E1369/(constants!$A$4+constants!$B$4*data!E1369+constants!$C$4*data!E1369^2+constants!$D$4*data!E1369^3+constants!$E$4*data!E1369^4+constants!$F$4*data!E1369^5+constants!$G$4*data!E1369^6+constants!$H$4*data!E1369^7)</f>
        <v>58295.086751889605</v>
      </c>
      <c r="L1369" s="4">
        <f>F1369/(constants!$A$4+constants!$B$4*data!F1369+constants!$C$4*data!F1369^2+constants!$D$4*data!F1369^3+constants!$E$4*data!F1369^4+constants!$F$4*data!F1369^5+constants!$G$4*data!F1369^6+constants!$H$4*data!F1369^7)</f>
        <v>2696.1498686318678</v>
      </c>
      <c r="M1369" s="4"/>
      <c r="N1369" s="4"/>
      <c r="O1369" s="4">
        <f t="shared" si="324"/>
        <v>78551.571868625484</v>
      </c>
      <c r="P1369" s="4">
        <f t="shared" si="325"/>
        <v>14573.771687972401</v>
      </c>
      <c r="Q1369" s="4">
        <f t="shared" si="325"/>
        <v>14573.771687972401</v>
      </c>
      <c r="R1369" s="4">
        <f t="shared" si="326"/>
        <v>674.03746715796694</v>
      </c>
      <c r="S1369" s="4"/>
      <c r="T1369" s="4"/>
      <c r="U1369" s="4">
        <f t="shared" si="327"/>
        <v>1</v>
      </c>
      <c r="V1369" s="4"/>
      <c r="W1369" s="4"/>
      <c r="X1369">
        <f>IF(front!E1369&gt;$X$2,O1369,P1369)</f>
        <v>78551.571868625484</v>
      </c>
      <c r="Y1369">
        <f t="shared" si="321"/>
        <v>78317.591080324419</v>
      </c>
      <c r="Z1369">
        <f>SUMPRODUCT($B$7:$B$456,Y$7:Y$456,EXP(constants!$B$32+constants!$A$32*ABS($A$7:$A$456-$A1369)))</f>
        <v>1.5818372022911742E-9</v>
      </c>
      <c r="AA1369">
        <f t="shared" si="322"/>
        <v>78317.591080322833</v>
      </c>
      <c r="AB1369">
        <f t="shared" si="328"/>
        <v>78312.145121763228</v>
      </c>
      <c r="AD1369" s="4"/>
      <c r="AE1369" s="4"/>
      <c r="AF1369" s="4"/>
      <c r="AI1369" s="5">
        <f>SUMPRODUCT(constants!$B$13:$B$20,A1369^constants!$A$13:$A$20)*constants!$C$10/((A1369/1000000000)^5*(EXP(0.014388/(A1369/1000000000)/constants!$B$9)-1))</f>
        <v>2.1886965561184471E-5</v>
      </c>
      <c r="AL1369" s="17">
        <f t="shared" si="323"/>
        <v>2.7948366791834954E-10</v>
      </c>
      <c r="AQ1369">
        <f t="shared" si="330"/>
        <v>2.7948366791834954E-10</v>
      </c>
    </row>
    <row r="1370" spans="1:43" x14ac:dyDescent="0.2">
      <c r="A1370">
        <f>front!A1370</f>
        <v>815.67</v>
      </c>
      <c r="B1370" s="1">
        <f t="shared" si="329"/>
        <v>0.43999999999994088</v>
      </c>
      <c r="C1370">
        <f>front!D1370-front!B1370</f>
        <v>30941.45</v>
      </c>
      <c r="D1370" s="2">
        <f>front!E1370-front!C1370</f>
        <v>55562.3</v>
      </c>
      <c r="E1370" s="2">
        <f>IF(front!F1370-front!C1370&gt;0,front!F1370-front!C1370,0)</f>
        <v>55562.3</v>
      </c>
      <c r="F1370" s="2">
        <f>front!I1370-front!H1370</f>
        <v>2334.8999999999996</v>
      </c>
      <c r="G1370" s="2"/>
      <c r="H1370" s="2"/>
      <c r="I1370" s="4">
        <f>C1370/(constants!$A$4+constants!$B$4*data!C1370+constants!$C$4*data!C1370^2+constants!$D$4*data!C1370^3+constants!$E$4*data!C1370^4+constants!$F$4*data!C1370^5+constants!$G$4*data!C1370^6+constants!$H$4*data!C1370^7)</f>
        <v>31734.927626442895</v>
      </c>
      <c r="J1370" s="4">
        <f>D1370/(constants!$A$4+constants!$B$4*data!D1370+constants!$C$4*data!D1370^2+constants!$D$4*data!D1370^3+constants!$E$4*data!D1370^4+constants!$F$4*data!D1370^5+constants!$G$4*data!D1370^6+constants!$H$4*data!D1370^7)</f>
        <v>58644.590711035104</v>
      </c>
      <c r="K1370" s="4">
        <f>E1370/(constants!$A$4+constants!$B$4*data!E1370+constants!$C$4*data!E1370^2+constants!$D$4*data!E1370^3+constants!$E$4*data!E1370^4+constants!$F$4*data!E1370^5+constants!$G$4*data!E1370^6+constants!$H$4*data!E1370^7)</f>
        <v>58644.590711035104</v>
      </c>
      <c r="L1370" s="4">
        <f>F1370/(constants!$A$4+constants!$B$4*data!F1370+constants!$C$4*data!F1370^2+constants!$D$4*data!F1370^3+constants!$E$4*data!F1370^4+constants!$F$4*data!F1370^5+constants!$G$4*data!F1370^6+constants!$H$4*data!F1370^7)</f>
        <v>2329.5769014181242</v>
      </c>
      <c r="M1370" s="4"/>
      <c r="N1370" s="4"/>
      <c r="O1370" s="4">
        <f t="shared" si="324"/>
        <v>79337.319066107229</v>
      </c>
      <c r="P1370" s="4">
        <f t="shared" si="325"/>
        <v>14661.147677758776</v>
      </c>
      <c r="Q1370" s="4">
        <f t="shared" si="325"/>
        <v>14661.147677758776</v>
      </c>
      <c r="R1370" s="4">
        <f t="shared" si="326"/>
        <v>582.39422535453105</v>
      </c>
      <c r="S1370" s="4"/>
      <c r="T1370" s="4"/>
      <c r="U1370" s="4">
        <f t="shared" si="327"/>
        <v>1</v>
      </c>
      <c r="V1370" s="4"/>
      <c r="W1370" s="4"/>
      <c r="X1370">
        <f>IF(front!E1370&gt;$X$2,O1370,P1370)</f>
        <v>79337.319066107229</v>
      </c>
      <c r="Y1370">
        <f t="shared" si="321"/>
        <v>79103.338277806164</v>
      </c>
      <c r="Z1370">
        <f>SUMPRODUCT($B$7:$B$456,Y$7:Y$456,EXP(constants!$B$32+constants!$A$32*ABS($A$7:$A$456-$A1370)))</f>
        <v>1.5427395395235837E-9</v>
      </c>
      <c r="AA1370">
        <f t="shared" si="322"/>
        <v>79103.338277804622</v>
      </c>
      <c r="AB1370">
        <f t="shared" si="328"/>
        <v>79097.892319245017</v>
      </c>
      <c r="AD1370" s="4"/>
      <c r="AE1370" s="4"/>
      <c r="AF1370" s="4"/>
      <c r="AI1370" s="5">
        <f>SUMPRODUCT(constants!$B$13:$B$20,A1370^constants!$A$13:$A$20)*constants!$C$10/((A1370/1000000000)^5*(EXP(0.014388/(A1370/1000000000)/constants!$B$9)-1))</f>
        <v>2.18938081676936E-5</v>
      </c>
      <c r="AL1370" s="17">
        <f t="shared" si="323"/>
        <v>2.7679382504060347E-10</v>
      </c>
      <c r="AQ1370">
        <f t="shared" si="330"/>
        <v>2.7679382504060347E-10</v>
      </c>
    </row>
    <row r="1371" spans="1:43" x14ac:dyDescent="0.2">
      <c r="A1371">
        <f>front!A1371</f>
        <v>816.12</v>
      </c>
      <c r="B1371" s="1">
        <f t="shared" si="329"/>
        <v>0.45000000000004547</v>
      </c>
      <c r="C1371">
        <f>front!D1371-front!B1371</f>
        <v>31079.85</v>
      </c>
      <c r="D1371" s="2">
        <f>front!E1371-front!C1371</f>
        <v>55700</v>
      </c>
      <c r="E1371" s="2">
        <f>IF(front!F1371-front!C1371&gt;0,front!F1371-front!C1371,0)</f>
        <v>55700</v>
      </c>
      <c r="F1371" s="2">
        <f>front!I1371-front!H1371</f>
        <v>2430.3999999999996</v>
      </c>
      <c r="G1371" s="2"/>
      <c r="H1371" s="2"/>
      <c r="I1371" s="4">
        <f>C1371/(constants!$A$4+constants!$B$4*data!C1371+constants!$C$4*data!C1371^2+constants!$D$4*data!C1371^3+constants!$E$4*data!C1371^4+constants!$F$4*data!C1371^5+constants!$G$4*data!C1371^6+constants!$H$4*data!C1371^7)</f>
        <v>31882.603747692425</v>
      </c>
      <c r="J1371" s="4">
        <f>D1371/(constants!$A$4+constants!$B$4*data!D1371+constants!$C$4*data!D1371^2+constants!$D$4*data!D1371^3+constants!$E$4*data!D1371^4+constants!$F$4*data!D1371^5+constants!$G$4*data!D1371^6+constants!$H$4*data!D1371^7)</f>
        <v>58797.758609924043</v>
      </c>
      <c r="K1371" s="4">
        <f>E1371/(constants!$A$4+constants!$B$4*data!E1371+constants!$C$4*data!E1371^2+constants!$D$4*data!E1371^3+constants!$E$4*data!E1371^4+constants!$F$4*data!E1371^5+constants!$G$4*data!E1371^6+constants!$H$4*data!E1371^7)</f>
        <v>58797.758609924043</v>
      </c>
      <c r="L1371" s="4">
        <f>F1371/(constants!$A$4+constants!$B$4*data!F1371+constants!$C$4*data!F1371^2+constants!$D$4*data!F1371^3+constants!$E$4*data!F1371^4+constants!$F$4*data!F1371^5+constants!$G$4*data!F1371^6+constants!$H$4*data!F1371^7)</f>
        <v>2424.8611292872906</v>
      </c>
      <c r="M1371" s="4"/>
      <c r="N1371" s="4"/>
      <c r="O1371" s="4">
        <f t="shared" si="324"/>
        <v>79706.509369231062</v>
      </c>
      <c r="P1371" s="4">
        <f t="shared" si="325"/>
        <v>14699.439652481011</v>
      </c>
      <c r="Q1371" s="4">
        <f t="shared" si="325"/>
        <v>14699.439652481011</v>
      </c>
      <c r="R1371" s="4">
        <f t="shared" si="326"/>
        <v>606.21528232182277</v>
      </c>
      <c r="S1371" s="4"/>
      <c r="T1371" s="4"/>
      <c r="U1371" s="4">
        <f t="shared" si="327"/>
        <v>1</v>
      </c>
      <c r="V1371" s="4"/>
      <c r="W1371" s="4"/>
      <c r="X1371">
        <f>IF(front!E1371&gt;$X$2,O1371,P1371)</f>
        <v>79706.509369231062</v>
      </c>
      <c r="Y1371">
        <f t="shared" si="321"/>
        <v>79472.528580929997</v>
      </c>
      <c r="Z1371">
        <f>SUMPRODUCT($B$7:$B$456,Y$7:Y$456,EXP(constants!$B$32+constants!$A$32*ABS($A$7:$A$456-$A1371)))</f>
        <v>1.5037526608579306E-9</v>
      </c>
      <c r="AA1371">
        <f t="shared" si="322"/>
        <v>79472.528580928498</v>
      </c>
      <c r="AB1371">
        <f t="shared" si="328"/>
        <v>79467.082622368893</v>
      </c>
      <c r="AD1371" s="4"/>
      <c r="AE1371" s="4"/>
      <c r="AF1371" s="4"/>
      <c r="AI1371" s="5">
        <f>SUMPRODUCT(constants!$B$13:$B$20,A1371^constants!$A$13:$A$20)*constants!$C$10/((A1371/1000000000)^5*(EXP(0.014388/(A1371/1000000000)/constants!$B$9)-1))</f>
        <v>2.1900762167202408E-5</v>
      </c>
      <c r="AL1371" s="17">
        <f t="shared" si="323"/>
        <v>2.7559539679184905E-10</v>
      </c>
      <c r="AQ1371">
        <f t="shared" si="330"/>
        <v>2.7559539679184905E-10</v>
      </c>
    </row>
    <row r="1372" spans="1:43" x14ac:dyDescent="0.2">
      <c r="A1372">
        <f>front!A1372</f>
        <v>816.56</v>
      </c>
      <c r="B1372" s="1">
        <f t="shared" si="329"/>
        <v>0.43999999999994088</v>
      </c>
      <c r="C1372">
        <f>front!D1372-front!B1372</f>
        <v>31207.85</v>
      </c>
      <c r="D1372" s="2">
        <f>front!E1372-front!C1372</f>
        <v>55528.9</v>
      </c>
      <c r="E1372" s="2">
        <f>IF(front!F1372-front!C1372&gt;0,front!F1372-front!C1372,0)</f>
        <v>55528.9</v>
      </c>
      <c r="F1372" s="2">
        <f>front!I1372-front!H1372</f>
        <v>2988.2000000000007</v>
      </c>
      <c r="G1372" s="2"/>
      <c r="H1372" s="2"/>
      <c r="I1372" s="4">
        <f>C1372/(constants!$A$4+constants!$B$4*data!C1372+constants!$C$4*data!C1372^2+constants!$D$4*data!C1372^3+constants!$E$4*data!C1372^4+constants!$F$4*data!C1372^5+constants!$G$4*data!C1372^6+constants!$H$4*data!C1372^7)</f>
        <v>32019.223720459635</v>
      </c>
      <c r="J1372" s="4">
        <f>D1372/(constants!$A$4+constants!$B$4*data!D1372+constants!$C$4*data!D1372^2+constants!$D$4*data!D1372^3+constants!$E$4*data!D1372^4+constants!$F$4*data!D1372^5+constants!$G$4*data!D1372^6+constants!$H$4*data!D1372^7)</f>
        <v>58607.447754213586</v>
      </c>
      <c r="K1372" s="4">
        <f>E1372/(constants!$A$4+constants!$B$4*data!E1372+constants!$C$4*data!E1372^2+constants!$D$4*data!E1372^3+constants!$E$4*data!E1372^4+constants!$F$4*data!E1372^5+constants!$G$4*data!E1372^6+constants!$H$4*data!E1372^7)</f>
        <v>58607.447754213586</v>
      </c>
      <c r="L1372" s="4">
        <f>F1372/(constants!$A$4+constants!$B$4*data!F1372+constants!$C$4*data!F1372^2+constants!$D$4*data!F1372^3+constants!$E$4*data!F1372^4+constants!$F$4*data!F1372^5+constants!$G$4*data!F1372^6+constants!$H$4*data!F1372^7)</f>
        <v>2981.4147745928426</v>
      </c>
      <c r="M1372" s="4"/>
      <c r="N1372" s="4"/>
      <c r="O1372" s="4">
        <f t="shared" si="324"/>
        <v>80048.059301149086</v>
      </c>
      <c r="P1372" s="4">
        <f t="shared" si="325"/>
        <v>14651.861938553397</v>
      </c>
      <c r="Q1372" s="4">
        <f t="shared" si="325"/>
        <v>14651.861938553397</v>
      </c>
      <c r="R1372" s="4">
        <f t="shared" si="326"/>
        <v>745.35369364821065</v>
      </c>
      <c r="S1372" s="4"/>
      <c r="T1372" s="4"/>
      <c r="U1372" s="4">
        <f t="shared" si="327"/>
        <v>1</v>
      </c>
      <c r="V1372" s="4"/>
      <c r="W1372" s="4"/>
      <c r="X1372">
        <f>IF(front!E1372&gt;$X$2,O1372,P1372)</f>
        <v>80048.059301149086</v>
      </c>
      <c r="Y1372">
        <f t="shared" si="321"/>
        <v>79814.07851284802</v>
      </c>
      <c r="Z1372">
        <f>SUMPRODUCT($B$7:$B$456,Y$7:Y$456,EXP(constants!$B$32+constants!$A$32*ABS($A$7:$A$456-$A1372)))</f>
        <v>1.4665849837196428E-9</v>
      </c>
      <c r="AA1372">
        <f t="shared" si="322"/>
        <v>79814.07851284655</v>
      </c>
      <c r="AB1372">
        <f t="shared" si="328"/>
        <v>79808.632554286945</v>
      </c>
      <c r="AD1372" s="4"/>
      <c r="AE1372" s="4"/>
      <c r="AF1372" s="4"/>
      <c r="AI1372" s="5">
        <f>SUMPRODUCT(constants!$B$13:$B$20,A1372^constants!$A$13:$A$20)*constants!$C$10/((A1372/1000000000)^5*(EXP(0.014388/(A1372/1000000000)/constants!$B$9)-1))</f>
        <v>2.1907518436963239E-5</v>
      </c>
      <c r="AL1372" s="17">
        <f t="shared" si="323"/>
        <v>2.7450061147284338E-10</v>
      </c>
      <c r="AQ1372">
        <f t="shared" si="330"/>
        <v>2.7450061147284338E-10</v>
      </c>
    </row>
    <row r="1373" spans="1:43" x14ac:dyDescent="0.2">
      <c r="A1373">
        <f>front!A1373</f>
        <v>817</v>
      </c>
      <c r="B1373" s="1">
        <f t="shared" si="329"/>
        <v>0.44000000000005457</v>
      </c>
      <c r="C1373">
        <f>front!D1373-front!B1373</f>
        <v>31195.350000000002</v>
      </c>
      <c r="D1373" s="2">
        <f>front!E1373-front!C1373</f>
        <v>55083.1</v>
      </c>
      <c r="E1373" s="2">
        <f>IF(front!F1373-front!C1373&gt;0,front!F1373-front!C1373,0)</f>
        <v>55083.1</v>
      </c>
      <c r="F1373" s="2">
        <f>front!I1373-front!H1373</f>
        <v>3301.5999999999985</v>
      </c>
      <c r="G1373" s="2"/>
      <c r="H1373" s="2"/>
      <c r="I1373" s="4">
        <f>C1373/(constants!$A$4+constants!$B$4*data!C1373+constants!$C$4*data!C1373^2+constants!$D$4*data!C1373^3+constants!$E$4*data!C1373^4+constants!$F$4*data!C1373^5+constants!$G$4*data!C1373^6+constants!$H$4*data!C1373^7)</f>
        <v>32005.880194397712</v>
      </c>
      <c r="J1373" s="4">
        <f>D1373/(constants!$A$4+constants!$B$4*data!D1373+constants!$C$4*data!D1373^2+constants!$D$4*data!D1373^3+constants!$E$4*data!D1373^4+constants!$F$4*data!D1373^5+constants!$G$4*data!D1373^6+constants!$H$4*data!D1373^7)</f>
        <v>58111.994863736654</v>
      </c>
      <c r="K1373" s="4">
        <f>E1373/(constants!$A$4+constants!$B$4*data!E1373+constants!$C$4*data!E1373^2+constants!$D$4*data!E1373^3+constants!$E$4*data!E1373^4+constants!$F$4*data!E1373^5+constants!$G$4*data!E1373^6+constants!$H$4*data!E1373^7)</f>
        <v>58111.994863736654</v>
      </c>
      <c r="L1373" s="4">
        <f>F1373/(constants!$A$4+constants!$B$4*data!F1373+constants!$C$4*data!F1373^2+constants!$D$4*data!F1373^3+constants!$E$4*data!F1373^4+constants!$F$4*data!F1373^5+constants!$G$4*data!F1373^6+constants!$H$4*data!F1373^7)</f>
        <v>3294.1326513623003</v>
      </c>
      <c r="M1373" s="4"/>
      <c r="N1373" s="4"/>
      <c r="O1373" s="4">
        <f t="shared" si="324"/>
        <v>80014.700485994283</v>
      </c>
      <c r="P1373" s="4">
        <f t="shared" si="325"/>
        <v>14527.998715934164</v>
      </c>
      <c r="Q1373" s="4">
        <f t="shared" si="325"/>
        <v>14527.998715934164</v>
      </c>
      <c r="R1373" s="4">
        <f t="shared" si="326"/>
        <v>823.53316284057507</v>
      </c>
      <c r="S1373" s="4"/>
      <c r="T1373" s="4"/>
      <c r="U1373" s="4">
        <f t="shared" si="327"/>
        <v>1</v>
      </c>
      <c r="V1373" s="4"/>
      <c r="W1373" s="4"/>
      <c r="X1373">
        <f>IF(front!E1373&gt;$X$2,O1373,P1373)</f>
        <v>80014.700485994283</v>
      </c>
      <c r="Y1373">
        <f t="shared" si="321"/>
        <v>79780.719697693217</v>
      </c>
      <c r="Z1373">
        <f>SUMPRODUCT($B$7:$B$456,Y$7:Y$456,EXP(constants!$B$32+constants!$A$32*ABS($A$7:$A$456-$A1373)))</f>
        <v>1.430335965786291E-9</v>
      </c>
      <c r="AA1373">
        <f t="shared" si="322"/>
        <v>79780.719697691791</v>
      </c>
      <c r="AB1373">
        <f t="shared" si="328"/>
        <v>79775.273739132186</v>
      </c>
      <c r="AD1373" s="4"/>
      <c r="AE1373" s="4"/>
      <c r="AF1373" s="4"/>
      <c r="AI1373" s="5">
        <f>SUMPRODUCT(constants!$B$13:$B$20,A1373^constants!$A$13:$A$20)*constants!$C$10/((A1373/1000000000)^5*(EXP(0.014388/(A1373/1000000000)/constants!$B$9)-1))</f>
        <v>2.1914231940095359E-5</v>
      </c>
      <c r="AL1373" s="17">
        <f t="shared" si="323"/>
        <v>2.7469955179039098E-10</v>
      </c>
      <c r="AQ1373">
        <f t="shared" si="330"/>
        <v>2.7469955179039098E-10</v>
      </c>
    </row>
    <row r="1374" spans="1:43" x14ac:dyDescent="0.2">
      <c r="A1374">
        <f>front!A1374</f>
        <v>817.44</v>
      </c>
      <c r="B1374" s="1">
        <f t="shared" si="329"/>
        <v>0.44000000000005457</v>
      </c>
      <c r="C1374">
        <f>front!D1374-front!B1374</f>
        <v>31107.3</v>
      </c>
      <c r="D1374" s="2">
        <f>front!E1374-front!C1374</f>
        <v>55376.7</v>
      </c>
      <c r="E1374" s="2">
        <f>IF(front!F1374-front!C1374&gt;0,front!F1374-front!C1374,0)</f>
        <v>55376.7</v>
      </c>
      <c r="F1374" s="2">
        <f>front!I1374-front!H1374</f>
        <v>3501.7000000000007</v>
      </c>
      <c r="G1374" s="2"/>
      <c r="H1374" s="2"/>
      <c r="I1374" s="4">
        <f>C1374/(constants!$A$4+constants!$B$4*data!C1374+constants!$C$4*data!C1374^2+constants!$D$4*data!C1374^3+constants!$E$4*data!C1374^4+constants!$F$4*data!C1374^5+constants!$G$4*data!C1374^6+constants!$H$4*data!C1374^7)</f>
        <v>31911.899017012427</v>
      </c>
      <c r="J1374" s="4">
        <f>D1374/(constants!$A$4+constants!$B$4*data!D1374+constants!$C$4*data!D1374^2+constants!$D$4*data!D1374^3+constants!$E$4*data!D1374^4+constants!$F$4*data!D1374^5+constants!$G$4*data!D1374^6+constants!$H$4*data!D1374^7)</f>
        <v>58438.233537927023</v>
      </c>
      <c r="K1374" s="4">
        <f>E1374/(constants!$A$4+constants!$B$4*data!E1374+constants!$C$4*data!E1374^2+constants!$D$4*data!E1374^3+constants!$E$4*data!E1374^4+constants!$F$4*data!E1374^5+constants!$G$4*data!E1374^6+constants!$H$4*data!E1374^7)</f>
        <v>58438.233537927023</v>
      </c>
      <c r="L1374" s="4">
        <f>F1374/(constants!$A$4+constants!$B$4*data!F1374+constants!$C$4*data!F1374^2+constants!$D$4*data!F1374^3+constants!$E$4*data!F1374^4+constants!$F$4*data!F1374^5+constants!$G$4*data!F1374^6+constants!$H$4*data!F1374^7)</f>
        <v>3493.8077447157993</v>
      </c>
      <c r="M1374" s="4"/>
      <c r="N1374" s="4"/>
      <c r="O1374" s="4">
        <f t="shared" si="324"/>
        <v>79779.747542531069</v>
      </c>
      <c r="P1374" s="4">
        <f t="shared" si="325"/>
        <v>14609.558384481756</v>
      </c>
      <c r="Q1374" s="4">
        <f t="shared" si="325"/>
        <v>14609.558384481756</v>
      </c>
      <c r="R1374" s="4">
        <f t="shared" si="326"/>
        <v>873.45193617894995</v>
      </c>
      <c r="S1374" s="4"/>
      <c r="T1374" s="4"/>
      <c r="U1374" s="4">
        <f t="shared" si="327"/>
        <v>1</v>
      </c>
      <c r="V1374" s="4"/>
      <c r="W1374" s="4"/>
      <c r="X1374">
        <f>IF(front!E1374&gt;$X$2,O1374,P1374)</f>
        <v>79779.747542531069</v>
      </c>
      <c r="Y1374">
        <f t="shared" si="321"/>
        <v>79545.766754230004</v>
      </c>
      <c r="Z1374">
        <f>SUMPRODUCT($B$7:$B$456,Y$7:Y$456,EXP(constants!$B$32+constants!$A$32*ABS($A$7:$A$456-$A1374)))</f>
        <v>1.3949829009110412E-9</v>
      </c>
      <c r="AA1374">
        <f t="shared" si="322"/>
        <v>79545.766754228607</v>
      </c>
      <c r="AB1374">
        <f t="shared" si="328"/>
        <v>79540.320795669002</v>
      </c>
      <c r="AD1374" s="4"/>
      <c r="AE1374" s="4"/>
      <c r="AF1374" s="4"/>
      <c r="AI1374" s="5">
        <f>SUMPRODUCT(constants!$B$13:$B$20,A1374^constants!$A$13:$A$20)*constants!$C$10/((A1374/1000000000)^5*(EXP(0.014388/(A1374/1000000000)/constants!$B$9)-1))</f>
        <v>2.1920902621332505E-5</v>
      </c>
      <c r="AL1374" s="17">
        <f t="shared" si="323"/>
        <v>2.7559484802236436E-10</v>
      </c>
      <c r="AQ1374">
        <f t="shared" si="330"/>
        <v>2.7559484802236436E-10</v>
      </c>
    </row>
    <row r="1375" spans="1:43" x14ac:dyDescent="0.2">
      <c r="A1375">
        <f>front!A1375</f>
        <v>817.88</v>
      </c>
      <c r="B1375" s="1">
        <f t="shared" si="329"/>
        <v>0.43999999999994088</v>
      </c>
      <c r="C1375">
        <f>front!D1375-front!B1375</f>
        <v>30870.25</v>
      </c>
      <c r="D1375" s="2">
        <f>front!E1375-front!C1375</f>
        <v>54900</v>
      </c>
      <c r="E1375" s="2">
        <f>IF(front!F1375-front!C1375&gt;0,front!F1375-front!C1375,0)</f>
        <v>54900</v>
      </c>
      <c r="F1375" s="2">
        <f>front!I1375-front!H1375</f>
        <v>3216.6000000000004</v>
      </c>
      <c r="G1375" s="2"/>
      <c r="H1375" s="2"/>
      <c r="I1375" s="4">
        <f>C1375/(constants!$A$4+constants!$B$4*data!C1375+constants!$C$4*data!C1375^2+constants!$D$4*data!C1375^3+constants!$E$4*data!C1375^4+constants!$F$4*data!C1375^5+constants!$G$4*data!C1375^6+constants!$H$4*data!C1375^7)</f>
        <v>31658.973417536414</v>
      </c>
      <c r="J1375" s="4">
        <f>D1375/(constants!$A$4+constants!$B$4*data!D1375+constants!$C$4*data!D1375^2+constants!$D$4*data!D1375^3+constants!$E$4*data!D1375^4+constants!$F$4*data!D1375^5+constants!$G$4*data!D1375^6+constants!$H$4*data!D1375^7)</f>
        <v>57908.651749510187</v>
      </c>
      <c r="K1375" s="4">
        <f>E1375/(constants!$A$4+constants!$B$4*data!E1375+constants!$C$4*data!E1375^2+constants!$D$4*data!E1375^3+constants!$E$4*data!E1375^4+constants!$F$4*data!E1375^5+constants!$G$4*data!E1375^6+constants!$H$4*data!E1375^7)</f>
        <v>57908.651749510187</v>
      </c>
      <c r="L1375" s="4">
        <f>F1375/(constants!$A$4+constants!$B$4*data!F1375+constants!$C$4*data!F1375^2+constants!$D$4*data!F1375^3+constants!$E$4*data!F1375^4+constants!$F$4*data!F1375^5+constants!$G$4*data!F1375^6+constants!$H$4*data!F1375^7)</f>
        <v>3209.3158590081575</v>
      </c>
      <c r="M1375" s="4"/>
      <c r="N1375" s="4"/>
      <c r="O1375" s="4">
        <f t="shared" si="324"/>
        <v>79147.433543841034</v>
      </c>
      <c r="P1375" s="4">
        <f t="shared" si="325"/>
        <v>14477.162937377547</v>
      </c>
      <c r="Q1375" s="4">
        <f t="shared" si="325"/>
        <v>14477.162937377547</v>
      </c>
      <c r="R1375" s="4">
        <f t="shared" si="326"/>
        <v>802.32896475203938</v>
      </c>
      <c r="S1375" s="4"/>
      <c r="T1375" s="4"/>
      <c r="U1375" s="4">
        <f t="shared" si="327"/>
        <v>1</v>
      </c>
      <c r="V1375" s="4"/>
      <c r="W1375" s="4"/>
      <c r="X1375">
        <f>IF(front!E1375&gt;$X$2,O1375,P1375)</f>
        <v>79147.433543841034</v>
      </c>
      <c r="Y1375">
        <f t="shared" si="321"/>
        <v>78913.452755539969</v>
      </c>
      <c r="Z1375">
        <f>SUMPRODUCT($B$7:$B$456,Y$7:Y$456,EXP(constants!$B$32+constants!$A$32*ABS($A$7:$A$456-$A1375)))</f>
        <v>1.3605036441661771E-9</v>
      </c>
      <c r="AA1375">
        <f t="shared" si="322"/>
        <v>78913.452755538616</v>
      </c>
      <c r="AB1375">
        <f t="shared" si="328"/>
        <v>78908.006796979011</v>
      </c>
      <c r="AD1375" s="4"/>
      <c r="AE1375" s="4"/>
      <c r="AF1375" s="4"/>
      <c r="AI1375" s="5">
        <f>SUMPRODUCT(constants!$B$13:$B$20,A1375^constants!$A$13:$A$20)*constants!$C$10/((A1375/1000000000)^5*(EXP(0.014388/(A1375/1000000000)/constants!$B$9)-1))</f>
        <v>2.1927530425295621E-5</v>
      </c>
      <c r="AL1375" s="17">
        <f t="shared" si="323"/>
        <v>2.7788726791328754E-10</v>
      </c>
      <c r="AQ1375">
        <f t="shared" si="330"/>
        <v>2.7788726791328754E-10</v>
      </c>
    </row>
    <row r="1376" spans="1:43" x14ac:dyDescent="0.2">
      <c r="A1376">
        <f>front!A1376</f>
        <v>818.32</v>
      </c>
      <c r="B1376" s="1">
        <f t="shared" si="329"/>
        <v>0.44000000000005457</v>
      </c>
      <c r="C1376">
        <f>front!D1376-front!B1376</f>
        <v>30533.5</v>
      </c>
      <c r="D1376" s="2">
        <f>front!E1376-front!C1376</f>
        <v>55563.6</v>
      </c>
      <c r="E1376" s="2">
        <f>IF(front!F1376-front!C1376&gt;0,front!F1376-front!C1376,0)</f>
        <v>55563.6</v>
      </c>
      <c r="F1376" s="2">
        <f>front!I1376-front!H1376</f>
        <v>2776.8000000000011</v>
      </c>
      <c r="G1376" s="2"/>
      <c r="H1376" s="2"/>
      <c r="I1376" s="4">
        <f>C1376/(constants!$A$4+constants!$B$4*data!C1376+constants!$C$4*data!C1376^2+constants!$D$4*data!C1376^3+constants!$E$4*data!C1376^4+constants!$F$4*data!C1376^5+constants!$G$4*data!C1376^6+constants!$H$4*data!C1376^7)</f>
        <v>31299.90253565145</v>
      </c>
      <c r="J1376" s="4">
        <f>D1376/(constants!$A$4+constants!$B$4*data!D1376+constants!$C$4*data!D1376^2+constants!$D$4*data!D1376^3+constants!$E$4*data!D1376^4+constants!$F$4*data!D1376^5+constants!$G$4*data!D1376^6+constants!$H$4*data!D1376^7)</f>
        <v>58646.036463786135</v>
      </c>
      <c r="K1376" s="4">
        <f>E1376/(constants!$A$4+constants!$B$4*data!E1376+constants!$C$4*data!E1376^2+constants!$D$4*data!E1376^3+constants!$E$4*data!E1376^4+constants!$F$4*data!E1376^5+constants!$G$4*data!E1376^6+constants!$H$4*data!E1376^7)</f>
        <v>58646.036463786135</v>
      </c>
      <c r="L1376" s="4">
        <f>F1376/(constants!$A$4+constants!$B$4*data!F1376+constants!$C$4*data!F1376^2+constants!$D$4*data!F1376^3+constants!$E$4*data!F1376^4+constants!$F$4*data!F1376^5+constants!$G$4*data!F1376^6+constants!$H$4*data!F1376^7)</f>
        <v>2770.4834654038523</v>
      </c>
      <c r="M1376" s="4"/>
      <c r="N1376" s="4"/>
      <c r="O1376" s="4">
        <f t="shared" si="324"/>
        <v>78249.756339128624</v>
      </c>
      <c r="P1376" s="4">
        <f t="shared" si="325"/>
        <v>14661.509115946534</v>
      </c>
      <c r="Q1376" s="4">
        <f t="shared" si="325"/>
        <v>14661.509115946534</v>
      </c>
      <c r="R1376" s="4">
        <f t="shared" si="326"/>
        <v>692.62086635096307</v>
      </c>
      <c r="S1376" s="4"/>
      <c r="T1376" s="4"/>
      <c r="U1376" s="4">
        <f t="shared" si="327"/>
        <v>1</v>
      </c>
      <c r="V1376" s="4"/>
      <c r="W1376" s="4"/>
      <c r="X1376">
        <f>IF(front!E1376&gt;$X$2,O1376,P1376)</f>
        <v>78249.756339128624</v>
      </c>
      <c r="Y1376">
        <f t="shared" si="321"/>
        <v>78015.775550827559</v>
      </c>
      <c r="Z1376">
        <f>SUMPRODUCT($B$7:$B$456,Y$7:Y$456,EXP(constants!$B$32+constants!$A$32*ABS($A$7:$A$456-$A1376)))</f>
        <v>1.3268765979716295E-9</v>
      </c>
      <c r="AA1376">
        <f t="shared" si="322"/>
        <v>78015.775550826234</v>
      </c>
      <c r="AB1376">
        <f t="shared" si="328"/>
        <v>78010.329592266629</v>
      </c>
      <c r="AD1376" s="4"/>
      <c r="AE1376" s="4"/>
      <c r="AF1376" s="4"/>
      <c r="AI1376" s="5">
        <f>SUMPRODUCT(constants!$B$13:$B$20,A1376^constants!$A$13:$A$20)*constants!$C$10/((A1376/1000000000)^5*(EXP(0.014388/(A1376/1000000000)/constants!$B$9)-1))</f>
        <v>2.1934115296480869E-5</v>
      </c>
      <c r="AL1376" s="17">
        <f t="shared" si="323"/>
        <v>2.8116937091694145E-10</v>
      </c>
      <c r="AQ1376">
        <f t="shared" si="330"/>
        <v>2.8116937091694145E-10</v>
      </c>
    </row>
    <row r="1377" spans="1:43" x14ac:dyDescent="0.2">
      <c r="A1377">
        <f>front!A1377</f>
        <v>818.76</v>
      </c>
      <c r="B1377" s="1">
        <f t="shared" si="329"/>
        <v>0.43999999999994088</v>
      </c>
      <c r="C1377">
        <f>front!D1377-front!B1377</f>
        <v>30147.8</v>
      </c>
      <c r="D1377" s="2">
        <f>front!E1377-front!C1377</f>
        <v>55151</v>
      </c>
      <c r="E1377" s="2">
        <f>IF(front!F1377-front!C1377&gt;0,front!F1377-front!C1377,0)</f>
        <v>55151</v>
      </c>
      <c r="F1377" s="2">
        <f>front!I1377-front!H1377</f>
        <v>2552.8999999999996</v>
      </c>
      <c r="G1377" s="2"/>
      <c r="H1377" s="2"/>
      <c r="I1377" s="4">
        <f>C1377/(constants!$A$4+constants!$B$4*data!C1377+constants!$C$4*data!C1377^2+constants!$D$4*data!C1377^3+constants!$E$4*data!C1377^4+constants!$F$4*data!C1377^5+constants!$G$4*data!C1377^6+constants!$H$4*data!C1377^7)</f>
        <v>30888.971497302238</v>
      </c>
      <c r="J1377" s="4">
        <f>D1377/(constants!$A$4+constants!$B$4*data!D1377+constants!$C$4*data!D1377^2+constants!$D$4*data!D1377^3+constants!$E$4*data!D1377^4+constants!$F$4*data!D1377^5+constants!$G$4*data!D1377^6+constants!$H$4*data!D1377^7)</f>
        <v>58187.422838703482</v>
      </c>
      <c r="K1377" s="4">
        <f>E1377/(constants!$A$4+constants!$B$4*data!E1377+constants!$C$4*data!E1377^2+constants!$D$4*data!E1377^3+constants!$E$4*data!E1377^4+constants!$F$4*data!E1377^5+constants!$G$4*data!E1377^6+constants!$H$4*data!E1377^7)</f>
        <v>58187.422838703482</v>
      </c>
      <c r="L1377" s="4">
        <f>F1377/(constants!$A$4+constants!$B$4*data!F1377+constants!$C$4*data!F1377^2+constants!$D$4*data!F1377^3+constants!$E$4*data!F1377^4+constants!$F$4*data!F1377^5+constants!$G$4*data!F1377^6+constants!$H$4*data!F1377^7)</f>
        <v>2547.0850776092175</v>
      </c>
      <c r="M1377" s="4"/>
      <c r="N1377" s="4"/>
      <c r="O1377" s="4">
        <f t="shared" si="324"/>
        <v>77222.428743255601</v>
      </c>
      <c r="P1377" s="4">
        <f t="shared" si="325"/>
        <v>14546.85570967587</v>
      </c>
      <c r="Q1377" s="4">
        <f t="shared" si="325"/>
        <v>14546.85570967587</v>
      </c>
      <c r="R1377" s="4">
        <f t="shared" si="326"/>
        <v>636.77126940230437</v>
      </c>
      <c r="S1377" s="4"/>
      <c r="T1377" s="4"/>
      <c r="U1377" s="4">
        <f t="shared" si="327"/>
        <v>1</v>
      </c>
      <c r="V1377" s="4"/>
      <c r="W1377" s="4"/>
      <c r="X1377">
        <f>IF(front!E1377&gt;$X$2,O1377,P1377)</f>
        <v>77222.428743255601</v>
      </c>
      <c r="Y1377">
        <f t="shared" si="321"/>
        <v>76988.447954954536</v>
      </c>
      <c r="Z1377">
        <f>SUMPRODUCT($B$7:$B$456,Y$7:Y$456,EXP(constants!$B$32+constants!$A$32*ABS($A$7:$A$456-$A1377)))</f>
        <v>1.2940806985664554E-9</v>
      </c>
      <c r="AA1377">
        <f t="shared" si="322"/>
        <v>76988.447954953241</v>
      </c>
      <c r="AB1377">
        <f t="shared" si="328"/>
        <v>76983.001996393636</v>
      </c>
      <c r="AD1377" s="4"/>
      <c r="AE1377" s="4"/>
      <c r="AF1377" s="4"/>
      <c r="AI1377" s="5">
        <f>SUMPRODUCT(constants!$B$13:$B$20,A1377^constants!$A$13:$A$20)*constants!$C$10/((A1377/1000000000)^5*(EXP(0.014388/(A1377/1000000000)/constants!$B$9)-1))</f>
        <v>2.1940657179333498E-5</v>
      </c>
      <c r="AL1377" s="17">
        <f t="shared" si="323"/>
        <v>2.8500651585867403E-10</v>
      </c>
      <c r="AQ1377">
        <f t="shared" si="330"/>
        <v>2.8500651585867403E-10</v>
      </c>
    </row>
    <row r="1378" spans="1:43" x14ac:dyDescent="0.2">
      <c r="A1378">
        <f>front!A1378</f>
        <v>819.2</v>
      </c>
      <c r="B1378" s="1">
        <f t="shared" si="329"/>
        <v>0.44000000000005457</v>
      </c>
      <c r="C1378">
        <f>front!D1378-front!B1378</f>
        <v>29924.750000000004</v>
      </c>
      <c r="D1378" s="2">
        <f>front!E1378-front!C1378</f>
        <v>54874.8</v>
      </c>
      <c r="E1378" s="2">
        <f>IF(front!F1378-front!C1378&gt;0,front!F1378-front!C1378,0)</f>
        <v>54874.8</v>
      </c>
      <c r="F1378" s="2">
        <f>front!I1378-front!H1378</f>
        <v>2377.3999999999996</v>
      </c>
      <c r="G1378" s="2"/>
      <c r="H1378" s="2"/>
      <c r="I1378" s="4">
        <f>C1378/(constants!$A$4+constants!$B$4*data!C1378+constants!$C$4*data!C1378^2+constants!$D$4*data!C1378^3+constants!$E$4*data!C1378^4+constants!$F$4*data!C1378^5+constants!$G$4*data!C1378^6+constants!$H$4*data!C1378^7)</f>
        <v>30651.493523365461</v>
      </c>
      <c r="J1378" s="4">
        <f>D1378/(constants!$A$4+constants!$B$4*data!D1378+constants!$C$4*data!D1378^2+constants!$D$4*data!D1378^3+constants!$E$4*data!D1378^4+constants!$F$4*data!D1378^5+constants!$G$4*data!D1378^6+constants!$H$4*data!D1378^7)</f>
        <v>57880.671951514021</v>
      </c>
      <c r="K1378" s="4">
        <f>E1378/(constants!$A$4+constants!$B$4*data!E1378+constants!$C$4*data!E1378^2+constants!$D$4*data!E1378^3+constants!$E$4*data!E1378^4+constants!$F$4*data!E1378^5+constants!$G$4*data!E1378^6+constants!$H$4*data!E1378^7)</f>
        <v>57880.671951514021</v>
      </c>
      <c r="L1378" s="4">
        <f>F1378/(constants!$A$4+constants!$B$4*data!F1378+constants!$C$4*data!F1378^2+constants!$D$4*data!F1378^3+constants!$E$4*data!F1378^4+constants!$F$4*data!F1378^5+constants!$G$4*data!F1378^6+constants!$H$4*data!F1378^7)</f>
        <v>2371.9808249542425</v>
      </c>
      <c r="M1378" s="4"/>
      <c r="N1378" s="4"/>
      <c r="O1378" s="4">
        <f t="shared" si="324"/>
        <v>76628.733808413657</v>
      </c>
      <c r="P1378" s="4">
        <f t="shared" si="325"/>
        <v>14470.167987878505</v>
      </c>
      <c r="Q1378" s="4">
        <f t="shared" si="325"/>
        <v>14470.167987878505</v>
      </c>
      <c r="R1378" s="4">
        <f t="shared" si="326"/>
        <v>592.99520623856063</v>
      </c>
      <c r="S1378" s="4"/>
      <c r="T1378" s="4"/>
      <c r="U1378" s="4">
        <f t="shared" si="327"/>
        <v>1</v>
      </c>
      <c r="V1378" s="4"/>
      <c r="W1378" s="4"/>
      <c r="X1378">
        <f>IF(front!E1378&gt;$X$2,O1378,P1378)</f>
        <v>76628.733808413657</v>
      </c>
      <c r="Y1378">
        <f t="shared" si="321"/>
        <v>76394.753020112592</v>
      </c>
      <c r="Z1378">
        <f>SUMPRODUCT($B$7:$B$456,Y$7:Y$456,EXP(constants!$B$32+constants!$A$32*ABS($A$7:$A$456-$A1378)))</f>
        <v>1.2620954028145743E-9</v>
      </c>
      <c r="AA1378">
        <f t="shared" si="322"/>
        <v>76394.753020111326</v>
      </c>
      <c r="AB1378">
        <f t="shared" si="328"/>
        <v>76389.307061551721</v>
      </c>
      <c r="AD1378" s="4"/>
      <c r="AE1378" s="4"/>
      <c r="AF1378" s="4"/>
      <c r="AI1378" s="5">
        <f>SUMPRODUCT(constants!$B$13:$B$20,A1378^constants!$A$13:$A$20)*constants!$C$10/((A1378/1000000000)^5*(EXP(0.014388/(A1378/1000000000)/constants!$B$9)-1))</f>
        <v>2.1947156018146338E-5</v>
      </c>
      <c r="AL1378" s="17">
        <f t="shared" si="323"/>
        <v>2.8730665144615225E-10</v>
      </c>
      <c r="AQ1378">
        <f t="shared" si="330"/>
        <v>2.8730665144615225E-10</v>
      </c>
    </row>
    <row r="1379" spans="1:43" x14ac:dyDescent="0.2">
      <c r="A1379">
        <f>front!A1379</f>
        <v>819.64</v>
      </c>
      <c r="B1379" s="1">
        <f t="shared" si="329"/>
        <v>0.43999999999994088</v>
      </c>
      <c r="C1379">
        <f>front!D1379-front!B1379</f>
        <v>29677.15</v>
      </c>
      <c r="D1379" s="2">
        <f>front!E1379-front!C1379</f>
        <v>55496.3</v>
      </c>
      <c r="E1379" s="2">
        <f>IF(front!F1379-front!C1379&gt;0,front!F1379-front!C1379,0)</f>
        <v>55496.3</v>
      </c>
      <c r="F1379" s="2">
        <f>front!I1379-front!H1379</f>
        <v>2491.9000000000015</v>
      </c>
      <c r="G1379" s="2"/>
      <c r="H1379" s="2"/>
      <c r="I1379" s="4">
        <f>C1379/(constants!$A$4+constants!$B$4*data!C1379+constants!$C$4*data!C1379^2+constants!$D$4*data!C1379^3+constants!$E$4*data!C1379^4+constants!$F$4*data!C1379^5+constants!$G$4*data!C1379^6+constants!$H$4*data!C1379^7)</f>
        <v>30388.017721217871</v>
      </c>
      <c r="J1379" s="4">
        <f>D1379/(constants!$A$4+constants!$B$4*data!D1379+constants!$C$4*data!D1379^2+constants!$D$4*data!D1379^3+constants!$E$4*data!D1379^4+constants!$F$4*data!D1379^5+constants!$G$4*data!D1379^6+constants!$H$4*data!D1379^7)</f>
        <v>58571.197700991906</v>
      </c>
      <c r="K1379" s="4">
        <f>E1379/(constants!$A$4+constants!$B$4*data!E1379+constants!$C$4*data!E1379^2+constants!$D$4*data!E1379^3+constants!$E$4*data!E1379^4+constants!$F$4*data!E1379^5+constants!$G$4*data!E1379^6+constants!$H$4*data!E1379^7)</f>
        <v>58571.197700991906</v>
      </c>
      <c r="L1379" s="4">
        <f>F1379/(constants!$A$4+constants!$B$4*data!F1379+constants!$C$4*data!F1379^2+constants!$D$4*data!F1379^3+constants!$E$4*data!F1379^4+constants!$F$4*data!F1379^5+constants!$G$4*data!F1379^6+constants!$H$4*data!F1379^7)</f>
        <v>2486.2224247992926</v>
      </c>
      <c r="M1379" s="4"/>
      <c r="N1379" s="4"/>
      <c r="O1379" s="4">
        <f t="shared" si="324"/>
        <v>75970.044303044677</v>
      </c>
      <c r="P1379" s="4">
        <f t="shared" si="325"/>
        <v>14642.799425247977</v>
      </c>
      <c r="Q1379" s="4">
        <f t="shared" si="325"/>
        <v>14642.799425247977</v>
      </c>
      <c r="R1379" s="4">
        <f t="shared" si="326"/>
        <v>621.55560619982316</v>
      </c>
      <c r="S1379" s="4"/>
      <c r="T1379" s="4"/>
      <c r="U1379" s="4">
        <f t="shared" si="327"/>
        <v>1</v>
      </c>
      <c r="V1379" s="4"/>
      <c r="W1379" s="4"/>
      <c r="X1379">
        <f>IF(front!E1379&gt;$X$2,O1379,P1379)</f>
        <v>75970.044303044677</v>
      </c>
      <c r="Y1379">
        <f t="shared" si="321"/>
        <v>75736.063514743611</v>
      </c>
      <c r="Z1379">
        <f>SUMPRODUCT($B$7:$B$456,Y$7:Y$456,EXP(constants!$B$32+constants!$A$32*ABS($A$7:$A$456-$A1379)))</f>
        <v>1.2309006753367411E-9</v>
      </c>
      <c r="AA1379">
        <f t="shared" si="322"/>
        <v>75736.063514742375</v>
      </c>
      <c r="AB1379">
        <f t="shared" si="328"/>
        <v>75730.617556182769</v>
      </c>
      <c r="AD1379" s="4"/>
      <c r="AE1379" s="4"/>
      <c r="AF1379" s="4"/>
      <c r="AI1379" s="5">
        <f>SUMPRODUCT(constants!$B$13:$B$20,A1379^constants!$A$13:$A$20)*constants!$C$10/((A1379/1000000000)^5*(EXP(0.014388/(A1379/1000000000)/constants!$B$9)-1))</f>
        <v>2.1953611757171496E-5</v>
      </c>
      <c r="AL1379" s="17">
        <f t="shared" si="323"/>
        <v>2.898908323424753E-10</v>
      </c>
      <c r="AQ1379">
        <f t="shared" si="330"/>
        <v>2.898908323424753E-10</v>
      </c>
    </row>
    <row r="1380" spans="1:43" x14ac:dyDescent="0.2">
      <c r="A1380">
        <f>front!A1380</f>
        <v>820.08</v>
      </c>
      <c r="B1380" s="1">
        <f t="shared" si="329"/>
        <v>0.44000000000005457</v>
      </c>
      <c r="C1380">
        <f>front!D1380-front!B1380</f>
        <v>29605.7</v>
      </c>
      <c r="D1380" s="2">
        <f>front!E1380-front!C1380</f>
        <v>55198.400000000001</v>
      </c>
      <c r="E1380" s="2">
        <f>IF(front!F1380-front!C1380&gt;0,front!F1380-front!C1380,0)</f>
        <v>55198.400000000001</v>
      </c>
      <c r="F1380" s="2">
        <f>front!I1380-front!H1380</f>
        <v>3200.3999999999996</v>
      </c>
      <c r="G1380" s="2"/>
      <c r="H1380" s="2"/>
      <c r="I1380" s="4">
        <f>C1380/(constants!$A$4+constants!$B$4*data!C1380+constants!$C$4*data!C1380^2+constants!$D$4*data!C1380^3+constants!$E$4*data!C1380^4+constants!$F$4*data!C1380^5+constants!$G$4*data!C1380^6+constants!$H$4*data!C1380^7)</f>
        <v>30312.013890943028</v>
      </c>
      <c r="J1380" s="4">
        <f>D1380/(constants!$A$4+constants!$B$4*data!D1380+constants!$C$4*data!D1380^2+constants!$D$4*data!D1380^3+constants!$E$4*data!D1380^4+constants!$F$4*data!D1380^5+constants!$G$4*data!D1380^6+constants!$H$4*data!D1380^7)</f>
        <v>58240.085061027683</v>
      </c>
      <c r="K1380" s="4">
        <f>E1380/(constants!$A$4+constants!$B$4*data!E1380+constants!$C$4*data!E1380^2+constants!$D$4*data!E1380^3+constants!$E$4*data!E1380^4+constants!$F$4*data!E1380^5+constants!$G$4*data!E1380^6+constants!$H$4*data!E1380^7)</f>
        <v>58240.085061027683</v>
      </c>
      <c r="L1380" s="4">
        <f>F1380/(constants!$A$4+constants!$B$4*data!F1380+constants!$C$4*data!F1380^2+constants!$D$4*data!F1380^3+constants!$E$4*data!F1380^4+constants!$F$4*data!F1380^5+constants!$G$4*data!F1380^6+constants!$H$4*data!F1380^7)</f>
        <v>3193.1509406946534</v>
      </c>
      <c r="M1380" s="4"/>
      <c r="N1380" s="4"/>
      <c r="O1380" s="4">
        <f t="shared" si="324"/>
        <v>75780.034727357575</v>
      </c>
      <c r="P1380" s="4">
        <f t="shared" si="325"/>
        <v>14560.021265256921</v>
      </c>
      <c r="Q1380" s="4">
        <f t="shared" si="325"/>
        <v>14560.021265256921</v>
      </c>
      <c r="R1380" s="4">
        <f t="shared" si="326"/>
        <v>798.28773517366335</v>
      </c>
      <c r="S1380" s="4"/>
      <c r="T1380" s="4"/>
      <c r="U1380" s="4">
        <f t="shared" si="327"/>
        <v>1</v>
      </c>
      <c r="V1380" s="4"/>
      <c r="W1380" s="4"/>
      <c r="X1380">
        <f>IF(front!E1380&gt;$X$2,O1380,P1380)</f>
        <v>75780.034727357575</v>
      </c>
      <c r="Y1380">
        <f t="shared" si="321"/>
        <v>75546.05393905651</v>
      </c>
      <c r="Z1380">
        <f>SUMPRODUCT($B$7:$B$456,Y$7:Y$456,EXP(constants!$B$32+constants!$A$32*ABS($A$7:$A$456-$A1380)))</f>
        <v>1.2004769759604583E-9</v>
      </c>
      <c r="AA1380">
        <f t="shared" si="322"/>
        <v>75546.053939055317</v>
      </c>
      <c r="AB1380">
        <f t="shared" si="328"/>
        <v>75540.607980495712</v>
      </c>
      <c r="AD1380" s="4"/>
      <c r="AE1380" s="4"/>
      <c r="AF1380" s="4"/>
      <c r="AI1380" s="5">
        <f>SUMPRODUCT(constants!$B$13:$B$20,A1380^constants!$A$13:$A$20)*constants!$C$10/((A1380/1000000000)^5*(EXP(0.014388/(A1380/1000000000)/constants!$B$9)-1))</f>
        <v>2.1960024340575243E-5</v>
      </c>
      <c r="AL1380" s="17">
        <f t="shared" si="323"/>
        <v>2.9070489274120268E-10</v>
      </c>
      <c r="AQ1380">
        <f t="shared" si="330"/>
        <v>2.9070489274120268E-10</v>
      </c>
    </row>
    <row r="1381" spans="1:43" x14ac:dyDescent="0.2">
      <c r="A1381">
        <f>front!A1381</f>
        <v>820.52</v>
      </c>
      <c r="B1381" s="1">
        <f t="shared" si="329"/>
        <v>0.43999999999994088</v>
      </c>
      <c r="C1381">
        <f>front!D1381-front!B1381</f>
        <v>29642.3</v>
      </c>
      <c r="D1381" s="2">
        <f>front!E1381-front!C1381</f>
        <v>55517.3</v>
      </c>
      <c r="E1381" s="2">
        <f>IF(front!F1381-front!C1381&gt;0,front!F1381-front!C1381,0)</f>
        <v>55517.3</v>
      </c>
      <c r="F1381" s="2">
        <f>front!I1381-front!H1381</f>
        <v>3799.6000000000004</v>
      </c>
      <c r="G1381" s="2"/>
      <c r="H1381" s="2"/>
      <c r="I1381" s="4">
        <f>C1381/(constants!$A$4+constants!$B$4*data!C1381+constants!$C$4*data!C1381^2+constants!$D$4*data!C1381^3+constants!$E$4*data!C1381^4+constants!$F$4*data!C1381^5+constants!$G$4*data!C1381^6+constants!$H$4*data!C1381^7)</f>
        <v>30350.945036606197</v>
      </c>
      <c r="J1381" s="4">
        <f>D1381/(constants!$A$4+constants!$B$4*data!D1381+constants!$C$4*data!D1381^2+constants!$D$4*data!D1381^3+constants!$E$4*data!D1381^4+constants!$F$4*data!D1381^5+constants!$G$4*data!D1381^6+constants!$H$4*data!D1381^7)</f>
        <v>58594.54859633345</v>
      </c>
      <c r="K1381" s="4">
        <f>E1381/(constants!$A$4+constants!$B$4*data!E1381+constants!$C$4*data!E1381^2+constants!$D$4*data!E1381^3+constants!$E$4*data!E1381^4+constants!$F$4*data!E1381^5+constants!$G$4*data!E1381^6+constants!$H$4*data!E1381^7)</f>
        <v>58594.54859633345</v>
      </c>
      <c r="L1381" s="4">
        <f>F1381/(constants!$A$4+constants!$B$4*data!F1381+constants!$C$4*data!F1381^2+constants!$D$4*data!F1381^3+constants!$E$4*data!F1381^4+constants!$F$4*data!F1381^5+constants!$G$4*data!F1381^6+constants!$H$4*data!F1381^7)</f>
        <v>3791.0952940887746</v>
      </c>
      <c r="M1381" s="4"/>
      <c r="N1381" s="4"/>
      <c r="O1381" s="4">
        <f t="shared" si="324"/>
        <v>75877.362591515484</v>
      </c>
      <c r="P1381" s="4">
        <f t="shared" si="325"/>
        <v>14648.637149083363</v>
      </c>
      <c r="Q1381" s="4">
        <f t="shared" si="325"/>
        <v>14648.637149083363</v>
      </c>
      <c r="R1381" s="4">
        <f t="shared" si="326"/>
        <v>947.77382352219365</v>
      </c>
      <c r="S1381" s="4"/>
      <c r="T1381" s="4"/>
      <c r="U1381" s="4">
        <f t="shared" si="327"/>
        <v>1</v>
      </c>
      <c r="V1381" s="4"/>
      <c r="W1381" s="4"/>
      <c r="X1381">
        <f>IF(front!E1381&gt;$X$2,O1381,P1381)</f>
        <v>75877.362591515484</v>
      </c>
      <c r="Y1381">
        <f t="shared" si="321"/>
        <v>75643.381803214419</v>
      </c>
      <c r="Z1381">
        <f>SUMPRODUCT($B$7:$B$456,Y$7:Y$456,EXP(constants!$B$32+constants!$A$32*ABS($A$7:$A$456-$A1381)))</f>
        <v>1.1708052474801977E-9</v>
      </c>
      <c r="AA1381">
        <f t="shared" si="322"/>
        <v>75643.381803213255</v>
      </c>
      <c r="AB1381">
        <f t="shared" si="328"/>
        <v>75637.93584465365</v>
      </c>
      <c r="AD1381" s="4"/>
      <c r="AE1381" s="4"/>
      <c r="AF1381" s="4"/>
      <c r="AI1381" s="5">
        <f>SUMPRODUCT(constants!$B$13:$B$20,A1381^constants!$A$13:$A$20)*constants!$C$10/((A1381/1000000000)^5*(EXP(0.014388/(A1381/1000000000)/constants!$B$9)-1))</f>
        <v>2.1966393712418549E-5</v>
      </c>
      <c r="AL1381" s="17">
        <f t="shared" si="323"/>
        <v>2.9041503403177824E-10</v>
      </c>
      <c r="AQ1381">
        <f t="shared" si="330"/>
        <v>2.9041503403177824E-10</v>
      </c>
    </row>
    <row r="1382" spans="1:43" x14ac:dyDescent="0.2">
      <c r="A1382">
        <f>front!A1382</f>
        <v>820.96</v>
      </c>
      <c r="B1382" s="1">
        <f t="shared" si="329"/>
        <v>0.44000000000005457</v>
      </c>
      <c r="C1382">
        <f>front!D1382-front!B1382</f>
        <v>29862.55</v>
      </c>
      <c r="D1382" s="2">
        <f>front!E1382-front!C1382</f>
        <v>55350.1</v>
      </c>
      <c r="E1382" s="2">
        <f>IF(front!F1382-front!C1382&gt;0,front!F1382-front!C1382,0)</f>
        <v>55350.1</v>
      </c>
      <c r="F1382" s="2">
        <f>front!I1382-front!H1382</f>
        <v>4424.5</v>
      </c>
      <c r="G1382" s="2"/>
      <c r="H1382" s="2"/>
      <c r="I1382" s="4">
        <f>C1382/(constants!$A$4+constants!$B$4*data!C1382+constants!$C$4*data!C1382^2+constants!$D$4*data!C1382^3+constants!$E$4*data!C1382^4+constants!$F$4*data!C1382^5+constants!$G$4*data!C1382^6+constants!$H$4*data!C1382^7)</f>
        <v>30585.291456833154</v>
      </c>
      <c r="J1382" s="4">
        <f>D1382/(constants!$A$4+constants!$B$4*data!D1382+constants!$C$4*data!D1382^2+constants!$D$4*data!D1382^3+constants!$E$4*data!D1382^4+constants!$F$4*data!D1382^5+constants!$G$4*data!D1382^6+constants!$H$4*data!D1382^7)</f>
        <v>58408.666834833355</v>
      </c>
      <c r="K1382" s="4">
        <f>E1382/(constants!$A$4+constants!$B$4*data!E1382+constants!$C$4*data!E1382^2+constants!$D$4*data!E1382^3+constants!$E$4*data!E1382^4+constants!$F$4*data!E1382^5+constants!$G$4*data!E1382^6+constants!$H$4*data!E1382^7)</f>
        <v>58408.666834833355</v>
      </c>
      <c r="L1382" s="4">
        <f>F1382/(constants!$A$4+constants!$B$4*data!F1382+constants!$C$4*data!F1382^2+constants!$D$4*data!F1382^3+constants!$E$4*data!F1382^4+constants!$F$4*data!F1382^5+constants!$G$4*data!F1382^6+constants!$H$4*data!F1382^7)</f>
        <v>4414.8177999280779</v>
      </c>
      <c r="M1382" s="4"/>
      <c r="N1382" s="4"/>
      <c r="O1382" s="4">
        <f t="shared" si="324"/>
        <v>76463.22864208289</v>
      </c>
      <c r="P1382" s="4">
        <f t="shared" si="325"/>
        <v>14602.166708708339</v>
      </c>
      <c r="Q1382" s="4">
        <f t="shared" si="325"/>
        <v>14602.166708708339</v>
      </c>
      <c r="R1382" s="4">
        <f t="shared" si="326"/>
        <v>1103.7044499820195</v>
      </c>
      <c r="S1382" s="4"/>
      <c r="T1382" s="4"/>
      <c r="U1382" s="4">
        <f t="shared" si="327"/>
        <v>1</v>
      </c>
      <c r="V1382" s="4"/>
      <c r="W1382" s="4"/>
      <c r="X1382">
        <f>IF(front!E1382&gt;$X$2,O1382,P1382)</f>
        <v>76463.22864208289</v>
      </c>
      <c r="Y1382">
        <f t="shared" si="321"/>
        <v>76229.247853781824</v>
      </c>
      <c r="Z1382">
        <f>SUMPRODUCT($B$7:$B$456,Y$7:Y$456,EXP(constants!$B$32+constants!$A$32*ABS($A$7:$A$456-$A1382)))</f>
        <v>1.1418669037200338E-9</v>
      </c>
      <c r="AA1382">
        <f t="shared" si="322"/>
        <v>76229.247853780689</v>
      </c>
      <c r="AB1382">
        <f t="shared" si="328"/>
        <v>76223.801895221084</v>
      </c>
      <c r="AD1382" s="4"/>
      <c r="AE1382" s="4"/>
      <c r="AF1382" s="4"/>
      <c r="AI1382" s="5">
        <f>SUMPRODUCT(constants!$B$13:$B$20,A1382^constants!$A$13:$A$20)*constants!$C$10/((A1382/1000000000)^5*(EXP(0.014388/(A1382/1000000000)/constants!$B$9)-1))</f>
        <v>2.1972719816748191E-5</v>
      </c>
      <c r="AL1382" s="17">
        <f t="shared" si="323"/>
        <v>2.8826586014369078E-10</v>
      </c>
      <c r="AQ1382">
        <f t="shared" si="330"/>
        <v>2.8826586014369078E-10</v>
      </c>
    </row>
    <row r="1383" spans="1:43" x14ac:dyDescent="0.2">
      <c r="A1383">
        <f>front!A1383</f>
        <v>821.4</v>
      </c>
      <c r="B1383" s="1">
        <f t="shared" si="329"/>
        <v>0.43999999999994088</v>
      </c>
      <c r="C1383">
        <f>front!D1383-front!B1383</f>
        <v>30091.75</v>
      </c>
      <c r="D1383" s="2">
        <f>front!E1383-front!C1383</f>
        <v>55676.6</v>
      </c>
      <c r="E1383" s="2">
        <f>IF(front!F1383-front!C1383&gt;0,front!F1383-front!C1383,0)</f>
        <v>55676.6</v>
      </c>
      <c r="F1383" s="2">
        <f>front!I1383-front!H1383</f>
        <v>4047.5</v>
      </c>
      <c r="G1383" s="2"/>
      <c r="H1383" s="2"/>
      <c r="I1383" s="4">
        <f>C1383/(constants!$A$4+constants!$B$4*data!C1383+constants!$C$4*data!C1383^2+constants!$D$4*data!C1383^3+constants!$E$4*data!C1383^4+constants!$F$4*data!C1383^5+constants!$G$4*data!C1383^6+constants!$H$4*data!C1383^7)</f>
        <v>30829.284655184227</v>
      </c>
      <c r="J1383" s="4">
        <f>D1383/(constants!$A$4+constants!$B$4*data!D1383+constants!$C$4*data!D1383^2+constants!$D$4*data!D1383^3+constants!$E$4*data!D1383^4+constants!$F$4*data!D1383^5+constants!$G$4*data!D1383^6+constants!$H$4*data!D1383^7)</f>
        <v>58771.725839027509</v>
      </c>
      <c r="K1383" s="4">
        <f>E1383/(constants!$A$4+constants!$B$4*data!E1383+constants!$C$4*data!E1383^2+constants!$D$4*data!E1383^3+constants!$E$4*data!E1383^4+constants!$F$4*data!E1383^5+constants!$G$4*data!E1383^6+constants!$H$4*data!E1383^7)</f>
        <v>58771.725839027509</v>
      </c>
      <c r="L1383" s="4">
        <f>F1383/(constants!$A$4+constants!$B$4*data!F1383+constants!$C$4*data!F1383^2+constants!$D$4*data!F1383^3+constants!$E$4*data!F1383^4+constants!$F$4*data!F1383^5+constants!$G$4*data!F1383^6+constants!$H$4*data!F1383^7)</f>
        <v>4038.5083993386784</v>
      </c>
      <c r="M1383" s="4"/>
      <c r="N1383" s="4"/>
      <c r="O1383" s="4">
        <f t="shared" si="324"/>
        <v>77073.211637960572</v>
      </c>
      <c r="P1383" s="4">
        <f t="shared" si="325"/>
        <v>14692.931459756877</v>
      </c>
      <c r="Q1383" s="4">
        <f t="shared" si="325"/>
        <v>14692.931459756877</v>
      </c>
      <c r="R1383" s="4">
        <f t="shared" si="326"/>
        <v>1009.6270998346696</v>
      </c>
      <c r="S1383" s="4"/>
      <c r="T1383" s="4"/>
      <c r="U1383" s="4">
        <f t="shared" si="327"/>
        <v>1</v>
      </c>
      <c r="V1383" s="4"/>
      <c r="W1383" s="4"/>
      <c r="X1383">
        <f>IF(front!E1383&gt;$X$2,O1383,P1383)</f>
        <v>77073.211637960572</v>
      </c>
      <c r="Y1383">
        <f t="shared" si="321"/>
        <v>76839.230849659507</v>
      </c>
      <c r="Z1383">
        <f>SUMPRODUCT($B$7:$B$456,Y$7:Y$456,EXP(constants!$B$32+constants!$A$32*ABS($A$7:$A$456-$A1383)))</f>
        <v>1.113643817891445E-9</v>
      </c>
      <c r="AA1383">
        <f t="shared" si="322"/>
        <v>76839.230849658386</v>
      </c>
      <c r="AB1383">
        <f t="shared" si="328"/>
        <v>76833.784891098781</v>
      </c>
      <c r="AD1383" s="4"/>
      <c r="AE1383" s="4"/>
      <c r="AF1383" s="4"/>
      <c r="AI1383" s="5">
        <f>SUMPRODUCT(constants!$B$13:$B$20,A1383^constants!$A$13:$A$20)*constants!$C$10/((A1383/1000000000)^5*(EXP(0.014388/(A1383/1000000000)/constants!$B$9)-1))</f>
        <v>2.1979002597514428E-5</v>
      </c>
      <c r="AL1383" s="17">
        <f t="shared" si="323"/>
        <v>2.8605909013419829E-10</v>
      </c>
      <c r="AQ1383">
        <f t="shared" si="330"/>
        <v>2.8605909013419829E-10</v>
      </c>
    </row>
    <row r="1384" spans="1:43" x14ac:dyDescent="0.2">
      <c r="A1384">
        <f>front!A1384</f>
        <v>821.84</v>
      </c>
      <c r="B1384" s="1">
        <f t="shared" si="329"/>
        <v>0.44000000000005457</v>
      </c>
      <c r="C1384">
        <f>front!D1384-front!B1384</f>
        <v>30461.55</v>
      </c>
      <c r="D1384" s="2">
        <f>front!E1384-front!C1384</f>
        <v>54693.2</v>
      </c>
      <c r="E1384" s="2">
        <f>IF(front!F1384-front!C1384&gt;0,front!F1384-front!C1384,0)</f>
        <v>54693.2</v>
      </c>
      <c r="F1384" s="2">
        <f>front!I1384-front!H1384</f>
        <v>3180.7999999999993</v>
      </c>
      <c r="G1384" s="2"/>
      <c r="H1384" s="2"/>
      <c r="I1384" s="4">
        <f>C1384/(constants!$A$4+constants!$B$4*data!C1384+constants!$C$4*data!C1384^2+constants!$D$4*data!C1384^3+constants!$E$4*data!C1384^4+constants!$F$4*data!C1384^5+constants!$G$4*data!C1384^6+constants!$H$4*data!C1384^7)</f>
        <v>31223.218737711617</v>
      </c>
      <c r="J1384" s="4">
        <f>D1384/(constants!$A$4+constants!$B$4*data!D1384+constants!$C$4*data!D1384^2+constants!$D$4*data!D1384^3+constants!$E$4*data!D1384^4+constants!$F$4*data!D1384^5+constants!$G$4*data!D1384^6+constants!$H$4*data!D1384^7)</f>
        <v>57679.082145356479</v>
      </c>
      <c r="K1384" s="4">
        <f>E1384/(constants!$A$4+constants!$B$4*data!E1384+constants!$C$4*data!E1384^2+constants!$D$4*data!E1384^3+constants!$E$4*data!E1384^4+constants!$F$4*data!E1384^5+constants!$G$4*data!E1384^6+constants!$H$4*data!E1384^7)</f>
        <v>57679.082145356479</v>
      </c>
      <c r="L1384" s="4">
        <f>F1384/(constants!$A$4+constants!$B$4*data!F1384+constants!$C$4*data!F1384^2+constants!$D$4*data!F1384^3+constants!$E$4*data!F1384^4+constants!$F$4*data!F1384^5+constants!$G$4*data!F1384^6+constants!$H$4*data!F1384^7)</f>
        <v>3173.593452432337</v>
      </c>
      <c r="M1384" s="4"/>
      <c r="N1384" s="4"/>
      <c r="O1384" s="4">
        <f t="shared" si="324"/>
        <v>78058.046844279044</v>
      </c>
      <c r="P1384" s="4">
        <f t="shared" si="325"/>
        <v>14419.77053633912</v>
      </c>
      <c r="Q1384" s="4">
        <f t="shared" si="325"/>
        <v>14419.77053633912</v>
      </c>
      <c r="R1384" s="4">
        <f t="shared" si="326"/>
        <v>793.39836310808425</v>
      </c>
      <c r="S1384" s="4"/>
      <c r="T1384" s="4"/>
      <c r="U1384" s="4">
        <f t="shared" si="327"/>
        <v>1</v>
      </c>
      <c r="V1384" s="4"/>
      <c r="W1384" s="4"/>
      <c r="X1384">
        <f>IF(front!E1384&gt;$X$2,O1384,P1384)</f>
        <v>78058.046844279044</v>
      </c>
      <c r="Y1384">
        <f t="shared" si="321"/>
        <v>77824.066055977979</v>
      </c>
      <c r="Z1384">
        <f>SUMPRODUCT($B$7:$B$456,Y$7:Y$456,EXP(constants!$B$32+constants!$A$32*ABS($A$7:$A$456-$A1384)))</f>
        <v>1.0861183112387512E-9</v>
      </c>
      <c r="AA1384">
        <f t="shared" si="322"/>
        <v>77824.066055976888</v>
      </c>
      <c r="AB1384">
        <f t="shared" si="328"/>
        <v>77818.620097417283</v>
      </c>
      <c r="AD1384" s="4"/>
      <c r="AE1384" s="4"/>
      <c r="AF1384" s="4"/>
      <c r="AI1384" s="5">
        <f>SUMPRODUCT(constants!$B$13:$B$20,A1384^constants!$A$13:$A$20)*constants!$C$10/((A1384/1000000000)^5*(EXP(0.014388/(A1384/1000000000)/constants!$B$9)-1))</f>
        <v>2.1985241998632292E-5</v>
      </c>
      <c r="AL1384" s="17">
        <f t="shared" si="323"/>
        <v>2.8251904198648157E-10</v>
      </c>
      <c r="AQ1384">
        <f t="shared" si="330"/>
        <v>2.8251904198648157E-10</v>
      </c>
    </row>
    <row r="1385" spans="1:43" x14ac:dyDescent="0.2">
      <c r="A1385">
        <f>front!A1385</f>
        <v>822.28</v>
      </c>
      <c r="B1385" s="1">
        <f t="shared" si="329"/>
        <v>0.43999999999994088</v>
      </c>
      <c r="C1385">
        <f>front!D1385-front!B1385</f>
        <v>30671.699999999997</v>
      </c>
      <c r="D1385" s="2">
        <f>front!E1385-front!C1385</f>
        <v>55695.199999999997</v>
      </c>
      <c r="E1385" s="2">
        <f>IF(front!F1385-front!C1385&gt;0,front!F1385-front!C1385,0)</f>
        <v>55695.199999999997</v>
      </c>
      <c r="F1385" s="2">
        <f>front!I1385-front!H1385</f>
        <v>2517.2999999999993</v>
      </c>
      <c r="G1385" s="2"/>
      <c r="H1385" s="2"/>
      <c r="I1385" s="4">
        <f>C1385/(constants!$A$4+constants!$B$4*data!C1385+constants!$C$4*data!C1385^2+constants!$D$4*data!C1385^3+constants!$E$4*data!C1385^4+constants!$F$4*data!C1385^5+constants!$G$4*data!C1385^6+constants!$H$4*data!C1385^7)</f>
        <v>31447.229961556583</v>
      </c>
      <c r="J1385" s="4">
        <f>D1385/(constants!$A$4+constants!$B$4*data!D1385+constants!$C$4*data!D1385^2+constants!$D$4*data!D1385^3+constants!$E$4*data!D1385^4+constants!$F$4*data!D1385^5+constants!$G$4*data!D1385^6+constants!$H$4*data!D1385^7)</f>
        <v>58792.418410312916</v>
      </c>
      <c r="K1385" s="4">
        <f>E1385/(constants!$A$4+constants!$B$4*data!E1385+constants!$C$4*data!E1385^2+constants!$D$4*data!E1385^3+constants!$E$4*data!E1385^4+constants!$F$4*data!E1385^5+constants!$G$4*data!E1385^6+constants!$H$4*data!E1385^7)</f>
        <v>58792.418410312916</v>
      </c>
      <c r="L1385" s="4">
        <f>F1385/(constants!$A$4+constants!$B$4*data!F1385+constants!$C$4*data!F1385^2+constants!$D$4*data!F1385^3+constants!$E$4*data!F1385^4+constants!$F$4*data!F1385^5+constants!$G$4*data!F1385^6+constants!$H$4*data!F1385^7)</f>
        <v>2511.5652046593045</v>
      </c>
      <c r="M1385" s="4"/>
      <c r="N1385" s="4"/>
      <c r="O1385" s="4">
        <f t="shared" si="324"/>
        <v>78618.074903891466</v>
      </c>
      <c r="P1385" s="4">
        <f t="shared" si="325"/>
        <v>14698.104602578229</v>
      </c>
      <c r="Q1385" s="4">
        <f t="shared" si="325"/>
        <v>14698.104602578229</v>
      </c>
      <c r="R1385" s="4">
        <f t="shared" si="326"/>
        <v>627.89130116482613</v>
      </c>
      <c r="S1385" s="4"/>
      <c r="T1385" s="4"/>
      <c r="U1385" s="4">
        <f t="shared" si="327"/>
        <v>1</v>
      </c>
      <c r="V1385" s="4"/>
      <c r="W1385" s="4"/>
      <c r="X1385">
        <f>IF(front!E1385&gt;$X$2,O1385,P1385)</f>
        <v>78618.074903891466</v>
      </c>
      <c r="Y1385">
        <f t="shared" si="321"/>
        <v>78384.0941155904</v>
      </c>
      <c r="Z1385">
        <f>SUMPRODUCT($B$7:$B$456,Y$7:Y$456,EXP(constants!$B$32+constants!$A$32*ABS($A$7:$A$456-$A1385)))</f>
        <v>1.0592731419653199E-9</v>
      </c>
      <c r="AA1385">
        <f t="shared" si="322"/>
        <v>78384.094115589338</v>
      </c>
      <c r="AB1385">
        <f t="shared" si="328"/>
        <v>78378.648157029733</v>
      </c>
      <c r="AD1385" s="4"/>
      <c r="AE1385" s="4"/>
      <c r="AF1385" s="4"/>
      <c r="AI1385" s="5">
        <f>SUMPRODUCT(constants!$B$13:$B$20,A1385^constants!$A$13:$A$20)*constants!$C$10/((A1385/1000000000)^5*(EXP(0.014388/(A1385/1000000000)/constants!$B$9)-1))</f>
        <v>2.1991437963971824E-5</v>
      </c>
      <c r="AL1385" s="17">
        <f t="shared" si="323"/>
        <v>2.8057944964695627E-10</v>
      </c>
      <c r="AQ1385">
        <f t="shared" si="330"/>
        <v>2.8057944964695627E-10</v>
      </c>
    </row>
    <row r="1386" spans="1:43" x14ac:dyDescent="0.2">
      <c r="A1386">
        <f>front!A1386</f>
        <v>822.72</v>
      </c>
      <c r="B1386" s="1">
        <f t="shared" si="329"/>
        <v>0.44000000000005457</v>
      </c>
      <c r="C1386">
        <f>front!D1386-front!B1386</f>
        <v>30869.800000000003</v>
      </c>
      <c r="D1386" s="2">
        <f>front!E1386-front!C1386</f>
        <v>55316.3</v>
      </c>
      <c r="E1386" s="2">
        <f>IF(front!F1386-front!C1386&gt;0,front!F1386-front!C1386,0)</f>
        <v>55316.3</v>
      </c>
      <c r="F1386" s="2">
        <f>front!I1386-front!H1386</f>
        <v>2514.0999999999985</v>
      </c>
      <c r="G1386" s="2"/>
      <c r="H1386" s="2"/>
      <c r="I1386" s="4">
        <f>C1386/(constants!$A$4+constants!$B$4*data!C1386+constants!$C$4*data!C1386^2+constants!$D$4*data!C1386^3+constants!$E$4*data!C1386^4+constants!$F$4*data!C1386^5+constants!$G$4*data!C1386^6+constants!$H$4*data!C1386^7)</f>
        <v>31658.493408540624</v>
      </c>
      <c r="J1386" s="4">
        <f>D1386/(constants!$A$4+constants!$B$4*data!D1386+constants!$C$4*data!D1386^2+constants!$D$4*data!D1386^3+constants!$E$4*data!D1386^4+constants!$F$4*data!D1386^5+constants!$G$4*data!D1386^6+constants!$H$4*data!D1386^7)</f>
        <v>58371.099979503859</v>
      </c>
      <c r="K1386" s="4">
        <f>E1386/(constants!$A$4+constants!$B$4*data!E1386+constants!$C$4*data!E1386^2+constants!$D$4*data!E1386^3+constants!$E$4*data!E1386^4+constants!$F$4*data!E1386^5+constants!$G$4*data!E1386^6+constants!$H$4*data!E1386^7)</f>
        <v>58371.099979503859</v>
      </c>
      <c r="L1386" s="4">
        <f>F1386/(constants!$A$4+constants!$B$4*data!F1386+constants!$C$4*data!F1386^2+constants!$D$4*data!F1386^3+constants!$E$4*data!F1386^4+constants!$F$4*data!F1386^5+constants!$G$4*data!F1386^6+constants!$H$4*data!F1386^7)</f>
        <v>2508.3724112321288</v>
      </c>
      <c r="M1386" s="4"/>
      <c r="N1386" s="4"/>
      <c r="O1386" s="4">
        <f t="shared" si="324"/>
        <v>79146.233521351562</v>
      </c>
      <c r="P1386" s="4">
        <f t="shared" si="325"/>
        <v>14592.774994875963</v>
      </c>
      <c r="Q1386" s="4">
        <f t="shared" si="325"/>
        <v>14592.774994875963</v>
      </c>
      <c r="R1386" s="4">
        <f t="shared" si="326"/>
        <v>627.0931028080322</v>
      </c>
      <c r="S1386" s="4"/>
      <c r="T1386" s="4"/>
      <c r="U1386" s="4">
        <f t="shared" si="327"/>
        <v>1</v>
      </c>
      <c r="V1386" s="4"/>
      <c r="W1386" s="4"/>
      <c r="X1386">
        <f>IF(front!E1386&gt;$X$2,O1386,P1386)</f>
        <v>79146.233521351562</v>
      </c>
      <c r="Y1386">
        <f t="shared" si="321"/>
        <v>78912.252733050496</v>
      </c>
      <c r="Z1386">
        <f>SUMPRODUCT($B$7:$B$456,Y$7:Y$456,EXP(constants!$B$32+constants!$A$32*ABS($A$7:$A$456-$A1386)))</f>
        <v>1.0330914944333566E-9</v>
      </c>
      <c r="AA1386">
        <f t="shared" si="322"/>
        <v>78912.252733049463</v>
      </c>
      <c r="AB1386">
        <f t="shared" si="328"/>
        <v>78906.806774489858</v>
      </c>
      <c r="AD1386" s="4"/>
      <c r="AE1386" s="4"/>
      <c r="AF1386" s="4"/>
      <c r="AI1386" s="5">
        <f>SUMPRODUCT(constants!$B$13:$B$20,A1386^constants!$A$13:$A$20)*constants!$C$10/((A1386/1000000000)^5*(EXP(0.014388/(A1386/1000000000)/constants!$B$9)-1))</f>
        <v>2.1997590437369376E-5</v>
      </c>
      <c r="AL1386" s="17">
        <f t="shared" si="323"/>
        <v>2.7877937704711527E-10</v>
      </c>
      <c r="AQ1386">
        <f t="shared" si="330"/>
        <v>2.7877937704711527E-10</v>
      </c>
    </row>
    <row r="1387" spans="1:43" x14ac:dyDescent="0.2">
      <c r="A1387">
        <f>front!A1387</f>
        <v>823.16</v>
      </c>
      <c r="B1387" s="1">
        <f t="shared" si="329"/>
        <v>0.43999999999994088</v>
      </c>
      <c r="C1387">
        <f>front!D1387-front!B1387</f>
        <v>30979.300000000003</v>
      </c>
      <c r="D1387" s="2">
        <f>front!E1387-front!C1387</f>
        <v>55289.1</v>
      </c>
      <c r="E1387" s="2">
        <f>IF(front!F1387-front!C1387&gt;0,front!F1387-front!C1387,0)</f>
        <v>55289.1</v>
      </c>
      <c r="F1387" s="2">
        <f>front!I1387-front!H1387</f>
        <v>2478.5</v>
      </c>
      <c r="G1387" s="2"/>
      <c r="H1387" s="2"/>
      <c r="I1387" s="4">
        <f>C1387/(constants!$A$4+constants!$B$4*data!C1387+constants!$C$4*data!C1387^2+constants!$D$4*data!C1387^3+constants!$E$4*data!C1387^4+constants!$F$4*data!C1387^5+constants!$G$4*data!C1387^6+constants!$H$4*data!C1387^7)</f>
        <v>31775.30991992963</v>
      </c>
      <c r="J1387" s="4">
        <f>D1387/(constants!$A$4+constants!$B$4*data!D1387+constants!$C$4*data!D1387^2+constants!$D$4*data!D1387^3+constants!$E$4*data!D1387^4+constants!$F$4*data!D1387^5+constants!$G$4*data!D1387^6+constants!$H$4*data!D1387^7)</f>
        <v>58340.870964797126</v>
      </c>
      <c r="K1387" s="4">
        <f>E1387/(constants!$A$4+constants!$B$4*data!E1387+constants!$C$4*data!E1387^2+constants!$D$4*data!E1387^3+constants!$E$4*data!E1387^4+constants!$F$4*data!E1387^5+constants!$G$4*data!E1387^6+constants!$H$4*data!E1387^7)</f>
        <v>58340.870964797126</v>
      </c>
      <c r="L1387" s="4">
        <f>F1387/(constants!$A$4+constants!$B$4*data!F1387+constants!$C$4*data!F1387^2+constants!$D$4*data!F1387^3+constants!$E$4*data!F1387^4+constants!$F$4*data!F1387^5+constants!$G$4*data!F1387^6+constants!$H$4*data!F1387^7)</f>
        <v>2472.8526279247994</v>
      </c>
      <c r="M1387" s="4"/>
      <c r="N1387" s="4"/>
      <c r="O1387" s="4">
        <f t="shared" si="324"/>
        <v>79438.274799824081</v>
      </c>
      <c r="P1387" s="4">
        <f t="shared" si="325"/>
        <v>14585.217741199282</v>
      </c>
      <c r="Q1387" s="4">
        <f t="shared" si="325"/>
        <v>14585.217741199282</v>
      </c>
      <c r="R1387" s="4">
        <f t="shared" si="326"/>
        <v>618.21315698119986</v>
      </c>
      <c r="S1387" s="4"/>
      <c r="T1387" s="4"/>
      <c r="U1387" s="4">
        <f t="shared" si="327"/>
        <v>1</v>
      </c>
      <c r="V1387" s="4"/>
      <c r="W1387" s="4"/>
      <c r="X1387">
        <f>IF(front!E1387&gt;$X$2,O1387,P1387)</f>
        <v>79438.274799824081</v>
      </c>
      <c r="Y1387">
        <f t="shared" si="321"/>
        <v>79204.294011523016</v>
      </c>
      <c r="Z1387">
        <f>SUMPRODUCT($B$7:$B$456,Y$7:Y$456,EXP(constants!$B$32+constants!$A$32*ABS($A$7:$A$456-$A1387)))</f>
        <v>1.0075569686307532E-9</v>
      </c>
      <c r="AA1387">
        <f t="shared" si="322"/>
        <v>79204.294011522012</v>
      </c>
      <c r="AB1387">
        <f t="shared" si="328"/>
        <v>79198.848052962407</v>
      </c>
      <c r="AD1387" s="4"/>
      <c r="AE1387" s="4"/>
      <c r="AF1387" s="4"/>
      <c r="AI1387" s="5">
        <f>SUMPRODUCT(constants!$B$13:$B$20,A1387^constants!$A$13:$A$20)*constants!$C$10/((A1387/1000000000)^5*(EXP(0.014388/(A1387/1000000000)/constants!$B$9)-1))</f>
        <v>2.2003699362619099E-5</v>
      </c>
      <c r="AL1387" s="17">
        <f t="shared" si="323"/>
        <v>2.7782852785819094E-10</v>
      </c>
      <c r="AQ1387">
        <f t="shared" si="330"/>
        <v>2.7782852785819094E-10</v>
      </c>
    </row>
    <row r="1388" spans="1:43" x14ac:dyDescent="0.2">
      <c r="A1388">
        <f>front!A1388</f>
        <v>823.6</v>
      </c>
      <c r="B1388" s="1">
        <f t="shared" si="329"/>
        <v>0.44000000000005457</v>
      </c>
      <c r="C1388">
        <f>front!D1388-front!B1388</f>
        <v>30932.450000000004</v>
      </c>
      <c r="D1388" s="2">
        <f>front!E1388-front!C1388</f>
        <v>55744.3</v>
      </c>
      <c r="E1388" s="2">
        <f>IF(front!F1388-front!C1388&gt;0,front!F1388-front!C1388,0)</f>
        <v>55744.3</v>
      </c>
      <c r="F1388" s="2">
        <f>front!I1388-front!H1388</f>
        <v>2514.7999999999993</v>
      </c>
      <c r="G1388" s="2"/>
      <c r="H1388" s="2"/>
      <c r="I1388" s="4">
        <f>C1388/(constants!$A$4+constants!$B$4*data!C1388+constants!$C$4*data!C1388^2+constants!$D$4*data!C1388^3+constants!$E$4*data!C1388^4+constants!$F$4*data!C1388^5+constants!$G$4*data!C1388^6+constants!$H$4*data!C1388^7)</f>
        <v>31725.326001628549</v>
      </c>
      <c r="J1388" s="4">
        <f>D1388/(constants!$A$4+constants!$B$4*data!D1388+constants!$C$4*data!D1388^2+constants!$D$4*data!D1388^3+constants!$E$4*data!D1388^4+constants!$F$4*data!D1388^5+constants!$G$4*data!D1388^6+constants!$H$4*data!D1388^7)</f>
        <v>58847.047743512383</v>
      </c>
      <c r="K1388" s="4">
        <f>E1388/(constants!$A$4+constants!$B$4*data!E1388+constants!$C$4*data!E1388^2+constants!$D$4*data!E1388^3+constants!$E$4*data!E1388^4+constants!$F$4*data!E1388^5+constants!$G$4*data!E1388^6+constants!$H$4*data!E1388^7)</f>
        <v>58847.047743512383</v>
      </c>
      <c r="L1388" s="4">
        <f>F1388/(constants!$A$4+constants!$B$4*data!F1388+constants!$C$4*data!F1388^2+constants!$D$4*data!F1388^3+constants!$E$4*data!F1388^4+constants!$F$4*data!F1388^5+constants!$G$4*data!F1388^6+constants!$H$4*data!F1388^7)</f>
        <v>2509.0708347375894</v>
      </c>
      <c r="M1388" s="4"/>
      <c r="N1388" s="4"/>
      <c r="O1388" s="4">
        <f t="shared" si="324"/>
        <v>79313.315004071366</v>
      </c>
      <c r="P1388" s="4">
        <f t="shared" si="325"/>
        <v>14711.761935878096</v>
      </c>
      <c r="Q1388" s="4">
        <f t="shared" si="325"/>
        <v>14711.761935878096</v>
      </c>
      <c r="R1388" s="4">
        <f t="shared" si="326"/>
        <v>627.26770868439735</v>
      </c>
      <c r="S1388" s="4"/>
      <c r="T1388" s="4"/>
      <c r="U1388" s="4">
        <f t="shared" si="327"/>
        <v>1</v>
      </c>
      <c r="V1388" s="4"/>
      <c r="W1388" s="4"/>
      <c r="X1388">
        <f>IF(front!E1388&gt;$X$2,O1388,P1388)</f>
        <v>79313.315004071366</v>
      </c>
      <c r="Y1388">
        <f t="shared" si="321"/>
        <v>79079.334215770301</v>
      </c>
      <c r="Z1388">
        <f>SUMPRODUCT($B$7:$B$456,Y$7:Y$456,EXP(constants!$B$32+constants!$A$32*ABS($A$7:$A$456-$A1388)))</f>
        <v>9.8265356989818223E-10</v>
      </c>
      <c r="AA1388">
        <f t="shared" si="322"/>
        <v>79079.334215769311</v>
      </c>
      <c r="AB1388">
        <f t="shared" si="328"/>
        <v>79073.888257209706</v>
      </c>
      <c r="AD1388" s="4"/>
      <c r="AE1388" s="4"/>
      <c r="AF1388" s="4"/>
      <c r="AI1388" s="5">
        <f>SUMPRODUCT(constants!$B$13:$B$20,A1388^constants!$A$13:$A$20)*constants!$C$10/((A1388/1000000000)^5*(EXP(0.014388/(A1388/1000000000)/constants!$B$9)-1))</f>
        <v>2.2009764683493334E-5</v>
      </c>
      <c r="AL1388" s="17">
        <f t="shared" si="323"/>
        <v>2.7834428239952588E-10</v>
      </c>
      <c r="AQ1388">
        <f t="shared" si="330"/>
        <v>2.7834428239952588E-10</v>
      </c>
    </row>
    <row r="1389" spans="1:43" x14ac:dyDescent="0.2">
      <c r="A1389">
        <f>front!A1389</f>
        <v>824.04</v>
      </c>
      <c r="B1389" s="1">
        <f t="shared" si="329"/>
        <v>0.43999999999994088</v>
      </c>
      <c r="C1389">
        <f>front!D1389-front!B1389</f>
        <v>30701.25</v>
      </c>
      <c r="D1389" s="2">
        <f>front!E1389-front!C1389</f>
        <v>55280</v>
      </c>
      <c r="E1389" s="2">
        <f>IF(front!F1389-front!C1389&gt;0,front!F1389-front!C1389,0)</f>
        <v>55280</v>
      </c>
      <c r="F1389" s="2">
        <f>front!I1389-front!H1389</f>
        <v>2512.2999999999993</v>
      </c>
      <c r="G1389" s="2"/>
      <c r="H1389" s="2"/>
      <c r="I1389" s="4">
        <f>C1389/(constants!$A$4+constants!$B$4*data!C1389+constants!$C$4*data!C1389^2+constants!$D$4*data!C1389^3+constants!$E$4*data!C1389^4+constants!$F$4*data!C1389^5+constants!$G$4*data!C1389^6+constants!$H$4*data!C1389^7)</f>
        <v>31478.737539972892</v>
      </c>
      <c r="J1389" s="4">
        <f>D1389/(constants!$A$4+constants!$B$4*data!D1389+constants!$C$4*data!D1389^2+constants!$D$4*data!D1389^3+constants!$E$4*data!D1389^4+constants!$F$4*data!D1389^5+constants!$G$4*data!D1389^6+constants!$H$4*data!D1389^7)</f>
        <v>58330.758034887636</v>
      </c>
      <c r="K1389" s="4">
        <f>E1389/(constants!$A$4+constants!$B$4*data!E1389+constants!$C$4*data!E1389^2+constants!$D$4*data!E1389^3+constants!$E$4*data!E1389^4+constants!$F$4*data!E1389^5+constants!$G$4*data!E1389^6+constants!$H$4*data!E1389^7)</f>
        <v>58330.758034887636</v>
      </c>
      <c r="L1389" s="4">
        <f>F1389/(constants!$A$4+constants!$B$4*data!F1389+constants!$C$4*data!F1389^2+constants!$D$4*data!F1389^3+constants!$E$4*data!F1389^4+constants!$F$4*data!F1389^5+constants!$G$4*data!F1389^6+constants!$H$4*data!F1389^7)</f>
        <v>2506.5764652205758</v>
      </c>
      <c r="M1389" s="4"/>
      <c r="N1389" s="4"/>
      <c r="O1389" s="4">
        <f t="shared" si="324"/>
        <v>78696.843849932222</v>
      </c>
      <c r="P1389" s="4">
        <f t="shared" si="325"/>
        <v>14582.689508721909</v>
      </c>
      <c r="Q1389" s="4">
        <f t="shared" si="325"/>
        <v>14582.689508721909</v>
      </c>
      <c r="R1389" s="4">
        <f t="shared" si="326"/>
        <v>626.64411630514394</v>
      </c>
      <c r="S1389" s="4"/>
      <c r="T1389" s="4"/>
      <c r="U1389" s="4">
        <f t="shared" si="327"/>
        <v>1</v>
      </c>
      <c r="V1389" s="4"/>
      <c r="W1389" s="4"/>
      <c r="X1389">
        <f>IF(front!E1389&gt;$X$2,O1389,P1389)</f>
        <v>78696.843849932222</v>
      </c>
      <c r="Y1389">
        <f t="shared" si="321"/>
        <v>78462.863061631157</v>
      </c>
      <c r="Z1389">
        <f>SUMPRODUCT($B$7:$B$456,Y$7:Y$456,EXP(constants!$B$32+constants!$A$32*ABS($A$7:$A$456-$A1389)))</f>
        <v>9.5836569891019404E-10</v>
      </c>
      <c r="AA1389">
        <f t="shared" si="322"/>
        <v>78462.863061630196</v>
      </c>
      <c r="AB1389">
        <f t="shared" si="328"/>
        <v>78457.417103070591</v>
      </c>
      <c r="AD1389" s="4"/>
      <c r="AE1389" s="4"/>
      <c r="AF1389" s="4"/>
      <c r="AI1389" s="5">
        <f>SUMPRODUCT(constants!$B$13:$B$20,A1389^constants!$A$13:$A$20)*constants!$C$10/((A1389/1000000000)^5*(EXP(0.014388/(A1389/1000000000)/constants!$B$9)-1))</f>
        <v>2.2015786343784607E-5</v>
      </c>
      <c r="AL1389" s="17">
        <f t="shared" si="323"/>
        <v>2.8060809489639668E-10</v>
      </c>
      <c r="AQ1389">
        <f t="shared" si="330"/>
        <v>2.8060809489639668E-10</v>
      </c>
    </row>
    <row r="1390" spans="1:43" x14ac:dyDescent="0.2">
      <c r="A1390">
        <f>front!A1390</f>
        <v>824.48</v>
      </c>
      <c r="B1390" s="1">
        <f t="shared" si="329"/>
        <v>0.44000000000005457</v>
      </c>
      <c r="C1390">
        <f>front!D1390-front!B1390</f>
        <v>30449.950000000004</v>
      </c>
      <c r="D1390" s="2">
        <f>front!E1390-front!C1390</f>
        <v>55414</v>
      </c>
      <c r="E1390" s="2">
        <f>IF(front!F1390-front!C1390&gt;0,front!F1390-front!C1390,0)</f>
        <v>55414</v>
      </c>
      <c r="F1390" s="2">
        <f>front!I1390-front!H1390</f>
        <v>2447.2000000000007</v>
      </c>
      <c r="G1390" s="2"/>
      <c r="H1390" s="2"/>
      <c r="I1390" s="4">
        <f>C1390/(constants!$A$4+constants!$B$4*data!C1390+constants!$C$4*data!C1390^2+constants!$D$4*data!C1390^3+constants!$E$4*data!C1390^4+constants!$F$4*data!C1390^5+constants!$G$4*data!C1390^6+constants!$H$4*data!C1390^7)</f>
        <v>31210.856703417907</v>
      </c>
      <c r="J1390" s="4">
        <f>D1390/(constants!$A$4+constants!$B$4*data!D1390+constants!$C$4*data!D1390^2+constants!$D$4*data!D1390^3+constants!$E$4*data!D1390^4+constants!$F$4*data!D1390^5+constants!$G$4*data!D1390^6+constants!$H$4*data!D1390^7)</f>
        <v>58479.697004089947</v>
      </c>
      <c r="K1390" s="4">
        <f>E1390/(constants!$A$4+constants!$B$4*data!E1390+constants!$C$4*data!E1390^2+constants!$D$4*data!E1390^3+constants!$E$4*data!E1390^4+constants!$F$4*data!E1390^5+constants!$G$4*data!E1390^6+constants!$H$4*data!E1390^7)</f>
        <v>58479.697004089947</v>
      </c>
      <c r="L1390" s="4">
        <f>F1390/(constants!$A$4+constants!$B$4*data!F1390+constants!$C$4*data!F1390^2+constants!$D$4*data!F1390^3+constants!$E$4*data!F1390^4+constants!$F$4*data!F1390^5+constants!$G$4*data!F1390^6+constants!$H$4*data!F1390^7)</f>
        <v>2441.6232180795118</v>
      </c>
      <c r="M1390" s="4"/>
      <c r="N1390" s="4"/>
      <c r="O1390" s="4">
        <f t="shared" si="324"/>
        <v>78027.141758544778</v>
      </c>
      <c r="P1390" s="4">
        <f t="shared" si="325"/>
        <v>14619.924251022487</v>
      </c>
      <c r="Q1390" s="4">
        <f t="shared" si="325"/>
        <v>14619.924251022487</v>
      </c>
      <c r="R1390" s="4">
        <f t="shared" si="326"/>
        <v>610.40580451987796</v>
      </c>
      <c r="S1390" s="4"/>
      <c r="T1390" s="4"/>
      <c r="U1390" s="4">
        <f t="shared" si="327"/>
        <v>1</v>
      </c>
      <c r="V1390" s="4"/>
      <c r="W1390" s="4"/>
      <c r="X1390">
        <f>IF(front!E1390&gt;$X$2,O1390,P1390)</f>
        <v>78027.141758544778</v>
      </c>
      <c r="Y1390">
        <f t="shared" si="321"/>
        <v>77793.160970243713</v>
      </c>
      <c r="Z1390">
        <f>SUMPRODUCT($B$7:$B$456,Y$7:Y$456,EXP(constants!$B$32+constants!$A$32*ABS($A$7:$A$456-$A1390)))</f>
        <v>9.3467814190385121E-10</v>
      </c>
      <c r="AA1390">
        <f t="shared" si="322"/>
        <v>77793.160970242781</v>
      </c>
      <c r="AB1390">
        <f t="shared" si="328"/>
        <v>77787.715011683176</v>
      </c>
      <c r="AD1390" s="4"/>
      <c r="AE1390" s="4"/>
      <c r="AF1390" s="4"/>
      <c r="AI1390" s="5">
        <f>SUMPRODUCT(constants!$B$13:$B$20,A1390^constants!$A$13:$A$20)*constants!$C$10/((A1390/1000000000)^5*(EXP(0.014388/(A1390/1000000000)/constants!$B$9)-1))</f>
        <v>2.2021764287229755E-5</v>
      </c>
      <c r="AL1390" s="17">
        <f t="shared" si="323"/>
        <v>2.8310079919332042E-10</v>
      </c>
      <c r="AQ1390">
        <f t="shared" si="330"/>
        <v>2.8310079919332042E-10</v>
      </c>
    </row>
    <row r="1391" spans="1:43" x14ac:dyDescent="0.2">
      <c r="A1391">
        <f>front!A1391</f>
        <v>824.92</v>
      </c>
      <c r="B1391" s="1">
        <f t="shared" si="329"/>
        <v>0.43999999999994088</v>
      </c>
      <c r="C1391">
        <f>front!D1391-front!B1391</f>
        <v>30211.050000000003</v>
      </c>
      <c r="D1391" s="2">
        <f>front!E1391-front!C1391</f>
        <v>55266.5</v>
      </c>
      <c r="E1391" s="2">
        <f>IF(front!F1391-front!C1391&gt;0,front!F1391-front!C1391,0)</f>
        <v>55266.5</v>
      </c>
      <c r="F1391" s="2">
        <f>front!I1391-front!H1391</f>
        <v>2802.5</v>
      </c>
      <c r="G1391" s="2"/>
      <c r="H1391" s="2"/>
      <c r="I1391" s="4">
        <f>C1391/(constants!$A$4+constants!$B$4*data!C1391+constants!$C$4*data!C1391^2+constants!$D$4*data!C1391^3+constants!$E$4*data!C1391^4+constants!$F$4*data!C1391^5+constants!$G$4*data!C1391^6+constants!$H$4*data!C1391^7)</f>
        <v>30956.334582607284</v>
      </c>
      <c r="J1391" s="4">
        <f>D1391/(constants!$A$4+constants!$B$4*data!D1391+constants!$C$4*data!D1391^2+constants!$D$4*data!D1391^3+constants!$E$4*data!D1391^4+constants!$F$4*data!D1391^5+constants!$G$4*data!D1391^6+constants!$H$4*data!D1391^7)</f>
        <v>58315.75575285103</v>
      </c>
      <c r="K1391" s="4">
        <f>E1391/(constants!$A$4+constants!$B$4*data!E1391+constants!$C$4*data!E1391^2+constants!$D$4*data!E1391^3+constants!$E$4*data!E1391^4+constants!$F$4*data!E1391^5+constants!$G$4*data!E1391^6+constants!$H$4*data!E1391^7)</f>
        <v>58315.75575285103</v>
      </c>
      <c r="L1391" s="4">
        <f>F1391/(constants!$A$4+constants!$B$4*data!F1391+constants!$C$4*data!F1391^2+constants!$D$4*data!F1391^3+constants!$E$4*data!F1391^4+constants!$F$4*data!F1391^5+constants!$G$4*data!F1391^6+constants!$H$4*data!F1391^7)</f>
        <v>2796.1261961873611</v>
      </c>
      <c r="M1391" s="4"/>
      <c r="N1391" s="4"/>
      <c r="O1391" s="4">
        <f t="shared" si="324"/>
        <v>77390.836456518213</v>
      </c>
      <c r="P1391" s="4">
        <f t="shared" si="325"/>
        <v>14578.938938212757</v>
      </c>
      <c r="Q1391" s="4">
        <f t="shared" si="325"/>
        <v>14578.938938212757</v>
      </c>
      <c r="R1391" s="4">
        <f t="shared" si="326"/>
        <v>699.03154904684027</v>
      </c>
      <c r="S1391" s="4"/>
      <c r="T1391" s="4"/>
      <c r="U1391" s="4">
        <f t="shared" si="327"/>
        <v>1</v>
      </c>
      <c r="V1391" s="4"/>
      <c r="W1391" s="4"/>
      <c r="X1391">
        <f>IF(front!E1391&gt;$X$2,O1391,P1391)</f>
        <v>77390.836456518213</v>
      </c>
      <c r="Y1391">
        <f t="shared" si="321"/>
        <v>77156.855668217147</v>
      </c>
      <c r="Z1391">
        <f>SUMPRODUCT($B$7:$B$456,Y$7:Y$456,EXP(constants!$B$32+constants!$A$32*ABS($A$7:$A$456-$A1391)))</f>
        <v>9.1157606114897734E-10</v>
      </c>
      <c r="AA1391">
        <f t="shared" si="322"/>
        <v>77156.855668216231</v>
      </c>
      <c r="AB1391">
        <f t="shared" si="328"/>
        <v>77151.409709656626</v>
      </c>
      <c r="AD1391" s="4"/>
      <c r="AE1391" s="4"/>
      <c r="AF1391" s="4"/>
      <c r="AI1391" s="5">
        <f>SUMPRODUCT(constants!$B$13:$B$20,A1391^constants!$A$13:$A$20)*constants!$C$10/((A1391/1000000000)^5*(EXP(0.014388/(A1391/1000000000)/constants!$B$9)-1))</f>
        <v>2.2027698457576807E-5</v>
      </c>
      <c r="AL1391" s="17">
        <f t="shared" si="323"/>
        <v>2.8551258545337663E-10</v>
      </c>
      <c r="AQ1391">
        <f t="shared" si="330"/>
        <v>2.8551258545337663E-10</v>
      </c>
    </row>
    <row r="1392" spans="1:43" x14ac:dyDescent="0.2">
      <c r="A1392">
        <f>front!A1392</f>
        <v>825.36</v>
      </c>
      <c r="B1392" s="1">
        <f t="shared" si="329"/>
        <v>0.44000000000005457</v>
      </c>
      <c r="C1392">
        <f>front!D1392-front!B1392</f>
        <v>29904.25</v>
      </c>
      <c r="D1392" s="2">
        <f>front!E1392-front!C1392</f>
        <v>55207.1</v>
      </c>
      <c r="E1392" s="2">
        <f>IF(front!F1392-front!C1392&gt;0,front!F1392-front!C1392,0)</f>
        <v>55207.1</v>
      </c>
      <c r="F1392" s="2">
        <f>front!I1392-front!H1392</f>
        <v>3369.7000000000007</v>
      </c>
      <c r="G1392" s="2"/>
      <c r="H1392" s="2"/>
      <c r="I1392" s="4">
        <f>C1392/(constants!$A$4+constants!$B$4*data!C1392+constants!$C$4*data!C1392^2+constants!$D$4*data!C1392^3+constants!$E$4*data!C1392^4+constants!$F$4*data!C1392^5+constants!$G$4*data!C1392^6+constants!$H$4*data!C1392^7)</f>
        <v>30629.673485842952</v>
      </c>
      <c r="J1392" s="4">
        <f>D1392/(constants!$A$4+constants!$B$4*data!D1392+constants!$C$4*data!D1392^2+constants!$D$4*data!D1392^3+constants!$E$4*data!D1392^4+constants!$F$4*data!D1392^5+constants!$G$4*data!D1392^6+constants!$H$4*data!D1392^7)</f>
        <v>58249.751552655507</v>
      </c>
      <c r="K1392" s="4">
        <f>E1392/(constants!$A$4+constants!$B$4*data!E1392+constants!$C$4*data!E1392^2+constants!$D$4*data!E1392^3+constants!$E$4*data!E1392^4+constants!$F$4*data!E1392^5+constants!$G$4*data!E1392^6+constants!$H$4*data!E1392^7)</f>
        <v>58249.751552655507</v>
      </c>
      <c r="L1392" s="4">
        <f>F1392/(constants!$A$4+constants!$B$4*data!F1392+constants!$C$4*data!F1392^2+constants!$D$4*data!F1392^3+constants!$E$4*data!F1392^4+constants!$F$4*data!F1392^5+constants!$G$4*data!F1392^6+constants!$H$4*data!F1392^7)</f>
        <v>3362.086982797558</v>
      </c>
      <c r="M1392" s="4"/>
      <c r="N1392" s="4"/>
      <c r="O1392" s="4">
        <f t="shared" si="324"/>
        <v>76574.183714607381</v>
      </c>
      <c r="P1392" s="4">
        <f t="shared" si="325"/>
        <v>14562.437888163877</v>
      </c>
      <c r="Q1392" s="4">
        <f t="shared" si="325"/>
        <v>14562.437888163877</v>
      </c>
      <c r="R1392" s="4">
        <f t="shared" si="326"/>
        <v>840.5217456993895</v>
      </c>
      <c r="S1392" s="4"/>
      <c r="T1392" s="4"/>
      <c r="U1392" s="4">
        <f t="shared" si="327"/>
        <v>1</v>
      </c>
      <c r="V1392" s="4"/>
      <c r="W1392" s="4"/>
      <c r="X1392">
        <f>IF(front!E1392&gt;$X$2,O1392,P1392)</f>
        <v>76574.183714607381</v>
      </c>
      <c r="Y1392">
        <f t="shared" si="321"/>
        <v>76340.202926306316</v>
      </c>
      <c r="Z1392">
        <f>SUMPRODUCT($B$7:$B$456,Y$7:Y$456,EXP(constants!$B$32+constants!$A$32*ABS($A$7:$A$456-$A1392)))</f>
        <v>8.8904498565385219E-10</v>
      </c>
      <c r="AA1392">
        <f t="shared" si="322"/>
        <v>76340.202926305428</v>
      </c>
      <c r="AB1392">
        <f t="shared" si="328"/>
        <v>76334.756967745823</v>
      </c>
      <c r="AD1392" s="4"/>
      <c r="AE1392" s="4"/>
      <c r="AF1392" s="4"/>
      <c r="AI1392" s="5">
        <f>SUMPRODUCT(constants!$B$13:$B$20,A1392^constants!$A$13:$A$20)*constants!$C$10/((A1392/1000000000)^5*(EXP(0.014388/(A1392/1000000000)/constants!$B$9)-1))</f>
        <v>2.2033588798606521E-5</v>
      </c>
      <c r="AL1392" s="17">
        <f t="shared" si="323"/>
        <v>2.8864425163384622E-10</v>
      </c>
      <c r="AQ1392">
        <f t="shared" si="330"/>
        <v>2.8864425163384622E-10</v>
      </c>
    </row>
    <row r="1393" spans="1:43" x14ac:dyDescent="0.2">
      <c r="A1393">
        <f>front!A1393</f>
        <v>825.8</v>
      </c>
      <c r="B1393" s="1">
        <f t="shared" si="329"/>
        <v>0.43999999999994088</v>
      </c>
      <c r="C1393">
        <f>front!D1393-front!B1393</f>
        <v>29631.5</v>
      </c>
      <c r="D1393" s="2">
        <f>front!E1393-front!C1393</f>
        <v>55745.5</v>
      </c>
      <c r="E1393" s="2">
        <f>IF(front!F1393-front!C1393&gt;0,front!F1393-front!C1393,0)</f>
        <v>55745.5</v>
      </c>
      <c r="F1393" s="2">
        <f>front!I1393-front!H1393</f>
        <v>3233.3000000000011</v>
      </c>
      <c r="G1393" s="2"/>
      <c r="H1393" s="2"/>
      <c r="I1393" s="4">
        <f>C1393/(constants!$A$4+constants!$B$4*data!C1393+constants!$C$4*data!C1393^2+constants!$D$4*data!C1393^3+constants!$E$4*data!C1393^4+constants!$F$4*data!C1393^5+constants!$G$4*data!C1393^6+constants!$H$4*data!C1393^7)</f>
        <v>30339.456821720403</v>
      </c>
      <c r="J1393" s="4">
        <f>D1393/(constants!$A$4+constants!$B$4*data!D1393+constants!$C$4*data!D1393^2+constants!$D$4*data!D1393^3+constants!$E$4*data!D1393^4+constants!$F$4*data!D1393^5+constants!$G$4*data!D1393^6+constants!$H$4*data!D1393^7)</f>
        <v>58848.382978838679</v>
      </c>
      <c r="K1393" s="4">
        <f>E1393/(constants!$A$4+constants!$B$4*data!E1393+constants!$C$4*data!E1393^2+constants!$D$4*data!E1393^3+constants!$E$4*data!E1393^4+constants!$F$4*data!E1393^5+constants!$G$4*data!E1393^6+constants!$H$4*data!E1393^7)</f>
        <v>58848.382978838679</v>
      </c>
      <c r="L1393" s="4">
        <f>F1393/(constants!$A$4+constants!$B$4*data!F1393+constants!$C$4*data!F1393^2+constants!$D$4*data!F1393^3+constants!$E$4*data!F1393^4+constants!$F$4*data!F1393^5+constants!$G$4*data!F1393^6+constants!$H$4*data!F1393^7)</f>
        <v>3225.9797482630252</v>
      </c>
      <c r="M1393" s="4"/>
      <c r="N1393" s="4"/>
      <c r="O1393" s="4">
        <f t="shared" si="324"/>
        <v>75848.642054301003</v>
      </c>
      <c r="P1393" s="4">
        <f t="shared" si="325"/>
        <v>14712.09574470967</v>
      </c>
      <c r="Q1393" s="4">
        <f t="shared" si="325"/>
        <v>14712.09574470967</v>
      </c>
      <c r="R1393" s="4">
        <f t="shared" si="326"/>
        <v>806.49493706575629</v>
      </c>
      <c r="S1393" s="4"/>
      <c r="T1393" s="4"/>
      <c r="U1393" s="4">
        <f t="shared" si="327"/>
        <v>1</v>
      </c>
      <c r="V1393" s="4"/>
      <c r="W1393" s="4"/>
      <c r="X1393">
        <f>IF(front!E1393&gt;$X$2,O1393,P1393)</f>
        <v>75848.642054301003</v>
      </c>
      <c r="Y1393">
        <f t="shared" si="321"/>
        <v>75614.661265999937</v>
      </c>
      <c r="Z1393">
        <f>SUMPRODUCT($B$7:$B$456,Y$7:Y$456,EXP(constants!$B$32+constants!$A$32*ABS($A$7:$A$456-$A1393)))</f>
        <v>8.6707080210072467E-10</v>
      </c>
      <c r="AA1393">
        <f t="shared" si="322"/>
        <v>75614.661265999064</v>
      </c>
      <c r="AB1393">
        <f t="shared" si="328"/>
        <v>75609.215307439459</v>
      </c>
      <c r="AD1393" s="4"/>
      <c r="AE1393" s="4"/>
      <c r="AF1393" s="4"/>
      <c r="AI1393" s="5">
        <f>SUMPRODUCT(constants!$B$13:$B$20,A1393^constants!$A$13:$A$20)*constants!$C$10/((A1393/1000000000)^5*(EXP(0.014388/(A1393/1000000000)/constants!$B$9)-1))</f>
        <v>2.2039435254088566E-5</v>
      </c>
      <c r="AL1393" s="17">
        <f t="shared" si="323"/>
        <v>2.9149138983221306E-10</v>
      </c>
      <c r="AQ1393">
        <f t="shared" si="330"/>
        <v>2.9149138983221306E-10</v>
      </c>
    </row>
    <row r="1394" spans="1:43" x14ac:dyDescent="0.2">
      <c r="A1394">
        <f>front!A1394</f>
        <v>826.24</v>
      </c>
      <c r="B1394" s="1">
        <f t="shared" si="329"/>
        <v>0.44000000000005457</v>
      </c>
      <c r="C1394">
        <f>front!D1394-front!B1394</f>
        <v>29508.649999999998</v>
      </c>
      <c r="D1394" s="2">
        <f>front!E1394-front!C1394</f>
        <v>55507.8</v>
      </c>
      <c r="E1394" s="2">
        <f>IF(front!F1394-front!C1394&gt;0,front!F1394-front!C1394,0)</f>
        <v>55507.8</v>
      </c>
      <c r="F1394" s="2">
        <f>front!I1394-front!H1394</f>
        <v>3470.1000000000004</v>
      </c>
      <c r="G1394" s="2"/>
      <c r="H1394" s="2"/>
      <c r="I1394" s="4">
        <f>C1394/(constants!$A$4+constants!$B$4*data!C1394+constants!$C$4*data!C1394^2+constants!$D$4*data!C1394^3+constants!$E$4*data!C1394^4+constants!$F$4*data!C1394^5+constants!$G$4*data!C1394^6+constants!$H$4*data!C1394^7)</f>
        <v>30208.798171623323</v>
      </c>
      <c r="J1394" s="4">
        <f>D1394/(constants!$A$4+constants!$B$4*data!D1394+constants!$C$4*data!D1394^2+constants!$D$4*data!D1394^3+constants!$E$4*data!D1394^4+constants!$F$4*data!D1394^5+constants!$G$4*data!D1394^6+constants!$H$4*data!D1394^7)</f>
        <v>58583.984932413667</v>
      </c>
      <c r="K1394" s="4">
        <f>E1394/(constants!$A$4+constants!$B$4*data!E1394+constants!$C$4*data!E1394^2+constants!$D$4*data!E1394^3+constants!$E$4*data!E1394^4+constants!$F$4*data!E1394^5+constants!$G$4*data!E1394^6+constants!$H$4*data!E1394^7)</f>
        <v>58583.984932413667</v>
      </c>
      <c r="L1394" s="4">
        <f>F1394/(constants!$A$4+constants!$B$4*data!F1394+constants!$C$4*data!F1394^2+constants!$D$4*data!F1394^3+constants!$E$4*data!F1394^4+constants!$F$4*data!F1394^5+constants!$G$4*data!F1394^6+constants!$H$4*data!F1394^7)</f>
        <v>3462.2741969867939</v>
      </c>
      <c r="M1394" s="4"/>
      <c r="N1394" s="4"/>
      <c r="O1394" s="4">
        <f t="shared" si="324"/>
        <v>75521.995429058312</v>
      </c>
      <c r="P1394" s="4">
        <f t="shared" si="325"/>
        <v>14645.996233103417</v>
      </c>
      <c r="Q1394" s="4">
        <f t="shared" si="325"/>
        <v>14645.996233103417</v>
      </c>
      <c r="R1394" s="4">
        <f t="shared" si="326"/>
        <v>865.56854924669847</v>
      </c>
      <c r="S1394" s="4"/>
      <c r="T1394" s="4"/>
      <c r="U1394" s="4">
        <f t="shared" si="327"/>
        <v>1</v>
      </c>
      <c r="V1394" s="4"/>
      <c r="W1394" s="4"/>
      <c r="X1394">
        <f>IF(front!E1394&gt;$X$2,O1394,P1394)</f>
        <v>75521.995429058312</v>
      </c>
      <c r="Y1394">
        <f t="shared" si="321"/>
        <v>75288.014640757247</v>
      </c>
      <c r="Z1394">
        <f>SUMPRODUCT($B$7:$B$456,Y$7:Y$456,EXP(constants!$B$32+constants!$A$32*ABS($A$7:$A$456-$A1394)))</f>
        <v>8.4563974600527703E-10</v>
      </c>
      <c r="AA1394">
        <f t="shared" si="322"/>
        <v>75288.014640756403</v>
      </c>
      <c r="AB1394">
        <f t="shared" si="328"/>
        <v>75282.568682196797</v>
      </c>
      <c r="AD1394" s="4"/>
      <c r="AE1394" s="4"/>
      <c r="AF1394" s="4"/>
      <c r="AI1394" s="5">
        <f>SUMPRODUCT(constants!$B$13:$B$20,A1394^constants!$A$13:$A$20)*constants!$C$10/((A1394/1000000000)^5*(EXP(0.014388/(A1394/1000000000)/constants!$B$9)-1))</f>
        <v>2.204523776782518E-5</v>
      </c>
      <c r="AL1394" s="17">
        <f t="shared" si="323"/>
        <v>2.9283323023804513E-10</v>
      </c>
      <c r="AQ1394">
        <f t="shared" si="330"/>
        <v>2.9283323023804513E-10</v>
      </c>
    </row>
    <row r="1395" spans="1:43" x14ac:dyDescent="0.2">
      <c r="A1395">
        <f>front!A1395</f>
        <v>826.68</v>
      </c>
      <c r="B1395" s="1">
        <f t="shared" si="329"/>
        <v>0.43999999999994088</v>
      </c>
      <c r="C1395">
        <f>front!D1395-front!B1395</f>
        <v>29574.800000000003</v>
      </c>
      <c r="D1395" s="2">
        <f>front!E1395-front!C1395</f>
        <v>56068.4</v>
      </c>
      <c r="E1395" s="2">
        <f>IF(front!F1395-front!C1395&gt;0,front!F1395-front!C1395,0)</f>
        <v>56068.4</v>
      </c>
      <c r="F1395" s="2">
        <f>front!I1395-front!H1395</f>
        <v>3044.7000000000007</v>
      </c>
      <c r="G1395" s="2"/>
      <c r="H1395" s="2"/>
      <c r="I1395" s="4">
        <f>C1395/(constants!$A$4+constants!$B$4*data!C1395+constants!$C$4*data!C1395^2+constants!$D$4*data!C1395^3+constants!$E$4*data!C1395^4+constants!$F$4*data!C1395^5+constants!$G$4*data!C1395^6+constants!$H$4*data!C1395^7)</f>
        <v>30279.148306818475</v>
      </c>
      <c r="J1395" s="4">
        <f>D1395/(constants!$A$4+constants!$B$4*data!D1395+constants!$C$4*data!D1395^2+constants!$D$4*data!D1395^3+constants!$E$4*data!D1395^4+constants!$F$4*data!D1395^5+constants!$G$4*data!D1395^6+constants!$H$4*data!D1395^7)</f>
        <v>59207.852795390449</v>
      </c>
      <c r="K1395" s="4">
        <f>E1395/(constants!$A$4+constants!$B$4*data!E1395+constants!$C$4*data!E1395^2+constants!$D$4*data!E1395^3+constants!$E$4*data!E1395^4+constants!$F$4*data!E1395^5+constants!$G$4*data!E1395^6+constants!$H$4*data!E1395^7)</f>
        <v>59207.852795390449</v>
      </c>
      <c r="L1395" s="4">
        <f>F1395/(constants!$A$4+constants!$B$4*data!F1395+constants!$C$4*data!F1395^2+constants!$D$4*data!F1395^3+constants!$E$4*data!F1395^4+constants!$F$4*data!F1395^5+constants!$G$4*data!F1395^6+constants!$H$4*data!F1395^7)</f>
        <v>3037.7905468744666</v>
      </c>
      <c r="M1395" s="4"/>
      <c r="N1395" s="4"/>
      <c r="O1395" s="4">
        <f t="shared" si="324"/>
        <v>75697.870767046188</v>
      </c>
      <c r="P1395" s="4">
        <f t="shared" si="325"/>
        <v>14801.963198847612</v>
      </c>
      <c r="Q1395" s="4">
        <f t="shared" si="325"/>
        <v>14801.963198847612</v>
      </c>
      <c r="R1395" s="4">
        <f t="shared" si="326"/>
        <v>759.44763671861665</v>
      </c>
      <c r="S1395" s="4"/>
      <c r="T1395" s="4"/>
      <c r="U1395" s="4">
        <f t="shared" si="327"/>
        <v>1</v>
      </c>
      <c r="V1395" s="4"/>
      <c r="W1395" s="4"/>
      <c r="X1395">
        <f>IF(front!E1395&gt;$X$2,O1395,P1395)</f>
        <v>75697.870767046188</v>
      </c>
      <c r="Y1395">
        <f t="shared" si="321"/>
        <v>75463.889978745123</v>
      </c>
      <c r="Z1395">
        <f>SUMPRODUCT($B$7:$B$456,Y$7:Y$456,EXP(constants!$B$32+constants!$A$32*ABS($A$7:$A$456-$A1395)))</f>
        <v>8.2473839309468921E-10</v>
      </c>
      <c r="AA1395">
        <f t="shared" si="322"/>
        <v>75463.889978744293</v>
      </c>
      <c r="AB1395">
        <f t="shared" si="328"/>
        <v>75458.444020184688</v>
      </c>
      <c r="AD1395" s="4"/>
      <c r="AE1395" s="4"/>
      <c r="AF1395" s="4"/>
      <c r="AI1395" s="5">
        <f>SUMPRODUCT(constants!$B$13:$B$20,A1395^constants!$A$13:$A$20)*constants!$C$10/((A1395/1000000000)^5*(EXP(0.014388/(A1395/1000000000)/constants!$B$9)-1))</f>
        <v>2.2050996283648974E-5</v>
      </c>
      <c r="AL1395" s="17">
        <f t="shared" si="323"/>
        <v>2.9222702071289015E-10</v>
      </c>
      <c r="AQ1395">
        <f t="shared" si="330"/>
        <v>2.9222702071289015E-10</v>
      </c>
    </row>
    <row r="1396" spans="1:43" x14ac:dyDescent="0.2">
      <c r="A1396">
        <f>front!A1396</f>
        <v>827.12</v>
      </c>
      <c r="B1396" s="1">
        <f t="shared" si="329"/>
        <v>0.44000000000005457</v>
      </c>
      <c r="C1396">
        <f>front!D1396-front!B1396</f>
        <v>29691.95</v>
      </c>
      <c r="D1396" s="2">
        <f>front!E1396-front!C1396</f>
        <v>55319.7</v>
      </c>
      <c r="E1396" s="2">
        <f>IF(front!F1396-front!C1396&gt;0,front!F1396-front!C1396,0)</f>
        <v>55319.7</v>
      </c>
      <c r="F1396" s="2">
        <f>front!I1396-front!H1396</f>
        <v>3162.5</v>
      </c>
      <c r="G1396" s="2"/>
      <c r="H1396" s="2"/>
      <c r="I1396" s="4">
        <f>C1396/(constants!$A$4+constants!$B$4*data!C1396+constants!$C$4*data!C1396^2+constants!$D$4*data!C1396^3+constants!$E$4*data!C1396^4+constants!$F$4*data!C1396^5+constants!$G$4*data!C1396^6+constants!$H$4*data!C1396^7)</f>
        <v>30403.762530039759</v>
      </c>
      <c r="J1396" s="4">
        <f>D1396/(constants!$A$4+constants!$B$4*data!D1396+constants!$C$4*data!D1396^2+constants!$D$4*data!D1396^3+constants!$E$4*data!D1396^4+constants!$F$4*data!D1396^5+constants!$G$4*data!D1396^6+constants!$H$4*data!D1396^7)</f>
        <v>58374.878750014323</v>
      </c>
      <c r="K1396" s="4">
        <f>E1396/(constants!$A$4+constants!$B$4*data!E1396+constants!$C$4*data!E1396^2+constants!$D$4*data!E1396^3+constants!$E$4*data!E1396^4+constants!$F$4*data!E1396^5+constants!$G$4*data!E1396^6+constants!$H$4*data!E1396^7)</f>
        <v>58374.878750014323</v>
      </c>
      <c r="L1396" s="4">
        <f>F1396/(constants!$A$4+constants!$B$4*data!F1396+constants!$C$4*data!F1396^2+constants!$D$4*data!F1396^3+constants!$E$4*data!F1396^4+constants!$F$4*data!F1396^5+constants!$G$4*data!F1396^6+constants!$H$4*data!F1396^7)</f>
        <v>3155.3332095857918</v>
      </c>
      <c r="M1396" s="4"/>
      <c r="N1396" s="4"/>
      <c r="O1396" s="4">
        <f t="shared" si="324"/>
        <v>76009.406325099408</v>
      </c>
      <c r="P1396" s="4">
        <f t="shared" si="325"/>
        <v>14593.719687503581</v>
      </c>
      <c r="Q1396" s="4">
        <f t="shared" si="325"/>
        <v>14593.719687503581</v>
      </c>
      <c r="R1396" s="4">
        <f t="shared" si="326"/>
        <v>788.83330239644795</v>
      </c>
      <c r="S1396" s="4"/>
      <c r="T1396" s="4"/>
      <c r="U1396" s="4">
        <f t="shared" si="327"/>
        <v>1</v>
      </c>
      <c r="V1396" s="4"/>
      <c r="W1396" s="4"/>
      <c r="X1396">
        <f>IF(front!E1396&gt;$X$2,O1396,P1396)</f>
        <v>76009.406325099408</v>
      </c>
      <c r="Y1396">
        <f t="shared" si="321"/>
        <v>75775.425536798342</v>
      </c>
      <c r="Z1396">
        <f>SUMPRODUCT($B$7:$B$456,Y$7:Y$456,EXP(constants!$B$32+constants!$A$32*ABS($A$7:$A$456-$A1396)))</f>
        <v>8.0435365089871431E-10</v>
      </c>
      <c r="AA1396">
        <f t="shared" si="322"/>
        <v>75775.425536797542</v>
      </c>
      <c r="AB1396">
        <f t="shared" si="328"/>
        <v>75769.979578237937</v>
      </c>
      <c r="AD1396" s="4"/>
      <c r="AE1396" s="4"/>
      <c r="AF1396" s="4"/>
      <c r="AI1396" s="5">
        <f>SUMPRODUCT(constants!$B$13:$B$20,A1396^constants!$A$13:$A$20)*constants!$C$10/((A1396/1000000000)^5*(EXP(0.014388/(A1396/1000000000)/constants!$B$9)-1))</f>
        <v>2.2056710745443589E-5</v>
      </c>
      <c r="AL1396" s="17">
        <f t="shared" si="323"/>
        <v>2.9110091976029177E-10</v>
      </c>
      <c r="AQ1396">
        <f t="shared" si="330"/>
        <v>2.9110091976029177E-10</v>
      </c>
    </row>
    <row r="1397" spans="1:43" x14ac:dyDescent="0.2">
      <c r="A1397">
        <f>front!A1397</f>
        <v>827.56</v>
      </c>
      <c r="B1397" s="1">
        <f t="shared" si="329"/>
        <v>0.43999999999994088</v>
      </c>
      <c r="C1397">
        <f>front!D1397-front!B1397</f>
        <v>29874.45</v>
      </c>
      <c r="D1397" s="2">
        <f>front!E1397-front!C1397</f>
        <v>55082.7</v>
      </c>
      <c r="E1397" s="2">
        <f>IF(front!F1397-front!C1397&gt;0,front!F1397-front!C1397,0)</f>
        <v>55082.7</v>
      </c>
      <c r="F1397" s="2">
        <f>front!I1397-front!H1397</f>
        <v>3283</v>
      </c>
      <c r="G1397" s="2"/>
      <c r="H1397" s="2"/>
      <c r="I1397" s="4">
        <f>C1397/(constants!$A$4+constants!$B$4*data!C1397+constants!$C$4*data!C1397^2+constants!$D$4*data!C1397^3+constants!$E$4*data!C1397^4+constants!$F$4*data!C1397^5+constants!$G$4*data!C1397^6+constants!$H$4*data!C1397^7)</f>
        <v>30597.956405338064</v>
      </c>
      <c r="J1397" s="4">
        <f>D1397/(constants!$A$4+constants!$B$4*data!D1397+constants!$C$4*data!D1397^2+constants!$D$4*data!D1397^3+constants!$E$4*data!D1397^4+constants!$F$4*data!D1397^5+constants!$G$4*data!D1397^6+constants!$H$4*data!D1397^7)</f>
        <v>58111.550551009939</v>
      </c>
      <c r="K1397" s="4">
        <f>E1397/(constants!$A$4+constants!$B$4*data!E1397+constants!$C$4*data!E1397^2+constants!$D$4*data!E1397^3+constants!$E$4*data!E1397^4+constants!$F$4*data!E1397^5+constants!$G$4*data!E1397^6+constants!$H$4*data!E1397^7)</f>
        <v>58111.550551009939</v>
      </c>
      <c r="L1397" s="4">
        <f>F1397/(constants!$A$4+constants!$B$4*data!F1397+constants!$C$4*data!F1397^2+constants!$D$4*data!F1397^3+constants!$E$4*data!F1397^4+constants!$F$4*data!F1397^5+constants!$G$4*data!F1397^6+constants!$H$4*data!F1397^7)</f>
        <v>3275.5726137622519</v>
      </c>
      <c r="M1397" s="4"/>
      <c r="N1397" s="4"/>
      <c r="O1397" s="4">
        <f t="shared" si="324"/>
        <v>76494.891013345157</v>
      </c>
      <c r="P1397" s="4">
        <f t="shared" si="325"/>
        <v>14527.887637752485</v>
      </c>
      <c r="Q1397" s="4">
        <f t="shared" si="325"/>
        <v>14527.887637752485</v>
      </c>
      <c r="R1397" s="4">
        <f t="shared" si="326"/>
        <v>818.89315344056297</v>
      </c>
      <c r="S1397" s="4"/>
      <c r="T1397" s="4"/>
      <c r="U1397" s="4">
        <f t="shared" si="327"/>
        <v>1</v>
      </c>
      <c r="V1397" s="4"/>
      <c r="W1397" s="4"/>
      <c r="X1397">
        <f>IF(front!E1397&gt;$X$2,O1397,P1397)</f>
        <v>76494.891013345157</v>
      </c>
      <c r="Y1397">
        <f t="shared" ref="Y1397:Y1460" si="331">X1397-$U$4</f>
        <v>76260.910225044092</v>
      </c>
      <c r="Z1397">
        <f>SUMPRODUCT($B$7:$B$456,Y$7:Y$456,EXP(constants!$B$32+constants!$A$32*ABS($A$7:$A$456-$A1397)))</f>
        <v>7.8447275054868599E-10</v>
      </c>
      <c r="AA1397">
        <f t="shared" si="322"/>
        <v>76260.910225043306</v>
      </c>
      <c r="AB1397">
        <f t="shared" si="328"/>
        <v>76255.464266483701</v>
      </c>
      <c r="AD1397" s="4"/>
      <c r="AE1397" s="4"/>
      <c r="AF1397" s="4"/>
      <c r="AI1397" s="5">
        <f>SUMPRODUCT(constants!$B$13:$B$20,A1397^constants!$A$13:$A$20)*constants!$C$10/((A1397/1000000000)^5*(EXP(0.014388/(A1397/1000000000)/constants!$B$9)-1))</f>
        <v>2.2062381097096653E-5</v>
      </c>
      <c r="AL1397" s="17">
        <f t="shared" si="323"/>
        <v>2.893219693738545E-10</v>
      </c>
      <c r="AQ1397">
        <f t="shared" si="330"/>
        <v>2.893219693738545E-10</v>
      </c>
    </row>
    <row r="1398" spans="1:43" x14ac:dyDescent="0.2">
      <c r="A1398">
        <f>front!A1398</f>
        <v>828</v>
      </c>
      <c r="B1398" s="1">
        <f t="shared" si="329"/>
        <v>0.44000000000005457</v>
      </c>
      <c r="C1398">
        <f>front!D1398-front!B1398</f>
        <v>30234.299999999996</v>
      </c>
      <c r="D1398" s="2">
        <f>front!E1398-front!C1398</f>
        <v>54839</v>
      </c>
      <c r="E1398" s="2">
        <f>IF(front!F1398-front!C1398&gt;0,front!F1398-front!C1398,0)</f>
        <v>54839</v>
      </c>
      <c r="F1398" s="2">
        <f>front!I1398-front!H1398</f>
        <v>3270.3999999999996</v>
      </c>
      <c r="G1398" s="2"/>
      <c r="H1398" s="2"/>
      <c r="I1398" s="4">
        <f>C1398/(constants!$A$4+constants!$B$4*data!C1398+constants!$C$4*data!C1398^2+constants!$D$4*data!C1398^3+constants!$E$4*data!C1398^4+constants!$F$4*data!C1398^5+constants!$G$4*data!C1398^6+constants!$H$4*data!C1398^7)</f>
        <v>30981.09892315507</v>
      </c>
      <c r="J1398" s="4">
        <f>D1398/(constants!$A$4+constants!$B$4*data!D1398+constants!$C$4*data!D1398^2+constants!$D$4*data!D1398^3+constants!$E$4*data!D1398^4+constants!$F$4*data!D1398^5+constants!$G$4*data!D1398^6+constants!$H$4*data!D1398^7)</f>
        <v>57840.925388608492</v>
      </c>
      <c r="K1398" s="4">
        <f>E1398/(constants!$A$4+constants!$B$4*data!E1398+constants!$C$4*data!E1398^2+constants!$D$4*data!E1398^3+constants!$E$4*data!E1398^4+constants!$F$4*data!E1398^5+constants!$G$4*data!E1398^6+constants!$H$4*data!E1398^7)</f>
        <v>57840.925388608492</v>
      </c>
      <c r="L1398" s="4">
        <f>F1398/(constants!$A$4+constants!$B$4*data!F1398+constants!$C$4*data!F1398^2+constants!$D$4*data!F1398^3+constants!$E$4*data!F1398^4+constants!$F$4*data!F1398^5+constants!$G$4*data!F1398^6+constants!$H$4*data!F1398^7)</f>
        <v>3262.9997265304605</v>
      </c>
      <c r="M1398" s="4"/>
      <c r="N1398" s="4"/>
      <c r="O1398" s="4">
        <f t="shared" si="324"/>
        <v>77452.747307887679</v>
      </c>
      <c r="P1398" s="4">
        <f t="shared" si="325"/>
        <v>14460.231347152123</v>
      </c>
      <c r="Q1398" s="4">
        <f t="shared" si="325"/>
        <v>14460.231347152123</v>
      </c>
      <c r="R1398" s="4">
        <f t="shared" si="326"/>
        <v>815.74993163261513</v>
      </c>
      <c r="S1398" s="4"/>
      <c r="T1398" s="4"/>
      <c r="U1398" s="4">
        <f t="shared" si="327"/>
        <v>1</v>
      </c>
      <c r="V1398" s="4"/>
      <c r="W1398" s="4"/>
      <c r="X1398">
        <f>IF(front!E1398&gt;$X$2,O1398,P1398)</f>
        <v>77452.747307887679</v>
      </c>
      <c r="Y1398">
        <f t="shared" si="331"/>
        <v>77218.766519586614</v>
      </c>
      <c r="Z1398">
        <f>SUMPRODUCT($B$7:$B$456,Y$7:Y$456,EXP(constants!$B$32+constants!$A$32*ABS($A$7:$A$456-$A1398)))</f>
        <v>7.6508323877914321E-10</v>
      </c>
      <c r="AA1398">
        <f t="shared" si="322"/>
        <v>77218.766519585843</v>
      </c>
      <c r="AB1398">
        <f t="shared" si="328"/>
        <v>77213.320561026238</v>
      </c>
      <c r="AD1398" s="4"/>
      <c r="AE1398" s="4"/>
      <c r="AF1398" s="4"/>
      <c r="AI1398" s="5">
        <f>SUMPRODUCT(constants!$B$13:$B$20,A1398^constants!$A$13:$A$20)*constants!$C$10/((A1398/1000000000)^5*(EXP(0.014388/(A1398/1000000000)/constants!$B$9)-1))</f>
        <v>2.2068007282597427E-5</v>
      </c>
      <c r="AL1398" s="17">
        <f t="shared" si="323"/>
        <v>2.8580570194692999E-10</v>
      </c>
      <c r="AQ1398">
        <f t="shared" si="330"/>
        <v>2.8580570194692999E-10</v>
      </c>
    </row>
    <row r="1399" spans="1:43" x14ac:dyDescent="0.2">
      <c r="A1399">
        <f>front!A1399</f>
        <v>828.44</v>
      </c>
      <c r="B1399" s="1">
        <f t="shared" si="329"/>
        <v>0.44000000000005457</v>
      </c>
      <c r="C1399">
        <f>front!D1399-front!B1399</f>
        <v>30440.05</v>
      </c>
      <c r="D1399" s="2">
        <f>front!E1399-front!C1399</f>
        <v>55605.4</v>
      </c>
      <c r="E1399" s="2">
        <f>IF(front!F1399-front!C1399&gt;0,front!F1399-front!C1399,0)</f>
        <v>55605.4</v>
      </c>
      <c r="F1399" s="2">
        <f>front!I1399-front!H1399</f>
        <v>2992.2000000000007</v>
      </c>
      <c r="G1399" s="2"/>
      <c r="H1399" s="2"/>
      <c r="I1399" s="4">
        <f>C1399/(constants!$A$4+constants!$B$4*data!C1399+constants!$C$4*data!C1399^2+constants!$D$4*data!C1399^3+constants!$E$4*data!C1399^4+constants!$F$4*data!C1399^5+constants!$G$4*data!C1399^6+constants!$H$4*data!C1399^7)</f>
        <v>31200.306602033881</v>
      </c>
      <c r="J1399" s="4">
        <f>D1399/(constants!$A$4+constants!$B$4*data!D1399+constants!$C$4*data!D1399^2+constants!$D$4*data!D1399^3+constants!$E$4*data!D1399^4+constants!$F$4*data!D1399^5+constants!$G$4*data!D1399^6+constants!$H$4*data!D1399^7)</f>
        <v>58692.525751712004</v>
      </c>
      <c r="K1399" s="4">
        <f>E1399/(constants!$A$4+constants!$B$4*data!E1399+constants!$C$4*data!E1399^2+constants!$D$4*data!E1399^3+constants!$E$4*data!E1399^4+constants!$F$4*data!E1399^5+constants!$G$4*data!E1399^6+constants!$H$4*data!E1399^7)</f>
        <v>58692.525751712004</v>
      </c>
      <c r="L1399" s="4">
        <f>F1399/(constants!$A$4+constants!$B$4*data!F1399+constants!$C$4*data!F1399^2+constants!$D$4*data!F1399^3+constants!$E$4*data!F1399^4+constants!$F$4*data!F1399^5+constants!$G$4*data!F1399^6+constants!$H$4*data!F1399^7)</f>
        <v>2985.4059638390227</v>
      </c>
      <c r="M1399" s="4"/>
      <c r="N1399" s="4"/>
      <c r="O1399" s="4">
        <f t="shared" si="324"/>
        <v>78000.766505084699</v>
      </c>
      <c r="P1399" s="4">
        <f t="shared" si="325"/>
        <v>14673.131437928001</v>
      </c>
      <c r="Q1399" s="4">
        <f t="shared" si="325"/>
        <v>14673.131437928001</v>
      </c>
      <c r="R1399" s="4">
        <f t="shared" si="326"/>
        <v>746.35149095975567</v>
      </c>
      <c r="S1399" s="4"/>
      <c r="T1399" s="4"/>
      <c r="U1399" s="4">
        <f t="shared" si="327"/>
        <v>1</v>
      </c>
      <c r="V1399" s="4"/>
      <c r="W1399" s="4"/>
      <c r="X1399">
        <f>IF(front!E1399&gt;$X$2,O1399,P1399)</f>
        <v>78000.766505084699</v>
      </c>
      <c r="Y1399">
        <f t="shared" si="331"/>
        <v>77766.785716783634</v>
      </c>
      <c r="Z1399">
        <f>SUMPRODUCT($B$7:$B$456,Y$7:Y$456,EXP(constants!$B$32+constants!$A$32*ABS($A$7:$A$456-$A1399)))</f>
        <v>7.4617297012722225E-10</v>
      </c>
      <c r="AA1399">
        <f t="shared" si="322"/>
        <v>77766.785716782892</v>
      </c>
      <c r="AB1399">
        <f t="shared" si="328"/>
        <v>77761.339758223286</v>
      </c>
      <c r="AD1399" s="4"/>
      <c r="AE1399" s="4"/>
      <c r="AF1399" s="4"/>
      <c r="AI1399" s="5">
        <f>SUMPRODUCT(constants!$B$13:$B$20,A1399^constants!$A$13:$A$20)*constants!$C$10/((A1399/1000000000)^5*(EXP(0.014388/(A1399/1000000000)/constants!$B$9)-1))</f>
        <v>2.2073589245974812E-5</v>
      </c>
      <c r="AL1399" s="17">
        <f t="shared" si="323"/>
        <v>2.8386328366520361E-10</v>
      </c>
      <c r="AQ1399">
        <f t="shared" si="330"/>
        <v>2.8386328366520361E-10</v>
      </c>
    </row>
    <row r="1400" spans="1:43" x14ac:dyDescent="0.2">
      <c r="A1400">
        <f>front!A1400</f>
        <v>828.88</v>
      </c>
      <c r="B1400" s="1">
        <f t="shared" si="329"/>
        <v>0.43999999999994088</v>
      </c>
      <c r="C1400">
        <f>front!D1400-front!B1400</f>
        <v>30582.15</v>
      </c>
      <c r="D1400" s="2">
        <f>front!E1400-front!C1400</f>
        <v>55009.1</v>
      </c>
      <c r="E1400" s="2">
        <f>IF(front!F1400-front!C1400&gt;0,front!F1400-front!C1400,0)</f>
        <v>55009.1</v>
      </c>
      <c r="F1400" s="2">
        <f>front!I1400-front!H1400</f>
        <v>2979</v>
      </c>
      <c r="G1400" s="2"/>
      <c r="H1400" s="2"/>
      <c r="I1400" s="4">
        <f>C1400/(constants!$A$4+constants!$B$4*data!C1400+constants!$C$4*data!C1400^2+constants!$D$4*data!C1400^3+constants!$E$4*data!C1400^4+constants!$F$4*data!C1400^5+constants!$G$4*data!C1400^6+constants!$H$4*data!C1400^7)</f>
        <v>31351.760400114406</v>
      </c>
      <c r="J1400" s="4">
        <f>D1400/(constants!$A$4+constants!$B$4*data!D1400+constants!$C$4*data!D1400^2+constants!$D$4*data!D1400^3+constants!$E$4*data!D1400^4+constants!$F$4*data!D1400^5+constants!$G$4*data!D1400^6+constants!$H$4*data!D1400^7)</f>
        <v>58029.803791510152</v>
      </c>
      <c r="K1400" s="4">
        <f>E1400/(constants!$A$4+constants!$B$4*data!E1400+constants!$C$4*data!E1400^2+constants!$D$4*data!E1400^3+constants!$E$4*data!E1400^4+constants!$F$4*data!E1400^5+constants!$G$4*data!E1400^6+constants!$H$4*data!E1400^7)</f>
        <v>58029.803791510152</v>
      </c>
      <c r="L1400" s="4">
        <f>F1400/(constants!$A$4+constants!$B$4*data!F1400+constants!$C$4*data!F1400^2+constants!$D$4*data!F1400^3+constants!$E$4*data!F1400^4+constants!$F$4*data!F1400^5+constants!$G$4*data!F1400^6+constants!$H$4*data!F1400^7)</f>
        <v>2972.2350482366051</v>
      </c>
      <c r="M1400" s="4"/>
      <c r="N1400" s="4"/>
      <c r="O1400" s="4">
        <f t="shared" si="324"/>
        <v>78379.401000286016</v>
      </c>
      <c r="P1400" s="4">
        <f t="shared" si="325"/>
        <v>14507.450947877538</v>
      </c>
      <c r="Q1400" s="4">
        <f t="shared" si="325"/>
        <v>14507.450947877538</v>
      </c>
      <c r="R1400" s="4">
        <f t="shared" si="326"/>
        <v>743.05876205915126</v>
      </c>
      <c r="S1400" s="4"/>
      <c r="T1400" s="4"/>
      <c r="U1400" s="4">
        <f t="shared" si="327"/>
        <v>1</v>
      </c>
      <c r="V1400" s="4"/>
      <c r="W1400" s="4"/>
      <c r="X1400">
        <f>IF(front!E1400&gt;$X$2,O1400,P1400)</f>
        <v>78379.401000286016</v>
      </c>
      <c r="Y1400">
        <f t="shared" si="331"/>
        <v>78145.420211984951</v>
      </c>
      <c r="Z1400">
        <f>SUMPRODUCT($B$7:$B$456,Y$7:Y$456,EXP(constants!$B$32+constants!$A$32*ABS($A$7:$A$456-$A1400)))</f>
        <v>7.2773009932479703E-10</v>
      </c>
      <c r="AA1400">
        <f t="shared" si="322"/>
        <v>78145.420211984223</v>
      </c>
      <c r="AB1400">
        <f t="shared" si="328"/>
        <v>78139.974253424618</v>
      </c>
      <c r="AD1400" s="4"/>
      <c r="AE1400" s="4"/>
      <c r="AF1400" s="4"/>
      <c r="AI1400" s="5">
        <f>SUMPRODUCT(constants!$B$13:$B$20,A1400^constants!$A$13:$A$20)*constants!$C$10/((A1400/1000000000)^5*(EXP(0.014388/(A1400/1000000000)/constants!$B$9)-1))</f>
        <v>2.207912693131622E-5</v>
      </c>
      <c r="AL1400" s="17">
        <f t="shared" si="323"/>
        <v>2.8255866657581557E-10</v>
      </c>
      <c r="AQ1400">
        <f t="shared" si="330"/>
        <v>2.8255866657581557E-10</v>
      </c>
    </row>
    <row r="1401" spans="1:43" x14ac:dyDescent="0.2">
      <c r="A1401">
        <f>front!A1401</f>
        <v>829.32</v>
      </c>
      <c r="B1401" s="1">
        <f t="shared" si="329"/>
        <v>0.44000000000005457</v>
      </c>
      <c r="C1401">
        <f>front!D1401-front!B1401</f>
        <v>30771.35</v>
      </c>
      <c r="D1401" s="2">
        <f>front!E1401-front!C1401</f>
        <v>55162.9</v>
      </c>
      <c r="E1401" s="2">
        <f>IF(front!F1401-front!C1401&gt;0,front!F1401-front!C1401,0)</f>
        <v>55162.9</v>
      </c>
      <c r="F1401" s="2">
        <f>front!I1401-front!H1401</f>
        <v>2994.1000000000004</v>
      </c>
      <c r="G1401" s="2"/>
      <c r="H1401" s="2"/>
      <c r="I1401" s="4">
        <f>C1401/(constants!$A$4+constants!$B$4*data!C1401+constants!$C$4*data!C1401^2+constants!$D$4*data!C1401^3+constants!$E$4*data!C1401^4+constants!$F$4*data!C1401^5+constants!$G$4*data!C1401^6+constants!$H$4*data!C1401^7)</f>
        <v>31553.489786028626</v>
      </c>
      <c r="J1401" s="4">
        <f>D1401/(constants!$A$4+constants!$B$4*data!D1401+constants!$C$4*data!D1401^2+constants!$D$4*data!D1401^3+constants!$E$4*data!D1401^4+constants!$F$4*data!D1401^5+constants!$G$4*data!D1401^6+constants!$H$4*data!D1401^7)</f>
        <v>58200.643393969367</v>
      </c>
      <c r="K1401" s="4">
        <f>E1401/(constants!$A$4+constants!$B$4*data!E1401+constants!$C$4*data!E1401^2+constants!$D$4*data!E1401^3+constants!$E$4*data!E1401^4+constants!$F$4*data!E1401^5+constants!$G$4*data!E1401^6+constants!$H$4*data!E1401^7)</f>
        <v>58200.643393969367</v>
      </c>
      <c r="L1401" s="4">
        <f>F1401/(constants!$A$4+constants!$B$4*data!F1401+constants!$C$4*data!F1401^2+constants!$D$4*data!F1401^3+constants!$E$4*data!F1401^4+constants!$F$4*data!F1401^5+constants!$G$4*data!F1401^6+constants!$H$4*data!F1401^7)</f>
        <v>2987.3017795590786</v>
      </c>
      <c r="M1401" s="4"/>
      <c r="N1401" s="4"/>
      <c r="O1401" s="4">
        <f t="shared" si="324"/>
        <v>78883.724465071573</v>
      </c>
      <c r="P1401" s="4">
        <f t="shared" si="325"/>
        <v>14550.160848492342</v>
      </c>
      <c r="Q1401" s="4">
        <f t="shared" si="325"/>
        <v>14550.160848492342</v>
      </c>
      <c r="R1401" s="4">
        <f t="shared" si="326"/>
        <v>746.82544488976964</v>
      </c>
      <c r="S1401" s="4"/>
      <c r="T1401" s="4"/>
      <c r="U1401" s="4">
        <f t="shared" si="327"/>
        <v>1</v>
      </c>
      <c r="V1401" s="4"/>
      <c r="W1401" s="4"/>
      <c r="X1401">
        <f>IF(front!E1401&gt;$X$2,O1401,P1401)</f>
        <v>78883.724465071573</v>
      </c>
      <c r="Y1401">
        <f t="shared" si="331"/>
        <v>78649.743676770508</v>
      </c>
      <c r="Z1401">
        <f>SUMPRODUCT($B$7:$B$456,Y$7:Y$456,EXP(constants!$B$32+constants!$A$32*ABS($A$7:$A$456-$A1401)))</f>
        <v>7.0974307387867481E-10</v>
      </c>
      <c r="AA1401">
        <f t="shared" si="322"/>
        <v>78649.743676769795</v>
      </c>
      <c r="AB1401">
        <f t="shared" si="328"/>
        <v>78644.297718210189</v>
      </c>
      <c r="AD1401" s="4"/>
      <c r="AE1401" s="4"/>
      <c r="AF1401" s="4"/>
      <c r="AI1401" s="5">
        <f>SUMPRODUCT(constants!$B$13:$B$20,A1401^constants!$A$13:$A$20)*constants!$C$10/((A1401/1000000000)^5*(EXP(0.014388/(A1401/1000000000)/constants!$B$9)-1))</f>
        <v>2.2084620282820069E-5</v>
      </c>
      <c r="AL1401" s="17">
        <f t="shared" si="323"/>
        <v>2.8081654898809461E-10</v>
      </c>
      <c r="AQ1401">
        <f t="shared" si="330"/>
        <v>2.8081654898809461E-10</v>
      </c>
    </row>
    <row r="1402" spans="1:43" x14ac:dyDescent="0.2">
      <c r="A1402">
        <f>front!A1402</f>
        <v>829.76</v>
      </c>
      <c r="B1402" s="1">
        <f t="shared" si="329"/>
        <v>0.43999999999994088</v>
      </c>
      <c r="C1402">
        <f>front!D1402-front!B1402</f>
        <v>30739.35</v>
      </c>
      <c r="D1402" s="2">
        <f>front!E1402-front!C1402</f>
        <v>55555.8</v>
      </c>
      <c r="E1402" s="2">
        <f>IF(front!F1402-front!C1402&gt;0,front!F1402-front!C1402,0)</f>
        <v>55555.8</v>
      </c>
      <c r="F1402" s="2">
        <f>front!I1402-front!H1402</f>
        <v>3078.7999999999993</v>
      </c>
      <c r="G1402" s="2"/>
      <c r="H1402" s="2"/>
      <c r="I1402" s="4">
        <f>C1402/(constants!$A$4+constants!$B$4*data!C1402+constants!$C$4*data!C1402^2+constants!$D$4*data!C1402^3+constants!$E$4*data!C1402^4+constants!$F$4*data!C1402^5+constants!$G$4*data!C1402^6+constants!$H$4*data!C1402^7)</f>
        <v>31519.364616318864</v>
      </c>
      <c r="J1402" s="4">
        <f>D1402/(constants!$A$4+constants!$B$4*data!D1402+constants!$C$4*data!D1402^2+constants!$D$4*data!D1402^3+constants!$E$4*data!D1402^4+constants!$F$4*data!D1402^5+constants!$G$4*data!D1402^6+constants!$H$4*data!D1402^7)</f>
        <v>58637.362024890062</v>
      </c>
      <c r="K1402" s="4">
        <f>E1402/(constants!$A$4+constants!$B$4*data!E1402+constants!$C$4*data!E1402^2+constants!$D$4*data!E1402^3+constants!$E$4*data!E1402^4+constants!$F$4*data!E1402^5+constants!$G$4*data!E1402^6+constants!$H$4*data!E1402^7)</f>
        <v>58637.362024890062</v>
      </c>
      <c r="L1402" s="4">
        <f>F1402/(constants!$A$4+constants!$B$4*data!F1402+constants!$C$4*data!F1402^2+constants!$D$4*data!F1402^3+constants!$E$4*data!F1402^4+constants!$F$4*data!F1402^5+constants!$G$4*data!F1402^6+constants!$H$4*data!F1402^7)</f>
        <v>3071.8158130942811</v>
      </c>
      <c r="M1402" s="4"/>
      <c r="N1402" s="4"/>
      <c r="O1402" s="4">
        <f t="shared" si="324"/>
        <v>78798.411540797155</v>
      </c>
      <c r="P1402" s="4">
        <f t="shared" si="325"/>
        <v>14659.340506222516</v>
      </c>
      <c r="Q1402" s="4">
        <f t="shared" si="325"/>
        <v>14659.340506222516</v>
      </c>
      <c r="R1402" s="4">
        <f t="shared" si="326"/>
        <v>767.95395327357028</v>
      </c>
      <c r="S1402" s="4"/>
      <c r="T1402" s="4"/>
      <c r="U1402" s="4">
        <f t="shared" si="327"/>
        <v>1</v>
      </c>
      <c r="V1402" s="4"/>
      <c r="W1402" s="4"/>
      <c r="X1402">
        <f>IF(front!E1402&gt;$X$2,O1402,P1402)</f>
        <v>78798.411540797155</v>
      </c>
      <c r="Y1402">
        <f t="shared" si="331"/>
        <v>78564.43075249609</v>
      </c>
      <c r="Z1402">
        <f>SUMPRODUCT($B$7:$B$456,Y$7:Y$456,EXP(constants!$B$32+constants!$A$32*ABS($A$7:$A$456-$A1402)))</f>
        <v>6.9220062683422021E-10</v>
      </c>
      <c r="AA1402">
        <f t="shared" si="322"/>
        <v>78564.430752495391</v>
      </c>
      <c r="AB1402">
        <f t="shared" si="328"/>
        <v>78558.984793935786</v>
      </c>
      <c r="AD1402" s="4"/>
      <c r="AE1402" s="4"/>
      <c r="AF1402" s="4"/>
      <c r="AI1402" s="5">
        <f>SUMPRODUCT(constants!$B$13:$B$20,A1402^constants!$A$13:$A$20)*constants!$C$10/((A1402/1000000000)^5*(EXP(0.014388/(A1402/1000000000)/constants!$B$9)-1))</f>
        <v>2.2090069244735658E-5</v>
      </c>
      <c r="AL1402" s="17">
        <f t="shared" si="323"/>
        <v>2.8119086954444526E-10</v>
      </c>
      <c r="AQ1402">
        <f t="shared" si="330"/>
        <v>2.8119086954444526E-10</v>
      </c>
    </row>
    <row r="1403" spans="1:43" x14ac:dyDescent="0.2">
      <c r="A1403">
        <f>front!A1403</f>
        <v>830.2</v>
      </c>
      <c r="B1403" s="1">
        <f t="shared" si="329"/>
        <v>0.44000000000005457</v>
      </c>
      <c r="C1403">
        <f>front!D1403-front!B1403</f>
        <v>30606.199999999997</v>
      </c>
      <c r="D1403" s="2">
        <f>front!E1403-front!C1403</f>
        <v>54618.2</v>
      </c>
      <c r="E1403" s="2">
        <f>IF(front!F1403-front!C1403&gt;0,front!F1403-front!C1403,0)</f>
        <v>54618.2</v>
      </c>
      <c r="F1403" s="2">
        <f>front!I1403-front!H1403</f>
        <v>2323.8999999999996</v>
      </c>
      <c r="G1403" s="2"/>
      <c r="H1403" s="2"/>
      <c r="I1403" s="4">
        <f>C1403/(constants!$A$4+constants!$B$4*data!C1403+constants!$C$4*data!C1403^2+constants!$D$4*data!C1403^3+constants!$E$4*data!C1403^4+constants!$F$4*data!C1403^5+constants!$G$4*data!C1403^6+constants!$H$4*data!C1403^7)</f>
        <v>31377.398297427786</v>
      </c>
      <c r="J1403" s="4">
        <f>D1403/(constants!$A$4+constants!$B$4*data!D1403+constants!$C$4*data!D1403^2+constants!$D$4*data!D1403^3+constants!$E$4*data!D1403^4+constants!$F$4*data!D1403^5+constants!$G$4*data!D1403^6+constants!$H$4*data!D1403^7)</f>
        <v>57595.847327163225</v>
      </c>
      <c r="K1403" s="4">
        <f>E1403/(constants!$A$4+constants!$B$4*data!E1403+constants!$C$4*data!E1403^2+constants!$D$4*data!E1403^3+constants!$E$4*data!E1403^4+constants!$F$4*data!E1403^5+constants!$G$4*data!E1403^6+constants!$H$4*data!E1403^7)</f>
        <v>57595.847327163225</v>
      </c>
      <c r="L1403" s="4">
        <f>F1403/(constants!$A$4+constants!$B$4*data!F1403+constants!$C$4*data!F1403^2+constants!$D$4*data!F1403^3+constants!$E$4*data!F1403^4+constants!$F$4*data!F1403^5+constants!$G$4*data!F1403^6+constants!$H$4*data!F1403^7)</f>
        <v>2318.601780583303</v>
      </c>
      <c r="M1403" s="4"/>
      <c r="N1403" s="4"/>
      <c r="O1403" s="4">
        <f t="shared" si="324"/>
        <v>78443.495743569467</v>
      </c>
      <c r="P1403" s="4">
        <f t="shared" si="325"/>
        <v>14398.961831790806</v>
      </c>
      <c r="Q1403" s="4">
        <f t="shared" si="325"/>
        <v>14398.961831790806</v>
      </c>
      <c r="R1403" s="4">
        <f t="shared" si="326"/>
        <v>579.65044514582576</v>
      </c>
      <c r="S1403" s="4"/>
      <c r="T1403" s="4"/>
      <c r="U1403" s="4">
        <f t="shared" si="327"/>
        <v>1</v>
      </c>
      <c r="V1403" s="4"/>
      <c r="W1403" s="4"/>
      <c r="X1403">
        <f>IF(front!E1403&gt;$X$2,O1403,P1403)</f>
        <v>78443.495743569467</v>
      </c>
      <c r="Y1403">
        <f t="shared" si="331"/>
        <v>78209.514955268402</v>
      </c>
      <c r="Z1403">
        <f>SUMPRODUCT($B$7:$B$456,Y$7:Y$456,EXP(constants!$B$32+constants!$A$32*ABS($A$7:$A$456-$A1403)))</f>
        <v>6.7509176971776941E-10</v>
      </c>
      <c r="AA1403">
        <f t="shared" si="322"/>
        <v>78209.514955267732</v>
      </c>
      <c r="AB1403">
        <f t="shared" si="328"/>
        <v>78204.068996708127</v>
      </c>
      <c r="AD1403" s="4"/>
      <c r="AE1403" s="4"/>
      <c r="AF1403" s="4"/>
      <c r="AI1403" s="5">
        <f>SUMPRODUCT(constants!$B$13:$B$20,A1403^constants!$A$13:$A$20)*constants!$C$10/((A1403/1000000000)^5*(EXP(0.014388/(A1403/1000000000)/constants!$B$9)-1))</f>
        <v>2.2095473761431271E-5</v>
      </c>
      <c r="AL1403" s="17">
        <f t="shared" si="323"/>
        <v>2.8253611410374753E-10</v>
      </c>
      <c r="AQ1403">
        <f t="shared" si="330"/>
        <v>2.8253611410374753E-10</v>
      </c>
    </row>
    <row r="1404" spans="1:43" x14ac:dyDescent="0.2">
      <c r="A1404">
        <f>front!A1404</f>
        <v>830.64</v>
      </c>
      <c r="B1404" s="1">
        <f t="shared" si="329"/>
        <v>0.43999999999994088</v>
      </c>
      <c r="C1404">
        <f>front!D1404-front!B1404</f>
        <v>30373.899999999998</v>
      </c>
      <c r="D1404" s="2">
        <f>front!E1404-front!C1404</f>
        <v>55494.3</v>
      </c>
      <c r="E1404" s="2">
        <f>IF(front!F1404-front!C1404&gt;0,front!F1404-front!C1404,0)</f>
        <v>55494.3</v>
      </c>
      <c r="F1404" s="2">
        <f>front!I1404-front!H1404</f>
        <v>1964.1000000000004</v>
      </c>
      <c r="G1404" s="2"/>
      <c r="H1404" s="2"/>
      <c r="I1404" s="4">
        <f>C1404/(constants!$A$4+constants!$B$4*data!C1404+constants!$C$4*data!C1404^2+constants!$D$4*data!C1404^3+constants!$E$4*data!C1404^4+constants!$F$4*data!C1404^5+constants!$G$4*data!C1404^6+constants!$H$4*data!C1404^7)</f>
        <v>31129.818781314683</v>
      </c>
      <c r="J1404" s="4">
        <f>D1404/(constants!$A$4+constants!$B$4*data!D1404+constants!$C$4*data!D1404^2+constants!$D$4*data!D1404^3+constants!$E$4*data!D1404^4+constants!$F$4*data!D1404^5+constants!$G$4*data!D1404^6+constants!$H$4*data!D1404^7)</f>
        <v>58568.97387497528</v>
      </c>
      <c r="K1404" s="4">
        <f>E1404/(constants!$A$4+constants!$B$4*data!E1404+constants!$C$4*data!E1404^2+constants!$D$4*data!E1404^3+constants!$E$4*data!E1404^4+constants!$F$4*data!E1404^5+constants!$G$4*data!E1404^6+constants!$H$4*data!E1404^7)</f>
        <v>58568.97387497528</v>
      </c>
      <c r="L1404" s="4">
        <f>F1404/(constants!$A$4+constants!$B$4*data!F1404+constants!$C$4*data!F1404^2+constants!$D$4*data!F1404^3+constants!$E$4*data!F1404^4+constants!$F$4*data!F1404^5+constants!$G$4*data!F1404^6+constants!$H$4*data!F1404^7)</f>
        <v>1959.6173249041476</v>
      </c>
      <c r="M1404" s="4"/>
      <c r="N1404" s="4"/>
      <c r="O1404" s="4">
        <f t="shared" si="324"/>
        <v>77824.546953286699</v>
      </c>
      <c r="P1404" s="4">
        <f t="shared" si="325"/>
        <v>14642.24346874382</v>
      </c>
      <c r="Q1404" s="4">
        <f t="shared" si="325"/>
        <v>14642.24346874382</v>
      </c>
      <c r="R1404" s="4">
        <f t="shared" si="326"/>
        <v>489.9043312260369</v>
      </c>
      <c r="S1404" s="4"/>
      <c r="T1404" s="4"/>
      <c r="U1404" s="4">
        <f t="shared" si="327"/>
        <v>1</v>
      </c>
      <c r="V1404" s="4"/>
      <c r="W1404" s="4"/>
      <c r="X1404">
        <f>IF(front!E1404&gt;$X$2,O1404,P1404)</f>
        <v>77824.546953286699</v>
      </c>
      <c r="Y1404">
        <f t="shared" si="331"/>
        <v>77590.566164985634</v>
      </c>
      <c r="Z1404">
        <f>SUMPRODUCT($B$7:$B$456,Y$7:Y$456,EXP(constants!$B$32+constants!$A$32*ABS($A$7:$A$456-$A1404)))</f>
        <v>6.5840578565356165E-10</v>
      </c>
      <c r="AA1404">
        <f t="shared" si="322"/>
        <v>77590.566164984979</v>
      </c>
      <c r="AB1404">
        <f t="shared" si="328"/>
        <v>77585.120206425374</v>
      </c>
      <c r="AD1404" s="4"/>
      <c r="AE1404" s="4"/>
      <c r="AF1404" s="4"/>
      <c r="AI1404" s="5">
        <f>SUMPRODUCT(constants!$B$13:$B$20,A1404^constants!$A$13:$A$20)*constants!$C$10/((A1404/1000000000)^5*(EXP(0.014388/(A1404/1000000000)/constants!$B$9)-1))</f>
        <v>2.2100833777357261E-5</v>
      </c>
      <c r="AL1404" s="17">
        <f t="shared" si="323"/>
        <v>2.8485918071087726E-10</v>
      </c>
      <c r="AQ1404">
        <f t="shared" si="330"/>
        <v>2.8485918071087726E-10</v>
      </c>
    </row>
    <row r="1405" spans="1:43" x14ac:dyDescent="0.2">
      <c r="A1405">
        <f>front!A1405</f>
        <v>831.08</v>
      </c>
      <c r="B1405" s="1">
        <f t="shared" si="329"/>
        <v>0.44000000000005457</v>
      </c>
      <c r="C1405">
        <f>front!D1405-front!B1405</f>
        <v>29877.7</v>
      </c>
      <c r="D1405" s="2">
        <f>front!E1405-front!C1405</f>
        <v>54300.7</v>
      </c>
      <c r="E1405" s="2">
        <f>IF(front!F1405-front!C1405&gt;0,front!F1405-front!C1405,0)</f>
        <v>54300.7</v>
      </c>
      <c r="F1405" s="2">
        <f>front!I1405-front!H1405</f>
        <v>1564.6000000000004</v>
      </c>
      <c r="G1405" s="2"/>
      <c r="H1405" s="2"/>
      <c r="I1405" s="4">
        <f>C1405/(constants!$A$4+constants!$B$4*data!C1405+constants!$C$4*data!C1405^2+constants!$D$4*data!C1405^3+constants!$E$4*data!C1405^4+constants!$F$4*data!C1405^5+constants!$G$4*data!C1405^6+constants!$H$4*data!C1405^7)</f>
        <v>30601.415379091613</v>
      </c>
      <c r="J1405" s="4">
        <f>D1405/(constants!$A$4+constants!$B$4*data!D1405+constants!$C$4*data!D1405^2+constants!$D$4*data!D1405^3+constants!$E$4*data!D1405^4+constants!$F$4*data!D1405^5+constants!$G$4*data!D1405^6+constants!$H$4*data!D1405^7)</f>
        <v>57243.611403939845</v>
      </c>
      <c r="K1405" s="4">
        <f>E1405/(constants!$A$4+constants!$B$4*data!E1405+constants!$C$4*data!E1405^2+constants!$D$4*data!E1405^3+constants!$E$4*data!E1405^4+constants!$F$4*data!E1405^5+constants!$G$4*data!E1405^6+constants!$H$4*data!E1405^7)</f>
        <v>57243.611403939845</v>
      </c>
      <c r="L1405" s="4">
        <f>F1405/(constants!$A$4+constants!$B$4*data!F1405+constants!$C$4*data!F1405^2+constants!$D$4*data!F1405^3+constants!$E$4*data!F1405^4+constants!$F$4*data!F1405^5+constants!$G$4*data!F1405^6+constants!$H$4*data!F1405^7)</f>
        <v>1561.0236793249073</v>
      </c>
      <c r="M1405" s="4"/>
      <c r="N1405" s="4"/>
      <c r="O1405" s="4">
        <f t="shared" si="324"/>
        <v>76503.538447729035</v>
      </c>
      <c r="P1405" s="4">
        <f t="shared" si="325"/>
        <v>14310.902850984961</v>
      </c>
      <c r="Q1405" s="4">
        <f t="shared" si="325"/>
        <v>14310.902850984961</v>
      </c>
      <c r="R1405" s="4">
        <f t="shared" si="326"/>
        <v>390.25591983122683</v>
      </c>
      <c r="S1405" s="4"/>
      <c r="T1405" s="4"/>
      <c r="U1405" s="4">
        <f t="shared" si="327"/>
        <v>1</v>
      </c>
      <c r="V1405" s="4"/>
      <c r="W1405" s="4"/>
      <c r="X1405">
        <f>IF(front!E1405&gt;$X$2,O1405,P1405)</f>
        <v>76503.538447729035</v>
      </c>
      <c r="Y1405">
        <f t="shared" si="331"/>
        <v>76269.55765942797</v>
      </c>
      <c r="Z1405">
        <f>SUMPRODUCT($B$7:$B$456,Y$7:Y$456,EXP(constants!$B$32+constants!$A$32*ABS($A$7:$A$456-$A1405)))</f>
        <v>6.4213222265072323E-10</v>
      </c>
      <c r="AA1405">
        <f t="shared" si="322"/>
        <v>76269.55765942733</v>
      </c>
      <c r="AB1405">
        <f t="shared" si="328"/>
        <v>76264.111700867725</v>
      </c>
      <c r="AD1405" s="4"/>
      <c r="AE1405" s="4"/>
      <c r="AF1405" s="4"/>
      <c r="AI1405" s="5">
        <f>SUMPRODUCT(constants!$B$13:$B$20,A1405^constants!$A$13:$A$20)*constants!$C$10/((A1405/1000000000)^5*(EXP(0.014388/(A1405/1000000000)/constants!$B$9)-1))</f>
        <v>2.2106149237093737E-5</v>
      </c>
      <c r="AL1405" s="17">
        <f t="shared" si="323"/>
        <v>2.8986306591757256E-10</v>
      </c>
      <c r="AQ1405">
        <f t="shared" si="330"/>
        <v>2.8986306591757256E-10</v>
      </c>
    </row>
    <row r="1406" spans="1:43" x14ac:dyDescent="0.2">
      <c r="A1406">
        <f>front!A1406</f>
        <v>831.52</v>
      </c>
      <c r="B1406" s="1">
        <f t="shared" si="329"/>
        <v>0.43999999999994088</v>
      </c>
      <c r="C1406">
        <f>front!D1406-front!B1406</f>
        <v>29457.9</v>
      </c>
      <c r="D1406" s="2">
        <f>front!E1406-front!C1406</f>
        <v>54986.2</v>
      </c>
      <c r="E1406" s="2">
        <f>IF(front!F1406-front!C1406&gt;0,front!F1406-front!C1406,0)</f>
        <v>54986.2</v>
      </c>
      <c r="F1406" s="2">
        <f>front!I1406-front!H1406</f>
        <v>1486</v>
      </c>
      <c r="G1406" s="2"/>
      <c r="H1406" s="2"/>
      <c r="I1406" s="4">
        <f>C1406/(constants!$A$4+constants!$B$4*data!C1406+constants!$C$4*data!C1406^2+constants!$D$4*data!C1406^3+constants!$E$4*data!C1406^4+constants!$F$4*data!C1406^5+constants!$G$4*data!C1406^6+constants!$H$4*data!C1406^7)</f>
        <v>30154.833002555453</v>
      </c>
      <c r="J1406" s="4">
        <f>D1406/(constants!$A$4+constants!$B$4*data!D1406+constants!$C$4*data!D1406^2+constants!$D$4*data!D1406^3+constants!$E$4*data!D1406^4+constants!$F$4*data!D1406^5+constants!$G$4*data!D1406^6+constants!$H$4*data!D1406^7)</f>
        <v>58004.371713273016</v>
      </c>
      <c r="K1406" s="4">
        <f>E1406/(constants!$A$4+constants!$B$4*data!E1406+constants!$C$4*data!E1406^2+constants!$D$4*data!E1406^3+constants!$E$4*data!E1406^4+constants!$F$4*data!E1406^5+constants!$G$4*data!E1406^6+constants!$H$4*data!E1406^7)</f>
        <v>58004.371713273016</v>
      </c>
      <c r="L1406" s="4">
        <f>F1406/(constants!$A$4+constants!$B$4*data!F1406+constants!$C$4*data!F1406^2+constants!$D$4*data!F1406^3+constants!$E$4*data!F1406^4+constants!$F$4*data!F1406^5+constants!$G$4*data!F1406^6+constants!$H$4*data!F1406^7)</f>
        <v>1482.6018409016988</v>
      </c>
      <c r="M1406" s="4"/>
      <c r="N1406" s="4"/>
      <c r="O1406" s="4">
        <f t="shared" si="324"/>
        <v>75387.08250638863</v>
      </c>
      <c r="P1406" s="4">
        <f t="shared" si="325"/>
        <v>14501.092928318254</v>
      </c>
      <c r="Q1406" s="4">
        <f t="shared" si="325"/>
        <v>14501.092928318254</v>
      </c>
      <c r="R1406" s="4">
        <f t="shared" si="326"/>
        <v>370.65046022542469</v>
      </c>
      <c r="S1406" s="4"/>
      <c r="T1406" s="4"/>
      <c r="U1406" s="4">
        <f t="shared" si="327"/>
        <v>1</v>
      </c>
      <c r="V1406" s="4"/>
      <c r="W1406" s="4"/>
      <c r="X1406">
        <f>IF(front!E1406&gt;$X$2,O1406,P1406)</f>
        <v>75387.08250638863</v>
      </c>
      <c r="Y1406">
        <f t="shared" si="331"/>
        <v>75153.101718087564</v>
      </c>
      <c r="Z1406">
        <f>SUMPRODUCT($B$7:$B$456,Y$7:Y$456,EXP(constants!$B$32+constants!$A$32*ABS($A$7:$A$456-$A1406)))</f>
        <v>6.2626088705624018E-10</v>
      </c>
      <c r="AA1406">
        <f t="shared" si="322"/>
        <v>75153.101718086938</v>
      </c>
      <c r="AB1406">
        <f t="shared" si="328"/>
        <v>75147.655759527333</v>
      </c>
      <c r="AD1406" s="4"/>
      <c r="AE1406" s="4"/>
      <c r="AF1406" s="4"/>
      <c r="AI1406" s="5">
        <f>SUMPRODUCT(constants!$B$13:$B$20,A1406^constants!$A$13:$A$20)*constants!$C$10/((A1406/1000000000)^5*(EXP(0.014388/(A1406/1000000000)/constants!$B$9)-1))</f>
        <v>2.2111420085345161E-5</v>
      </c>
      <c r="AL1406" s="17">
        <f t="shared" si="323"/>
        <v>2.9423965208045551E-10</v>
      </c>
      <c r="AQ1406">
        <f t="shared" si="330"/>
        <v>2.9423965208045551E-10</v>
      </c>
    </row>
    <row r="1407" spans="1:43" x14ac:dyDescent="0.2">
      <c r="A1407">
        <f>front!A1407</f>
        <v>831.96</v>
      </c>
      <c r="B1407" s="1">
        <f t="shared" si="329"/>
        <v>0.44000000000005457</v>
      </c>
      <c r="C1407">
        <f>front!D1407-front!B1407</f>
        <v>29215.4</v>
      </c>
      <c r="D1407" s="2">
        <f>front!E1407-front!C1407</f>
        <v>55064</v>
      </c>
      <c r="E1407" s="2">
        <f>IF(front!F1407-front!C1407&gt;0,front!F1407-front!C1407,0)</f>
        <v>55064</v>
      </c>
      <c r="F1407" s="2">
        <f>front!I1407-front!H1407</f>
        <v>1515.1000000000004</v>
      </c>
      <c r="G1407" s="2"/>
      <c r="H1407" s="2"/>
      <c r="I1407" s="4">
        <f>C1407/(constants!$A$4+constants!$B$4*data!C1407+constants!$C$4*data!C1407^2+constants!$D$4*data!C1407^3+constants!$E$4*data!C1407^4+constants!$F$4*data!C1407^5+constants!$G$4*data!C1407^6+constants!$H$4*data!C1407^7)</f>
        <v>29897.055756150148</v>
      </c>
      <c r="J1407" s="4">
        <f>D1407/(constants!$A$4+constants!$B$4*data!D1407+constants!$C$4*data!D1407^2+constants!$D$4*data!D1407^3+constants!$E$4*data!D1407^4+constants!$F$4*data!D1407^5+constants!$G$4*data!D1407^6+constants!$H$4*data!D1407^7)</f>
        <v>58090.779379192871</v>
      </c>
      <c r="K1407" s="4">
        <f>E1407/(constants!$A$4+constants!$B$4*data!E1407+constants!$C$4*data!E1407^2+constants!$D$4*data!E1407^3+constants!$E$4*data!E1407^4+constants!$F$4*data!E1407^5+constants!$G$4*data!E1407^6+constants!$H$4*data!E1407^7)</f>
        <v>58090.779379192871</v>
      </c>
      <c r="L1407" s="4">
        <f>F1407/(constants!$A$4+constants!$B$4*data!F1407+constants!$C$4*data!F1407^2+constants!$D$4*data!F1407^3+constants!$E$4*data!F1407^4+constants!$F$4*data!F1407^5+constants!$G$4*data!F1407^6+constants!$H$4*data!F1407^7)</f>
        <v>1511.6358883452904</v>
      </c>
      <c r="M1407" s="4"/>
      <c r="N1407" s="4"/>
      <c r="O1407" s="4">
        <f t="shared" si="324"/>
        <v>74742.639390375378</v>
      </c>
      <c r="P1407" s="4">
        <f t="shared" si="325"/>
        <v>14522.694844798218</v>
      </c>
      <c r="Q1407" s="4">
        <f t="shared" si="325"/>
        <v>14522.694844798218</v>
      </c>
      <c r="R1407" s="4">
        <f t="shared" si="326"/>
        <v>377.90897208632259</v>
      </c>
      <c r="S1407" s="4"/>
      <c r="T1407" s="4"/>
      <c r="U1407" s="4">
        <f t="shared" si="327"/>
        <v>1</v>
      </c>
      <c r="V1407" s="4"/>
      <c r="W1407" s="4"/>
      <c r="X1407">
        <f>IF(front!E1407&gt;$X$2,O1407,P1407)</f>
        <v>74742.639390375378</v>
      </c>
      <c r="Y1407">
        <f t="shared" si="331"/>
        <v>74508.658602074313</v>
      </c>
      <c r="Z1407">
        <f>SUMPRODUCT($B$7:$B$456,Y$7:Y$456,EXP(constants!$B$32+constants!$A$32*ABS($A$7:$A$456-$A1407)))</f>
        <v>6.1078183716969169E-10</v>
      </c>
      <c r="AA1407">
        <f t="shared" si="322"/>
        <v>74508.658602073701</v>
      </c>
      <c r="AB1407">
        <f t="shared" si="328"/>
        <v>74503.212643514096</v>
      </c>
      <c r="AD1407" s="4"/>
      <c r="AE1407" s="4"/>
      <c r="AF1407" s="4"/>
      <c r="AI1407" s="5">
        <f>SUMPRODUCT(constants!$B$13:$B$20,A1407^constants!$A$13:$A$20)*constants!$C$10/((A1407/1000000000)^5*(EXP(0.014388/(A1407/1000000000)/constants!$B$9)-1))</f>
        <v>2.2116646266899845E-5</v>
      </c>
      <c r="AL1407" s="17">
        <f t="shared" si="323"/>
        <v>2.9685493393049298E-10</v>
      </c>
      <c r="AQ1407">
        <f t="shared" si="330"/>
        <v>2.9685493393049298E-10</v>
      </c>
    </row>
    <row r="1408" spans="1:43" x14ac:dyDescent="0.2">
      <c r="A1408">
        <f>front!A1408</f>
        <v>832.4</v>
      </c>
      <c r="B1408" s="1">
        <f t="shared" si="329"/>
        <v>0.43999999999994088</v>
      </c>
      <c r="C1408">
        <f>front!D1408-front!B1408</f>
        <v>29177.25</v>
      </c>
      <c r="D1408" s="2">
        <f>front!E1408-front!C1408</f>
        <v>55845.8</v>
      </c>
      <c r="E1408" s="2">
        <f>IF(front!F1408-front!C1408&gt;0,front!F1408-front!C1408,0)</f>
        <v>55845.8</v>
      </c>
      <c r="F1408" s="2">
        <f>front!I1408-front!H1408</f>
        <v>2030.1000000000004</v>
      </c>
      <c r="G1408" s="2"/>
      <c r="H1408" s="2"/>
      <c r="I1408" s="4">
        <f>C1408/(constants!$A$4+constants!$B$4*data!C1408+constants!$C$4*data!C1408^2+constants!$D$4*data!C1408^3+constants!$E$4*data!C1408^4+constants!$F$4*data!C1408^5+constants!$G$4*data!C1408^6+constants!$H$4*data!C1408^7)</f>
        <v>29856.515288972438</v>
      </c>
      <c r="J1408" s="4">
        <f>D1408/(constants!$A$4+constants!$B$4*data!D1408+constants!$C$4*data!D1408^2+constants!$D$4*data!D1408^3+constants!$E$4*data!D1408^4+constants!$F$4*data!D1408^5+constants!$G$4*data!D1408^6+constants!$H$4*data!D1408^7)</f>
        <v>58960.003414060724</v>
      </c>
      <c r="K1408" s="4">
        <f>E1408/(constants!$A$4+constants!$B$4*data!E1408+constants!$C$4*data!E1408^2+constants!$D$4*data!E1408^3+constants!$E$4*data!E1408^4+constants!$F$4*data!E1408^5+constants!$G$4*data!E1408^6+constants!$H$4*data!E1408^7)</f>
        <v>58960.003414060724</v>
      </c>
      <c r="L1408" s="4">
        <f>F1408/(constants!$A$4+constants!$B$4*data!F1408+constants!$C$4*data!F1408^2+constants!$D$4*data!F1408^3+constants!$E$4*data!F1408^4+constants!$F$4*data!F1408^5+constants!$G$4*data!F1408^6+constants!$H$4*data!F1408^7)</f>
        <v>2025.4675658867197</v>
      </c>
      <c r="M1408" s="4"/>
      <c r="N1408" s="4"/>
      <c r="O1408" s="4">
        <f t="shared" si="324"/>
        <v>74641.288222431089</v>
      </c>
      <c r="P1408" s="4">
        <f t="shared" si="325"/>
        <v>14740.000853515181</v>
      </c>
      <c r="Q1408" s="4">
        <f t="shared" si="325"/>
        <v>14740.000853515181</v>
      </c>
      <c r="R1408" s="4">
        <f t="shared" si="326"/>
        <v>506.36689147167993</v>
      </c>
      <c r="S1408" s="4"/>
      <c r="T1408" s="4"/>
      <c r="U1408" s="4">
        <f t="shared" si="327"/>
        <v>1</v>
      </c>
      <c r="V1408" s="4"/>
      <c r="W1408" s="4"/>
      <c r="X1408">
        <f>IF(front!E1408&gt;$X$2,O1408,P1408)</f>
        <v>74641.288222431089</v>
      </c>
      <c r="Y1408">
        <f t="shared" si="331"/>
        <v>74407.307434130023</v>
      </c>
      <c r="Z1408">
        <f>SUMPRODUCT($B$7:$B$456,Y$7:Y$456,EXP(constants!$B$32+constants!$A$32*ABS($A$7:$A$456-$A1408)))</f>
        <v>5.956853770158645E-10</v>
      </c>
      <c r="AA1408">
        <f t="shared" si="322"/>
        <v>74407.307434129427</v>
      </c>
      <c r="AB1408">
        <f t="shared" si="328"/>
        <v>74401.861475569822</v>
      </c>
      <c r="AD1408" s="4"/>
      <c r="AE1408" s="4"/>
      <c r="AF1408" s="4"/>
      <c r="AI1408" s="5">
        <f>SUMPRODUCT(constants!$B$13:$B$20,A1408^constants!$A$13:$A$20)*constants!$C$10/((A1408/1000000000)^5*(EXP(0.014388/(A1408/1000000000)/constants!$B$9)-1))</f>
        <v>2.2121827726735335E-5</v>
      </c>
      <c r="AL1408" s="17">
        <f t="shared" si="323"/>
        <v>2.9732895505577011E-10</v>
      </c>
      <c r="AQ1408">
        <f t="shared" si="330"/>
        <v>2.9732895505577011E-10</v>
      </c>
    </row>
    <row r="1409" spans="1:43" x14ac:dyDescent="0.2">
      <c r="A1409">
        <f>front!A1409</f>
        <v>832.84</v>
      </c>
      <c r="B1409" s="1">
        <f t="shared" si="329"/>
        <v>0.44000000000005457</v>
      </c>
      <c r="C1409">
        <f>front!D1409-front!B1409</f>
        <v>29293.699999999997</v>
      </c>
      <c r="D1409" s="2">
        <f>front!E1409-front!C1409</f>
        <v>55398.7</v>
      </c>
      <c r="E1409" s="2">
        <f>IF(front!F1409-front!C1409&gt;0,front!F1409-front!C1409,0)</f>
        <v>55398.7</v>
      </c>
      <c r="F1409" s="2">
        <f>front!I1409-front!H1409</f>
        <v>2382.5999999999985</v>
      </c>
      <c r="G1409" s="2"/>
      <c r="H1409" s="2"/>
      <c r="I1409" s="4">
        <f>C1409/(constants!$A$4+constants!$B$4*data!C1409+constants!$C$4*data!C1409^2+constants!$D$4*data!C1409^3+constants!$E$4*data!C1409^4+constants!$F$4*data!C1409^5+constants!$G$4*data!C1409^6+constants!$H$4*data!C1409^7)</f>
        <v>29980.27303806083</v>
      </c>
      <c r="J1409" s="4">
        <f>D1409/(constants!$A$4+constants!$B$4*data!D1409+constants!$C$4*data!D1409^2+constants!$D$4*data!D1409^3+constants!$E$4*data!D1409^4+constants!$F$4*data!D1409^5+constants!$G$4*data!D1409^6+constants!$H$4*data!D1409^7)</f>
        <v>58462.688719685291</v>
      </c>
      <c r="K1409" s="4">
        <f>E1409/(constants!$A$4+constants!$B$4*data!E1409+constants!$C$4*data!E1409^2+constants!$D$4*data!E1409^3+constants!$E$4*data!E1409^4+constants!$F$4*data!E1409^5+constants!$G$4*data!E1409^6+constants!$H$4*data!E1409^7)</f>
        <v>58462.688719685291</v>
      </c>
      <c r="L1409" s="4">
        <f>F1409/(constants!$A$4+constants!$B$4*data!F1409+constants!$C$4*data!F1409^2+constants!$D$4*data!F1409^3+constants!$E$4*data!F1409^4+constants!$F$4*data!F1409^5+constants!$G$4*data!F1409^6+constants!$H$4*data!F1409^7)</f>
        <v>2377.169075211536</v>
      </c>
      <c r="M1409" s="4"/>
      <c r="N1409" s="4"/>
      <c r="O1409" s="4">
        <f t="shared" si="324"/>
        <v>74950.682595152073</v>
      </c>
      <c r="P1409" s="4">
        <f t="shared" si="325"/>
        <v>14615.672179921323</v>
      </c>
      <c r="Q1409" s="4">
        <f t="shared" si="325"/>
        <v>14615.672179921323</v>
      </c>
      <c r="R1409" s="4">
        <f t="shared" si="326"/>
        <v>594.292268802884</v>
      </c>
      <c r="S1409" s="4"/>
      <c r="T1409" s="4"/>
      <c r="U1409" s="4">
        <f t="shared" si="327"/>
        <v>1</v>
      </c>
      <c r="V1409" s="4"/>
      <c r="W1409" s="4"/>
      <c r="X1409">
        <f>IF(front!E1409&gt;$X$2,O1409,P1409)</f>
        <v>74950.682595152073</v>
      </c>
      <c r="Y1409">
        <f t="shared" si="331"/>
        <v>74716.701806851008</v>
      </c>
      <c r="Z1409">
        <f>SUMPRODUCT($B$7:$B$456,Y$7:Y$456,EXP(constants!$B$32+constants!$A$32*ABS($A$7:$A$456-$A1409)))</f>
        <v>5.8096205027122669E-10</v>
      </c>
      <c r="AA1409">
        <f t="shared" si="322"/>
        <v>74716.701806850426</v>
      </c>
      <c r="AB1409">
        <f t="shared" si="328"/>
        <v>74711.255848290821</v>
      </c>
      <c r="AD1409" s="4"/>
      <c r="AE1409" s="4"/>
      <c r="AF1409" s="4"/>
      <c r="AI1409" s="5">
        <f>SUMPRODUCT(constants!$B$13:$B$20,A1409^constants!$A$13:$A$20)*constants!$C$10/((A1409/1000000000)^5*(EXP(0.014388/(A1409/1000000000)/constants!$B$9)-1))</f>
        <v>2.2126964409953259E-5</v>
      </c>
      <c r="AL1409" s="17">
        <f t="shared" si="323"/>
        <v>2.9616640971588564E-10</v>
      </c>
      <c r="AQ1409">
        <f t="shared" si="330"/>
        <v>2.9616640971588564E-10</v>
      </c>
    </row>
    <row r="1410" spans="1:43" x14ac:dyDescent="0.2">
      <c r="A1410">
        <f>front!A1410</f>
        <v>833.28</v>
      </c>
      <c r="B1410" s="1">
        <f t="shared" si="329"/>
        <v>0.43999999999994088</v>
      </c>
      <c r="C1410">
        <f>front!D1410-front!B1410</f>
        <v>29632.75</v>
      </c>
      <c r="D1410" s="2">
        <f>front!E1410-front!C1410</f>
        <v>55447</v>
      </c>
      <c r="E1410" s="2">
        <f>IF(front!F1410-front!C1410&gt;0,front!F1410-front!C1410,0)</f>
        <v>55447</v>
      </c>
      <c r="F1410" s="2">
        <f>front!I1410-front!H1410</f>
        <v>2746.7000000000007</v>
      </c>
      <c r="G1410" s="2"/>
      <c r="H1410" s="2"/>
      <c r="I1410" s="4">
        <f>C1410/(constants!$A$4+constants!$B$4*data!C1410+constants!$C$4*data!C1410^2+constants!$D$4*data!C1410^3+constants!$E$4*data!C1410^4+constants!$F$4*data!C1410^5+constants!$G$4*data!C1410^6+constants!$H$4*data!C1410^7)</f>
        <v>30340.786461834101</v>
      </c>
      <c r="J1410" s="4">
        <f>D1410/(constants!$A$4+constants!$B$4*data!D1410+constants!$C$4*data!D1410^2+constants!$D$4*data!D1410^3+constants!$E$4*data!D1410^4+constants!$F$4*data!D1410^5+constants!$G$4*data!D1410^6+constants!$H$4*data!D1410^7)</f>
        <v>58516.383843151736</v>
      </c>
      <c r="K1410" s="4">
        <f>E1410/(constants!$A$4+constants!$B$4*data!E1410+constants!$C$4*data!E1410^2+constants!$D$4*data!E1410^3+constants!$E$4*data!E1410^4+constants!$F$4*data!E1410^5+constants!$G$4*data!E1410^6+constants!$H$4*data!E1410^7)</f>
        <v>58516.383843151736</v>
      </c>
      <c r="L1410" s="4">
        <f>F1410/(constants!$A$4+constants!$B$4*data!F1410+constants!$C$4*data!F1410^2+constants!$D$4*data!F1410^3+constants!$E$4*data!F1410^4+constants!$F$4*data!F1410^5+constants!$G$4*data!F1410^6+constants!$H$4*data!F1410^7)</f>
        <v>2740.4506292440406</v>
      </c>
      <c r="M1410" s="4"/>
      <c r="N1410" s="4"/>
      <c r="O1410" s="4">
        <f t="shared" si="324"/>
        <v>75851.966154585243</v>
      </c>
      <c r="P1410" s="4">
        <f t="shared" si="325"/>
        <v>14629.095960787934</v>
      </c>
      <c r="Q1410" s="4">
        <f t="shared" si="325"/>
        <v>14629.095960787934</v>
      </c>
      <c r="R1410" s="4">
        <f t="shared" si="326"/>
        <v>685.11265731101014</v>
      </c>
      <c r="S1410" s="4"/>
      <c r="T1410" s="4"/>
      <c r="U1410" s="4">
        <f t="shared" si="327"/>
        <v>1</v>
      </c>
      <c r="V1410" s="4"/>
      <c r="W1410" s="4"/>
      <c r="X1410">
        <f>IF(front!E1410&gt;$X$2,O1410,P1410)</f>
        <v>75851.966154585243</v>
      </c>
      <c r="Y1410">
        <f t="shared" si="331"/>
        <v>75617.985366284178</v>
      </c>
      <c r="Z1410">
        <f>SUMPRODUCT($B$7:$B$456,Y$7:Y$456,EXP(constants!$B$32+constants!$A$32*ABS($A$7:$A$456-$A1410)))</f>
        <v>5.6660263434057817E-10</v>
      </c>
      <c r="AA1410">
        <f t="shared" si="322"/>
        <v>75617.98536628361</v>
      </c>
      <c r="AB1410">
        <f t="shared" si="328"/>
        <v>75612.539407724005</v>
      </c>
      <c r="AD1410" s="4"/>
      <c r="AE1410" s="4"/>
      <c r="AF1410" s="4"/>
      <c r="AI1410" s="5">
        <f>SUMPRODUCT(constants!$B$13:$B$20,A1410^constants!$A$13:$A$20)*constants!$C$10/((A1410/1000000000)^5*(EXP(0.014388/(A1410/1000000000)/constants!$B$9)-1))</f>
        <v>2.2132056261804563E-5</v>
      </c>
      <c r="AL1410" s="17">
        <f t="shared" si="323"/>
        <v>2.9270351763299884E-10</v>
      </c>
      <c r="AQ1410">
        <f t="shared" si="330"/>
        <v>2.9270351763299884E-10</v>
      </c>
    </row>
    <row r="1411" spans="1:43" x14ac:dyDescent="0.2">
      <c r="A1411">
        <f>front!A1411</f>
        <v>833.72</v>
      </c>
      <c r="B1411" s="1">
        <f t="shared" si="329"/>
        <v>0.44000000000005457</v>
      </c>
      <c r="C1411">
        <f>front!D1411-front!B1411</f>
        <v>29929.5</v>
      </c>
      <c r="D1411" s="2">
        <f>front!E1411-front!C1411</f>
        <v>54753.4</v>
      </c>
      <c r="E1411" s="2">
        <f>IF(front!F1411-front!C1411&gt;0,front!F1411-front!C1411,0)</f>
        <v>54753.4</v>
      </c>
      <c r="F1411" s="2">
        <f>front!I1411-front!H1411</f>
        <v>3014.1000000000004</v>
      </c>
      <c r="G1411" s="2"/>
      <c r="H1411" s="2"/>
      <c r="I1411" s="4">
        <f>C1411/(constants!$A$4+constants!$B$4*data!C1411+constants!$C$4*data!C1411^2+constants!$D$4*data!C1411^3+constants!$E$4*data!C1411^4+constants!$F$4*data!C1411^5+constants!$G$4*data!C1411^6+constants!$H$4*data!C1411^7)</f>
        <v>30656.549529994263</v>
      </c>
      <c r="J1411" s="4">
        <f>D1411/(constants!$A$4+constants!$B$4*data!D1411+constants!$C$4*data!D1411^2+constants!$D$4*data!D1411^3+constants!$E$4*data!D1411^4+constants!$F$4*data!D1411^5+constants!$G$4*data!D1411^6+constants!$H$4*data!D1411^7)</f>
        <v>57745.90064092604</v>
      </c>
      <c r="K1411" s="4">
        <f>E1411/(constants!$A$4+constants!$B$4*data!E1411+constants!$C$4*data!E1411^2+constants!$D$4*data!E1411^3+constants!$E$4*data!E1411^4+constants!$F$4*data!E1411^5+constants!$G$4*data!E1411^6+constants!$H$4*data!E1411^7)</f>
        <v>57745.90064092604</v>
      </c>
      <c r="L1411" s="4">
        <f>F1411/(constants!$A$4+constants!$B$4*data!F1411+constants!$C$4*data!F1411^2+constants!$D$4*data!F1411^3+constants!$E$4*data!F1411^4+constants!$F$4*data!F1411^5+constants!$G$4*data!F1411^6+constants!$H$4*data!F1411^7)</f>
        <v>3007.257767243942</v>
      </c>
      <c r="M1411" s="4"/>
      <c r="N1411" s="4"/>
      <c r="O1411" s="4">
        <f t="shared" si="324"/>
        <v>76641.373824985654</v>
      </c>
      <c r="P1411" s="4">
        <f t="shared" si="325"/>
        <v>14436.47516023151</v>
      </c>
      <c r="Q1411" s="4">
        <f t="shared" si="325"/>
        <v>14436.47516023151</v>
      </c>
      <c r="R1411" s="4">
        <f t="shared" si="326"/>
        <v>751.8144418109855</v>
      </c>
      <c r="S1411" s="4"/>
      <c r="T1411" s="4"/>
      <c r="U1411" s="4">
        <f t="shared" si="327"/>
        <v>1</v>
      </c>
      <c r="V1411" s="4"/>
      <c r="W1411" s="4"/>
      <c r="X1411">
        <f>IF(front!E1411&gt;$X$2,O1411,P1411)</f>
        <v>76641.373824985654</v>
      </c>
      <c r="Y1411">
        <f t="shared" si="331"/>
        <v>76407.393036684589</v>
      </c>
      <c r="Z1411">
        <f>SUMPRODUCT($B$7:$B$456,Y$7:Y$456,EXP(constants!$B$32+constants!$A$32*ABS($A$7:$A$456-$A1411)))</f>
        <v>5.5259813458004919E-10</v>
      </c>
      <c r="AA1411">
        <f t="shared" si="322"/>
        <v>76407.393036684036</v>
      </c>
      <c r="AB1411">
        <f t="shared" si="328"/>
        <v>76401.947078124431</v>
      </c>
      <c r="AD1411" s="4"/>
      <c r="AE1411" s="4"/>
      <c r="AF1411" s="4"/>
      <c r="AI1411" s="5">
        <f>SUMPRODUCT(constants!$B$13:$B$20,A1411^constants!$A$13:$A$20)*constants!$C$10/((A1411/1000000000)^5*(EXP(0.014388/(A1411/1000000000)/constants!$B$9)-1))</f>
        <v>2.2137103227688972E-5</v>
      </c>
      <c r="AL1411" s="17">
        <f t="shared" si="323"/>
        <v>2.8974527579843986E-10</v>
      </c>
      <c r="AQ1411">
        <f t="shared" si="330"/>
        <v>2.8974527579843986E-10</v>
      </c>
    </row>
    <row r="1412" spans="1:43" x14ac:dyDescent="0.2">
      <c r="A1412">
        <f>front!A1412</f>
        <v>834.16</v>
      </c>
      <c r="B1412" s="1">
        <f t="shared" si="329"/>
        <v>0.43999999999994088</v>
      </c>
      <c r="C1412">
        <f>front!D1412-front!B1412</f>
        <v>30311.149999999998</v>
      </c>
      <c r="D1412" s="2">
        <f>front!E1412-front!C1412</f>
        <v>55111.5</v>
      </c>
      <c r="E1412" s="2">
        <f>IF(front!F1412-front!C1412&gt;0,front!F1412-front!C1412,0)</f>
        <v>55111.5</v>
      </c>
      <c r="F1412" s="2">
        <f>front!I1412-front!H1412</f>
        <v>2797</v>
      </c>
      <c r="G1412" s="2"/>
      <c r="H1412" s="2"/>
      <c r="I1412" s="4">
        <f>C1412/(constants!$A$4+constants!$B$4*data!C1412+constants!$C$4*data!C1412^2+constants!$D$4*data!C1412^3+constants!$E$4*data!C1412^4+constants!$F$4*data!C1412^5+constants!$G$4*data!C1412^6+constants!$H$4*data!C1412^7)</f>
        <v>31062.96362759413</v>
      </c>
      <c r="J1412" s="4">
        <f>D1412/(constants!$A$4+constants!$B$4*data!D1412+constants!$C$4*data!D1412^2+constants!$D$4*data!D1412^3+constants!$E$4*data!D1412^4+constants!$F$4*data!D1412^5+constants!$G$4*data!D1412^6+constants!$H$4*data!D1412^7)</f>
        <v>58143.54210039488</v>
      </c>
      <c r="K1412" s="4">
        <f>E1412/(constants!$A$4+constants!$B$4*data!E1412+constants!$C$4*data!E1412^2+constants!$D$4*data!E1412^3+constants!$E$4*data!E1412^4+constants!$F$4*data!E1412^5+constants!$G$4*data!E1412^6+constants!$H$4*data!E1412^7)</f>
        <v>58143.54210039488</v>
      </c>
      <c r="L1412" s="4">
        <f>F1412/(constants!$A$4+constants!$B$4*data!F1412+constants!$C$4*data!F1412^2+constants!$D$4*data!F1412^3+constants!$E$4*data!F1412^4+constants!$F$4*data!F1412^5+constants!$G$4*data!F1412^6+constants!$H$4*data!F1412^7)</f>
        <v>2790.6384461413659</v>
      </c>
      <c r="M1412" s="4"/>
      <c r="N1412" s="4"/>
      <c r="O1412" s="4">
        <f t="shared" si="324"/>
        <v>77657.409068985333</v>
      </c>
      <c r="P1412" s="4">
        <f t="shared" si="325"/>
        <v>14535.88552509872</v>
      </c>
      <c r="Q1412" s="4">
        <f t="shared" si="325"/>
        <v>14535.88552509872</v>
      </c>
      <c r="R1412" s="4">
        <f t="shared" si="326"/>
        <v>697.65961153534147</v>
      </c>
      <c r="S1412" s="4"/>
      <c r="T1412" s="4"/>
      <c r="U1412" s="4">
        <f t="shared" si="327"/>
        <v>1</v>
      </c>
      <c r="V1412" s="4"/>
      <c r="W1412" s="4"/>
      <c r="X1412">
        <f>IF(front!E1412&gt;$X$2,O1412,P1412)</f>
        <v>77657.409068985333</v>
      </c>
      <c r="Y1412">
        <f t="shared" si="331"/>
        <v>77423.428280684268</v>
      </c>
      <c r="Z1412">
        <f>SUMPRODUCT($B$7:$B$456,Y$7:Y$456,EXP(constants!$B$32+constants!$A$32*ABS($A$7:$A$456-$A1412)))</f>
        <v>5.3893977866294438E-10</v>
      </c>
      <c r="AA1412">
        <f t="shared" si="322"/>
        <v>77423.428280683729</v>
      </c>
      <c r="AB1412">
        <f t="shared" si="328"/>
        <v>77417.982322124124</v>
      </c>
      <c r="AD1412" s="4"/>
      <c r="AE1412" s="4"/>
      <c r="AF1412" s="4"/>
      <c r="AI1412" s="5">
        <f>SUMPRODUCT(constants!$B$13:$B$20,A1412^constants!$A$13:$A$20)*constants!$C$10/((A1412/1000000000)^5*(EXP(0.014388/(A1412/1000000000)/constants!$B$9)-1))</f>
        <v>2.2142105253235966E-5</v>
      </c>
      <c r="AL1412" s="17">
        <f t="shared" si="323"/>
        <v>2.8600726328808375E-10</v>
      </c>
      <c r="AQ1412">
        <f t="shared" si="330"/>
        <v>2.8600726328808375E-10</v>
      </c>
    </row>
    <row r="1413" spans="1:43" x14ac:dyDescent="0.2">
      <c r="A1413">
        <f>front!A1413</f>
        <v>834.6</v>
      </c>
      <c r="B1413" s="1">
        <f t="shared" si="329"/>
        <v>0.44000000000005457</v>
      </c>
      <c r="C1413">
        <f>front!D1413-front!B1413</f>
        <v>30711.950000000004</v>
      </c>
      <c r="D1413" s="2">
        <f>front!E1413-front!C1413</f>
        <v>55406.3</v>
      </c>
      <c r="E1413" s="2">
        <f>IF(front!F1413-front!C1413&gt;0,front!F1413-front!C1413,0)</f>
        <v>55406.3</v>
      </c>
      <c r="F1413" s="2">
        <f>front!I1413-front!H1413</f>
        <v>2862.1999999999989</v>
      </c>
      <c r="G1413" s="2"/>
      <c r="H1413" s="2"/>
      <c r="I1413" s="4">
        <f>C1413/(constants!$A$4+constants!$B$4*data!C1413+constants!$C$4*data!C1413^2+constants!$D$4*data!C1413^3+constants!$E$4*data!C1413^4+constants!$F$4*data!C1413^5+constants!$G$4*data!C1413^6+constants!$H$4*data!C1413^7)</f>
        <v>31490.146892128665</v>
      </c>
      <c r="J1413" s="4">
        <f>D1413/(constants!$A$4+constants!$B$4*data!D1413+constants!$C$4*data!D1413^2+constants!$D$4*data!D1413^3+constants!$E$4*data!D1413^4+constants!$F$4*data!D1413^5+constants!$G$4*data!D1413^6+constants!$H$4*data!D1413^7)</f>
        <v>58471.137195133444</v>
      </c>
      <c r="K1413" s="4">
        <f>E1413/(constants!$A$4+constants!$B$4*data!E1413+constants!$C$4*data!E1413^2+constants!$D$4*data!E1413^3+constants!$E$4*data!E1413^4+constants!$F$4*data!E1413^5+constants!$G$4*data!E1413^6+constants!$H$4*data!E1413^7)</f>
        <v>58471.137195133444</v>
      </c>
      <c r="L1413" s="4">
        <f>F1413/(constants!$A$4+constants!$B$4*data!F1413+constants!$C$4*data!F1413^2+constants!$D$4*data!F1413^3+constants!$E$4*data!F1413^4+constants!$F$4*data!F1413^5+constants!$G$4*data!F1413^6+constants!$H$4*data!F1413^7)</f>
        <v>2855.6934523832638</v>
      </c>
      <c r="M1413" s="4"/>
      <c r="N1413" s="4"/>
      <c r="O1413" s="4">
        <f t="shared" si="324"/>
        <v>78725.367230321659</v>
      </c>
      <c r="P1413" s="4">
        <f t="shared" si="325"/>
        <v>14617.784298783361</v>
      </c>
      <c r="Q1413" s="4">
        <f t="shared" si="325"/>
        <v>14617.784298783361</v>
      </c>
      <c r="R1413" s="4">
        <f t="shared" si="326"/>
        <v>713.92336309581594</v>
      </c>
      <c r="S1413" s="4"/>
      <c r="T1413" s="4"/>
      <c r="U1413" s="4">
        <f t="shared" si="327"/>
        <v>1</v>
      </c>
      <c r="V1413" s="4"/>
      <c r="W1413" s="4"/>
      <c r="X1413">
        <f>IF(front!E1413&gt;$X$2,O1413,P1413)</f>
        <v>78725.367230321659</v>
      </c>
      <c r="Y1413">
        <f t="shared" si="331"/>
        <v>78491.386442020594</v>
      </c>
      <c r="Z1413">
        <f>SUMPRODUCT($B$7:$B$456,Y$7:Y$456,EXP(constants!$B$32+constants!$A$32*ABS($A$7:$A$456-$A1413)))</f>
        <v>5.2561901108478381E-10</v>
      </c>
      <c r="AA1413">
        <f t="shared" si="322"/>
        <v>78491.38644202007</v>
      </c>
      <c r="AB1413">
        <f t="shared" si="328"/>
        <v>78485.940483460465</v>
      </c>
      <c r="AD1413" s="4"/>
      <c r="AE1413" s="4"/>
      <c r="AF1413" s="4"/>
      <c r="AI1413" s="5">
        <f>SUMPRODUCT(constants!$B$13:$B$20,A1413^constants!$A$13:$A$20)*constants!$C$10/((A1413/1000000000)^5*(EXP(0.014388/(A1413/1000000000)/constants!$B$9)-1))</f>
        <v>2.2147062284177527E-5</v>
      </c>
      <c r="AL1413" s="17">
        <f t="shared" si="323"/>
        <v>2.8217872077158367E-10</v>
      </c>
      <c r="AQ1413">
        <f t="shared" si="330"/>
        <v>2.8217872077158367E-10</v>
      </c>
    </row>
    <row r="1414" spans="1:43" x14ac:dyDescent="0.2">
      <c r="A1414">
        <f>front!A1414</f>
        <v>835.04</v>
      </c>
      <c r="B1414" s="1">
        <f t="shared" si="329"/>
        <v>0.43999999999994088</v>
      </c>
      <c r="C1414">
        <f>front!D1414-front!B1414</f>
        <v>30928.6</v>
      </c>
      <c r="D1414" s="2">
        <f>front!E1414-front!C1414</f>
        <v>55589.2</v>
      </c>
      <c r="E1414" s="2">
        <f>IF(front!F1414-front!C1414&gt;0,front!F1414-front!C1414,0)</f>
        <v>55589.2</v>
      </c>
      <c r="F1414" s="2">
        <f>front!I1414-front!H1414</f>
        <v>2613.2999999999993</v>
      </c>
      <c r="G1414" s="2"/>
      <c r="H1414" s="2"/>
      <c r="I1414" s="4">
        <f>C1414/(constants!$A$4+constants!$B$4*data!C1414+constants!$C$4*data!C1414^2+constants!$D$4*data!C1414^3+constants!$E$4*data!C1414^4+constants!$F$4*data!C1414^5+constants!$G$4*data!C1414^6+constants!$H$4*data!C1414^7)</f>
        <v>31721.218699240999</v>
      </c>
      <c r="J1414" s="4">
        <f>D1414/(constants!$A$4+constants!$B$4*data!D1414+constants!$C$4*data!D1414^2+constants!$D$4*data!D1414^3+constants!$E$4*data!D1414^4+constants!$F$4*data!D1414^5+constants!$G$4*data!D1414^6+constants!$H$4*data!D1414^7)</f>
        <v>58674.507730736346</v>
      </c>
      <c r="K1414" s="4">
        <f>E1414/(constants!$A$4+constants!$B$4*data!E1414+constants!$C$4*data!E1414^2+constants!$D$4*data!E1414^3+constants!$E$4*data!E1414^4+constants!$F$4*data!E1414^5+constants!$G$4*data!E1414^6+constants!$H$4*data!E1414^7)</f>
        <v>58674.507730736346</v>
      </c>
      <c r="L1414" s="4">
        <f>F1414/(constants!$A$4+constants!$B$4*data!F1414+constants!$C$4*data!F1414^2+constants!$D$4*data!F1414^3+constants!$E$4*data!F1414^4+constants!$F$4*data!F1414^5+constants!$G$4*data!F1414^6+constants!$H$4*data!F1414^7)</f>
        <v>2607.3493395285482</v>
      </c>
      <c r="M1414" s="4"/>
      <c r="N1414" s="4"/>
      <c r="O1414" s="4">
        <f t="shared" si="324"/>
        <v>79303.046748102497</v>
      </c>
      <c r="P1414" s="4">
        <f t="shared" si="325"/>
        <v>14668.626932684087</v>
      </c>
      <c r="Q1414" s="4">
        <f t="shared" si="325"/>
        <v>14668.626932684087</v>
      </c>
      <c r="R1414" s="4">
        <f t="shared" si="326"/>
        <v>651.83733488213704</v>
      </c>
      <c r="S1414" s="4"/>
      <c r="T1414" s="4"/>
      <c r="U1414" s="4">
        <f t="shared" si="327"/>
        <v>1</v>
      </c>
      <c r="V1414" s="4"/>
      <c r="W1414" s="4"/>
      <c r="X1414">
        <f>IF(front!E1414&gt;$X$2,O1414,P1414)</f>
        <v>79303.046748102497</v>
      </c>
      <c r="Y1414">
        <f t="shared" si="331"/>
        <v>79069.065959801432</v>
      </c>
      <c r="Z1414">
        <f>SUMPRODUCT($B$7:$B$456,Y$7:Y$456,EXP(constants!$B$32+constants!$A$32*ABS($A$7:$A$456-$A1414)))</f>
        <v>5.1262748780422032E-10</v>
      </c>
      <c r="AA1414">
        <f t="shared" si="322"/>
        <v>79069.065959800922</v>
      </c>
      <c r="AB1414">
        <f t="shared" si="328"/>
        <v>79063.620001241317</v>
      </c>
      <c r="AD1414" s="4"/>
      <c r="AE1414" s="4"/>
      <c r="AF1414" s="4"/>
      <c r="AI1414" s="5">
        <f>SUMPRODUCT(constants!$B$13:$B$20,A1414^constants!$A$13:$A$20)*constants!$C$10/((A1414/1000000000)^5*(EXP(0.014388/(A1414/1000000000)/constants!$B$9)-1))</f>
        <v>2.2151974266475619E-5</v>
      </c>
      <c r="AL1414" s="17">
        <f t="shared" si="323"/>
        <v>2.8017910470236284E-10</v>
      </c>
      <c r="AQ1414">
        <f t="shared" si="330"/>
        <v>2.8017910470236284E-10</v>
      </c>
    </row>
    <row r="1415" spans="1:43" x14ac:dyDescent="0.2">
      <c r="A1415">
        <f>front!A1415</f>
        <v>835.48</v>
      </c>
      <c r="B1415" s="1">
        <f t="shared" si="329"/>
        <v>0.44000000000005457</v>
      </c>
      <c r="C1415">
        <f>front!D1415-front!B1415</f>
        <v>30821.599999999999</v>
      </c>
      <c r="D1415" s="2">
        <f>front!E1415-front!C1415</f>
        <v>54936.4</v>
      </c>
      <c r="E1415" s="2">
        <f>IF(front!F1415-front!C1415&gt;0,front!F1415-front!C1415,0)</f>
        <v>54936.4</v>
      </c>
      <c r="F1415" s="2">
        <f>front!I1415-front!H1415</f>
        <v>2262</v>
      </c>
      <c r="G1415" s="2"/>
      <c r="H1415" s="2"/>
      <c r="I1415" s="4">
        <f>C1415/(constants!$A$4+constants!$B$4*data!C1415+constants!$C$4*data!C1415^2+constants!$D$4*data!C1415^3+constants!$E$4*data!C1415^4+constants!$F$4*data!C1415^5+constants!$G$4*data!C1415^6+constants!$H$4*data!C1415^7)</f>
        <v>31607.081924305381</v>
      </c>
      <c r="J1415" s="4">
        <f>D1415/(constants!$A$4+constants!$B$4*data!D1415+constants!$C$4*data!D1415^2+constants!$D$4*data!D1415^3+constants!$E$4*data!D1415^4+constants!$F$4*data!D1415^5+constants!$G$4*data!D1415^6+constants!$H$4*data!D1415^7)</f>
        <v>57949.069631116428</v>
      </c>
      <c r="K1415" s="4">
        <f>E1415/(constants!$A$4+constants!$B$4*data!E1415+constants!$C$4*data!E1415^2+constants!$D$4*data!E1415^3+constants!$E$4*data!E1415^4+constants!$F$4*data!E1415^5+constants!$G$4*data!E1415^6+constants!$H$4*data!E1415^7)</f>
        <v>57949.069631116428</v>
      </c>
      <c r="L1415" s="4">
        <f>F1415/(constants!$A$4+constants!$B$4*data!F1415+constants!$C$4*data!F1415^2+constants!$D$4*data!F1415^3+constants!$E$4*data!F1415^4+constants!$F$4*data!F1415^5+constants!$G$4*data!F1415^6+constants!$H$4*data!F1415^7)</f>
        <v>2256.8418663251359</v>
      </c>
      <c r="M1415" s="4"/>
      <c r="N1415" s="4"/>
      <c r="O1415" s="4">
        <f t="shared" si="324"/>
        <v>79017.704810763447</v>
      </c>
      <c r="P1415" s="4">
        <f t="shared" si="325"/>
        <v>14487.267407779107</v>
      </c>
      <c r="Q1415" s="4">
        <f t="shared" si="325"/>
        <v>14487.267407779107</v>
      </c>
      <c r="R1415" s="4">
        <f t="shared" si="326"/>
        <v>564.21046658128398</v>
      </c>
      <c r="S1415" s="4"/>
      <c r="T1415" s="4"/>
      <c r="U1415" s="4">
        <f t="shared" si="327"/>
        <v>1</v>
      </c>
      <c r="V1415" s="4"/>
      <c r="W1415" s="4"/>
      <c r="X1415">
        <f>IF(front!E1415&gt;$X$2,O1415,P1415)</f>
        <v>79017.704810763447</v>
      </c>
      <c r="Y1415">
        <f t="shared" si="331"/>
        <v>78783.724022462382</v>
      </c>
      <c r="Z1415">
        <f>SUMPRODUCT($B$7:$B$456,Y$7:Y$456,EXP(constants!$B$32+constants!$A$32*ABS($A$7:$A$456-$A1415)))</f>
        <v>4.9995707101635989E-10</v>
      </c>
      <c r="AA1415">
        <f t="shared" ref="AA1415:AA1478" si="332">Y1415-Z1415</f>
        <v>78783.724022461887</v>
      </c>
      <c r="AB1415">
        <f t="shared" si="328"/>
        <v>78778.278063902282</v>
      </c>
      <c r="AD1415" s="4"/>
      <c r="AE1415" s="4"/>
      <c r="AF1415" s="4"/>
      <c r="AI1415" s="5">
        <f>SUMPRODUCT(constants!$B$13:$B$20,A1415^constants!$A$13:$A$20)*constants!$C$10/((A1415/1000000000)^5*(EXP(0.014388/(A1415/1000000000)/constants!$B$9)-1))</f>
        <v>2.2156841146294076E-5</v>
      </c>
      <c r="AL1415" s="17">
        <f t="shared" ref="AL1415:AL1478" si="333">IF(AB1415=0,0,AI1415/AB1415)</f>
        <v>2.8125571783025255E-10</v>
      </c>
      <c r="AQ1415">
        <f t="shared" si="330"/>
        <v>2.8125571783025255E-10</v>
      </c>
    </row>
    <row r="1416" spans="1:43" x14ac:dyDescent="0.2">
      <c r="A1416">
        <f>front!A1416</f>
        <v>835.91</v>
      </c>
      <c r="B1416" s="1">
        <f t="shared" si="329"/>
        <v>0.42999999999994998</v>
      </c>
      <c r="C1416">
        <f>front!D1416-front!B1416</f>
        <v>30642.200000000004</v>
      </c>
      <c r="D1416" s="2">
        <f>front!E1416-front!C1416</f>
        <v>55415.5</v>
      </c>
      <c r="E1416" s="2">
        <f>IF(front!F1416-front!C1416&gt;0,front!F1416-front!C1416,0)</f>
        <v>55415.5</v>
      </c>
      <c r="F1416" s="2">
        <f>front!I1416-front!H1416</f>
        <v>2025.5</v>
      </c>
      <c r="G1416" s="2"/>
      <c r="H1416" s="2"/>
      <c r="I1416" s="4">
        <f>C1416/(constants!$A$4+constants!$B$4*data!C1416+constants!$C$4*data!C1416^2+constants!$D$4*data!C1416^3+constants!$E$4*data!C1416^4+constants!$F$4*data!C1416^5+constants!$G$4*data!C1416^6+constants!$H$4*data!C1416^7)</f>
        <v>31415.777785267896</v>
      </c>
      <c r="J1416" s="4">
        <f>D1416/(constants!$A$4+constants!$B$4*data!D1416+constants!$C$4*data!D1416^2+constants!$D$4*data!D1416^3+constants!$E$4*data!D1416^4+constants!$F$4*data!D1416^5+constants!$G$4*data!D1416^6+constants!$H$4*data!D1416^7)</f>
        <v>58481.364519224793</v>
      </c>
      <c r="K1416" s="4">
        <f>E1416/(constants!$A$4+constants!$B$4*data!E1416+constants!$C$4*data!E1416^2+constants!$D$4*data!E1416^3+constants!$E$4*data!E1416^4+constants!$F$4*data!E1416^5+constants!$G$4*data!E1416^6+constants!$H$4*data!E1416^7)</f>
        <v>58481.364519224793</v>
      </c>
      <c r="L1416" s="4">
        <f>F1416/(constants!$A$4+constants!$B$4*data!F1416+constants!$C$4*data!F1416^2+constants!$D$4*data!F1416^3+constants!$E$4*data!F1416^4+constants!$F$4*data!F1416^5+constants!$G$4*data!F1416^6+constants!$H$4*data!F1416^7)</f>
        <v>2020.8780025531178</v>
      </c>
      <c r="M1416" s="4"/>
      <c r="N1416" s="4"/>
      <c r="O1416" s="4">
        <f t="shared" ref="O1416:O1479" si="334">I1416*1000/O$4</f>
        <v>78539.444463169741</v>
      </c>
      <c r="P1416" s="4">
        <f t="shared" ref="P1416:Q1479" si="335">J1416*1000/P$4</f>
        <v>14620.341129806198</v>
      </c>
      <c r="Q1416" s="4">
        <f t="shared" si="335"/>
        <v>14620.341129806198</v>
      </c>
      <c r="R1416" s="4">
        <f t="shared" ref="R1416:R1479" si="336">L1416*1000/R$4</f>
        <v>505.21950063827944</v>
      </c>
      <c r="S1416" s="4"/>
      <c r="T1416" s="4"/>
      <c r="U1416" s="4">
        <f t="shared" ref="U1416:U1479" si="337">Q1416/P1416</f>
        <v>1</v>
      </c>
      <c r="V1416" s="4"/>
      <c r="W1416" s="4"/>
      <c r="X1416">
        <f>IF(front!E1416&gt;$X$2,O1416,P1416)</f>
        <v>78539.444463169741</v>
      </c>
      <c r="Y1416">
        <f t="shared" si="331"/>
        <v>78305.463674868675</v>
      </c>
      <c r="Z1416">
        <f>SUMPRODUCT($B$7:$B$456,Y$7:Y$456,EXP(constants!$B$32+constants!$A$32*ABS($A$7:$A$456-$A1416)))</f>
        <v>4.87877249727626E-10</v>
      </c>
      <c r="AA1416">
        <f t="shared" si="332"/>
        <v>78305.463674868181</v>
      </c>
      <c r="AB1416">
        <f t="shared" ref="AB1416:AB1479" si="338">IF((AA1416-$AA$3)&gt;0,AA1416-$AA$3,0)</f>
        <v>78300.017716308575</v>
      </c>
      <c r="AD1416" s="4"/>
      <c r="AE1416" s="4"/>
      <c r="AF1416" s="4"/>
      <c r="AI1416" s="5">
        <f>SUMPRODUCT(constants!$B$13:$B$20,A1416^constants!$A$13:$A$20)*constants!$C$10/((A1416/1000000000)^5*(EXP(0.014388/(A1416/1000000000)/constants!$B$9)-1))</f>
        <v>2.2161553787237106E-5</v>
      </c>
      <c r="AL1416" s="17">
        <f t="shared" si="333"/>
        <v>2.8303382851752826E-10</v>
      </c>
      <c r="AQ1416">
        <f t="shared" si="330"/>
        <v>2.8303382851752826E-10</v>
      </c>
    </row>
    <row r="1417" spans="1:43" x14ac:dyDescent="0.2">
      <c r="A1417">
        <f>front!A1417</f>
        <v>836.35</v>
      </c>
      <c r="B1417" s="1">
        <f t="shared" ref="B1417:B1480" si="339">A1417-A1416</f>
        <v>0.44000000000005457</v>
      </c>
      <c r="C1417">
        <f>front!D1417-front!B1417</f>
        <v>30245.049999999996</v>
      </c>
      <c r="D1417" s="2">
        <f>front!E1417-front!C1417</f>
        <v>55279.9</v>
      </c>
      <c r="E1417" s="2">
        <f>IF(front!F1417-front!C1417&gt;0,front!F1417-front!C1417,0)</f>
        <v>55279.9</v>
      </c>
      <c r="F1417" s="2">
        <f>front!I1417-front!H1417</f>
        <v>1829.3999999999996</v>
      </c>
      <c r="G1417" s="2"/>
      <c r="H1417" s="2"/>
      <c r="I1417" s="4">
        <f>C1417/(constants!$A$4+constants!$B$4*data!C1417+constants!$C$4*data!C1417^2+constants!$D$4*data!C1417^3+constants!$E$4*data!C1417^4+constants!$F$4*data!C1417^5+constants!$G$4*data!C1417^6+constants!$H$4*data!C1417^7)</f>
        <v>30992.549541125394</v>
      </c>
      <c r="J1417" s="4">
        <f>D1417/(constants!$A$4+constants!$B$4*data!D1417+constants!$C$4*data!D1417^2+constants!$D$4*data!D1417^3+constants!$E$4*data!D1417^4+constants!$F$4*data!D1417^5+constants!$G$4*data!D1417^6+constants!$H$4*data!D1417^7)</f>
        <v>58330.646905047055</v>
      </c>
      <c r="K1417" s="4">
        <f>E1417/(constants!$A$4+constants!$B$4*data!E1417+constants!$C$4*data!E1417^2+constants!$D$4*data!E1417^3+constants!$E$4*data!E1417^4+constants!$F$4*data!E1417^5+constants!$G$4*data!E1417^6+constants!$H$4*data!E1417^7)</f>
        <v>58330.646905047055</v>
      </c>
      <c r="L1417" s="4">
        <f>F1417/(constants!$A$4+constants!$B$4*data!F1417+constants!$C$4*data!F1417^2+constants!$D$4*data!F1417^3+constants!$E$4*data!F1417^4+constants!$F$4*data!F1417^5+constants!$G$4*data!F1417^6+constants!$H$4*data!F1417^7)</f>
        <v>1825.2230112405696</v>
      </c>
      <c r="M1417" s="4"/>
      <c r="N1417" s="4"/>
      <c r="O1417" s="4">
        <f t="shared" si="334"/>
        <v>77481.373852813485</v>
      </c>
      <c r="P1417" s="4">
        <f t="shared" si="335"/>
        <v>14582.661726261764</v>
      </c>
      <c r="Q1417" s="4">
        <f t="shared" si="335"/>
        <v>14582.661726261764</v>
      </c>
      <c r="R1417" s="4">
        <f t="shared" si="336"/>
        <v>456.30575281014239</v>
      </c>
      <c r="S1417" s="4"/>
      <c r="T1417" s="4"/>
      <c r="U1417" s="4">
        <f t="shared" si="337"/>
        <v>1</v>
      </c>
      <c r="V1417" s="4"/>
      <c r="W1417" s="4"/>
      <c r="X1417">
        <f>IF(front!E1417&gt;$X$2,O1417,P1417)</f>
        <v>77481.373852813485</v>
      </c>
      <c r="Y1417">
        <f t="shared" si="331"/>
        <v>77247.39306451242</v>
      </c>
      <c r="Z1417">
        <f>SUMPRODUCT($B$7:$B$456,Y$7:Y$456,EXP(constants!$B$32+constants!$A$32*ABS($A$7:$A$456-$A1417)))</f>
        <v>4.7581857507121557E-10</v>
      </c>
      <c r="AA1417">
        <f t="shared" si="332"/>
        <v>77247.39306451194</v>
      </c>
      <c r="AB1417">
        <f t="shared" si="338"/>
        <v>77241.947105952335</v>
      </c>
      <c r="AD1417" s="4"/>
      <c r="AE1417" s="4"/>
      <c r="AF1417" s="4"/>
      <c r="AI1417" s="5">
        <f>SUMPRODUCT(constants!$B$13:$B$20,A1417^constants!$A$13:$A$20)*constants!$C$10/((A1417/1000000000)^5*(EXP(0.014388/(A1417/1000000000)/constants!$B$9)-1))</f>
        <v>2.2166331329479428E-5</v>
      </c>
      <c r="AL1417" s="17">
        <f t="shared" si="333"/>
        <v>2.8697271573273519E-10</v>
      </c>
      <c r="AQ1417">
        <f t="shared" si="330"/>
        <v>2.8697271573273519E-10</v>
      </c>
    </row>
    <row r="1418" spans="1:43" x14ac:dyDescent="0.2">
      <c r="A1418">
        <f>front!A1418</f>
        <v>836.79</v>
      </c>
      <c r="B1418" s="1">
        <f t="shared" si="339"/>
        <v>0.43999999999994088</v>
      </c>
      <c r="C1418">
        <f>front!D1418-front!B1418</f>
        <v>29808.800000000003</v>
      </c>
      <c r="D1418" s="2">
        <f>front!E1418-front!C1418</f>
        <v>55451.7</v>
      </c>
      <c r="E1418" s="2">
        <f>IF(front!F1418-front!C1418&gt;0,front!F1418-front!C1418,0)</f>
        <v>55451.7</v>
      </c>
      <c r="F1418" s="2">
        <f>front!I1418-front!H1418</f>
        <v>1578.8000000000011</v>
      </c>
      <c r="G1418" s="2"/>
      <c r="H1418" s="2"/>
      <c r="I1418" s="4">
        <f>C1418/(constants!$A$4+constants!$B$4*data!C1418+constants!$C$4*data!C1418^2+constants!$D$4*data!C1418^3+constants!$E$4*data!C1418^4+constants!$F$4*data!C1418^5+constants!$G$4*data!C1418^6+constants!$H$4*data!C1418^7)</f>
        <v>30528.090578839652</v>
      </c>
      <c r="J1418" s="4">
        <f>D1418/(constants!$A$4+constants!$B$4*data!D1418+constants!$C$4*data!D1418^2+constants!$D$4*data!D1418^3+constants!$E$4*data!D1418^4+constants!$F$4*data!D1418^5+constants!$G$4*data!D1418^6+constants!$H$4*data!D1418^7)</f>
        <v>58521.609196405283</v>
      </c>
      <c r="K1418" s="4">
        <f>E1418/(constants!$A$4+constants!$B$4*data!E1418+constants!$C$4*data!E1418^2+constants!$D$4*data!E1418^3+constants!$E$4*data!E1418^4+constants!$F$4*data!E1418^5+constants!$G$4*data!E1418^6+constants!$H$4*data!E1418^7)</f>
        <v>58521.609196405283</v>
      </c>
      <c r="L1418" s="4">
        <f>F1418/(constants!$A$4+constants!$B$4*data!F1418+constants!$C$4*data!F1418^2+constants!$D$4*data!F1418^3+constants!$E$4*data!F1418^4+constants!$F$4*data!F1418^5+constants!$G$4*data!F1418^6+constants!$H$4*data!F1418^7)</f>
        <v>1575.191485050085</v>
      </c>
      <c r="M1418" s="4"/>
      <c r="N1418" s="4"/>
      <c r="O1418" s="4">
        <f t="shared" si="334"/>
        <v>76320.226447099136</v>
      </c>
      <c r="P1418" s="4">
        <f t="shared" si="335"/>
        <v>14630.402299101321</v>
      </c>
      <c r="Q1418" s="4">
        <f t="shared" si="335"/>
        <v>14630.402299101321</v>
      </c>
      <c r="R1418" s="4">
        <f t="shared" si="336"/>
        <v>393.79787126252126</v>
      </c>
      <c r="S1418" s="4"/>
      <c r="T1418" s="4"/>
      <c r="U1418" s="4">
        <f t="shared" si="337"/>
        <v>1</v>
      </c>
      <c r="V1418" s="4"/>
      <c r="W1418" s="4"/>
      <c r="X1418">
        <f>IF(front!E1418&gt;$X$2,O1418,P1418)</f>
        <v>76320.226447099136</v>
      </c>
      <c r="Y1418">
        <f t="shared" si="331"/>
        <v>76086.245658798071</v>
      </c>
      <c r="Z1418">
        <f>SUMPRODUCT($B$7:$B$456,Y$7:Y$456,EXP(constants!$B$32+constants!$A$32*ABS($A$7:$A$456-$A1418)))</f>
        <v>4.6405795004624831E-10</v>
      </c>
      <c r="AA1418">
        <f t="shared" si="332"/>
        <v>76086.245658797605</v>
      </c>
      <c r="AB1418">
        <f t="shared" si="338"/>
        <v>76080.799700238</v>
      </c>
      <c r="AD1418" s="4"/>
      <c r="AE1418" s="4"/>
      <c r="AF1418" s="4"/>
      <c r="AI1418" s="5">
        <f>SUMPRODUCT(constants!$B$13:$B$20,A1418^constants!$A$13:$A$20)*constants!$C$10/((A1418/1000000000)^5*(EXP(0.014388/(A1418/1000000000)/constants!$B$9)-1))</f>
        <v>2.2171063610186578E-5</v>
      </c>
      <c r="AL1418" s="17">
        <f t="shared" si="333"/>
        <v>2.9141470249447473E-10</v>
      </c>
      <c r="AQ1418">
        <f t="shared" si="330"/>
        <v>2.9141470249447473E-10</v>
      </c>
    </row>
    <row r="1419" spans="1:43" x14ac:dyDescent="0.2">
      <c r="A1419">
        <f>front!A1419</f>
        <v>837.23</v>
      </c>
      <c r="B1419" s="1">
        <f t="shared" si="339"/>
        <v>0.44000000000005457</v>
      </c>
      <c r="C1419">
        <f>front!D1419-front!B1419</f>
        <v>29460.5</v>
      </c>
      <c r="D1419" s="2">
        <f>front!E1419-front!C1419</f>
        <v>54988</v>
      </c>
      <c r="E1419" s="2">
        <f>IF(front!F1419-front!C1419&gt;0,front!F1419-front!C1419,0)</f>
        <v>54988</v>
      </c>
      <c r="F1419" s="2">
        <f>front!I1419-front!H1419</f>
        <v>1320</v>
      </c>
      <c r="G1419" s="2"/>
      <c r="H1419" s="2"/>
      <c r="I1419" s="4">
        <f>C1419/(constants!$A$4+constants!$B$4*data!C1419+constants!$C$4*data!C1419^2+constants!$D$4*data!C1419^3+constants!$E$4*data!C1419^4+constants!$F$4*data!C1419^5+constants!$G$4*data!C1419^6+constants!$H$4*data!C1419^7)</f>
        <v>30157.597569505971</v>
      </c>
      <c r="J1419" s="4">
        <f>D1419/(constants!$A$4+constants!$B$4*data!D1419+constants!$C$4*data!D1419^2+constants!$D$4*data!D1419^3+constants!$E$4*data!D1419^4+constants!$F$4*data!D1419^5+constants!$G$4*data!D1419^6+constants!$H$4*data!D1419^7)</f>
        <v>58006.370695203535</v>
      </c>
      <c r="K1419" s="4">
        <f>E1419/(constants!$A$4+constants!$B$4*data!E1419+constants!$C$4*data!E1419^2+constants!$D$4*data!E1419^3+constants!$E$4*data!E1419^4+constants!$F$4*data!E1419^5+constants!$G$4*data!E1419^6+constants!$H$4*data!E1419^7)</f>
        <v>58006.370695203535</v>
      </c>
      <c r="L1419" s="4">
        <f>F1419/(constants!$A$4+constants!$B$4*data!F1419+constants!$C$4*data!F1419^2+constants!$D$4*data!F1419^3+constants!$E$4*data!F1419^4+constants!$F$4*data!F1419^5+constants!$G$4*data!F1419^6+constants!$H$4*data!F1419^7)</f>
        <v>1316.9778975754498</v>
      </c>
      <c r="M1419" s="4"/>
      <c r="N1419" s="4"/>
      <c r="O1419" s="4">
        <f t="shared" si="334"/>
        <v>75393.993923764923</v>
      </c>
      <c r="P1419" s="4">
        <f t="shared" si="335"/>
        <v>14501.592673800884</v>
      </c>
      <c r="Q1419" s="4">
        <f t="shared" si="335"/>
        <v>14501.592673800884</v>
      </c>
      <c r="R1419" s="4">
        <f t="shared" si="336"/>
        <v>329.24447439386245</v>
      </c>
      <c r="S1419" s="4"/>
      <c r="T1419" s="4"/>
      <c r="U1419" s="4">
        <f t="shared" si="337"/>
        <v>1</v>
      </c>
      <c r="V1419" s="4"/>
      <c r="W1419" s="4"/>
      <c r="X1419">
        <f>IF(front!E1419&gt;$X$2,O1419,P1419)</f>
        <v>75393.993923764923</v>
      </c>
      <c r="Y1419">
        <f t="shared" si="331"/>
        <v>75160.013135463858</v>
      </c>
      <c r="Z1419">
        <f>SUMPRODUCT($B$7:$B$456,Y$7:Y$456,EXP(constants!$B$32+constants!$A$32*ABS($A$7:$A$456-$A1419)))</f>
        <v>4.5258800787441664E-10</v>
      </c>
      <c r="AA1419">
        <f t="shared" si="332"/>
        <v>75160.013135463407</v>
      </c>
      <c r="AB1419">
        <f t="shared" si="338"/>
        <v>75154.567176903802</v>
      </c>
      <c r="AD1419" s="4"/>
      <c r="AE1419" s="4"/>
      <c r="AF1419" s="4"/>
      <c r="AI1419" s="5">
        <f>SUMPRODUCT(constants!$B$13:$B$20,A1419^constants!$A$13:$A$20)*constants!$C$10/((A1419/1000000000)^5*(EXP(0.014388/(A1419/1000000000)/constants!$B$9)-1))</f>
        <v>2.2175750576400671E-5</v>
      </c>
      <c r="AL1419" s="17">
        <f t="shared" si="333"/>
        <v>2.9506856880968951E-10</v>
      </c>
      <c r="AQ1419">
        <f t="shared" si="330"/>
        <v>2.9506856880968951E-10</v>
      </c>
    </row>
    <row r="1420" spans="1:43" x14ac:dyDescent="0.2">
      <c r="A1420">
        <f>front!A1420</f>
        <v>837.67</v>
      </c>
      <c r="B1420" s="1">
        <f t="shared" si="339"/>
        <v>0.43999999999994088</v>
      </c>
      <c r="C1420">
        <f>front!D1420-front!B1420</f>
        <v>29185.200000000001</v>
      </c>
      <c r="D1420" s="2">
        <f>front!E1420-front!C1420</f>
        <v>55628.4</v>
      </c>
      <c r="E1420" s="2">
        <f>IF(front!F1420-front!C1420&gt;0,front!F1420-front!C1420,0)</f>
        <v>55628.4</v>
      </c>
      <c r="F1420" s="2">
        <f>front!I1420-front!H1420</f>
        <v>1478.1000000000004</v>
      </c>
      <c r="G1420" s="2"/>
      <c r="H1420" s="2"/>
      <c r="I1420" s="4">
        <f>C1420/(constants!$A$4+constants!$B$4*data!C1420+constants!$C$4*data!C1420^2+constants!$D$4*data!C1420^3+constants!$E$4*data!C1420^4+constants!$F$4*data!C1420^5+constants!$G$4*data!C1420^6+constants!$H$4*data!C1420^7)</f>
        <v>29864.963143016361</v>
      </c>
      <c r="J1420" s="4">
        <f>D1420/(constants!$A$4+constants!$B$4*data!D1420+constants!$C$4*data!D1420^2+constants!$D$4*data!D1420^3+constants!$E$4*data!D1420^4+constants!$F$4*data!D1420^5+constants!$G$4*data!D1420^6+constants!$H$4*data!D1420^7)</f>
        <v>58718.108299348525</v>
      </c>
      <c r="K1420" s="4">
        <f>E1420/(constants!$A$4+constants!$B$4*data!E1420+constants!$C$4*data!E1420^2+constants!$D$4*data!E1420^3+constants!$E$4*data!E1420^4+constants!$F$4*data!E1420^5+constants!$G$4*data!E1420^6+constants!$H$4*data!E1420^7)</f>
        <v>58718.108299348525</v>
      </c>
      <c r="L1420" s="4">
        <f>F1420/(constants!$A$4+constants!$B$4*data!F1420+constants!$C$4*data!F1420^2+constants!$D$4*data!F1420^3+constants!$E$4*data!F1420^4+constants!$F$4*data!F1420^5+constants!$G$4*data!F1420^6+constants!$H$4*data!F1420^7)</f>
        <v>1474.7197439308297</v>
      </c>
      <c r="M1420" s="4"/>
      <c r="N1420" s="4"/>
      <c r="O1420" s="4">
        <f t="shared" si="334"/>
        <v>74662.407857540908</v>
      </c>
      <c r="P1420" s="4">
        <f t="shared" si="335"/>
        <v>14679.527074837131</v>
      </c>
      <c r="Q1420" s="4">
        <f t="shared" si="335"/>
        <v>14679.527074837131</v>
      </c>
      <c r="R1420" s="4">
        <f t="shared" si="336"/>
        <v>368.67993598270743</v>
      </c>
      <c r="S1420" s="4"/>
      <c r="T1420" s="4"/>
      <c r="U1420" s="4">
        <f t="shared" si="337"/>
        <v>1</v>
      </c>
      <c r="V1420" s="4"/>
      <c r="W1420" s="4"/>
      <c r="X1420">
        <f>IF(front!E1420&gt;$X$2,O1420,P1420)</f>
        <v>74662.407857540908</v>
      </c>
      <c r="Y1420">
        <f t="shared" si="331"/>
        <v>74428.427069239842</v>
      </c>
      <c r="Z1420">
        <f>SUMPRODUCT($B$7:$B$456,Y$7:Y$456,EXP(constants!$B$32+constants!$A$32*ABS($A$7:$A$456-$A1420)))</f>
        <v>4.4140156385925547E-10</v>
      </c>
      <c r="AA1420">
        <f t="shared" si="332"/>
        <v>74428.427069239406</v>
      </c>
      <c r="AB1420">
        <f t="shared" si="338"/>
        <v>74422.981110679801</v>
      </c>
      <c r="AD1420" s="4"/>
      <c r="AE1420" s="4"/>
      <c r="AF1420" s="4"/>
      <c r="AI1420" s="5">
        <f>SUMPRODUCT(constants!$B$13:$B$20,A1420^constants!$A$13:$A$20)*constants!$C$10/((A1420/1000000000)^5*(EXP(0.014388/(A1420/1000000000)/constants!$B$9)-1))</f>
        <v>2.2180392175399453E-5</v>
      </c>
      <c r="AL1420" s="17">
        <f t="shared" si="333"/>
        <v>2.9803149301978896E-10</v>
      </c>
      <c r="AQ1420">
        <f t="shared" si="330"/>
        <v>2.9803149301978896E-10</v>
      </c>
    </row>
    <row r="1421" spans="1:43" x14ac:dyDescent="0.2">
      <c r="A1421">
        <f>front!A1421</f>
        <v>838.11</v>
      </c>
      <c r="B1421" s="1">
        <f t="shared" si="339"/>
        <v>0.44000000000005457</v>
      </c>
      <c r="C1421">
        <f>front!D1421-front!B1421</f>
        <v>29042.2</v>
      </c>
      <c r="D1421" s="2">
        <f>front!E1421-front!C1421</f>
        <v>55594.7</v>
      </c>
      <c r="E1421" s="2">
        <f>IF(front!F1421-front!C1421&gt;0,front!F1421-front!C1421,0)</f>
        <v>55594.7</v>
      </c>
      <c r="F1421" s="2">
        <f>front!I1421-front!H1421</f>
        <v>1414.3999999999996</v>
      </c>
      <c r="G1421" s="2"/>
      <c r="H1421" s="2"/>
      <c r="I1421" s="4">
        <f>C1421/(constants!$A$4+constants!$B$4*data!C1421+constants!$C$4*data!C1421^2+constants!$D$4*data!C1421^3+constants!$E$4*data!C1421^4+constants!$F$4*data!C1421^5+constants!$G$4*data!C1421^6+constants!$H$4*data!C1421^7)</f>
        <v>29713.031413062607</v>
      </c>
      <c r="J1421" s="4">
        <f>D1421/(constants!$A$4+constants!$B$4*data!D1421+constants!$C$4*data!D1421^2+constants!$D$4*data!D1421^3+constants!$E$4*data!D1421^4+constants!$F$4*data!D1421^5+constants!$G$4*data!D1421^6+constants!$H$4*data!D1421^7)</f>
        <v>58680.624868674568</v>
      </c>
      <c r="K1421" s="4">
        <f>E1421/(constants!$A$4+constants!$B$4*data!E1421+constants!$C$4*data!E1421^2+constants!$D$4*data!E1421^3+constants!$E$4*data!E1421^4+constants!$F$4*data!E1421^5+constants!$G$4*data!E1421^6+constants!$H$4*data!E1421^7)</f>
        <v>58680.624868674568</v>
      </c>
      <c r="L1421" s="4">
        <f>F1421/(constants!$A$4+constants!$B$4*data!F1421+constants!$C$4*data!F1421^2+constants!$D$4*data!F1421^3+constants!$E$4*data!F1421^4+constants!$F$4*data!F1421^5+constants!$G$4*data!F1421^6+constants!$H$4*data!F1421^7)</f>
        <v>1411.1640767613389</v>
      </c>
      <c r="M1421" s="4"/>
      <c r="N1421" s="4"/>
      <c r="O1421" s="4">
        <f t="shared" si="334"/>
        <v>74282.578532656509</v>
      </c>
      <c r="P1421" s="4">
        <f t="shared" si="335"/>
        <v>14670.156217168642</v>
      </c>
      <c r="Q1421" s="4">
        <f t="shared" si="335"/>
        <v>14670.156217168642</v>
      </c>
      <c r="R1421" s="4">
        <f t="shared" si="336"/>
        <v>352.79101919033474</v>
      </c>
      <c r="S1421" s="4"/>
      <c r="T1421" s="4"/>
      <c r="U1421" s="4">
        <f t="shared" si="337"/>
        <v>1</v>
      </c>
      <c r="V1421" s="4"/>
      <c r="W1421" s="4"/>
      <c r="X1421">
        <f>IF(front!E1421&gt;$X$2,O1421,P1421)</f>
        <v>74282.578532656509</v>
      </c>
      <c r="Y1421">
        <f t="shared" si="331"/>
        <v>74048.597744355444</v>
      </c>
      <c r="Z1421">
        <f>SUMPRODUCT($B$7:$B$456,Y$7:Y$456,EXP(constants!$B$32+constants!$A$32*ABS($A$7:$A$456-$A1421)))</f>
        <v>4.3049161088567233E-10</v>
      </c>
      <c r="AA1421">
        <f t="shared" si="332"/>
        <v>74048.597744355007</v>
      </c>
      <c r="AB1421">
        <f t="shared" si="338"/>
        <v>74043.151785795402</v>
      </c>
      <c r="AD1421" s="4"/>
      <c r="AE1421" s="4"/>
      <c r="AF1421" s="4"/>
      <c r="AI1421" s="5">
        <f>SUMPRODUCT(constants!$B$13:$B$20,A1421^constants!$A$13:$A$20)*constants!$C$10/((A1421/1000000000)^5*(EXP(0.014388/(A1421/1000000000)/constants!$B$9)-1))</f>
        <v>2.2184988354702971E-5</v>
      </c>
      <c r="AL1421" s="17">
        <f t="shared" si="333"/>
        <v>2.9962242043509263E-10</v>
      </c>
      <c r="AQ1421">
        <f t="shared" ref="AQ1421:AQ1484" si="340">AL1421</f>
        <v>2.9962242043509263E-10</v>
      </c>
    </row>
    <row r="1422" spans="1:43" x14ac:dyDescent="0.2">
      <c r="A1422">
        <f>front!A1422</f>
        <v>838.55</v>
      </c>
      <c r="B1422" s="1">
        <f t="shared" si="339"/>
        <v>0.43999999999994088</v>
      </c>
      <c r="C1422">
        <f>front!D1422-front!B1422</f>
        <v>29082.75</v>
      </c>
      <c r="D1422" s="2">
        <f>front!E1422-front!C1422</f>
        <v>55262</v>
      </c>
      <c r="E1422" s="2">
        <f>IF(front!F1422-front!C1422&gt;0,front!F1422-front!C1422,0)</f>
        <v>55262</v>
      </c>
      <c r="F1422" s="2">
        <f>front!I1422-front!H1422</f>
        <v>1665.1999999999989</v>
      </c>
      <c r="G1422" s="2"/>
      <c r="H1422" s="2"/>
      <c r="I1422" s="4">
        <f>C1422/(constants!$A$4+constants!$B$4*data!C1422+constants!$C$4*data!C1422^2+constants!$D$4*data!C1422^3+constants!$E$4*data!C1422^4+constants!$F$4*data!C1422^5+constants!$G$4*data!C1422^6+constants!$H$4*data!C1422^7)</f>
        <v>29756.109120659159</v>
      </c>
      <c r="J1422" s="4">
        <f>D1422/(constants!$A$4+constants!$B$4*data!D1422+constants!$C$4*data!D1422^2+constants!$D$4*data!D1422^3+constants!$E$4*data!D1422^4+constants!$F$4*data!D1422^5+constants!$G$4*data!D1422^6+constants!$H$4*data!D1422^7)</f>
        <v>58310.755102252369</v>
      </c>
      <c r="K1422" s="4">
        <f>E1422/(constants!$A$4+constants!$B$4*data!E1422+constants!$C$4*data!E1422^2+constants!$D$4*data!E1422^3+constants!$E$4*data!E1422^4+constants!$F$4*data!E1422^5+constants!$G$4*data!E1422^6+constants!$H$4*data!E1422^7)</f>
        <v>58310.755102252369</v>
      </c>
      <c r="L1422" s="4">
        <f>F1422/(constants!$A$4+constants!$B$4*data!F1422+constants!$C$4*data!F1422^2+constants!$D$4*data!F1422^3+constants!$E$4*data!F1422^4+constants!$F$4*data!F1422^5+constants!$G$4*data!F1422^6+constants!$H$4*data!F1422^7)</f>
        <v>1661.3955524929813</v>
      </c>
      <c r="M1422" s="4"/>
      <c r="N1422" s="4"/>
      <c r="O1422" s="4">
        <f t="shared" si="334"/>
        <v>74390.272801647894</v>
      </c>
      <c r="P1422" s="4">
        <f t="shared" si="335"/>
        <v>14577.688775563092</v>
      </c>
      <c r="Q1422" s="4">
        <f t="shared" si="335"/>
        <v>14577.688775563092</v>
      </c>
      <c r="R1422" s="4">
        <f t="shared" si="336"/>
        <v>415.34888812324533</v>
      </c>
      <c r="S1422" s="4"/>
      <c r="T1422" s="4"/>
      <c r="U1422" s="4">
        <f t="shared" si="337"/>
        <v>1</v>
      </c>
      <c r="V1422" s="4"/>
      <c r="W1422" s="4"/>
      <c r="X1422">
        <f>IF(front!E1422&gt;$X$2,O1422,P1422)</f>
        <v>74390.272801647894</v>
      </c>
      <c r="Y1422">
        <f t="shared" si="331"/>
        <v>74156.292013346829</v>
      </c>
      <c r="Z1422">
        <f>SUMPRODUCT($B$7:$B$456,Y$7:Y$456,EXP(constants!$B$32+constants!$A$32*ABS($A$7:$A$456-$A1422)))</f>
        <v>4.1985131503076002E-10</v>
      </c>
      <c r="AA1422">
        <f t="shared" si="332"/>
        <v>74156.292013346407</v>
      </c>
      <c r="AB1422">
        <f t="shared" si="338"/>
        <v>74150.846054786802</v>
      </c>
      <c r="AD1422" s="4"/>
      <c r="AE1422" s="4"/>
      <c r="AF1422" s="4"/>
      <c r="AI1422" s="5">
        <f>SUMPRODUCT(constants!$B$13:$B$20,A1422^constants!$A$13:$A$20)*constants!$C$10/((A1422/1000000000)^5*(EXP(0.014388/(A1422/1000000000)/constants!$B$9)-1))</f>
        <v>2.2189539062112745E-5</v>
      </c>
      <c r="AL1422" s="17">
        <f t="shared" si="333"/>
        <v>2.9924862955330099E-10</v>
      </c>
      <c r="AQ1422">
        <f t="shared" si="340"/>
        <v>2.9924862955330099E-10</v>
      </c>
    </row>
    <row r="1423" spans="1:43" x14ac:dyDescent="0.2">
      <c r="A1423">
        <f>front!A1423</f>
        <v>838.99</v>
      </c>
      <c r="B1423" s="1">
        <f t="shared" si="339"/>
        <v>0.44000000000005457</v>
      </c>
      <c r="C1423">
        <f>front!D1423-front!B1423</f>
        <v>29188.35</v>
      </c>
      <c r="D1423" s="2">
        <f>front!E1423-front!C1423</f>
        <v>55375.1</v>
      </c>
      <c r="E1423" s="2">
        <f>IF(front!F1423-front!C1423&gt;0,front!F1423-front!C1423,0)</f>
        <v>55375.1</v>
      </c>
      <c r="F1423" s="2">
        <f>front!I1423-front!H1423</f>
        <v>1822.5</v>
      </c>
      <c r="G1423" s="2"/>
      <c r="H1423" s="2"/>
      <c r="I1423" s="4">
        <f>C1423/(constants!$A$4+constants!$B$4*data!C1423+constants!$C$4*data!C1423^2+constants!$D$4*data!C1423^3+constants!$E$4*data!C1423^4+constants!$F$4*data!C1423^5+constants!$G$4*data!C1423^6+constants!$H$4*data!C1423^7)</f>
        <v>29868.310448248594</v>
      </c>
      <c r="J1423" s="4">
        <f>D1423/(constants!$A$4+constants!$B$4*data!D1423+constants!$C$4*data!D1423^2+constants!$D$4*data!D1423^3+constants!$E$4*data!D1423^4+constants!$F$4*data!D1423^5+constants!$G$4*data!D1423^6+constants!$H$4*data!D1423^7)</f>
        <v>58436.455033030514</v>
      </c>
      <c r="K1423" s="4">
        <f>E1423/(constants!$A$4+constants!$B$4*data!E1423+constants!$C$4*data!E1423^2+constants!$D$4*data!E1423^3+constants!$E$4*data!E1423^4+constants!$F$4*data!E1423^5+constants!$G$4*data!E1423^6+constants!$H$4*data!E1423^7)</f>
        <v>58436.455033030514</v>
      </c>
      <c r="L1423" s="4">
        <f>F1423/(constants!$A$4+constants!$B$4*data!F1423+constants!$C$4*data!F1423^2+constants!$D$4*data!F1423^3+constants!$E$4*data!F1423^4+constants!$F$4*data!F1423^5+constants!$G$4*data!F1423^6+constants!$H$4*data!F1423^7)</f>
        <v>1818.3386694090395</v>
      </c>
      <c r="M1423" s="4"/>
      <c r="N1423" s="4"/>
      <c r="O1423" s="4">
        <f t="shared" si="334"/>
        <v>74670.776120621493</v>
      </c>
      <c r="P1423" s="4">
        <f t="shared" si="335"/>
        <v>14609.11375825763</v>
      </c>
      <c r="Q1423" s="4">
        <f t="shared" si="335"/>
        <v>14609.11375825763</v>
      </c>
      <c r="R1423" s="4">
        <f t="shared" si="336"/>
        <v>454.58466735225988</v>
      </c>
      <c r="S1423" s="4"/>
      <c r="T1423" s="4"/>
      <c r="U1423" s="4">
        <f t="shared" si="337"/>
        <v>1</v>
      </c>
      <c r="V1423" s="4"/>
      <c r="W1423" s="4"/>
      <c r="X1423">
        <f>IF(front!E1423&gt;$X$2,O1423,P1423)</f>
        <v>74670.776120621493</v>
      </c>
      <c r="Y1423">
        <f t="shared" si="331"/>
        <v>74436.795332320427</v>
      </c>
      <c r="Z1423">
        <f>SUMPRODUCT($B$7:$B$456,Y$7:Y$456,EXP(constants!$B$32+constants!$A$32*ABS($A$7:$A$456-$A1423)))</f>
        <v>4.0947401128304808E-10</v>
      </c>
      <c r="AA1423">
        <f t="shared" si="332"/>
        <v>74436.79533232002</v>
      </c>
      <c r="AB1423">
        <f t="shared" si="338"/>
        <v>74431.349373760415</v>
      </c>
      <c r="AD1423" s="4"/>
      <c r="AE1423" s="4"/>
      <c r="AF1423" s="4"/>
      <c r="AI1423" s="5">
        <f>SUMPRODUCT(constants!$B$13:$B$20,A1423^constants!$A$13:$A$20)*constants!$C$10/((A1423/1000000000)^5*(EXP(0.014388/(A1423/1000000000)/constants!$B$9)-1))</f>
        <v>2.219404424568986E-5</v>
      </c>
      <c r="AL1423" s="17">
        <f t="shared" si="333"/>
        <v>2.9818140383619079E-10</v>
      </c>
      <c r="AQ1423">
        <f t="shared" si="340"/>
        <v>2.9818140383619079E-10</v>
      </c>
    </row>
    <row r="1424" spans="1:43" x14ac:dyDescent="0.2">
      <c r="A1424">
        <f>front!A1424</f>
        <v>839.43</v>
      </c>
      <c r="B1424" s="1">
        <f t="shared" si="339"/>
        <v>0.43999999999994088</v>
      </c>
      <c r="C1424">
        <f>front!D1424-front!B1424</f>
        <v>29343.7</v>
      </c>
      <c r="D1424" s="2">
        <f>front!E1424-front!C1424</f>
        <v>54623.7</v>
      </c>
      <c r="E1424" s="2">
        <f>IF(front!F1424-front!C1424&gt;0,front!F1424-front!C1424,0)</f>
        <v>54623.7</v>
      </c>
      <c r="F1424" s="2">
        <f>front!I1424-front!H1424</f>
        <v>2122.3000000000011</v>
      </c>
      <c r="G1424" s="2"/>
      <c r="H1424" s="2"/>
      <c r="I1424" s="4">
        <f>C1424/(constants!$A$4+constants!$B$4*data!C1424+constants!$C$4*data!C1424^2+constants!$D$4*data!C1424^3+constants!$E$4*data!C1424^4+constants!$F$4*data!C1424^5+constants!$G$4*data!C1424^6+constants!$H$4*data!C1424^7)</f>
        <v>30033.420819471125</v>
      </c>
      <c r="J1424" s="4">
        <f>D1424/(constants!$A$4+constants!$B$4*data!D1424+constants!$C$4*data!D1424^2+constants!$D$4*data!D1424^3+constants!$E$4*data!D1424^4+constants!$F$4*data!D1424^5+constants!$G$4*data!D1424^6+constants!$H$4*data!D1424^7)</f>
        <v>57601.950813472205</v>
      </c>
      <c r="K1424" s="4">
        <f>E1424/(constants!$A$4+constants!$B$4*data!E1424+constants!$C$4*data!E1424^2+constants!$D$4*data!E1424^3+constants!$E$4*data!E1424^4+constants!$F$4*data!E1424^5+constants!$G$4*data!E1424^6+constants!$H$4*data!E1424^7)</f>
        <v>57601.950813472205</v>
      </c>
      <c r="L1424" s="4">
        <f>F1424/(constants!$A$4+constants!$B$4*data!F1424+constants!$C$4*data!F1424^2+constants!$D$4*data!F1424^3+constants!$E$4*data!F1424^4+constants!$F$4*data!F1424^5+constants!$G$4*data!F1424^6+constants!$H$4*data!F1424^7)</f>
        <v>2117.4584320722074</v>
      </c>
      <c r="M1424" s="4"/>
      <c r="N1424" s="4"/>
      <c r="O1424" s="4">
        <f t="shared" si="334"/>
        <v>75083.552048677811</v>
      </c>
      <c r="P1424" s="4">
        <f t="shared" si="335"/>
        <v>14400.487703368051</v>
      </c>
      <c r="Q1424" s="4">
        <f t="shared" si="335"/>
        <v>14400.487703368051</v>
      </c>
      <c r="R1424" s="4">
        <f t="shared" si="336"/>
        <v>529.36460801805185</v>
      </c>
      <c r="S1424" s="4"/>
      <c r="T1424" s="4"/>
      <c r="U1424" s="4">
        <f t="shared" si="337"/>
        <v>1</v>
      </c>
      <c r="V1424" s="4"/>
      <c r="W1424" s="4"/>
      <c r="X1424">
        <f>IF(front!E1424&gt;$X$2,O1424,P1424)</f>
        <v>75083.552048677811</v>
      </c>
      <c r="Y1424">
        <f t="shared" si="331"/>
        <v>74849.571260376746</v>
      </c>
      <c r="Z1424">
        <f>SUMPRODUCT($B$7:$B$456,Y$7:Y$456,EXP(constants!$B$32+constants!$A$32*ABS($A$7:$A$456-$A1424)))</f>
        <v>3.9935319936760663E-10</v>
      </c>
      <c r="AA1424">
        <f t="shared" si="332"/>
        <v>74849.571260376353</v>
      </c>
      <c r="AB1424">
        <f t="shared" si="338"/>
        <v>74844.125301816748</v>
      </c>
      <c r="AD1424" s="4"/>
      <c r="AE1424" s="4"/>
      <c r="AF1424" s="4"/>
      <c r="AI1424" s="5">
        <f>SUMPRODUCT(constants!$B$13:$B$20,A1424^constants!$A$13:$A$20)*constants!$C$10/((A1424/1000000000)^5*(EXP(0.014388/(A1424/1000000000)/constants!$B$9)-1))</f>
        <v>2.2198503853773028E-5</v>
      </c>
      <c r="AL1424" s="17">
        <f t="shared" si="333"/>
        <v>2.9659647653379934E-10</v>
      </c>
      <c r="AQ1424">
        <f t="shared" si="340"/>
        <v>2.9659647653379934E-10</v>
      </c>
    </row>
    <row r="1425" spans="1:43" x14ac:dyDescent="0.2">
      <c r="A1425">
        <f>front!A1425</f>
        <v>839.87</v>
      </c>
      <c r="B1425" s="1">
        <f t="shared" si="339"/>
        <v>0.44000000000005457</v>
      </c>
      <c r="C1425">
        <f>front!D1425-front!B1425</f>
        <v>29716.15</v>
      </c>
      <c r="D1425" s="2">
        <f>front!E1425-front!C1425</f>
        <v>54381</v>
      </c>
      <c r="E1425" s="2">
        <f>IF(front!F1425-front!C1425&gt;0,front!F1425-front!C1425,0)</f>
        <v>54381</v>
      </c>
      <c r="F1425" s="2">
        <f>front!I1425-front!H1425</f>
        <v>2270</v>
      </c>
      <c r="G1425" s="2"/>
      <c r="H1425" s="2"/>
      <c r="I1425" s="4">
        <f>C1425/(constants!$A$4+constants!$B$4*data!C1425+constants!$C$4*data!C1425^2+constants!$D$4*data!C1425^3+constants!$E$4*data!C1425^4+constants!$F$4*data!C1425^5+constants!$G$4*data!C1425^6+constants!$H$4*data!C1425^7)</f>
        <v>30429.508557106292</v>
      </c>
      <c r="J1425" s="4">
        <f>D1425/(constants!$A$4+constants!$B$4*data!D1425+constants!$C$4*data!D1425^2+constants!$D$4*data!D1425^3+constants!$E$4*data!D1425^4+constants!$F$4*data!D1425^5+constants!$G$4*data!D1425^6+constants!$H$4*data!D1425^7)</f>
        <v>57332.678331500421</v>
      </c>
      <c r="K1425" s="4">
        <f>E1425/(constants!$A$4+constants!$B$4*data!E1425+constants!$C$4*data!E1425^2+constants!$D$4*data!E1425^3+constants!$E$4*data!E1425^4+constants!$F$4*data!E1425^5+constants!$G$4*data!E1425^6+constants!$H$4*data!E1425^7)</f>
        <v>57332.678331500421</v>
      </c>
      <c r="L1425" s="4">
        <f>F1425/(constants!$A$4+constants!$B$4*data!F1425+constants!$C$4*data!F1425^2+constants!$D$4*data!F1425^3+constants!$E$4*data!F1425^4+constants!$F$4*data!F1425^5+constants!$G$4*data!F1425^6+constants!$H$4*data!F1425^7)</f>
        <v>2264.8237540773284</v>
      </c>
      <c r="M1425" s="4"/>
      <c r="N1425" s="4"/>
      <c r="O1425" s="4">
        <f t="shared" si="334"/>
        <v>76073.771392765731</v>
      </c>
      <c r="P1425" s="4">
        <f t="shared" si="335"/>
        <v>14333.169582875105</v>
      </c>
      <c r="Q1425" s="4">
        <f t="shared" si="335"/>
        <v>14333.169582875105</v>
      </c>
      <c r="R1425" s="4">
        <f t="shared" si="336"/>
        <v>566.20593851933211</v>
      </c>
      <c r="S1425" s="4"/>
      <c r="T1425" s="4"/>
      <c r="U1425" s="4">
        <f t="shared" si="337"/>
        <v>1</v>
      </c>
      <c r="V1425" s="4"/>
      <c r="W1425" s="4"/>
      <c r="X1425">
        <f>IF(front!E1425&gt;$X$2,O1425,P1425)</f>
        <v>76073.771392765731</v>
      </c>
      <c r="Y1425">
        <f t="shared" si="331"/>
        <v>75839.790604464666</v>
      </c>
      <c r="Z1425">
        <f>SUMPRODUCT($B$7:$B$456,Y$7:Y$456,EXP(constants!$B$32+constants!$A$32*ABS($A$7:$A$456-$A1425)))</f>
        <v>3.8948253967429477E-10</v>
      </c>
      <c r="AA1425">
        <f t="shared" si="332"/>
        <v>75839.790604464273</v>
      </c>
      <c r="AB1425">
        <f t="shared" si="338"/>
        <v>75834.344645904668</v>
      </c>
      <c r="AD1425" s="4"/>
      <c r="AE1425" s="4"/>
      <c r="AF1425" s="4"/>
      <c r="AI1425" s="5">
        <f>SUMPRODUCT(constants!$B$13:$B$20,A1425^constants!$A$13:$A$20)*constants!$C$10/((A1425/1000000000)^5*(EXP(0.014388/(A1425/1000000000)/constants!$B$9)-1))</f>
        <v>2.2202917835014922E-5</v>
      </c>
      <c r="AL1425" s="17">
        <f t="shared" si="333"/>
        <v>2.9278182515702613E-10</v>
      </c>
      <c r="AQ1425">
        <f t="shared" si="340"/>
        <v>2.9278182515702613E-10</v>
      </c>
    </row>
    <row r="1426" spans="1:43" x14ac:dyDescent="0.2">
      <c r="A1426">
        <f>front!A1426</f>
        <v>840.3</v>
      </c>
      <c r="B1426" s="1">
        <f t="shared" si="339"/>
        <v>0.42999999999994998</v>
      </c>
      <c r="C1426">
        <f>front!D1426-front!B1426</f>
        <v>30227.199999999997</v>
      </c>
      <c r="D1426" s="2">
        <f>front!E1426-front!C1426</f>
        <v>55277.599999999999</v>
      </c>
      <c r="E1426" s="2">
        <f>IF(front!F1426-front!C1426&gt;0,front!F1426-front!C1426,0)</f>
        <v>55277.599999999999</v>
      </c>
      <c r="F1426" s="2">
        <f>front!I1426-front!H1426</f>
        <v>2361.4000000000015</v>
      </c>
      <c r="G1426" s="2"/>
      <c r="H1426" s="2"/>
      <c r="I1426" s="4">
        <f>C1426/(constants!$A$4+constants!$B$4*data!C1426+constants!$C$4*data!C1426^2+constants!$D$4*data!C1426^3+constants!$E$4*data!C1426^4+constants!$F$4*data!C1426^5+constants!$G$4*data!C1426^6+constants!$H$4*data!C1426^7)</f>
        <v>30973.536341645853</v>
      </c>
      <c r="J1426" s="4">
        <f>D1426/(constants!$A$4+constants!$B$4*data!D1426+constants!$C$4*data!D1426^2+constants!$D$4*data!D1426^3+constants!$E$4*data!D1426^4+constants!$F$4*data!D1426^5+constants!$G$4*data!D1426^6+constants!$H$4*data!D1426^7)</f>
        <v>58328.090926243829</v>
      </c>
      <c r="K1426" s="4">
        <f>E1426/(constants!$A$4+constants!$B$4*data!E1426+constants!$C$4*data!E1426^2+constants!$D$4*data!E1426^3+constants!$E$4*data!E1426^4+constants!$F$4*data!E1426^5+constants!$G$4*data!E1426^6+constants!$H$4*data!E1426^7)</f>
        <v>58328.090926243829</v>
      </c>
      <c r="L1426" s="4">
        <f>F1426/(constants!$A$4+constants!$B$4*data!F1426+constants!$C$4*data!F1426^2+constants!$D$4*data!F1426^3+constants!$E$4*data!F1426^4+constants!$F$4*data!F1426^5+constants!$G$4*data!F1426^6+constants!$H$4*data!F1426^7)</f>
        <v>2356.0169857133592</v>
      </c>
      <c r="M1426" s="4"/>
      <c r="N1426" s="4"/>
      <c r="O1426" s="4">
        <f t="shared" si="334"/>
        <v>77433.840854114635</v>
      </c>
      <c r="P1426" s="4">
        <f t="shared" si="335"/>
        <v>14582.022731560957</v>
      </c>
      <c r="Q1426" s="4">
        <f t="shared" si="335"/>
        <v>14582.022731560957</v>
      </c>
      <c r="R1426" s="4">
        <f t="shared" si="336"/>
        <v>589.0042464283398</v>
      </c>
      <c r="S1426" s="4"/>
      <c r="T1426" s="4"/>
      <c r="U1426" s="4">
        <f t="shared" si="337"/>
        <v>1</v>
      </c>
      <c r="V1426" s="4"/>
      <c r="W1426" s="4"/>
      <c r="X1426">
        <f>IF(front!E1426&gt;$X$2,O1426,P1426)</f>
        <v>77433.840854114635</v>
      </c>
      <c r="Y1426">
        <f t="shared" si="331"/>
        <v>77199.860065813569</v>
      </c>
      <c r="Z1426">
        <f>SUMPRODUCT($B$7:$B$456,Y$7:Y$456,EXP(constants!$B$32+constants!$A$32*ABS($A$7:$A$456-$A1426)))</f>
        <v>3.8007197275345239E-10</v>
      </c>
      <c r="AA1426">
        <f t="shared" si="332"/>
        <v>77199.860065813191</v>
      </c>
      <c r="AB1426">
        <f t="shared" si="338"/>
        <v>77194.414107253586</v>
      </c>
      <c r="AD1426" s="4"/>
      <c r="AE1426" s="4"/>
      <c r="AF1426" s="4"/>
      <c r="AI1426" s="5">
        <f>SUMPRODUCT(constants!$B$13:$B$20,A1426^constants!$A$13:$A$20)*constants!$C$10/((A1426/1000000000)^5*(EXP(0.014388/(A1426/1000000000)/constants!$B$9)-1))</f>
        <v>2.2207187366365213E-5</v>
      </c>
      <c r="AL1426" s="17">
        <f t="shared" si="333"/>
        <v>2.8767868275430712E-10</v>
      </c>
      <c r="AQ1426">
        <f t="shared" si="340"/>
        <v>2.8767868275430712E-10</v>
      </c>
    </row>
    <row r="1427" spans="1:43" x14ac:dyDescent="0.2">
      <c r="A1427">
        <f>front!A1427</f>
        <v>840.74</v>
      </c>
      <c r="B1427" s="1">
        <f t="shared" si="339"/>
        <v>0.44000000000005457</v>
      </c>
      <c r="C1427">
        <f>front!D1427-front!B1427</f>
        <v>30670.300000000003</v>
      </c>
      <c r="D1427" s="2">
        <f>front!E1427-front!C1427</f>
        <v>54780.6</v>
      </c>
      <c r="E1427" s="2">
        <f>IF(front!F1427-front!C1427&gt;0,front!F1427-front!C1427,0)</f>
        <v>54780.6</v>
      </c>
      <c r="F1427" s="2">
        <f>front!I1427-front!H1427</f>
        <v>1775.8999999999996</v>
      </c>
      <c r="G1427" s="2"/>
      <c r="H1427" s="2"/>
      <c r="I1427" s="4">
        <f>C1427/(constants!$A$4+constants!$B$4*data!C1427+constants!$C$4*data!C1427^2+constants!$D$4*data!C1427^3+constants!$E$4*data!C1427^4+constants!$F$4*data!C1427^5+constants!$G$4*data!C1427^6+constants!$H$4*data!C1427^7)</f>
        <v>31445.737268706078</v>
      </c>
      <c r="J1427" s="4">
        <f>D1427/(constants!$A$4+constants!$B$4*data!D1427+constants!$C$4*data!D1427^2+constants!$D$4*data!D1427^3+constants!$E$4*data!D1427^4+constants!$F$4*data!D1427^5+constants!$G$4*data!D1427^6+constants!$H$4*data!D1427^7)</f>
        <v>57776.093651534211</v>
      </c>
      <c r="K1427" s="4">
        <f>E1427/(constants!$A$4+constants!$B$4*data!E1427+constants!$C$4*data!E1427^2+constants!$D$4*data!E1427^3+constants!$E$4*data!E1427^4+constants!$F$4*data!E1427^5+constants!$G$4*data!E1427^6+constants!$H$4*data!E1427^7)</f>
        <v>57776.093651534211</v>
      </c>
      <c r="L1427" s="4">
        <f>F1427/(constants!$A$4+constants!$B$4*data!F1427+constants!$C$4*data!F1427^2+constants!$D$4*data!F1427^3+constants!$E$4*data!F1427^4+constants!$F$4*data!F1427^5+constants!$G$4*data!F1427^6+constants!$H$4*data!F1427^7)</f>
        <v>1771.844413146184</v>
      </c>
      <c r="M1427" s="4"/>
      <c r="N1427" s="4"/>
      <c r="O1427" s="4">
        <f t="shared" si="334"/>
        <v>78614.343171765198</v>
      </c>
      <c r="P1427" s="4">
        <f t="shared" si="335"/>
        <v>14444.023412883555</v>
      </c>
      <c r="Q1427" s="4">
        <f t="shared" si="335"/>
        <v>14444.023412883555</v>
      </c>
      <c r="R1427" s="4">
        <f t="shared" si="336"/>
        <v>442.96110328654601</v>
      </c>
      <c r="S1427" s="4"/>
      <c r="T1427" s="4"/>
      <c r="U1427" s="4">
        <f t="shared" si="337"/>
        <v>1</v>
      </c>
      <c r="V1427" s="4"/>
      <c r="W1427" s="4"/>
      <c r="X1427">
        <f>IF(front!E1427&gt;$X$2,O1427,P1427)</f>
        <v>78614.343171765198</v>
      </c>
      <c r="Y1427">
        <f t="shared" si="331"/>
        <v>78380.362383464133</v>
      </c>
      <c r="Z1427">
        <f>SUMPRODUCT($B$7:$B$456,Y$7:Y$456,EXP(constants!$B$32+constants!$A$32*ABS($A$7:$A$456-$A1427)))</f>
        <v>3.7067787973515184E-10</v>
      </c>
      <c r="AA1427">
        <f t="shared" si="332"/>
        <v>78380.362383463769</v>
      </c>
      <c r="AB1427">
        <f t="shared" si="338"/>
        <v>78374.916424904164</v>
      </c>
      <c r="AD1427" s="4"/>
      <c r="AE1427" s="4"/>
      <c r="AF1427" s="4"/>
      <c r="AI1427" s="5">
        <f>SUMPRODUCT(constants!$B$13:$B$20,A1427^constants!$A$13:$A$20)*constants!$C$10/((A1427/1000000000)^5*(EXP(0.014388/(A1427/1000000000)/constants!$B$9)-1))</f>
        <v>2.2211510980886626E-5</v>
      </c>
      <c r="AL1427" s="17">
        <f t="shared" si="333"/>
        <v>2.8340076129036567E-10</v>
      </c>
      <c r="AQ1427">
        <f t="shared" si="340"/>
        <v>2.8340076129036567E-10</v>
      </c>
    </row>
    <row r="1428" spans="1:43" x14ac:dyDescent="0.2">
      <c r="A1428">
        <f>front!A1428</f>
        <v>841.18</v>
      </c>
      <c r="B1428" s="1">
        <f t="shared" si="339"/>
        <v>0.43999999999994088</v>
      </c>
      <c r="C1428">
        <f>front!D1428-front!B1428</f>
        <v>31029.399999999998</v>
      </c>
      <c r="D1428" s="2">
        <f>front!E1428-front!C1428</f>
        <v>55976.4</v>
      </c>
      <c r="E1428" s="2">
        <f>IF(front!F1428-front!C1428&gt;0,front!F1428-front!C1428,0)</f>
        <v>55976.4</v>
      </c>
      <c r="F1428" s="2">
        <f>front!I1428-front!H1428</f>
        <v>1879.8999999999996</v>
      </c>
      <c r="G1428" s="2"/>
      <c r="H1428" s="2"/>
      <c r="I1428" s="4">
        <f>C1428/(constants!$A$4+constants!$B$4*data!C1428+constants!$C$4*data!C1428^2+constants!$D$4*data!C1428^3+constants!$E$4*data!C1428^4+constants!$F$4*data!C1428^5+constants!$G$4*data!C1428^6+constants!$H$4*data!C1428^7)</f>
        <v>31828.767065028231</v>
      </c>
      <c r="J1428" s="4">
        <f>D1428/(constants!$A$4+constants!$B$4*data!D1428+constants!$C$4*data!D1428^2+constants!$D$4*data!D1428^3+constants!$E$4*data!D1428^4+constants!$F$4*data!D1428^5+constants!$G$4*data!D1428^6+constants!$H$4*data!D1428^7)</f>
        <v>59105.395672270948</v>
      </c>
      <c r="K1428" s="4">
        <f>E1428/(constants!$A$4+constants!$B$4*data!E1428+constants!$C$4*data!E1428^2+constants!$D$4*data!E1428^3+constants!$E$4*data!E1428^4+constants!$F$4*data!E1428^5+constants!$G$4*data!E1428^6+constants!$H$4*data!E1428^7)</f>
        <v>59105.395672270948</v>
      </c>
      <c r="L1428" s="4">
        <f>F1428/(constants!$A$4+constants!$B$4*data!F1428+constants!$C$4*data!F1428^2+constants!$D$4*data!F1428^3+constants!$E$4*data!F1428^4+constants!$F$4*data!F1428^5+constants!$G$4*data!F1428^6+constants!$H$4*data!F1428^7)</f>
        <v>1875.6084075282056</v>
      </c>
      <c r="M1428" s="4"/>
      <c r="N1428" s="4"/>
      <c r="O1428" s="4">
        <f t="shared" si="334"/>
        <v>79571.917662570573</v>
      </c>
      <c r="P1428" s="4">
        <f t="shared" si="335"/>
        <v>14776.348918067737</v>
      </c>
      <c r="Q1428" s="4">
        <f t="shared" si="335"/>
        <v>14776.348918067737</v>
      </c>
      <c r="R1428" s="4">
        <f t="shared" si="336"/>
        <v>468.9021018820514</v>
      </c>
      <c r="S1428" s="4"/>
      <c r="T1428" s="4"/>
      <c r="U1428" s="4">
        <f t="shared" si="337"/>
        <v>1</v>
      </c>
      <c r="V1428" s="4"/>
      <c r="W1428" s="4"/>
      <c r="X1428">
        <f>IF(front!E1428&gt;$X$2,O1428,P1428)</f>
        <v>79571.917662570573</v>
      </c>
      <c r="Y1428">
        <f t="shared" si="331"/>
        <v>79337.936874269508</v>
      </c>
      <c r="Z1428">
        <f>SUMPRODUCT($B$7:$B$456,Y$7:Y$456,EXP(constants!$B$32+constants!$A$32*ABS($A$7:$A$456-$A1428)))</f>
        <v>3.6151597690703592E-10</v>
      </c>
      <c r="AA1428">
        <f t="shared" si="332"/>
        <v>79337.936874269144</v>
      </c>
      <c r="AB1428">
        <f t="shared" si="338"/>
        <v>79332.490915709539</v>
      </c>
      <c r="AD1428" s="4"/>
      <c r="AE1428" s="4"/>
      <c r="AF1428" s="4"/>
      <c r="AI1428" s="5">
        <f>SUMPRODUCT(constants!$B$13:$B$20,A1428^constants!$A$13:$A$20)*constants!$C$10/((A1428/1000000000)^5*(EXP(0.014388/(A1428/1000000000)/constants!$B$9)-1))</f>
        <v>2.2215788817456412E-5</v>
      </c>
      <c r="AL1428" s="17">
        <f t="shared" si="333"/>
        <v>2.8003392507945579E-10</v>
      </c>
      <c r="AQ1428">
        <f t="shared" si="340"/>
        <v>2.8003392507945579E-10</v>
      </c>
    </row>
    <row r="1429" spans="1:43" x14ac:dyDescent="0.2">
      <c r="A1429">
        <f>front!A1429</f>
        <v>841.62</v>
      </c>
      <c r="B1429" s="1">
        <f t="shared" si="339"/>
        <v>0.44000000000005457</v>
      </c>
      <c r="C1429">
        <f>front!D1429-front!B1429</f>
        <v>31031.5</v>
      </c>
      <c r="D1429" s="2">
        <f>front!E1429-front!C1429</f>
        <v>55628.7</v>
      </c>
      <c r="E1429" s="2">
        <f>IF(front!F1429-front!C1429&gt;0,front!F1429-front!C1429,0)</f>
        <v>55628.7</v>
      </c>
      <c r="F1429" s="2">
        <f>front!I1429-front!H1429</f>
        <v>1572.1000000000004</v>
      </c>
      <c r="G1429" s="2"/>
      <c r="H1429" s="2"/>
      <c r="I1429" s="4">
        <f>C1429/(constants!$A$4+constants!$B$4*data!C1429+constants!$C$4*data!C1429^2+constants!$D$4*data!C1429^3+constants!$E$4*data!C1429^4+constants!$F$4*data!C1429^5+constants!$G$4*data!C1429^6+constants!$H$4*data!C1429^7)</f>
        <v>31831.007915166912</v>
      </c>
      <c r="J1429" s="4">
        <f>D1429/(constants!$A$4+constants!$B$4*data!D1429+constants!$C$4*data!D1429^2+constants!$D$4*data!D1429^3+constants!$E$4*data!D1429^4+constants!$F$4*data!D1429^5+constants!$G$4*data!D1429^6+constants!$H$4*data!D1429^7)</f>
        <v>58718.441995716981</v>
      </c>
      <c r="K1429" s="4">
        <f>E1429/(constants!$A$4+constants!$B$4*data!E1429+constants!$C$4*data!E1429^2+constants!$D$4*data!E1429^3+constants!$E$4*data!E1429^4+constants!$F$4*data!E1429^5+constants!$G$4*data!E1429^6+constants!$H$4*data!E1429^7)</f>
        <v>58718.441995716981</v>
      </c>
      <c r="L1429" s="4">
        <f>F1429/(constants!$A$4+constants!$B$4*data!F1429+constants!$C$4*data!F1429^2+constants!$D$4*data!F1429^3+constants!$E$4*data!F1429^4+constants!$F$4*data!F1429^5+constants!$G$4*data!F1429^6+constants!$H$4*data!F1429^7)</f>
        <v>1568.5066755829625</v>
      </c>
      <c r="M1429" s="4"/>
      <c r="N1429" s="4"/>
      <c r="O1429" s="4">
        <f t="shared" si="334"/>
        <v>79577.519787917277</v>
      </c>
      <c r="P1429" s="4">
        <f t="shared" si="335"/>
        <v>14679.610498929245</v>
      </c>
      <c r="Q1429" s="4">
        <f t="shared" si="335"/>
        <v>14679.610498929245</v>
      </c>
      <c r="R1429" s="4">
        <f t="shared" si="336"/>
        <v>392.12666889574064</v>
      </c>
      <c r="S1429" s="4"/>
      <c r="T1429" s="4"/>
      <c r="U1429" s="4">
        <f t="shared" si="337"/>
        <v>1</v>
      </c>
      <c r="V1429" s="4"/>
      <c r="W1429" s="4"/>
      <c r="X1429">
        <f>IF(front!E1429&gt;$X$2,O1429,P1429)</f>
        <v>79577.519787917277</v>
      </c>
      <c r="Y1429">
        <f t="shared" si="331"/>
        <v>79343.538999616212</v>
      </c>
      <c r="Z1429">
        <f>SUMPRODUCT($B$7:$B$456,Y$7:Y$456,EXP(constants!$B$32+constants!$A$32*ABS($A$7:$A$456-$A1429)))</f>
        <v>3.5258052531332087E-10</v>
      </c>
      <c r="AA1429">
        <f t="shared" si="332"/>
        <v>79343.538999615863</v>
      </c>
      <c r="AB1429">
        <f t="shared" si="338"/>
        <v>79338.093041056258</v>
      </c>
      <c r="AD1429" s="4"/>
      <c r="AE1429" s="4"/>
      <c r="AF1429" s="4"/>
      <c r="AI1429" s="5">
        <f>SUMPRODUCT(constants!$B$13:$B$20,A1429^constants!$A$13:$A$20)*constants!$C$10/((A1429/1000000000)^5*(EXP(0.014388/(A1429/1000000000)/constants!$B$9)-1))</f>
        <v>2.222002082597939E-5</v>
      </c>
      <c r="AL1429" s="17">
        <f t="shared" si="333"/>
        <v>2.8006749310801895E-10</v>
      </c>
      <c r="AQ1429">
        <f t="shared" si="340"/>
        <v>2.8006749310801895E-10</v>
      </c>
    </row>
    <row r="1430" spans="1:43" x14ac:dyDescent="0.2">
      <c r="A1430">
        <f>front!A1430</f>
        <v>842.06</v>
      </c>
      <c r="B1430" s="1">
        <f t="shared" si="339"/>
        <v>0.43999999999994088</v>
      </c>
      <c r="C1430">
        <f>front!D1430-front!B1430</f>
        <v>30947.4</v>
      </c>
      <c r="D1430" s="2">
        <f>front!E1430-front!C1430</f>
        <v>55766.8</v>
      </c>
      <c r="E1430" s="2">
        <f>IF(front!F1430-front!C1430&gt;0,front!F1430-front!C1430,0)</f>
        <v>55766.8</v>
      </c>
      <c r="F1430" s="2">
        <f>front!I1430-front!H1430</f>
        <v>1383.5</v>
      </c>
      <c r="G1430" s="2"/>
      <c r="H1430" s="2"/>
      <c r="I1430" s="4">
        <f>C1430/(constants!$A$4+constants!$B$4*data!C1430+constants!$C$4*data!C1430^2+constants!$D$4*data!C1430^3+constants!$E$4*data!C1430^4+constants!$F$4*data!C1430^5+constants!$G$4*data!C1430^6+constants!$H$4*data!C1430^7)</f>
        <v>31741.275473984235</v>
      </c>
      <c r="J1430" s="4">
        <f>D1430/(constants!$A$4+constants!$B$4*data!D1430+constants!$C$4*data!D1430^2+constants!$D$4*data!D1430^3+constants!$E$4*data!D1430^4+constants!$F$4*data!D1430^5+constants!$G$4*data!D1430^6+constants!$H$4*data!D1430^7)</f>
        <v>58872.084198473785</v>
      </c>
      <c r="K1430" s="4">
        <f>E1430/(constants!$A$4+constants!$B$4*data!E1430+constants!$C$4*data!E1430^2+constants!$D$4*data!E1430^3+constants!$E$4*data!E1430^4+constants!$F$4*data!E1430^5+constants!$G$4*data!E1430^6+constants!$H$4*data!E1430^7)</f>
        <v>58872.084198473785</v>
      </c>
      <c r="L1430" s="4">
        <f>F1430/(constants!$A$4+constants!$B$4*data!F1430+constants!$C$4*data!F1430^2+constants!$D$4*data!F1430^3+constants!$E$4*data!F1430^4+constants!$F$4*data!F1430^5+constants!$G$4*data!F1430^6+constants!$H$4*data!F1430^7)</f>
        <v>1380.3340757003157</v>
      </c>
      <c r="M1430" s="4"/>
      <c r="N1430" s="4"/>
      <c r="O1430" s="4">
        <f t="shared" si="334"/>
        <v>79353.18868496058</v>
      </c>
      <c r="P1430" s="4">
        <f t="shared" si="335"/>
        <v>14718.021049618446</v>
      </c>
      <c r="Q1430" s="4">
        <f t="shared" si="335"/>
        <v>14718.021049618446</v>
      </c>
      <c r="R1430" s="4">
        <f t="shared" si="336"/>
        <v>345.08351892507892</v>
      </c>
      <c r="S1430" s="4"/>
      <c r="T1430" s="4"/>
      <c r="U1430" s="4">
        <f t="shared" si="337"/>
        <v>1</v>
      </c>
      <c r="V1430" s="4"/>
      <c r="W1430" s="4"/>
      <c r="X1430">
        <f>IF(front!E1430&gt;$X$2,O1430,P1430)</f>
        <v>79353.18868496058</v>
      </c>
      <c r="Y1430">
        <f t="shared" si="331"/>
        <v>79119.207896659515</v>
      </c>
      <c r="Z1430">
        <f>SUMPRODUCT($B$7:$B$456,Y$7:Y$456,EXP(constants!$B$32+constants!$A$32*ABS($A$7:$A$456-$A1430)))</f>
        <v>3.4386592784579792E-10</v>
      </c>
      <c r="AA1430">
        <f t="shared" si="332"/>
        <v>79119.207896659165</v>
      </c>
      <c r="AB1430">
        <f t="shared" si="338"/>
        <v>79113.76193809956</v>
      </c>
      <c r="AD1430" s="4"/>
      <c r="AE1430" s="4"/>
      <c r="AF1430" s="4"/>
      <c r="AI1430" s="5">
        <f>SUMPRODUCT(constants!$B$13:$B$20,A1430^constants!$A$13:$A$20)*constants!$C$10/((A1430/1000000000)^5*(EXP(0.014388/(A1430/1000000000)/constants!$B$9)-1))</f>
        <v>2.2224206956677614E-5</v>
      </c>
      <c r="AL1430" s="17">
        <f t="shared" si="333"/>
        <v>2.809145515550929E-10</v>
      </c>
      <c r="AQ1430">
        <f t="shared" si="340"/>
        <v>2.809145515550929E-10</v>
      </c>
    </row>
    <row r="1431" spans="1:43" x14ac:dyDescent="0.2">
      <c r="A1431">
        <f>front!A1431</f>
        <v>842.5</v>
      </c>
      <c r="B1431" s="1">
        <f t="shared" si="339"/>
        <v>0.44000000000005457</v>
      </c>
      <c r="C1431">
        <f>front!D1431-front!B1431</f>
        <v>30686.100000000002</v>
      </c>
      <c r="D1431" s="2">
        <f>front!E1431-front!C1431</f>
        <v>55518.9</v>
      </c>
      <c r="E1431" s="2">
        <f>IF(front!F1431-front!C1431&gt;0,front!F1431-front!C1431,0)</f>
        <v>55518.9</v>
      </c>
      <c r="F1431" s="2">
        <f>front!I1431-front!H1431</f>
        <v>1368.6999999999989</v>
      </c>
      <c r="G1431" s="2"/>
      <c r="H1431" s="2"/>
      <c r="I1431" s="4">
        <f>C1431/(constants!$A$4+constants!$B$4*data!C1431+constants!$C$4*data!C1431^2+constants!$D$4*data!C1431^3+constants!$E$4*data!C1431^4+constants!$F$4*data!C1431^5+constants!$G$4*data!C1431^6+constants!$H$4*data!C1431^7)</f>
        <v>31462.583646682568</v>
      </c>
      <c r="J1431" s="4">
        <f>D1431/(constants!$A$4+constants!$B$4*data!D1431+constants!$C$4*data!D1431^2+constants!$D$4*data!D1431^3+constants!$E$4*data!D1431^4+constants!$F$4*data!D1431^5+constants!$G$4*data!D1431^6+constants!$H$4*data!D1431^7)</f>
        <v>58596.327766414965</v>
      </c>
      <c r="K1431" s="4">
        <f>E1431/(constants!$A$4+constants!$B$4*data!E1431+constants!$C$4*data!E1431^2+constants!$D$4*data!E1431^3+constants!$E$4*data!E1431^4+constants!$F$4*data!E1431^5+constants!$G$4*data!E1431^6+constants!$H$4*data!E1431^7)</f>
        <v>58596.327766414965</v>
      </c>
      <c r="L1431" s="4">
        <f>F1431/(constants!$A$4+constants!$B$4*data!F1431+constants!$C$4*data!F1431^2+constants!$D$4*data!F1431^3+constants!$E$4*data!F1431^4+constants!$F$4*data!F1431^5+constants!$G$4*data!F1431^6+constants!$H$4*data!F1431^7)</f>
        <v>1365.5675994939693</v>
      </c>
      <c r="M1431" s="4"/>
      <c r="N1431" s="4"/>
      <c r="O1431" s="4">
        <f t="shared" si="334"/>
        <v>78656.459116706421</v>
      </c>
      <c r="P1431" s="4">
        <f t="shared" si="335"/>
        <v>14649.081941603741</v>
      </c>
      <c r="Q1431" s="4">
        <f t="shared" si="335"/>
        <v>14649.081941603741</v>
      </c>
      <c r="R1431" s="4">
        <f t="shared" si="336"/>
        <v>341.39189987349232</v>
      </c>
      <c r="S1431" s="4"/>
      <c r="T1431" s="4"/>
      <c r="U1431" s="4">
        <f t="shared" si="337"/>
        <v>1</v>
      </c>
      <c r="V1431" s="4"/>
      <c r="W1431" s="4"/>
      <c r="X1431">
        <f>IF(front!E1431&gt;$X$2,O1431,P1431)</f>
        <v>78656.459116706421</v>
      </c>
      <c r="Y1431">
        <f t="shared" si="331"/>
        <v>78422.478328405356</v>
      </c>
      <c r="Z1431">
        <f>SUMPRODUCT($B$7:$B$456,Y$7:Y$456,EXP(constants!$B$32+constants!$A$32*ABS($A$7:$A$456-$A1431)))</f>
        <v>3.3536672573782504E-10</v>
      </c>
      <c r="AA1431">
        <f t="shared" si="332"/>
        <v>78422.478328405021</v>
      </c>
      <c r="AB1431">
        <f t="shared" si="338"/>
        <v>78417.032369845416</v>
      </c>
      <c r="AD1431" s="4"/>
      <c r="AE1431" s="4"/>
      <c r="AF1431" s="4"/>
      <c r="AI1431" s="5">
        <f>SUMPRODUCT(constants!$B$13:$B$20,A1431^constants!$A$13:$A$20)*constants!$C$10/((A1431/1000000000)^5*(EXP(0.014388/(A1431/1000000000)/constants!$B$9)-1))</f>
        <v>2.2228347160135079E-5</v>
      </c>
      <c r="AL1431" s="17">
        <f t="shared" si="333"/>
        <v>2.8346325394332055E-10</v>
      </c>
      <c r="AQ1431">
        <f t="shared" si="340"/>
        <v>2.8346325394332055E-10</v>
      </c>
    </row>
    <row r="1432" spans="1:43" x14ac:dyDescent="0.2">
      <c r="A1432">
        <f>front!A1432</f>
        <v>842.94</v>
      </c>
      <c r="B1432" s="1">
        <f t="shared" si="339"/>
        <v>0.44000000000005457</v>
      </c>
      <c r="C1432">
        <f>front!D1432-front!B1432</f>
        <v>30187.550000000003</v>
      </c>
      <c r="D1432" s="2">
        <f>front!E1432-front!C1432</f>
        <v>55064.7</v>
      </c>
      <c r="E1432" s="2">
        <f>IF(front!F1432-front!C1432&gt;0,front!F1432-front!C1432,0)</f>
        <v>55064.7</v>
      </c>
      <c r="F1432" s="2">
        <f>front!I1432-front!H1432</f>
        <v>1335.5</v>
      </c>
      <c r="G1432" s="2"/>
      <c r="H1432" s="2"/>
      <c r="I1432" s="4">
        <f>C1432/(constants!$A$4+constants!$B$4*data!C1432+constants!$C$4*data!C1432^2+constants!$D$4*data!C1432^3+constants!$E$4*data!C1432^4+constants!$F$4*data!C1432^5+constants!$G$4*data!C1432^6+constants!$H$4*data!C1432^7)</f>
        <v>30931.305278503649</v>
      </c>
      <c r="J1432" s="4">
        <f>D1432/(constants!$A$4+constants!$B$4*data!D1432+constants!$C$4*data!D1432^2+constants!$D$4*data!D1432^3+constants!$E$4*data!D1432^4+constants!$F$4*data!D1432^5+constants!$G$4*data!D1432^6+constants!$H$4*data!D1432^7)</f>
        <v>58091.556893919034</v>
      </c>
      <c r="K1432" s="4">
        <f>E1432/(constants!$A$4+constants!$B$4*data!E1432+constants!$C$4*data!E1432^2+constants!$D$4*data!E1432^3+constants!$E$4*data!E1432^4+constants!$F$4*data!E1432^5+constants!$G$4*data!E1432^6+constants!$H$4*data!E1432^7)</f>
        <v>58091.556893919034</v>
      </c>
      <c r="L1432" s="4">
        <f>F1432/(constants!$A$4+constants!$B$4*data!F1432+constants!$C$4*data!F1432^2+constants!$D$4*data!F1432^3+constants!$E$4*data!F1432^4+constants!$F$4*data!F1432^5+constants!$G$4*data!F1432^6+constants!$H$4*data!F1432^7)</f>
        <v>1332.4427945252176</v>
      </c>
      <c r="M1432" s="4"/>
      <c r="N1432" s="4"/>
      <c r="O1432" s="4">
        <f t="shared" si="334"/>
        <v>77328.263196259126</v>
      </c>
      <c r="P1432" s="4">
        <f t="shared" si="335"/>
        <v>14522.889223479759</v>
      </c>
      <c r="Q1432" s="4">
        <f t="shared" si="335"/>
        <v>14522.889223479759</v>
      </c>
      <c r="R1432" s="4">
        <f t="shared" si="336"/>
        <v>333.11069863130439</v>
      </c>
      <c r="S1432" s="4"/>
      <c r="T1432" s="4"/>
      <c r="U1432" s="4">
        <f t="shared" si="337"/>
        <v>1</v>
      </c>
      <c r="V1432" s="4"/>
      <c r="W1432" s="4"/>
      <c r="X1432">
        <f>IF(front!E1432&gt;$X$2,O1432,P1432)</f>
        <v>77328.263196259126</v>
      </c>
      <c r="Y1432">
        <f t="shared" si="331"/>
        <v>77094.282407958061</v>
      </c>
      <c r="Z1432">
        <f>SUMPRODUCT($B$7:$B$456,Y$7:Y$456,EXP(constants!$B$32+constants!$A$32*ABS($A$7:$A$456-$A1432)))</f>
        <v>3.2707759514500534E-10</v>
      </c>
      <c r="AA1432">
        <f t="shared" si="332"/>
        <v>77094.28240795774</v>
      </c>
      <c r="AB1432">
        <f t="shared" si="338"/>
        <v>77088.836449398135</v>
      </c>
      <c r="AD1432" s="4"/>
      <c r="AE1432" s="4"/>
      <c r="AF1432" s="4"/>
      <c r="AI1432" s="5">
        <f>SUMPRODUCT(constants!$B$13:$B$20,A1432^constants!$A$13:$A$20)*constants!$C$10/((A1432/1000000000)^5*(EXP(0.014388/(A1432/1000000000)/constants!$B$9)-1))</f>
        <v>2.2232441387295572E-5</v>
      </c>
      <c r="AL1432" s="17">
        <f t="shared" si="333"/>
        <v>2.8840027183299312E-10</v>
      </c>
      <c r="AQ1432">
        <f t="shared" si="340"/>
        <v>2.8840027183299312E-10</v>
      </c>
    </row>
    <row r="1433" spans="1:43" x14ac:dyDescent="0.2">
      <c r="A1433">
        <f>front!A1433</f>
        <v>843.38</v>
      </c>
      <c r="B1433" s="1">
        <f t="shared" si="339"/>
        <v>0.43999999999994088</v>
      </c>
      <c r="C1433">
        <f>front!D1433-front!B1433</f>
        <v>29660.050000000003</v>
      </c>
      <c r="D1433" s="2">
        <f>front!E1433-front!C1433</f>
        <v>55316.5</v>
      </c>
      <c r="E1433" s="2">
        <f>IF(front!F1433-front!C1433&gt;0,front!F1433-front!C1433,0)</f>
        <v>55316.5</v>
      </c>
      <c r="F1433" s="2">
        <f>front!I1433-front!H1433</f>
        <v>1442.8999999999996</v>
      </c>
      <c r="G1433" s="2"/>
      <c r="H1433" s="2"/>
      <c r="I1433" s="4">
        <f>C1433/(constants!$A$4+constants!$B$4*data!C1433+constants!$C$4*data!C1433^2+constants!$D$4*data!C1433^3+constants!$E$4*data!C1433^4+constants!$F$4*data!C1433^5+constants!$G$4*data!C1433^6+constants!$H$4*data!C1433^7)</f>
        <v>30369.826741220648</v>
      </c>
      <c r="J1433" s="4">
        <f>D1433/(constants!$A$4+constants!$B$4*data!D1433+constants!$C$4*data!D1433^2+constants!$D$4*data!D1433^3+constants!$E$4*data!D1433^4+constants!$F$4*data!D1433^5+constants!$G$4*data!D1433^6+constants!$H$4*data!D1433^7)</f>
        <v>58371.32225923497</v>
      </c>
      <c r="K1433" s="4">
        <f>E1433/(constants!$A$4+constants!$B$4*data!E1433+constants!$C$4*data!E1433^2+constants!$D$4*data!E1433^3+constants!$E$4*data!E1433^4+constants!$F$4*data!E1433^5+constants!$G$4*data!E1433^6+constants!$H$4*data!E1433^7)</f>
        <v>58371.32225923497</v>
      </c>
      <c r="L1433" s="4">
        <f>F1433/(constants!$A$4+constants!$B$4*data!F1433+constants!$C$4*data!F1433^2+constants!$D$4*data!F1433^3+constants!$E$4*data!F1433^4+constants!$F$4*data!F1433^5+constants!$G$4*data!F1433^6+constants!$H$4*data!F1433^7)</f>
        <v>1439.5995061475526</v>
      </c>
      <c r="M1433" s="4"/>
      <c r="N1433" s="4"/>
      <c r="O1433" s="4">
        <f t="shared" si="334"/>
        <v>75924.566853051627</v>
      </c>
      <c r="P1433" s="4">
        <f t="shared" si="335"/>
        <v>14592.830564808743</v>
      </c>
      <c r="Q1433" s="4">
        <f t="shared" si="335"/>
        <v>14592.830564808743</v>
      </c>
      <c r="R1433" s="4">
        <f t="shared" si="336"/>
        <v>359.89987653688814</v>
      </c>
      <c r="S1433" s="4"/>
      <c r="T1433" s="4"/>
      <c r="U1433" s="4">
        <f t="shared" si="337"/>
        <v>1</v>
      </c>
      <c r="V1433" s="4"/>
      <c r="W1433" s="4"/>
      <c r="X1433">
        <f>IF(front!E1433&gt;$X$2,O1433,P1433)</f>
        <v>75924.566853051627</v>
      </c>
      <c r="Y1433">
        <f t="shared" si="331"/>
        <v>75690.586064750561</v>
      </c>
      <c r="Z1433">
        <f>SUMPRODUCT($B$7:$B$456,Y$7:Y$456,EXP(constants!$B$32+constants!$A$32*ABS($A$7:$A$456-$A1433)))</f>
        <v>3.1899334381036008E-10</v>
      </c>
      <c r="AA1433">
        <f t="shared" si="332"/>
        <v>75690.586064750241</v>
      </c>
      <c r="AB1433">
        <f t="shared" si="338"/>
        <v>75685.140106190636</v>
      </c>
      <c r="AD1433" s="4"/>
      <c r="AE1433" s="4"/>
      <c r="AF1433" s="4"/>
      <c r="AI1433" s="5">
        <f>SUMPRODUCT(constants!$B$13:$B$20,A1433^constants!$A$13:$A$20)*constants!$C$10/((A1433/1000000000)^5*(EXP(0.014388/(A1433/1000000000)/constants!$B$9)-1))</f>
        <v>2.2236489589490739E-5</v>
      </c>
      <c r="AL1433" s="17">
        <f t="shared" si="333"/>
        <v>2.9380258209592603E-10</v>
      </c>
      <c r="AQ1433">
        <f t="shared" si="340"/>
        <v>2.9380258209592603E-10</v>
      </c>
    </row>
    <row r="1434" spans="1:43" x14ac:dyDescent="0.2">
      <c r="A1434">
        <f>front!A1434</f>
        <v>843.81</v>
      </c>
      <c r="B1434" s="1">
        <f t="shared" si="339"/>
        <v>0.42999999999994998</v>
      </c>
      <c r="C1434">
        <f>front!D1434-front!B1434</f>
        <v>29215.300000000003</v>
      </c>
      <c r="D1434" s="2">
        <f>front!E1434-front!C1434</f>
        <v>55082.5</v>
      </c>
      <c r="E1434" s="2">
        <f>IF(front!F1434-front!C1434&gt;0,front!F1434-front!C1434,0)</f>
        <v>55082.5</v>
      </c>
      <c r="F1434" s="2">
        <f>front!I1434-front!H1434</f>
        <v>1422.5</v>
      </c>
      <c r="G1434" s="2"/>
      <c r="H1434" s="2"/>
      <c r="I1434" s="4">
        <f>C1434/(constants!$A$4+constants!$B$4*data!C1434+constants!$C$4*data!C1434^2+constants!$D$4*data!C1434^3+constants!$E$4*data!C1434^4+constants!$F$4*data!C1434^5+constants!$G$4*data!C1434^6+constants!$H$4*data!C1434^7)</f>
        <v>29896.949485577821</v>
      </c>
      <c r="J1434" s="4">
        <f>D1434/(constants!$A$4+constants!$B$4*data!D1434+constants!$C$4*data!D1434^2+constants!$D$4*data!D1434^3+constants!$E$4*data!D1434^4+constants!$F$4*data!D1434^5+constants!$G$4*data!D1434^6+constants!$H$4*data!D1434^7)</f>
        <v>58111.3283947975</v>
      </c>
      <c r="K1434" s="4">
        <f>E1434/(constants!$A$4+constants!$B$4*data!E1434+constants!$C$4*data!E1434^2+constants!$D$4*data!E1434^3+constants!$E$4*data!E1434^4+constants!$F$4*data!E1434^5+constants!$G$4*data!E1434^6+constants!$H$4*data!E1434^7)</f>
        <v>58111.3283947975</v>
      </c>
      <c r="L1434" s="4">
        <f>F1434/(constants!$A$4+constants!$B$4*data!F1434+constants!$C$4*data!F1434^2+constants!$D$4*data!F1434^3+constants!$E$4*data!F1434^4+constants!$F$4*data!F1434^5+constants!$G$4*data!F1434^6+constants!$H$4*data!F1434^7)</f>
        <v>1419.2457259625148</v>
      </c>
      <c r="M1434" s="4"/>
      <c r="N1434" s="4"/>
      <c r="O1434" s="4">
        <f t="shared" si="334"/>
        <v>74742.373713944558</v>
      </c>
      <c r="P1434" s="4">
        <f t="shared" si="335"/>
        <v>14527.832098699375</v>
      </c>
      <c r="Q1434" s="4">
        <f t="shared" si="335"/>
        <v>14527.832098699375</v>
      </c>
      <c r="R1434" s="4">
        <f t="shared" si="336"/>
        <v>354.81143149062871</v>
      </c>
      <c r="S1434" s="4"/>
      <c r="T1434" s="4"/>
      <c r="U1434" s="4">
        <f t="shared" si="337"/>
        <v>1</v>
      </c>
      <c r="V1434" s="4"/>
      <c r="W1434" s="4"/>
      <c r="X1434">
        <f>IF(front!E1434&gt;$X$2,O1434,P1434)</f>
        <v>74742.373713944558</v>
      </c>
      <c r="Y1434">
        <f t="shared" si="331"/>
        <v>74508.392925643493</v>
      </c>
      <c r="Z1434">
        <f>SUMPRODUCT($B$7:$B$456,Y$7:Y$456,EXP(constants!$B$32+constants!$A$32*ABS($A$7:$A$456-$A1434)))</f>
        <v>3.1128591689530231E-10</v>
      </c>
      <c r="AA1434">
        <f t="shared" si="332"/>
        <v>74508.392925643187</v>
      </c>
      <c r="AB1434">
        <f t="shared" si="338"/>
        <v>74502.946967083582</v>
      </c>
      <c r="AD1434" s="4"/>
      <c r="AE1434" s="4"/>
      <c r="AF1434" s="4"/>
      <c r="AI1434" s="5">
        <f>SUMPRODUCT(constants!$B$13:$B$20,A1434^constants!$A$13:$A$20)*constants!$C$10/((A1434/1000000000)^5*(EXP(0.014388/(A1434/1000000000)/constants!$B$9)-1))</f>
        <v>2.2240401272938008E-5</v>
      </c>
      <c r="AL1434" s="17">
        <f t="shared" si="333"/>
        <v>2.9851706782503678E-10</v>
      </c>
      <c r="AQ1434">
        <f t="shared" si="340"/>
        <v>2.9851706782503678E-10</v>
      </c>
    </row>
    <row r="1435" spans="1:43" x14ac:dyDescent="0.2">
      <c r="A1435">
        <f>front!A1435</f>
        <v>844.25</v>
      </c>
      <c r="B1435" s="1">
        <f t="shared" si="339"/>
        <v>0.44000000000005457</v>
      </c>
      <c r="C1435">
        <f>front!D1435-front!B1435</f>
        <v>28830.5</v>
      </c>
      <c r="D1435" s="2">
        <f>front!E1435-front!C1435</f>
        <v>55323.1</v>
      </c>
      <c r="E1435" s="2">
        <f>IF(front!F1435-front!C1435&gt;0,front!F1435-front!C1435,0)</f>
        <v>55323.1</v>
      </c>
      <c r="F1435" s="2">
        <f>front!I1435-front!H1435</f>
        <v>1451.3999999999996</v>
      </c>
      <c r="G1435" s="2"/>
      <c r="H1435" s="2"/>
      <c r="I1435" s="4">
        <f>C1435/(constants!$A$4+constants!$B$4*data!C1435+constants!$C$4*data!C1435^2+constants!$D$4*data!C1435^3+constants!$E$4*data!C1435^4+constants!$F$4*data!C1435^5+constants!$G$4*data!C1435^6+constants!$H$4*data!C1435^7)</f>
        <v>29488.199730486667</v>
      </c>
      <c r="J1435" s="4">
        <f>D1435/(constants!$A$4+constants!$B$4*data!D1435+constants!$C$4*data!D1435^2+constants!$D$4*data!D1435^3+constants!$E$4*data!D1435^4+constants!$F$4*data!D1435^5+constants!$G$4*data!D1435^6+constants!$H$4*data!D1435^7)</f>
        <v>58378.657552600889</v>
      </c>
      <c r="K1435" s="4">
        <f>E1435/(constants!$A$4+constants!$B$4*data!E1435+constants!$C$4*data!E1435^2+constants!$D$4*data!E1435^3+constants!$E$4*data!E1435^4+constants!$F$4*data!E1435^5+constants!$G$4*data!E1435^6+constants!$H$4*data!E1435^7)</f>
        <v>58378.657552600889</v>
      </c>
      <c r="L1435" s="4">
        <f>F1435/(constants!$A$4+constants!$B$4*data!F1435+constants!$C$4*data!F1435^2+constants!$D$4*data!F1435^3+constants!$E$4*data!F1435^4+constants!$F$4*data!F1435^5+constants!$G$4*data!F1435^6+constants!$H$4*data!F1435^7)</f>
        <v>1448.0802466036109</v>
      </c>
      <c r="M1435" s="4"/>
      <c r="N1435" s="4"/>
      <c r="O1435" s="4">
        <f t="shared" si="334"/>
        <v>73720.499326216668</v>
      </c>
      <c r="P1435" s="4">
        <f t="shared" si="335"/>
        <v>14594.664388150222</v>
      </c>
      <c r="Q1435" s="4">
        <f t="shared" si="335"/>
        <v>14594.664388150222</v>
      </c>
      <c r="R1435" s="4">
        <f t="shared" si="336"/>
        <v>362.02006165090273</v>
      </c>
      <c r="S1435" s="4"/>
      <c r="T1435" s="4"/>
      <c r="U1435" s="4">
        <f t="shared" si="337"/>
        <v>1</v>
      </c>
      <c r="V1435" s="4"/>
      <c r="W1435" s="4"/>
      <c r="X1435">
        <f>IF(front!E1435&gt;$X$2,O1435,P1435)</f>
        <v>73720.499326216668</v>
      </c>
      <c r="Y1435">
        <f t="shared" si="331"/>
        <v>73486.518537915603</v>
      </c>
      <c r="Z1435">
        <f>SUMPRODUCT($B$7:$B$456,Y$7:Y$456,EXP(constants!$B$32+constants!$A$32*ABS($A$7:$A$456-$A1435)))</f>
        <v>3.0359198240858804E-10</v>
      </c>
      <c r="AA1435">
        <f t="shared" si="332"/>
        <v>73486.518537915297</v>
      </c>
      <c r="AB1435">
        <f t="shared" si="338"/>
        <v>73481.072579355692</v>
      </c>
      <c r="AD1435" s="4"/>
      <c r="AE1435" s="4"/>
      <c r="AF1435" s="4"/>
      <c r="AI1435" s="5">
        <f>SUMPRODUCT(constants!$B$13:$B$20,A1435^constants!$A$13:$A$20)*constants!$C$10/((A1435/1000000000)^5*(EXP(0.014388/(A1435/1000000000)/constants!$B$9)-1))</f>
        <v>2.2244358329381716E-5</v>
      </c>
      <c r="AL1435" s="17">
        <f t="shared" si="333"/>
        <v>3.0272228682235117E-10</v>
      </c>
      <c r="AQ1435">
        <f t="shared" si="340"/>
        <v>3.0272228682235117E-10</v>
      </c>
    </row>
    <row r="1436" spans="1:43" x14ac:dyDescent="0.2">
      <c r="A1436">
        <f>front!A1436</f>
        <v>844.69</v>
      </c>
      <c r="B1436" s="1">
        <f t="shared" si="339"/>
        <v>0.44000000000005457</v>
      </c>
      <c r="C1436">
        <f>front!D1436-front!B1436</f>
        <v>28666.45</v>
      </c>
      <c r="D1436" s="2">
        <f>front!E1436-front!C1436</f>
        <v>55651</v>
      </c>
      <c r="E1436" s="2">
        <f>IF(front!F1436-front!C1436&gt;0,front!F1436-front!C1436,0)</f>
        <v>55651</v>
      </c>
      <c r="F1436" s="2">
        <f>front!I1436-front!H1436</f>
        <v>1456.4000000000015</v>
      </c>
      <c r="G1436" s="2"/>
      <c r="H1436" s="2"/>
      <c r="I1436" s="4">
        <f>C1436/(constants!$A$4+constants!$B$4*data!C1436+constants!$C$4*data!C1436^2+constants!$D$4*data!C1436^3+constants!$E$4*data!C1436^4+constants!$F$4*data!C1436^5+constants!$G$4*data!C1436^6+constants!$H$4*data!C1436^7)</f>
        <v>29314.048639067467</v>
      </c>
      <c r="J1436" s="4">
        <f>D1436/(constants!$A$4+constants!$B$4*data!D1436+constants!$C$4*data!D1436^2+constants!$D$4*data!D1436^3+constants!$E$4*data!D1436^4+constants!$F$4*data!D1436^5+constants!$G$4*data!D1436^6+constants!$H$4*data!D1436^7)</f>
        <v>58743.247554523143</v>
      </c>
      <c r="K1436" s="4">
        <f>E1436/(constants!$A$4+constants!$B$4*data!E1436+constants!$C$4*data!E1436^2+constants!$D$4*data!E1436^3+constants!$E$4*data!E1436^4+constants!$F$4*data!E1436^5+constants!$G$4*data!E1436^6+constants!$H$4*data!E1436^7)</f>
        <v>58743.247554523143</v>
      </c>
      <c r="L1436" s="4">
        <f>F1436/(constants!$A$4+constants!$B$4*data!F1436+constants!$C$4*data!F1436^2+constants!$D$4*data!F1436^3+constants!$E$4*data!F1436^4+constants!$F$4*data!F1436^5+constants!$G$4*data!F1436^6+constants!$H$4*data!F1436^7)</f>
        <v>1453.0689171006677</v>
      </c>
      <c r="M1436" s="4"/>
      <c r="N1436" s="4"/>
      <c r="O1436" s="4">
        <f t="shared" si="334"/>
        <v>73285.121597668665</v>
      </c>
      <c r="P1436" s="4">
        <f t="shared" si="335"/>
        <v>14685.811888630786</v>
      </c>
      <c r="Q1436" s="4">
        <f t="shared" si="335"/>
        <v>14685.811888630786</v>
      </c>
      <c r="R1436" s="4">
        <f t="shared" si="336"/>
        <v>363.26722927516693</v>
      </c>
      <c r="S1436" s="4"/>
      <c r="T1436" s="4"/>
      <c r="U1436" s="4">
        <f t="shared" si="337"/>
        <v>1</v>
      </c>
      <c r="V1436" s="4"/>
      <c r="W1436" s="4"/>
      <c r="X1436">
        <f>IF(front!E1436&gt;$X$2,O1436,P1436)</f>
        <v>73285.121597668665</v>
      </c>
      <c r="Y1436">
        <f t="shared" si="331"/>
        <v>73051.1408093676</v>
      </c>
      <c r="Z1436">
        <f>SUMPRODUCT($B$7:$B$456,Y$7:Y$456,EXP(constants!$B$32+constants!$A$32*ABS($A$7:$A$456-$A1436)))</f>
        <v>2.9608821594642259E-10</v>
      </c>
      <c r="AA1436">
        <f t="shared" si="332"/>
        <v>73051.140809367309</v>
      </c>
      <c r="AB1436">
        <f t="shared" si="338"/>
        <v>73045.694850807704</v>
      </c>
      <c r="AD1436" s="4"/>
      <c r="AE1436" s="4"/>
      <c r="AF1436" s="4"/>
      <c r="AI1436" s="5">
        <f>SUMPRODUCT(constants!$B$13:$B$20,A1436^constants!$A$13:$A$20)*constants!$C$10/((A1436/1000000000)^5*(EXP(0.014388/(A1436/1000000000)/constants!$B$9)-1))</f>
        <v>2.224826921819047E-5</v>
      </c>
      <c r="AL1436" s="17">
        <f t="shared" si="333"/>
        <v>3.0458015716917312E-10</v>
      </c>
      <c r="AQ1436">
        <f t="shared" si="340"/>
        <v>3.0458015716917312E-10</v>
      </c>
    </row>
    <row r="1437" spans="1:43" x14ac:dyDescent="0.2">
      <c r="A1437">
        <f>front!A1437</f>
        <v>845.13</v>
      </c>
      <c r="B1437" s="1">
        <f t="shared" si="339"/>
        <v>0.43999999999994088</v>
      </c>
      <c r="C1437">
        <f>front!D1437-front!B1437</f>
        <v>28616.149999999998</v>
      </c>
      <c r="D1437" s="2">
        <f>front!E1437-front!C1437</f>
        <v>55120.1</v>
      </c>
      <c r="E1437" s="2">
        <f>IF(front!F1437-front!C1437&gt;0,front!F1437-front!C1437,0)</f>
        <v>55120.1</v>
      </c>
      <c r="F1437" s="2">
        <f>front!I1437-front!H1437</f>
        <v>1476.7000000000007</v>
      </c>
      <c r="G1437" s="2"/>
      <c r="H1437" s="2"/>
      <c r="I1437" s="4">
        <f>C1437/(constants!$A$4+constants!$B$4*data!C1437+constants!$C$4*data!C1437^2+constants!$D$4*data!C1437^3+constants!$E$4*data!C1437^4+constants!$F$4*data!C1437^5+constants!$G$4*data!C1437^6+constants!$H$4*data!C1437^7)</f>
        <v>29260.664625280024</v>
      </c>
      <c r="J1437" s="4">
        <f>D1437/(constants!$A$4+constants!$B$4*data!D1437+constants!$C$4*data!D1437^2+constants!$D$4*data!D1437^3+constants!$E$4*data!D1437^4+constants!$F$4*data!D1437^5+constants!$G$4*data!D1437^6+constants!$H$4*data!D1437^7)</f>
        <v>58153.095540830611</v>
      </c>
      <c r="K1437" s="4">
        <f>E1437/(constants!$A$4+constants!$B$4*data!E1437+constants!$C$4*data!E1437^2+constants!$D$4*data!E1437^3+constants!$E$4*data!E1437^4+constants!$F$4*data!E1437^5+constants!$G$4*data!E1437^6+constants!$H$4*data!E1437^7)</f>
        <v>58153.095540830611</v>
      </c>
      <c r="L1437" s="4">
        <f>F1437/(constants!$A$4+constants!$B$4*data!F1437+constants!$C$4*data!F1437^2+constants!$D$4*data!F1437^3+constants!$E$4*data!F1437^4+constants!$F$4*data!F1437^5+constants!$G$4*data!F1437^6+constants!$H$4*data!F1437^7)</f>
        <v>1473.3229165480791</v>
      </c>
      <c r="M1437" s="4"/>
      <c r="N1437" s="4"/>
      <c r="O1437" s="4">
        <f t="shared" si="334"/>
        <v>73151.661563200061</v>
      </c>
      <c r="P1437" s="4">
        <f t="shared" si="335"/>
        <v>14538.273885207653</v>
      </c>
      <c r="Q1437" s="4">
        <f t="shared" si="335"/>
        <v>14538.273885207653</v>
      </c>
      <c r="R1437" s="4">
        <f t="shared" si="336"/>
        <v>368.33072913701977</v>
      </c>
      <c r="S1437" s="4"/>
      <c r="T1437" s="4"/>
      <c r="U1437" s="4">
        <f t="shared" si="337"/>
        <v>1</v>
      </c>
      <c r="V1437" s="4"/>
      <c r="W1437" s="4"/>
      <c r="X1437">
        <f>IF(front!E1437&gt;$X$2,O1437,P1437)</f>
        <v>73151.661563200061</v>
      </c>
      <c r="Y1437">
        <f t="shared" si="331"/>
        <v>72917.680774898996</v>
      </c>
      <c r="Z1437">
        <f>SUMPRODUCT($B$7:$B$456,Y$7:Y$456,EXP(constants!$B$32+constants!$A$32*ABS($A$7:$A$456-$A1437)))</f>
        <v>2.8876991719876178E-10</v>
      </c>
      <c r="AA1437">
        <f t="shared" si="332"/>
        <v>72917.680774898705</v>
      </c>
      <c r="AB1437">
        <f t="shared" si="338"/>
        <v>72912.2348163391</v>
      </c>
      <c r="AD1437" s="4"/>
      <c r="AE1437" s="4"/>
      <c r="AF1437" s="4"/>
      <c r="AI1437" s="5">
        <f>SUMPRODUCT(constants!$B$13:$B$20,A1437^constants!$A$13:$A$20)*constants!$C$10/((A1437/1000000000)^5*(EXP(0.014388/(A1437/1000000000)/constants!$B$9)-1))</f>
        <v>2.2252133892248332E-5</v>
      </c>
      <c r="AL1437" s="17">
        <f t="shared" si="333"/>
        <v>3.0519067133657233E-10</v>
      </c>
      <c r="AQ1437">
        <f t="shared" si="340"/>
        <v>3.0519067133657233E-10</v>
      </c>
    </row>
    <row r="1438" spans="1:43" x14ac:dyDescent="0.2">
      <c r="A1438">
        <f>front!A1438</f>
        <v>845.57</v>
      </c>
      <c r="B1438" s="1">
        <f t="shared" si="339"/>
        <v>0.44000000000005457</v>
      </c>
      <c r="C1438">
        <f>front!D1438-front!B1438</f>
        <v>28859</v>
      </c>
      <c r="D1438" s="2">
        <f>front!E1438-front!C1438</f>
        <v>55478.1</v>
      </c>
      <c r="E1438" s="2">
        <f>IF(front!F1438-front!C1438&gt;0,front!F1438-front!C1438,0)</f>
        <v>55478.1</v>
      </c>
      <c r="F1438" s="2">
        <f>front!I1438-front!H1438</f>
        <v>1405.7999999999993</v>
      </c>
      <c r="G1438" s="2"/>
      <c r="H1438" s="2"/>
      <c r="I1438" s="4">
        <f>C1438/(constants!$A$4+constants!$B$4*data!C1438+constants!$C$4*data!C1438^2+constants!$D$4*data!C1438^3+constants!$E$4*data!C1438^4+constants!$F$4*data!C1438^5+constants!$G$4*data!C1438^6+constants!$H$4*data!C1438^7)</f>
        <v>29518.461239069595</v>
      </c>
      <c r="J1438" s="4">
        <f>D1438/(constants!$A$4+constants!$B$4*data!D1438+constants!$C$4*data!D1438^2+constants!$D$4*data!D1438^3+constants!$E$4*data!D1438^4+constants!$F$4*data!D1438^5+constants!$G$4*data!D1438^6+constants!$H$4*data!D1438^7)</f>
        <v>58550.961322734947</v>
      </c>
      <c r="K1438" s="4">
        <f>E1438/(constants!$A$4+constants!$B$4*data!E1438+constants!$C$4*data!E1438^2+constants!$D$4*data!E1438^3+constants!$E$4*data!E1438^4+constants!$F$4*data!E1438^5+constants!$G$4*data!E1438^6+constants!$H$4*data!E1438^7)</f>
        <v>58550.961322734947</v>
      </c>
      <c r="L1438" s="4">
        <f>F1438/(constants!$A$4+constants!$B$4*data!F1438+constants!$C$4*data!F1438^2+constants!$D$4*data!F1438^3+constants!$E$4*data!F1438^4+constants!$F$4*data!F1438^5+constants!$G$4*data!F1438^6+constants!$H$4*data!F1438^7)</f>
        <v>1402.5835596038578</v>
      </c>
      <c r="M1438" s="4"/>
      <c r="N1438" s="4"/>
      <c r="O1438" s="4">
        <f t="shared" si="334"/>
        <v>73796.153097673989</v>
      </c>
      <c r="P1438" s="4">
        <f t="shared" si="335"/>
        <v>14637.740330683737</v>
      </c>
      <c r="Q1438" s="4">
        <f t="shared" si="335"/>
        <v>14637.740330683737</v>
      </c>
      <c r="R1438" s="4">
        <f t="shared" si="336"/>
        <v>350.64588990096445</v>
      </c>
      <c r="S1438" s="4"/>
      <c r="T1438" s="4"/>
      <c r="U1438" s="4">
        <f t="shared" si="337"/>
        <v>1</v>
      </c>
      <c r="V1438" s="4"/>
      <c r="W1438" s="4"/>
      <c r="X1438">
        <f>IF(front!E1438&gt;$X$2,O1438,P1438)</f>
        <v>73796.153097673989</v>
      </c>
      <c r="Y1438">
        <f t="shared" si="331"/>
        <v>73562.172309372923</v>
      </c>
      <c r="Z1438">
        <f>SUMPRODUCT($B$7:$B$456,Y$7:Y$456,EXP(constants!$B$32+constants!$A$32*ABS($A$7:$A$456-$A1438)))</f>
        <v>2.8163250203131447E-10</v>
      </c>
      <c r="AA1438">
        <f t="shared" si="332"/>
        <v>73562.172309372647</v>
      </c>
      <c r="AB1438">
        <f t="shared" si="338"/>
        <v>73556.726350813042</v>
      </c>
      <c r="AD1438" s="4"/>
      <c r="AE1438" s="4"/>
      <c r="AF1438" s="4"/>
      <c r="AI1438" s="5">
        <f>SUMPRODUCT(constants!$B$13:$B$20,A1438^constants!$A$13:$A$20)*constants!$C$10/((A1438/1000000000)^5*(EXP(0.014388/(A1438/1000000000)/constants!$B$9)-1))</f>
        <v>2.2255952304886393E-5</v>
      </c>
      <c r="AL1438" s="17">
        <f t="shared" si="333"/>
        <v>3.025685536730033E-10</v>
      </c>
      <c r="AQ1438">
        <f t="shared" si="340"/>
        <v>3.025685536730033E-10</v>
      </c>
    </row>
    <row r="1439" spans="1:43" x14ac:dyDescent="0.2">
      <c r="A1439">
        <f>front!A1439</f>
        <v>846.01</v>
      </c>
      <c r="B1439" s="1">
        <f t="shared" si="339"/>
        <v>0.43999999999994088</v>
      </c>
      <c r="C1439">
        <f>front!D1439-front!B1439</f>
        <v>29150.2</v>
      </c>
      <c r="D1439" s="2">
        <f>front!E1439-front!C1439</f>
        <v>55086.3</v>
      </c>
      <c r="E1439" s="2">
        <f>IF(front!F1439-front!C1439&gt;0,front!F1439-front!C1439,0)</f>
        <v>55086.3</v>
      </c>
      <c r="F1439" s="2">
        <f>front!I1439-front!H1439</f>
        <v>1497.6000000000004</v>
      </c>
      <c r="G1439" s="2"/>
      <c r="H1439" s="2"/>
      <c r="I1439" s="4">
        <f>C1439/(constants!$A$4+constants!$B$4*data!C1439+constants!$C$4*data!C1439^2+constants!$D$4*data!C1439^3+constants!$E$4*data!C1439^4+constants!$F$4*data!C1439^5+constants!$G$4*data!C1439^6+constants!$H$4*data!C1439^7)</f>
        <v>29827.772478519448</v>
      </c>
      <c r="J1439" s="4">
        <f>D1439/(constants!$A$4+constants!$B$4*data!D1439+constants!$C$4*data!D1439^2+constants!$D$4*data!D1439^3+constants!$E$4*data!D1439^4+constants!$F$4*data!D1439^5+constants!$G$4*data!D1439^6+constants!$H$4*data!D1439^7)</f>
        <v>58115.549380050019</v>
      </c>
      <c r="K1439" s="4">
        <f>E1439/(constants!$A$4+constants!$B$4*data!E1439+constants!$C$4*data!E1439^2+constants!$D$4*data!E1439^3+constants!$E$4*data!E1439^4+constants!$F$4*data!E1439^5+constants!$G$4*data!E1439^6+constants!$H$4*data!E1439^7)</f>
        <v>58115.549380050019</v>
      </c>
      <c r="L1439" s="4">
        <f>F1439/(constants!$A$4+constants!$B$4*data!F1439+constants!$C$4*data!F1439^2+constants!$D$4*data!F1439^3+constants!$E$4*data!F1439^4+constants!$F$4*data!F1439^5+constants!$G$4*data!F1439^6+constants!$H$4*data!F1439^7)</f>
        <v>1494.175551662222</v>
      </c>
      <c r="M1439" s="4"/>
      <c r="N1439" s="4"/>
      <c r="O1439" s="4">
        <f t="shared" si="334"/>
        <v>74569.431196298625</v>
      </c>
      <c r="P1439" s="4">
        <f t="shared" si="335"/>
        <v>14528.887345012505</v>
      </c>
      <c r="Q1439" s="4">
        <f t="shared" si="335"/>
        <v>14528.887345012505</v>
      </c>
      <c r="R1439" s="4">
        <f t="shared" si="336"/>
        <v>373.5438879155555</v>
      </c>
      <c r="S1439" s="4"/>
      <c r="T1439" s="4"/>
      <c r="U1439" s="4">
        <f t="shared" si="337"/>
        <v>1</v>
      </c>
      <c r="V1439" s="4"/>
      <c r="W1439" s="4"/>
      <c r="X1439">
        <f>IF(front!E1439&gt;$X$2,O1439,P1439)</f>
        <v>74569.431196298625</v>
      </c>
      <c r="Y1439">
        <f t="shared" si="331"/>
        <v>74335.45040799756</v>
      </c>
      <c r="Z1439">
        <f>SUMPRODUCT($B$7:$B$456,Y$7:Y$456,EXP(constants!$B$32+constants!$A$32*ABS($A$7:$A$456-$A1439)))</f>
        <v>2.7467149961408473E-10</v>
      </c>
      <c r="AA1439">
        <f t="shared" si="332"/>
        <v>74335.450407997283</v>
      </c>
      <c r="AB1439">
        <f t="shared" si="338"/>
        <v>74330.004449437678</v>
      </c>
      <c r="AD1439" s="4"/>
      <c r="AE1439" s="4"/>
      <c r="AF1439" s="4"/>
      <c r="AI1439" s="5">
        <f>SUMPRODUCT(constants!$B$13:$B$20,A1439^constants!$A$13:$A$20)*constants!$C$10/((A1439/1000000000)^5*(EXP(0.014388/(A1439/1000000000)/constants!$B$9)-1))</f>
        <v>2.2259724409817402E-5</v>
      </c>
      <c r="AL1439" s="17">
        <f t="shared" si="333"/>
        <v>2.9947158721024131E-10</v>
      </c>
      <c r="AQ1439">
        <f t="shared" si="340"/>
        <v>2.9947158721024131E-10</v>
      </c>
    </row>
    <row r="1440" spans="1:43" x14ac:dyDescent="0.2">
      <c r="A1440">
        <f>front!A1440</f>
        <v>846.45</v>
      </c>
      <c r="B1440" s="1">
        <f t="shared" si="339"/>
        <v>0.44000000000005457</v>
      </c>
      <c r="C1440">
        <f>front!D1440-front!B1440</f>
        <v>29615.899999999998</v>
      </c>
      <c r="D1440" s="2">
        <f>front!E1440-front!C1440</f>
        <v>55580.6</v>
      </c>
      <c r="E1440" s="2">
        <f>IF(front!F1440-front!C1440&gt;0,front!F1440-front!C1440,0)</f>
        <v>55580.6</v>
      </c>
      <c r="F1440" s="2">
        <f>front!I1440-front!H1440</f>
        <v>1349</v>
      </c>
      <c r="G1440" s="2"/>
      <c r="H1440" s="2"/>
      <c r="I1440" s="4">
        <f>C1440/(constants!$A$4+constants!$B$4*data!C1440+constants!$C$4*data!C1440^2+constants!$D$4*data!C1440^3+constants!$E$4*data!C1440^4+constants!$F$4*data!C1440^5+constants!$G$4*data!C1440^6+constants!$H$4*data!C1440^7)</f>
        <v>30322.863229919472</v>
      </c>
      <c r="J1440" s="4">
        <f>D1440/(constants!$A$4+constants!$B$4*data!D1440+constants!$C$4*data!D1440^2+constants!$D$4*data!D1440^3+constants!$E$4*data!D1440^4+constants!$F$4*data!D1440^5+constants!$G$4*data!D1440^6+constants!$H$4*data!D1440^7)</f>
        <v>58664.942939125642</v>
      </c>
      <c r="K1440" s="4">
        <f>E1440/(constants!$A$4+constants!$B$4*data!E1440+constants!$C$4*data!E1440^2+constants!$D$4*data!E1440^3+constants!$E$4*data!E1440^4+constants!$F$4*data!E1440^5+constants!$G$4*data!E1440^6+constants!$H$4*data!E1440^7)</f>
        <v>58664.942939125642</v>
      </c>
      <c r="L1440" s="4">
        <f>F1440/(constants!$A$4+constants!$B$4*data!F1440+constants!$C$4*data!F1440^2+constants!$D$4*data!F1440^3+constants!$E$4*data!F1440^4+constants!$F$4*data!F1440^5+constants!$G$4*data!F1440^6+constants!$H$4*data!F1440^7)</f>
        <v>1345.9122193537928</v>
      </c>
      <c r="M1440" s="4"/>
      <c r="N1440" s="4"/>
      <c r="O1440" s="4">
        <f t="shared" si="334"/>
        <v>75807.158074798674</v>
      </c>
      <c r="P1440" s="4">
        <f t="shared" si="335"/>
        <v>14666.23573478141</v>
      </c>
      <c r="Q1440" s="4">
        <f t="shared" si="335"/>
        <v>14666.23573478141</v>
      </c>
      <c r="R1440" s="4">
        <f t="shared" si="336"/>
        <v>336.4780548384482</v>
      </c>
      <c r="S1440" s="4"/>
      <c r="T1440" s="4"/>
      <c r="U1440" s="4">
        <f t="shared" si="337"/>
        <v>1</v>
      </c>
      <c r="V1440" s="4"/>
      <c r="W1440" s="4"/>
      <c r="X1440">
        <f>IF(front!E1440&gt;$X$2,O1440,P1440)</f>
        <v>75807.158074798674</v>
      </c>
      <c r="Y1440">
        <f t="shared" si="331"/>
        <v>75573.177286497608</v>
      </c>
      <c r="Z1440">
        <f>SUMPRODUCT($B$7:$B$456,Y$7:Y$456,EXP(constants!$B$32+constants!$A$32*ABS($A$7:$A$456-$A1440)))</f>
        <v>2.678825496208568E-10</v>
      </c>
      <c r="AA1440">
        <f t="shared" si="332"/>
        <v>75573.177286497346</v>
      </c>
      <c r="AB1440">
        <f t="shared" si="338"/>
        <v>75567.731327937741</v>
      </c>
      <c r="AD1440" s="4"/>
      <c r="AE1440" s="4"/>
      <c r="AF1440" s="4"/>
      <c r="AI1440" s="5">
        <f>SUMPRODUCT(constants!$B$13:$B$20,A1440^constants!$A$13:$A$20)*constants!$C$10/((A1440/1000000000)^5*(EXP(0.014388/(A1440/1000000000)/constants!$B$9)-1))</f>
        <v>2.2263450161256822E-5</v>
      </c>
      <c r="AL1440" s="17">
        <f t="shared" si="333"/>
        <v>2.9461583363725941E-10</v>
      </c>
      <c r="AQ1440">
        <f t="shared" si="340"/>
        <v>2.9461583363725941E-10</v>
      </c>
    </row>
    <row r="1441" spans="1:43" x14ac:dyDescent="0.2">
      <c r="A1441">
        <f>front!A1441</f>
        <v>846.88</v>
      </c>
      <c r="B1441" s="1">
        <f t="shared" si="339"/>
        <v>0.42999999999994998</v>
      </c>
      <c r="C1441">
        <f>front!D1441-front!B1441</f>
        <v>30081.600000000002</v>
      </c>
      <c r="D1441" s="2">
        <f>front!E1441-front!C1441</f>
        <v>55676.800000000003</v>
      </c>
      <c r="E1441" s="2">
        <f>IF(front!F1441-front!C1441&gt;0,front!F1441-front!C1441,0)</f>
        <v>55676.800000000003</v>
      </c>
      <c r="F1441" s="2">
        <f>front!I1441-front!H1441</f>
        <v>1419</v>
      </c>
      <c r="G1441" s="2"/>
      <c r="H1441" s="2"/>
      <c r="I1441" s="4">
        <f>C1441/(constants!$A$4+constants!$B$4*data!C1441+constants!$C$4*data!C1441^2+constants!$D$4*data!C1441^3+constants!$E$4*data!C1441^4+constants!$F$4*data!C1441^5+constants!$G$4*data!C1441^6+constants!$H$4*data!C1441^7)</f>
        <v>30818.476873069751</v>
      </c>
      <c r="J1441" s="4">
        <f>D1441/(constants!$A$4+constants!$B$4*data!D1441+constants!$C$4*data!D1441^2+constants!$D$4*data!D1441^3+constants!$E$4*data!D1441^4+constants!$F$4*data!D1441^5+constants!$G$4*data!D1441^6+constants!$H$4*data!D1441^7)</f>
        <v>58771.948333875305</v>
      </c>
      <c r="K1441" s="4">
        <f>E1441/(constants!$A$4+constants!$B$4*data!E1441+constants!$C$4*data!E1441^2+constants!$D$4*data!E1441^3+constants!$E$4*data!E1441^4+constants!$F$4*data!E1441^5+constants!$G$4*data!E1441^6+constants!$H$4*data!E1441^7)</f>
        <v>58771.948333875305</v>
      </c>
      <c r="L1441" s="4">
        <f>F1441/(constants!$A$4+constants!$B$4*data!F1441+constants!$C$4*data!F1441^2+constants!$D$4*data!F1441^3+constants!$E$4*data!F1441^4+constants!$F$4*data!F1441^5+constants!$G$4*data!F1441^6+constants!$H$4*data!F1441^7)</f>
        <v>1415.7536554016274</v>
      </c>
      <c r="M1441" s="4"/>
      <c r="N1441" s="4"/>
      <c r="O1441" s="4">
        <f t="shared" si="334"/>
        <v>77046.192182674378</v>
      </c>
      <c r="P1441" s="4">
        <f t="shared" si="335"/>
        <v>14692.987083468826</v>
      </c>
      <c r="Q1441" s="4">
        <f t="shared" si="335"/>
        <v>14692.987083468826</v>
      </c>
      <c r="R1441" s="4">
        <f t="shared" si="336"/>
        <v>353.93841385040685</v>
      </c>
      <c r="S1441" s="4"/>
      <c r="T1441" s="4"/>
      <c r="U1441" s="4">
        <f t="shared" si="337"/>
        <v>1</v>
      </c>
      <c r="V1441" s="4"/>
      <c r="W1441" s="4"/>
      <c r="X1441">
        <f>IF(front!E1441&gt;$X$2,O1441,P1441)</f>
        <v>77046.192182674378</v>
      </c>
      <c r="Y1441">
        <f t="shared" si="331"/>
        <v>76812.211394373313</v>
      </c>
      <c r="Z1441">
        <f>SUMPRODUCT($B$7:$B$456,Y$7:Y$456,EXP(constants!$B$32+constants!$A$32*ABS($A$7:$A$456-$A1441)))</f>
        <v>2.6141004725337934E-10</v>
      </c>
      <c r="AA1441">
        <f t="shared" si="332"/>
        <v>76812.211394373051</v>
      </c>
      <c r="AB1441">
        <f t="shared" si="338"/>
        <v>76806.765435813446</v>
      </c>
      <c r="AD1441" s="4"/>
      <c r="AE1441" s="4"/>
      <c r="AF1441" s="4"/>
      <c r="AI1441" s="5">
        <f>SUMPRODUCT(constants!$B$13:$B$20,A1441^constants!$A$13:$A$20)*constants!$C$10/((A1441/1000000000)^5*(EXP(0.014388/(A1441/1000000000)/constants!$B$9)-1))</f>
        <v>2.2267046407776434E-5</v>
      </c>
      <c r="AL1441" s="17">
        <f t="shared" si="333"/>
        <v>2.8990996146537058E-10</v>
      </c>
      <c r="AQ1441">
        <f t="shared" si="340"/>
        <v>2.8990996146537058E-10</v>
      </c>
    </row>
    <row r="1442" spans="1:43" x14ac:dyDescent="0.2">
      <c r="A1442">
        <f>front!A1442</f>
        <v>847.32</v>
      </c>
      <c r="B1442" s="1">
        <f t="shared" si="339"/>
        <v>0.44000000000005457</v>
      </c>
      <c r="C1442">
        <f>front!D1442-front!B1442</f>
        <v>30526.049999999996</v>
      </c>
      <c r="D1442" s="2">
        <f>front!E1442-front!C1442</f>
        <v>55343</v>
      </c>
      <c r="E1442" s="2">
        <f>IF(front!F1442-front!C1442&gt;0,front!F1442-front!C1442,0)</f>
        <v>55343</v>
      </c>
      <c r="F1442" s="2">
        <f>front!I1442-front!H1442</f>
        <v>1716.5</v>
      </c>
      <c r="G1442" s="2"/>
      <c r="H1442" s="2"/>
      <c r="I1442" s="4">
        <f>C1442/(constants!$A$4+constants!$B$4*data!C1442+constants!$C$4*data!C1442^2+constants!$D$4*data!C1442^3+constants!$E$4*data!C1442^4+constants!$F$4*data!C1442^5+constants!$G$4*data!C1442^6+constants!$H$4*data!C1442^7)</f>
        <v>31291.961802011752</v>
      </c>
      <c r="J1442" s="4">
        <f>D1442/(constants!$A$4+constants!$B$4*data!D1442+constants!$C$4*data!D1442^2+constants!$D$4*data!D1442^3+constants!$E$4*data!D1442^4+constants!$F$4*data!D1442^5+constants!$G$4*data!D1442^6+constants!$H$4*data!D1442^7)</f>
        <v>58400.775307499884</v>
      </c>
      <c r="K1442" s="4">
        <f>E1442/(constants!$A$4+constants!$B$4*data!E1442+constants!$C$4*data!E1442^2+constants!$D$4*data!E1442^3+constants!$E$4*data!E1442^4+constants!$F$4*data!E1442^5+constants!$G$4*data!E1442^6+constants!$H$4*data!E1442^7)</f>
        <v>58400.775307499884</v>
      </c>
      <c r="L1442" s="4">
        <f>F1442/(constants!$A$4+constants!$B$4*data!F1442+constants!$C$4*data!F1442^2+constants!$D$4*data!F1442^3+constants!$E$4*data!F1442^4+constants!$F$4*data!F1442^5+constants!$G$4*data!F1442^6+constants!$H$4*data!F1442^7)</f>
        <v>1712.5791830769488</v>
      </c>
      <c r="M1442" s="4"/>
      <c r="N1442" s="4"/>
      <c r="O1442" s="4">
        <f t="shared" si="334"/>
        <v>78229.904505029379</v>
      </c>
      <c r="P1442" s="4">
        <f t="shared" si="335"/>
        <v>14600.193826874971</v>
      </c>
      <c r="Q1442" s="4">
        <f t="shared" si="335"/>
        <v>14600.193826874971</v>
      </c>
      <c r="R1442" s="4">
        <f t="shared" si="336"/>
        <v>428.14479576923719</v>
      </c>
      <c r="S1442" s="4"/>
      <c r="T1442" s="4"/>
      <c r="U1442" s="4">
        <f t="shared" si="337"/>
        <v>1</v>
      </c>
      <c r="V1442" s="4"/>
      <c r="W1442" s="4"/>
      <c r="X1442">
        <f>IF(front!E1442&gt;$X$2,O1442,P1442)</f>
        <v>78229.904505029379</v>
      </c>
      <c r="Y1442">
        <f t="shared" si="331"/>
        <v>77995.923716728314</v>
      </c>
      <c r="Z1442">
        <f>SUMPRODUCT($B$7:$B$456,Y$7:Y$456,EXP(constants!$B$32+constants!$A$32*ABS($A$7:$A$456-$A1442)))</f>
        <v>2.5494887548629001E-10</v>
      </c>
      <c r="AA1442">
        <f t="shared" si="332"/>
        <v>77995.923716728052</v>
      </c>
      <c r="AB1442">
        <f t="shared" si="338"/>
        <v>77990.477758168447</v>
      </c>
      <c r="AD1442" s="4"/>
      <c r="AE1442" s="4"/>
      <c r="AF1442" s="4"/>
      <c r="AI1442" s="5">
        <f>SUMPRODUCT(constants!$B$13:$B$20,A1442^constants!$A$13:$A$20)*constants!$C$10/((A1442/1000000000)^5*(EXP(0.014388/(A1442/1000000000)/constants!$B$9)-1))</f>
        <v>2.2270680372631446E-5</v>
      </c>
      <c r="AL1442" s="17">
        <f t="shared" si="333"/>
        <v>2.8555640397136679E-10</v>
      </c>
      <c r="AQ1442">
        <f t="shared" si="340"/>
        <v>2.8555640397136679E-10</v>
      </c>
    </row>
    <row r="1443" spans="1:43" x14ac:dyDescent="0.2">
      <c r="A1443">
        <f>front!A1443</f>
        <v>847.76</v>
      </c>
      <c r="B1443" s="1">
        <f t="shared" si="339"/>
        <v>0.43999999999994088</v>
      </c>
      <c r="C1443">
        <f>front!D1443-front!B1443</f>
        <v>30849.050000000003</v>
      </c>
      <c r="D1443" s="2">
        <f>front!E1443-front!C1443</f>
        <v>55634.8</v>
      </c>
      <c r="E1443" s="2">
        <f>IF(front!F1443-front!C1443&gt;0,front!F1443-front!C1443,0)</f>
        <v>55634.8</v>
      </c>
      <c r="F1443" s="2">
        <f>front!I1443-front!H1443</f>
        <v>1704.6000000000004</v>
      </c>
      <c r="G1443" s="2"/>
      <c r="H1443" s="2"/>
      <c r="I1443" s="4">
        <f>C1443/(constants!$A$4+constants!$B$4*data!C1443+constants!$C$4*data!C1443^2+constants!$D$4*data!C1443^3+constants!$E$4*data!C1443^4+constants!$F$4*data!C1443^5+constants!$G$4*data!C1443^6+constants!$H$4*data!C1443^7)</f>
        <v>31636.360188041148</v>
      </c>
      <c r="J1443" s="4">
        <f>D1443/(constants!$A$4+constants!$B$4*data!D1443+constants!$C$4*data!D1443^2+constants!$D$4*data!D1443^3+constants!$E$4*data!D1443^4+constants!$F$4*data!D1443^5+constants!$G$4*data!D1443^6+constants!$H$4*data!D1443^7)</f>
        <v>58725.227216690764</v>
      </c>
      <c r="K1443" s="4">
        <f>E1443/(constants!$A$4+constants!$B$4*data!E1443+constants!$C$4*data!E1443^2+constants!$D$4*data!E1443^3+constants!$E$4*data!E1443^4+constants!$F$4*data!E1443^5+constants!$G$4*data!E1443^6+constants!$H$4*data!E1443^7)</f>
        <v>58725.227216690764</v>
      </c>
      <c r="L1443" s="4">
        <f>F1443/(constants!$A$4+constants!$B$4*data!F1443+constants!$C$4*data!F1443^2+constants!$D$4*data!F1443^3+constants!$E$4*data!F1443^4+constants!$F$4*data!F1443^5+constants!$G$4*data!F1443^6+constants!$H$4*data!F1443^7)</f>
        <v>1700.7061792094448</v>
      </c>
      <c r="M1443" s="4"/>
      <c r="N1443" s="4"/>
      <c r="O1443" s="4">
        <f t="shared" si="334"/>
        <v>79090.900470102861</v>
      </c>
      <c r="P1443" s="4">
        <f t="shared" si="335"/>
        <v>14681.306804172691</v>
      </c>
      <c r="Q1443" s="4">
        <f t="shared" si="335"/>
        <v>14681.306804172691</v>
      </c>
      <c r="R1443" s="4">
        <f t="shared" si="336"/>
        <v>425.17654480236121</v>
      </c>
      <c r="S1443" s="4"/>
      <c r="T1443" s="4"/>
      <c r="U1443" s="4">
        <f t="shared" si="337"/>
        <v>1</v>
      </c>
      <c r="V1443" s="4"/>
      <c r="W1443" s="4"/>
      <c r="X1443">
        <f>IF(front!E1443&gt;$X$2,O1443,P1443)</f>
        <v>79090.900470102861</v>
      </c>
      <c r="Y1443">
        <f t="shared" si="331"/>
        <v>78856.919681801795</v>
      </c>
      <c r="Z1443">
        <f>SUMPRODUCT($B$7:$B$456,Y$7:Y$456,EXP(constants!$B$32+constants!$A$32*ABS($A$7:$A$456-$A1443)))</f>
        <v>2.4864740202094122E-10</v>
      </c>
      <c r="AA1443">
        <f t="shared" si="332"/>
        <v>78856.919681801548</v>
      </c>
      <c r="AB1443">
        <f t="shared" si="338"/>
        <v>78851.473723241943</v>
      </c>
      <c r="AD1443" s="4"/>
      <c r="AE1443" s="4"/>
      <c r="AF1443" s="4"/>
      <c r="AI1443" s="5">
        <f>SUMPRODUCT(constants!$B$13:$B$20,A1443^constants!$A$13:$A$20)*constants!$C$10/((A1443/1000000000)^5*(EXP(0.014388/(A1443/1000000000)/constants!$B$9)-1))</f>
        <v>2.227426785028878E-5</v>
      </c>
      <c r="AL1443" s="17">
        <f t="shared" si="333"/>
        <v>2.824838496800765E-10</v>
      </c>
      <c r="AQ1443">
        <f t="shared" si="340"/>
        <v>2.824838496800765E-10</v>
      </c>
    </row>
    <row r="1444" spans="1:43" x14ac:dyDescent="0.2">
      <c r="A1444">
        <f>front!A1444</f>
        <v>848.2</v>
      </c>
      <c r="B1444" s="1">
        <f t="shared" si="339"/>
        <v>0.44000000000005457</v>
      </c>
      <c r="C1444">
        <f>front!D1444-front!B1444</f>
        <v>31086.300000000003</v>
      </c>
      <c r="D1444" s="2">
        <f>front!E1444-front!C1444</f>
        <v>55519.199999999997</v>
      </c>
      <c r="E1444" s="2">
        <f>IF(front!F1444-front!C1444&gt;0,front!F1444-front!C1444,0)</f>
        <v>55519.199999999997</v>
      </c>
      <c r="F1444" s="2">
        <f>front!I1444-front!H1444</f>
        <v>1822</v>
      </c>
      <c r="G1444" s="2"/>
      <c r="H1444" s="2"/>
      <c r="I1444" s="4">
        <f>C1444/(constants!$A$4+constants!$B$4*data!C1444+constants!$C$4*data!C1444^2+constants!$D$4*data!C1444^3+constants!$E$4*data!C1444^4+constants!$F$4*data!C1444^5+constants!$G$4*data!C1444^6+constants!$H$4*data!C1444^7)</f>
        <v>31889.487173096422</v>
      </c>
      <c r="J1444" s="4">
        <f>D1444/(constants!$A$4+constants!$B$4*data!D1444+constants!$C$4*data!D1444^2+constants!$D$4*data!D1444^3+constants!$E$4*data!D1444^4+constants!$F$4*data!D1444^5+constants!$G$4*data!D1444^6+constants!$H$4*data!D1444^7)</f>
        <v>58596.661361663013</v>
      </c>
      <c r="K1444" s="4">
        <f>E1444/(constants!$A$4+constants!$B$4*data!E1444+constants!$C$4*data!E1444^2+constants!$D$4*data!E1444^3+constants!$E$4*data!E1444^4+constants!$F$4*data!E1444^5+constants!$G$4*data!E1444^6+constants!$H$4*data!E1444^7)</f>
        <v>58596.661361663013</v>
      </c>
      <c r="L1444" s="4">
        <f>F1444/(constants!$A$4+constants!$B$4*data!F1444+constants!$C$4*data!F1444^2+constants!$D$4*data!F1444^3+constants!$E$4*data!F1444^4+constants!$F$4*data!F1444^5+constants!$G$4*data!F1444^6+constants!$H$4*data!F1444^7)</f>
        <v>1817.8398040519053</v>
      </c>
      <c r="M1444" s="4"/>
      <c r="N1444" s="4"/>
      <c r="O1444" s="4">
        <f t="shared" si="334"/>
        <v>79723.717932741056</v>
      </c>
      <c r="P1444" s="4">
        <f t="shared" si="335"/>
        <v>14649.165340415753</v>
      </c>
      <c r="Q1444" s="4">
        <f t="shared" si="335"/>
        <v>14649.165340415753</v>
      </c>
      <c r="R1444" s="4">
        <f t="shared" si="336"/>
        <v>454.45995101297632</v>
      </c>
      <c r="S1444" s="4"/>
      <c r="T1444" s="4"/>
      <c r="U1444" s="4">
        <f t="shared" si="337"/>
        <v>1</v>
      </c>
      <c r="V1444" s="4"/>
      <c r="W1444" s="4"/>
      <c r="X1444">
        <f>IF(front!E1444&gt;$X$2,O1444,P1444)</f>
        <v>79723.717932741056</v>
      </c>
      <c r="Y1444">
        <f t="shared" si="331"/>
        <v>79489.737144439991</v>
      </c>
      <c r="Z1444">
        <f>SUMPRODUCT($B$7:$B$456,Y$7:Y$456,EXP(constants!$B$32+constants!$A$32*ABS($A$7:$A$456-$A1444)))</f>
        <v>2.4250167965572322E-10</v>
      </c>
      <c r="AA1444">
        <f t="shared" si="332"/>
        <v>79489.737144439743</v>
      </c>
      <c r="AB1444">
        <f t="shared" si="338"/>
        <v>79484.291185880138</v>
      </c>
      <c r="AD1444" s="4"/>
      <c r="AE1444" s="4"/>
      <c r="AF1444" s="4"/>
      <c r="AI1444" s="5">
        <f>SUMPRODUCT(constants!$B$13:$B$20,A1444^constants!$A$13:$A$20)*constants!$C$10/((A1444/1000000000)^5*(EXP(0.014388/(A1444/1000000000)/constants!$B$9)-1))</f>
        <v>2.227780879683828E-5</v>
      </c>
      <c r="AL1444" s="17">
        <f t="shared" si="333"/>
        <v>2.8027939187052581E-10</v>
      </c>
      <c r="AQ1444">
        <f t="shared" si="340"/>
        <v>2.8027939187052581E-10</v>
      </c>
    </row>
    <row r="1445" spans="1:43" x14ac:dyDescent="0.2">
      <c r="A1445">
        <f>front!A1445</f>
        <v>848.64</v>
      </c>
      <c r="B1445" s="1">
        <f t="shared" si="339"/>
        <v>0.43999999999994088</v>
      </c>
      <c r="C1445">
        <f>front!D1445-front!B1445</f>
        <v>31041.800000000003</v>
      </c>
      <c r="D1445" s="2">
        <f>front!E1445-front!C1445</f>
        <v>55524.2</v>
      </c>
      <c r="E1445" s="2">
        <f>IF(front!F1445-front!C1445&gt;0,front!F1445-front!C1445,0)</f>
        <v>55524.2</v>
      </c>
      <c r="F1445" s="2">
        <f>front!I1445-front!H1445</f>
        <v>1477.7000000000007</v>
      </c>
      <c r="G1445" s="2"/>
      <c r="H1445" s="2"/>
      <c r="I1445" s="4">
        <f>C1445/(constants!$A$4+constants!$B$4*data!C1445+constants!$C$4*data!C1445^2+constants!$D$4*data!C1445^3+constants!$E$4*data!C1445^4+constants!$F$4*data!C1445^5+constants!$G$4*data!C1445^6+constants!$H$4*data!C1445^7)</f>
        <v>31841.998904754029</v>
      </c>
      <c r="J1445" s="4">
        <f>D1445/(constants!$A$4+constants!$B$4*data!D1445+constants!$C$4*data!D1445^2+constants!$D$4*data!D1445^3+constants!$E$4*data!D1445^4+constants!$F$4*data!D1445^5+constants!$G$4*data!D1445^6+constants!$H$4*data!D1445^7)</f>
        <v>58602.221322378522</v>
      </c>
      <c r="K1445" s="4">
        <f>E1445/(constants!$A$4+constants!$B$4*data!E1445+constants!$C$4*data!E1445^2+constants!$D$4*data!E1445^3+constants!$E$4*data!E1445^4+constants!$F$4*data!E1445^5+constants!$G$4*data!E1445^6+constants!$H$4*data!E1445^7)</f>
        <v>58602.221322378522</v>
      </c>
      <c r="L1445" s="4">
        <f>F1445/(constants!$A$4+constants!$B$4*data!F1445+constants!$C$4*data!F1445^2+constants!$D$4*data!F1445^3+constants!$E$4*data!F1445^4+constants!$F$4*data!F1445^5+constants!$G$4*data!F1445^6+constants!$H$4*data!F1445^7)</f>
        <v>1474.3206503950923</v>
      </c>
      <c r="M1445" s="4"/>
      <c r="N1445" s="4"/>
      <c r="O1445" s="4">
        <f t="shared" si="334"/>
        <v>79604.997261885073</v>
      </c>
      <c r="P1445" s="4">
        <f t="shared" si="335"/>
        <v>14650.555330594631</v>
      </c>
      <c r="Q1445" s="4">
        <f t="shared" si="335"/>
        <v>14650.555330594631</v>
      </c>
      <c r="R1445" s="4">
        <f t="shared" si="336"/>
        <v>368.58016259877309</v>
      </c>
      <c r="S1445" s="4"/>
      <c r="T1445" s="4"/>
      <c r="U1445" s="4">
        <f t="shared" si="337"/>
        <v>1</v>
      </c>
      <c r="V1445" s="4"/>
      <c r="W1445" s="4"/>
      <c r="X1445">
        <f>IF(front!E1445&gt;$X$2,O1445,P1445)</f>
        <v>79604.997261885073</v>
      </c>
      <c r="Y1445">
        <f t="shared" si="331"/>
        <v>79371.016473584008</v>
      </c>
      <c r="Z1445">
        <f>SUMPRODUCT($B$7:$B$456,Y$7:Y$456,EXP(constants!$B$32+constants!$A$32*ABS($A$7:$A$456-$A1445)))</f>
        <v>2.365078587504993E-10</v>
      </c>
      <c r="AA1445">
        <f t="shared" si="332"/>
        <v>79371.016473583775</v>
      </c>
      <c r="AB1445">
        <f t="shared" si="338"/>
        <v>79365.57051502417</v>
      </c>
      <c r="AD1445" s="4"/>
      <c r="AE1445" s="4"/>
      <c r="AF1445" s="4"/>
      <c r="AI1445" s="5">
        <f>SUMPRODUCT(constants!$B$13:$B$20,A1445^constants!$A$13:$A$20)*constants!$C$10/((A1445/1000000000)^5*(EXP(0.014388/(A1445/1000000000)/constants!$B$9)-1))</f>
        <v>2.2281303168818336E-5</v>
      </c>
      <c r="AL1445" s="17">
        <f t="shared" si="333"/>
        <v>2.8074268255402271E-10</v>
      </c>
      <c r="AQ1445">
        <f t="shared" si="340"/>
        <v>2.8074268255402271E-10</v>
      </c>
    </row>
    <row r="1446" spans="1:43" x14ac:dyDescent="0.2">
      <c r="A1446">
        <f>front!A1446</f>
        <v>849.08</v>
      </c>
      <c r="B1446" s="1">
        <f t="shared" si="339"/>
        <v>0.44000000000005457</v>
      </c>
      <c r="C1446">
        <f>front!D1446-front!B1446</f>
        <v>31071.649999999998</v>
      </c>
      <c r="D1446" s="2">
        <f>front!E1446-front!C1446</f>
        <v>55162.5</v>
      </c>
      <c r="E1446" s="2">
        <f>IF(front!F1446-front!C1446&gt;0,front!F1446-front!C1446,0)</f>
        <v>55162.5</v>
      </c>
      <c r="F1446" s="2">
        <f>front!I1446-front!H1446</f>
        <v>1335.6999999999989</v>
      </c>
      <c r="G1446" s="2"/>
      <c r="H1446" s="2"/>
      <c r="I1446" s="4">
        <f>C1446/(constants!$A$4+constants!$B$4*data!C1446+constants!$C$4*data!C1446^2+constants!$D$4*data!C1446^3+constants!$E$4*data!C1446^4+constants!$F$4*data!C1446^5+constants!$G$4*data!C1446^6+constants!$H$4*data!C1446^7)</f>
        <v>31873.852870340583</v>
      </c>
      <c r="J1446" s="4">
        <f>D1446/(constants!$A$4+constants!$B$4*data!D1446+constants!$C$4*data!D1446^2+constants!$D$4*data!D1446^3+constants!$E$4*data!D1446^4+constants!$F$4*data!D1446^5+constants!$G$4*data!D1446^6+constants!$H$4*data!D1446^7)</f>
        <v>58200.198999585045</v>
      </c>
      <c r="K1446" s="4">
        <f>E1446/(constants!$A$4+constants!$B$4*data!E1446+constants!$C$4*data!E1446^2+constants!$D$4*data!E1446^3+constants!$E$4*data!E1446^4+constants!$F$4*data!E1446^5+constants!$G$4*data!E1446^6+constants!$H$4*data!E1446^7)</f>
        <v>58200.198999585045</v>
      </c>
      <c r="L1446" s="4">
        <f>F1446/(constants!$A$4+constants!$B$4*data!F1446+constants!$C$4*data!F1446^2+constants!$D$4*data!F1446^3+constants!$E$4*data!F1446^4+constants!$F$4*data!F1446^5+constants!$G$4*data!F1446^6+constants!$H$4*data!F1446^7)</f>
        <v>1332.6423415704628</v>
      </c>
      <c r="M1446" s="4"/>
      <c r="N1446" s="4"/>
      <c r="O1446" s="4">
        <f t="shared" si="334"/>
        <v>79684.632175851453</v>
      </c>
      <c r="P1446" s="4">
        <f t="shared" si="335"/>
        <v>14550.049749896261</v>
      </c>
      <c r="Q1446" s="4">
        <f t="shared" si="335"/>
        <v>14550.049749896261</v>
      </c>
      <c r="R1446" s="4">
        <f t="shared" si="336"/>
        <v>333.1605853926157</v>
      </c>
      <c r="S1446" s="4"/>
      <c r="T1446" s="4"/>
      <c r="U1446" s="4">
        <f t="shared" si="337"/>
        <v>1</v>
      </c>
      <c r="V1446" s="4"/>
      <c r="W1446" s="4"/>
      <c r="X1446">
        <f>IF(front!E1446&gt;$X$2,O1446,P1446)</f>
        <v>79684.632175851453</v>
      </c>
      <c r="Y1446">
        <f t="shared" si="331"/>
        <v>79450.651387550388</v>
      </c>
      <c r="Z1446">
        <f>SUMPRODUCT($B$7:$B$456,Y$7:Y$456,EXP(constants!$B$32+constants!$A$32*ABS($A$7:$A$456-$A1446)))</f>
        <v>2.3066218481520389E-10</v>
      </c>
      <c r="AA1446">
        <f t="shared" si="332"/>
        <v>79450.651387550155</v>
      </c>
      <c r="AB1446">
        <f t="shared" si="338"/>
        <v>79445.20542899055</v>
      </c>
      <c r="AD1446" s="4"/>
      <c r="AE1446" s="4"/>
      <c r="AF1446" s="4"/>
      <c r="AI1446" s="5">
        <f>SUMPRODUCT(constants!$B$13:$B$20,A1446^constants!$A$13:$A$20)*constants!$C$10/((A1446/1000000000)^5*(EXP(0.014388/(A1446/1000000000)/constants!$B$9)-1))</f>
        <v>2.228475092329274E-5</v>
      </c>
      <c r="AL1446" s="17">
        <f t="shared" si="333"/>
        <v>2.8050466737368086E-10</v>
      </c>
      <c r="AQ1446">
        <f t="shared" si="340"/>
        <v>2.8050466737368086E-10</v>
      </c>
    </row>
    <row r="1447" spans="1:43" x14ac:dyDescent="0.2">
      <c r="A1447">
        <f>front!A1447</f>
        <v>849.51</v>
      </c>
      <c r="B1447" s="1">
        <f t="shared" si="339"/>
        <v>0.42999999999994998</v>
      </c>
      <c r="C1447">
        <f>front!D1447-front!B1447</f>
        <v>30902.5</v>
      </c>
      <c r="D1447" s="2">
        <f>front!E1447-front!C1447</f>
        <v>54823.3</v>
      </c>
      <c r="E1447" s="2">
        <f>IF(front!F1447-front!C1447&gt;0,front!F1447-front!C1447,0)</f>
        <v>54823.3</v>
      </c>
      <c r="F1447" s="2">
        <f>front!I1447-front!H1447</f>
        <v>1275.8999999999996</v>
      </c>
      <c r="G1447" s="2"/>
      <c r="H1447" s="2"/>
      <c r="I1447" s="4">
        <f>C1447/(constants!$A$4+constants!$B$4*data!C1447+constants!$C$4*data!C1447^2+constants!$D$4*data!C1447^3+constants!$E$4*data!C1447^4+constants!$F$4*data!C1447^5+constants!$G$4*data!C1447^6+constants!$H$4*data!C1447^7)</f>
        <v>31693.375327136113</v>
      </c>
      <c r="J1447" s="4">
        <f>D1447/(constants!$A$4+constants!$B$4*data!D1447+constants!$C$4*data!D1447^2+constants!$D$4*data!D1447^3+constants!$E$4*data!D1447^4+constants!$F$4*data!D1447^5+constants!$G$4*data!D1447^6+constants!$H$4*data!D1447^7)</f>
        <v>57823.495554696507</v>
      </c>
      <c r="K1447" s="4">
        <f>E1447/(constants!$A$4+constants!$B$4*data!E1447+constants!$C$4*data!E1447^2+constants!$D$4*data!E1447^3+constants!$E$4*data!E1447^4+constants!$F$4*data!E1447^5+constants!$G$4*data!E1447^6+constants!$H$4*data!E1447^7)</f>
        <v>57823.495554696507</v>
      </c>
      <c r="L1447" s="4">
        <f>F1447/(constants!$A$4+constants!$B$4*data!F1447+constants!$C$4*data!F1447^2+constants!$D$4*data!F1447^3+constants!$E$4*data!F1447^4+constants!$F$4*data!F1447^5+constants!$G$4*data!F1447^6+constants!$H$4*data!F1447^7)</f>
        <v>1272.977762210493</v>
      </c>
      <c r="M1447" s="4"/>
      <c r="N1447" s="4"/>
      <c r="O1447" s="4">
        <f t="shared" si="334"/>
        <v>79233.438317840279</v>
      </c>
      <c r="P1447" s="4">
        <f t="shared" si="335"/>
        <v>14455.873888674127</v>
      </c>
      <c r="Q1447" s="4">
        <f t="shared" si="335"/>
        <v>14455.873888674127</v>
      </c>
      <c r="R1447" s="4">
        <f t="shared" si="336"/>
        <v>318.24444055262325</v>
      </c>
      <c r="S1447" s="4"/>
      <c r="T1447" s="4"/>
      <c r="U1447" s="4">
        <f t="shared" si="337"/>
        <v>1</v>
      </c>
      <c r="V1447" s="4"/>
      <c r="W1447" s="4"/>
      <c r="X1447">
        <f>IF(front!E1447&gt;$X$2,O1447,P1447)</f>
        <v>79233.438317840279</v>
      </c>
      <c r="Y1447">
        <f t="shared" si="331"/>
        <v>78999.457529539213</v>
      </c>
      <c r="Z1447">
        <f>SUMPRODUCT($B$7:$B$456,Y$7:Y$456,EXP(constants!$B$32+constants!$A$32*ABS($A$7:$A$456-$A1447)))</f>
        <v>2.2508899037078419E-10</v>
      </c>
      <c r="AA1447">
        <f t="shared" si="332"/>
        <v>78999.457529538995</v>
      </c>
      <c r="AB1447">
        <f t="shared" si="338"/>
        <v>78994.01157097939</v>
      </c>
      <c r="AD1447" s="4"/>
      <c r="AE1447" s="4"/>
      <c r="AF1447" s="4"/>
      <c r="AI1447" s="5">
        <f>SUMPRODUCT(constants!$B$13:$B$20,A1447^constants!$A$13:$A$20)*constants!$C$10/((A1447/1000000000)^5*(EXP(0.014388/(A1447/1000000000)/constants!$B$9)-1))</f>
        <v>2.2288075238716144E-5</v>
      </c>
      <c r="AL1447" s="17">
        <f t="shared" si="333"/>
        <v>2.8214892237355718E-10</v>
      </c>
      <c r="AQ1447">
        <f t="shared" si="340"/>
        <v>2.8214892237355718E-10</v>
      </c>
    </row>
    <row r="1448" spans="1:43" x14ac:dyDescent="0.2">
      <c r="A1448">
        <f>front!A1448</f>
        <v>849.95</v>
      </c>
      <c r="B1448" s="1">
        <f t="shared" si="339"/>
        <v>0.44000000000005457</v>
      </c>
      <c r="C1448">
        <f>front!D1448-front!B1448</f>
        <v>30617.649999999998</v>
      </c>
      <c r="D1448" s="2">
        <f>front!E1448-front!C1448</f>
        <v>55066.8</v>
      </c>
      <c r="E1448" s="2">
        <f>IF(front!F1448-front!C1448&gt;0,front!F1448-front!C1448,0)</f>
        <v>55066.8</v>
      </c>
      <c r="F1448" s="2">
        <f>front!I1448-front!H1448</f>
        <v>1383.1000000000004</v>
      </c>
      <c r="G1448" s="2"/>
      <c r="H1448" s="2"/>
      <c r="I1448" s="4">
        <f>C1448/(constants!$A$4+constants!$B$4*data!C1448+constants!$C$4*data!C1448^2+constants!$D$4*data!C1448^3+constants!$E$4*data!C1448^4+constants!$F$4*data!C1448^5+constants!$G$4*data!C1448^6+constants!$H$4*data!C1448^7)</f>
        <v>31389.604769500507</v>
      </c>
      <c r="J1448" s="4">
        <f>D1448/(constants!$A$4+constants!$B$4*data!D1448+constants!$C$4*data!D1448^2+constants!$D$4*data!D1448^3+constants!$E$4*data!D1448^4+constants!$F$4*data!D1448^5+constants!$G$4*data!D1448^6+constants!$H$4*data!D1448^7)</f>
        <v>58093.889445440756</v>
      </c>
      <c r="K1448" s="4">
        <f>E1448/(constants!$A$4+constants!$B$4*data!E1448+constants!$C$4*data!E1448^2+constants!$D$4*data!E1448^3+constants!$E$4*data!E1448^4+constants!$F$4*data!E1448^5+constants!$G$4*data!E1448^6+constants!$H$4*data!E1448^7)</f>
        <v>58093.889445440756</v>
      </c>
      <c r="L1448" s="4">
        <f>F1448/(constants!$A$4+constants!$B$4*data!F1448+constants!$C$4*data!F1448^2+constants!$D$4*data!F1448^3+constants!$E$4*data!F1448^4+constants!$F$4*data!F1448^5+constants!$G$4*data!F1448^6+constants!$H$4*data!F1448^7)</f>
        <v>1379.9349817753566</v>
      </c>
      <c r="M1448" s="4"/>
      <c r="N1448" s="4"/>
      <c r="O1448" s="4">
        <f t="shared" si="334"/>
        <v>78474.01192375127</v>
      </c>
      <c r="P1448" s="4">
        <f t="shared" si="335"/>
        <v>14523.472361360189</v>
      </c>
      <c r="Q1448" s="4">
        <f t="shared" si="335"/>
        <v>14523.472361360189</v>
      </c>
      <c r="R1448" s="4">
        <f t="shared" si="336"/>
        <v>344.98374544383915</v>
      </c>
      <c r="S1448" s="4"/>
      <c r="T1448" s="4"/>
      <c r="U1448" s="4">
        <f t="shared" si="337"/>
        <v>1</v>
      </c>
      <c r="V1448" s="4"/>
      <c r="W1448" s="4"/>
      <c r="X1448">
        <f>IF(front!E1448&gt;$X$2,O1448,P1448)</f>
        <v>78474.01192375127</v>
      </c>
      <c r="Y1448">
        <f t="shared" si="331"/>
        <v>78240.031135450205</v>
      </c>
      <c r="Z1448">
        <f>SUMPRODUCT($B$7:$B$456,Y$7:Y$456,EXP(constants!$B$32+constants!$A$32*ABS($A$7:$A$456-$A1448)))</f>
        <v>2.1952555222084705E-10</v>
      </c>
      <c r="AA1448">
        <f t="shared" si="332"/>
        <v>78240.031135449986</v>
      </c>
      <c r="AB1448">
        <f t="shared" si="338"/>
        <v>78234.585176890381</v>
      </c>
      <c r="AD1448" s="4"/>
      <c r="AE1448" s="4"/>
      <c r="AF1448" s="4"/>
      <c r="AI1448" s="5">
        <f>SUMPRODUCT(constants!$B$13:$B$20,A1448^constants!$A$13:$A$20)*constants!$C$10/((A1448/1000000000)^5*(EXP(0.014388/(A1448/1000000000)/constants!$B$9)-1))</f>
        <v>2.2291430693297765E-5</v>
      </c>
      <c r="AL1448" s="17">
        <f t="shared" si="333"/>
        <v>2.8493064343469417E-10</v>
      </c>
      <c r="AQ1448">
        <f t="shared" si="340"/>
        <v>2.8493064343469417E-10</v>
      </c>
    </row>
    <row r="1449" spans="1:43" x14ac:dyDescent="0.2">
      <c r="A1449">
        <f>front!A1449</f>
        <v>850.39</v>
      </c>
      <c r="B1449" s="1">
        <f t="shared" si="339"/>
        <v>0.43999999999994088</v>
      </c>
      <c r="C1449">
        <f>front!D1449-front!B1449</f>
        <v>30202.400000000001</v>
      </c>
      <c r="D1449" s="2">
        <f>front!E1449-front!C1449</f>
        <v>55497.4</v>
      </c>
      <c r="E1449" s="2">
        <f>IF(front!F1449-front!C1449&gt;0,front!F1449-front!C1449,0)</f>
        <v>55497.4</v>
      </c>
      <c r="F1449" s="2">
        <f>front!I1449-front!H1449</f>
        <v>1267.7999999999993</v>
      </c>
      <c r="G1449" s="2"/>
      <c r="H1449" s="2"/>
      <c r="I1449" s="4">
        <f>C1449/(constants!$A$4+constants!$B$4*data!C1449+constants!$C$4*data!C1449^2+constants!$D$4*data!C1449^3+constants!$E$4*data!C1449^4+constants!$F$4*data!C1449^5+constants!$G$4*data!C1449^6+constants!$H$4*data!C1449^7)</f>
        <v>30947.121514238901</v>
      </c>
      <c r="J1449" s="4">
        <f>D1449/(constants!$A$4+constants!$B$4*data!D1449+constants!$C$4*data!D1449^2+constants!$D$4*data!D1449^3+constants!$E$4*data!D1449^4+constants!$F$4*data!D1449^5+constants!$G$4*data!D1449^6+constants!$H$4*data!D1449^7)</f>
        <v>58572.420810385927</v>
      </c>
      <c r="K1449" s="4">
        <f>E1449/(constants!$A$4+constants!$B$4*data!E1449+constants!$C$4*data!E1449^2+constants!$D$4*data!E1449^3+constants!$E$4*data!E1449^4+constants!$F$4*data!E1449^5+constants!$G$4*data!E1449^6+constants!$H$4*data!E1449^7)</f>
        <v>58572.420810385927</v>
      </c>
      <c r="L1449" s="4">
        <f>F1449/(constants!$A$4+constants!$B$4*data!F1449+constants!$C$4*data!F1449^2+constants!$D$4*data!F1449^3+constants!$E$4*data!F1449^4+constants!$F$4*data!F1449^5+constants!$G$4*data!F1449^6+constants!$H$4*data!F1449^7)</f>
        <v>1264.896103407563</v>
      </c>
      <c r="M1449" s="4"/>
      <c r="N1449" s="4"/>
      <c r="O1449" s="4">
        <f t="shared" si="334"/>
        <v>77367.803785597251</v>
      </c>
      <c r="P1449" s="4">
        <f t="shared" si="335"/>
        <v>14643.105202596482</v>
      </c>
      <c r="Q1449" s="4">
        <f t="shared" si="335"/>
        <v>14643.105202596482</v>
      </c>
      <c r="R1449" s="4">
        <f t="shared" si="336"/>
        <v>316.22402585189076</v>
      </c>
      <c r="S1449" s="4"/>
      <c r="T1449" s="4"/>
      <c r="U1449" s="4">
        <f t="shared" si="337"/>
        <v>1</v>
      </c>
      <c r="V1449" s="4"/>
      <c r="W1449" s="4"/>
      <c r="X1449">
        <f>IF(front!E1449&gt;$X$2,O1449,P1449)</f>
        <v>77367.803785597251</v>
      </c>
      <c r="Y1449">
        <f t="shared" si="331"/>
        <v>77133.822997296185</v>
      </c>
      <c r="Z1449">
        <f>SUMPRODUCT($B$7:$B$456,Y$7:Y$456,EXP(constants!$B$32+constants!$A$32*ABS($A$7:$A$456-$A1449)))</f>
        <v>2.1409962343552834E-10</v>
      </c>
      <c r="AA1449">
        <f t="shared" si="332"/>
        <v>77133.822997295967</v>
      </c>
      <c r="AB1449">
        <f t="shared" si="338"/>
        <v>77128.377038736362</v>
      </c>
      <c r="AD1449" s="4"/>
      <c r="AE1449" s="4"/>
      <c r="AF1449" s="4"/>
      <c r="AI1449" s="5">
        <f>SUMPRODUCT(constants!$B$13:$B$20,A1449^constants!$A$13:$A$20)*constants!$C$10/((A1449/1000000000)^5*(EXP(0.014388/(A1449/1000000000)/constants!$B$9)-1))</f>
        <v>2.2294739405639076E-5</v>
      </c>
      <c r="AL1449" s="17">
        <f t="shared" si="333"/>
        <v>2.8906013923308589E-10</v>
      </c>
      <c r="AQ1449">
        <f t="shared" si="340"/>
        <v>2.8906013923308589E-10</v>
      </c>
    </row>
    <row r="1450" spans="1:43" x14ac:dyDescent="0.2">
      <c r="A1450">
        <f>front!A1450</f>
        <v>850.83</v>
      </c>
      <c r="B1450" s="1">
        <f t="shared" si="339"/>
        <v>0.44000000000005457</v>
      </c>
      <c r="C1450">
        <f>front!D1450-front!B1450</f>
        <v>29808.600000000002</v>
      </c>
      <c r="D1450" s="2">
        <f>front!E1450-front!C1450</f>
        <v>54991.7</v>
      </c>
      <c r="E1450" s="2">
        <f>IF(front!F1450-front!C1450&gt;0,front!F1450-front!C1450,0)</f>
        <v>54991.7</v>
      </c>
      <c r="F1450" s="2">
        <f>front!I1450-front!H1450</f>
        <v>1293.1999999999989</v>
      </c>
      <c r="G1450" s="2"/>
      <c r="H1450" s="2"/>
      <c r="I1450" s="4">
        <f>C1450/(constants!$A$4+constants!$B$4*data!C1450+constants!$C$4*data!C1450^2+constants!$D$4*data!C1450^3+constants!$E$4*data!C1450^4+constants!$F$4*data!C1450^5+constants!$G$4*data!C1450^6+constants!$H$4*data!C1450^7)</f>
        <v>30527.877751350268</v>
      </c>
      <c r="J1450" s="4">
        <f>D1450/(constants!$A$4+constants!$B$4*data!D1450+constants!$C$4*data!D1450^2+constants!$D$4*data!D1450^3+constants!$E$4*data!D1450^4+constants!$F$4*data!D1450^5+constants!$G$4*data!D1450^6+constants!$H$4*data!D1450^7)</f>
        <v>58010.47973823249</v>
      </c>
      <c r="K1450" s="4">
        <f>E1450/(constants!$A$4+constants!$B$4*data!E1450+constants!$C$4*data!E1450^2+constants!$D$4*data!E1450^3+constants!$E$4*data!E1450^4+constants!$F$4*data!E1450^5+constants!$G$4*data!E1450^6+constants!$H$4*data!E1450^7)</f>
        <v>58010.47973823249</v>
      </c>
      <c r="L1450" s="4">
        <f>F1450/(constants!$A$4+constants!$B$4*data!F1450+constants!$C$4*data!F1450^2+constants!$D$4*data!F1450^3+constants!$E$4*data!F1450^4+constants!$F$4*data!F1450^5+constants!$G$4*data!F1450^6+constants!$H$4*data!F1450^7)</f>
        <v>1290.2385877826271</v>
      </c>
      <c r="M1450" s="4"/>
      <c r="N1450" s="4"/>
      <c r="O1450" s="4">
        <f t="shared" si="334"/>
        <v>76319.694378375672</v>
      </c>
      <c r="P1450" s="4">
        <f t="shared" si="335"/>
        <v>14502.619934558123</v>
      </c>
      <c r="Q1450" s="4">
        <f t="shared" si="335"/>
        <v>14502.619934558123</v>
      </c>
      <c r="R1450" s="4">
        <f t="shared" si="336"/>
        <v>322.55964694565677</v>
      </c>
      <c r="S1450" s="4"/>
      <c r="T1450" s="4"/>
      <c r="U1450" s="4">
        <f t="shared" si="337"/>
        <v>1</v>
      </c>
      <c r="V1450" s="4"/>
      <c r="W1450" s="4"/>
      <c r="X1450">
        <f>IF(front!E1450&gt;$X$2,O1450,P1450)</f>
        <v>76319.694378375672</v>
      </c>
      <c r="Y1450">
        <f t="shared" si="331"/>
        <v>76085.713590074607</v>
      </c>
      <c r="Z1450">
        <f>SUMPRODUCT($B$7:$B$456,Y$7:Y$456,EXP(constants!$B$32+constants!$A$32*ABS($A$7:$A$456-$A1450)))</f>
        <v>2.0880780524865801E-10</v>
      </c>
      <c r="AA1450">
        <f t="shared" si="332"/>
        <v>76085.713590074403</v>
      </c>
      <c r="AB1450">
        <f t="shared" si="338"/>
        <v>76080.267631514798</v>
      </c>
      <c r="AD1450" s="4"/>
      <c r="AE1450" s="4"/>
      <c r="AF1450" s="4"/>
      <c r="AI1450" s="5">
        <f>SUMPRODUCT(constants!$B$13:$B$20,A1450^constants!$A$13:$A$20)*constants!$C$10/((A1450/1000000000)^5*(EXP(0.014388/(A1450/1000000000)/constants!$B$9)-1))</f>
        <v>2.229800133491666E-5</v>
      </c>
      <c r="AL1450" s="17">
        <f t="shared" si="333"/>
        <v>2.9308521156779076E-10</v>
      </c>
      <c r="AQ1450">
        <f t="shared" si="340"/>
        <v>2.9308521156779076E-10</v>
      </c>
    </row>
    <row r="1451" spans="1:43" x14ac:dyDescent="0.2">
      <c r="A1451">
        <f>front!A1451</f>
        <v>851.27</v>
      </c>
      <c r="B1451" s="1">
        <f t="shared" si="339"/>
        <v>0.43999999999994088</v>
      </c>
      <c r="C1451">
        <f>front!D1451-front!B1451</f>
        <v>29513.45</v>
      </c>
      <c r="D1451" s="2">
        <f>front!E1451-front!C1451</f>
        <v>55678.9</v>
      </c>
      <c r="E1451" s="2">
        <f>IF(front!F1451-front!C1451&gt;0,front!F1451-front!C1451,0)</f>
        <v>55678.9</v>
      </c>
      <c r="F1451" s="2">
        <f>front!I1451-front!H1451</f>
        <v>1593.8000000000011</v>
      </c>
      <c r="G1451" s="2"/>
      <c r="H1451" s="2"/>
      <c r="I1451" s="4">
        <f>C1451/(constants!$A$4+constants!$B$4*data!C1451+constants!$C$4*data!C1451^2+constants!$D$4*data!C1451^3+constants!$E$4*data!C1451^4+constants!$F$4*data!C1451^5+constants!$G$4*data!C1451^6+constants!$H$4*data!C1451^7)</f>
        <v>30213.902588146753</v>
      </c>
      <c r="J1451" s="4">
        <f>D1451/(constants!$A$4+constants!$B$4*data!D1451+constants!$C$4*data!D1451^2+constants!$D$4*data!D1451^3+constants!$E$4*data!D1451^4+constants!$F$4*data!D1451^5+constants!$G$4*data!D1451^6+constants!$H$4*data!D1451^7)</f>
        <v>58774.284537527972</v>
      </c>
      <c r="K1451" s="4">
        <f>E1451/(constants!$A$4+constants!$B$4*data!E1451+constants!$C$4*data!E1451^2+constants!$D$4*data!E1451^3+constants!$E$4*data!E1451^4+constants!$F$4*data!E1451^5+constants!$G$4*data!E1451^6+constants!$H$4*data!E1451^7)</f>
        <v>58774.284537527972</v>
      </c>
      <c r="L1451" s="4">
        <f>F1451/(constants!$A$4+constants!$B$4*data!F1451+constants!$C$4*data!F1451^2+constants!$D$4*data!F1451^3+constants!$E$4*data!F1451^4+constants!$F$4*data!F1451^5+constants!$G$4*data!F1451^6+constants!$H$4*data!F1451^7)</f>
        <v>1590.1574746171286</v>
      </c>
      <c r="M1451" s="4"/>
      <c r="N1451" s="4"/>
      <c r="O1451" s="4">
        <f t="shared" si="334"/>
        <v>75534.75647036689</v>
      </c>
      <c r="P1451" s="4">
        <f t="shared" si="335"/>
        <v>14693.571134381993</v>
      </c>
      <c r="Q1451" s="4">
        <f t="shared" si="335"/>
        <v>14693.571134381993</v>
      </c>
      <c r="R1451" s="4">
        <f t="shared" si="336"/>
        <v>397.53936865428216</v>
      </c>
      <c r="S1451" s="4"/>
      <c r="T1451" s="4"/>
      <c r="U1451" s="4">
        <f t="shared" si="337"/>
        <v>1</v>
      </c>
      <c r="V1451" s="4"/>
      <c r="W1451" s="4"/>
      <c r="X1451">
        <f>IF(front!E1451&gt;$X$2,O1451,P1451)</f>
        <v>75534.75647036689</v>
      </c>
      <c r="Y1451">
        <f t="shared" si="331"/>
        <v>75300.775682065825</v>
      </c>
      <c r="Z1451">
        <f>SUMPRODUCT($B$7:$B$456,Y$7:Y$456,EXP(constants!$B$32+constants!$A$32*ABS($A$7:$A$456-$A1451)))</f>
        <v>2.0364678290006996E-10</v>
      </c>
      <c r="AA1451">
        <f t="shared" si="332"/>
        <v>75300.775682065621</v>
      </c>
      <c r="AB1451">
        <f t="shared" si="338"/>
        <v>75295.329723506016</v>
      </c>
      <c r="AD1451" s="4"/>
      <c r="AE1451" s="4"/>
      <c r="AF1451" s="4"/>
      <c r="AI1451" s="5">
        <f>SUMPRODUCT(constants!$B$13:$B$20,A1451^constants!$A$13:$A$20)*constants!$C$10/((A1451/1000000000)^5*(EXP(0.014388/(A1451/1000000000)/constants!$B$9)-1))</f>
        <v>2.2301216440901259E-5</v>
      </c>
      <c r="AL1451" s="17">
        <f t="shared" si="333"/>
        <v>2.9618326293004025E-10</v>
      </c>
      <c r="AQ1451">
        <f t="shared" si="340"/>
        <v>2.9618326293004025E-10</v>
      </c>
    </row>
    <row r="1452" spans="1:43" x14ac:dyDescent="0.2">
      <c r="A1452">
        <f>front!A1452</f>
        <v>851.7</v>
      </c>
      <c r="B1452" s="1">
        <f t="shared" si="339"/>
        <v>0.43000000000006366</v>
      </c>
      <c r="C1452">
        <f>front!D1452-front!B1452</f>
        <v>29146.7</v>
      </c>
      <c r="D1452" s="2">
        <f>front!E1452-front!C1452</f>
        <v>55264.800000000003</v>
      </c>
      <c r="E1452" s="2">
        <f>IF(front!F1452-front!C1452&gt;0,front!F1452-front!C1452,0)</f>
        <v>55264.800000000003</v>
      </c>
      <c r="F1452" s="2">
        <f>front!I1452-front!H1452</f>
        <v>1786.6000000000004</v>
      </c>
      <c r="G1452" s="2"/>
      <c r="H1452" s="2"/>
      <c r="I1452" s="4">
        <f>C1452/(constants!$A$4+constants!$B$4*data!C1452+constants!$C$4*data!C1452^2+constants!$D$4*data!C1452^3+constants!$E$4*data!C1452^4+constants!$F$4*data!C1452^5+constants!$G$4*data!C1452^6+constants!$H$4*data!C1452^7)</f>
        <v>29824.053575161863</v>
      </c>
      <c r="J1452" s="4">
        <f>D1452/(constants!$A$4+constants!$B$4*data!D1452+constants!$C$4*data!D1452^2+constants!$D$4*data!D1452^3+constants!$E$4*data!D1452^4+constants!$F$4*data!D1452^5+constants!$G$4*data!D1452^6+constants!$H$4*data!D1452^7)</f>
        <v>58313.866611725003</v>
      </c>
      <c r="K1452" s="4">
        <f>E1452/(constants!$A$4+constants!$B$4*data!E1452+constants!$C$4*data!E1452^2+constants!$D$4*data!E1452^3+constants!$E$4*data!E1452^4+constants!$F$4*data!E1452^5+constants!$G$4*data!E1452^6+constants!$H$4*data!E1452^7)</f>
        <v>58313.866611725003</v>
      </c>
      <c r="L1452" s="4">
        <f>F1452/(constants!$A$4+constants!$B$4*data!F1452+constants!$C$4*data!F1452^2+constants!$D$4*data!F1452^3+constants!$E$4*data!F1452^4+constants!$F$4*data!F1452^5+constants!$G$4*data!F1452^6+constants!$H$4*data!F1452^7)</f>
        <v>1782.5201339246348</v>
      </c>
      <c r="M1452" s="4"/>
      <c r="N1452" s="4"/>
      <c r="O1452" s="4">
        <f t="shared" si="334"/>
        <v>74560.133937904655</v>
      </c>
      <c r="P1452" s="4">
        <f t="shared" si="335"/>
        <v>14578.466652931251</v>
      </c>
      <c r="Q1452" s="4">
        <f t="shared" si="335"/>
        <v>14578.466652931251</v>
      </c>
      <c r="R1452" s="4">
        <f t="shared" si="336"/>
        <v>445.6300334811587</v>
      </c>
      <c r="S1452" s="4"/>
      <c r="T1452" s="4"/>
      <c r="U1452" s="4">
        <f t="shared" si="337"/>
        <v>1</v>
      </c>
      <c r="V1452" s="4"/>
      <c r="W1452" s="4"/>
      <c r="X1452">
        <f>IF(front!E1452&gt;$X$2,O1452,P1452)</f>
        <v>74560.133937904655</v>
      </c>
      <c r="Y1452">
        <f t="shared" si="331"/>
        <v>74326.15314960359</v>
      </c>
      <c r="Z1452">
        <f>SUMPRODUCT($B$7:$B$456,Y$7:Y$456,EXP(constants!$B$32+constants!$A$32*ABS($A$7:$A$456-$A1452)))</f>
        <v>1.9872632695280591E-10</v>
      </c>
      <c r="AA1452">
        <f t="shared" si="332"/>
        <v>74326.153149603386</v>
      </c>
      <c r="AB1452">
        <f t="shared" si="338"/>
        <v>74320.707191043781</v>
      </c>
      <c r="AD1452" s="4"/>
      <c r="AE1452" s="4"/>
      <c r="AF1452" s="4"/>
      <c r="AI1452" s="5">
        <f>SUMPRODUCT(constants!$B$13:$B$20,A1452^constants!$A$13:$A$20)*constants!$C$10/((A1452/1000000000)^5*(EXP(0.014388/(A1452/1000000000)/constants!$B$9)-1))</f>
        <v>2.2304313199079405E-5</v>
      </c>
      <c r="AL1452" s="17">
        <f t="shared" si="333"/>
        <v>3.0010900113941927E-10</v>
      </c>
      <c r="AQ1452">
        <f t="shared" si="340"/>
        <v>3.0010900113941927E-10</v>
      </c>
    </row>
    <row r="1453" spans="1:43" x14ac:dyDescent="0.2">
      <c r="A1453">
        <f>front!A1453</f>
        <v>852.14</v>
      </c>
      <c r="B1453" s="1">
        <f t="shared" si="339"/>
        <v>0.43999999999994088</v>
      </c>
      <c r="C1453">
        <f>front!D1453-front!B1453</f>
        <v>28875.399999999998</v>
      </c>
      <c r="D1453" s="2">
        <f>front!E1453-front!C1453</f>
        <v>54908.800000000003</v>
      </c>
      <c r="E1453" s="2">
        <f>IF(front!F1453-front!C1453&gt;0,front!F1453-front!C1453,0)</f>
        <v>54908.800000000003</v>
      </c>
      <c r="F1453" s="2">
        <f>front!I1453-front!H1453</f>
        <v>2359</v>
      </c>
      <c r="G1453" s="2"/>
      <c r="H1453" s="2"/>
      <c r="I1453" s="4">
        <f>C1453/(constants!$A$4+constants!$B$4*data!C1453+constants!$C$4*data!C1453^2+constants!$D$4*data!C1453^3+constants!$E$4*data!C1453^4+constants!$F$4*data!C1453^5+constants!$G$4*data!C1453^6+constants!$H$4*data!C1453^7)</f>
        <v>29535.875773449905</v>
      </c>
      <c r="J1453" s="4">
        <f>D1453/(constants!$A$4+constants!$B$4*data!D1453+constants!$C$4*data!D1453^2+constants!$D$4*data!D1453^3+constants!$E$4*data!D1453^4+constants!$F$4*data!D1453^5+constants!$G$4*data!D1453^6+constants!$H$4*data!D1453^7)</f>
        <v>57918.42282059366</v>
      </c>
      <c r="K1453" s="4">
        <f>E1453/(constants!$A$4+constants!$B$4*data!E1453+constants!$C$4*data!E1453^2+constants!$D$4*data!E1453^3+constants!$E$4*data!E1453^4+constants!$F$4*data!E1453^5+constants!$G$4*data!E1453^6+constants!$H$4*data!E1453^7)</f>
        <v>57918.42282059366</v>
      </c>
      <c r="L1453" s="4">
        <f>F1453/(constants!$A$4+constants!$B$4*data!F1453+constants!$C$4*data!F1453^2+constants!$D$4*data!F1453^3+constants!$E$4*data!F1453^4+constants!$F$4*data!F1453^5+constants!$G$4*data!F1453^6+constants!$H$4*data!F1453^7)</f>
        <v>2353.6224108081387</v>
      </c>
      <c r="M1453" s="4"/>
      <c r="N1453" s="4"/>
      <c r="O1453" s="4">
        <f t="shared" si="334"/>
        <v>73839.689433624764</v>
      </c>
      <c r="P1453" s="4">
        <f t="shared" si="335"/>
        <v>14479.605705148415</v>
      </c>
      <c r="Q1453" s="4">
        <f t="shared" si="335"/>
        <v>14479.605705148415</v>
      </c>
      <c r="R1453" s="4">
        <f t="shared" si="336"/>
        <v>588.40560270203468</v>
      </c>
      <c r="S1453" s="4"/>
      <c r="T1453" s="4"/>
      <c r="U1453" s="4">
        <f t="shared" si="337"/>
        <v>1</v>
      </c>
      <c r="V1453" s="4"/>
      <c r="W1453" s="4"/>
      <c r="X1453">
        <f>IF(front!E1453&gt;$X$2,O1453,P1453)</f>
        <v>73839.689433624764</v>
      </c>
      <c r="Y1453">
        <f t="shared" si="331"/>
        <v>73605.708645323699</v>
      </c>
      <c r="Z1453">
        <f>SUMPRODUCT($B$7:$B$456,Y$7:Y$456,EXP(constants!$B$32+constants!$A$32*ABS($A$7:$A$456-$A1453)))</f>
        <v>1.9381448463237692E-10</v>
      </c>
      <c r="AA1453">
        <f t="shared" si="332"/>
        <v>73605.70864532351</v>
      </c>
      <c r="AB1453">
        <f t="shared" si="338"/>
        <v>73600.262686763905</v>
      </c>
      <c r="AD1453" s="4"/>
      <c r="AE1453" s="4"/>
      <c r="AF1453" s="4"/>
      <c r="AI1453" s="5">
        <f>SUMPRODUCT(constants!$B$13:$B$20,A1453^constants!$A$13:$A$20)*constants!$C$10/((A1453/1000000000)^5*(EXP(0.014388/(A1453/1000000000)/constants!$B$9)-1))</f>
        <v>2.2307435606406301E-5</v>
      </c>
      <c r="AL1453" s="17">
        <f t="shared" si="333"/>
        <v>3.0308907593638272E-10</v>
      </c>
      <c r="AQ1453">
        <f t="shared" si="340"/>
        <v>3.0308907593638272E-10</v>
      </c>
    </row>
    <row r="1454" spans="1:43" x14ac:dyDescent="0.2">
      <c r="A1454">
        <f>front!A1454</f>
        <v>852.58</v>
      </c>
      <c r="B1454" s="1">
        <f t="shared" si="339"/>
        <v>0.44000000000005457</v>
      </c>
      <c r="C1454">
        <f>front!D1454-front!B1454</f>
        <v>28883.850000000002</v>
      </c>
      <c r="D1454" s="2">
        <f>front!E1454-front!C1454</f>
        <v>55519.5</v>
      </c>
      <c r="E1454" s="2">
        <f>IF(front!F1454-front!C1454&gt;0,front!F1454-front!C1454,0)</f>
        <v>55519.5</v>
      </c>
      <c r="F1454" s="2">
        <f>front!I1454-front!H1454</f>
        <v>3639.3999999999996</v>
      </c>
      <c r="G1454" s="2"/>
      <c r="H1454" s="2"/>
      <c r="I1454" s="4">
        <f>C1454/(constants!$A$4+constants!$B$4*data!C1454+constants!$C$4*data!C1454^2+constants!$D$4*data!C1454^3+constants!$E$4*data!C1454^4+constants!$F$4*data!C1454^5+constants!$G$4*data!C1454^6+constants!$H$4*data!C1454^7)</f>
        <v>29544.848761083686</v>
      </c>
      <c r="J1454" s="4">
        <f>D1454/(constants!$A$4+constants!$B$4*data!D1454+constants!$C$4*data!D1454^2+constants!$D$4*data!D1454^3+constants!$E$4*data!D1454^4+constants!$F$4*data!D1454^5+constants!$G$4*data!D1454^6+constants!$H$4*data!D1454^7)</f>
        <v>58596.994957181923</v>
      </c>
      <c r="K1454" s="4">
        <f>E1454/(constants!$A$4+constants!$B$4*data!E1454+constants!$C$4*data!E1454^2+constants!$D$4*data!E1454^3+constants!$E$4*data!E1454^4+constants!$F$4*data!E1454^5+constants!$G$4*data!E1454^6+constants!$H$4*data!E1454^7)</f>
        <v>58596.994957181923</v>
      </c>
      <c r="L1454" s="4">
        <f>F1454/(constants!$A$4+constants!$B$4*data!F1454+constants!$C$4*data!F1454^2+constants!$D$4*data!F1454^3+constants!$E$4*data!F1454^4+constants!$F$4*data!F1454^5+constants!$G$4*data!F1454^6+constants!$H$4*data!F1454^7)</f>
        <v>3631.2213398286649</v>
      </c>
      <c r="M1454" s="4"/>
      <c r="N1454" s="4"/>
      <c r="O1454" s="4">
        <f t="shared" si="334"/>
        <v>73862.121902709216</v>
      </c>
      <c r="P1454" s="4">
        <f t="shared" si="335"/>
        <v>14649.248739295481</v>
      </c>
      <c r="Q1454" s="4">
        <f t="shared" si="335"/>
        <v>14649.248739295481</v>
      </c>
      <c r="R1454" s="4">
        <f t="shared" si="336"/>
        <v>907.80533495716622</v>
      </c>
      <c r="S1454" s="4"/>
      <c r="T1454" s="4"/>
      <c r="U1454" s="4">
        <f t="shared" si="337"/>
        <v>1</v>
      </c>
      <c r="V1454" s="4"/>
      <c r="W1454" s="4"/>
      <c r="X1454">
        <f>IF(front!E1454&gt;$X$2,O1454,P1454)</f>
        <v>73862.121902709216</v>
      </c>
      <c r="Y1454">
        <f t="shared" si="331"/>
        <v>73628.14111440815</v>
      </c>
      <c r="Z1454">
        <f>SUMPRODUCT($B$7:$B$456,Y$7:Y$456,EXP(constants!$B$32+constants!$A$32*ABS($A$7:$A$456-$A1454)))</f>
        <v>1.8902404643263219E-10</v>
      </c>
      <c r="AA1454">
        <f t="shared" si="332"/>
        <v>73628.141114407961</v>
      </c>
      <c r="AB1454">
        <f t="shared" si="338"/>
        <v>73622.695155848356</v>
      </c>
      <c r="AD1454" s="4"/>
      <c r="AE1454" s="4"/>
      <c r="AF1454" s="4"/>
      <c r="AI1454" s="5">
        <f>SUMPRODUCT(constants!$B$13:$B$20,A1454^constants!$A$13:$A$20)*constants!$C$10/((A1454/1000000000)^5*(EXP(0.014388/(A1454/1000000000)/constants!$B$9)-1))</f>
        <v>2.2310511074028307E-5</v>
      </c>
      <c r="AL1454" s="17">
        <f t="shared" si="333"/>
        <v>3.0303849956593217E-10</v>
      </c>
      <c r="AQ1454">
        <f t="shared" si="340"/>
        <v>3.0303849956593217E-10</v>
      </c>
    </row>
    <row r="1455" spans="1:43" x14ac:dyDescent="0.2">
      <c r="A1455">
        <f>front!A1455</f>
        <v>853.02</v>
      </c>
      <c r="B1455" s="1">
        <f t="shared" si="339"/>
        <v>0.43999999999994088</v>
      </c>
      <c r="C1455">
        <f>front!D1455-front!B1455</f>
        <v>29054.9</v>
      </c>
      <c r="D1455" s="2">
        <f>front!E1455-front!C1455</f>
        <v>55526.2</v>
      </c>
      <c r="E1455" s="2">
        <f>IF(front!F1455-front!C1455&gt;0,front!F1455-front!C1455,0)</f>
        <v>55526.2</v>
      </c>
      <c r="F1455" s="2">
        <f>front!I1455-front!H1455</f>
        <v>4245.3999999999996</v>
      </c>
      <c r="G1455" s="2"/>
      <c r="H1455" s="2"/>
      <c r="I1455" s="4">
        <f>C1455/(constants!$A$4+constants!$B$4*data!C1455+constants!$C$4*data!C1455^2+constants!$D$4*data!C1455^3+constants!$E$4*data!C1455^4+constants!$F$4*data!C1455^5+constants!$G$4*data!C1455^6+constants!$H$4*data!C1455^7)</f>
        <v>29726.522646322173</v>
      </c>
      <c r="J1455" s="4">
        <f>D1455/(constants!$A$4+constants!$B$4*data!D1455+constants!$C$4*data!D1455^2+constants!$D$4*data!D1455^3+constants!$E$4*data!D1455^4+constants!$F$4*data!D1455^5+constants!$G$4*data!D1455^6+constants!$H$4*data!D1455^7)</f>
        <v>58604.445327772977</v>
      </c>
      <c r="K1455" s="4">
        <f>E1455/(constants!$A$4+constants!$B$4*data!E1455+constants!$C$4*data!E1455^2+constants!$D$4*data!E1455^3+constants!$E$4*data!E1455^4+constants!$F$4*data!E1455^5+constants!$G$4*data!E1455^6+constants!$H$4*data!E1455^7)</f>
        <v>58604.445327772977</v>
      </c>
      <c r="L1455" s="4">
        <f>F1455/(constants!$A$4+constants!$B$4*data!F1455+constants!$C$4*data!F1455^2+constants!$D$4*data!F1455^3+constants!$E$4*data!F1455^4+constants!$F$4*data!F1455^5+constants!$G$4*data!F1455^6+constants!$H$4*data!F1455^7)</f>
        <v>4236.0376033466518</v>
      </c>
      <c r="M1455" s="4"/>
      <c r="N1455" s="4"/>
      <c r="O1455" s="4">
        <f t="shared" si="334"/>
        <v>74316.306615805428</v>
      </c>
      <c r="P1455" s="4">
        <f t="shared" si="335"/>
        <v>14651.111331943244</v>
      </c>
      <c r="Q1455" s="4">
        <f t="shared" si="335"/>
        <v>14651.111331943244</v>
      </c>
      <c r="R1455" s="4">
        <f t="shared" si="336"/>
        <v>1059.009400836663</v>
      </c>
      <c r="S1455" s="4"/>
      <c r="T1455" s="4"/>
      <c r="U1455" s="4">
        <f t="shared" si="337"/>
        <v>1</v>
      </c>
      <c r="V1455" s="4"/>
      <c r="W1455" s="4"/>
      <c r="X1455">
        <f>IF(front!E1455&gt;$X$2,O1455,P1455)</f>
        <v>74316.306615805428</v>
      </c>
      <c r="Y1455">
        <f t="shared" si="331"/>
        <v>74082.325827504363</v>
      </c>
      <c r="Z1455">
        <f>SUMPRODUCT($B$7:$B$456,Y$7:Y$456,EXP(constants!$B$32+constants!$A$32*ABS($A$7:$A$456-$A1455)))</f>
        <v>1.8435201165453747E-10</v>
      </c>
      <c r="AA1455">
        <f t="shared" si="332"/>
        <v>74082.325827504174</v>
      </c>
      <c r="AB1455">
        <f t="shared" si="338"/>
        <v>74076.879868944568</v>
      </c>
      <c r="AD1455" s="4"/>
      <c r="AE1455" s="4"/>
      <c r="AF1455" s="4"/>
      <c r="AI1455" s="5">
        <f>SUMPRODUCT(constants!$B$13:$B$20,A1455^constants!$A$13:$A$20)*constants!$C$10/((A1455/1000000000)^5*(EXP(0.014388/(A1455/1000000000)/constants!$B$9)-1))</f>
        <v>2.231353956406568E-5</v>
      </c>
      <c r="AL1455" s="17">
        <f t="shared" si="333"/>
        <v>3.0122137438216049E-10</v>
      </c>
      <c r="AQ1455">
        <f t="shared" si="340"/>
        <v>3.0122137438216049E-10</v>
      </c>
    </row>
    <row r="1456" spans="1:43" x14ac:dyDescent="0.2">
      <c r="A1456">
        <f>front!A1456</f>
        <v>853.46</v>
      </c>
      <c r="B1456" s="1">
        <f t="shared" si="339"/>
        <v>0.44000000000005457</v>
      </c>
      <c r="C1456">
        <f>front!D1456-front!B1456</f>
        <v>29201.75</v>
      </c>
      <c r="D1456" s="2">
        <f>front!E1456-front!C1456</f>
        <v>55083.4</v>
      </c>
      <c r="E1456" s="2">
        <f>IF(front!F1456-front!C1456&gt;0,front!F1456-front!C1456,0)</f>
        <v>55083.4</v>
      </c>
      <c r="F1456" s="2">
        <f>front!I1456-front!H1456</f>
        <v>4810.1000000000004</v>
      </c>
      <c r="G1456" s="2"/>
      <c r="H1456" s="2"/>
      <c r="I1456" s="4">
        <f>C1456/(constants!$A$4+constants!$B$4*data!C1456+constants!$C$4*data!C1456^2+constants!$D$4*data!C1456^3+constants!$E$4*data!C1456^4+constants!$F$4*data!C1456^5+constants!$G$4*data!C1456^6+constants!$H$4*data!C1456^7)</f>
        <v>29882.550046771634</v>
      </c>
      <c r="J1456" s="4">
        <f>D1456/(constants!$A$4+constants!$B$4*data!D1456+constants!$C$4*data!D1456^2+constants!$D$4*data!D1456^3+constants!$E$4*data!D1456^4+constants!$F$4*data!D1456^5+constants!$G$4*data!D1456^6+constants!$H$4*data!D1456^7)</f>
        <v>58112.32809854595</v>
      </c>
      <c r="K1456" s="4">
        <f>E1456/(constants!$A$4+constants!$B$4*data!E1456+constants!$C$4*data!E1456^2+constants!$D$4*data!E1456^3+constants!$E$4*data!E1456^4+constants!$F$4*data!E1456^5+constants!$G$4*data!E1456^6+constants!$H$4*data!E1456^7)</f>
        <v>58112.32809854595</v>
      </c>
      <c r="L1456" s="4">
        <f>F1456/(constants!$A$4+constants!$B$4*data!F1456+constants!$C$4*data!F1456^2+constants!$D$4*data!F1456^3+constants!$E$4*data!F1456^4+constants!$F$4*data!F1456^5+constants!$G$4*data!F1456^6+constants!$H$4*data!F1456^7)</f>
        <v>4799.7886809466236</v>
      </c>
      <c r="M1456" s="4"/>
      <c r="N1456" s="4"/>
      <c r="O1456" s="4">
        <f t="shared" si="334"/>
        <v>74706.375116929092</v>
      </c>
      <c r="P1456" s="4">
        <f t="shared" si="335"/>
        <v>14528.082024636487</v>
      </c>
      <c r="Q1456" s="4">
        <f t="shared" si="335"/>
        <v>14528.082024636487</v>
      </c>
      <c r="R1456" s="4">
        <f t="shared" si="336"/>
        <v>1199.9471702366559</v>
      </c>
      <c r="S1456" s="4"/>
      <c r="T1456" s="4"/>
      <c r="U1456" s="4">
        <f t="shared" si="337"/>
        <v>1</v>
      </c>
      <c r="V1456" s="4"/>
      <c r="W1456" s="4"/>
      <c r="X1456">
        <f>IF(front!E1456&gt;$X$2,O1456,P1456)</f>
        <v>74706.375116929092</v>
      </c>
      <c r="Y1456">
        <f t="shared" si="331"/>
        <v>74472.394328628026</v>
      </c>
      <c r="Z1456">
        <f>SUMPRODUCT($B$7:$B$456,Y$7:Y$456,EXP(constants!$B$32+constants!$A$32*ABS($A$7:$A$456-$A1456)))</f>
        <v>1.797954537661795E-10</v>
      </c>
      <c r="AA1456">
        <f t="shared" si="332"/>
        <v>74472.394328627852</v>
      </c>
      <c r="AB1456">
        <f t="shared" si="338"/>
        <v>74466.948370068247</v>
      </c>
      <c r="AD1456" s="4"/>
      <c r="AE1456" s="4"/>
      <c r="AF1456" s="4"/>
      <c r="AI1456" s="5">
        <f>SUMPRODUCT(constants!$B$13:$B$20,A1456^constants!$A$13:$A$20)*constants!$C$10/((A1456/1000000000)^5*(EXP(0.014388/(A1456/1000000000)/constants!$B$9)-1))</f>
        <v>2.2316521039228637E-5</v>
      </c>
      <c r="AL1456" s="17">
        <f t="shared" si="333"/>
        <v>2.9968357140573645E-10</v>
      </c>
      <c r="AQ1456">
        <f t="shared" si="340"/>
        <v>2.9968357140573645E-10</v>
      </c>
    </row>
    <row r="1457" spans="1:43" x14ac:dyDescent="0.2">
      <c r="A1457">
        <f>front!A1457</f>
        <v>853.89</v>
      </c>
      <c r="B1457" s="1">
        <f t="shared" si="339"/>
        <v>0.42999999999994998</v>
      </c>
      <c r="C1457">
        <f>front!D1457-front!B1457</f>
        <v>29766.5</v>
      </c>
      <c r="D1457" s="2">
        <f>front!E1457-front!C1457</f>
        <v>55842.1</v>
      </c>
      <c r="E1457" s="2">
        <f>IF(front!F1457-front!C1457&gt;0,front!F1457-front!C1457,0)</f>
        <v>55842.1</v>
      </c>
      <c r="F1457" s="2">
        <f>front!I1457-front!H1457</f>
        <v>5099.7999999999993</v>
      </c>
      <c r="G1457" s="2"/>
      <c r="H1457" s="2"/>
      <c r="I1457" s="4">
        <f>C1457/(constants!$A$4+constants!$B$4*data!C1457+constants!$C$4*data!C1457^2+constants!$D$4*data!C1457^3+constants!$E$4*data!C1457^4+constants!$F$4*data!C1457^5+constants!$G$4*data!C1457^6+constants!$H$4*data!C1457^7)</f>
        <v>30483.079708689183</v>
      </c>
      <c r="J1457" s="4">
        <f>D1457/(constants!$A$4+constants!$B$4*data!D1457+constants!$C$4*data!D1457^2+constants!$D$4*data!D1457^3+constants!$E$4*data!D1457^4+constants!$F$4*data!D1457^5+constants!$G$4*data!D1457^6+constants!$H$4*data!D1457^7)</f>
        <v>58955.885205525912</v>
      </c>
      <c r="K1457" s="4">
        <f>E1457/(constants!$A$4+constants!$B$4*data!E1457+constants!$C$4*data!E1457^2+constants!$D$4*data!E1457^3+constants!$E$4*data!E1457^4+constants!$F$4*data!E1457^5+constants!$G$4*data!E1457^6+constants!$H$4*data!E1457^7)</f>
        <v>58955.885205525912</v>
      </c>
      <c r="L1457" s="4">
        <f>F1457/(constants!$A$4+constants!$B$4*data!F1457+constants!$C$4*data!F1457^2+constants!$D$4*data!F1457^3+constants!$E$4*data!F1457^4+constants!$F$4*data!F1457^5+constants!$G$4*data!F1457^6+constants!$H$4*data!F1457^7)</f>
        <v>5089.0783940959827</v>
      </c>
      <c r="M1457" s="4"/>
      <c r="N1457" s="4"/>
      <c r="O1457" s="4">
        <f t="shared" si="334"/>
        <v>76207.699271722959</v>
      </c>
      <c r="P1457" s="4">
        <f t="shared" si="335"/>
        <v>14738.971301381478</v>
      </c>
      <c r="Q1457" s="4">
        <f t="shared" si="335"/>
        <v>14738.971301381478</v>
      </c>
      <c r="R1457" s="4">
        <f t="shared" si="336"/>
        <v>1272.2695985239957</v>
      </c>
      <c r="S1457" s="4"/>
      <c r="T1457" s="4"/>
      <c r="U1457" s="4">
        <f t="shared" si="337"/>
        <v>1</v>
      </c>
      <c r="V1457" s="4"/>
      <c r="W1457" s="4"/>
      <c r="X1457">
        <f>IF(front!E1457&gt;$X$2,O1457,P1457)</f>
        <v>76207.699271722959</v>
      </c>
      <c r="Y1457">
        <f t="shared" si="331"/>
        <v>75973.718483421893</v>
      </c>
      <c r="Z1457">
        <f>SUMPRODUCT($B$7:$B$456,Y$7:Y$456,EXP(constants!$B$32+constants!$A$32*ABS($A$7:$A$456-$A1457)))</f>
        <v>1.7545128688479682E-10</v>
      </c>
      <c r="AA1457">
        <f t="shared" si="332"/>
        <v>75973.718483421719</v>
      </c>
      <c r="AB1457">
        <f t="shared" si="338"/>
        <v>75968.272524862114</v>
      </c>
      <c r="AD1457" s="4"/>
      <c r="AE1457" s="4"/>
      <c r="AF1457" s="4"/>
      <c r="AI1457" s="5">
        <f>SUMPRODUCT(constants!$B$13:$B$20,A1457^constants!$A$13:$A$20)*constants!$C$10/((A1457/1000000000)^5*(EXP(0.014388/(A1457/1000000000)/constants!$B$9)-1))</f>
        <v>2.2319389294231424E-5</v>
      </c>
      <c r="AL1457" s="17">
        <f t="shared" si="333"/>
        <v>2.9379882617347874E-10</v>
      </c>
      <c r="AQ1457">
        <f t="shared" si="340"/>
        <v>2.9379882617347874E-10</v>
      </c>
    </row>
    <row r="1458" spans="1:43" x14ac:dyDescent="0.2">
      <c r="A1458">
        <f>front!A1458</f>
        <v>854.33</v>
      </c>
      <c r="B1458" s="1">
        <f t="shared" si="339"/>
        <v>0.44000000000005457</v>
      </c>
      <c r="C1458">
        <f>front!D1458-front!B1458</f>
        <v>30457.049999999996</v>
      </c>
      <c r="D1458" s="2">
        <f>front!E1458-front!C1458</f>
        <v>54958.400000000001</v>
      </c>
      <c r="E1458" s="2">
        <f>IF(front!F1458-front!C1458&gt;0,front!F1458-front!C1458,0)</f>
        <v>54958.400000000001</v>
      </c>
      <c r="F1458" s="2">
        <f>front!I1458-front!H1458</f>
        <v>4174.6000000000004</v>
      </c>
      <c r="G1458" s="2"/>
      <c r="H1458" s="2"/>
      <c r="I1458" s="4">
        <f>C1458/(constants!$A$4+constants!$B$4*data!C1458+constants!$C$4*data!C1458^2+constants!$D$4*data!C1458^3+constants!$E$4*data!C1458^4+constants!$F$4*data!C1458^5+constants!$G$4*data!C1458^6+constants!$H$4*data!C1458^7)</f>
        <v>31218.423082612808</v>
      </c>
      <c r="J1458" s="4">
        <f>D1458/(constants!$A$4+constants!$B$4*data!D1458+constants!$C$4*data!D1458^2+constants!$D$4*data!D1458^3+constants!$E$4*data!D1458^4+constants!$F$4*data!D1458^5+constants!$G$4*data!D1458^6+constants!$H$4*data!D1458^7)</f>
        <v>57973.499538687414</v>
      </c>
      <c r="K1458" s="4">
        <f>E1458/(constants!$A$4+constants!$B$4*data!E1458+constants!$C$4*data!E1458^2+constants!$D$4*data!E1458^3+constants!$E$4*data!E1458^4+constants!$F$4*data!E1458^5+constants!$G$4*data!E1458^6+constants!$H$4*data!E1458^7)</f>
        <v>57973.499538687414</v>
      </c>
      <c r="L1458" s="4">
        <f>F1458/(constants!$A$4+constants!$B$4*data!F1458+constants!$C$4*data!F1458^2+constants!$D$4*data!F1458^3+constants!$E$4*data!F1458^4+constants!$F$4*data!F1458^5+constants!$G$4*data!F1458^6+constants!$H$4*data!F1458^7)</f>
        <v>4165.3682692094617</v>
      </c>
      <c r="M1458" s="4"/>
      <c r="N1458" s="4"/>
      <c r="O1458" s="4">
        <f t="shared" si="334"/>
        <v>78046.057706532025</v>
      </c>
      <c r="P1458" s="4">
        <f t="shared" si="335"/>
        <v>14493.374884671854</v>
      </c>
      <c r="Q1458" s="4">
        <f t="shared" si="335"/>
        <v>14493.374884671854</v>
      </c>
      <c r="R1458" s="4">
        <f t="shared" si="336"/>
        <v>1041.3420673023654</v>
      </c>
      <c r="S1458" s="4"/>
      <c r="T1458" s="4"/>
      <c r="U1458" s="4">
        <f t="shared" si="337"/>
        <v>1</v>
      </c>
      <c r="V1458" s="4"/>
      <c r="W1458" s="4"/>
      <c r="X1458">
        <f>IF(front!E1458&gt;$X$2,O1458,P1458)</f>
        <v>78046.057706532025</v>
      </c>
      <c r="Y1458">
        <f t="shared" si="331"/>
        <v>77812.07691823096</v>
      </c>
      <c r="Z1458">
        <f>SUMPRODUCT($B$7:$B$456,Y$7:Y$456,EXP(constants!$B$32+constants!$A$32*ABS($A$7:$A$456-$A1458)))</f>
        <v>1.7111472479305482E-10</v>
      </c>
      <c r="AA1458">
        <f t="shared" si="332"/>
        <v>77812.076918230785</v>
      </c>
      <c r="AB1458">
        <f t="shared" si="338"/>
        <v>77806.63095967118</v>
      </c>
      <c r="AD1458" s="4"/>
      <c r="AE1458" s="4"/>
      <c r="AF1458" s="4"/>
      <c r="AI1458" s="5">
        <f>SUMPRODUCT(constants!$B$13:$B$20,A1458^constants!$A$13:$A$20)*constants!$C$10/((A1458/1000000000)^5*(EXP(0.014388/(A1458/1000000000)/constants!$B$9)-1))</f>
        <v>2.2322277700938211E-5</v>
      </c>
      <c r="AL1458" s="17">
        <f t="shared" si="333"/>
        <v>2.8689428427389842E-10</v>
      </c>
      <c r="AQ1458">
        <f t="shared" si="340"/>
        <v>2.8689428427389842E-10</v>
      </c>
    </row>
    <row r="1459" spans="1:43" x14ac:dyDescent="0.2">
      <c r="A1459">
        <f>front!A1459</f>
        <v>854.77</v>
      </c>
      <c r="B1459" s="1">
        <f t="shared" si="339"/>
        <v>0.43999999999994088</v>
      </c>
      <c r="C1459">
        <f>front!D1459-front!B1459</f>
        <v>30913.65</v>
      </c>
      <c r="D1459" s="2">
        <f>front!E1459-front!C1459</f>
        <v>55814</v>
      </c>
      <c r="E1459" s="2">
        <f>IF(front!F1459-front!C1459&gt;0,front!F1459-front!C1459,0)</f>
        <v>55814</v>
      </c>
      <c r="F1459" s="2">
        <f>front!I1459-front!H1459</f>
        <v>3387</v>
      </c>
      <c r="G1459" s="2"/>
      <c r="H1459" s="2"/>
      <c r="I1459" s="4">
        <f>C1459/(constants!$A$4+constants!$B$4*data!C1459+constants!$C$4*data!C1459^2+constants!$D$4*data!C1459^3+constants!$E$4*data!C1459^4+constants!$F$4*data!C1459^5+constants!$G$4*data!C1459^6+constants!$H$4*data!C1459^7)</f>
        <v>31705.269901107007</v>
      </c>
      <c r="J1459" s="4">
        <f>D1459/(constants!$A$4+constants!$B$4*data!D1459+constants!$C$4*data!D1459^2+constants!$D$4*data!D1459^3+constants!$E$4*data!D1459^4+constants!$F$4*data!D1459^5+constants!$G$4*data!D1459^6+constants!$H$4*data!D1459^7)</f>
        <v>58924.610608212875</v>
      </c>
      <c r="K1459" s="4">
        <f>E1459/(constants!$A$4+constants!$B$4*data!E1459+constants!$C$4*data!E1459^2+constants!$D$4*data!E1459^3+constants!$E$4*data!E1459^4+constants!$F$4*data!E1459^5+constants!$G$4*data!E1459^6+constants!$H$4*data!E1459^7)</f>
        <v>58924.610608212875</v>
      </c>
      <c r="L1459" s="4">
        <f>F1459/(constants!$A$4+constants!$B$4*data!F1459+constants!$C$4*data!F1459^2+constants!$D$4*data!F1459^3+constants!$E$4*data!F1459^4+constants!$F$4*data!F1459^5+constants!$G$4*data!F1459^6+constants!$H$4*data!F1459^7)</f>
        <v>3379.3501449107239</v>
      </c>
      <c r="M1459" s="4"/>
      <c r="N1459" s="4"/>
      <c r="O1459" s="4">
        <f t="shared" si="334"/>
        <v>79263.174752767518</v>
      </c>
      <c r="P1459" s="4">
        <f t="shared" si="335"/>
        <v>14731.152652053219</v>
      </c>
      <c r="Q1459" s="4">
        <f t="shared" si="335"/>
        <v>14731.152652053219</v>
      </c>
      <c r="R1459" s="4">
        <f t="shared" si="336"/>
        <v>844.83753622768097</v>
      </c>
      <c r="S1459" s="4"/>
      <c r="T1459" s="4"/>
      <c r="U1459" s="4">
        <f t="shared" si="337"/>
        <v>1</v>
      </c>
      <c r="V1459" s="4"/>
      <c r="W1459" s="4"/>
      <c r="X1459">
        <f>IF(front!E1459&gt;$X$2,O1459,P1459)</f>
        <v>79263.174752767518</v>
      </c>
      <c r="Y1459">
        <f t="shared" si="331"/>
        <v>79029.193964466453</v>
      </c>
      <c r="Z1459">
        <f>SUMPRODUCT($B$7:$B$456,Y$7:Y$456,EXP(constants!$B$32+constants!$A$32*ABS($A$7:$A$456-$A1459)))</f>
        <v>1.6688534784147118E-10</v>
      </c>
      <c r="AA1459">
        <f t="shared" si="332"/>
        <v>79029.193964466293</v>
      </c>
      <c r="AB1459">
        <f t="shared" si="338"/>
        <v>79023.748005906687</v>
      </c>
      <c r="AD1459" s="4"/>
      <c r="AE1459" s="4"/>
      <c r="AF1459" s="4"/>
      <c r="AI1459" s="5">
        <f>SUMPRODUCT(constants!$B$13:$B$20,A1459^constants!$A$13:$A$20)*constants!$C$10/((A1459/1000000000)^5*(EXP(0.014388/(A1459/1000000000)/constants!$B$9)-1))</f>
        <v>2.2325118985582045E-5</v>
      </c>
      <c r="AL1459" s="17">
        <f t="shared" si="333"/>
        <v>2.8251151772646037E-10</v>
      </c>
      <c r="AQ1459">
        <f t="shared" si="340"/>
        <v>2.8251151772646037E-10</v>
      </c>
    </row>
    <row r="1460" spans="1:43" x14ac:dyDescent="0.2">
      <c r="A1460">
        <f>front!A1460</f>
        <v>855.21</v>
      </c>
      <c r="B1460" s="1">
        <f t="shared" si="339"/>
        <v>0.44000000000005457</v>
      </c>
      <c r="C1460">
        <f>front!D1460-front!B1460</f>
        <v>31181</v>
      </c>
      <c r="D1460" s="2">
        <f>front!E1460-front!C1460</f>
        <v>55583.7</v>
      </c>
      <c r="E1460" s="2">
        <f>IF(front!F1460-front!C1460&gt;0,front!F1460-front!C1460,0)</f>
        <v>55583.7</v>
      </c>
      <c r="F1460" s="2">
        <f>front!I1460-front!H1460</f>
        <v>3318.2999999999993</v>
      </c>
      <c r="G1460" s="2"/>
      <c r="H1460" s="2"/>
      <c r="I1460" s="4">
        <f>C1460/(constants!$A$4+constants!$B$4*data!C1460+constants!$C$4*data!C1460^2+constants!$D$4*data!C1460^3+constants!$E$4*data!C1460^4+constants!$F$4*data!C1460^5+constants!$G$4*data!C1460^6+constants!$H$4*data!C1460^7)</f>
        <v>31990.562288677007</v>
      </c>
      <c r="J1460" s="4">
        <f>D1460/(constants!$A$4+constants!$B$4*data!D1460+constants!$C$4*data!D1460^2+constants!$D$4*data!D1460^3+constants!$E$4*data!D1460^4+constants!$F$4*data!D1460^5+constants!$G$4*data!D1460^6+constants!$H$4*data!D1460^7)</f>
        <v>58668.390686491606</v>
      </c>
      <c r="K1460" s="4">
        <f>E1460/(constants!$A$4+constants!$B$4*data!E1460+constants!$C$4*data!E1460^2+constants!$D$4*data!E1460^3+constants!$E$4*data!E1460^4+constants!$F$4*data!E1460^5+constants!$G$4*data!E1460^6+constants!$H$4*data!E1460^7)</f>
        <v>58668.390686491606</v>
      </c>
      <c r="L1460" s="4">
        <f>F1460/(constants!$A$4+constants!$B$4*data!F1460+constants!$C$4*data!F1460^2+constants!$D$4*data!F1460^3+constants!$E$4*data!F1460^4+constants!$F$4*data!F1460^5+constants!$G$4*data!F1460^6+constants!$H$4*data!F1460^7)</f>
        <v>3310.7968344064793</v>
      </c>
      <c r="M1460" s="4"/>
      <c r="N1460" s="4"/>
      <c r="O1460" s="4">
        <f t="shared" si="334"/>
        <v>79976.405721692514</v>
      </c>
      <c r="P1460" s="4">
        <f t="shared" si="335"/>
        <v>14667.097671622902</v>
      </c>
      <c r="Q1460" s="4">
        <f t="shared" si="335"/>
        <v>14667.097671622902</v>
      </c>
      <c r="R1460" s="4">
        <f t="shared" si="336"/>
        <v>827.69920860161983</v>
      </c>
      <c r="S1460" s="4"/>
      <c r="T1460" s="4"/>
      <c r="U1460" s="4">
        <f t="shared" si="337"/>
        <v>1</v>
      </c>
      <c r="V1460" s="4"/>
      <c r="W1460" s="4"/>
      <c r="X1460">
        <f>IF(front!E1460&gt;$X$2,O1460,P1460)</f>
        <v>79976.405721692514</v>
      </c>
      <c r="Y1460">
        <f t="shared" si="331"/>
        <v>79742.424933391449</v>
      </c>
      <c r="Z1460">
        <f>SUMPRODUCT($B$7:$B$456,Y$7:Y$456,EXP(constants!$B$32+constants!$A$32*ABS($A$7:$A$456-$A1460)))</f>
        <v>1.6276050677608914E-10</v>
      </c>
      <c r="AA1460">
        <f t="shared" si="332"/>
        <v>79742.424933391289</v>
      </c>
      <c r="AB1460">
        <f t="shared" si="338"/>
        <v>79736.978974831683</v>
      </c>
      <c r="AD1460" s="4"/>
      <c r="AE1460" s="4"/>
      <c r="AF1460" s="4"/>
      <c r="AI1460" s="5">
        <f>SUMPRODUCT(constants!$B$13:$B$20,A1460^constants!$A$13:$A$20)*constants!$C$10/((A1460/1000000000)^5*(EXP(0.014388/(A1460/1000000000)/constants!$B$9)-1))</f>
        <v>2.2327913113474824E-5</v>
      </c>
      <c r="AL1460" s="17">
        <f t="shared" si="333"/>
        <v>2.8001955178816652E-10</v>
      </c>
      <c r="AQ1460">
        <f t="shared" si="340"/>
        <v>2.8001955178816652E-10</v>
      </c>
    </row>
    <row r="1461" spans="1:43" x14ac:dyDescent="0.2">
      <c r="A1461">
        <f>front!A1461</f>
        <v>855.65</v>
      </c>
      <c r="B1461" s="1">
        <f t="shared" si="339"/>
        <v>0.43999999999994088</v>
      </c>
      <c r="C1461">
        <f>front!D1461-front!B1461</f>
        <v>31180.499999999996</v>
      </c>
      <c r="D1461" s="2">
        <f>front!E1461-front!C1461</f>
        <v>54909.599999999999</v>
      </c>
      <c r="E1461" s="2">
        <f>IF(front!F1461-front!C1461&gt;0,front!F1461-front!C1461,0)</f>
        <v>54909.599999999999</v>
      </c>
      <c r="F1461" s="2">
        <f>front!I1461-front!H1461</f>
        <v>2851.7999999999993</v>
      </c>
      <c r="G1461" s="2"/>
      <c r="H1461" s="2"/>
      <c r="I1461" s="4">
        <f>C1461/(constants!$A$4+constants!$B$4*data!C1461+constants!$C$4*data!C1461^2+constants!$D$4*data!C1461^3+constants!$E$4*data!C1461^4+constants!$F$4*data!C1461^5+constants!$G$4*data!C1461^6+constants!$H$4*data!C1461^7)</f>
        <v>31990.028572645861</v>
      </c>
      <c r="J1461" s="4">
        <f>D1461/(constants!$A$4+constants!$B$4*data!D1461+constants!$C$4*data!D1461^2+constants!$D$4*data!D1461^3+constants!$E$4*data!D1461^4+constants!$F$4*data!D1461^5+constants!$G$4*data!D1461^6+constants!$H$4*data!D1461^7)</f>
        <v>57919.311108758484</v>
      </c>
      <c r="K1461" s="4">
        <f>E1461/(constants!$A$4+constants!$B$4*data!E1461+constants!$C$4*data!E1461^2+constants!$D$4*data!E1461^3+constants!$E$4*data!E1461^4+constants!$F$4*data!E1461^5+constants!$G$4*data!E1461^6+constants!$H$4*data!E1461^7)</f>
        <v>57919.311108758484</v>
      </c>
      <c r="L1461" s="4">
        <f>F1461/(constants!$A$4+constants!$B$4*data!F1461+constants!$C$4*data!F1461^2+constants!$D$4*data!F1461^3+constants!$E$4*data!F1461^4+constants!$F$4*data!F1461^5+constants!$G$4*data!F1461^6+constants!$H$4*data!F1461^7)</f>
        <v>2845.3165465854208</v>
      </c>
      <c r="M1461" s="4"/>
      <c r="N1461" s="4"/>
      <c r="O1461" s="4">
        <f t="shared" si="334"/>
        <v>79975.071431614648</v>
      </c>
      <c r="P1461" s="4">
        <f t="shared" si="335"/>
        <v>14479.827777189621</v>
      </c>
      <c r="Q1461" s="4">
        <f t="shared" si="335"/>
        <v>14479.827777189621</v>
      </c>
      <c r="R1461" s="4">
        <f t="shared" si="336"/>
        <v>711.32913664635521</v>
      </c>
      <c r="S1461" s="4"/>
      <c r="T1461" s="4"/>
      <c r="U1461" s="4">
        <f t="shared" si="337"/>
        <v>1</v>
      </c>
      <c r="V1461" s="4"/>
      <c r="W1461" s="4"/>
      <c r="X1461">
        <f>IF(front!E1461&gt;$X$2,O1461,P1461)</f>
        <v>79975.071431614648</v>
      </c>
      <c r="Y1461">
        <f t="shared" ref="Y1461:Y1524" si="341">X1461-$U$4</f>
        <v>79741.090643313582</v>
      </c>
      <c r="Z1461">
        <f>SUMPRODUCT($B$7:$B$456,Y$7:Y$456,EXP(constants!$B$32+constants!$A$32*ABS($A$7:$A$456-$A1461)))</f>
        <v>1.5873761782354934E-10</v>
      </c>
      <c r="AA1461">
        <f t="shared" si="332"/>
        <v>79741.090643313422</v>
      </c>
      <c r="AB1461">
        <f t="shared" si="338"/>
        <v>79735.644684753817</v>
      </c>
      <c r="AD1461" s="4"/>
      <c r="AE1461" s="4"/>
      <c r="AF1461" s="4"/>
      <c r="AI1461" s="5">
        <f>SUMPRODUCT(constants!$B$13:$B$20,A1461^constants!$A$13:$A$20)*constants!$C$10/((A1461/1000000000)^5*(EXP(0.014388/(A1461/1000000000)/constants!$B$9)-1))</f>
        <v>2.2330660050588775E-5</v>
      </c>
      <c r="AL1461" s="17">
        <f t="shared" si="333"/>
        <v>2.8005868816733355E-10</v>
      </c>
      <c r="AQ1461">
        <f t="shared" si="340"/>
        <v>2.8005868816733355E-10</v>
      </c>
    </row>
    <row r="1462" spans="1:43" x14ac:dyDescent="0.2">
      <c r="A1462">
        <f>front!A1462</f>
        <v>856.08</v>
      </c>
      <c r="B1462" s="1">
        <f t="shared" si="339"/>
        <v>0.43000000000006366</v>
      </c>
      <c r="C1462">
        <f>front!D1462-front!B1462</f>
        <v>31147.199999999997</v>
      </c>
      <c r="D1462" s="2">
        <f>front!E1462-front!C1462</f>
        <v>54630.3</v>
      </c>
      <c r="E1462" s="2">
        <f>IF(front!F1462-front!C1462&gt;0,front!F1462-front!C1462,0)</f>
        <v>54630.3</v>
      </c>
      <c r="F1462" s="2">
        <f>front!I1462-front!H1462</f>
        <v>2809.2999999999993</v>
      </c>
      <c r="G1462" s="2"/>
      <c r="H1462" s="2"/>
      <c r="I1462" s="4">
        <f>C1462/(constants!$A$4+constants!$B$4*data!C1462+constants!$C$4*data!C1462^2+constants!$D$4*data!C1462^3+constants!$E$4*data!C1462^4+constants!$F$4*data!C1462^5+constants!$G$4*data!C1462^6+constants!$H$4*data!C1462^7)</f>
        <v>31954.484435118753</v>
      </c>
      <c r="J1462" s="4">
        <f>D1462/(constants!$A$4+constants!$B$4*data!D1462+constants!$C$4*data!D1462^2+constants!$D$4*data!D1462^3+constants!$E$4*data!D1462^4+constants!$F$4*data!D1462^5+constants!$G$4*data!D1462^6+constants!$H$4*data!D1462^7)</f>
        <v>57609.275079948842</v>
      </c>
      <c r="K1462" s="4">
        <f>E1462/(constants!$A$4+constants!$B$4*data!E1462+constants!$C$4*data!E1462^2+constants!$D$4*data!E1462^3+constants!$E$4*data!E1462^4+constants!$F$4*data!E1462^5+constants!$G$4*data!E1462^6+constants!$H$4*data!E1462^7)</f>
        <v>57609.275079948842</v>
      </c>
      <c r="L1462" s="4">
        <f>F1462/(constants!$A$4+constants!$B$4*data!F1462+constants!$C$4*data!F1462^2+constants!$D$4*data!F1462^3+constants!$E$4*data!F1462^4+constants!$F$4*data!F1462^5+constants!$G$4*data!F1462^6+constants!$H$4*data!F1462^7)</f>
        <v>2802.9110554662707</v>
      </c>
      <c r="M1462" s="4"/>
      <c r="N1462" s="4"/>
      <c r="O1462" s="4">
        <f t="shared" si="334"/>
        <v>79886.211087796881</v>
      </c>
      <c r="P1462" s="4">
        <f t="shared" si="335"/>
        <v>14402.318769987211</v>
      </c>
      <c r="Q1462" s="4">
        <f t="shared" si="335"/>
        <v>14402.318769987211</v>
      </c>
      <c r="R1462" s="4">
        <f t="shared" si="336"/>
        <v>700.72776386656767</v>
      </c>
      <c r="S1462" s="4"/>
      <c r="T1462" s="4"/>
      <c r="U1462" s="4">
        <f t="shared" si="337"/>
        <v>1</v>
      </c>
      <c r="V1462" s="4"/>
      <c r="W1462" s="4"/>
      <c r="X1462">
        <f>IF(front!E1462&gt;$X$2,O1462,P1462)</f>
        <v>79886.211087796881</v>
      </c>
      <c r="Y1462">
        <f t="shared" si="341"/>
        <v>79652.230299495815</v>
      </c>
      <c r="Z1462">
        <f>SUMPRODUCT($B$7:$B$456,Y$7:Y$456,EXP(constants!$B$32+constants!$A$32*ABS($A$7:$A$456-$A1462)))</f>
        <v>1.5490224441596797E-10</v>
      </c>
      <c r="AA1462">
        <f t="shared" si="332"/>
        <v>79652.230299495655</v>
      </c>
      <c r="AB1462">
        <f t="shared" si="338"/>
        <v>79646.78434093605</v>
      </c>
      <c r="AD1462" s="4"/>
      <c r="AE1462" s="4"/>
      <c r="AF1462" s="4"/>
      <c r="AI1462" s="5">
        <f>SUMPRODUCT(constants!$B$13:$B$20,A1462^constants!$A$13:$A$20)*constants!$C$10/((A1462/1000000000)^5*(EXP(0.014388/(A1462/1000000000)/constants!$B$9)-1))</f>
        <v>2.2333298931180286E-5</v>
      </c>
      <c r="AL1462" s="17">
        <f t="shared" si="333"/>
        <v>2.8040427640594203E-10</v>
      </c>
      <c r="AQ1462">
        <f t="shared" si="340"/>
        <v>2.8040427640594203E-10</v>
      </c>
    </row>
    <row r="1463" spans="1:43" x14ac:dyDescent="0.2">
      <c r="A1463">
        <f>front!A1463</f>
        <v>856.52</v>
      </c>
      <c r="B1463" s="1">
        <f t="shared" si="339"/>
        <v>0.43999999999994088</v>
      </c>
      <c r="C1463">
        <f>front!D1463-front!B1463</f>
        <v>30875.450000000004</v>
      </c>
      <c r="D1463" s="2">
        <f>front!E1463-front!C1463</f>
        <v>55364.1</v>
      </c>
      <c r="E1463" s="2">
        <f>IF(front!F1463-front!C1463&gt;0,front!F1463-front!C1463,0)</f>
        <v>55364.1</v>
      </c>
      <c r="F1463" s="2">
        <f>front!I1463-front!H1463</f>
        <v>3072.1000000000004</v>
      </c>
      <c r="G1463" s="2"/>
      <c r="H1463" s="2"/>
      <c r="I1463" s="4">
        <f>C1463/(constants!$A$4+constants!$B$4*data!C1463+constants!$C$4*data!C1463^2+constants!$D$4*data!C1463^3+constants!$E$4*data!C1463^4+constants!$F$4*data!C1463^5+constants!$G$4*data!C1463^6+constants!$H$4*data!C1463^7)</f>
        <v>31664.520223394029</v>
      </c>
      <c r="J1463" s="4">
        <f>D1463/(constants!$A$4+constants!$B$4*data!D1463+constants!$C$4*data!D1463^2+constants!$D$4*data!D1463^3+constants!$E$4*data!D1463^4+constants!$F$4*data!D1463^5+constants!$G$4*data!D1463^6+constants!$H$4*data!D1463^7)</f>
        <v>58424.228008326965</v>
      </c>
      <c r="K1463" s="4">
        <f>E1463/(constants!$A$4+constants!$B$4*data!E1463+constants!$C$4*data!E1463^2+constants!$D$4*data!E1463^3+constants!$E$4*data!E1463^4+constants!$F$4*data!E1463^5+constants!$G$4*data!E1463^6+constants!$H$4*data!E1463^7)</f>
        <v>58424.228008326965</v>
      </c>
      <c r="L1463" s="4">
        <f>F1463/(constants!$A$4+constants!$B$4*data!F1463+constants!$C$4*data!F1463^2+constants!$D$4*data!F1463^3+constants!$E$4*data!F1463^4+constants!$F$4*data!F1463^5+constants!$G$4*data!F1463^6+constants!$H$4*data!F1463^7)</f>
        <v>3065.1304819128495</v>
      </c>
      <c r="M1463" s="4"/>
      <c r="N1463" s="4"/>
      <c r="O1463" s="4">
        <f t="shared" si="334"/>
        <v>79161.300558485076</v>
      </c>
      <c r="P1463" s="4">
        <f t="shared" si="335"/>
        <v>14606.057002081741</v>
      </c>
      <c r="Q1463" s="4">
        <f t="shared" si="335"/>
        <v>14606.057002081741</v>
      </c>
      <c r="R1463" s="4">
        <f t="shared" si="336"/>
        <v>766.28262047821238</v>
      </c>
      <c r="S1463" s="4"/>
      <c r="T1463" s="4"/>
      <c r="U1463" s="4">
        <f t="shared" si="337"/>
        <v>1</v>
      </c>
      <c r="V1463" s="4"/>
      <c r="W1463" s="4"/>
      <c r="X1463">
        <f>IF(front!E1463&gt;$X$2,O1463,P1463)</f>
        <v>79161.300558485076</v>
      </c>
      <c r="Y1463">
        <f t="shared" si="341"/>
        <v>78927.319770184011</v>
      </c>
      <c r="Z1463">
        <f>SUMPRODUCT($B$7:$B$456,Y$7:Y$456,EXP(constants!$B$32+constants!$A$32*ABS($A$7:$A$456-$A1463)))</f>
        <v>1.510735851169287E-10</v>
      </c>
      <c r="AA1463">
        <f t="shared" si="332"/>
        <v>78927.319770183865</v>
      </c>
      <c r="AB1463">
        <f t="shared" si="338"/>
        <v>78921.87381162426</v>
      </c>
      <c r="AD1463" s="4"/>
      <c r="AE1463" s="4"/>
      <c r="AF1463" s="4"/>
      <c r="AI1463" s="5">
        <f>SUMPRODUCT(constants!$B$13:$B$20,A1463^constants!$A$13:$A$20)*constants!$C$10/((A1463/1000000000)^5*(EXP(0.014388/(A1463/1000000000)/constants!$B$9)-1))</f>
        <v>2.2335952461849617E-5</v>
      </c>
      <c r="AL1463" s="17">
        <f t="shared" si="333"/>
        <v>2.8301345853954872E-10</v>
      </c>
      <c r="AQ1463">
        <f t="shared" si="340"/>
        <v>2.8301345853954872E-10</v>
      </c>
    </row>
    <row r="1464" spans="1:43" x14ac:dyDescent="0.2">
      <c r="A1464">
        <f>front!A1464</f>
        <v>856.96</v>
      </c>
      <c r="B1464" s="1">
        <f t="shared" si="339"/>
        <v>0.44000000000005457</v>
      </c>
      <c r="C1464">
        <f>front!D1464-front!B1464</f>
        <v>30403.649999999998</v>
      </c>
      <c r="D1464" s="2">
        <f>front!E1464-front!C1464</f>
        <v>55185</v>
      </c>
      <c r="E1464" s="2">
        <f>IF(front!F1464-front!C1464&gt;0,front!F1464-front!C1464,0)</f>
        <v>55185</v>
      </c>
      <c r="F1464" s="2">
        <f>front!I1464-front!H1464</f>
        <v>2931.7999999999993</v>
      </c>
      <c r="G1464" s="2"/>
      <c r="H1464" s="2"/>
      <c r="I1464" s="4">
        <f>C1464/(constants!$A$4+constants!$B$4*data!C1464+constants!$C$4*data!C1464^2+constants!$D$4*data!C1464^3+constants!$E$4*data!C1464^4+constants!$F$4*data!C1464^5+constants!$G$4*data!C1464^6+constants!$H$4*data!C1464^7)</f>
        <v>31161.518353167186</v>
      </c>
      <c r="J1464" s="4">
        <f>D1464/(constants!$A$4+constants!$B$4*data!D1464+constants!$C$4*data!D1464^2+constants!$D$4*data!D1464^3+constants!$E$4*data!D1464^4+constants!$F$4*data!D1464^5+constants!$G$4*data!D1464^6+constants!$H$4*data!D1464^7)</f>
        <v>58225.196832307258</v>
      </c>
      <c r="K1464" s="4">
        <f>E1464/(constants!$A$4+constants!$B$4*data!E1464+constants!$C$4*data!E1464^2+constants!$D$4*data!E1464^3+constants!$E$4*data!E1464^4+constants!$F$4*data!E1464^5+constants!$G$4*data!E1464^6+constants!$H$4*data!E1464^7)</f>
        <v>58225.196832307258</v>
      </c>
      <c r="L1464" s="4">
        <f>F1464/(constants!$A$4+constants!$B$4*data!F1464+constants!$C$4*data!F1464^2+constants!$D$4*data!F1464^3+constants!$E$4*data!F1464^4+constants!$F$4*data!F1464^5+constants!$G$4*data!F1464^6+constants!$H$4*data!F1464^7)</f>
        <v>2925.1392508360768</v>
      </c>
      <c r="M1464" s="4"/>
      <c r="N1464" s="4"/>
      <c r="O1464" s="4">
        <f t="shared" si="334"/>
        <v>77903.79588291797</v>
      </c>
      <c r="P1464" s="4">
        <f t="shared" si="335"/>
        <v>14556.299208076814</v>
      </c>
      <c r="Q1464" s="4">
        <f t="shared" si="335"/>
        <v>14556.299208076814</v>
      </c>
      <c r="R1464" s="4">
        <f t="shared" si="336"/>
        <v>731.28481270901921</v>
      </c>
      <c r="S1464" s="4"/>
      <c r="T1464" s="4"/>
      <c r="U1464" s="4">
        <f t="shared" si="337"/>
        <v>1</v>
      </c>
      <c r="V1464" s="4"/>
      <c r="W1464" s="4"/>
      <c r="X1464">
        <f>IF(front!E1464&gt;$X$2,O1464,P1464)</f>
        <v>77903.79588291797</v>
      </c>
      <c r="Y1464">
        <f t="shared" si="341"/>
        <v>77669.815094616904</v>
      </c>
      <c r="Z1464">
        <f>SUMPRODUCT($B$7:$B$456,Y$7:Y$456,EXP(constants!$B$32+constants!$A$32*ABS($A$7:$A$456-$A1464)))</f>
        <v>1.4733955731973271E-10</v>
      </c>
      <c r="AA1464">
        <f t="shared" si="332"/>
        <v>77669.815094616759</v>
      </c>
      <c r="AB1464">
        <f t="shared" si="338"/>
        <v>77664.369136057154</v>
      </c>
      <c r="AD1464" s="4"/>
      <c r="AE1464" s="4"/>
      <c r="AF1464" s="4"/>
      <c r="AI1464" s="5">
        <f>SUMPRODUCT(constants!$B$13:$B$20,A1464^constants!$A$13:$A$20)*constants!$C$10/((A1464/1000000000)^5*(EXP(0.014388/(A1464/1000000000)/constants!$B$9)-1))</f>
        <v>2.2338558704609407E-5</v>
      </c>
      <c r="AL1464" s="17">
        <f t="shared" si="333"/>
        <v>2.8762943616364624E-10</v>
      </c>
      <c r="AQ1464">
        <f t="shared" si="340"/>
        <v>2.8762943616364624E-10</v>
      </c>
    </row>
    <row r="1465" spans="1:43" x14ac:dyDescent="0.2">
      <c r="A1465">
        <f>front!A1465</f>
        <v>857.4</v>
      </c>
      <c r="B1465" s="1">
        <f t="shared" si="339"/>
        <v>0.43999999999994088</v>
      </c>
      <c r="C1465">
        <f>front!D1465-front!B1465</f>
        <v>29717.600000000002</v>
      </c>
      <c r="D1465" s="2">
        <f>front!E1465-front!C1465</f>
        <v>55314.6</v>
      </c>
      <c r="E1465" s="2">
        <f>IF(front!F1465-front!C1465&gt;0,front!F1465-front!C1465,0)</f>
        <v>55314.6</v>
      </c>
      <c r="F1465" s="2">
        <f>front!I1465-front!H1465</f>
        <v>2609.6000000000004</v>
      </c>
      <c r="G1465" s="2"/>
      <c r="H1465" s="2"/>
      <c r="I1465" s="4">
        <f>C1465/(constants!$A$4+constants!$B$4*data!C1465+constants!$C$4*data!C1465^2+constants!$D$4*data!C1465^3+constants!$E$4*data!C1465^4+constants!$F$4*data!C1465^5+constants!$G$4*data!C1465^6+constants!$H$4*data!C1465^7)</f>
        <v>30431.051235759795</v>
      </c>
      <c r="J1465" s="4">
        <f>D1465/(constants!$A$4+constants!$B$4*data!D1465+constants!$C$4*data!D1465^2+constants!$D$4*data!D1465^3+constants!$E$4*data!D1465^4+constants!$F$4*data!D1465^5+constants!$G$4*data!D1465^6+constants!$H$4*data!D1465^7)</f>
        <v>58369.210606263186</v>
      </c>
      <c r="K1465" s="4">
        <f>E1465/(constants!$A$4+constants!$B$4*data!E1465+constants!$C$4*data!E1465^2+constants!$D$4*data!E1465^3+constants!$E$4*data!E1465^4+constants!$F$4*data!E1465^5+constants!$G$4*data!E1465^6+constants!$H$4*data!E1465^7)</f>
        <v>58369.210606263186</v>
      </c>
      <c r="L1465" s="4">
        <f>F1465/(constants!$A$4+constants!$B$4*data!F1465+constants!$C$4*data!F1465^2+constants!$D$4*data!F1465^3+constants!$E$4*data!F1465^4+constants!$F$4*data!F1465^5+constants!$G$4*data!F1465^6+constants!$H$4*data!F1465^7)</f>
        <v>2603.657646596349</v>
      </c>
      <c r="M1465" s="4"/>
      <c r="N1465" s="4"/>
      <c r="O1465" s="4">
        <f t="shared" si="334"/>
        <v>76077.628089399484</v>
      </c>
      <c r="P1465" s="4">
        <f t="shared" si="335"/>
        <v>14592.302651565797</v>
      </c>
      <c r="Q1465" s="4">
        <f t="shared" si="335"/>
        <v>14592.302651565797</v>
      </c>
      <c r="R1465" s="4">
        <f t="shared" si="336"/>
        <v>650.91441164908724</v>
      </c>
      <c r="S1465" s="4"/>
      <c r="T1465" s="4"/>
      <c r="U1465" s="4">
        <f t="shared" si="337"/>
        <v>1</v>
      </c>
      <c r="V1465" s="4"/>
      <c r="W1465" s="4"/>
      <c r="X1465">
        <f>IF(front!E1465&gt;$X$2,O1465,P1465)</f>
        <v>76077.628089399484</v>
      </c>
      <c r="Y1465">
        <f t="shared" si="341"/>
        <v>75843.647301098419</v>
      </c>
      <c r="Z1465">
        <f>SUMPRODUCT($B$7:$B$456,Y$7:Y$456,EXP(constants!$B$32+constants!$A$32*ABS($A$7:$A$456-$A1465)))</f>
        <v>1.4369782205388544E-10</v>
      </c>
      <c r="AA1465">
        <f t="shared" si="332"/>
        <v>75843.647301098274</v>
      </c>
      <c r="AB1465">
        <f t="shared" si="338"/>
        <v>75838.201342538669</v>
      </c>
      <c r="AD1465" s="4"/>
      <c r="AE1465" s="4"/>
      <c r="AF1465" s="4"/>
      <c r="AI1465" s="5">
        <f>SUMPRODUCT(constants!$B$13:$B$20,A1465^constants!$A$13:$A$20)*constants!$C$10/((A1465/1000000000)^5*(EXP(0.014388/(A1465/1000000000)/constants!$B$9)-1))</f>
        <v>2.2341117628259311E-5</v>
      </c>
      <c r="AL1465" s="17">
        <f t="shared" si="333"/>
        <v>2.945892338262495E-10</v>
      </c>
      <c r="AQ1465">
        <f t="shared" si="340"/>
        <v>2.945892338262495E-10</v>
      </c>
    </row>
    <row r="1466" spans="1:43" x14ac:dyDescent="0.2">
      <c r="A1466">
        <f>front!A1466</f>
        <v>857.83</v>
      </c>
      <c r="B1466" s="1">
        <f t="shared" si="339"/>
        <v>0.43000000000006366</v>
      </c>
      <c r="C1466">
        <f>front!D1466-front!B1466</f>
        <v>29149.1</v>
      </c>
      <c r="D1466" s="2">
        <f>front!E1466-front!C1466</f>
        <v>55770.400000000001</v>
      </c>
      <c r="E1466" s="2">
        <f>IF(front!F1466-front!C1466&gt;0,front!F1466-front!C1466,0)</f>
        <v>55770.400000000001</v>
      </c>
      <c r="F1466" s="2">
        <f>front!I1466-front!H1466</f>
        <v>2161.7999999999993</v>
      </c>
      <c r="G1466" s="2"/>
      <c r="H1466" s="2"/>
      <c r="I1466" s="4">
        <f>C1466/(constants!$A$4+constants!$B$4*data!C1466+constants!$C$4*data!C1466^2+constants!$D$4*data!C1466^3+constants!$E$4*data!C1466^4+constants!$F$4*data!C1466^5+constants!$G$4*data!C1466^6+constants!$H$4*data!C1466^7)</f>
        <v>29826.603677125662</v>
      </c>
      <c r="J1466" s="4">
        <f>D1466/(constants!$A$4+constants!$B$4*data!D1466+constants!$C$4*data!D1466^2+constants!$D$4*data!D1466^3+constants!$E$4*data!D1466^4+constants!$F$4*data!D1466^5+constants!$G$4*data!D1466^6+constants!$H$4*data!D1466^7)</f>
        <v>58876.090187178452</v>
      </c>
      <c r="K1466" s="4">
        <f>E1466/(constants!$A$4+constants!$B$4*data!E1466+constants!$C$4*data!E1466^2+constants!$D$4*data!E1466^3+constants!$E$4*data!E1466^4+constants!$F$4*data!E1466^5+constants!$G$4*data!E1466^6+constants!$H$4*data!E1466^7)</f>
        <v>58876.090187178452</v>
      </c>
      <c r="L1466" s="4">
        <f>F1466/(constants!$A$4+constants!$B$4*data!F1466+constants!$C$4*data!F1466^2+constants!$D$4*data!F1466^3+constants!$E$4*data!F1466^4+constants!$F$4*data!F1466^5+constants!$G$4*data!F1466^6+constants!$H$4*data!F1466^7)</f>
        <v>2156.868877172391</v>
      </c>
      <c r="M1466" s="4"/>
      <c r="N1466" s="4"/>
      <c r="O1466" s="4">
        <f t="shared" si="334"/>
        <v>74566.509192814163</v>
      </c>
      <c r="P1466" s="4">
        <f t="shared" si="335"/>
        <v>14719.022546794613</v>
      </c>
      <c r="Q1466" s="4">
        <f t="shared" si="335"/>
        <v>14719.022546794613</v>
      </c>
      <c r="R1466" s="4">
        <f t="shared" si="336"/>
        <v>539.21721929309774</v>
      </c>
      <c r="S1466" s="4"/>
      <c r="T1466" s="4"/>
      <c r="U1466" s="4">
        <f t="shared" si="337"/>
        <v>1</v>
      </c>
      <c r="V1466" s="4"/>
      <c r="W1466" s="4"/>
      <c r="X1466">
        <f>IF(front!E1466&gt;$X$2,O1466,P1466)</f>
        <v>74566.509192814163</v>
      </c>
      <c r="Y1466">
        <f t="shared" si="341"/>
        <v>74332.528404513097</v>
      </c>
      <c r="Z1466">
        <f>SUMPRODUCT($B$7:$B$456,Y$7:Y$456,EXP(constants!$B$32+constants!$A$32*ABS($A$7:$A$456-$A1466)))</f>
        <v>1.4022583593623147E-10</v>
      </c>
      <c r="AA1466">
        <f t="shared" si="332"/>
        <v>74332.528404512952</v>
      </c>
      <c r="AB1466">
        <f t="shared" si="338"/>
        <v>74327.082445953347</v>
      </c>
      <c r="AD1466" s="4"/>
      <c r="AE1466" s="4"/>
      <c r="AF1466" s="4"/>
      <c r="AI1466" s="5">
        <f>SUMPRODUCT(constants!$B$13:$B$20,A1466^constants!$A$13:$A$20)*constants!$C$10/((A1466/1000000000)^5*(EXP(0.014388/(A1466/1000000000)/constants!$B$9)-1))</f>
        <v>2.2343572647165289E-5</v>
      </c>
      <c r="AL1466" s="17">
        <f t="shared" si="333"/>
        <v>3.0061145832560198E-10</v>
      </c>
      <c r="AQ1466">
        <f t="shared" si="340"/>
        <v>3.0061145832560198E-10</v>
      </c>
    </row>
    <row r="1467" spans="1:43" x14ac:dyDescent="0.2">
      <c r="A1467">
        <f>front!A1467</f>
        <v>858.27</v>
      </c>
      <c r="B1467" s="1">
        <f t="shared" si="339"/>
        <v>0.43999999999994088</v>
      </c>
      <c r="C1467">
        <f>front!D1467-front!B1467</f>
        <v>28634.65</v>
      </c>
      <c r="D1467" s="2">
        <f>front!E1467-front!C1467</f>
        <v>54815.1</v>
      </c>
      <c r="E1467" s="2">
        <f>IF(front!F1467-front!C1467&gt;0,front!F1467-front!C1467,0)</f>
        <v>54815.1</v>
      </c>
      <c r="F1467" s="2">
        <f>front!I1467-front!H1467</f>
        <v>2116.1999999999989</v>
      </c>
      <c r="G1467" s="2"/>
      <c r="H1467" s="2"/>
      <c r="I1467" s="4">
        <f>C1467/(constants!$A$4+constants!$B$4*data!C1467+constants!$C$4*data!C1467^2+constants!$D$4*data!C1467^3+constants!$E$4*data!C1467^4+constants!$F$4*data!C1467^5+constants!$G$4*data!C1467^6+constants!$H$4*data!C1467^7)</f>
        <v>29280.298188161381</v>
      </c>
      <c r="J1467" s="4">
        <f>D1467/(constants!$A$4+constants!$B$4*data!D1467+constants!$C$4*data!D1467^2+constants!$D$4*data!D1467^3+constants!$E$4*data!D1467^4+constants!$F$4*data!D1467^5+constants!$G$4*data!D1467^6+constants!$H$4*data!D1467^7)</f>
        <v>57814.392296023485</v>
      </c>
      <c r="K1467" s="4">
        <f>E1467/(constants!$A$4+constants!$B$4*data!E1467+constants!$C$4*data!E1467^2+constants!$D$4*data!E1467^3+constants!$E$4*data!E1467^4+constants!$F$4*data!E1467^5+constants!$G$4*data!E1467^6+constants!$H$4*data!E1467^7)</f>
        <v>57814.392296023485</v>
      </c>
      <c r="L1467" s="4">
        <f>F1467/(constants!$A$4+constants!$B$4*data!F1467+constants!$C$4*data!F1467^2+constants!$D$4*data!F1467^3+constants!$E$4*data!F1467^4+constants!$F$4*data!F1467^5+constants!$G$4*data!F1467^6+constants!$H$4*data!F1467^7)</f>
        <v>2111.3722646519454</v>
      </c>
      <c r="M1467" s="4"/>
      <c r="N1467" s="4"/>
      <c r="O1467" s="4">
        <f t="shared" si="334"/>
        <v>73200.745470403446</v>
      </c>
      <c r="P1467" s="4">
        <f t="shared" si="335"/>
        <v>14453.598074005871</v>
      </c>
      <c r="Q1467" s="4">
        <f t="shared" si="335"/>
        <v>14453.598074005871</v>
      </c>
      <c r="R1467" s="4">
        <f t="shared" si="336"/>
        <v>527.84306616298636</v>
      </c>
      <c r="S1467" s="4"/>
      <c r="T1467" s="4"/>
      <c r="U1467" s="4">
        <f t="shared" si="337"/>
        <v>1</v>
      </c>
      <c r="V1467" s="4"/>
      <c r="W1467" s="4"/>
      <c r="X1467">
        <f>IF(front!E1467&gt;$X$2,O1467,P1467)</f>
        <v>73200.745470403446</v>
      </c>
      <c r="Y1467">
        <f t="shared" si="341"/>
        <v>72966.764682102381</v>
      </c>
      <c r="Z1467">
        <f>SUMPRODUCT($B$7:$B$456,Y$7:Y$456,EXP(constants!$B$32+constants!$A$32*ABS($A$7:$A$456-$A1467)))</f>
        <v>1.3675992779043918E-10</v>
      </c>
      <c r="AA1467">
        <f t="shared" si="332"/>
        <v>72966.76468210225</v>
      </c>
      <c r="AB1467">
        <f t="shared" si="338"/>
        <v>72961.318723542645</v>
      </c>
      <c r="AD1467" s="4"/>
      <c r="AE1467" s="4"/>
      <c r="AF1467" s="4"/>
      <c r="AI1467" s="5">
        <f>SUMPRODUCT(constants!$B$13:$B$20,A1467^constants!$A$13:$A$20)*constants!$C$10/((A1467/1000000000)^5*(EXP(0.014388/(A1467/1000000000)/constants!$B$9)-1))</f>
        <v>2.2346037919107693E-5</v>
      </c>
      <c r="AL1467" s="17">
        <f t="shared" si="333"/>
        <v>3.0627239625121018E-10</v>
      </c>
      <c r="AQ1467">
        <f t="shared" si="340"/>
        <v>3.0627239625121018E-10</v>
      </c>
    </row>
    <row r="1468" spans="1:43" x14ac:dyDescent="0.2">
      <c r="A1468">
        <f>front!A1468</f>
        <v>858.71</v>
      </c>
      <c r="B1468" s="1">
        <f t="shared" si="339"/>
        <v>0.44000000000005457</v>
      </c>
      <c r="C1468">
        <f>front!D1468-front!B1468</f>
        <v>28473.25</v>
      </c>
      <c r="D1468" s="2">
        <f>front!E1468-front!C1468</f>
        <v>55960</v>
      </c>
      <c r="E1468" s="2">
        <f>IF(front!F1468-front!C1468&gt;0,front!F1468-front!C1468,0)</f>
        <v>55960</v>
      </c>
      <c r="F1468" s="2">
        <f>front!I1468-front!H1468</f>
        <v>2199.1999999999998</v>
      </c>
      <c r="G1468" s="2"/>
      <c r="H1468" s="2"/>
      <c r="I1468" s="4">
        <f>C1468/(constants!$A$4+constants!$B$4*data!C1468+constants!$C$4*data!C1468^2+constants!$D$4*data!C1468^3+constants!$E$4*data!C1468^4+constants!$F$4*data!C1468^5+constants!$G$4*data!C1468^6+constants!$H$4*data!C1468^7)</f>
        <v>29109.036735091118</v>
      </c>
      <c r="J1468" s="4">
        <f>D1468/(constants!$A$4+constants!$B$4*data!D1468+constants!$C$4*data!D1468^2+constants!$D$4*data!D1468^3+constants!$E$4*data!D1468^4+constants!$F$4*data!D1468^5+constants!$G$4*data!D1468^6+constants!$H$4*data!D1468^7)</f>
        <v>59087.1348234049</v>
      </c>
      <c r="K1468" s="4">
        <f>E1468/(constants!$A$4+constants!$B$4*data!E1468+constants!$C$4*data!E1468^2+constants!$D$4*data!E1468^3+constants!$E$4*data!E1468^4+constants!$F$4*data!E1468^5+constants!$G$4*data!E1468^6+constants!$H$4*data!E1468^7)</f>
        <v>59087.1348234049</v>
      </c>
      <c r="L1468" s="4">
        <f>F1468/(constants!$A$4+constants!$B$4*data!F1468+constants!$C$4*data!F1468^2+constants!$D$4*data!F1468^3+constants!$E$4*data!F1468^4+constants!$F$4*data!F1468^5+constants!$G$4*data!F1468^6+constants!$H$4*data!F1468^7)</f>
        <v>2194.1841139988423</v>
      </c>
      <c r="M1468" s="4"/>
      <c r="N1468" s="4"/>
      <c r="O1468" s="4">
        <f t="shared" si="334"/>
        <v>72772.591837727799</v>
      </c>
      <c r="P1468" s="4">
        <f t="shared" si="335"/>
        <v>14771.783705851225</v>
      </c>
      <c r="Q1468" s="4">
        <f t="shared" si="335"/>
        <v>14771.783705851225</v>
      </c>
      <c r="R1468" s="4">
        <f t="shared" si="336"/>
        <v>548.54602849971059</v>
      </c>
      <c r="S1468" s="4"/>
      <c r="T1468" s="4"/>
      <c r="U1468" s="4">
        <f t="shared" si="337"/>
        <v>1</v>
      </c>
      <c r="V1468" s="4"/>
      <c r="W1468" s="4"/>
      <c r="X1468">
        <f>IF(front!E1468&gt;$X$2,O1468,P1468)</f>
        <v>72772.591837727799</v>
      </c>
      <c r="Y1468">
        <f t="shared" si="341"/>
        <v>72538.611049426734</v>
      </c>
      <c r="Z1468">
        <f>SUMPRODUCT($B$7:$B$456,Y$7:Y$456,EXP(constants!$B$32+constants!$A$32*ABS($A$7:$A$456-$A1468)))</f>
        <v>1.3337968516551714E-10</v>
      </c>
      <c r="AA1468">
        <f t="shared" si="332"/>
        <v>72538.611049426603</v>
      </c>
      <c r="AB1468">
        <f t="shared" si="338"/>
        <v>72533.165090866998</v>
      </c>
      <c r="AD1468" s="4"/>
      <c r="AE1468" s="4"/>
      <c r="AF1468" s="4"/>
      <c r="AI1468" s="5">
        <f>SUMPRODUCT(constants!$B$13:$B$20,A1468^constants!$A$13:$A$20)*constants!$C$10/((A1468/1000000000)^5*(EXP(0.014388/(A1468/1000000000)/constants!$B$9)-1))</f>
        <v>2.234845578348087E-5</v>
      </c>
      <c r="AL1468" s="17">
        <f t="shared" si="333"/>
        <v>3.0811361610214461E-10</v>
      </c>
      <c r="AQ1468">
        <f t="shared" si="340"/>
        <v>3.0811361610214461E-10</v>
      </c>
    </row>
    <row r="1469" spans="1:43" x14ac:dyDescent="0.2">
      <c r="A1469">
        <f>front!A1469</f>
        <v>859.15</v>
      </c>
      <c r="B1469" s="1">
        <f t="shared" si="339"/>
        <v>0.43999999999994088</v>
      </c>
      <c r="C1469">
        <f>front!D1469-front!B1469</f>
        <v>28596.35</v>
      </c>
      <c r="D1469" s="2">
        <f>front!E1469-front!C1469</f>
        <v>55639.6</v>
      </c>
      <c r="E1469" s="2">
        <f>IF(front!F1469-front!C1469&gt;0,front!F1469-front!C1469,0)</f>
        <v>55639.6</v>
      </c>
      <c r="F1469" s="2">
        <f>front!I1469-front!H1469</f>
        <v>1842.2000000000007</v>
      </c>
      <c r="G1469" s="2"/>
      <c r="H1469" s="2"/>
      <c r="I1469" s="4">
        <f>C1469/(constants!$A$4+constants!$B$4*data!C1469+constants!$C$4*data!C1469^2+constants!$D$4*data!C1469^3+constants!$E$4*data!C1469^4+constants!$F$4*data!C1469^5+constants!$G$4*data!C1469^6+constants!$H$4*data!C1469^7)</f>
        <v>29239.652330577257</v>
      </c>
      <c r="J1469" s="4">
        <f>D1469/(constants!$A$4+constants!$B$4*data!D1469+constants!$C$4*data!D1469^2+constants!$D$4*data!D1469^3+constants!$E$4*data!D1469^4+constants!$F$4*data!D1469^5+constants!$G$4*data!D1469^6+constants!$H$4*data!D1469^7)</f>
        <v>58730.566489484489</v>
      </c>
      <c r="K1469" s="4">
        <f>E1469/(constants!$A$4+constants!$B$4*data!E1469+constants!$C$4*data!E1469^2+constants!$D$4*data!E1469^3+constants!$E$4*data!E1469^4+constants!$F$4*data!E1469^5+constants!$G$4*data!E1469^6+constants!$H$4*data!E1469^7)</f>
        <v>58730.566489484489</v>
      </c>
      <c r="L1469" s="4">
        <f>F1469/(constants!$A$4+constants!$B$4*data!F1469+constants!$C$4*data!F1469^2+constants!$D$4*data!F1469^3+constants!$E$4*data!F1469^4+constants!$F$4*data!F1469^5+constants!$G$4*data!F1469^6+constants!$H$4*data!F1469^7)</f>
        <v>1837.9939637668676</v>
      </c>
      <c r="M1469" s="4"/>
      <c r="N1469" s="4"/>
      <c r="O1469" s="4">
        <f t="shared" si="334"/>
        <v>73099.130826443143</v>
      </c>
      <c r="P1469" s="4">
        <f t="shared" si="335"/>
        <v>14682.641622371122</v>
      </c>
      <c r="Q1469" s="4">
        <f t="shared" si="335"/>
        <v>14682.641622371122</v>
      </c>
      <c r="R1469" s="4">
        <f t="shared" si="336"/>
        <v>459.49849094171691</v>
      </c>
      <c r="S1469" s="4"/>
      <c r="T1469" s="4"/>
      <c r="U1469" s="4">
        <f t="shared" si="337"/>
        <v>1</v>
      </c>
      <c r="V1469" s="4"/>
      <c r="W1469" s="4"/>
      <c r="X1469">
        <f>IF(front!E1469&gt;$X$2,O1469,P1469)</f>
        <v>73099.130826443143</v>
      </c>
      <c r="Y1469">
        <f t="shared" si="341"/>
        <v>72865.150038142077</v>
      </c>
      <c r="Z1469">
        <f>SUMPRODUCT($B$7:$B$456,Y$7:Y$456,EXP(constants!$B$32+constants!$A$32*ABS($A$7:$A$456-$A1469)))</f>
        <v>1.3008299069967986E-10</v>
      </c>
      <c r="AA1469">
        <f t="shared" si="332"/>
        <v>72865.150038141946</v>
      </c>
      <c r="AB1469">
        <f t="shared" si="338"/>
        <v>72859.704079582341</v>
      </c>
      <c r="AD1469" s="4"/>
      <c r="AE1469" s="4"/>
      <c r="AF1469" s="4"/>
      <c r="AI1469" s="5">
        <f>SUMPRODUCT(constants!$B$13:$B$20,A1469^constants!$A$13:$A$20)*constants!$C$10/((A1469/1000000000)^5*(EXP(0.014388/(A1469/1000000000)/constants!$B$9)-1))</f>
        <v>2.2350826212090125E-5</v>
      </c>
      <c r="AL1469" s="17">
        <f t="shared" si="333"/>
        <v>3.0676526201200361E-10</v>
      </c>
      <c r="AQ1469">
        <f t="shared" si="340"/>
        <v>3.0676526201200361E-10</v>
      </c>
    </row>
    <row r="1470" spans="1:43" x14ac:dyDescent="0.2">
      <c r="A1470">
        <f>front!A1470</f>
        <v>859.58</v>
      </c>
      <c r="B1470" s="1">
        <f t="shared" si="339"/>
        <v>0.43000000000006366</v>
      </c>
      <c r="C1470">
        <f>front!D1470-front!B1470</f>
        <v>28966.899999999998</v>
      </c>
      <c r="D1470" s="2">
        <f>front!E1470-front!C1470</f>
        <v>55545.1</v>
      </c>
      <c r="E1470" s="2">
        <f>IF(front!F1470-front!C1470&gt;0,front!F1470-front!C1470,0)</f>
        <v>55545.1</v>
      </c>
      <c r="F1470" s="2">
        <f>front!I1470-front!H1470</f>
        <v>1905.7000000000007</v>
      </c>
      <c r="G1470" s="2"/>
      <c r="H1470" s="2"/>
      <c r="I1470" s="4">
        <f>C1470/(constants!$A$4+constants!$B$4*data!C1470+constants!$C$4*data!C1470^2+constants!$D$4*data!C1470^3+constants!$E$4*data!C1470^4+constants!$F$4*data!C1470^5+constants!$G$4*data!C1470^6+constants!$H$4*data!C1470^7)</f>
        <v>29633.048117473016</v>
      </c>
      <c r="J1470" s="4">
        <f>D1470/(constants!$A$4+constants!$B$4*data!D1470+constants!$C$4*data!D1470^2+constants!$D$4*data!D1470^3+constants!$E$4*data!D1470^4+constants!$F$4*data!D1470^5+constants!$G$4*data!D1470^6+constants!$H$4*data!D1470^7)</f>
        <v>58625.462776410706</v>
      </c>
      <c r="K1470" s="4">
        <f>E1470/(constants!$A$4+constants!$B$4*data!E1470+constants!$C$4*data!E1470^2+constants!$D$4*data!E1470^3+constants!$E$4*data!E1470^4+constants!$F$4*data!E1470^5+constants!$G$4*data!E1470^6+constants!$H$4*data!E1470^7)</f>
        <v>58625.462776410706</v>
      </c>
      <c r="L1470" s="4">
        <f>F1470/(constants!$A$4+constants!$B$4*data!F1470+constants!$C$4*data!F1470^2+constants!$D$4*data!F1470^3+constants!$E$4*data!F1470^4+constants!$F$4*data!F1470^5+constants!$G$4*data!F1470^6+constants!$H$4*data!F1470^7)</f>
        <v>1901.3498562296409</v>
      </c>
      <c r="M1470" s="4"/>
      <c r="N1470" s="4"/>
      <c r="O1470" s="4">
        <f t="shared" si="334"/>
        <v>74082.620293682543</v>
      </c>
      <c r="P1470" s="4">
        <f t="shared" si="335"/>
        <v>14656.365694102677</v>
      </c>
      <c r="Q1470" s="4">
        <f t="shared" si="335"/>
        <v>14656.365694102677</v>
      </c>
      <c r="R1470" s="4">
        <f t="shared" si="336"/>
        <v>475.33746405741022</v>
      </c>
      <c r="S1470" s="4"/>
      <c r="T1470" s="4"/>
      <c r="U1470" s="4">
        <f t="shared" si="337"/>
        <v>1</v>
      </c>
      <c r="V1470" s="4"/>
      <c r="W1470" s="4"/>
      <c r="X1470">
        <f>IF(front!E1470&gt;$X$2,O1470,P1470)</f>
        <v>74082.620293682543</v>
      </c>
      <c r="Y1470">
        <f t="shared" si="341"/>
        <v>73848.639505381478</v>
      </c>
      <c r="Z1470">
        <f>SUMPRODUCT($B$7:$B$456,Y$7:Y$456,EXP(constants!$B$32+constants!$A$32*ABS($A$7:$A$456-$A1470)))</f>
        <v>1.2693996228493582E-10</v>
      </c>
      <c r="AA1470">
        <f t="shared" si="332"/>
        <v>73848.639505381347</v>
      </c>
      <c r="AB1470">
        <f t="shared" si="338"/>
        <v>73843.193546821742</v>
      </c>
      <c r="AD1470" s="4"/>
      <c r="AE1470" s="4"/>
      <c r="AF1470" s="4"/>
      <c r="AI1470" s="5">
        <f>SUMPRODUCT(constants!$B$13:$B$20,A1470^constants!$A$13:$A$20)*constants!$C$10/((A1470/1000000000)^5*(EXP(0.014388/(A1470/1000000000)/constants!$B$9)-1))</f>
        <v>2.2353096910163102E-5</v>
      </c>
      <c r="AL1470" s="17">
        <f t="shared" si="333"/>
        <v>3.0271032219089602E-10</v>
      </c>
      <c r="AQ1470">
        <f t="shared" si="340"/>
        <v>3.0271032219089602E-10</v>
      </c>
    </row>
    <row r="1471" spans="1:43" x14ac:dyDescent="0.2">
      <c r="A1471">
        <f>front!A1471</f>
        <v>860.02</v>
      </c>
      <c r="B1471" s="1">
        <f t="shared" si="339"/>
        <v>0.43999999999994088</v>
      </c>
      <c r="C1471">
        <f>front!D1471-front!B1471</f>
        <v>29443.600000000002</v>
      </c>
      <c r="D1471" s="2">
        <f>front!E1471-front!C1471</f>
        <v>55425.3</v>
      </c>
      <c r="E1471" s="2">
        <f>IF(front!F1471-front!C1471&gt;0,front!F1471-front!C1471,0)</f>
        <v>55425.3</v>
      </c>
      <c r="F1471" s="2">
        <f>front!I1471-front!H1471</f>
        <v>2062.7000000000007</v>
      </c>
      <c r="G1471" s="2"/>
      <c r="H1471" s="2"/>
      <c r="I1471" s="4">
        <f>C1471/(constants!$A$4+constants!$B$4*data!C1471+constants!$C$4*data!C1471^2+constants!$D$4*data!C1471^3+constants!$E$4*data!C1471^4+constants!$F$4*data!C1471^5+constants!$G$4*data!C1471^6+constants!$H$4*data!C1471^7)</f>
        <v>30139.628176012284</v>
      </c>
      <c r="J1471" s="4">
        <f>D1471/(constants!$A$4+constants!$B$4*data!D1471+constants!$C$4*data!D1471^2+constants!$D$4*data!D1471^3+constants!$E$4*data!D1471^4+constants!$F$4*data!D1471^5+constants!$G$4*data!D1471^6+constants!$H$4*data!D1471^7)</f>
        <v>58492.259111412342</v>
      </c>
      <c r="K1471" s="4">
        <f>E1471/(constants!$A$4+constants!$B$4*data!E1471+constants!$C$4*data!E1471^2+constants!$D$4*data!E1471^3+constants!$E$4*data!E1471^4+constants!$F$4*data!E1471^5+constants!$G$4*data!E1471^6+constants!$H$4*data!E1471^7)</f>
        <v>58492.259111412342</v>
      </c>
      <c r="L1471" s="4">
        <f>F1471/(constants!$A$4+constants!$B$4*data!F1471+constants!$C$4*data!F1471^2+constants!$D$4*data!F1471^3+constants!$E$4*data!F1471^4+constants!$F$4*data!F1471^5+constants!$G$4*data!F1471^6+constants!$H$4*data!F1471^7)</f>
        <v>2057.9936079068798</v>
      </c>
      <c r="M1471" s="4"/>
      <c r="N1471" s="4"/>
      <c r="O1471" s="4">
        <f t="shared" si="334"/>
        <v>75349.070440030715</v>
      </c>
      <c r="P1471" s="4">
        <f t="shared" si="335"/>
        <v>14623.064777853086</v>
      </c>
      <c r="Q1471" s="4">
        <f t="shared" si="335"/>
        <v>14623.064777853086</v>
      </c>
      <c r="R1471" s="4">
        <f t="shared" si="336"/>
        <v>514.49840197671995</v>
      </c>
      <c r="S1471" s="4"/>
      <c r="T1471" s="4"/>
      <c r="U1471" s="4">
        <f t="shared" si="337"/>
        <v>1</v>
      </c>
      <c r="V1471" s="4"/>
      <c r="W1471" s="4"/>
      <c r="X1471">
        <f>IF(front!E1471&gt;$X$2,O1471,P1471)</f>
        <v>75349.070440030715</v>
      </c>
      <c r="Y1471">
        <f t="shared" si="341"/>
        <v>75115.08965172965</v>
      </c>
      <c r="Z1471">
        <f>SUMPRODUCT($B$7:$B$456,Y$7:Y$456,EXP(constants!$B$32+constants!$A$32*ABS($A$7:$A$456-$A1471)))</f>
        <v>1.2380243597694507E-10</v>
      </c>
      <c r="AA1471">
        <f t="shared" si="332"/>
        <v>75115.089651729519</v>
      </c>
      <c r="AB1471">
        <f t="shared" si="338"/>
        <v>75109.643693169914</v>
      </c>
      <c r="AD1471" s="4"/>
      <c r="AE1471" s="4"/>
      <c r="AF1471" s="4"/>
      <c r="AI1471" s="5">
        <f>SUMPRODUCT(constants!$B$13:$B$20,A1471^constants!$A$13:$A$20)*constants!$C$10/((A1471/1000000000)^5*(EXP(0.014388/(A1471/1000000000)/constants!$B$9)-1))</f>
        <v>2.2355373465478959E-5</v>
      </c>
      <c r="AL1471" s="17">
        <f t="shared" si="333"/>
        <v>2.9763652663302198E-10</v>
      </c>
      <c r="AQ1471">
        <f t="shared" si="340"/>
        <v>2.9763652663302198E-10</v>
      </c>
    </row>
    <row r="1472" spans="1:43" x14ac:dyDescent="0.2">
      <c r="A1472">
        <f>front!A1472</f>
        <v>860.46</v>
      </c>
      <c r="B1472" s="1">
        <f t="shared" si="339"/>
        <v>0.44000000000005457</v>
      </c>
      <c r="C1472">
        <f>front!D1472-front!B1472</f>
        <v>29830.5</v>
      </c>
      <c r="D1472" s="2">
        <f>front!E1472-front!C1472</f>
        <v>55279.6</v>
      </c>
      <c r="E1472" s="2">
        <f>IF(front!F1472-front!C1472&gt;0,front!F1472-front!C1472,0)</f>
        <v>55279.6</v>
      </c>
      <c r="F1472" s="2">
        <f>front!I1472-front!H1472</f>
        <v>1750.6000000000004</v>
      </c>
      <c r="G1472" s="2"/>
      <c r="H1472" s="2"/>
      <c r="I1472" s="4">
        <f>C1472/(constants!$A$4+constants!$B$4*data!C1472+constants!$C$4*data!C1472^2+constants!$D$4*data!C1472^3+constants!$E$4*data!C1472^4+constants!$F$4*data!C1472^5+constants!$G$4*data!C1472^6+constants!$H$4*data!C1472^7)</f>
        <v>30551.182933464061</v>
      </c>
      <c r="J1472" s="4">
        <f>D1472/(constants!$A$4+constants!$B$4*data!D1472+constants!$C$4*data!D1472^2+constants!$D$4*data!D1472^3+constants!$E$4*data!D1472^4+constants!$F$4*data!D1472^5+constants!$G$4*data!D1472^6+constants!$H$4*data!D1472^7)</f>
        <v>58330.313515688773</v>
      </c>
      <c r="K1472" s="4">
        <f>E1472/(constants!$A$4+constants!$B$4*data!E1472+constants!$C$4*data!E1472^2+constants!$D$4*data!E1472^3+constants!$E$4*data!E1472^4+constants!$F$4*data!E1472^5+constants!$G$4*data!E1472^6+constants!$H$4*data!E1472^7)</f>
        <v>58330.313515688773</v>
      </c>
      <c r="L1472" s="4">
        <f>F1472/(constants!$A$4+constants!$B$4*data!F1472+constants!$C$4*data!F1472^2+constants!$D$4*data!F1472^3+constants!$E$4*data!F1472^4+constants!$F$4*data!F1472^5+constants!$G$4*data!F1472^6+constants!$H$4*data!F1472^7)</f>
        <v>1746.6018182077639</v>
      </c>
      <c r="M1472" s="4"/>
      <c r="N1472" s="4"/>
      <c r="O1472" s="4">
        <f t="shared" si="334"/>
        <v>76377.957333660161</v>
      </c>
      <c r="P1472" s="4">
        <f t="shared" si="335"/>
        <v>14582.578378922193</v>
      </c>
      <c r="Q1472" s="4">
        <f t="shared" si="335"/>
        <v>14582.578378922193</v>
      </c>
      <c r="R1472" s="4">
        <f t="shared" si="336"/>
        <v>436.65045455194098</v>
      </c>
      <c r="S1472" s="4"/>
      <c r="T1472" s="4"/>
      <c r="U1472" s="4">
        <f t="shared" si="337"/>
        <v>1</v>
      </c>
      <c r="V1472" s="4"/>
      <c r="W1472" s="4"/>
      <c r="X1472">
        <f>IF(front!E1472&gt;$X$2,O1472,P1472)</f>
        <v>76377.957333660161</v>
      </c>
      <c r="Y1472">
        <f t="shared" si="341"/>
        <v>76143.976545359095</v>
      </c>
      <c r="Z1472">
        <f>SUMPRODUCT($B$7:$B$456,Y$7:Y$456,EXP(constants!$B$32+constants!$A$32*ABS($A$7:$A$456-$A1472)))</f>
        <v>1.2074245870202513E-10</v>
      </c>
      <c r="AA1472">
        <f t="shared" si="332"/>
        <v>76143.976545358979</v>
      </c>
      <c r="AB1472">
        <f t="shared" si="338"/>
        <v>76138.530586799374</v>
      </c>
      <c r="AD1472" s="4"/>
      <c r="AE1472" s="4"/>
      <c r="AF1472" s="4"/>
      <c r="AI1472" s="5">
        <f>SUMPRODUCT(constants!$B$13:$B$20,A1472^constants!$A$13:$A$20)*constants!$C$10/((A1472/1000000000)^5*(EXP(0.014388/(A1472/1000000000)/constants!$B$9)-1))</f>
        <v>2.235760250582752E-5</v>
      </c>
      <c r="AL1472" s="17">
        <f t="shared" si="333"/>
        <v>2.9364373509072948E-10</v>
      </c>
      <c r="AQ1472">
        <f t="shared" si="340"/>
        <v>2.9364373509072948E-10</v>
      </c>
    </row>
    <row r="1473" spans="1:43" x14ac:dyDescent="0.2">
      <c r="A1473">
        <f>front!A1473</f>
        <v>860.89</v>
      </c>
      <c r="B1473" s="1">
        <f t="shared" si="339"/>
        <v>0.42999999999994998</v>
      </c>
      <c r="C1473">
        <f>front!D1473-front!B1473</f>
        <v>30452.800000000003</v>
      </c>
      <c r="D1473" s="2">
        <f>front!E1473-front!C1473</f>
        <v>55086.5</v>
      </c>
      <c r="E1473" s="2">
        <f>IF(front!F1473-front!C1473&gt;0,front!F1473-front!C1473,0)</f>
        <v>55086.5</v>
      </c>
      <c r="F1473" s="2">
        <f>front!I1473-front!H1473</f>
        <v>1991.1999999999989</v>
      </c>
      <c r="G1473" s="2"/>
      <c r="H1473" s="2"/>
      <c r="I1473" s="4">
        <f>C1473/(constants!$A$4+constants!$B$4*data!C1473+constants!$C$4*data!C1473^2+constants!$D$4*data!C1473^3+constants!$E$4*data!C1473^4+constants!$F$4*data!C1473^5+constants!$G$4*data!C1473^6+constants!$H$4*data!C1473^7)</f>
        <v>31213.893897430222</v>
      </c>
      <c r="J1473" s="4">
        <f>D1473/(constants!$A$4+constants!$B$4*data!D1473+constants!$C$4*data!D1473^2+constants!$D$4*data!D1473^3+constants!$E$4*data!D1473^4+constants!$F$4*data!D1473^5+constants!$G$4*data!D1473^6+constants!$H$4*data!D1473^7)</f>
        <v>58115.771538175992</v>
      </c>
      <c r="K1473" s="4">
        <f>E1473/(constants!$A$4+constants!$B$4*data!E1473+constants!$C$4*data!E1473^2+constants!$D$4*data!E1473^3+constants!$E$4*data!E1473^4+constants!$F$4*data!E1473^5+constants!$G$4*data!E1473^6+constants!$H$4*data!E1473^7)</f>
        <v>58115.771538175992</v>
      </c>
      <c r="L1473" s="4">
        <f>F1473/(constants!$A$4+constants!$B$4*data!F1473+constants!$C$4*data!F1473^2+constants!$D$4*data!F1473^3+constants!$E$4*data!F1473^4+constants!$F$4*data!F1473^5+constants!$G$4*data!F1473^6+constants!$H$4*data!F1473^7)</f>
        <v>1986.6558293593587</v>
      </c>
      <c r="M1473" s="4"/>
      <c r="N1473" s="4"/>
      <c r="O1473" s="4">
        <f t="shared" si="334"/>
        <v>78034.734743575551</v>
      </c>
      <c r="P1473" s="4">
        <f t="shared" si="335"/>
        <v>14528.942884543998</v>
      </c>
      <c r="Q1473" s="4">
        <f t="shared" si="335"/>
        <v>14528.942884543998</v>
      </c>
      <c r="R1473" s="4">
        <f t="shared" si="336"/>
        <v>496.66395733983967</v>
      </c>
      <c r="S1473" s="4"/>
      <c r="T1473" s="4"/>
      <c r="U1473" s="4">
        <f t="shared" si="337"/>
        <v>1</v>
      </c>
      <c r="V1473" s="4"/>
      <c r="W1473" s="4"/>
      <c r="X1473">
        <f>IF(front!E1473&gt;$X$2,O1473,P1473)</f>
        <v>78034.734743575551</v>
      </c>
      <c r="Y1473">
        <f t="shared" si="341"/>
        <v>77800.753955274486</v>
      </c>
      <c r="Z1473">
        <f>SUMPRODUCT($B$7:$B$456,Y$7:Y$456,EXP(constants!$B$32+constants!$A$32*ABS($A$7:$A$456-$A1473)))</f>
        <v>1.1782511357853727E-10</v>
      </c>
      <c r="AA1473">
        <f t="shared" si="332"/>
        <v>77800.753955274369</v>
      </c>
      <c r="AB1473">
        <f t="shared" si="338"/>
        <v>77795.307996714764</v>
      </c>
      <c r="AD1473" s="4"/>
      <c r="AE1473" s="4"/>
      <c r="AF1473" s="4"/>
      <c r="AI1473" s="5">
        <f>SUMPRODUCT(constants!$B$13:$B$20,A1473^constants!$A$13:$A$20)*constants!$C$10/((A1473/1000000000)^5*(EXP(0.014388/(A1473/1000000000)/constants!$B$9)-1))</f>
        <v>2.2359734954811007E-5</v>
      </c>
      <c r="AL1473" s="17">
        <f t="shared" si="333"/>
        <v>2.8741752594841889E-10</v>
      </c>
      <c r="AQ1473">
        <f t="shared" si="340"/>
        <v>2.8741752594841889E-10</v>
      </c>
    </row>
    <row r="1474" spans="1:43" x14ac:dyDescent="0.2">
      <c r="A1474">
        <f>front!A1474</f>
        <v>861.33</v>
      </c>
      <c r="B1474" s="1">
        <f t="shared" si="339"/>
        <v>0.44000000000005457</v>
      </c>
      <c r="C1474">
        <f>front!D1474-front!B1474</f>
        <v>30847.8</v>
      </c>
      <c r="D1474" s="2">
        <f>front!E1474-front!C1474</f>
        <v>55598.5</v>
      </c>
      <c r="E1474" s="2">
        <f>IF(front!F1474-front!C1474&gt;0,front!F1474-front!C1474,0)</f>
        <v>55598.5</v>
      </c>
      <c r="F1474" s="2">
        <f>front!I1474-front!H1474</f>
        <v>1940.6000000000004</v>
      </c>
      <c r="G1474" s="2"/>
      <c r="H1474" s="2"/>
      <c r="I1474" s="4">
        <f>C1474/(constants!$A$4+constants!$B$4*data!C1474+constants!$C$4*data!C1474^2+constants!$D$4*data!C1474^3+constants!$E$4*data!C1474^4+constants!$F$4*data!C1474^5+constants!$G$4*data!C1474^6+constants!$H$4*data!C1474^7)</f>
        <v>31635.026894490093</v>
      </c>
      <c r="J1474" s="4">
        <f>D1474/(constants!$A$4+constants!$B$4*data!D1474+constants!$C$4*data!D1474^2+constants!$D$4*data!D1474^3+constants!$E$4*data!D1474^4+constants!$F$4*data!D1474^5+constants!$G$4*data!D1474^6+constants!$H$4*data!D1474^7)</f>
        <v>58684.851309725098</v>
      </c>
      <c r="K1474" s="4">
        <f>E1474/(constants!$A$4+constants!$B$4*data!E1474+constants!$C$4*data!E1474^2+constants!$D$4*data!E1474^3+constants!$E$4*data!E1474^4+constants!$F$4*data!E1474^5+constants!$G$4*data!E1474^6+constants!$H$4*data!E1474^7)</f>
        <v>58684.851309725098</v>
      </c>
      <c r="L1474" s="4">
        <f>F1474/(constants!$A$4+constants!$B$4*data!F1474+constants!$C$4*data!F1474^2+constants!$D$4*data!F1474^3+constants!$E$4*data!F1474^4+constants!$F$4*data!F1474^5+constants!$G$4*data!F1474^6+constants!$H$4*data!F1474^7)</f>
        <v>1936.1706540483012</v>
      </c>
      <c r="M1474" s="4"/>
      <c r="N1474" s="4"/>
      <c r="O1474" s="4">
        <f t="shared" si="334"/>
        <v>79087.567236225237</v>
      </c>
      <c r="P1474" s="4">
        <f t="shared" si="335"/>
        <v>14671.212827431274</v>
      </c>
      <c r="Q1474" s="4">
        <f t="shared" si="335"/>
        <v>14671.212827431274</v>
      </c>
      <c r="R1474" s="4">
        <f t="shared" si="336"/>
        <v>484.04266351207531</v>
      </c>
      <c r="S1474" s="4"/>
      <c r="T1474" s="4"/>
      <c r="U1474" s="4">
        <f t="shared" si="337"/>
        <v>1</v>
      </c>
      <c r="V1474" s="4"/>
      <c r="W1474" s="4"/>
      <c r="X1474">
        <f>IF(front!E1474&gt;$X$2,O1474,P1474)</f>
        <v>79087.567236225237</v>
      </c>
      <c r="Y1474">
        <f t="shared" si="341"/>
        <v>78853.586447924172</v>
      </c>
      <c r="Z1474">
        <f>SUMPRODUCT($B$7:$B$456,Y$7:Y$456,EXP(constants!$B$32+constants!$A$32*ABS($A$7:$A$456-$A1474)))</f>
        <v>1.1491287548628888E-10</v>
      </c>
      <c r="AA1474">
        <f t="shared" si="332"/>
        <v>78853.586447924055</v>
      </c>
      <c r="AB1474">
        <f t="shared" si="338"/>
        <v>78848.14048936445</v>
      </c>
      <c r="AD1474" s="4"/>
      <c r="AE1474" s="4"/>
      <c r="AF1474" s="4"/>
      <c r="AI1474" s="5">
        <f>SUMPRODUCT(constants!$B$13:$B$20,A1474^constants!$A$13:$A$20)*constants!$C$10/((A1474/1000000000)^5*(EXP(0.014388/(A1474/1000000000)/constants!$B$9)-1))</f>
        <v>2.2361869972411457E-5</v>
      </c>
      <c r="AL1474" s="17">
        <f t="shared" si="333"/>
        <v>2.8360681474064403E-10</v>
      </c>
      <c r="AQ1474">
        <f t="shared" si="340"/>
        <v>2.8360681474064403E-10</v>
      </c>
    </row>
    <row r="1475" spans="1:43" x14ac:dyDescent="0.2">
      <c r="A1475">
        <f>front!A1475</f>
        <v>861.77</v>
      </c>
      <c r="B1475" s="1">
        <f t="shared" si="339"/>
        <v>0.43999999999994088</v>
      </c>
      <c r="C1475">
        <f>front!D1475-front!B1475</f>
        <v>31004.45</v>
      </c>
      <c r="D1475" s="2">
        <f>front!E1475-front!C1475</f>
        <v>55383.5</v>
      </c>
      <c r="E1475" s="2">
        <f>IF(front!F1475-front!C1475&gt;0,front!F1475-front!C1475,0)</f>
        <v>55383.5</v>
      </c>
      <c r="F1475" s="2">
        <f>front!I1475-front!H1475</f>
        <v>1763</v>
      </c>
      <c r="G1475" s="2"/>
      <c r="H1475" s="2"/>
      <c r="I1475" s="4">
        <f>C1475/(constants!$A$4+constants!$B$4*data!C1475+constants!$C$4*data!C1475^2+constants!$D$4*data!C1475^3+constants!$E$4*data!C1475^4+constants!$F$4*data!C1475^5+constants!$G$4*data!C1475^6+constants!$H$4*data!C1475^7)</f>
        <v>31802.144440733806</v>
      </c>
      <c r="J1475" s="4">
        <f>D1475/(constants!$A$4+constants!$B$4*data!D1475+constants!$C$4*data!D1475^2+constants!$D$4*data!D1475^3+constants!$E$4*data!D1475^4+constants!$F$4*data!D1475^5+constants!$G$4*data!D1475^6+constants!$H$4*data!D1475^7)</f>
        <v>58445.79226491716</v>
      </c>
      <c r="K1475" s="4">
        <f>E1475/(constants!$A$4+constants!$B$4*data!E1475+constants!$C$4*data!E1475^2+constants!$D$4*data!E1475^3+constants!$E$4*data!E1475^4+constants!$F$4*data!E1475^5+constants!$G$4*data!E1475^6+constants!$H$4*data!E1475^7)</f>
        <v>58445.79226491716</v>
      </c>
      <c r="L1475" s="4">
        <f>F1475/(constants!$A$4+constants!$B$4*data!F1475+constants!$C$4*data!F1475^2+constants!$D$4*data!F1475^3+constants!$E$4*data!F1475^4+constants!$F$4*data!F1475^5+constants!$G$4*data!F1475^6+constants!$H$4*data!F1475^7)</f>
        <v>1758.973683440702</v>
      </c>
      <c r="M1475" s="4"/>
      <c r="N1475" s="4"/>
      <c r="O1475" s="4">
        <f t="shared" si="334"/>
        <v>79505.361101834511</v>
      </c>
      <c r="P1475" s="4">
        <f t="shared" si="335"/>
        <v>14611.44806622929</v>
      </c>
      <c r="Q1475" s="4">
        <f t="shared" si="335"/>
        <v>14611.44806622929</v>
      </c>
      <c r="R1475" s="4">
        <f t="shared" si="336"/>
        <v>439.74342086017549</v>
      </c>
      <c r="S1475" s="4"/>
      <c r="T1475" s="4"/>
      <c r="U1475" s="4">
        <f t="shared" si="337"/>
        <v>1</v>
      </c>
      <c r="V1475" s="4"/>
      <c r="W1475" s="4"/>
      <c r="X1475">
        <f>IF(front!E1475&gt;$X$2,O1475,P1475)</f>
        <v>79505.361101834511</v>
      </c>
      <c r="Y1475">
        <f t="shared" si="341"/>
        <v>79271.380313533446</v>
      </c>
      <c r="Z1475">
        <f>SUMPRODUCT($B$7:$B$456,Y$7:Y$456,EXP(constants!$B$32+constants!$A$32*ABS($A$7:$A$456-$A1475)))</f>
        <v>1.1207261806478588E-10</v>
      </c>
      <c r="AA1475">
        <f t="shared" si="332"/>
        <v>79271.380313533329</v>
      </c>
      <c r="AB1475">
        <f t="shared" si="338"/>
        <v>79265.934354973724</v>
      </c>
      <c r="AD1475" s="4"/>
      <c r="AE1475" s="4"/>
      <c r="AF1475" s="4"/>
      <c r="AI1475" s="5">
        <f>SUMPRODUCT(constants!$B$13:$B$20,A1475^constants!$A$13:$A$20)*constants!$C$10/((A1475/1000000000)^5*(EXP(0.014388/(A1475/1000000000)/constants!$B$9)-1))</f>
        <v>2.2363957403166345E-5</v>
      </c>
      <c r="AL1475" s="17">
        <f t="shared" si="333"/>
        <v>2.8213831812055169E-10</v>
      </c>
      <c r="AQ1475">
        <f t="shared" si="340"/>
        <v>2.8213831812055169E-10</v>
      </c>
    </row>
    <row r="1476" spans="1:43" x14ac:dyDescent="0.2">
      <c r="A1476">
        <f>front!A1476</f>
        <v>862.21</v>
      </c>
      <c r="B1476" s="1">
        <f t="shared" si="339"/>
        <v>0.44000000000005457</v>
      </c>
      <c r="C1476">
        <f>front!D1476-front!B1476</f>
        <v>31108.350000000002</v>
      </c>
      <c r="D1476" s="2">
        <f>front!E1476-front!C1476</f>
        <v>55221.5</v>
      </c>
      <c r="E1476" s="2">
        <f>IF(front!F1476-front!C1476&gt;0,front!F1476-front!C1476,0)</f>
        <v>55221.5</v>
      </c>
      <c r="F1476" s="2">
        <f>front!I1476-front!H1476</f>
        <v>2027.2000000000007</v>
      </c>
      <c r="G1476" s="2"/>
      <c r="H1476" s="2"/>
      <c r="I1476" s="4">
        <f>C1476/(constants!$A$4+constants!$B$4*data!C1476+constants!$C$4*data!C1476^2+constants!$D$4*data!C1476^3+constants!$E$4*data!C1476^4+constants!$F$4*data!C1476^5+constants!$G$4*data!C1476^6+constants!$H$4*data!C1476^7)</f>
        <v>31913.019636979272</v>
      </c>
      <c r="J1476" s="4">
        <f>D1476/(constants!$A$4+constants!$B$4*data!D1476+constants!$C$4*data!D1476^2+constants!$D$4*data!D1476^3+constants!$E$4*data!D1476^4+constants!$F$4*data!D1476^5+constants!$G$4*data!D1476^6+constants!$H$4*data!D1476^7)</f>
        <v>58265.751703854483</v>
      </c>
      <c r="K1476" s="4">
        <f>E1476/(constants!$A$4+constants!$B$4*data!E1476+constants!$C$4*data!E1476^2+constants!$D$4*data!E1476^3+constants!$E$4*data!E1476^4+constants!$F$4*data!E1476^5+constants!$G$4*data!E1476^6+constants!$H$4*data!E1476^7)</f>
        <v>58265.751703854483</v>
      </c>
      <c r="L1476" s="4">
        <f>F1476/(constants!$A$4+constants!$B$4*data!F1476+constants!$C$4*data!F1476^2+constants!$D$4*data!F1476^3+constants!$E$4*data!F1476^4+constants!$F$4*data!F1476^5+constants!$G$4*data!F1476^6+constants!$H$4*data!F1476^7)</f>
        <v>2022.5741455013069</v>
      </c>
      <c r="M1476" s="4"/>
      <c r="N1476" s="4"/>
      <c r="O1476" s="4">
        <f t="shared" si="334"/>
        <v>79782.549092448171</v>
      </c>
      <c r="P1476" s="4">
        <f t="shared" si="335"/>
        <v>14566.437925963621</v>
      </c>
      <c r="Q1476" s="4">
        <f t="shared" si="335"/>
        <v>14566.437925963621</v>
      </c>
      <c r="R1476" s="4">
        <f t="shared" si="336"/>
        <v>505.64353637532673</v>
      </c>
      <c r="S1476" s="4"/>
      <c r="T1476" s="4"/>
      <c r="U1476" s="4">
        <f t="shared" si="337"/>
        <v>1</v>
      </c>
      <c r="V1476" s="4"/>
      <c r="W1476" s="4"/>
      <c r="X1476">
        <f>IF(front!E1476&gt;$X$2,O1476,P1476)</f>
        <v>79782.549092448171</v>
      </c>
      <c r="Y1476">
        <f t="shared" si="341"/>
        <v>79548.568304147106</v>
      </c>
      <c r="Z1476">
        <f>SUMPRODUCT($B$7:$B$456,Y$7:Y$456,EXP(constants!$B$32+constants!$A$32*ABS($A$7:$A$456-$A1476)))</f>
        <v>1.0930256219542564E-10</v>
      </c>
      <c r="AA1476">
        <f t="shared" si="332"/>
        <v>79548.568304146989</v>
      </c>
      <c r="AB1476">
        <f t="shared" si="338"/>
        <v>79543.122345587384</v>
      </c>
      <c r="AD1476" s="4"/>
      <c r="AE1476" s="4"/>
      <c r="AF1476" s="4"/>
      <c r="AI1476" s="5">
        <f>SUMPRODUCT(constants!$B$13:$B$20,A1476^constants!$A$13:$A$20)*constants!$C$10/((A1476/1000000000)^5*(EXP(0.014388/(A1476/1000000000)/constants!$B$9)-1))</f>
        <v>2.2365997224631299E-5</v>
      </c>
      <c r="AL1476" s="17">
        <f t="shared" si="333"/>
        <v>2.8118078050115721E-10</v>
      </c>
      <c r="AQ1476">
        <f t="shared" si="340"/>
        <v>2.8118078050115721E-10</v>
      </c>
    </row>
    <row r="1477" spans="1:43" x14ac:dyDescent="0.2">
      <c r="A1477">
        <f>front!A1477</f>
        <v>862.64</v>
      </c>
      <c r="B1477" s="1">
        <f t="shared" si="339"/>
        <v>0.42999999999994998</v>
      </c>
      <c r="C1477">
        <f>front!D1477-front!B1477</f>
        <v>31117.350000000002</v>
      </c>
      <c r="D1477" s="2">
        <f>front!E1477-front!C1477</f>
        <v>55597.4</v>
      </c>
      <c r="E1477" s="2">
        <f>IF(front!F1477-front!C1477&gt;0,front!F1477-front!C1477,0)</f>
        <v>55597.4</v>
      </c>
      <c r="F1477" s="2">
        <f>front!I1477-front!H1477</f>
        <v>2249.3999999999996</v>
      </c>
      <c r="G1477" s="2"/>
      <c r="H1477" s="2"/>
      <c r="I1477" s="4">
        <f>C1477/(constants!$A$4+constants!$B$4*data!C1477+constants!$C$4*data!C1477^2+constants!$D$4*data!C1477^3+constants!$E$4*data!C1477^4+constants!$F$4*data!C1477^5+constants!$G$4*data!C1477^6+constants!$H$4*data!C1477^7)</f>
        <v>31922.625059474911</v>
      </c>
      <c r="J1477" s="4">
        <f>D1477/(constants!$A$4+constants!$B$4*data!D1477+constants!$C$4*data!D1477^2+constants!$D$4*data!D1477^3+constants!$E$4*data!D1477^4+constants!$F$4*data!D1477^5+constants!$G$4*data!D1477^6+constants!$H$4*data!D1477^7)</f>
        <v>58683.627861649256</v>
      </c>
      <c r="K1477" s="4">
        <f>E1477/(constants!$A$4+constants!$B$4*data!E1477+constants!$C$4*data!E1477^2+constants!$D$4*data!E1477^3+constants!$E$4*data!E1477^4+constants!$F$4*data!E1477^5+constants!$G$4*data!E1477^6+constants!$H$4*data!E1477^7)</f>
        <v>58683.627861649256</v>
      </c>
      <c r="L1477" s="4">
        <f>F1477/(constants!$A$4+constants!$B$4*data!F1477+constants!$C$4*data!F1477^2+constants!$D$4*data!F1477^3+constants!$E$4*data!F1477^4+constants!$F$4*data!F1477^5+constants!$G$4*data!F1477^6+constants!$H$4*data!F1477^7)</f>
        <v>2244.2703972396293</v>
      </c>
      <c r="M1477" s="4"/>
      <c r="N1477" s="4"/>
      <c r="O1477" s="4">
        <f t="shared" si="334"/>
        <v>79806.562648687279</v>
      </c>
      <c r="P1477" s="4">
        <f t="shared" si="335"/>
        <v>14670.906965412314</v>
      </c>
      <c r="Q1477" s="4">
        <f t="shared" si="335"/>
        <v>14670.906965412314</v>
      </c>
      <c r="R1477" s="4">
        <f t="shared" si="336"/>
        <v>561.06759930990734</v>
      </c>
      <c r="S1477" s="4"/>
      <c r="T1477" s="4"/>
      <c r="U1477" s="4">
        <f t="shared" si="337"/>
        <v>1</v>
      </c>
      <c r="V1477" s="4"/>
      <c r="W1477" s="4"/>
      <c r="X1477">
        <f>IF(front!E1477&gt;$X$2,O1477,P1477)</f>
        <v>79806.562648687279</v>
      </c>
      <c r="Y1477">
        <f t="shared" si="341"/>
        <v>79572.581860386214</v>
      </c>
      <c r="Z1477">
        <f>SUMPRODUCT($B$7:$B$456,Y$7:Y$456,EXP(constants!$B$32+constants!$A$32*ABS($A$7:$A$456-$A1477)))</f>
        <v>1.0666162461445018E-10</v>
      </c>
      <c r="AA1477">
        <f t="shared" si="332"/>
        <v>79572.581860386112</v>
      </c>
      <c r="AB1477">
        <f t="shared" si="338"/>
        <v>79567.135901826507</v>
      </c>
      <c r="AD1477" s="4"/>
      <c r="AE1477" s="4"/>
      <c r="AF1477" s="4"/>
      <c r="AI1477" s="5">
        <f>SUMPRODUCT(constants!$B$13:$B$20,A1477^constants!$A$13:$A$20)*constants!$C$10/((A1477/1000000000)^5*(EXP(0.014388/(A1477/1000000000)/constants!$B$9)-1))</f>
        <v>2.2367944667285119E-5</v>
      </c>
      <c r="AL1477" s="17">
        <f t="shared" si="333"/>
        <v>2.8112039491887318E-10</v>
      </c>
      <c r="AQ1477">
        <f t="shared" si="340"/>
        <v>2.8112039491887318E-10</v>
      </c>
    </row>
    <row r="1478" spans="1:43" x14ac:dyDescent="0.2">
      <c r="A1478">
        <f>front!A1478</f>
        <v>863.08</v>
      </c>
      <c r="B1478" s="1">
        <f t="shared" si="339"/>
        <v>0.44000000000005457</v>
      </c>
      <c r="C1478">
        <f>front!D1478-front!B1478</f>
        <v>30803.05</v>
      </c>
      <c r="D1478" s="2">
        <f>front!E1478-front!C1478</f>
        <v>55545.8</v>
      </c>
      <c r="E1478" s="2">
        <f>IF(front!F1478-front!C1478&gt;0,front!F1478-front!C1478,0)</f>
        <v>55545.8</v>
      </c>
      <c r="F1478" s="2">
        <f>front!I1478-front!H1478</f>
        <v>2420.3999999999996</v>
      </c>
      <c r="G1478" s="2"/>
      <c r="H1478" s="2"/>
      <c r="I1478" s="4">
        <f>C1478/(constants!$A$4+constants!$B$4*data!C1478+constants!$C$4*data!C1478^2+constants!$D$4*data!C1478^3+constants!$E$4*data!C1478^4+constants!$F$4*data!C1478^5+constants!$G$4*data!C1478^6+constants!$H$4*data!C1478^7)</f>
        <v>31587.297454477201</v>
      </c>
      <c r="J1478" s="4">
        <f>D1478/(constants!$A$4+constants!$B$4*data!D1478+constants!$C$4*data!D1478^2+constants!$D$4*data!D1478^3+constants!$E$4*data!D1478^4+constants!$F$4*data!D1478^5+constants!$G$4*data!D1478^6+constants!$H$4*data!D1478^7)</f>
        <v>58626.241221253833</v>
      </c>
      <c r="K1478" s="4">
        <f>E1478/(constants!$A$4+constants!$B$4*data!E1478+constants!$C$4*data!E1478^2+constants!$D$4*data!E1478^3+constants!$E$4*data!E1478^4+constants!$F$4*data!E1478^5+constants!$G$4*data!E1478^6+constants!$H$4*data!E1478^7)</f>
        <v>58626.241221253833</v>
      </c>
      <c r="L1478" s="4">
        <f>F1478/(constants!$A$4+constants!$B$4*data!F1478+constants!$C$4*data!F1478^2+constants!$D$4*data!F1478^3+constants!$E$4*data!F1478^4+constants!$F$4*data!F1478^5+constants!$G$4*data!F1478^6+constants!$H$4*data!F1478^7)</f>
        <v>2414.8837026095193</v>
      </c>
      <c r="M1478" s="4"/>
      <c r="N1478" s="4"/>
      <c r="O1478" s="4">
        <f t="shared" si="334"/>
        <v>78968.243636193001</v>
      </c>
      <c r="P1478" s="4">
        <f t="shared" si="335"/>
        <v>14656.560305313458</v>
      </c>
      <c r="Q1478" s="4">
        <f t="shared" si="335"/>
        <v>14656.560305313458</v>
      </c>
      <c r="R1478" s="4">
        <f t="shared" si="336"/>
        <v>603.72092565237983</v>
      </c>
      <c r="S1478" s="4"/>
      <c r="T1478" s="4"/>
      <c r="U1478" s="4">
        <f t="shared" si="337"/>
        <v>1</v>
      </c>
      <c r="V1478" s="4"/>
      <c r="W1478" s="4"/>
      <c r="X1478">
        <f>IF(front!E1478&gt;$X$2,O1478,P1478)</f>
        <v>78968.243636193001</v>
      </c>
      <c r="Y1478">
        <f t="shared" si="341"/>
        <v>78734.262847891936</v>
      </c>
      <c r="Z1478">
        <f>SUMPRODUCT($B$7:$B$456,Y$7:Y$456,EXP(constants!$B$32+constants!$A$32*ABS($A$7:$A$456-$A1478)))</f>
        <v>1.0402531019259953E-10</v>
      </c>
      <c r="AA1478">
        <f t="shared" si="332"/>
        <v>78734.262847891834</v>
      </c>
      <c r="AB1478">
        <f t="shared" si="338"/>
        <v>78728.816889332229</v>
      </c>
      <c r="AD1478" s="4"/>
      <c r="AE1478" s="4"/>
      <c r="AF1478" s="4"/>
      <c r="AI1478" s="5">
        <f>SUMPRODUCT(constants!$B$13:$B$20,A1478^constants!$A$13:$A$20)*constants!$C$10/((A1478/1000000000)^5*(EXP(0.014388/(A1478/1000000000)/constants!$B$9)-1))</f>
        <v>2.2369890289575415E-5</v>
      </c>
      <c r="AL1478" s="17">
        <f t="shared" si="333"/>
        <v>2.8413852987299927E-10</v>
      </c>
      <c r="AQ1478">
        <f t="shared" si="340"/>
        <v>2.8413852987299927E-10</v>
      </c>
    </row>
    <row r="1479" spans="1:43" x14ac:dyDescent="0.2">
      <c r="A1479">
        <f>front!A1479</f>
        <v>863.52</v>
      </c>
      <c r="B1479" s="1">
        <f t="shared" si="339"/>
        <v>0.43999999999994088</v>
      </c>
      <c r="C1479">
        <f>front!D1479-front!B1479</f>
        <v>30444.6</v>
      </c>
      <c r="D1479" s="2">
        <f>front!E1479-front!C1479</f>
        <v>55066.9</v>
      </c>
      <c r="E1479" s="2">
        <f>IF(front!F1479-front!C1479&gt;0,front!F1479-front!C1479,0)</f>
        <v>55066.9</v>
      </c>
      <c r="F1479" s="2">
        <f>front!I1479-front!H1479</f>
        <v>2347.8000000000011</v>
      </c>
      <c r="G1479" s="2"/>
      <c r="H1479" s="2"/>
      <c r="I1479" s="4">
        <f>C1479/(constants!$A$4+constants!$B$4*data!C1479+constants!$C$4*data!C1479^2+constants!$D$4*data!C1479^3+constants!$E$4*data!C1479^4+constants!$F$4*data!C1479^5+constants!$G$4*data!C1479^6+constants!$H$4*data!C1479^7)</f>
        <v>31205.155356786119</v>
      </c>
      <c r="J1479" s="4">
        <f>D1479/(constants!$A$4+constants!$B$4*data!D1479+constants!$C$4*data!D1479^2+constants!$D$4*data!D1479^3+constants!$E$4*data!D1479^4+constants!$F$4*data!D1479^5+constants!$G$4*data!D1479^6+constants!$H$4*data!D1479^7)</f>
        <v>58094.000519597525</v>
      </c>
      <c r="K1479" s="4">
        <f>E1479/(constants!$A$4+constants!$B$4*data!E1479+constants!$C$4*data!E1479^2+constants!$D$4*data!E1479^3+constants!$E$4*data!E1479^4+constants!$F$4*data!E1479^5+constants!$G$4*data!E1479^6+constants!$H$4*data!E1479^7)</f>
        <v>58094.000519597525</v>
      </c>
      <c r="L1479" s="4">
        <f>F1479/(constants!$A$4+constants!$B$4*data!F1479+constants!$C$4*data!F1479^2+constants!$D$4*data!F1479^3+constants!$E$4*data!F1479^4+constants!$F$4*data!F1479^5+constants!$G$4*data!F1479^6+constants!$H$4*data!F1479^7)</f>
        <v>2342.4477312056242</v>
      </c>
      <c r="M1479" s="4"/>
      <c r="N1479" s="4"/>
      <c r="O1479" s="4">
        <f t="shared" si="334"/>
        <v>78012.888391965302</v>
      </c>
      <c r="P1479" s="4">
        <f t="shared" si="335"/>
        <v>14523.500129899381</v>
      </c>
      <c r="Q1479" s="4">
        <f t="shared" si="335"/>
        <v>14523.500129899381</v>
      </c>
      <c r="R1479" s="4">
        <f t="shared" si="336"/>
        <v>585.61193280140606</v>
      </c>
      <c r="S1479" s="4"/>
      <c r="T1479" s="4"/>
      <c r="U1479" s="4">
        <f t="shared" si="337"/>
        <v>1</v>
      </c>
      <c r="V1479" s="4"/>
      <c r="W1479" s="4"/>
      <c r="X1479">
        <f>IF(front!E1479&gt;$X$2,O1479,P1479)</f>
        <v>78012.888391965302</v>
      </c>
      <c r="Y1479">
        <f t="shared" si="341"/>
        <v>77778.907603664236</v>
      </c>
      <c r="Z1479">
        <f>SUMPRODUCT($B$7:$B$456,Y$7:Y$456,EXP(constants!$B$32+constants!$A$32*ABS($A$7:$A$456-$A1479)))</f>
        <v>1.014541565420764E-10</v>
      </c>
      <c r="AA1479">
        <f t="shared" ref="AA1479:AA1542" si="342">Y1479-Z1479</f>
        <v>77778.907603664135</v>
      </c>
      <c r="AB1479">
        <f t="shared" si="338"/>
        <v>77773.461645104529</v>
      </c>
      <c r="AD1479" s="4"/>
      <c r="AE1479" s="4"/>
      <c r="AF1479" s="4"/>
      <c r="AI1479" s="5">
        <f>SUMPRODUCT(constants!$B$13:$B$20,A1479^constants!$A$13:$A$20)*constants!$C$10/((A1479/1000000000)^5*(EXP(0.014388/(A1479/1000000000)/constants!$B$9)-1))</f>
        <v>2.2371788240961099E-5</v>
      </c>
      <c r="AL1479" s="17">
        <f t="shared" ref="AL1479:AL1542" si="343">IF(AB1479=0,0,AI1479/AB1479)</f>
        <v>2.8765324016369402E-10</v>
      </c>
      <c r="AQ1479">
        <f t="shared" si="340"/>
        <v>2.8765324016369402E-10</v>
      </c>
    </row>
    <row r="1480" spans="1:43" x14ac:dyDescent="0.2">
      <c r="A1480">
        <f>front!A1480</f>
        <v>863.95</v>
      </c>
      <c r="B1480" s="1">
        <f t="shared" si="339"/>
        <v>0.43000000000006366</v>
      </c>
      <c r="C1480">
        <f>front!D1480-front!B1480</f>
        <v>29936.400000000001</v>
      </c>
      <c r="D1480" s="2">
        <f>front!E1480-front!C1480</f>
        <v>55670.7</v>
      </c>
      <c r="E1480" s="2">
        <f>IF(front!F1480-front!C1480&gt;0,front!F1480-front!C1480,0)</f>
        <v>55670.7</v>
      </c>
      <c r="F1480" s="2">
        <f>front!I1480-front!H1480</f>
        <v>2703</v>
      </c>
      <c r="G1480" s="2"/>
      <c r="H1480" s="2"/>
      <c r="I1480" s="4">
        <f>C1480/(constants!$A$4+constants!$B$4*data!C1480+constants!$C$4*data!C1480^2+constants!$D$4*data!C1480^3+constants!$E$4*data!C1480^4+constants!$F$4*data!C1480^5+constants!$G$4*data!C1480^6+constants!$H$4*data!C1480^7)</f>
        <v>30663.894141577974</v>
      </c>
      <c r="J1480" s="4">
        <f>D1480/(constants!$A$4+constants!$B$4*data!D1480+constants!$C$4*data!D1480^2+constants!$D$4*data!D1480^3+constants!$E$4*data!D1480^4+constants!$F$4*data!D1480^5+constants!$G$4*data!D1480^6+constants!$H$4*data!D1480^7)</f>
        <v>58765.162298714356</v>
      </c>
      <c r="K1480" s="4">
        <f>E1480/(constants!$A$4+constants!$B$4*data!E1480+constants!$C$4*data!E1480^2+constants!$D$4*data!E1480^3+constants!$E$4*data!E1480^4+constants!$F$4*data!E1480^5+constants!$G$4*data!E1480^6+constants!$H$4*data!E1480^7)</f>
        <v>58765.162298714356</v>
      </c>
      <c r="L1480" s="4">
        <f>F1480/(constants!$A$4+constants!$B$4*data!F1480+constants!$C$4*data!F1480^2+constants!$D$4*data!F1480^3+constants!$E$4*data!F1480^4+constants!$F$4*data!F1480^5+constants!$G$4*data!F1480^6+constants!$H$4*data!F1480^7)</f>
        <v>2696.8483025659443</v>
      </c>
      <c r="M1480" s="4"/>
      <c r="N1480" s="4"/>
      <c r="O1480" s="4">
        <f t="shared" ref="O1480:O1543" si="344">I1480*1000/O$4</f>
        <v>76659.73535394494</v>
      </c>
      <c r="P1480" s="4">
        <f t="shared" ref="P1480:Q1543" si="345">J1480*1000/P$4</f>
        <v>14691.290574678589</v>
      </c>
      <c r="Q1480" s="4">
        <f t="shared" si="345"/>
        <v>14691.290574678589</v>
      </c>
      <c r="R1480" s="4">
        <f t="shared" ref="R1480:R1543" si="346">L1480*1000/R$4</f>
        <v>674.21207564148608</v>
      </c>
      <c r="S1480" s="4"/>
      <c r="T1480" s="4"/>
      <c r="U1480" s="4">
        <f t="shared" ref="U1480:U1543" si="347">Q1480/P1480</f>
        <v>1</v>
      </c>
      <c r="V1480" s="4"/>
      <c r="W1480" s="4"/>
      <c r="X1480">
        <f>IF(front!E1480&gt;$X$2,O1480,P1480)</f>
        <v>76659.73535394494</v>
      </c>
      <c r="Y1480">
        <f t="shared" si="341"/>
        <v>76425.754565643874</v>
      </c>
      <c r="Z1480">
        <f>SUMPRODUCT($B$7:$B$456,Y$7:Y$456,EXP(constants!$B$32+constants!$A$32*ABS($A$7:$A$456-$A1480)))</f>
        <v>9.900284991781667E-11</v>
      </c>
      <c r="AA1480">
        <f t="shared" si="342"/>
        <v>76425.754565643772</v>
      </c>
      <c r="AB1480">
        <f t="shared" ref="AB1480:AB1543" si="348">IF((AA1480-$AA$3)&gt;0,AA1480-$AA$3,0)</f>
        <v>76420.308607084167</v>
      </c>
      <c r="AD1480" s="4"/>
      <c r="AE1480" s="4"/>
      <c r="AF1480" s="4"/>
      <c r="AI1480" s="5">
        <f>SUMPRODUCT(constants!$B$13:$B$20,A1480^constants!$A$13:$A$20)*constants!$C$10/((A1480/1000000000)^5*(EXP(0.014388/(A1480/1000000000)/constants!$B$9)-1))</f>
        <v>2.2373596980954041E-5</v>
      </c>
      <c r="AL1480" s="17">
        <f t="shared" si="343"/>
        <v>2.9277030397754777E-10</v>
      </c>
      <c r="AQ1480">
        <f t="shared" si="340"/>
        <v>2.9277030397754777E-10</v>
      </c>
    </row>
    <row r="1481" spans="1:43" x14ac:dyDescent="0.2">
      <c r="A1481">
        <f>front!A1481</f>
        <v>864.39</v>
      </c>
      <c r="B1481" s="1">
        <f t="shared" ref="B1481:B1544" si="349">A1481-A1480</f>
        <v>0.43999999999994088</v>
      </c>
      <c r="C1481">
        <f>front!D1481-front!B1481</f>
        <v>29533.599999999999</v>
      </c>
      <c r="D1481" s="2">
        <f>front!E1481-front!C1481</f>
        <v>55371.8</v>
      </c>
      <c r="E1481" s="2">
        <f>IF(front!F1481-front!C1481&gt;0,front!F1481-front!C1481,0)</f>
        <v>55371.8</v>
      </c>
      <c r="F1481" s="2">
        <f>front!I1481-front!H1481</f>
        <v>1940</v>
      </c>
      <c r="G1481" s="2"/>
      <c r="H1481" s="2"/>
      <c r="I1481" s="4">
        <f>C1481/(constants!$A$4+constants!$B$4*data!C1481+constants!$C$4*data!C1481^2+constants!$D$4*data!C1481^3+constants!$E$4*data!C1481^4+constants!$F$4*data!C1481^5+constants!$G$4*data!C1481^6+constants!$H$4*data!C1481^7)</f>
        <v>30235.331109802039</v>
      </c>
      <c r="J1481" s="4">
        <f>D1481/(constants!$A$4+constants!$B$4*data!D1481+constants!$C$4*data!D1481^2+constants!$D$4*data!D1481^3+constants!$E$4*data!D1481^4+constants!$F$4*data!D1481^5+constants!$G$4*data!D1481^6+constants!$H$4*data!D1481^7)</f>
        <v>58432.786889625982</v>
      </c>
      <c r="K1481" s="4">
        <f>E1481/(constants!$A$4+constants!$B$4*data!E1481+constants!$C$4*data!E1481^2+constants!$D$4*data!E1481^3+constants!$E$4*data!E1481^4+constants!$F$4*data!E1481^5+constants!$G$4*data!E1481^6+constants!$H$4*data!E1481^7)</f>
        <v>58432.786889625982</v>
      </c>
      <c r="L1481" s="4">
        <f>F1481/(constants!$A$4+constants!$B$4*data!F1481+constants!$C$4*data!F1481^2+constants!$D$4*data!F1481^3+constants!$E$4*data!F1481^4+constants!$F$4*data!F1481^5+constants!$G$4*data!F1481^6+constants!$H$4*data!F1481^7)</f>
        <v>1935.5720156683165</v>
      </c>
      <c r="M1481" s="4"/>
      <c r="N1481" s="4"/>
      <c r="O1481" s="4">
        <f t="shared" si="344"/>
        <v>75588.327774505087</v>
      </c>
      <c r="P1481" s="4">
        <f t="shared" si="345"/>
        <v>14608.196722406496</v>
      </c>
      <c r="Q1481" s="4">
        <f t="shared" si="345"/>
        <v>14608.196722406496</v>
      </c>
      <c r="R1481" s="4">
        <f t="shared" si="346"/>
        <v>483.89300391707911</v>
      </c>
      <c r="S1481" s="4"/>
      <c r="T1481" s="4"/>
      <c r="U1481" s="4">
        <f t="shared" si="347"/>
        <v>1</v>
      </c>
      <c r="V1481" s="4"/>
      <c r="W1481" s="4"/>
      <c r="X1481">
        <f>IF(front!E1481&gt;$X$2,O1481,P1481)</f>
        <v>75588.327774505087</v>
      </c>
      <c r="Y1481">
        <f t="shared" si="341"/>
        <v>75354.346986204022</v>
      </c>
      <c r="Z1481">
        <f>SUMPRODUCT($B$7:$B$456,Y$7:Y$456,EXP(constants!$B$32+constants!$A$32*ABS($A$7:$A$456-$A1481)))</f>
        <v>9.6555834489483946E-11</v>
      </c>
      <c r="AA1481">
        <f t="shared" si="342"/>
        <v>75354.34698620392</v>
      </c>
      <c r="AB1481">
        <f t="shared" si="348"/>
        <v>75348.901027644315</v>
      </c>
      <c r="AD1481" s="4"/>
      <c r="AE1481" s="4"/>
      <c r="AF1481" s="4"/>
      <c r="AI1481" s="5">
        <f>SUMPRODUCT(constants!$B$13:$B$20,A1481^constants!$A$13:$A$20)*constants!$C$10/((A1481/1000000000)^5*(EXP(0.014388/(A1481/1000000000)/constants!$B$9)-1))</f>
        <v>2.2375400619325743E-5</v>
      </c>
      <c r="AL1481" s="17">
        <f t="shared" si="343"/>
        <v>2.9695722584084623E-10</v>
      </c>
      <c r="AQ1481">
        <f t="shared" si="340"/>
        <v>2.9695722584084623E-10</v>
      </c>
    </row>
    <row r="1482" spans="1:43" x14ac:dyDescent="0.2">
      <c r="A1482">
        <f>front!A1482</f>
        <v>864.83</v>
      </c>
      <c r="B1482" s="1">
        <f t="shared" si="349"/>
        <v>0.44000000000005457</v>
      </c>
      <c r="C1482">
        <f>front!D1482-front!B1482</f>
        <v>29148.45</v>
      </c>
      <c r="D1482" s="2">
        <f>front!E1482-front!C1482</f>
        <v>55432.1</v>
      </c>
      <c r="E1482" s="2">
        <f>IF(front!F1482-front!C1482&gt;0,front!F1482-front!C1482,0)</f>
        <v>55432.1</v>
      </c>
      <c r="F1482" s="2">
        <f>front!I1482-front!H1482</f>
        <v>1559.5</v>
      </c>
      <c r="G1482" s="2"/>
      <c r="H1482" s="2"/>
      <c r="I1482" s="4">
        <f>C1482/(constants!$A$4+constants!$B$4*data!C1482+constants!$C$4*data!C1482^2+constants!$D$4*data!C1482^3+constants!$E$4*data!C1482^4+constants!$F$4*data!C1482^5+constants!$G$4*data!C1482^6+constants!$H$4*data!C1482^7)</f>
        <v>29825.91302313354</v>
      </c>
      <c r="J1482" s="4">
        <f>D1482/(constants!$A$4+constants!$B$4*data!D1482+constants!$C$4*data!D1482^2+constants!$D$4*data!D1482^3+constants!$E$4*data!D1482^4+constants!$F$4*data!D1482^5+constants!$G$4*data!D1482^6+constants!$H$4*data!D1482^7)</f>
        <v>58499.818787825752</v>
      </c>
      <c r="K1482" s="4">
        <f>E1482/(constants!$A$4+constants!$B$4*data!E1482+constants!$C$4*data!E1482^2+constants!$D$4*data!E1482^3+constants!$E$4*data!E1482^4+constants!$F$4*data!E1482^5+constants!$G$4*data!E1482^6+constants!$H$4*data!E1482^7)</f>
        <v>58499.818787825752</v>
      </c>
      <c r="L1482" s="4">
        <f>F1482/(constants!$A$4+constants!$B$4*data!F1482+constants!$C$4*data!F1482^2+constants!$D$4*data!F1482^3+constants!$E$4*data!F1482^4+constants!$F$4*data!F1482^5+constants!$G$4*data!F1482^6+constants!$H$4*data!F1482^7)</f>
        <v>1555.9352415144513</v>
      </c>
      <c r="M1482" s="4"/>
      <c r="N1482" s="4"/>
      <c r="O1482" s="4">
        <f t="shared" si="344"/>
        <v>74564.782557833852</v>
      </c>
      <c r="P1482" s="4">
        <f t="shared" si="345"/>
        <v>14624.954696956438</v>
      </c>
      <c r="Q1482" s="4">
        <f t="shared" si="345"/>
        <v>14624.954696956438</v>
      </c>
      <c r="R1482" s="4">
        <f t="shared" si="346"/>
        <v>388.98381037861282</v>
      </c>
      <c r="S1482" s="4"/>
      <c r="T1482" s="4"/>
      <c r="U1482" s="4">
        <f t="shared" si="347"/>
        <v>1</v>
      </c>
      <c r="V1482" s="4"/>
      <c r="W1482" s="4"/>
      <c r="X1482">
        <f>IF(front!E1482&gt;$X$2,O1482,P1482)</f>
        <v>74564.782557833852</v>
      </c>
      <c r="Y1482">
        <f t="shared" si="341"/>
        <v>74330.801769532787</v>
      </c>
      <c r="Z1482">
        <f>SUMPRODUCT($B$7:$B$456,Y$7:Y$456,EXP(constants!$B$32+constants!$A$32*ABS($A$7:$A$456-$A1482)))</f>
        <v>9.41693010019378E-11</v>
      </c>
      <c r="AA1482">
        <f t="shared" si="342"/>
        <v>74330.8017695327</v>
      </c>
      <c r="AB1482">
        <f t="shared" si="348"/>
        <v>74325.355810973095</v>
      </c>
      <c r="AD1482" s="4"/>
      <c r="AE1482" s="4"/>
      <c r="AF1482" s="4"/>
      <c r="AI1482" s="5">
        <f>SUMPRODUCT(constants!$B$13:$B$20,A1482^constants!$A$13:$A$20)*constants!$C$10/((A1482/1000000000)^5*(EXP(0.014388/(A1482/1000000000)/constants!$B$9)-1))</f>
        <v>2.2377156533348982E-5</v>
      </c>
      <c r="AL1482" s="17">
        <f t="shared" si="343"/>
        <v>3.0107029141252104E-10</v>
      </c>
      <c r="AQ1482">
        <f t="shared" si="340"/>
        <v>3.0107029141252104E-10</v>
      </c>
    </row>
    <row r="1483" spans="1:43" x14ac:dyDescent="0.2">
      <c r="A1483">
        <f>front!A1483</f>
        <v>865.27</v>
      </c>
      <c r="B1483" s="1">
        <f t="shared" si="349"/>
        <v>0.43999999999994088</v>
      </c>
      <c r="C1483">
        <f>front!D1483-front!B1483</f>
        <v>28941.7</v>
      </c>
      <c r="D1483" s="2">
        <f>front!E1483-front!C1483</f>
        <v>55839.3</v>
      </c>
      <c r="E1483" s="2">
        <f>IF(front!F1483-front!C1483&gt;0,front!F1483-front!C1483,0)</f>
        <v>55839.3</v>
      </c>
      <c r="F1483" s="2">
        <f>front!I1483-front!H1483</f>
        <v>1482</v>
      </c>
      <c r="G1483" s="2"/>
      <c r="H1483" s="2"/>
      <c r="I1483" s="4">
        <f>C1483/(constants!$A$4+constants!$B$4*data!C1483+constants!$C$4*data!C1483^2+constants!$D$4*data!C1483^3+constants!$E$4*data!C1483^4+constants!$F$4*data!C1483^5+constants!$G$4*data!C1483^6+constants!$H$4*data!C1483^7)</f>
        <v>29606.283870693966</v>
      </c>
      <c r="J1483" s="4">
        <f>D1483/(constants!$A$4+constants!$B$4*data!D1483+constants!$C$4*data!D1483^2+constants!$D$4*data!D1483^3+constants!$E$4*data!D1483^4+constants!$F$4*data!D1483^5+constants!$G$4*data!D1483^6+constants!$H$4*data!D1483^7)</f>
        <v>58952.768754596626</v>
      </c>
      <c r="K1483" s="4">
        <f>E1483/(constants!$A$4+constants!$B$4*data!E1483+constants!$C$4*data!E1483^2+constants!$D$4*data!E1483^3+constants!$E$4*data!E1483^4+constants!$F$4*data!E1483^5+constants!$G$4*data!E1483^6+constants!$H$4*data!E1483^7)</f>
        <v>58952.768754596626</v>
      </c>
      <c r="L1483" s="4">
        <f>F1483/(constants!$A$4+constants!$B$4*data!F1483+constants!$C$4*data!F1483^2+constants!$D$4*data!F1483^3+constants!$E$4*data!F1483^4+constants!$F$4*data!F1483^5+constants!$G$4*data!F1483^6+constants!$H$4*data!F1483^7)</f>
        <v>1478.610905812305</v>
      </c>
      <c r="M1483" s="4"/>
      <c r="N1483" s="4"/>
      <c r="O1483" s="4">
        <f t="shared" si="344"/>
        <v>74015.709676734914</v>
      </c>
      <c r="P1483" s="4">
        <f t="shared" si="345"/>
        <v>14738.192188649156</v>
      </c>
      <c r="Q1483" s="4">
        <f t="shared" si="345"/>
        <v>14738.192188649156</v>
      </c>
      <c r="R1483" s="4">
        <f t="shared" si="346"/>
        <v>369.65272645307624</v>
      </c>
      <c r="S1483" s="4"/>
      <c r="T1483" s="4"/>
      <c r="U1483" s="4">
        <f t="shared" si="347"/>
        <v>1</v>
      </c>
      <c r="V1483" s="4"/>
      <c r="W1483" s="4"/>
      <c r="X1483">
        <f>IF(front!E1483&gt;$X$2,O1483,P1483)</f>
        <v>74015.709676734914</v>
      </c>
      <c r="Y1483">
        <f t="shared" si="341"/>
        <v>73781.728888433849</v>
      </c>
      <c r="Z1483">
        <f>SUMPRODUCT($B$7:$B$456,Y$7:Y$456,EXP(constants!$B$32+constants!$A$32*ABS($A$7:$A$456-$A1483)))</f>
        <v>9.1841754546271816E-11</v>
      </c>
      <c r="AA1483">
        <f t="shared" si="342"/>
        <v>73781.728888433761</v>
      </c>
      <c r="AB1483">
        <f t="shared" si="348"/>
        <v>73776.282929874156</v>
      </c>
      <c r="AD1483" s="4"/>
      <c r="AE1483" s="4"/>
      <c r="AF1483" s="4"/>
      <c r="AI1483" s="5">
        <f>SUMPRODUCT(constants!$B$13:$B$20,A1483^constants!$A$13:$A$20)*constants!$C$10/((A1483/1000000000)^5*(EXP(0.014388/(A1483/1000000000)/constants!$B$9)-1))</f>
        <v>2.2378864706930149E-5</v>
      </c>
      <c r="AL1483" s="17">
        <f t="shared" si="343"/>
        <v>3.0333413148778056E-10</v>
      </c>
      <c r="AQ1483">
        <f t="shared" si="340"/>
        <v>3.0333413148778056E-10</v>
      </c>
    </row>
    <row r="1484" spans="1:43" x14ac:dyDescent="0.2">
      <c r="A1484">
        <f>front!A1484</f>
        <v>865.7</v>
      </c>
      <c r="B1484" s="1">
        <f t="shared" si="349"/>
        <v>0.43000000000006366</v>
      </c>
      <c r="C1484">
        <f>front!D1484-front!B1484</f>
        <v>28954.6</v>
      </c>
      <c r="D1484" s="2">
        <f>front!E1484-front!C1484</f>
        <v>55444.4</v>
      </c>
      <c r="E1484" s="2">
        <f>IF(front!F1484-front!C1484&gt;0,front!F1484-front!C1484,0)</f>
        <v>55444.4</v>
      </c>
      <c r="F1484" s="2">
        <f>front!I1484-front!H1484</f>
        <v>1451.7999999999993</v>
      </c>
      <c r="G1484" s="2"/>
      <c r="H1484" s="2"/>
      <c r="I1484" s="4">
        <f>C1484/(constants!$A$4+constants!$B$4*data!C1484+constants!$C$4*data!C1484^2+constants!$D$4*data!C1484^3+constants!$E$4*data!C1484^4+constants!$F$4*data!C1484^5+constants!$G$4*data!C1484^6+constants!$H$4*data!C1484^7)</f>
        <v>29619.984423585694</v>
      </c>
      <c r="J1484" s="4">
        <f>D1484/(constants!$A$4+constants!$B$4*data!D1484+constants!$C$4*data!D1484^2+constants!$D$4*data!D1484^3+constants!$E$4*data!D1484^4+constants!$F$4*data!D1484^5+constants!$G$4*data!D1484^6+constants!$H$4*data!D1484^7)</f>
        <v>58513.493249952728</v>
      </c>
      <c r="K1484" s="4">
        <f>E1484/(constants!$A$4+constants!$B$4*data!E1484+constants!$C$4*data!E1484^2+constants!$D$4*data!E1484^3+constants!$E$4*data!E1484^4+constants!$F$4*data!E1484^5+constants!$G$4*data!E1484^6+constants!$H$4*data!E1484^7)</f>
        <v>58513.493249952728</v>
      </c>
      <c r="L1484" s="4">
        <f>F1484/(constants!$A$4+constants!$B$4*data!F1484+constants!$C$4*data!F1484^2+constants!$D$4*data!F1484^3+constants!$E$4*data!F1484^4+constants!$F$4*data!F1484^5+constants!$G$4*data!F1484^6+constants!$H$4*data!F1484^7)</f>
        <v>1448.4793402532098</v>
      </c>
      <c r="M1484" s="4"/>
      <c r="N1484" s="4"/>
      <c r="O1484" s="4">
        <f t="shared" si="344"/>
        <v>74049.96105896424</v>
      </c>
      <c r="P1484" s="4">
        <f t="shared" si="345"/>
        <v>14628.373312488182</v>
      </c>
      <c r="Q1484" s="4">
        <f t="shared" si="345"/>
        <v>14628.373312488182</v>
      </c>
      <c r="R1484" s="4">
        <f t="shared" si="346"/>
        <v>362.11983506330245</v>
      </c>
      <c r="S1484" s="4"/>
      <c r="T1484" s="4"/>
      <c r="U1484" s="4">
        <f t="shared" si="347"/>
        <v>1</v>
      </c>
      <c r="V1484" s="4"/>
      <c r="W1484" s="4"/>
      <c r="X1484">
        <f>IF(front!E1484&gt;$X$2,O1484,P1484)</f>
        <v>74049.96105896424</v>
      </c>
      <c r="Y1484">
        <f t="shared" si="341"/>
        <v>73815.980270663174</v>
      </c>
      <c r="Z1484">
        <f>SUMPRODUCT($B$7:$B$456,Y$7:Y$456,EXP(constants!$B$32+constants!$A$32*ABS($A$7:$A$456-$A1484)))</f>
        <v>8.9622700059238143E-11</v>
      </c>
      <c r="AA1484">
        <f t="shared" si="342"/>
        <v>73815.980270663087</v>
      </c>
      <c r="AB1484">
        <f t="shared" si="348"/>
        <v>73810.534312103482</v>
      </c>
      <c r="AD1484" s="4"/>
      <c r="AE1484" s="4"/>
      <c r="AF1484" s="4"/>
      <c r="AI1484" s="5">
        <f>SUMPRODUCT(constants!$B$13:$B$20,A1484^constants!$A$13:$A$20)*constants!$C$10/((A1484/1000000000)^5*(EXP(0.014388/(A1484/1000000000)/constants!$B$9)-1))</f>
        <v>2.2380487918637716E-5</v>
      </c>
      <c r="AL1484" s="17">
        <f t="shared" si="343"/>
        <v>3.0321536251184888E-10</v>
      </c>
      <c r="AQ1484">
        <f t="shared" si="340"/>
        <v>3.0321536251184888E-10</v>
      </c>
    </row>
    <row r="1485" spans="1:43" x14ac:dyDescent="0.2">
      <c r="A1485">
        <f>front!A1485</f>
        <v>866.14</v>
      </c>
      <c r="B1485" s="1">
        <f t="shared" si="349"/>
        <v>0.43999999999994088</v>
      </c>
      <c r="C1485">
        <f>front!D1485-front!B1485</f>
        <v>29055</v>
      </c>
      <c r="D1485" s="2">
        <f>front!E1485-front!C1485</f>
        <v>55929</v>
      </c>
      <c r="E1485" s="2">
        <f>IF(front!F1485-front!C1485&gt;0,front!F1485-front!C1485,0)</f>
        <v>55929</v>
      </c>
      <c r="F1485" s="2">
        <f>front!I1485-front!H1485</f>
        <v>1752.4000000000005</v>
      </c>
      <c r="G1485" s="2"/>
      <c r="H1485" s="2"/>
      <c r="I1485" s="4">
        <f>C1485/(constants!$A$4+constants!$B$4*data!C1485+constants!$C$4*data!C1485^2+constants!$D$4*data!C1485^3+constants!$E$4*data!C1485^4+constants!$F$4*data!C1485^5+constants!$G$4*data!C1485^6+constants!$H$4*data!C1485^7)</f>
        <v>29726.628878056377</v>
      </c>
      <c r="J1485" s="4">
        <f>D1485/(constants!$A$4+constants!$B$4*data!D1485+constants!$C$4*data!D1485^2+constants!$D$4*data!D1485^3+constants!$E$4*data!D1485^4+constants!$F$4*data!D1485^5+constants!$G$4*data!D1485^6+constants!$H$4*data!D1485^7)</f>
        <v>59052.62000003361</v>
      </c>
      <c r="K1485" s="4">
        <f>E1485/(constants!$A$4+constants!$B$4*data!E1485+constants!$C$4*data!E1485^2+constants!$D$4*data!E1485^3+constants!$E$4*data!E1485^4+constants!$F$4*data!E1485^5+constants!$G$4*data!E1485^6+constants!$H$4*data!E1485^7)</f>
        <v>59052.62000003361</v>
      </c>
      <c r="L1485" s="4">
        <f>F1485/(constants!$A$4+constants!$B$4*data!F1485+constants!$C$4*data!F1485^2+constants!$D$4*data!F1485^3+constants!$E$4*data!F1485^4+constants!$F$4*data!F1485^5+constants!$G$4*data!F1485^6+constants!$H$4*data!F1485^7)</f>
        <v>1748.3977341935984</v>
      </c>
      <c r="M1485" s="4"/>
      <c r="N1485" s="4"/>
      <c r="O1485" s="4">
        <f t="shared" si="344"/>
        <v>74316.572195140936</v>
      </c>
      <c r="P1485" s="4">
        <f t="shared" si="345"/>
        <v>14763.155000008403</v>
      </c>
      <c r="Q1485" s="4">
        <f t="shared" si="345"/>
        <v>14763.155000008403</v>
      </c>
      <c r="R1485" s="4">
        <f t="shared" si="346"/>
        <v>437.09943354839959</v>
      </c>
      <c r="S1485" s="4"/>
      <c r="T1485" s="4"/>
      <c r="U1485" s="4">
        <f t="shared" si="347"/>
        <v>1</v>
      </c>
      <c r="V1485" s="4"/>
      <c r="W1485" s="4"/>
      <c r="X1485">
        <f>IF(front!E1485&gt;$X$2,O1485,P1485)</f>
        <v>74316.572195140936</v>
      </c>
      <c r="Y1485">
        <f t="shared" si="341"/>
        <v>74082.591406839871</v>
      </c>
      <c r="Z1485">
        <f>SUMPRODUCT($B$7:$B$456,Y$7:Y$456,EXP(constants!$B$32+constants!$A$32*ABS($A$7:$A$456-$A1485)))</f>
        <v>8.7407530193362135E-11</v>
      </c>
      <c r="AA1485">
        <f t="shared" si="342"/>
        <v>74082.591406839783</v>
      </c>
      <c r="AB1485">
        <f t="shared" si="348"/>
        <v>74077.145448280178</v>
      </c>
      <c r="AD1485" s="4"/>
      <c r="AE1485" s="4"/>
      <c r="AF1485" s="4"/>
      <c r="AI1485" s="5">
        <f>SUMPRODUCT(constants!$B$13:$B$20,A1485^constants!$A$13:$A$20)*constants!$C$10/((A1485/1000000000)^5*(EXP(0.014388/(A1485/1000000000)/constants!$B$9)-1))</f>
        <v>2.2382101652819395E-5</v>
      </c>
      <c r="AL1485" s="17">
        <f t="shared" si="343"/>
        <v>3.0214584427320198E-10</v>
      </c>
      <c r="AQ1485">
        <f t="shared" ref="AQ1485:AQ1548" si="350">AL1485</f>
        <v>3.0214584427320198E-10</v>
      </c>
    </row>
    <row r="1486" spans="1:43" x14ac:dyDescent="0.2">
      <c r="A1486">
        <f>front!A1486</f>
        <v>866.58</v>
      </c>
      <c r="B1486" s="1">
        <f t="shared" si="349"/>
        <v>0.44000000000005457</v>
      </c>
      <c r="C1486">
        <f>front!D1486-front!B1486</f>
        <v>29163.599999999999</v>
      </c>
      <c r="D1486" s="2">
        <f>front!E1486-front!C1486</f>
        <v>55043.1</v>
      </c>
      <c r="E1486" s="2">
        <f>IF(front!F1486-front!C1486&gt;0,front!F1486-front!C1486,0)</f>
        <v>55043.1</v>
      </c>
      <c r="F1486" s="2">
        <f>front!I1486-front!H1486</f>
        <v>1918.6000000000004</v>
      </c>
      <c r="G1486" s="2"/>
      <c r="H1486" s="2"/>
      <c r="I1486" s="4">
        <f>C1486/(constants!$A$4+constants!$B$4*data!C1486+constants!$C$4*data!C1486^2+constants!$D$4*data!C1486^3+constants!$E$4*data!C1486^4+constants!$F$4*data!C1486^5+constants!$G$4*data!C1486^6+constants!$H$4*data!C1486^7)</f>
        <v>29842.01083977208</v>
      </c>
      <c r="J1486" s="4">
        <f>D1486/(constants!$A$4+constants!$B$4*data!D1486+constants!$C$4*data!D1486^2+constants!$D$4*data!D1486^3+constants!$E$4*data!D1486^4+constants!$F$4*data!D1486^5+constants!$G$4*data!D1486^6+constants!$H$4*data!D1486^7)</f>
        <v>58067.565572847736</v>
      </c>
      <c r="K1486" s="4">
        <f>E1486/(constants!$A$4+constants!$B$4*data!E1486+constants!$C$4*data!E1486^2+constants!$D$4*data!E1486^3+constants!$E$4*data!E1486^4+constants!$F$4*data!E1486^5+constants!$G$4*data!E1486^6+constants!$H$4*data!E1486^7)</f>
        <v>58067.565572847736</v>
      </c>
      <c r="L1486" s="4">
        <f>F1486/(constants!$A$4+constants!$B$4*data!F1486+constants!$C$4*data!F1486^2+constants!$D$4*data!F1486^3+constants!$E$4*data!F1486^4+constants!$F$4*data!F1486^5+constants!$G$4*data!F1486^6+constants!$H$4*data!F1486^7)</f>
        <v>1914.2205806858551</v>
      </c>
      <c r="M1486" s="4"/>
      <c r="N1486" s="4"/>
      <c r="O1486" s="4">
        <f t="shared" si="344"/>
        <v>74605.027099430197</v>
      </c>
      <c r="P1486" s="4">
        <f t="shared" si="345"/>
        <v>14516.891393211934</v>
      </c>
      <c r="Q1486" s="4">
        <f t="shared" si="345"/>
        <v>14516.891393211934</v>
      </c>
      <c r="R1486" s="4">
        <f t="shared" si="346"/>
        <v>478.55514517146378</v>
      </c>
      <c r="S1486" s="4"/>
      <c r="T1486" s="4"/>
      <c r="U1486" s="4">
        <f t="shared" si="347"/>
        <v>1</v>
      </c>
      <c r="V1486" s="4"/>
      <c r="W1486" s="4"/>
      <c r="X1486">
        <f>IF(front!E1486&gt;$X$2,O1486,P1486)</f>
        <v>74605.027099430197</v>
      </c>
      <c r="Y1486">
        <f t="shared" si="341"/>
        <v>74371.046311129132</v>
      </c>
      <c r="Z1486">
        <f>SUMPRODUCT($B$7:$B$456,Y$7:Y$456,EXP(constants!$B$32+constants!$A$32*ABS($A$7:$A$456-$A1486)))</f>
        <v>8.5247111830524964E-11</v>
      </c>
      <c r="AA1486">
        <f t="shared" si="342"/>
        <v>74371.046311129045</v>
      </c>
      <c r="AB1486">
        <f t="shared" si="348"/>
        <v>74365.60035256944</v>
      </c>
      <c r="AD1486" s="4"/>
      <c r="AE1486" s="4"/>
      <c r="AF1486" s="4"/>
      <c r="AI1486" s="5">
        <f>SUMPRODUCT(constants!$B$13:$B$20,A1486^constants!$A$13:$A$20)*constants!$C$10/((A1486/1000000000)^5*(EXP(0.014388/(A1486/1000000000)/constants!$B$9)-1))</f>
        <v>2.238366760444919E-5</v>
      </c>
      <c r="AL1486" s="17">
        <f t="shared" si="343"/>
        <v>3.0099491563743964E-10</v>
      </c>
      <c r="AQ1486">
        <f t="shared" si="350"/>
        <v>3.0099491563743964E-10</v>
      </c>
    </row>
    <row r="1487" spans="1:43" x14ac:dyDescent="0.2">
      <c r="A1487">
        <f>front!A1487</f>
        <v>867.01</v>
      </c>
      <c r="B1487" s="1">
        <f t="shared" si="349"/>
        <v>0.42999999999994998</v>
      </c>
      <c r="C1487">
        <f>front!D1487-front!B1487</f>
        <v>29591.649999999998</v>
      </c>
      <c r="D1487" s="2">
        <f>front!E1487-front!C1487</f>
        <v>55751.1</v>
      </c>
      <c r="E1487" s="2">
        <f>IF(front!F1487-front!C1487&gt;0,front!F1487-front!C1487,0)</f>
        <v>55751.1</v>
      </c>
      <c r="F1487" s="2">
        <f>front!I1487-front!H1487</f>
        <v>2152.2999999999993</v>
      </c>
      <c r="G1487" s="2"/>
      <c r="H1487" s="2"/>
      <c r="I1487" s="4">
        <f>C1487/(constants!$A$4+constants!$B$4*data!C1487+constants!$C$4*data!C1487^2+constants!$D$4*data!C1487^3+constants!$E$4*data!C1487^4+constants!$F$4*data!C1487^5+constants!$G$4*data!C1487^6+constants!$H$4*data!C1487^7)</f>
        <v>30297.069869054347</v>
      </c>
      <c r="J1487" s="4">
        <f>D1487/(constants!$A$4+constants!$B$4*data!D1487+constants!$C$4*data!D1487^2+constants!$D$4*data!D1487^3+constants!$E$4*data!D1487^4+constants!$F$4*data!D1487^5+constants!$G$4*data!D1487^6+constants!$H$4*data!D1487^7)</f>
        <v>58854.614139873636</v>
      </c>
      <c r="K1487" s="4">
        <f>E1487/(constants!$A$4+constants!$B$4*data!E1487+constants!$C$4*data!E1487^2+constants!$D$4*data!E1487^3+constants!$E$4*data!E1487^4+constants!$F$4*data!E1487^5+constants!$G$4*data!E1487^6+constants!$H$4*data!E1487^7)</f>
        <v>58854.614139873636</v>
      </c>
      <c r="L1487" s="4">
        <f>F1487/(constants!$A$4+constants!$B$4*data!F1487+constants!$C$4*data!F1487^2+constants!$D$4*data!F1487^3+constants!$E$4*data!F1487^4+constants!$F$4*data!F1487^5+constants!$G$4*data!F1487^6+constants!$H$4*data!F1487^7)</f>
        <v>2147.3904128822796</v>
      </c>
      <c r="M1487" s="4"/>
      <c r="N1487" s="4"/>
      <c r="O1487" s="4">
        <f t="shared" si="344"/>
        <v>75742.674672635869</v>
      </c>
      <c r="P1487" s="4">
        <f t="shared" si="345"/>
        <v>14713.653534968409</v>
      </c>
      <c r="Q1487" s="4">
        <f t="shared" si="345"/>
        <v>14713.653534968409</v>
      </c>
      <c r="R1487" s="4">
        <f t="shared" si="346"/>
        <v>536.84760322056991</v>
      </c>
      <c r="S1487" s="4"/>
      <c r="T1487" s="4"/>
      <c r="U1487" s="4">
        <f t="shared" si="347"/>
        <v>1</v>
      </c>
      <c r="V1487" s="4"/>
      <c r="W1487" s="4"/>
      <c r="X1487">
        <f>IF(front!E1487&gt;$X$2,O1487,P1487)</f>
        <v>75742.674672635869</v>
      </c>
      <c r="Y1487">
        <f t="shared" si="341"/>
        <v>75508.693884334803</v>
      </c>
      <c r="Z1487">
        <f>SUMPRODUCT($B$7:$B$456,Y$7:Y$456,EXP(constants!$B$32+constants!$A$32*ABS($A$7:$A$456-$A1487)))</f>
        <v>8.3187395234857903E-11</v>
      </c>
      <c r="AA1487">
        <f t="shared" si="342"/>
        <v>75508.693884334716</v>
      </c>
      <c r="AB1487">
        <f t="shared" si="348"/>
        <v>75503.247925775111</v>
      </c>
      <c r="AD1487" s="4"/>
      <c r="AE1487" s="4"/>
      <c r="AF1487" s="4"/>
      <c r="AI1487" s="5">
        <f>SUMPRODUCT(constants!$B$13:$B$20,A1487^constants!$A$13:$A$20)*constants!$C$10/((A1487/1000000000)^5*(EXP(0.014388/(A1487/1000000000)/constants!$B$9)-1))</f>
        <v>2.2385151788677581E-5</v>
      </c>
      <c r="AL1487" s="17">
        <f t="shared" si="343"/>
        <v>2.9647932246151483E-10</v>
      </c>
      <c r="AQ1487">
        <f t="shared" si="350"/>
        <v>2.9647932246151483E-10</v>
      </c>
    </row>
    <row r="1488" spans="1:43" x14ac:dyDescent="0.2">
      <c r="A1488">
        <f>front!A1488</f>
        <v>867.45</v>
      </c>
      <c r="B1488" s="1">
        <f t="shared" si="349"/>
        <v>0.44000000000005457</v>
      </c>
      <c r="C1488">
        <f>front!D1488-front!B1488</f>
        <v>30077.85</v>
      </c>
      <c r="D1488" s="2">
        <f>front!E1488-front!C1488</f>
        <v>55253</v>
      </c>
      <c r="E1488" s="2">
        <f>IF(front!F1488-front!C1488&gt;0,front!F1488-front!C1488,0)</f>
        <v>55253</v>
      </c>
      <c r="F1488" s="2">
        <f>front!I1488-front!H1488</f>
        <v>2447.8000000000011</v>
      </c>
      <c r="G1488" s="2"/>
      <c r="H1488" s="2"/>
      <c r="I1488" s="4">
        <f>C1488/(constants!$A$4+constants!$B$4*data!C1488+constants!$C$4*data!C1488^2+constants!$D$4*data!C1488^3+constants!$E$4*data!C1488^4+constants!$F$4*data!C1488^5+constants!$G$4*data!C1488^6+constants!$H$4*data!C1488^7)</f>
        <v>30814.483912769228</v>
      </c>
      <c r="J1488" s="4">
        <f>D1488/(constants!$A$4+constants!$B$4*data!D1488+constants!$C$4*data!D1488^2+constants!$D$4*data!D1488^3+constants!$E$4*data!D1488^4+constants!$F$4*data!D1488^5+constants!$G$4*data!D1488^6+constants!$H$4*data!D1488^7)</f>
        <v>58300.753965563628</v>
      </c>
      <c r="K1488" s="4">
        <f>E1488/(constants!$A$4+constants!$B$4*data!E1488+constants!$C$4*data!E1488^2+constants!$D$4*data!E1488^3+constants!$E$4*data!E1488^4+constants!$F$4*data!E1488^5+constants!$G$4*data!E1488^6+constants!$H$4*data!E1488^7)</f>
        <v>58300.753965563628</v>
      </c>
      <c r="L1488" s="4">
        <f>F1488/(constants!$A$4+constants!$B$4*data!F1488+constants!$C$4*data!F1488^2+constants!$D$4*data!F1488^3+constants!$E$4*data!F1488^4+constants!$F$4*data!F1488^5+constants!$G$4*data!F1488^6+constants!$H$4*data!F1488^7)</f>
        <v>2442.2218643919332</v>
      </c>
      <c r="M1488" s="4"/>
      <c r="N1488" s="4"/>
      <c r="O1488" s="4">
        <f t="shared" si="344"/>
        <v>77036.209781923069</v>
      </c>
      <c r="P1488" s="4">
        <f t="shared" si="345"/>
        <v>14575.188491390907</v>
      </c>
      <c r="Q1488" s="4">
        <f t="shared" si="345"/>
        <v>14575.188491390907</v>
      </c>
      <c r="R1488" s="4">
        <f t="shared" si="346"/>
        <v>610.5554660979833</v>
      </c>
      <c r="S1488" s="4"/>
      <c r="T1488" s="4"/>
      <c r="U1488" s="4">
        <f t="shared" si="347"/>
        <v>1</v>
      </c>
      <c r="V1488" s="4"/>
      <c r="W1488" s="4"/>
      <c r="X1488">
        <f>IF(front!E1488&gt;$X$2,O1488,P1488)</f>
        <v>77036.209781923069</v>
      </c>
      <c r="Y1488">
        <f t="shared" si="341"/>
        <v>76802.228993622004</v>
      </c>
      <c r="Z1488">
        <f>SUMPRODUCT($B$7:$B$456,Y$7:Y$456,EXP(constants!$B$32+constants!$A$32*ABS($A$7:$A$456-$A1488)))</f>
        <v>8.1131284327429067E-11</v>
      </c>
      <c r="AA1488">
        <f t="shared" si="342"/>
        <v>76802.228993621917</v>
      </c>
      <c r="AB1488">
        <f t="shared" si="348"/>
        <v>76796.783035062312</v>
      </c>
      <c r="AD1488" s="4"/>
      <c r="AE1488" s="4"/>
      <c r="AF1488" s="4"/>
      <c r="AI1488" s="5">
        <f>SUMPRODUCT(constants!$B$13:$B$20,A1488^constants!$A$13:$A$20)*constants!$C$10/((A1488/1000000000)^5*(EXP(0.014388/(A1488/1000000000)/constants!$B$9)-1))</f>
        <v>2.2386623226394451E-5</v>
      </c>
      <c r="AL1488" s="17">
        <f t="shared" si="343"/>
        <v>2.9150470034888858E-10</v>
      </c>
      <c r="AQ1488">
        <f t="shared" si="350"/>
        <v>2.9150470034888858E-10</v>
      </c>
    </row>
    <row r="1489" spans="1:43" x14ac:dyDescent="0.2">
      <c r="A1489">
        <f>front!A1489</f>
        <v>867.89</v>
      </c>
      <c r="B1489" s="1">
        <f t="shared" si="349"/>
        <v>0.43999999999994088</v>
      </c>
      <c r="C1489">
        <f>front!D1489-front!B1489</f>
        <v>30628.750000000004</v>
      </c>
      <c r="D1489" s="2">
        <f>front!E1489-front!C1489</f>
        <v>55452.5</v>
      </c>
      <c r="E1489" s="2">
        <f>IF(front!F1489-front!C1489&gt;0,front!F1489-front!C1489,0)</f>
        <v>55452.5</v>
      </c>
      <c r="F1489" s="2">
        <f>front!I1489-front!H1489</f>
        <v>2093</v>
      </c>
      <c r="G1489" s="2"/>
      <c r="H1489" s="2"/>
      <c r="I1489" s="4">
        <f>C1489/(constants!$A$4+constants!$B$4*data!C1489+constants!$C$4*data!C1489^2+constants!$D$4*data!C1489^3+constants!$E$4*data!C1489^4+constants!$F$4*data!C1489^5+constants!$G$4*data!C1489^6+constants!$H$4*data!C1489^7)</f>
        <v>31401.438418285194</v>
      </c>
      <c r="J1489" s="4">
        <f>D1489/(constants!$A$4+constants!$B$4*data!D1489+constants!$C$4*data!D1489^2+constants!$D$4*data!D1489^3+constants!$E$4*data!D1489^4+constants!$F$4*data!D1489^5+constants!$G$4*data!D1489^6+constants!$H$4*data!D1489^7)</f>
        <v>58522.498624675856</v>
      </c>
      <c r="K1489" s="4">
        <f>E1489/(constants!$A$4+constants!$B$4*data!E1489+constants!$C$4*data!E1489^2+constants!$D$4*data!E1489^3+constants!$E$4*data!E1489^4+constants!$F$4*data!E1489^5+constants!$G$4*data!E1489^6+constants!$H$4*data!E1489^7)</f>
        <v>58522.498624675856</v>
      </c>
      <c r="L1489" s="4">
        <f>F1489/(constants!$A$4+constants!$B$4*data!F1489+constants!$C$4*data!F1489^2+constants!$D$4*data!F1489^3+constants!$E$4*data!F1489^4+constants!$F$4*data!F1489^5+constants!$G$4*data!F1489^6+constants!$H$4*data!F1489^7)</f>
        <v>2088.2248793886442</v>
      </c>
      <c r="M1489" s="4"/>
      <c r="N1489" s="4"/>
      <c r="O1489" s="4">
        <f t="shared" si="344"/>
        <v>78503.596045712984</v>
      </c>
      <c r="P1489" s="4">
        <f t="shared" si="345"/>
        <v>14630.624656168964</v>
      </c>
      <c r="Q1489" s="4">
        <f t="shared" si="345"/>
        <v>14630.624656168964</v>
      </c>
      <c r="R1489" s="4">
        <f t="shared" si="346"/>
        <v>522.05621984716106</v>
      </c>
      <c r="S1489" s="4"/>
      <c r="T1489" s="4"/>
      <c r="U1489" s="4">
        <f t="shared" si="347"/>
        <v>1</v>
      </c>
      <c r="V1489" s="4"/>
      <c r="W1489" s="4"/>
      <c r="X1489">
        <f>IF(front!E1489&gt;$X$2,O1489,P1489)</f>
        <v>78503.596045712984</v>
      </c>
      <c r="Y1489">
        <f t="shared" si="341"/>
        <v>78269.615257411919</v>
      </c>
      <c r="Z1489">
        <f>SUMPRODUCT($B$7:$B$456,Y$7:Y$456,EXP(constants!$B$32+constants!$A$32*ABS($A$7:$A$456-$A1489)))</f>
        <v>7.9125993523836353E-11</v>
      </c>
      <c r="AA1489">
        <f t="shared" si="342"/>
        <v>78269.615257411846</v>
      </c>
      <c r="AB1489">
        <f t="shared" si="348"/>
        <v>78264.169298852241</v>
      </c>
      <c r="AD1489" s="4"/>
      <c r="AE1489" s="4"/>
      <c r="AF1489" s="4"/>
      <c r="AI1489" s="5">
        <f>SUMPRODUCT(constants!$B$13:$B$20,A1489^constants!$A$13:$A$20)*constants!$C$10/((A1489/1000000000)^5*(EXP(0.014388/(A1489/1000000000)/constants!$B$9)-1))</f>
        <v>2.2388046848406315E-5</v>
      </c>
      <c r="AL1489" s="17">
        <f t="shared" si="343"/>
        <v>2.8605742639287987E-10</v>
      </c>
      <c r="AQ1489">
        <f t="shared" si="350"/>
        <v>2.8605742639287987E-10</v>
      </c>
    </row>
    <row r="1490" spans="1:43" x14ac:dyDescent="0.2">
      <c r="A1490">
        <f>front!A1490</f>
        <v>868.32</v>
      </c>
      <c r="B1490" s="1">
        <f t="shared" si="349"/>
        <v>0.43000000000006366</v>
      </c>
      <c r="C1490">
        <f>front!D1490-front!B1490</f>
        <v>30972.549999999996</v>
      </c>
      <c r="D1490" s="2">
        <f>front!E1490-front!C1490</f>
        <v>55571.9</v>
      </c>
      <c r="E1490" s="2">
        <f>IF(front!F1490-front!C1490&gt;0,front!F1490-front!C1490,0)</f>
        <v>55571.9</v>
      </c>
      <c r="F1490" s="2">
        <f>front!I1490-front!H1490</f>
        <v>1961.7000000000007</v>
      </c>
      <c r="G1490" s="2"/>
      <c r="H1490" s="2"/>
      <c r="I1490" s="4">
        <f>C1490/(constants!$A$4+constants!$B$4*data!C1490+constants!$C$4*data!C1490^2+constants!$D$4*data!C1490^3+constants!$E$4*data!C1490^4+constants!$F$4*data!C1490^5+constants!$G$4*data!C1490^6+constants!$H$4*data!C1490^7)</f>
        <v>31768.108070226743</v>
      </c>
      <c r="J1490" s="4">
        <f>D1490/(constants!$A$4+constants!$B$4*data!D1490+constants!$C$4*data!D1490^2+constants!$D$4*data!D1490^3+constants!$E$4*data!D1490^4+constants!$F$4*data!D1490^5+constants!$G$4*data!D1490^6+constants!$H$4*data!D1490^7)</f>
        <v>58655.267161281379</v>
      </c>
      <c r="K1490" s="4">
        <f>E1490/(constants!$A$4+constants!$B$4*data!E1490+constants!$C$4*data!E1490^2+constants!$D$4*data!E1490^3+constants!$E$4*data!E1490^4+constants!$F$4*data!E1490^5+constants!$G$4*data!E1490^6+constants!$H$4*data!E1490^7)</f>
        <v>58655.267161281379</v>
      </c>
      <c r="L1490" s="4">
        <f>F1490/(constants!$A$4+constants!$B$4*data!F1490+constants!$C$4*data!F1490^2+constants!$D$4*data!F1490^3+constants!$E$4*data!F1490^4+constants!$F$4*data!F1490^5+constants!$G$4*data!F1490^6+constants!$H$4*data!F1490^7)</f>
        <v>1957.2227711852752</v>
      </c>
      <c r="M1490" s="4"/>
      <c r="N1490" s="4"/>
      <c r="O1490" s="4">
        <f t="shared" si="344"/>
        <v>79420.270175566853</v>
      </c>
      <c r="P1490" s="4">
        <f t="shared" si="345"/>
        <v>14663.816790320345</v>
      </c>
      <c r="Q1490" s="4">
        <f t="shared" si="345"/>
        <v>14663.816790320345</v>
      </c>
      <c r="R1490" s="4">
        <f t="shared" si="346"/>
        <v>489.30569279631879</v>
      </c>
      <c r="S1490" s="4"/>
      <c r="T1490" s="4"/>
      <c r="U1490" s="4">
        <f t="shared" si="347"/>
        <v>1</v>
      </c>
      <c r="V1490" s="4"/>
      <c r="W1490" s="4"/>
      <c r="X1490">
        <f>IF(front!E1490&gt;$X$2,O1490,P1490)</f>
        <v>79420.270175566853</v>
      </c>
      <c r="Y1490">
        <f t="shared" si="341"/>
        <v>79186.289387265788</v>
      </c>
      <c r="Z1490">
        <f>SUMPRODUCT($B$7:$B$456,Y$7:Y$456,EXP(constants!$B$32+constants!$A$32*ABS($A$7:$A$456-$A1490)))</f>
        <v>7.7214173656745265E-11</v>
      </c>
      <c r="AA1490">
        <f t="shared" si="342"/>
        <v>79186.289387265715</v>
      </c>
      <c r="AB1490">
        <f t="shared" si="348"/>
        <v>79180.84342870611</v>
      </c>
      <c r="AD1490" s="4"/>
      <c r="AE1490" s="4"/>
      <c r="AF1490" s="4"/>
      <c r="AI1490" s="5">
        <f>SUMPRODUCT(constants!$B$13:$B$20,A1490^constants!$A$13:$A$20)*constants!$C$10/((A1490/1000000000)^5*(EXP(0.014388/(A1490/1000000000)/constants!$B$9)-1))</f>
        <v>2.2389391908686424E-5</v>
      </c>
      <c r="AL1490" s="17">
        <f t="shared" si="343"/>
        <v>2.8276273577264532E-10</v>
      </c>
      <c r="AQ1490">
        <f t="shared" si="350"/>
        <v>2.8276273577264532E-10</v>
      </c>
    </row>
    <row r="1491" spans="1:43" x14ac:dyDescent="0.2">
      <c r="A1491">
        <f>front!A1491</f>
        <v>868.76</v>
      </c>
      <c r="B1491" s="1">
        <f t="shared" si="349"/>
        <v>0.43999999999994088</v>
      </c>
      <c r="C1491">
        <f>front!D1491-front!B1491</f>
        <v>31271.1</v>
      </c>
      <c r="D1491" s="2">
        <f>front!E1491-front!C1491</f>
        <v>55227.8</v>
      </c>
      <c r="E1491" s="2">
        <f>IF(front!F1491-front!C1491&gt;0,front!F1491-front!C1491,0)</f>
        <v>55227.8</v>
      </c>
      <c r="F1491" s="2">
        <f>front!I1491-front!H1491</f>
        <v>1718.5</v>
      </c>
      <c r="G1491" s="2"/>
      <c r="H1491" s="2"/>
      <c r="I1491" s="4">
        <f>C1491/(constants!$A$4+constants!$B$4*data!C1491+constants!$C$4*data!C1491^2+constants!$D$4*data!C1491^3+constants!$E$4*data!C1491^4+constants!$F$4*data!C1491^5+constants!$G$4*data!C1491^6+constants!$H$4*data!C1491^7)</f>
        <v>32086.747710000465</v>
      </c>
      <c r="J1491" s="4">
        <f>D1491/(constants!$A$4+constants!$B$4*data!D1491+constants!$C$4*data!D1491^2+constants!$D$4*data!D1491^3+constants!$E$4*data!D1491^4+constants!$F$4*data!D1491^5+constants!$G$4*data!D1491^6+constants!$H$4*data!D1491^7)</f>
        <v>58272.751943565279</v>
      </c>
      <c r="K1491" s="4">
        <f>E1491/(constants!$A$4+constants!$B$4*data!E1491+constants!$C$4*data!E1491^2+constants!$D$4*data!E1491^3+constants!$E$4*data!E1491^4+constants!$F$4*data!E1491^5+constants!$G$4*data!E1491^6+constants!$H$4*data!E1491^7)</f>
        <v>58272.751943565279</v>
      </c>
      <c r="L1491" s="4">
        <f>F1491/(constants!$A$4+constants!$B$4*data!F1491+constants!$C$4*data!F1491^2+constants!$D$4*data!F1491^3+constants!$E$4*data!F1491^4+constants!$F$4*data!F1491^5+constants!$G$4*data!F1491^6+constants!$H$4*data!F1491^7)</f>
        <v>1714.5746457970251</v>
      </c>
      <c r="M1491" s="4"/>
      <c r="N1491" s="4"/>
      <c r="O1491" s="4">
        <f t="shared" si="344"/>
        <v>80216.869275001169</v>
      </c>
      <c r="P1491" s="4">
        <f t="shared" si="345"/>
        <v>14568.18798589132</v>
      </c>
      <c r="Q1491" s="4">
        <f t="shared" si="345"/>
        <v>14568.18798589132</v>
      </c>
      <c r="R1491" s="4">
        <f t="shared" si="346"/>
        <v>428.64366144925629</v>
      </c>
      <c r="S1491" s="4"/>
      <c r="T1491" s="4"/>
      <c r="U1491" s="4">
        <f t="shared" si="347"/>
        <v>1</v>
      </c>
      <c r="V1491" s="4"/>
      <c r="W1491" s="4"/>
      <c r="X1491">
        <f>IF(front!E1491&gt;$X$2,O1491,P1491)</f>
        <v>80216.869275001169</v>
      </c>
      <c r="Y1491">
        <f t="shared" si="341"/>
        <v>79982.888486700103</v>
      </c>
      <c r="Z1491">
        <f>SUMPRODUCT($B$7:$B$456,Y$7:Y$456,EXP(constants!$B$32+constants!$A$32*ABS($A$7:$A$456-$A1491)))</f>
        <v>7.5305700573587893E-11</v>
      </c>
      <c r="AA1491">
        <f t="shared" si="342"/>
        <v>79982.888486700031</v>
      </c>
      <c r="AB1491">
        <f t="shared" si="348"/>
        <v>79977.442528140426</v>
      </c>
      <c r="AD1491" s="4"/>
      <c r="AE1491" s="4"/>
      <c r="AF1491" s="4"/>
      <c r="AI1491" s="5">
        <f>SUMPRODUCT(constants!$B$13:$B$20,A1491^constants!$A$13:$A$20)*constants!$C$10/((A1491/1000000000)^5*(EXP(0.014388/(A1491/1000000000)/constants!$B$9)-1))</f>
        <v>2.2390720960299996E-5</v>
      </c>
      <c r="AL1491" s="17">
        <f t="shared" si="343"/>
        <v>2.7996295270909317E-10</v>
      </c>
      <c r="AQ1491">
        <f t="shared" si="350"/>
        <v>2.7996295270909317E-10</v>
      </c>
    </row>
    <row r="1492" spans="1:43" x14ac:dyDescent="0.2">
      <c r="A1492">
        <f>front!A1492</f>
        <v>869.2</v>
      </c>
      <c r="B1492" s="1">
        <f t="shared" si="349"/>
        <v>0.44000000000005457</v>
      </c>
      <c r="C1492">
        <f>front!D1492-front!B1492</f>
        <v>31199.25</v>
      </c>
      <c r="D1492" s="2">
        <f>front!E1492-front!C1492</f>
        <v>55361.2</v>
      </c>
      <c r="E1492" s="2">
        <f>IF(front!F1492-front!C1492&gt;0,front!F1492-front!C1492,0)</f>
        <v>55361.2</v>
      </c>
      <c r="F1492" s="2">
        <f>front!I1492-front!H1492</f>
        <v>1545.7000000000007</v>
      </c>
      <c r="G1492" s="2"/>
      <c r="H1492" s="2"/>
      <c r="I1492" s="4">
        <f>C1492/(constants!$A$4+constants!$B$4*data!C1492+constants!$C$4*data!C1492^2+constants!$D$4*data!C1492^3+constants!$E$4*data!C1492^4+constants!$F$4*data!C1492^5+constants!$G$4*data!C1492^6+constants!$H$4*data!C1492^7)</f>
        <v>32010.043334294565</v>
      </c>
      <c r="J1492" s="4">
        <f>D1492/(constants!$A$4+constants!$B$4*data!D1492+constants!$C$4*data!D1492^2+constants!$D$4*data!D1492^3+constants!$E$4*data!D1492^4+constants!$F$4*data!D1492^5+constants!$G$4*data!D1492^6+constants!$H$4*data!D1492^7)</f>
        <v>58421.0045770129</v>
      </c>
      <c r="K1492" s="4">
        <f>E1492/(constants!$A$4+constants!$B$4*data!E1492+constants!$C$4*data!E1492^2+constants!$D$4*data!E1492^3+constants!$E$4*data!E1492^4+constants!$F$4*data!E1492^5+constants!$G$4*data!E1492^6+constants!$H$4*data!E1492^7)</f>
        <v>58421.0045770129</v>
      </c>
      <c r="L1492" s="4">
        <f>F1492/(constants!$A$4+constants!$B$4*data!F1492+constants!$C$4*data!F1492^2+constants!$D$4*data!F1492^3+constants!$E$4*data!F1492^4+constants!$F$4*data!F1492^5+constants!$G$4*data!F1492^6+constants!$H$4*data!F1492^7)</f>
        <v>1542.166525991847</v>
      </c>
      <c r="M1492" s="4"/>
      <c r="N1492" s="4"/>
      <c r="O1492" s="4">
        <f t="shared" si="344"/>
        <v>80025.108335736411</v>
      </c>
      <c r="P1492" s="4">
        <f t="shared" si="345"/>
        <v>14605.251144253225</v>
      </c>
      <c r="Q1492" s="4">
        <f t="shared" si="345"/>
        <v>14605.251144253225</v>
      </c>
      <c r="R1492" s="4">
        <f t="shared" si="346"/>
        <v>385.54163149796176</v>
      </c>
      <c r="S1492" s="4"/>
      <c r="T1492" s="4"/>
      <c r="U1492" s="4">
        <f t="shared" si="347"/>
        <v>1</v>
      </c>
      <c r="V1492" s="4"/>
      <c r="W1492" s="4"/>
      <c r="X1492">
        <f>IF(front!E1492&gt;$X$2,O1492,P1492)</f>
        <v>80025.108335736411</v>
      </c>
      <c r="Y1492">
        <f t="shared" si="341"/>
        <v>79791.127547435346</v>
      </c>
      <c r="Z1492">
        <f>SUMPRODUCT($B$7:$B$456,Y$7:Y$456,EXP(constants!$B$32+constants!$A$32*ABS($A$7:$A$456-$A1492)))</f>
        <v>7.3444398486850151E-11</v>
      </c>
      <c r="AA1492">
        <f t="shared" si="342"/>
        <v>79791.127547435273</v>
      </c>
      <c r="AB1492">
        <f t="shared" si="348"/>
        <v>79785.681588875668</v>
      </c>
      <c r="AD1492" s="4"/>
      <c r="AE1492" s="4"/>
      <c r="AF1492" s="4"/>
      <c r="AI1492" s="5">
        <f>SUMPRODUCT(constants!$B$13:$B$20,A1492^constants!$A$13:$A$20)*constants!$C$10/((A1492/1000000000)^5*(EXP(0.014388/(A1492/1000000000)/constants!$B$9)-1))</f>
        <v>2.2392002172308271E-5</v>
      </c>
      <c r="AL1492" s="17">
        <f t="shared" si="343"/>
        <v>2.8065188798776063E-10</v>
      </c>
      <c r="AQ1492">
        <f t="shared" si="350"/>
        <v>2.8065188798776063E-10</v>
      </c>
    </row>
    <row r="1493" spans="1:43" x14ac:dyDescent="0.2">
      <c r="A1493">
        <f>front!A1493</f>
        <v>869.63</v>
      </c>
      <c r="B1493" s="1">
        <f t="shared" si="349"/>
        <v>0.42999999999994998</v>
      </c>
      <c r="C1493">
        <f>front!D1493-front!B1493</f>
        <v>30876.95</v>
      </c>
      <c r="D1493" s="2">
        <f>front!E1493-front!C1493</f>
        <v>54728.9</v>
      </c>
      <c r="E1493" s="2">
        <f>IF(front!F1493-front!C1493&gt;0,front!F1493-front!C1493,0)</f>
        <v>54728.9</v>
      </c>
      <c r="F1493" s="2">
        <f>front!I1493-front!H1493</f>
        <v>1592.5</v>
      </c>
      <c r="G1493" s="2"/>
      <c r="H1493" s="2"/>
      <c r="I1493" s="4">
        <f>C1493/(constants!$A$4+constants!$B$4*data!C1493+constants!$C$4*data!C1493^2+constants!$D$4*data!C1493^3+constants!$E$4*data!C1493^4+constants!$F$4*data!C1493^5+constants!$G$4*data!C1493^6+constants!$H$4*data!C1493^7)</f>
        <v>31666.120275599682</v>
      </c>
      <c r="J1493" s="4">
        <f>D1493/(constants!$A$4+constants!$B$4*data!D1493+constants!$C$4*data!D1493^2+constants!$D$4*data!D1493^3+constants!$E$4*data!D1493^4+constants!$F$4*data!D1493^5+constants!$G$4*data!D1493^6+constants!$H$4*data!D1493^7)</f>
        <v>57718.706119661649</v>
      </c>
      <c r="K1493" s="4">
        <f>E1493/(constants!$A$4+constants!$B$4*data!E1493+constants!$C$4*data!E1493^2+constants!$D$4*data!E1493^3+constants!$E$4*data!E1493^4+constants!$F$4*data!E1493^5+constants!$G$4*data!E1493^6+constants!$H$4*data!E1493^7)</f>
        <v>57718.706119661649</v>
      </c>
      <c r="L1493" s="4">
        <f>F1493/(constants!$A$4+constants!$B$4*data!F1493+constants!$C$4*data!F1493^2+constants!$D$4*data!F1493^3+constants!$E$4*data!F1493^4+constants!$F$4*data!F1493^5+constants!$G$4*data!F1493^6+constants!$H$4*data!F1493^7)</f>
        <v>1588.8604222846416</v>
      </c>
      <c r="M1493" s="4"/>
      <c r="N1493" s="4"/>
      <c r="O1493" s="4">
        <f t="shared" si="344"/>
        <v>79165.300688999196</v>
      </c>
      <c r="P1493" s="4">
        <f t="shared" si="345"/>
        <v>14429.676529915412</v>
      </c>
      <c r="Q1493" s="4">
        <f t="shared" si="345"/>
        <v>14429.676529915412</v>
      </c>
      <c r="R1493" s="4">
        <f t="shared" si="346"/>
        <v>397.21510557116039</v>
      </c>
      <c r="S1493" s="4"/>
      <c r="T1493" s="4"/>
      <c r="U1493" s="4">
        <f t="shared" si="347"/>
        <v>1</v>
      </c>
      <c r="V1493" s="4"/>
      <c r="W1493" s="4"/>
      <c r="X1493">
        <f>IF(front!E1493&gt;$X$2,O1493,P1493)</f>
        <v>79165.300688999196</v>
      </c>
      <c r="Y1493">
        <f t="shared" si="341"/>
        <v>78931.31990069813</v>
      </c>
      <c r="Z1493">
        <f>SUMPRODUCT($B$7:$B$456,Y$7:Y$456,EXP(constants!$B$32+constants!$A$32*ABS($A$7:$A$456-$A1493)))</f>
        <v>7.1669855711455082E-11</v>
      </c>
      <c r="AA1493">
        <f t="shared" si="342"/>
        <v>78931.319900698058</v>
      </c>
      <c r="AB1493">
        <f t="shared" si="348"/>
        <v>78925.873942138453</v>
      </c>
      <c r="AD1493" s="4"/>
      <c r="AE1493" s="4"/>
      <c r="AF1493" s="4"/>
      <c r="AI1493" s="5">
        <f>SUMPRODUCT(constants!$B$13:$B$20,A1493^constants!$A$13:$A$20)*constants!$C$10/((A1493/1000000000)^5*(EXP(0.014388/(A1493/1000000000)/constants!$B$9)-1))</f>
        <v>2.2393208039183822E-5</v>
      </c>
      <c r="AL1493" s="17">
        <f t="shared" si="343"/>
        <v>2.8372454964009096E-10</v>
      </c>
      <c r="AQ1493">
        <f t="shared" si="350"/>
        <v>2.8372454964009096E-10</v>
      </c>
    </row>
    <row r="1494" spans="1:43" x14ac:dyDescent="0.2">
      <c r="A1494">
        <f>front!A1494</f>
        <v>870.07</v>
      </c>
      <c r="B1494" s="1">
        <f t="shared" si="349"/>
        <v>0.44000000000005457</v>
      </c>
      <c r="C1494">
        <f>front!D1494-front!B1494</f>
        <v>30149.4</v>
      </c>
      <c r="D1494" s="2">
        <f>front!E1494-front!C1494</f>
        <v>54333.5</v>
      </c>
      <c r="E1494" s="2">
        <f>IF(front!F1494-front!C1494&gt;0,front!F1494-front!C1494,0)</f>
        <v>54333.5</v>
      </c>
      <c r="F1494" s="2">
        <f>front!I1494-front!H1494</f>
        <v>2048.8999999999996</v>
      </c>
      <c r="G1494" s="2"/>
      <c r="H1494" s="2"/>
      <c r="I1494" s="4">
        <f>C1494/(constants!$A$4+constants!$B$4*data!C1494+constants!$C$4*data!C1494^2+constants!$D$4*data!C1494^3+constants!$E$4*data!C1494^4+constants!$F$4*data!C1494^5+constants!$G$4*data!C1494^6+constants!$H$4*data!C1494^7)</f>
        <v>30890.67542522126</v>
      </c>
      <c r="J1494" s="4">
        <f>D1494/(constants!$A$4+constants!$B$4*data!D1494+constants!$C$4*data!D1494^2+constants!$D$4*data!D1494^3+constants!$E$4*data!D1494^4+constants!$F$4*data!D1494^5+constants!$G$4*data!D1494^6+constants!$H$4*data!D1494^7)</f>
        <v>57279.990981620613</v>
      </c>
      <c r="K1494" s="4">
        <f>E1494/(constants!$A$4+constants!$B$4*data!E1494+constants!$C$4*data!E1494^2+constants!$D$4*data!E1494^3+constants!$E$4*data!E1494^4+constants!$F$4*data!E1494^5+constants!$G$4*data!E1494^6+constants!$H$4*data!E1494^7)</f>
        <v>57279.990981620613</v>
      </c>
      <c r="L1494" s="4">
        <f>F1494/(constants!$A$4+constants!$B$4*data!F1494+constants!$C$4*data!F1494^2+constants!$D$4*data!F1494^3+constants!$E$4*data!F1494^4+constants!$F$4*data!F1494^5+constants!$G$4*data!F1494^6+constants!$H$4*data!F1494^7)</f>
        <v>2044.2249138588138</v>
      </c>
      <c r="M1494" s="4"/>
      <c r="N1494" s="4"/>
      <c r="O1494" s="4">
        <f t="shared" si="344"/>
        <v>77226.688563053147</v>
      </c>
      <c r="P1494" s="4">
        <f t="shared" si="345"/>
        <v>14319.997745405153</v>
      </c>
      <c r="Q1494" s="4">
        <f t="shared" si="345"/>
        <v>14319.997745405153</v>
      </c>
      <c r="R1494" s="4">
        <f t="shared" si="346"/>
        <v>511.05622846470345</v>
      </c>
      <c r="S1494" s="4"/>
      <c r="T1494" s="4"/>
      <c r="U1494" s="4">
        <f t="shared" si="347"/>
        <v>1</v>
      </c>
      <c r="V1494" s="4"/>
      <c r="W1494" s="4"/>
      <c r="X1494">
        <f>IF(front!E1494&gt;$X$2,O1494,P1494)</f>
        <v>77226.688563053147</v>
      </c>
      <c r="Y1494">
        <f t="shared" si="341"/>
        <v>76992.707774752082</v>
      </c>
      <c r="Z1494">
        <f>SUMPRODUCT($B$7:$B$456,Y$7:Y$456,EXP(constants!$B$32+constants!$A$32*ABS($A$7:$A$456-$A1494)))</f>
        <v>6.9898419406157479E-11</v>
      </c>
      <c r="AA1494">
        <f t="shared" si="342"/>
        <v>76992.707774752009</v>
      </c>
      <c r="AB1494">
        <f t="shared" si="348"/>
        <v>76987.261816192404</v>
      </c>
      <c r="AD1494" s="4"/>
      <c r="AE1494" s="4"/>
      <c r="AF1494" s="4"/>
      <c r="AI1494" s="5">
        <f>SUMPRODUCT(constants!$B$13:$B$20,A1494^constants!$A$13:$A$20)*constants!$C$10/((A1494/1000000000)^5*(EXP(0.014388/(A1494/1000000000)/constants!$B$9)-1))</f>
        <v>2.2394394643019035E-5</v>
      </c>
      <c r="AL1494" s="17">
        <f t="shared" si="343"/>
        <v>2.908844153528385E-10</v>
      </c>
      <c r="AQ1494">
        <f t="shared" si="350"/>
        <v>2.908844153528385E-10</v>
      </c>
    </row>
    <row r="1495" spans="1:43" x14ac:dyDescent="0.2">
      <c r="A1495">
        <f>front!A1495</f>
        <v>870.51</v>
      </c>
      <c r="B1495" s="1">
        <f t="shared" si="349"/>
        <v>0.43999999999994088</v>
      </c>
      <c r="C1495">
        <f>front!D1495-front!B1495</f>
        <v>29420.800000000003</v>
      </c>
      <c r="D1495" s="2">
        <f>front!E1495-front!C1495</f>
        <v>55837.2</v>
      </c>
      <c r="E1495" s="2">
        <f>IF(front!F1495-front!C1495&gt;0,front!F1495-front!C1495,0)</f>
        <v>55837.2</v>
      </c>
      <c r="F1495" s="2">
        <f>front!I1495-front!H1495</f>
        <v>2443.0000000000009</v>
      </c>
      <c r="G1495" s="2"/>
      <c r="H1495" s="2"/>
      <c r="I1495" s="4">
        <f>C1495/(constants!$A$4+constants!$B$4*data!C1495+constants!$C$4*data!C1495^2+constants!$D$4*data!C1495^3+constants!$E$4*data!C1495^4+constants!$F$4*data!C1495^5+constants!$G$4*data!C1495^6+constants!$H$4*data!C1495^7)</f>
        <v>30115.386536565504</v>
      </c>
      <c r="J1495" s="4">
        <f>D1495/(constants!$A$4+constants!$B$4*data!D1495+constants!$C$4*data!D1495^2+constants!$D$4*data!D1495^3+constants!$E$4*data!D1495^4+constants!$F$4*data!D1495^5+constants!$G$4*data!D1495^6+constants!$H$4*data!D1495^7)</f>
        <v>58950.431434022386</v>
      </c>
      <c r="K1495" s="4">
        <f>E1495/(constants!$A$4+constants!$B$4*data!E1495+constants!$C$4*data!E1495^2+constants!$D$4*data!E1495^3+constants!$E$4*data!E1495^4+constants!$F$4*data!E1495^5+constants!$G$4*data!E1495^6+constants!$H$4*data!E1495^7)</f>
        <v>58950.431434022386</v>
      </c>
      <c r="L1495" s="4">
        <f>F1495/(constants!$A$4+constants!$B$4*data!F1495+constants!$C$4*data!F1495^2+constants!$D$4*data!F1495^3+constants!$E$4*data!F1495^4+constants!$F$4*data!F1495^5+constants!$G$4*data!F1495^6+constants!$H$4*data!F1495^7)</f>
        <v>2437.4326944470208</v>
      </c>
      <c r="M1495" s="4"/>
      <c r="N1495" s="4"/>
      <c r="O1495" s="4">
        <f t="shared" si="344"/>
        <v>75288.466341413761</v>
      </c>
      <c r="P1495" s="4">
        <f t="shared" si="345"/>
        <v>14737.607858505597</v>
      </c>
      <c r="Q1495" s="4">
        <f t="shared" si="345"/>
        <v>14737.607858505597</v>
      </c>
      <c r="R1495" s="4">
        <f t="shared" si="346"/>
        <v>609.35817361175521</v>
      </c>
      <c r="S1495" s="4"/>
      <c r="T1495" s="4"/>
      <c r="U1495" s="4">
        <f t="shared" si="347"/>
        <v>1</v>
      </c>
      <c r="V1495" s="4"/>
      <c r="W1495" s="4"/>
      <c r="X1495">
        <f>IF(front!E1495&gt;$X$2,O1495,P1495)</f>
        <v>75288.466341413761</v>
      </c>
      <c r="Y1495">
        <f t="shared" si="341"/>
        <v>75054.485553112696</v>
      </c>
      <c r="Z1495">
        <f>SUMPRODUCT($B$7:$B$456,Y$7:Y$456,EXP(constants!$B$32+constants!$A$32*ABS($A$7:$A$456-$A1495)))</f>
        <v>6.8170767011858506E-11</v>
      </c>
      <c r="AA1495">
        <f t="shared" si="342"/>
        <v>75054.485553112623</v>
      </c>
      <c r="AB1495">
        <f t="shared" si="348"/>
        <v>75049.039594553018</v>
      </c>
      <c r="AD1495" s="4"/>
      <c r="AE1495" s="4"/>
      <c r="AF1495" s="4"/>
      <c r="AI1495" s="5">
        <f>SUMPRODUCT(constants!$B$13:$B$20,A1495^constants!$A$13:$A$20)*constants!$C$10/((A1495/1000000000)^5*(EXP(0.014388/(A1495/1000000000)/constants!$B$9)-1))</f>
        <v>2.2395533393039865E-5</v>
      </c>
      <c r="AL1495" s="17">
        <f t="shared" si="343"/>
        <v>2.9841199186598663E-10</v>
      </c>
      <c r="AQ1495">
        <f t="shared" si="350"/>
        <v>2.9841199186598663E-10</v>
      </c>
    </row>
    <row r="1496" spans="1:43" x14ac:dyDescent="0.2">
      <c r="A1496">
        <f>front!A1496</f>
        <v>870.94</v>
      </c>
      <c r="B1496" s="1">
        <f t="shared" si="349"/>
        <v>0.43000000000006366</v>
      </c>
      <c r="C1496">
        <f>front!D1496-front!B1496</f>
        <v>28721.800000000003</v>
      </c>
      <c r="D1496" s="2">
        <f>front!E1496-front!C1496</f>
        <v>55469.599999999999</v>
      </c>
      <c r="E1496" s="2">
        <f>IF(front!F1496-front!C1496&gt;0,front!F1496-front!C1496,0)</f>
        <v>55469.599999999999</v>
      </c>
      <c r="F1496" s="2">
        <f>front!I1496-front!H1496</f>
        <v>2248.8000000000011</v>
      </c>
      <c r="G1496" s="2"/>
      <c r="H1496" s="2"/>
      <c r="I1496" s="4">
        <f>C1496/(constants!$A$4+constants!$B$4*data!C1496+constants!$C$4*data!C1496^2+constants!$D$4*data!C1496^3+constants!$E$4*data!C1496^4+constants!$F$4*data!C1496^5+constants!$G$4*data!C1496^6+constants!$H$4*data!C1496^7)</f>
        <v>29372.799400138578</v>
      </c>
      <c r="J1496" s="4">
        <f>D1496/(constants!$A$4+constants!$B$4*data!D1496+constants!$C$4*data!D1496^2+constants!$D$4*data!D1496^3+constants!$E$4*data!D1496^4+constants!$F$4*data!D1496^5+constants!$G$4*data!D1496^6+constants!$H$4*data!D1496^7)</f>
        <v>58541.510603352996</v>
      </c>
      <c r="K1496" s="4">
        <f>E1496/(constants!$A$4+constants!$B$4*data!E1496+constants!$C$4*data!E1496^2+constants!$D$4*data!E1496^3+constants!$E$4*data!E1496^4+constants!$F$4*data!E1496^5+constants!$G$4*data!E1496^6+constants!$H$4*data!E1496^7)</f>
        <v>58541.510603352996</v>
      </c>
      <c r="L1496" s="4">
        <f>F1496/(constants!$A$4+constants!$B$4*data!F1496+constants!$C$4*data!F1496^2+constants!$D$4*data!F1496^3+constants!$E$4*data!F1496^4+constants!$F$4*data!F1496^5+constants!$G$4*data!F1496^6+constants!$H$4*data!F1496^7)</f>
        <v>2243.6717559773037</v>
      </c>
      <c r="M1496" s="4"/>
      <c r="N1496" s="4"/>
      <c r="O1496" s="4">
        <f t="shared" si="344"/>
        <v>73431.998500346454</v>
      </c>
      <c r="P1496" s="4">
        <f t="shared" si="345"/>
        <v>14635.377650838249</v>
      </c>
      <c r="Q1496" s="4">
        <f t="shared" si="345"/>
        <v>14635.377650838249</v>
      </c>
      <c r="R1496" s="4">
        <f t="shared" si="346"/>
        <v>560.91793899432594</v>
      </c>
      <c r="S1496" s="4"/>
      <c r="T1496" s="4"/>
      <c r="U1496" s="4">
        <f t="shared" si="347"/>
        <v>1</v>
      </c>
      <c r="V1496" s="4"/>
      <c r="W1496" s="4"/>
      <c r="X1496">
        <f>IF(front!E1496&gt;$X$2,O1496,P1496)</f>
        <v>73431.998500346454</v>
      </c>
      <c r="Y1496">
        <f t="shared" si="341"/>
        <v>73198.017712045388</v>
      </c>
      <c r="Z1496">
        <f>SUMPRODUCT($B$7:$B$456,Y$7:Y$456,EXP(constants!$B$32+constants!$A$32*ABS($A$7:$A$456-$A1496)))</f>
        <v>6.6523644228005567E-11</v>
      </c>
      <c r="AA1496">
        <f t="shared" si="342"/>
        <v>73198.017712045315</v>
      </c>
      <c r="AB1496">
        <f t="shared" si="348"/>
        <v>73192.57175348571</v>
      </c>
      <c r="AD1496" s="4"/>
      <c r="AE1496" s="4"/>
      <c r="AF1496" s="4"/>
      <c r="AI1496" s="5">
        <f>SUMPRODUCT(constants!$B$13:$B$20,A1496^constants!$A$13:$A$20)*constants!$C$10/((A1496/1000000000)^5*(EXP(0.014388/(A1496/1000000000)/constants!$B$9)-1))</f>
        <v>2.2396600025097974E-5</v>
      </c>
      <c r="AL1496" s="17">
        <f t="shared" si="343"/>
        <v>3.0599553326982751E-10</v>
      </c>
      <c r="AQ1496">
        <f t="shared" si="350"/>
        <v>3.0599553326982751E-10</v>
      </c>
    </row>
    <row r="1497" spans="1:43" x14ac:dyDescent="0.2">
      <c r="A1497">
        <f>front!A1497</f>
        <v>871.38</v>
      </c>
      <c r="B1497" s="1">
        <f t="shared" si="349"/>
        <v>0.43999999999994088</v>
      </c>
      <c r="C1497">
        <f>front!D1497-front!B1497</f>
        <v>28189.35</v>
      </c>
      <c r="D1497" s="2">
        <f>front!E1497-front!C1497</f>
        <v>55389.599999999999</v>
      </c>
      <c r="E1497" s="2">
        <f>IF(front!F1497-front!C1497&gt;0,front!F1497-front!C1497,0)</f>
        <v>55389.599999999999</v>
      </c>
      <c r="F1497" s="2">
        <f>front!I1497-front!H1497</f>
        <v>2586.7999999999993</v>
      </c>
      <c r="G1497" s="2"/>
      <c r="H1497" s="2"/>
      <c r="I1497" s="4">
        <f>C1497/(constants!$A$4+constants!$B$4*data!C1497+constants!$C$4*data!C1497^2+constants!$D$4*data!C1497^3+constants!$E$4*data!C1497^4+constants!$F$4*data!C1497^5+constants!$G$4*data!C1497^6+constants!$H$4*data!C1497^7)</f>
        <v>28807.945040224753</v>
      </c>
      <c r="J1497" s="4">
        <f>D1497/(constants!$A$4+constants!$B$4*data!D1497+constants!$C$4*data!D1497^2+constants!$D$4*data!D1497^3+constants!$E$4*data!D1497^4+constants!$F$4*data!D1497^5+constants!$G$4*data!D1497^6+constants!$H$4*data!D1497^7)</f>
        <v>58452.572999715616</v>
      </c>
      <c r="K1497" s="4">
        <f>E1497/(constants!$A$4+constants!$B$4*data!E1497+constants!$C$4*data!E1497^2+constants!$D$4*data!E1497^3+constants!$E$4*data!E1497^4+constants!$F$4*data!E1497^5+constants!$G$4*data!E1497^6+constants!$H$4*data!E1497^7)</f>
        <v>58452.572999715616</v>
      </c>
      <c r="L1497" s="4">
        <f>F1497/(constants!$A$4+constants!$B$4*data!F1497+constants!$C$4*data!F1497^2+constants!$D$4*data!F1497^3+constants!$E$4*data!F1497^4+constants!$F$4*data!F1497^5+constants!$G$4*data!F1497^6+constants!$H$4*data!F1497^7)</f>
        <v>2580.9088597039986</v>
      </c>
      <c r="M1497" s="4"/>
      <c r="N1497" s="4"/>
      <c r="O1497" s="4">
        <f t="shared" si="344"/>
        <v>72019.862600561886</v>
      </c>
      <c r="P1497" s="4">
        <f t="shared" si="345"/>
        <v>14613.143249928904</v>
      </c>
      <c r="Q1497" s="4">
        <f t="shared" si="345"/>
        <v>14613.143249928904</v>
      </c>
      <c r="R1497" s="4">
        <f t="shared" si="346"/>
        <v>645.22721492599965</v>
      </c>
      <c r="S1497" s="4"/>
      <c r="T1497" s="4"/>
      <c r="U1497" s="4">
        <f t="shared" si="347"/>
        <v>1</v>
      </c>
      <c r="V1497" s="4"/>
      <c r="W1497" s="4"/>
      <c r="X1497">
        <f>IF(front!E1497&gt;$X$2,O1497,P1497)</f>
        <v>72019.862600561886</v>
      </c>
      <c r="Y1497">
        <f t="shared" si="341"/>
        <v>71785.881812260821</v>
      </c>
      <c r="Z1497">
        <f>SUMPRODUCT($B$7:$B$456,Y$7:Y$456,EXP(constants!$B$32+constants!$A$32*ABS($A$7:$A$456-$A1497)))</f>
        <v>6.4879404856007939E-11</v>
      </c>
      <c r="AA1497">
        <f t="shared" si="342"/>
        <v>71785.881812260763</v>
      </c>
      <c r="AB1497">
        <f t="shared" si="348"/>
        <v>71780.435853701158</v>
      </c>
      <c r="AD1497" s="4"/>
      <c r="AE1497" s="4"/>
      <c r="AF1497" s="4"/>
      <c r="AI1497" s="5">
        <f>SUMPRODUCT(constants!$B$13:$B$20,A1497^constants!$A$13:$A$20)*constants!$C$10/((A1497/1000000000)^5*(EXP(0.014388/(A1497/1000000000)/constants!$B$9)-1))</f>
        <v>2.2397644148641764E-5</v>
      </c>
      <c r="AL1497" s="17">
        <f t="shared" si="343"/>
        <v>3.1202992684930726E-10</v>
      </c>
      <c r="AQ1497">
        <f t="shared" si="350"/>
        <v>3.1202992684930726E-10</v>
      </c>
    </row>
    <row r="1498" spans="1:43" x14ac:dyDescent="0.2">
      <c r="A1498">
        <f>front!A1498</f>
        <v>871.82</v>
      </c>
      <c r="B1498" s="1">
        <f t="shared" si="349"/>
        <v>0.44000000000005457</v>
      </c>
      <c r="C1498">
        <f>front!D1498-front!B1498</f>
        <v>27861.7</v>
      </c>
      <c r="D1498" s="2">
        <f>front!E1498-front!C1498</f>
        <v>55683</v>
      </c>
      <c r="E1498" s="2">
        <f>IF(front!F1498-front!C1498&gt;0,front!F1498-front!C1498,0)</f>
        <v>55683</v>
      </c>
      <c r="F1498" s="2">
        <f>front!I1498-front!H1498</f>
        <v>1812</v>
      </c>
      <c r="G1498" s="2"/>
      <c r="H1498" s="2"/>
      <c r="I1498" s="4">
        <f>C1498/(constants!$A$4+constants!$B$4*data!C1498+constants!$C$4*data!C1498^2+constants!$D$4*data!C1498^3+constants!$E$4*data!C1498^4+constants!$F$4*data!C1498^5+constants!$G$4*data!C1498^6+constants!$H$4*data!C1498^7)</f>
        <v>28460.699840263394</v>
      </c>
      <c r="J1498" s="4">
        <f>D1498/(constants!$A$4+constants!$B$4*data!D1498+constants!$C$4*data!D1498^2+constants!$D$4*data!D1498^3+constants!$E$4*data!D1498^4+constants!$F$4*data!D1498^5+constants!$G$4*data!D1498^6+constants!$H$4*data!D1498^7)</f>
        <v>58778.845737870281</v>
      </c>
      <c r="K1498" s="4">
        <f>E1498/(constants!$A$4+constants!$B$4*data!E1498+constants!$C$4*data!E1498^2+constants!$D$4*data!E1498^3+constants!$E$4*data!E1498^4+constants!$F$4*data!E1498^5+constants!$G$4*data!E1498^6+constants!$H$4*data!E1498^7)</f>
        <v>58778.845737870281</v>
      </c>
      <c r="L1498" s="4">
        <f>F1498/(constants!$A$4+constants!$B$4*data!F1498+constants!$C$4*data!F1498^2+constants!$D$4*data!F1498^3+constants!$E$4*data!F1498^4+constants!$F$4*data!F1498^5+constants!$G$4*data!F1498^6+constants!$H$4*data!F1498^7)</f>
        <v>1807.8624966951688</v>
      </c>
      <c r="M1498" s="4"/>
      <c r="N1498" s="4"/>
      <c r="O1498" s="4">
        <f t="shared" si="344"/>
        <v>71151.749600658484</v>
      </c>
      <c r="P1498" s="4">
        <f t="shared" si="345"/>
        <v>14694.71143446757</v>
      </c>
      <c r="Q1498" s="4">
        <f t="shared" si="345"/>
        <v>14694.71143446757</v>
      </c>
      <c r="R1498" s="4">
        <f t="shared" si="346"/>
        <v>451.96562417379221</v>
      </c>
      <c r="S1498" s="4"/>
      <c r="T1498" s="4"/>
      <c r="U1498" s="4">
        <f t="shared" si="347"/>
        <v>1</v>
      </c>
      <c r="V1498" s="4"/>
      <c r="W1498" s="4"/>
      <c r="X1498">
        <f>IF(front!E1498&gt;$X$2,O1498,P1498)</f>
        <v>71151.749600658484</v>
      </c>
      <c r="Y1498">
        <f t="shared" si="341"/>
        <v>70917.768812357419</v>
      </c>
      <c r="Z1498">
        <f>SUMPRODUCT($B$7:$B$456,Y$7:Y$456,EXP(constants!$B$32+constants!$A$32*ABS($A$7:$A$456-$A1498)))</f>
        <v>6.3275805517246185E-11</v>
      </c>
      <c r="AA1498">
        <f t="shared" si="342"/>
        <v>70917.768812357361</v>
      </c>
      <c r="AB1498">
        <f t="shared" si="348"/>
        <v>70912.322853797756</v>
      </c>
      <c r="AD1498" s="4"/>
      <c r="AE1498" s="4"/>
      <c r="AF1498" s="4"/>
      <c r="AI1498" s="5">
        <f>SUMPRODUCT(constants!$B$13:$B$20,A1498^constants!$A$13:$A$20)*constants!$C$10/((A1498/1000000000)^5*(EXP(0.014388/(A1498/1000000000)/constants!$B$9)-1))</f>
        <v>2.2398640414113292E-5</v>
      </c>
      <c r="AL1498" s="17">
        <f t="shared" si="343"/>
        <v>3.1586386558360667E-10</v>
      </c>
      <c r="AQ1498">
        <f t="shared" si="350"/>
        <v>3.1586386558360667E-10</v>
      </c>
    </row>
    <row r="1499" spans="1:43" x14ac:dyDescent="0.2">
      <c r="A1499">
        <f>front!A1499</f>
        <v>872.25</v>
      </c>
      <c r="B1499" s="1">
        <f t="shared" si="349"/>
        <v>0.42999999999994998</v>
      </c>
      <c r="C1499">
        <f>front!D1499-front!B1499</f>
        <v>27791</v>
      </c>
      <c r="D1499" s="2">
        <f>front!E1499-front!C1499</f>
        <v>55272.800000000003</v>
      </c>
      <c r="E1499" s="2">
        <f>IF(front!F1499-front!C1499&gt;0,front!F1499-front!C1499,0)</f>
        <v>55272.800000000003</v>
      </c>
      <c r="F1499" s="2">
        <f>front!I1499-front!H1499</f>
        <v>1484.3999999999996</v>
      </c>
      <c r="G1499" s="2"/>
      <c r="H1499" s="2"/>
      <c r="I1499" s="4">
        <f>C1499/(constants!$A$4+constants!$B$4*data!C1499+constants!$C$4*data!C1499^2+constants!$D$4*data!C1499^3+constants!$E$4*data!C1499^4+constants!$F$4*data!C1499^5+constants!$G$4*data!C1499^6+constants!$H$4*data!C1499^7)</f>
        <v>28385.806290422148</v>
      </c>
      <c r="J1499" s="4">
        <f>D1499/(constants!$A$4+constants!$B$4*data!D1499+constants!$C$4*data!D1499^2+constants!$D$4*data!D1499^3+constants!$E$4*data!D1499^4+constants!$F$4*data!D1499^5+constants!$G$4*data!D1499^6+constants!$H$4*data!D1499^7)</f>
        <v>58322.756756065144</v>
      </c>
      <c r="K1499" s="4">
        <f>E1499/(constants!$A$4+constants!$B$4*data!E1499+constants!$C$4*data!E1499^2+constants!$D$4*data!E1499^3+constants!$E$4*data!E1499^4+constants!$F$4*data!E1499^5+constants!$G$4*data!E1499^6+constants!$H$4*data!E1499^7)</f>
        <v>58322.756756065144</v>
      </c>
      <c r="L1499" s="4">
        <f>F1499/(constants!$A$4+constants!$B$4*data!F1499+constants!$C$4*data!F1499^2+constants!$D$4*data!F1499^3+constants!$E$4*data!F1499^4+constants!$F$4*data!F1499^5+constants!$G$4*data!F1499^6+constants!$H$4*data!F1499^7)</f>
        <v>1481.0054668870753</v>
      </c>
      <c r="M1499" s="4"/>
      <c r="N1499" s="4"/>
      <c r="O1499" s="4">
        <f t="shared" si="344"/>
        <v>70964.515726055368</v>
      </c>
      <c r="P1499" s="4">
        <f t="shared" si="345"/>
        <v>14580.689189016286</v>
      </c>
      <c r="Q1499" s="4">
        <f t="shared" si="345"/>
        <v>14580.689189016286</v>
      </c>
      <c r="R1499" s="4">
        <f t="shared" si="346"/>
        <v>370.25136672176882</v>
      </c>
      <c r="S1499" s="4"/>
      <c r="T1499" s="4"/>
      <c r="U1499" s="4">
        <f t="shared" si="347"/>
        <v>1</v>
      </c>
      <c r="V1499" s="4"/>
      <c r="W1499" s="4"/>
      <c r="X1499">
        <f>IF(front!E1499&gt;$X$2,O1499,P1499)</f>
        <v>70964.515726055368</v>
      </c>
      <c r="Y1499">
        <f t="shared" si="341"/>
        <v>70730.534937754303</v>
      </c>
      <c r="Z1499">
        <f>SUMPRODUCT($B$7:$B$456,Y$7:Y$456,EXP(constants!$B$32+constants!$A$32*ABS($A$7:$A$456-$A1499)))</f>
        <v>6.1746953408013751E-11</v>
      </c>
      <c r="AA1499">
        <f t="shared" si="342"/>
        <v>70730.534937754244</v>
      </c>
      <c r="AB1499">
        <f t="shared" si="348"/>
        <v>70725.088979194639</v>
      </c>
      <c r="AD1499" s="4"/>
      <c r="AE1499" s="4"/>
      <c r="AF1499" s="4"/>
      <c r="AI1499" s="5">
        <f>SUMPRODUCT(constants!$B$13:$B$20,A1499^constants!$A$13:$A$20)*constants!$C$10/((A1499/1000000000)^5*(EXP(0.014388/(A1499/1000000000)/constants!$B$9)-1))</f>
        <v>2.2399567799168845E-5</v>
      </c>
      <c r="AL1499" s="17">
        <f t="shared" si="343"/>
        <v>3.1671317947380987E-10</v>
      </c>
      <c r="AQ1499">
        <f t="shared" si="350"/>
        <v>3.1671317947380987E-10</v>
      </c>
    </row>
    <row r="1500" spans="1:43" x14ac:dyDescent="0.2">
      <c r="A1500">
        <f>front!A1500</f>
        <v>872.69</v>
      </c>
      <c r="B1500" s="1">
        <f t="shared" si="349"/>
        <v>0.44000000000005457</v>
      </c>
      <c r="C1500">
        <f>front!D1500-front!B1500</f>
        <v>27971.350000000002</v>
      </c>
      <c r="D1500" s="2">
        <f>front!E1500-front!C1500</f>
        <v>55153.8</v>
      </c>
      <c r="E1500" s="2">
        <f>IF(front!F1500-front!C1500&gt;0,front!F1500-front!C1500,0)</f>
        <v>55153.8</v>
      </c>
      <c r="F1500" s="2">
        <f>front!I1500-front!H1500</f>
        <v>1559.0999999999985</v>
      </c>
      <c r="G1500" s="2"/>
      <c r="H1500" s="2"/>
      <c r="I1500" s="4">
        <f>C1500/(constants!$A$4+constants!$B$4*data!C1500+constants!$C$4*data!C1500^2+constants!$D$4*data!C1500^3+constants!$E$4*data!C1500^4+constants!$F$4*data!C1500^5+constants!$G$4*data!C1500^6+constants!$H$4*data!C1500^7)</f>
        <v>28576.878083484942</v>
      </c>
      <c r="J1500" s="4">
        <f>D1500/(constants!$A$4+constants!$B$4*data!D1500+constants!$C$4*data!D1500^2+constants!$D$4*data!D1500^3+constants!$E$4*data!D1500^4+constants!$F$4*data!D1500^5+constants!$G$4*data!D1500^6+constants!$H$4*data!D1500^7)</f>
        <v>58190.533524549261</v>
      </c>
      <c r="K1500" s="4">
        <f>E1500/(constants!$A$4+constants!$B$4*data!E1500+constants!$C$4*data!E1500^2+constants!$D$4*data!E1500^3+constants!$E$4*data!E1500^4+constants!$F$4*data!E1500^5+constants!$G$4*data!E1500^6+constants!$H$4*data!E1500^7)</f>
        <v>58190.533524549261</v>
      </c>
      <c r="L1500" s="4">
        <f>F1500/(constants!$A$4+constants!$B$4*data!F1500+constants!$C$4*data!F1500^2+constants!$D$4*data!F1500^3+constants!$E$4*data!F1500^4+constants!$F$4*data!F1500^5+constants!$G$4*data!F1500^6+constants!$H$4*data!F1500^7)</f>
        <v>1555.536148340663</v>
      </c>
      <c r="M1500" s="4"/>
      <c r="N1500" s="4"/>
      <c r="O1500" s="4">
        <f t="shared" si="344"/>
        <v>71442.195208712365</v>
      </c>
      <c r="P1500" s="4">
        <f t="shared" si="345"/>
        <v>14547.633381137315</v>
      </c>
      <c r="Q1500" s="4">
        <f t="shared" si="345"/>
        <v>14547.633381137315</v>
      </c>
      <c r="R1500" s="4">
        <f t="shared" si="346"/>
        <v>388.88403708516574</v>
      </c>
      <c r="S1500" s="4"/>
      <c r="T1500" s="4"/>
      <c r="U1500" s="4">
        <f t="shared" si="347"/>
        <v>1</v>
      </c>
      <c r="V1500" s="4"/>
      <c r="W1500" s="4"/>
      <c r="X1500">
        <f>IF(front!E1500&gt;$X$2,O1500,P1500)</f>
        <v>71442.195208712365</v>
      </c>
      <c r="Y1500">
        <f t="shared" si="341"/>
        <v>71208.214420411299</v>
      </c>
      <c r="Z1500">
        <f>SUMPRODUCT($B$7:$B$456,Y$7:Y$456,EXP(constants!$B$32+constants!$A$32*ABS($A$7:$A$456-$A1500)))</f>
        <v>6.0220777668957598E-11</v>
      </c>
      <c r="AA1500">
        <f t="shared" si="342"/>
        <v>71208.214420411241</v>
      </c>
      <c r="AB1500">
        <f t="shared" si="348"/>
        <v>71202.768461851636</v>
      </c>
      <c r="AD1500" s="4"/>
      <c r="AE1500" s="4"/>
      <c r="AF1500" s="4"/>
      <c r="AI1500" s="5">
        <f>SUMPRODUCT(constants!$B$13:$B$20,A1500^constants!$A$13:$A$20)*constants!$C$10/((A1500/1000000000)^5*(EXP(0.014388/(A1500/1000000000)/constants!$B$9)-1))</f>
        <v>2.2400469440010538E-5</v>
      </c>
      <c r="AL1500" s="17">
        <f t="shared" si="343"/>
        <v>3.1460110223118722E-10</v>
      </c>
      <c r="AQ1500">
        <f t="shared" si="350"/>
        <v>3.1460110223118722E-10</v>
      </c>
    </row>
    <row r="1501" spans="1:43" x14ac:dyDescent="0.2">
      <c r="A1501">
        <f>front!A1501</f>
        <v>873.13</v>
      </c>
      <c r="B1501" s="1">
        <f t="shared" si="349"/>
        <v>0.43999999999994088</v>
      </c>
      <c r="C1501">
        <f>front!D1501-front!B1501</f>
        <v>28365.7</v>
      </c>
      <c r="D1501" s="2">
        <f>front!E1501-front!C1501</f>
        <v>55464.1</v>
      </c>
      <c r="E1501" s="2">
        <f>IF(front!F1501-front!C1501&gt;0,front!F1501-front!C1501,0)</f>
        <v>55464.1</v>
      </c>
      <c r="F1501" s="2">
        <f>front!I1501-front!H1501</f>
        <v>1545.2000000000007</v>
      </c>
      <c r="G1501" s="2"/>
      <c r="H1501" s="2"/>
      <c r="I1501" s="4">
        <f>C1501/(constants!$A$4+constants!$B$4*data!C1501+constants!$C$4*data!C1501^2+constants!$D$4*data!C1501^3+constants!$E$4*data!C1501^4+constants!$F$4*data!C1501^5+constants!$G$4*data!C1501^6+constants!$H$4*data!C1501^7)</f>
        <v>28994.950793543718</v>
      </c>
      <c r="J1501" s="4">
        <f>D1501/(constants!$A$4+constants!$B$4*data!D1501+constants!$C$4*data!D1501^2+constants!$D$4*data!D1501^3+constants!$E$4*data!D1501^4+constants!$F$4*data!D1501^5+constants!$G$4*data!D1501^6+constants!$H$4*data!D1501^7)</f>
        <v>58535.395545623258</v>
      </c>
      <c r="K1501" s="4">
        <f>E1501/(constants!$A$4+constants!$B$4*data!E1501+constants!$C$4*data!E1501^2+constants!$D$4*data!E1501^3+constants!$E$4*data!E1501^4+constants!$F$4*data!E1501^5+constants!$G$4*data!E1501^6+constants!$H$4*data!E1501^7)</f>
        <v>58535.395545623258</v>
      </c>
      <c r="L1501" s="4">
        <f>F1501/(constants!$A$4+constants!$B$4*data!F1501+constants!$C$4*data!F1501^2+constants!$D$4*data!F1501^3+constants!$E$4*data!F1501^4+constants!$F$4*data!F1501^5+constants!$G$4*data!F1501^6+constants!$H$4*data!F1501^7)</f>
        <v>1541.6676594476269</v>
      </c>
      <c r="M1501" s="4"/>
      <c r="N1501" s="4"/>
      <c r="O1501" s="4">
        <f t="shared" si="344"/>
        <v>72487.3769838593</v>
      </c>
      <c r="P1501" s="4">
        <f t="shared" si="345"/>
        <v>14633.848886405814</v>
      </c>
      <c r="Q1501" s="4">
        <f t="shared" si="345"/>
        <v>14633.848886405814</v>
      </c>
      <c r="R1501" s="4">
        <f t="shared" si="346"/>
        <v>385.41691486190672</v>
      </c>
      <c r="S1501" s="4"/>
      <c r="T1501" s="4"/>
      <c r="U1501" s="4">
        <f t="shared" si="347"/>
        <v>1</v>
      </c>
      <c r="V1501" s="4"/>
      <c r="W1501" s="4"/>
      <c r="X1501">
        <f>IF(front!E1501&gt;$X$2,O1501,P1501)</f>
        <v>72487.3769838593</v>
      </c>
      <c r="Y1501">
        <f t="shared" si="341"/>
        <v>72253.396195558234</v>
      </c>
      <c r="Z1501">
        <f>SUMPRODUCT($B$7:$B$456,Y$7:Y$456,EXP(constants!$B$32+constants!$A$32*ABS($A$7:$A$456-$A1501)))</f>
        <v>5.8732323829654416E-11</v>
      </c>
      <c r="AA1501">
        <f t="shared" si="342"/>
        <v>72253.396195558176</v>
      </c>
      <c r="AB1501">
        <f t="shared" si="348"/>
        <v>72247.950236998571</v>
      </c>
      <c r="AD1501" s="4"/>
      <c r="AE1501" s="4"/>
      <c r="AF1501" s="4"/>
      <c r="AI1501" s="5">
        <f>SUMPRODUCT(constants!$B$13:$B$20,A1501^constants!$A$13:$A$20)*constants!$C$10/((A1501/1000000000)^5*(EXP(0.014388/(A1501/1000000000)/constants!$B$9)-1))</f>
        <v>2.2401323228973519E-5</v>
      </c>
      <c r="AL1501" s="17">
        <f t="shared" si="343"/>
        <v>3.1006171324569535E-10</v>
      </c>
      <c r="AQ1501">
        <f t="shared" si="350"/>
        <v>3.1006171324569535E-10</v>
      </c>
    </row>
    <row r="1502" spans="1:43" x14ac:dyDescent="0.2">
      <c r="A1502">
        <f>front!A1502</f>
        <v>873.56</v>
      </c>
      <c r="B1502" s="1">
        <f t="shared" si="349"/>
        <v>0.42999999999994998</v>
      </c>
      <c r="C1502">
        <f>front!D1502-front!B1502</f>
        <v>28926.75</v>
      </c>
      <c r="D1502" s="2">
        <f>front!E1502-front!C1502</f>
        <v>54926.6</v>
      </c>
      <c r="E1502" s="2">
        <f>IF(front!F1502-front!C1502&gt;0,front!F1502-front!C1502,0)</f>
        <v>54926.6</v>
      </c>
      <c r="F1502" s="2">
        <f>front!I1502-front!H1502</f>
        <v>1823.8999999999996</v>
      </c>
      <c r="G1502" s="2"/>
      <c r="H1502" s="2"/>
      <c r="I1502" s="4">
        <f>C1502/(constants!$A$4+constants!$B$4*data!C1502+constants!$C$4*data!C1502^2+constants!$D$4*data!C1502^3+constants!$E$4*data!C1502^4+constants!$F$4*data!C1502^5+constants!$G$4*data!C1502^6+constants!$H$4*data!C1502^7)</f>
        <v>29590.406603321437</v>
      </c>
      <c r="J1502" s="4">
        <f>D1502/(constants!$A$4+constants!$B$4*data!D1502+constants!$C$4*data!D1502^2+constants!$D$4*data!D1502^3+constants!$E$4*data!D1502^4+constants!$F$4*data!D1502^5+constants!$G$4*data!D1502^6+constants!$H$4*data!D1502^7)</f>
        <v>57938.18758721216</v>
      </c>
      <c r="K1502" s="4">
        <f>E1502/(constants!$A$4+constants!$B$4*data!E1502+constants!$C$4*data!E1502^2+constants!$D$4*data!E1502^3+constants!$E$4*data!E1502^4+constants!$F$4*data!E1502^5+constants!$G$4*data!E1502^6+constants!$H$4*data!E1502^7)</f>
        <v>57938.18758721216</v>
      </c>
      <c r="L1502" s="4">
        <f>F1502/(constants!$A$4+constants!$B$4*data!F1502+constants!$C$4*data!F1502^2+constants!$D$4*data!F1502^3+constants!$E$4*data!F1502^4+constants!$F$4*data!F1502^5+constants!$G$4*data!F1502^6+constants!$H$4*data!F1502^7)</f>
        <v>1819.7354924038466</v>
      </c>
      <c r="M1502" s="4"/>
      <c r="N1502" s="4"/>
      <c r="O1502" s="4">
        <f t="shared" si="344"/>
        <v>73976.016508303597</v>
      </c>
      <c r="P1502" s="4">
        <f t="shared" si="345"/>
        <v>14484.54689680304</v>
      </c>
      <c r="Q1502" s="4">
        <f t="shared" si="345"/>
        <v>14484.54689680304</v>
      </c>
      <c r="R1502" s="4">
        <f t="shared" si="346"/>
        <v>454.93387310096165</v>
      </c>
      <c r="S1502" s="4"/>
      <c r="T1502" s="4"/>
      <c r="U1502" s="4">
        <f t="shared" si="347"/>
        <v>1</v>
      </c>
      <c r="V1502" s="4"/>
      <c r="W1502" s="4"/>
      <c r="X1502">
        <f>IF(front!E1502&gt;$X$2,O1502,P1502)</f>
        <v>73976.016508303597</v>
      </c>
      <c r="Y1502">
        <f t="shared" si="341"/>
        <v>73742.035720002532</v>
      </c>
      <c r="Z1502">
        <f>SUMPRODUCT($B$7:$B$456,Y$7:Y$456,EXP(constants!$B$32+constants!$A$32*ABS($A$7:$A$456-$A1502)))</f>
        <v>5.7313250039394718E-11</v>
      </c>
      <c r="AA1502">
        <f t="shared" si="342"/>
        <v>73742.035720002474</v>
      </c>
      <c r="AB1502">
        <f t="shared" si="348"/>
        <v>73736.589761442869</v>
      </c>
      <c r="AD1502" s="4"/>
      <c r="AE1502" s="4"/>
      <c r="AF1502" s="4"/>
      <c r="AI1502" s="5">
        <f>SUMPRODUCT(constants!$B$13:$B$20,A1502^constants!$A$13:$A$20)*constants!$C$10/((A1502/1000000000)^5*(EXP(0.014388/(A1502/1000000000)/constants!$B$9)-1))</f>
        <v>2.240211138501452E-5</v>
      </c>
      <c r="AL1502" s="17">
        <f t="shared" si="343"/>
        <v>3.0381268590656558E-10</v>
      </c>
      <c r="AQ1502">
        <f t="shared" si="350"/>
        <v>3.0381268590656558E-10</v>
      </c>
    </row>
    <row r="1503" spans="1:43" x14ac:dyDescent="0.2">
      <c r="A1503">
        <f>front!A1503</f>
        <v>874</v>
      </c>
      <c r="B1503" s="1">
        <f t="shared" si="349"/>
        <v>0.44000000000005457</v>
      </c>
      <c r="C1503">
        <f>front!D1503-front!B1503</f>
        <v>29531.899999999998</v>
      </c>
      <c r="D1503" s="2">
        <f>front!E1503-front!C1503</f>
        <v>55035.5</v>
      </c>
      <c r="E1503" s="2">
        <f>IF(front!F1503-front!C1503&gt;0,front!F1503-front!C1503,0)</f>
        <v>55035.5</v>
      </c>
      <c r="F1503" s="2">
        <f>front!I1503-front!H1503</f>
        <v>1932.1000000000004</v>
      </c>
      <c r="G1503" s="2"/>
      <c r="H1503" s="2"/>
      <c r="I1503" s="4">
        <f>C1503/(constants!$A$4+constants!$B$4*data!C1503+constants!$C$4*data!C1503^2+constants!$D$4*data!C1503^3+constants!$E$4*data!C1503^4+constants!$F$4*data!C1503^5+constants!$G$4*data!C1503^6+constants!$H$4*data!C1503^7)</f>
        <v>30233.523206618298</v>
      </c>
      <c r="J1503" s="4">
        <f>D1503/(constants!$A$4+constants!$B$4*data!D1503+constants!$C$4*data!D1503^2+constants!$D$4*data!D1503^3+constants!$E$4*data!D1503^4+constants!$F$4*data!D1503^5+constants!$G$4*data!D1503^6+constants!$H$4*data!D1503^7)</f>
        <v>58059.124457236176</v>
      </c>
      <c r="K1503" s="4">
        <f>E1503/(constants!$A$4+constants!$B$4*data!E1503+constants!$C$4*data!E1503^2+constants!$D$4*data!E1503^3+constants!$E$4*data!E1503^4+constants!$F$4*data!E1503^5+constants!$G$4*data!E1503^6+constants!$H$4*data!E1503^7)</f>
        <v>58059.124457236176</v>
      </c>
      <c r="L1503" s="4">
        <f>F1503/(constants!$A$4+constants!$B$4*data!F1503+constants!$C$4*data!F1503^2+constants!$D$4*data!F1503^3+constants!$E$4*data!F1503^4+constants!$F$4*data!F1503^5+constants!$G$4*data!F1503^6+constants!$H$4*data!F1503^7)</f>
        <v>1927.6899437564498</v>
      </c>
      <c r="M1503" s="4"/>
      <c r="N1503" s="4"/>
      <c r="O1503" s="4">
        <f t="shared" si="344"/>
        <v>75583.80801654575</v>
      </c>
      <c r="P1503" s="4">
        <f t="shared" si="345"/>
        <v>14514.781114309044</v>
      </c>
      <c r="Q1503" s="4">
        <f t="shared" si="345"/>
        <v>14514.781114309044</v>
      </c>
      <c r="R1503" s="4">
        <f t="shared" si="346"/>
        <v>481.92248593911245</v>
      </c>
      <c r="S1503" s="4"/>
      <c r="T1503" s="4"/>
      <c r="U1503" s="4">
        <f t="shared" si="347"/>
        <v>1</v>
      </c>
      <c r="V1503" s="4"/>
      <c r="W1503" s="4"/>
      <c r="X1503">
        <f>IF(front!E1503&gt;$X$2,O1503,P1503)</f>
        <v>75583.80801654575</v>
      </c>
      <c r="Y1503">
        <f t="shared" si="341"/>
        <v>75349.827228244685</v>
      </c>
      <c r="Z1503">
        <f>SUMPRODUCT($B$7:$B$456,Y$7:Y$456,EXP(constants!$B$32+constants!$A$32*ABS($A$7:$A$456-$A1503)))</f>
        <v>5.5896660444138196E-11</v>
      </c>
      <c r="AA1503">
        <f t="shared" si="342"/>
        <v>75349.827228244627</v>
      </c>
      <c r="AB1503">
        <f t="shared" si="348"/>
        <v>75344.381269685022</v>
      </c>
      <c r="AD1503" s="4"/>
      <c r="AE1503" s="4"/>
      <c r="AF1503" s="4"/>
      <c r="AI1503" s="5">
        <f>SUMPRODUCT(constants!$B$13:$B$20,A1503^constants!$A$13:$A$20)*constants!$C$10/((A1503/1000000000)^5*(EXP(0.014388/(A1503/1000000000)/constants!$B$9)-1))</f>
        <v>2.2402870572113554E-5</v>
      </c>
      <c r="AL1503" s="17">
        <f t="shared" si="343"/>
        <v>2.9733963162993544E-10</v>
      </c>
      <c r="AQ1503">
        <f t="shared" si="350"/>
        <v>2.9733963162993544E-10</v>
      </c>
    </row>
    <row r="1504" spans="1:43" x14ac:dyDescent="0.2">
      <c r="A1504">
        <f>front!A1504</f>
        <v>874.43</v>
      </c>
      <c r="B1504" s="1">
        <f t="shared" si="349"/>
        <v>0.42999999999994998</v>
      </c>
      <c r="C1504">
        <f>front!D1504-front!B1504</f>
        <v>29950.800000000003</v>
      </c>
      <c r="D1504" s="2">
        <f>front!E1504-front!C1504</f>
        <v>55490.8</v>
      </c>
      <c r="E1504" s="2">
        <f>IF(front!F1504-front!C1504&gt;0,front!F1504-front!C1504,0)</f>
        <v>55490.8</v>
      </c>
      <c r="F1504" s="2">
        <f>front!I1504-front!H1504</f>
        <v>2268.5</v>
      </c>
      <c r="G1504" s="2"/>
      <c r="H1504" s="2"/>
      <c r="I1504" s="4">
        <f>C1504/(constants!$A$4+constants!$B$4*data!C1504+constants!$C$4*data!C1504^2+constants!$D$4*data!C1504^3+constants!$E$4*data!C1504^4+constants!$F$4*data!C1504^5+constants!$G$4*data!C1504^6+constants!$H$4*data!C1504^7)</f>
        <v>30679.222395543035</v>
      </c>
      <c r="J1504" s="4">
        <f>D1504/(constants!$A$4+constants!$B$4*data!D1504+constants!$C$4*data!D1504^2+constants!$D$4*data!D1504^3+constants!$E$4*data!D1504^4+constants!$F$4*data!D1504^5+constants!$G$4*data!D1504^6+constants!$H$4*data!D1504^7)</f>
        <v>58565.082208124455</v>
      </c>
      <c r="K1504" s="4">
        <f>E1504/(constants!$A$4+constants!$B$4*data!E1504+constants!$C$4*data!E1504^2+constants!$D$4*data!E1504^3+constants!$E$4*data!E1504^4+constants!$F$4*data!E1504^5+constants!$G$4*data!E1504^6+constants!$H$4*data!E1504^7)</f>
        <v>58565.082208124455</v>
      </c>
      <c r="L1504" s="4">
        <f>F1504/(constants!$A$4+constants!$B$4*data!F1504+constants!$C$4*data!F1504^2+constants!$D$4*data!F1504^3+constants!$E$4*data!F1504^4+constants!$F$4*data!F1504^5+constants!$G$4*data!F1504^6+constants!$H$4*data!F1504^7)</f>
        <v>2263.3271499653629</v>
      </c>
      <c r="M1504" s="4"/>
      <c r="N1504" s="4"/>
      <c r="O1504" s="4">
        <f t="shared" si="344"/>
        <v>76698.055988857581</v>
      </c>
      <c r="P1504" s="4">
        <f t="shared" si="345"/>
        <v>14641.270552031116</v>
      </c>
      <c r="Q1504" s="4">
        <f t="shared" si="345"/>
        <v>14641.270552031116</v>
      </c>
      <c r="R1504" s="4">
        <f t="shared" si="346"/>
        <v>565.83178749134072</v>
      </c>
      <c r="S1504" s="4"/>
      <c r="T1504" s="4"/>
      <c r="U1504" s="4">
        <f t="shared" si="347"/>
        <v>1</v>
      </c>
      <c r="V1504" s="4"/>
      <c r="W1504" s="4"/>
      <c r="X1504">
        <f>IF(front!E1504&gt;$X$2,O1504,P1504)</f>
        <v>76698.055988857581</v>
      </c>
      <c r="Y1504">
        <f t="shared" si="341"/>
        <v>76464.075200556515</v>
      </c>
      <c r="Z1504">
        <f>SUMPRODUCT($B$7:$B$456,Y$7:Y$456,EXP(constants!$B$32+constants!$A$32*ABS($A$7:$A$456-$A1504)))</f>
        <v>5.4546101150258024E-11</v>
      </c>
      <c r="AA1504">
        <f t="shared" si="342"/>
        <v>76464.075200556457</v>
      </c>
      <c r="AB1504">
        <f t="shared" si="348"/>
        <v>76458.629241996852</v>
      </c>
      <c r="AD1504" s="4"/>
      <c r="AE1504" s="4"/>
      <c r="AF1504" s="4"/>
      <c r="AI1504" s="5">
        <f>SUMPRODUCT(constants!$B$13:$B$20,A1504^constants!$A$13:$A$20)*constants!$C$10/((A1504/1000000000)^5*(EXP(0.014388/(A1504/1000000000)/constants!$B$9)-1))</f>
        <v>2.2403566288356419E-5</v>
      </c>
      <c r="AL1504" s="17">
        <f t="shared" si="343"/>
        <v>2.9301553677411061E-10</v>
      </c>
      <c r="AQ1504">
        <f t="shared" si="350"/>
        <v>2.9301553677411061E-10</v>
      </c>
    </row>
    <row r="1505" spans="1:43" x14ac:dyDescent="0.2">
      <c r="A1505">
        <f>front!A1505</f>
        <v>874.87</v>
      </c>
      <c r="B1505" s="1">
        <f t="shared" si="349"/>
        <v>0.44000000000005457</v>
      </c>
      <c r="C1505">
        <f>front!D1505-front!B1505</f>
        <v>30441.35</v>
      </c>
      <c r="D1505" s="2">
        <f>front!E1505-front!C1505</f>
        <v>55734</v>
      </c>
      <c r="E1505" s="2">
        <f>IF(front!F1505-front!C1505&gt;0,front!F1505-front!C1505,0)</f>
        <v>55734</v>
      </c>
      <c r="F1505" s="2">
        <f>front!I1505-front!H1505</f>
        <v>2610.7999999999993</v>
      </c>
      <c r="G1505" s="2"/>
      <c r="H1505" s="2"/>
      <c r="I1505" s="4">
        <f>C1505/(constants!$A$4+constants!$B$4*data!C1505+constants!$C$4*data!C1505^2+constants!$D$4*data!C1505^3+constants!$E$4*data!C1505^4+constants!$F$4*data!C1505^5+constants!$G$4*data!C1505^6+constants!$H$4*data!C1505^7)</f>
        <v>31201.691955463411</v>
      </c>
      <c r="J1505" s="4">
        <f>D1505/(constants!$A$4+constants!$B$4*data!D1505+constants!$C$4*data!D1505^2+constants!$D$4*data!D1505^3+constants!$E$4*data!D1505^4+constants!$F$4*data!D1505^5+constants!$G$4*data!D1505^6+constants!$H$4*data!D1505^7)</f>
        <v>58835.587168664759</v>
      </c>
      <c r="K1505" s="4">
        <f>E1505/(constants!$A$4+constants!$B$4*data!E1505+constants!$C$4*data!E1505^2+constants!$D$4*data!E1505^3+constants!$E$4*data!E1505^4+constants!$F$4*data!E1505^5+constants!$G$4*data!E1505^6+constants!$H$4*data!E1505^7)</f>
        <v>58835.587168664759</v>
      </c>
      <c r="L1505" s="4">
        <f>F1505/(constants!$A$4+constants!$B$4*data!F1505+constants!$C$4*data!F1505^2+constants!$D$4*data!F1505^3+constants!$E$4*data!F1505^4+constants!$F$4*data!F1505^5+constants!$G$4*data!F1505^6+constants!$H$4*data!F1505^7)</f>
        <v>2604.854952293088</v>
      </c>
      <c r="M1505" s="4"/>
      <c r="N1505" s="4"/>
      <c r="O1505" s="4">
        <f t="shared" si="344"/>
        <v>78004.229888658534</v>
      </c>
      <c r="P1505" s="4">
        <f t="shared" si="345"/>
        <v>14708.89679216619</v>
      </c>
      <c r="Q1505" s="4">
        <f t="shared" si="345"/>
        <v>14708.89679216619</v>
      </c>
      <c r="R1505" s="4">
        <f t="shared" si="346"/>
        <v>651.213738073272</v>
      </c>
      <c r="S1505" s="4"/>
      <c r="T1505" s="4"/>
      <c r="U1505" s="4">
        <f t="shared" si="347"/>
        <v>1</v>
      </c>
      <c r="V1505" s="4"/>
      <c r="W1505" s="4"/>
      <c r="X1505">
        <f>IF(front!E1505&gt;$X$2,O1505,P1505)</f>
        <v>78004.229888658534</v>
      </c>
      <c r="Y1505">
        <f t="shared" si="341"/>
        <v>77770.249100357469</v>
      </c>
      <c r="Z1505">
        <f>SUMPRODUCT($B$7:$B$456,Y$7:Y$456,EXP(constants!$B$32+constants!$A$32*ABS($A$7:$A$456-$A1505)))</f>
        <v>5.3197906111621116E-11</v>
      </c>
      <c r="AA1505">
        <f t="shared" si="342"/>
        <v>77770.24910035741</v>
      </c>
      <c r="AB1505">
        <f t="shared" si="348"/>
        <v>77764.803141797805</v>
      </c>
      <c r="AD1505" s="4"/>
      <c r="AE1505" s="4"/>
      <c r="AF1505" s="4"/>
      <c r="AI1505" s="5">
        <f>SUMPRODUCT(constants!$B$13:$B$20,A1505^constants!$A$13:$A$20)*constants!$C$10/((A1505/1000000000)^5*(EXP(0.014388/(A1505/1000000000)/constants!$B$9)-1))</f>
        <v>2.2404230900633802E-5</v>
      </c>
      <c r="AL1505" s="17">
        <f t="shared" si="343"/>
        <v>2.8810245760902277E-10</v>
      </c>
      <c r="AQ1505">
        <f t="shared" si="350"/>
        <v>2.8810245760902277E-10</v>
      </c>
    </row>
    <row r="1506" spans="1:43" x14ac:dyDescent="0.2">
      <c r="A1506">
        <f>front!A1506</f>
        <v>875.31</v>
      </c>
      <c r="B1506" s="1">
        <f t="shared" si="349"/>
        <v>0.43999999999994088</v>
      </c>
      <c r="C1506">
        <f>front!D1506-front!B1506</f>
        <v>30673.05</v>
      </c>
      <c r="D1506" s="2">
        <f>front!E1506-front!C1506</f>
        <v>54885.1</v>
      </c>
      <c r="E1506" s="2">
        <f>IF(front!F1506-front!C1506&gt;0,front!F1506-front!C1506,0)</f>
        <v>54885.1</v>
      </c>
      <c r="F1506" s="2">
        <f>front!I1506-front!H1506</f>
        <v>2566.5</v>
      </c>
      <c r="G1506" s="2"/>
      <c r="H1506" s="2"/>
      <c r="I1506" s="4">
        <f>C1506/(constants!$A$4+constants!$B$4*data!C1506+constants!$C$4*data!C1506^2+constants!$D$4*data!C1506^3+constants!$E$4*data!C1506^4+constants!$F$4*data!C1506^5+constants!$G$4*data!C1506^6+constants!$H$4*data!C1506^7)</f>
        <v>31448.669348401956</v>
      </c>
      <c r="J1506" s="4">
        <f>D1506/(constants!$A$4+constants!$B$4*data!D1506+constants!$C$4*data!D1506^2+constants!$D$4*data!D1506^3+constants!$E$4*data!D1506^4+constants!$F$4*data!D1506^5+constants!$G$4*data!D1506^6+constants!$H$4*data!D1506^7)</f>
        <v>57892.107960891823</v>
      </c>
      <c r="K1506" s="4">
        <f>E1506/(constants!$A$4+constants!$B$4*data!E1506+constants!$C$4*data!E1506^2+constants!$D$4*data!E1506^3+constants!$E$4*data!E1506^4+constants!$F$4*data!E1506^5+constants!$G$4*data!E1506^6+constants!$H$4*data!E1506^7)</f>
        <v>57892.107960891823</v>
      </c>
      <c r="L1506" s="4">
        <f>F1506/(constants!$A$4+constants!$B$4*data!F1506+constants!$C$4*data!F1506^2+constants!$D$4*data!F1506^3+constants!$E$4*data!F1506^4+constants!$F$4*data!F1506^5+constants!$G$4*data!F1506^6+constants!$H$4*data!F1506^7)</f>
        <v>2560.6544904637899</v>
      </c>
      <c r="M1506" s="4"/>
      <c r="N1506" s="4"/>
      <c r="O1506" s="4">
        <f t="shared" si="344"/>
        <v>78621.673371004887</v>
      </c>
      <c r="P1506" s="4">
        <f t="shared" si="345"/>
        <v>14473.026990222956</v>
      </c>
      <c r="Q1506" s="4">
        <f t="shared" si="345"/>
        <v>14473.026990222956</v>
      </c>
      <c r="R1506" s="4">
        <f t="shared" si="346"/>
        <v>640.16362261594747</v>
      </c>
      <c r="S1506" s="4"/>
      <c r="T1506" s="4"/>
      <c r="U1506" s="4">
        <f t="shared" si="347"/>
        <v>1</v>
      </c>
      <c r="V1506" s="4"/>
      <c r="W1506" s="4"/>
      <c r="X1506">
        <f>IF(front!E1506&gt;$X$2,O1506,P1506)</f>
        <v>78621.673371004887</v>
      </c>
      <c r="Y1506">
        <f t="shared" si="341"/>
        <v>78387.692582703821</v>
      </c>
      <c r="Z1506">
        <f>SUMPRODUCT($B$7:$B$456,Y$7:Y$456,EXP(constants!$B$32+constants!$A$32*ABS($A$7:$A$456-$A1506)))</f>
        <v>5.1883033892102276E-11</v>
      </c>
      <c r="AA1506">
        <f t="shared" si="342"/>
        <v>78387.692582703763</v>
      </c>
      <c r="AB1506">
        <f t="shared" si="348"/>
        <v>78382.246624144158</v>
      </c>
      <c r="AD1506" s="4"/>
      <c r="AE1506" s="4"/>
      <c r="AF1506" s="4"/>
      <c r="AI1506" s="5">
        <f>SUMPRODUCT(constants!$B$13:$B$20,A1506^constants!$A$13:$A$20)*constants!$C$10/((A1506/1000000000)^5*(EXP(0.014388/(A1506/1000000000)/constants!$B$9)-1))</f>
        <v>2.2404847695377313E-5</v>
      </c>
      <c r="AL1506" s="17">
        <f t="shared" si="343"/>
        <v>2.8584084611420066E-10</v>
      </c>
      <c r="AQ1506">
        <f t="shared" si="350"/>
        <v>2.8584084611420066E-10</v>
      </c>
    </row>
    <row r="1507" spans="1:43" x14ac:dyDescent="0.2">
      <c r="A1507">
        <f>front!A1507</f>
        <v>875.74</v>
      </c>
      <c r="B1507" s="1">
        <f t="shared" si="349"/>
        <v>0.43000000000006366</v>
      </c>
      <c r="C1507">
        <f>front!D1507-front!B1507</f>
        <v>30730.65</v>
      </c>
      <c r="D1507" s="2">
        <f>front!E1507-front!C1507</f>
        <v>55990.5</v>
      </c>
      <c r="E1507" s="2">
        <f>IF(front!F1507-front!C1507&gt;0,front!F1507-front!C1507,0)</f>
        <v>55990.5</v>
      </c>
      <c r="F1507" s="2">
        <f>front!I1507-front!H1507</f>
        <v>2761.8999999999996</v>
      </c>
      <c r="G1507" s="2"/>
      <c r="H1507" s="2"/>
      <c r="I1507" s="4">
        <f>C1507/(constants!$A$4+constants!$B$4*data!C1507+constants!$C$4*data!C1507^2+constants!$D$4*data!C1507^3+constants!$E$4*data!C1507^4+constants!$F$4*data!C1507^5+constants!$G$4*data!C1507^6+constants!$H$4*data!C1507^7)</f>
        <v>31510.087260557102</v>
      </c>
      <c r="J1507" s="4">
        <f>D1507/(constants!$A$4+constants!$B$4*data!D1507+constants!$C$4*data!D1507^2+constants!$D$4*data!D1507^3+constants!$E$4*data!D1507^4+constants!$F$4*data!D1507^5+constants!$G$4*data!D1507^6+constants!$H$4*data!D1507^7)</f>
        <v>59121.096325851737</v>
      </c>
      <c r="K1507" s="4">
        <f>E1507/(constants!$A$4+constants!$B$4*data!E1507+constants!$C$4*data!E1507^2+constants!$D$4*data!E1507^3+constants!$E$4*data!E1507^4+constants!$F$4*data!E1507^5+constants!$G$4*data!E1507^6+constants!$H$4*data!E1507^7)</f>
        <v>59121.096325851737</v>
      </c>
      <c r="L1507" s="4">
        <f>F1507/(constants!$A$4+constants!$B$4*data!F1507+constants!$C$4*data!F1507^2+constants!$D$4*data!F1507^3+constants!$E$4*data!F1507^4+constants!$F$4*data!F1507^5+constants!$G$4*data!F1507^6+constants!$H$4*data!F1507^7)</f>
        <v>2755.6167007852791</v>
      </c>
      <c r="M1507" s="4"/>
      <c r="N1507" s="4"/>
      <c r="O1507" s="4">
        <f t="shared" si="344"/>
        <v>78775.218151392764</v>
      </c>
      <c r="P1507" s="4">
        <f t="shared" si="345"/>
        <v>14780.274081462934</v>
      </c>
      <c r="Q1507" s="4">
        <f t="shared" si="345"/>
        <v>14780.274081462934</v>
      </c>
      <c r="R1507" s="4">
        <f t="shared" si="346"/>
        <v>688.90417519631978</v>
      </c>
      <c r="S1507" s="4"/>
      <c r="T1507" s="4"/>
      <c r="U1507" s="4">
        <f t="shared" si="347"/>
        <v>1</v>
      </c>
      <c r="V1507" s="4"/>
      <c r="W1507" s="4"/>
      <c r="X1507">
        <f>IF(front!E1507&gt;$X$2,O1507,P1507)</f>
        <v>78775.218151392764</v>
      </c>
      <c r="Y1507">
        <f t="shared" si="341"/>
        <v>78541.237363091699</v>
      </c>
      <c r="Z1507">
        <f>SUMPRODUCT($B$7:$B$456,Y$7:Y$456,EXP(constants!$B$32+constants!$A$32*ABS($A$7:$A$456-$A1507)))</f>
        <v>5.0629450707329971E-11</v>
      </c>
      <c r="AA1507">
        <f t="shared" si="342"/>
        <v>78541.237363091655</v>
      </c>
      <c r="AB1507">
        <f t="shared" si="348"/>
        <v>78535.79140453205</v>
      </c>
      <c r="AD1507" s="4"/>
      <c r="AE1507" s="4"/>
      <c r="AF1507" s="4"/>
      <c r="AI1507" s="5">
        <f>SUMPRODUCT(constants!$B$13:$B$20,A1507^constants!$A$13:$A$20)*constants!$C$10/((A1507/1000000000)^5*(EXP(0.014388/(A1507/1000000000)/constants!$B$9)-1))</f>
        <v>2.2405404282546598E-5</v>
      </c>
      <c r="AL1507" s="17">
        <f t="shared" si="343"/>
        <v>2.8528908771209828E-10</v>
      </c>
      <c r="AQ1507">
        <f t="shared" si="350"/>
        <v>2.8528908771209828E-10</v>
      </c>
    </row>
    <row r="1508" spans="1:43" x14ac:dyDescent="0.2">
      <c r="A1508">
        <f>front!A1508</f>
        <v>876.18</v>
      </c>
      <c r="B1508" s="1">
        <f t="shared" si="349"/>
        <v>0.43999999999994088</v>
      </c>
      <c r="C1508">
        <f>front!D1508-front!B1508</f>
        <v>30776.449999999997</v>
      </c>
      <c r="D1508" s="2">
        <f>front!E1508-front!C1508</f>
        <v>55249.5</v>
      </c>
      <c r="E1508" s="2">
        <f>IF(front!F1508-front!C1508&gt;0,front!F1508-front!C1508,0)</f>
        <v>55249.5</v>
      </c>
      <c r="F1508" s="2">
        <f>front!I1508-front!H1508</f>
        <v>2480.6999999999989</v>
      </c>
      <c r="G1508" s="2"/>
      <c r="H1508" s="2"/>
      <c r="I1508" s="4">
        <f>C1508/(constants!$A$4+constants!$B$4*data!C1508+constants!$C$4*data!C1508^2+constants!$D$4*data!C1508^3+constants!$E$4*data!C1508^4+constants!$F$4*data!C1508^5+constants!$G$4*data!C1508^6+constants!$H$4*data!C1508^7)</f>
        <v>31558.928711916684</v>
      </c>
      <c r="J1508" s="4">
        <f>D1508/(constants!$A$4+constants!$B$4*data!D1508+constants!$C$4*data!D1508^2+constants!$D$4*data!D1508^3+constants!$E$4*data!D1508^4+constants!$F$4*data!D1508^5+constants!$G$4*data!D1508^6+constants!$H$4*data!D1508^7)</f>
        <v>58296.864693727592</v>
      </c>
      <c r="K1508" s="4">
        <f>E1508/(constants!$A$4+constants!$B$4*data!E1508+constants!$C$4*data!E1508^2+constants!$D$4*data!E1508^3+constants!$E$4*data!E1508^4+constants!$F$4*data!E1508^5+constants!$G$4*data!E1508^6+constants!$H$4*data!E1508^7)</f>
        <v>58296.864693727592</v>
      </c>
      <c r="L1508" s="4">
        <f>F1508/(constants!$A$4+constants!$B$4*data!F1508+constants!$C$4*data!F1508^2+constants!$D$4*data!F1508^3+constants!$E$4*data!F1508^4+constants!$F$4*data!F1508^5+constants!$G$4*data!F1508^6+constants!$H$4*data!F1508^7)</f>
        <v>2475.0476684601413</v>
      </c>
      <c r="M1508" s="4"/>
      <c r="N1508" s="4"/>
      <c r="O1508" s="4">
        <f t="shared" si="344"/>
        <v>78897.321779791717</v>
      </c>
      <c r="P1508" s="4">
        <f t="shared" si="345"/>
        <v>14574.216173431898</v>
      </c>
      <c r="Q1508" s="4">
        <f t="shared" si="345"/>
        <v>14574.216173431898</v>
      </c>
      <c r="R1508" s="4">
        <f t="shared" si="346"/>
        <v>618.76191711503532</v>
      </c>
      <c r="S1508" s="4"/>
      <c r="T1508" s="4"/>
      <c r="U1508" s="4">
        <f t="shared" si="347"/>
        <v>1</v>
      </c>
      <c r="V1508" s="4"/>
      <c r="W1508" s="4"/>
      <c r="X1508">
        <f>IF(front!E1508&gt;$X$2,O1508,P1508)</f>
        <v>78897.321779791717</v>
      </c>
      <c r="Y1508">
        <f t="shared" si="341"/>
        <v>78663.340991490652</v>
      </c>
      <c r="Z1508">
        <f>SUMPRODUCT($B$7:$B$456,Y$7:Y$456,EXP(constants!$B$32+constants!$A$32*ABS($A$7:$A$456-$A1508)))</f>
        <v>4.9378062013856084E-11</v>
      </c>
      <c r="AA1508">
        <f t="shared" si="342"/>
        <v>78663.340991490608</v>
      </c>
      <c r="AB1508">
        <f t="shared" si="348"/>
        <v>78657.895032931003</v>
      </c>
      <c r="AD1508" s="4"/>
      <c r="AE1508" s="4"/>
      <c r="AF1508" s="4"/>
      <c r="AI1508" s="5">
        <f>SUMPRODUCT(constants!$B$13:$B$20,A1508^constants!$A$13:$A$20)*constants!$C$10/((A1508/1000000000)^5*(EXP(0.014388/(A1508/1000000000)/constants!$B$9)-1))</f>
        <v>2.2405926561707811E-5</v>
      </c>
      <c r="AL1508" s="17">
        <f t="shared" si="343"/>
        <v>2.8485286254262615E-10</v>
      </c>
      <c r="AQ1508">
        <f t="shared" si="350"/>
        <v>2.8485286254262615E-10</v>
      </c>
    </row>
    <row r="1509" spans="1:43" x14ac:dyDescent="0.2">
      <c r="A1509">
        <f>front!A1509</f>
        <v>876.61</v>
      </c>
      <c r="B1509" s="1">
        <f t="shared" si="349"/>
        <v>0.43000000000006366</v>
      </c>
      <c r="C1509">
        <f>front!D1509-front!B1509</f>
        <v>30511.1</v>
      </c>
      <c r="D1509" s="2">
        <f>front!E1509-front!C1509</f>
        <v>55419</v>
      </c>
      <c r="E1509" s="2">
        <f>IF(front!F1509-front!C1509&gt;0,front!F1509-front!C1509,0)</f>
        <v>55419</v>
      </c>
      <c r="F1509" s="2">
        <f>front!I1509-front!H1509</f>
        <v>2084.8999999999996</v>
      </c>
      <c r="G1509" s="2"/>
      <c r="H1509" s="2"/>
      <c r="I1509" s="4">
        <f>C1509/(constants!$A$4+constants!$B$4*data!C1509+constants!$C$4*data!C1509^2+constants!$D$4*data!C1509^3+constants!$E$4*data!C1509^4+constants!$F$4*data!C1509^5+constants!$G$4*data!C1509^6+constants!$H$4*data!C1509^7)</f>
        <v>31276.027443079452</v>
      </c>
      <c r="J1509" s="4">
        <f>D1509/(constants!$A$4+constants!$B$4*data!D1509+constants!$C$4*data!D1509^2+constants!$D$4*data!D1509^3+constants!$E$4*data!D1509^4+constants!$F$4*data!D1509^5+constants!$G$4*data!D1509^6+constants!$H$4*data!D1509^7)</f>
        <v>58485.255413131366</v>
      </c>
      <c r="K1509" s="4">
        <f>E1509/(constants!$A$4+constants!$B$4*data!E1509+constants!$C$4*data!E1509^2+constants!$D$4*data!E1509^3+constants!$E$4*data!E1509^4+constants!$F$4*data!E1509^5+constants!$G$4*data!E1509^6+constants!$H$4*data!E1509^7)</f>
        <v>58485.255413131366</v>
      </c>
      <c r="L1509" s="4">
        <f>F1509/(constants!$A$4+constants!$B$4*data!F1509+constants!$C$4*data!F1509^2+constants!$D$4*data!F1509^3+constants!$E$4*data!F1509^4+constants!$F$4*data!F1509^5+constants!$G$4*data!F1509^6+constants!$H$4*data!F1509^7)</f>
        <v>2080.1432511267872</v>
      </c>
      <c r="M1509" s="4"/>
      <c r="N1509" s="4"/>
      <c r="O1509" s="4">
        <f t="shared" si="344"/>
        <v>78190.068607698631</v>
      </c>
      <c r="P1509" s="4">
        <f t="shared" si="345"/>
        <v>14621.313853282842</v>
      </c>
      <c r="Q1509" s="4">
        <f t="shared" si="345"/>
        <v>14621.313853282842</v>
      </c>
      <c r="R1509" s="4">
        <f t="shared" si="346"/>
        <v>520.03581278169679</v>
      </c>
      <c r="S1509" s="4"/>
      <c r="T1509" s="4"/>
      <c r="U1509" s="4">
        <f t="shared" si="347"/>
        <v>1</v>
      </c>
      <c r="V1509" s="4"/>
      <c r="W1509" s="4"/>
      <c r="X1509">
        <f>IF(front!E1509&gt;$X$2,O1509,P1509)</f>
        <v>78190.068607698631</v>
      </c>
      <c r="Y1509">
        <f t="shared" si="341"/>
        <v>77956.087819397566</v>
      </c>
      <c r="Z1509">
        <f>SUMPRODUCT($B$7:$B$456,Y$7:Y$456,EXP(constants!$B$32+constants!$A$32*ABS($A$7:$A$456-$A1509)))</f>
        <v>4.8185003250832699E-11</v>
      </c>
      <c r="AA1509">
        <f t="shared" si="342"/>
        <v>77956.087819397522</v>
      </c>
      <c r="AB1509">
        <f t="shared" si="348"/>
        <v>77950.641860837917</v>
      </c>
      <c r="AD1509" s="4"/>
      <c r="AE1509" s="4"/>
      <c r="AF1509" s="4"/>
      <c r="AI1509" s="5">
        <f>SUMPRODUCT(constants!$B$13:$B$20,A1509^constants!$A$13:$A$20)*constants!$C$10/((A1509/1000000000)^5*(EXP(0.014388/(A1509/1000000000)/constants!$B$9)-1))</f>
        <v>2.2406390805522806E-5</v>
      </c>
      <c r="AL1509" s="17">
        <f t="shared" si="343"/>
        <v>2.8744331375133532E-10</v>
      </c>
      <c r="AQ1509">
        <f t="shared" si="350"/>
        <v>2.8744331375133532E-10</v>
      </c>
    </row>
    <row r="1510" spans="1:43" x14ac:dyDescent="0.2">
      <c r="A1510">
        <f>front!A1510</f>
        <v>877.05</v>
      </c>
      <c r="B1510" s="1">
        <f t="shared" si="349"/>
        <v>0.43999999999994088</v>
      </c>
      <c r="C1510">
        <f>front!D1510-front!B1510</f>
        <v>29987.350000000002</v>
      </c>
      <c r="D1510" s="2">
        <f>front!E1510-front!C1510</f>
        <v>55412.5</v>
      </c>
      <c r="E1510" s="2">
        <f>IF(front!F1510-front!C1510&gt;0,front!F1510-front!C1510,0)</f>
        <v>55412.5</v>
      </c>
      <c r="F1510" s="2">
        <f>front!I1510-front!H1510</f>
        <v>2464.3999999999996</v>
      </c>
      <c r="G1510" s="2"/>
      <c r="H1510" s="2"/>
      <c r="I1510" s="4">
        <f>C1510/(constants!$A$4+constants!$B$4*data!C1510+constants!$C$4*data!C1510^2+constants!$D$4*data!C1510^3+constants!$E$4*data!C1510^4+constants!$F$4*data!C1510^5+constants!$G$4*data!C1510^6+constants!$H$4*data!C1510^7)</f>
        <v>30718.130724228206</v>
      </c>
      <c r="J1510" s="4">
        <f>D1510/(constants!$A$4+constants!$B$4*data!D1510+constants!$C$4*data!D1510^2+constants!$D$4*data!D1510^3+constants!$E$4*data!D1510^4+constants!$F$4*data!D1510^5+constants!$G$4*data!D1510^6+constants!$H$4*data!D1510^7)</f>
        <v>58478.029495444309</v>
      </c>
      <c r="K1510" s="4">
        <f>E1510/(constants!$A$4+constants!$B$4*data!E1510+constants!$C$4*data!E1510^2+constants!$D$4*data!E1510^3+constants!$E$4*data!E1510^4+constants!$F$4*data!E1510^5+constants!$G$4*data!E1510^6+constants!$H$4*data!E1510^7)</f>
        <v>58478.029495444309</v>
      </c>
      <c r="L1510" s="4">
        <f>F1510/(constants!$A$4+constants!$B$4*data!F1510+constants!$C$4*data!F1510^2+constants!$D$4*data!F1510^3+constants!$E$4*data!F1510^4+constants!$F$4*data!F1510^5+constants!$G$4*data!F1510^6+constants!$H$4*data!F1510^7)</f>
        <v>2458.7844203618492</v>
      </c>
      <c r="M1510" s="4"/>
      <c r="N1510" s="4"/>
      <c r="O1510" s="4">
        <f t="shared" si="344"/>
        <v>76795.326810570521</v>
      </c>
      <c r="P1510" s="4">
        <f t="shared" si="345"/>
        <v>14619.507373861077</v>
      </c>
      <c r="Q1510" s="4">
        <f t="shared" si="345"/>
        <v>14619.507373861077</v>
      </c>
      <c r="R1510" s="4">
        <f t="shared" si="346"/>
        <v>614.6961050904622</v>
      </c>
      <c r="S1510" s="4"/>
      <c r="T1510" s="4"/>
      <c r="U1510" s="4">
        <f t="shared" si="347"/>
        <v>1</v>
      </c>
      <c r="V1510" s="4"/>
      <c r="W1510" s="4"/>
      <c r="X1510">
        <f>IF(front!E1510&gt;$X$2,O1510,P1510)</f>
        <v>76795.326810570521</v>
      </c>
      <c r="Y1510">
        <f t="shared" si="341"/>
        <v>76561.346022269456</v>
      </c>
      <c r="Z1510">
        <f>SUMPRODUCT($B$7:$B$456,Y$7:Y$456,EXP(constants!$B$32+constants!$A$32*ABS($A$7:$A$456-$A1510)))</f>
        <v>4.6994033026572194E-11</v>
      </c>
      <c r="AA1510">
        <f t="shared" si="342"/>
        <v>76561.346022269412</v>
      </c>
      <c r="AB1510">
        <f t="shared" si="348"/>
        <v>76555.900063709807</v>
      </c>
      <c r="AD1510" s="4"/>
      <c r="AE1510" s="4"/>
      <c r="AF1510" s="4"/>
      <c r="AI1510" s="5">
        <f>SUMPRODUCT(constants!$B$13:$B$20,A1510^constants!$A$13:$A$20)*constants!$C$10/((A1510/1000000000)^5*(EXP(0.014388/(A1510/1000000000)/constants!$B$9)-1))</f>
        <v>2.2406818621081657E-5</v>
      </c>
      <c r="AL1510" s="17">
        <f t="shared" si="343"/>
        <v>2.9268571857211143E-10</v>
      </c>
      <c r="AQ1510">
        <f t="shared" si="350"/>
        <v>2.9268571857211143E-10</v>
      </c>
    </row>
    <row r="1511" spans="1:43" x14ac:dyDescent="0.2">
      <c r="A1511">
        <f>front!A1511</f>
        <v>877.49</v>
      </c>
      <c r="B1511" s="1">
        <f t="shared" si="349"/>
        <v>0.44000000000005457</v>
      </c>
      <c r="C1511">
        <f>front!D1511-front!B1511</f>
        <v>29511.55</v>
      </c>
      <c r="D1511" s="2">
        <f>front!E1511-front!C1511</f>
        <v>55304.1</v>
      </c>
      <c r="E1511" s="2">
        <f>IF(front!F1511-front!C1511&gt;0,front!F1511-front!C1511,0)</f>
        <v>55304.1</v>
      </c>
      <c r="F1511" s="2">
        <f>front!I1511-front!H1511</f>
        <v>2874.2999999999993</v>
      </c>
      <c r="G1511" s="2"/>
      <c r="H1511" s="2"/>
      <c r="I1511" s="4">
        <f>C1511/(constants!$A$4+constants!$B$4*data!C1511+constants!$C$4*data!C1511^2+constants!$D$4*data!C1511^3+constants!$E$4*data!C1511^4+constants!$F$4*data!C1511^5+constants!$G$4*data!C1511^6+constants!$H$4*data!C1511^7)</f>
        <v>30211.882083292465</v>
      </c>
      <c r="J1511" s="4">
        <f>D1511/(constants!$A$4+constants!$B$4*data!D1511+constants!$C$4*data!D1511^2+constants!$D$4*data!D1511^3+constants!$E$4*data!D1511^4+constants!$F$4*data!D1511^5+constants!$G$4*data!D1511^6+constants!$H$4*data!D1511^7)</f>
        <v>58357.541125148862</v>
      </c>
      <c r="K1511" s="4">
        <f>E1511/(constants!$A$4+constants!$B$4*data!E1511+constants!$C$4*data!E1511^2+constants!$D$4*data!E1511^3+constants!$E$4*data!E1511^4+constants!$F$4*data!E1511^5+constants!$G$4*data!E1511^6+constants!$H$4*data!E1511^7)</f>
        <v>58357.541125148862</v>
      </c>
      <c r="L1511" s="4">
        <f>F1511/(constants!$A$4+constants!$B$4*data!F1511+constants!$C$4*data!F1511^2+constants!$D$4*data!F1511^3+constants!$E$4*data!F1511^4+constants!$F$4*data!F1511^5+constants!$G$4*data!F1511^6+constants!$H$4*data!F1511^7)</f>
        <v>2867.7665998842449</v>
      </c>
      <c r="M1511" s="4"/>
      <c r="N1511" s="4"/>
      <c r="O1511" s="4">
        <f t="shared" si="344"/>
        <v>75529.705208231171</v>
      </c>
      <c r="P1511" s="4">
        <f t="shared" si="345"/>
        <v>14589.385281287216</v>
      </c>
      <c r="Q1511" s="4">
        <f t="shared" si="345"/>
        <v>14589.385281287216</v>
      </c>
      <c r="R1511" s="4">
        <f t="shared" si="346"/>
        <v>716.94164997106122</v>
      </c>
      <c r="S1511" s="4"/>
      <c r="T1511" s="4"/>
      <c r="U1511" s="4">
        <f t="shared" si="347"/>
        <v>1</v>
      </c>
      <c r="V1511" s="4"/>
      <c r="W1511" s="4"/>
      <c r="X1511">
        <f>IF(front!E1511&gt;$X$2,O1511,P1511)</f>
        <v>75529.705208231171</v>
      </c>
      <c r="Y1511">
        <f t="shared" si="341"/>
        <v>75295.724419930106</v>
      </c>
      <c r="Z1511">
        <f>SUMPRODUCT($B$7:$B$456,Y$7:Y$456,EXP(constants!$B$32+constants!$A$32*ABS($A$7:$A$456-$A1511)))</f>
        <v>4.583249955606014E-11</v>
      </c>
      <c r="AA1511">
        <f t="shared" si="342"/>
        <v>75295.724419930062</v>
      </c>
      <c r="AB1511">
        <f t="shared" si="348"/>
        <v>75290.278461370457</v>
      </c>
      <c r="AD1511" s="4"/>
      <c r="AE1511" s="4"/>
      <c r="AF1511" s="4"/>
      <c r="AI1511" s="5">
        <f>SUMPRODUCT(constants!$B$13:$B$20,A1511^constants!$A$13:$A$20)*constants!$C$10/((A1511/1000000000)^5*(EXP(0.014388/(A1511/1000000000)/constants!$B$9)-1))</f>
        <v>2.2407198685008598E-5</v>
      </c>
      <c r="AL1511" s="17">
        <f t="shared" si="343"/>
        <v>2.9761078246649287E-10</v>
      </c>
      <c r="AQ1511">
        <f t="shared" si="350"/>
        <v>2.9761078246649287E-10</v>
      </c>
    </row>
    <row r="1512" spans="1:43" x14ac:dyDescent="0.2">
      <c r="A1512">
        <f>front!A1512</f>
        <v>877.92</v>
      </c>
      <c r="B1512" s="1">
        <f t="shared" si="349"/>
        <v>0.42999999999994998</v>
      </c>
      <c r="C1512">
        <f>front!D1512-front!B1512</f>
        <v>28983.05</v>
      </c>
      <c r="D1512" s="2">
        <f>front!E1512-front!C1512</f>
        <v>55460.7</v>
      </c>
      <c r="E1512" s="2">
        <f>IF(front!F1512-front!C1512&gt;0,front!F1512-front!C1512,0)</f>
        <v>55460.7</v>
      </c>
      <c r="F1512" s="2">
        <f>front!I1512-front!H1512</f>
        <v>2972.3000000000011</v>
      </c>
      <c r="G1512" s="2"/>
      <c r="H1512" s="2"/>
      <c r="I1512" s="4">
        <f>C1512/(constants!$A$4+constants!$B$4*data!C1512+constants!$C$4*data!C1512^2+constants!$D$4*data!C1512^3+constants!$E$4*data!C1512^4+constants!$F$4*data!C1512^5+constants!$G$4*data!C1512^6+constants!$H$4*data!C1512^7)</f>
        <v>29650.201411048067</v>
      </c>
      <c r="J1512" s="4">
        <f>D1512/(constants!$A$4+constants!$B$4*data!D1512+constants!$C$4*data!D1512^2+constants!$D$4*data!D1512^3+constants!$E$4*data!D1512^4+constants!$F$4*data!D1512^5+constants!$G$4*data!D1512^6+constants!$H$4*data!D1512^7)</f>
        <v>58531.615372669185</v>
      </c>
      <c r="K1512" s="4">
        <f>E1512/(constants!$A$4+constants!$B$4*data!E1512+constants!$C$4*data!E1512^2+constants!$D$4*data!E1512^3+constants!$E$4*data!E1512^4+constants!$F$4*data!E1512^5+constants!$G$4*data!E1512^6+constants!$H$4*data!E1512^7)</f>
        <v>58531.615372669185</v>
      </c>
      <c r="L1512" s="4">
        <f>F1512/(constants!$A$4+constants!$B$4*data!F1512+constants!$C$4*data!F1512^2+constants!$D$4*data!F1512^3+constants!$E$4*data!F1512^4+constants!$F$4*data!F1512^5+constants!$G$4*data!F1512^6+constants!$H$4*data!F1512^7)</f>
        <v>2965.5498204835258</v>
      </c>
      <c r="M1512" s="4"/>
      <c r="N1512" s="4"/>
      <c r="O1512" s="4">
        <f t="shared" si="344"/>
        <v>74125.503527620167</v>
      </c>
      <c r="P1512" s="4">
        <f t="shared" si="345"/>
        <v>14632.903843167296</v>
      </c>
      <c r="Q1512" s="4">
        <f t="shared" si="345"/>
        <v>14632.903843167296</v>
      </c>
      <c r="R1512" s="4">
        <f t="shared" si="346"/>
        <v>741.38745512088144</v>
      </c>
      <c r="S1512" s="4"/>
      <c r="T1512" s="4"/>
      <c r="U1512" s="4">
        <f t="shared" si="347"/>
        <v>1</v>
      </c>
      <c r="V1512" s="4"/>
      <c r="W1512" s="4"/>
      <c r="X1512">
        <f>IF(front!E1512&gt;$X$2,O1512,P1512)</f>
        <v>74125.503527620167</v>
      </c>
      <c r="Y1512">
        <f t="shared" si="341"/>
        <v>73891.522739319102</v>
      </c>
      <c r="Z1512">
        <f>SUMPRODUCT($B$7:$B$456,Y$7:Y$456,EXP(constants!$B$32+constants!$A$32*ABS($A$7:$A$456-$A1512)))</f>
        <v>4.4725107669937381E-11</v>
      </c>
      <c r="AA1512">
        <f t="shared" si="342"/>
        <v>73891.522739319058</v>
      </c>
      <c r="AB1512">
        <f t="shared" si="348"/>
        <v>73886.076780759453</v>
      </c>
      <c r="AD1512" s="4"/>
      <c r="AE1512" s="4"/>
      <c r="AF1512" s="4"/>
      <c r="AI1512" s="5">
        <f>SUMPRODUCT(constants!$B$13:$B$20,A1512^constants!$A$13:$A$20)*constants!$C$10/((A1512/1000000000)^5*(EXP(0.014388/(A1512/1000000000)/constants!$B$9)-1))</f>
        <v>2.2407523991626484E-5</v>
      </c>
      <c r="AL1512" s="17">
        <f t="shared" si="343"/>
        <v>3.0327126527662096E-10</v>
      </c>
      <c r="AQ1512">
        <f t="shared" si="350"/>
        <v>3.0327126527662096E-10</v>
      </c>
    </row>
    <row r="1513" spans="1:43" x14ac:dyDescent="0.2">
      <c r="A1513">
        <f>front!A1513</f>
        <v>878.36</v>
      </c>
      <c r="B1513" s="1">
        <f t="shared" si="349"/>
        <v>0.44000000000005457</v>
      </c>
      <c r="C1513">
        <f>front!D1513-front!B1513</f>
        <v>28436.55</v>
      </c>
      <c r="D1513" s="2">
        <f>front!E1513-front!C1513</f>
        <v>55255.9</v>
      </c>
      <c r="E1513" s="2">
        <f>IF(front!F1513-front!C1513&gt;0,front!F1513-front!C1513,0)</f>
        <v>55255.9</v>
      </c>
      <c r="F1513" s="2">
        <f>front!I1513-front!H1513</f>
        <v>3335.5999999999985</v>
      </c>
      <c r="G1513" s="2"/>
      <c r="H1513" s="2"/>
      <c r="I1513" s="4">
        <f>C1513/(constants!$A$4+constants!$B$4*data!C1513+constants!$C$4*data!C1513^2+constants!$D$4*data!C1513^3+constants!$E$4*data!C1513^4+constants!$F$4*data!C1513^5+constants!$G$4*data!C1513^6+constants!$H$4*data!C1513^7)</f>
        <v>29070.103255595495</v>
      </c>
      <c r="J1513" s="4">
        <f>D1513/(constants!$A$4+constants!$B$4*data!D1513+constants!$C$4*data!D1513^2+constants!$D$4*data!D1513^3+constants!$E$4*data!D1513^4+constants!$F$4*data!D1513^5+constants!$G$4*data!D1513^6+constants!$H$4*data!D1513^7)</f>
        <v>58303.976530135194</v>
      </c>
      <c r="K1513" s="4">
        <f>E1513/(constants!$A$4+constants!$B$4*data!E1513+constants!$C$4*data!E1513^2+constants!$D$4*data!E1513^3+constants!$E$4*data!E1513^4+constants!$F$4*data!E1513^5+constants!$G$4*data!E1513^6+constants!$H$4*data!E1513^7)</f>
        <v>58303.976530135194</v>
      </c>
      <c r="L1513" s="4">
        <f>F1513/(constants!$A$4+constants!$B$4*data!F1513+constants!$C$4*data!F1513^2+constants!$D$4*data!F1513^3+constants!$E$4*data!F1513^4+constants!$F$4*data!F1513^5+constants!$G$4*data!F1513^6+constants!$H$4*data!F1513^7)</f>
        <v>3328.0597949321827</v>
      </c>
      <c r="M1513" s="4"/>
      <c r="N1513" s="4"/>
      <c r="O1513" s="4">
        <f t="shared" si="344"/>
        <v>72675.258138988735</v>
      </c>
      <c r="P1513" s="4">
        <f t="shared" si="345"/>
        <v>14575.994132533799</v>
      </c>
      <c r="Q1513" s="4">
        <f t="shared" si="345"/>
        <v>14575.994132533799</v>
      </c>
      <c r="R1513" s="4">
        <f t="shared" si="346"/>
        <v>832.01494873304569</v>
      </c>
      <c r="S1513" s="4"/>
      <c r="T1513" s="4"/>
      <c r="U1513" s="4">
        <f t="shared" si="347"/>
        <v>1</v>
      </c>
      <c r="V1513" s="4"/>
      <c r="W1513" s="4"/>
      <c r="X1513">
        <f>IF(front!E1513&gt;$X$2,O1513,P1513)</f>
        <v>72675.258138988735</v>
      </c>
      <c r="Y1513">
        <f t="shared" si="341"/>
        <v>72441.277350687669</v>
      </c>
      <c r="Z1513">
        <f>SUMPRODUCT($B$7:$B$456,Y$7:Y$456,EXP(constants!$B$32+constants!$A$32*ABS($A$7:$A$456-$A1513)))</f>
        <v>4.36196543562898E-11</v>
      </c>
      <c r="AA1513">
        <f t="shared" si="342"/>
        <v>72441.277350687626</v>
      </c>
      <c r="AB1513">
        <f t="shared" si="348"/>
        <v>72435.831392128021</v>
      </c>
      <c r="AD1513" s="4"/>
      <c r="AE1513" s="4"/>
      <c r="AF1513" s="4"/>
      <c r="AI1513" s="5">
        <f>SUMPRODUCT(constants!$B$13:$B$20,A1513^constants!$A$13:$A$20)*constants!$C$10/((A1513/1000000000)^5*(EXP(0.014388/(A1513/1000000000)/constants!$B$9)-1))</f>
        <v>2.240780968977873E-5</v>
      </c>
      <c r="AL1513" s="17">
        <f t="shared" si="343"/>
        <v>3.0934703528803432E-10</v>
      </c>
      <c r="AQ1513">
        <f t="shared" si="350"/>
        <v>3.0934703528803432E-10</v>
      </c>
    </row>
    <row r="1514" spans="1:43" x14ac:dyDescent="0.2">
      <c r="A1514">
        <f>front!A1514</f>
        <v>878.79</v>
      </c>
      <c r="B1514" s="1">
        <f t="shared" si="349"/>
        <v>0.42999999999994998</v>
      </c>
      <c r="C1514">
        <f>front!D1514-front!B1514</f>
        <v>27984.65</v>
      </c>
      <c r="D1514" s="2">
        <f>front!E1514-front!C1514</f>
        <v>55525.8</v>
      </c>
      <c r="E1514" s="2">
        <f>IF(front!F1514-front!C1514&gt;0,front!F1514-front!C1514,0)</f>
        <v>55525.8</v>
      </c>
      <c r="F1514" s="2">
        <f>front!I1514-front!H1514</f>
        <v>3308.2000000000007</v>
      </c>
      <c r="G1514" s="2"/>
      <c r="H1514" s="2"/>
      <c r="I1514" s="4">
        <f>C1514/(constants!$A$4+constants!$B$4*data!C1514+constants!$C$4*data!C1514^2+constants!$D$4*data!C1514^3+constants!$E$4*data!C1514^4+constants!$F$4*data!C1514^5+constants!$G$4*data!C1514^6+constants!$H$4*data!C1514^7)</f>
        <v>28590.971941000422</v>
      </c>
      <c r="J1514" s="4">
        <f>D1514/(constants!$A$4+constants!$B$4*data!D1514+constants!$C$4*data!D1514^2+constants!$D$4*data!D1514^3+constants!$E$4*data!D1514^4+constants!$F$4*data!D1514^5+constants!$G$4*data!D1514^6+constants!$H$4*data!D1514^7)</f>
        <v>58604.000525728305</v>
      </c>
      <c r="K1514" s="4">
        <f>E1514/(constants!$A$4+constants!$B$4*data!E1514+constants!$C$4*data!E1514^2+constants!$D$4*data!E1514^3+constants!$E$4*data!E1514^4+constants!$F$4*data!E1514^5+constants!$G$4*data!E1514^6+constants!$H$4*data!E1514^7)</f>
        <v>58604.000525728305</v>
      </c>
      <c r="L1514" s="4">
        <f>F1514/(constants!$A$4+constants!$B$4*data!F1514+constants!$C$4*data!F1514^2+constants!$D$4*data!F1514^3+constants!$E$4*data!F1514^4+constants!$F$4*data!F1514^5+constants!$G$4*data!F1514^6+constants!$H$4*data!F1514^7)</f>
        <v>3300.7184889398372</v>
      </c>
      <c r="M1514" s="4"/>
      <c r="N1514" s="4"/>
      <c r="O1514" s="4">
        <f t="shared" si="344"/>
        <v>71477.429852501053</v>
      </c>
      <c r="P1514" s="4">
        <f t="shared" si="345"/>
        <v>14651.000131432076</v>
      </c>
      <c r="Q1514" s="4">
        <f t="shared" si="345"/>
        <v>14651.000131432076</v>
      </c>
      <c r="R1514" s="4">
        <f t="shared" si="346"/>
        <v>825.17962223495931</v>
      </c>
      <c r="S1514" s="4"/>
      <c r="T1514" s="4"/>
      <c r="U1514" s="4">
        <f t="shared" si="347"/>
        <v>1</v>
      </c>
      <c r="V1514" s="4"/>
      <c r="W1514" s="4"/>
      <c r="X1514">
        <f>IF(front!E1514&gt;$X$2,O1514,P1514)</f>
        <v>71477.429852501053</v>
      </c>
      <c r="Y1514">
        <f t="shared" si="341"/>
        <v>71243.449064199987</v>
      </c>
      <c r="Z1514">
        <f>SUMPRODUCT($B$7:$B$456,Y$7:Y$456,EXP(constants!$B$32+constants!$A$32*ABS($A$7:$A$456-$A1514)))</f>
        <v>4.2565728609766849E-11</v>
      </c>
      <c r="AA1514">
        <f t="shared" si="342"/>
        <v>71243.449064199944</v>
      </c>
      <c r="AB1514">
        <f t="shared" si="348"/>
        <v>71238.003105640339</v>
      </c>
      <c r="AD1514" s="4"/>
      <c r="AE1514" s="4"/>
      <c r="AF1514" s="4"/>
      <c r="AI1514" s="5">
        <f>SUMPRODUCT(constants!$B$13:$B$20,A1514^constants!$A$13:$A$20)*constants!$C$10/((A1514/1000000000)^5*(EXP(0.014388/(A1514/1000000000)/constants!$B$9)-1))</f>
        <v>2.24080428122561E-5</v>
      </c>
      <c r="AL1514" s="17">
        <f t="shared" si="343"/>
        <v>3.1455180992407579E-10</v>
      </c>
      <c r="AQ1514">
        <f t="shared" si="350"/>
        <v>3.1455180992407579E-10</v>
      </c>
    </row>
    <row r="1515" spans="1:43" x14ac:dyDescent="0.2">
      <c r="A1515">
        <f>front!A1515</f>
        <v>879.23</v>
      </c>
      <c r="B1515" s="1">
        <f t="shared" si="349"/>
        <v>0.44000000000005457</v>
      </c>
      <c r="C1515">
        <f>front!D1515-front!B1515</f>
        <v>27698.35</v>
      </c>
      <c r="D1515" s="2">
        <f>front!E1515-front!C1515</f>
        <v>54608</v>
      </c>
      <c r="E1515" s="2">
        <f>IF(front!F1515-front!C1515&gt;0,front!F1515-front!C1515,0)</f>
        <v>54608</v>
      </c>
      <c r="F1515" s="2">
        <f>front!I1515-front!H1515</f>
        <v>2775.3999999999996</v>
      </c>
      <c r="G1515" s="2"/>
      <c r="H1515" s="2"/>
      <c r="I1515" s="4">
        <f>C1515/(constants!$A$4+constants!$B$4*data!C1515+constants!$C$4*data!C1515^2+constants!$D$4*data!C1515^3+constants!$E$4*data!C1515^4+constants!$F$4*data!C1515^5+constants!$G$4*data!C1515^6+constants!$H$4*data!C1515^7)</f>
        <v>28287.679477276386</v>
      </c>
      <c r="J1515" s="4">
        <f>D1515/(constants!$A$4+constants!$B$4*data!D1515+constants!$C$4*data!D1515^2+constants!$D$4*data!D1515^3+constants!$E$4*data!D1515^4+constants!$F$4*data!D1515^5+constants!$G$4*data!D1515^6+constants!$H$4*data!D1515^7)</f>
        <v>57584.528300100479</v>
      </c>
      <c r="K1515" s="4">
        <f>E1515/(constants!$A$4+constants!$B$4*data!E1515+constants!$C$4*data!E1515^2+constants!$D$4*data!E1515^3+constants!$E$4*data!E1515^4+constants!$F$4*data!E1515^5+constants!$G$4*data!E1515^6+constants!$H$4*data!E1515^7)</f>
        <v>57584.528300100479</v>
      </c>
      <c r="L1515" s="4">
        <f>F1515/(constants!$A$4+constants!$B$4*data!F1515+constants!$C$4*data!F1515^2+constants!$D$4*data!F1515^3+constants!$E$4*data!F1515^4+constants!$F$4*data!F1515^5+constants!$G$4*data!F1515^6+constants!$H$4*data!F1515^7)</f>
        <v>2769.0865871878118</v>
      </c>
      <c r="M1515" s="4"/>
      <c r="N1515" s="4"/>
      <c r="O1515" s="4">
        <f t="shared" si="344"/>
        <v>70719.198693190963</v>
      </c>
      <c r="P1515" s="4">
        <f t="shared" si="345"/>
        <v>14396.13207502512</v>
      </c>
      <c r="Q1515" s="4">
        <f t="shared" si="345"/>
        <v>14396.13207502512</v>
      </c>
      <c r="R1515" s="4">
        <f t="shared" si="346"/>
        <v>692.27164679695295</v>
      </c>
      <c r="S1515" s="4"/>
      <c r="T1515" s="4"/>
      <c r="U1515" s="4">
        <f t="shared" si="347"/>
        <v>1</v>
      </c>
      <c r="V1515" s="4"/>
      <c r="W1515" s="4"/>
      <c r="X1515">
        <f>IF(front!E1515&gt;$X$2,O1515,P1515)</f>
        <v>70719.198693190963</v>
      </c>
      <c r="Y1515">
        <f t="shared" si="341"/>
        <v>70485.217904889898</v>
      </c>
      <c r="Z1515">
        <f>SUMPRODUCT($B$7:$B$456,Y$7:Y$456,EXP(constants!$B$32+constants!$A$32*ABS($A$7:$A$456-$A1515)))</f>
        <v>4.1513647839235347E-11</v>
      </c>
      <c r="AA1515">
        <f t="shared" si="342"/>
        <v>70485.217904889854</v>
      </c>
      <c r="AB1515">
        <f t="shared" si="348"/>
        <v>70479.771946330249</v>
      </c>
      <c r="AD1515" s="4"/>
      <c r="AE1515" s="4"/>
      <c r="AF1515" s="4"/>
      <c r="AI1515" s="5">
        <f>SUMPRODUCT(constants!$B$13:$B$20,A1515^constants!$A$13:$A$20)*constants!$C$10/((A1515/1000000000)^5*(EXP(0.014388/(A1515/1000000000)/constants!$B$9)-1))</f>
        <v>2.2408234222953905E-5</v>
      </c>
      <c r="AL1515" s="17">
        <f t="shared" si="343"/>
        <v>3.1793851773552257E-10</v>
      </c>
      <c r="AQ1515">
        <f t="shared" si="350"/>
        <v>3.1793851773552257E-10</v>
      </c>
    </row>
    <row r="1516" spans="1:43" x14ac:dyDescent="0.2">
      <c r="A1516">
        <f>front!A1516</f>
        <v>879.67</v>
      </c>
      <c r="B1516" s="1">
        <f t="shared" si="349"/>
        <v>0.43999999999994088</v>
      </c>
      <c r="C1516">
        <f>front!D1516-front!B1516</f>
        <v>27625.95</v>
      </c>
      <c r="D1516" s="2">
        <f>front!E1516-front!C1516</f>
        <v>55710.2</v>
      </c>
      <c r="E1516" s="2">
        <f>IF(front!F1516-front!C1516&gt;0,front!F1516-front!C1516,0)</f>
        <v>55710.2</v>
      </c>
      <c r="F1516" s="2">
        <f>front!I1516-front!H1516</f>
        <v>3212.9000000000015</v>
      </c>
      <c r="G1516" s="2"/>
      <c r="H1516" s="2"/>
      <c r="I1516" s="4">
        <f>C1516/(constants!$A$4+constants!$B$4*data!C1516+constants!$C$4*data!C1516^2+constants!$D$4*data!C1516^3+constants!$E$4*data!C1516^4+constants!$F$4*data!C1516^5+constants!$G$4*data!C1516^6+constants!$H$4*data!C1516^7)</f>
        <v>28211.014484039028</v>
      </c>
      <c r="J1516" s="4">
        <f>D1516/(constants!$A$4+constants!$B$4*data!D1516+constants!$C$4*data!D1516^2+constants!$D$4*data!D1516^3+constants!$E$4*data!D1516^4+constants!$F$4*data!D1516^5+constants!$G$4*data!D1516^6+constants!$H$4*data!D1516^7)</f>
        <v>58809.10678206</v>
      </c>
      <c r="K1516" s="4">
        <f>E1516/(constants!$A$4+constants!$B$4*data!E1516+constants!$C$4*data!E1516^2+constants!$D$4*data!E1516^3+constants!$E$4*data!E1516^4+constants!$F$4*data!E1516^5+constants!$G$4*data!E1516^6+constants!$H$4*data!E1516^7)</f>
        <v>58809.10678206</v>
      </c>
      <c r="L1516" s="4">
        <f>F1516/(constants!$A$4+constants!$B$4*data!F1516+constants!$C$4*data!F1516^2+constants!$D$4*data!F1516^3+constants!$E$4*data!F1516^4+constants!$F$4*data!F1516^5+constants!$G$4*data!F1516^6+constants!$H$4*data!F1516^7)</f>
        <v>3205.6238670060184</v>
      </c>
      <c r="M1516" s="4"/>
      <c r="N1516" s="4"/>
      <c r="O1516" s="4">
        <f t="shared" si="344"/>
        <v>70527.536210097562</v>
      </c>
      <c r="P1516" s="4">
        <f t="shared" si="345"/>
        <v>14702.276695515</v>
      </c>
      <c r="Q1516" s="4">
        <f t="shared" si="345"/>
        <v>14702.276695515</v>
      </c>
      <c r="R1516" s="4">
        <f t="shared" si="346"/>
        <v>801.40596675150459</v>
      </c>
      <c r="S1516" s="4"/>
      <c r="T1516" s="4"/>
      <c r="U1516" s="4">
        <f t="shared" si="347"/>
        <v>1</v>
      </c>
      <c r="V1516" s="4"/>
      <c r="W1516" s="4"/>
      <c r="X1516">
        <f>IF(front!E1516&gt;$X$2,O1516,P1516)</f>
        <v>70527.536210097562</v>
      </c>
      <c r="Y1516">
        <f t="shared" si="341"/>
        <v>70293.555421796496</v>
      </c>
      <c r="Z1516">
        <f>SUMPRODUCT($B$7:$B$456,Y$7:Y$456,EXP(constants!$B$32+constants!$A$32*ABS($A$7:$A$456-$A1516)))</f>
        <v>4.0487570945152931E-11</v>
      </c>
      <c r="AA1516">
        <f t="shared" si="342"/>
        <v>70293.555421796453</v>
      </c>
      <c r="AB1516">
        <f t="shared" si="348"/>
        <v>70288.109463236848</v>
      </c>
      <c r="AD1516" s="4"/>
      <c r="AE1516" s="4"/>
      <c r="AF1516" s="4"/>
      <c r="AI1516" s="5">
        <f>SUMPRODUCT(constants!$B$13:$B$20,A1516^constants!$A$13:$A$20)*constants!$C$10/((A1516/1000000000)^5*(EXP(0.014388/(A1516/1000000000)/constants!$B$9)-1))</f>
        <v>2.2408377981318919E-5</v>
      </c>
      <c r="AL1516" s="17">
        <f t="shared" si="343"/>
        <v>3.188075216767537E-10</v>
      </c>
      <c r="AQ1516">
        <f t="shared" si="350"/>
        <v>3.188075216767537E-10</v>
      </c>
    </row>
    <row r="1517" spans="1:43" x14ac:dyDescent="0.2">
      <c r="A1517">
        <f>front!A1517</f>
        <v>880.1</v>
      </c>
      <c r="B1517" s="1">
        <f t="shared" si="349"/>
        <v>0.43000000000006366</v>
      </c>
      <c r="C1517">
        <f>front!D1517-front!B1517</f>
        <v>27652.95</v>
      </c>
      <c r="D1517" s="2">
        <f>front!E1517-front!C1517</f>
        <v>55754.9</v>
      </c>
      <c r="E1517" s="2">
        <f>IF(front!F1517-front!C1517&gt;0,front!F1517-front!C1517,0)</f>
        <v>55754.9</v>
      </c>
      <c r="F1517" s="2">
        <f>front!I1517-front!H1517</f>
        <v>3172.1000000000004</v>
      </c>
      <c r="G1517" s="2"/>
      <c r="H1517" s="2"/>
      <c r="I1517" s="4">
        <f>C1517/(constants!$A$4+constants!$B$4*data!C1517+constants!$C$4*data!C1517^2+constants!$D$4*data!C1517^3+constants!$E$4*data!C1517^4+constants!$F$4*data!C1517^5+constants!$G$4*data!C1517^6+constants!$H$4*data!C1517^7)</f>
        <v>28239.603502366437</v>
      </c>
      <c r="J1517" s="4">
        <f>D1517/(constants!$A$4+constants!$B$4*data!D1517+constants!$C$4*data!D1517^2+constants!$D$4*data!D1517^3+constants!$E$4*data!D1517^4+constants!$F$4*data!D1517^5+constants!$G$4*data!D1517^6+constants!$H$4*data!D1517^7)</f>
        <v>58858.842486752743</v>
      </c>
      <c r="K1517" s="4">
        <f>E1517/(constants!$A$4+constants!$B$4*data!E1517+constants!$C$4*data!E1517^2+constants!$D$4*data!E1517^3+constants!$E$4*data!E1517^4+constants!$F$4*data!E1517^5+constants!$G$4*data!E1517^6+constants!$H$4*data!E1517^7)</f>
        <v>58858.842486752743</v>
      </c>
      <c r="L1517" s="4">
        <f>F1517/(constants!$A$4+constants!$B$4*data!F1517+constants!$C$4*data!F1517^2+constants!$D$4*data!F1517^3+constants!$E$4*data!F1517^4+constants!$F$4*data!F1517^5+constants!$G$4*data!F1517^6+constants!$H$4*data!F1517^7)</f>
        <v>3164.9123456246211</v>
      </c>
      <c r="M1517" s="4"/>
      <c r="N1517" s="4"/>
      <c r="O1517" s="4">
        <f t="shared" si="344"/>
        <v>70599.008755916089</v>
      </c>
      <c r="P1517" s="4">
        <f t="shared" si="345"/>
        <v>14714.710621688186</v>
      </c>
      <c r="Q1517" s="4">
        <f t="shared" si="345"/>
        <v>14714.710621688186</v>
      </c>
      <c r="R1517" s="4">
        <f t="shared" si="346"/>
        <v>791.22808640615528</v>
      </c>
      <c r="S1517" s="4"/>
      <c r="T1517" s="4"/>
      <c r="U1517" s="4">
        <f t="shared" si="347"/>
        <v>1</v>
      </c>
      <c r="V1517" s="4"/>
      <c r="W1517" s="4"/>
      <c r="X1517">
        <f>IF(front!E1517&gt;$X$2,O1517,P1517)</f>
        <v>70599.008755916089</v>
      </c>
      <c r="Y1517">
        <f t="shared" si="341"/>
        <v>70365.027967615024</v>
      </c>
      <c r="Z1517">
        <f>SUMPRODUCT($B$7:$B$456,Y$7:Y$456,EXP(constants!$B$32+constants!$A$32*ABS($A$7:$A$456-$A1517)))</f>
        <v>3.9509321711797192E-11</v>
      </c>
      <c r="AA1517">
        <f t="shared" si="342"/>
        <v>70365.02796761498</v>
      </c>
      <c r="AB1517">
        <f t="shared" si="348"/>
        <v>70359.582009055375</v>
      </c>
      <c r="AD1517" s="4"/>
      <c r="AE1517" s="4"/>
      <c r="AF1517" s="4"/>
      <c r="AI1517" s="5">
        <f>SUMPRODUCT(constants!$B$13:$B$20,A1517^constants!$A$13:$A$20)*constants!$C$10/((A1517/1000000000)^5*(EXP(0.014388/(A1517/1000000000)/constants!$B$9)-1))</f>
        <v>2.2408472455594517E-5</v>
      </c>
      <c r="AL1517" s="17">
        <f t="shared" si="343"/>
        <v>3.1848501392049934E-10</v>
      </c>
      <c r="AQ1517">
        <f t="shared" si="350"/>
        <v>3.1848501392049934E-10</v>
      </c>
    </row>
    <row r="1518" spans="1:43" x14ac:dyDescent="0.2">
      <c r="A1518">
        <f>front!A1518</f>
        <v>880.54</v>
      </c>
      <c r="B1518" s="1">
        <f t="shared" si="349"/>
        <v>0.43999999999994088</v>
      </c>
      <c r="C1518">
        <f>front!D1518-front!B1518</f>
        <v>27954.149999999998</v>
      </c>
      <c r="D1518" s="2">
        <f>front!E1518-front!C1518</f>
        <v>55536.800000000003</v>
      </c>
      <c r="E1518" s="2">
        <f>IF(front!F1518-front!C1518&gt;0,front!F1518-front!C1518,0)</f>
        <v>55536.800000000003</v>
      </c>
      <c r="F1518" s="2">
        <f>front!I1518-front!H1518</f>
        <v>3327.6000000000004</v>
      </c>
      <c r="G1518" s="2"/>
      <c r="H1518" s="2"/>
      <c r="I1518" s="4">
        <f>C1518/(constants!$A$4+constants!$B$4*data!C1518+constants!$C$4*data!C1518^2+constants!$D$4*data!C1518^3+constants!$E$4*data!C1518^4+constants!$F$4*data!C1518^5+constants!$G$4*data!C1518^6+constants!$H$4*data!C1518^7)</f>
        <v>28558.65208645344</v>
      </c>
      <c r="J1518" s="4">
        <f>D1518/(constants!$A$4+constants!$B$4*data!D1518+constants!$C$4*data!D1518^2+constants!$D$4*data!D1518^3+constants!$E$4*data!D1518^4+constants!$F$4*data!D1518^5+constants!$G$4*data!D1518^6+constants!$H$4*data!D1518^7)</f>
        <v>58616.23275821592</v>
      </c>
      <c r="K1518" s="4">
        <f>E1518/(constants!$A$4+constants!$B$4*data!E1518+constants!$C$4*data!E1518^2+constants!$D$4*data!E1518^3+constants!$E$4*data!E1518^4+constants!$F$4*data!E1518^5+constants!$G$4*data!E1518^6+constants!$H$4*data!E1518^7)</f>
        <v>58616.23275821592</v>
      </c>
      <c r="L1518" s="4">
        <f>F1518/(constants!$A$4+constants!$B$4*data!F1518+constants!$C$4*data!F1518^2+constants!$D$4*data!F1518^3+constants!$E$4*data!F1518^4+constants!$F$4*data!F1518^5+constants!$G$4*data!F1518^6+constants!$H$4*data!F1518^7)</f>
        <v>3320.0769148022573</v>
      </c>
      <c r="M1518" s="4"/>
      <c r="N1518" s="4"/>
      <c r="O1518" s="4">
        <f t="shared" si="344"/>
        <v>71396.630216133592</v>
      </c>
      <c r="P1518" s="4">
        <f t="shared" si="345"/>
        <v>14654.05818955398</v>
      </c>
      <c r="Q1518" s="4">
        <f t="shared" si="345"/>
        <v>14654.05818955398</v>
      </c>
      <c r="R1518" s="4">
        <f t="shared" si="346"/>
        <v>830.01922870056433</v>
      </c>
      <c r="S1518" s="4"/>
      <c r="T1518" s="4"/>
      <c r="U1518" s="4">
        <f t="shared" si="347"/>
        <v>1</v>
      </c>
      <c r="V1518" s="4"/>
      <c r="W1518" s="4"/>
      <c r="X1518">
        <f>IF(front!E1518&gt;$X$2,O1518,P1518)</f>
        <v>71396.630216133592</v>
      </c>
      <c r="Y1518">
        <f t="shared" si="341"/>
        <v>71162.649427832526</v>
      </c>
      <c r="Z1518">
        <f>SUMPRODUCT($B$7:$B$456,Y$7:Y$456,EXP(constants!$B$32+constants!$A$32*ABS($A$7:$A$456-$A1518)))</f>
        <v>3.8532784977026603E-11</v>
      </c>
      <c r="AA1518">
        <f t="shared" si="342"/>
        <v>71162.649427832483</v>
      </c>
      <c r="AB1518">
        <f t="shared" si="348"/>
        <v>71157.203469272878</v>
      </c>
      <c r="AD1518" s="4"/>
      <c r="AE1518" s="4"/>
      <c r="AF1518" s="4"/>
      <c r="AI1518" s="5">
        <f>SUMPRODUCT(constants!$B$13:$B$20,A1518^constants!$A$13:$A$20)*constants!$C$10/((A1518/1000000000)^5*(EXP(0.014388/(A1518/1000000000)/constants!$B$9)-1))</f>
        <v>2.2408522065095198E-5</v>
      </c>
      <c r="AL1518" s="17">
        <f t="shared" si="343"/>
        <v>3.1491572142476974E-10</v>
      </c>
      <c r="AQ1518">
        <f t="shared" si="350"/>
        <v>3.1491572142476974E-10</v>
      </c>
    </row>
    <row r="1519" spans="1:43" x14ac:dyDescent="0.2">
      <c r="A1519">
        <f>front!A1519</f>
        <v>880.97</v>
      </c>
      <c r="B1519" s="1">
        <f t="shared" si="349"/>
        <v>0.43000000000006366</v>
      </c>
      <c r="C1519">
        <f>front!D1519-front!B1519</f>
        <v>28542.25</v>
      </c>
      <c r="D1519" s="2">
        <f>front!E1519-front!C1519</f>
        <v>55352.5</v>
      </c>
      <c r="E1519" s="2">
        <f>IF(front!F1519-front!C1519&gt;0,front!F1519-front!C1519,0)</f>
        <v>55352.5</v>
      </c>
      <c r="F1519" s="2">
        <f>front!I1519-front!H1519</f>
        <v>3073.1000000000004</v>
      </c>
      <c r="G1519" s="2"/>
      <c r="H1519" s="2"/>
      <c r="I1519" s="4">
        <f>C1519/(constants!$A$4+constants!$B$4*data!C1519+constants!$C$4*data!C1519^2+constants!$D$4*data!C1519^3+constants!$E$4*data!C1519^4+constants!$F$4*data!C1519^5+constants!$G$4*data!C1519^6+constants!$H$4*data!C1519^7)</f>
        <v>29182.244822782217</v>
      </c>
      <c r="J1519" s="4">
        <f>D1519/(constants!$A$4+constants!$B$4*data!D1519+constants!$C$4*data!D1519^2+constants!$D$4*data!D1519^3+constants!$E$4*data!D1519^4+constants!$F$4*data!D1519^5+constants!$G$4*data!D1519^6+constants!$H$4*data!D1519^7)</f>
        <v>58411.334425377543</v>
      </c>
      <c r="K1519" s="4">
        <f>E1519/(constants!$A$4+constants!$B$4*data!E1519+constants!$C$4*data!E1519^2+constants!$D$4*data!E1519^3+constants!$E$4*data!E1519^4+constants!$F$4*data!E1519^5+constants!$G$4*data!E1519^6+constants!$H$4*data!E1519^7)</f>
        <v>58411.334425377543</v>
      </c>
      <c r="L1519" s="4">
        <f>F1519/(constants!$A$4+constants!$B$4*data!F1519+constants!$C$4*data!F1519^2+constants!$D$4*data!F1519^3+constants!$E$4*data!F1519^4+constants!$F$4*data!F1519^5+constants!$G$4*data!F1519^6+constants!$H$4*data!F1519^7)</f>
        <v>3066.1282920673029</v>
      </c>
      <c r="M1519" s="4"/>
      <c r="N1519" s="4"/>
      <c r="O1519" s="4">
        <f t="shared" si="344"/>
        <v>72955.61205695555</v>
      </c>
      <c r="P1519" s="4">
        <f t="shared" si="345"/>
        <v>14602.833606344386</v>
      </c>
      <c r="Q1519" s="4">
        <f t="shared" si="345"/>
        <v>14602.833606344386</v>
      </c>
      <c r="R1519" s="4">
        <f t="shared" si="346"/>
        <v>766.53207301682573</v>
      </c>
      <c r="S1519" s="4"/>
      <c r="T1519" s="4"/>
      <c r="U1519" s="4">
        <f t="shared" si="347"/>
        <v>1</v>
      </c>
      <c r="V1519" s="4"/>
      <c r="W1519" s="4"/>
      <c r="X1519">
        <f>IF(front!E1519&gt;$X$2,O1519,P1519)</f>
        <v>72955.61205695555</v>
      </c>
      <c r="Y1519">
        <f t="shared" si="341"/>
        <v>72721.631268654484</v>
      </c>
      <c r="Z1519">
        <f>SUMPRODUCT($B$7:$B$456,Y$7:Y$456,EXP(constants!$B$32+constants!$A$32*ABS($A$7:$A$456-$A1519)))</f>
        <v>3.7601766729132674E-11</v>
      </c>
      <c r="AA1519">
        <f t="shared" si="342"/>
        <v>72721.631268654441</v>
      </c>
      <c r="AB1519">
        <f t="shared" si="348"/>
        <v>72716.185310094836</v>
      </c>
      <c r="AD1519" s="4"/>
      <c r="AE1519" s="4"/>
      <c r="AF1519" s="4"/>
      <c r="AI1519" s="5">
        <f>SUMPRODUCT(constants!$B$13:$B$20,A1519^constants!$A$13:$A$20)*constants!$C$10/((A1519/1000000000)^5*(EXP(0.014388/(A1519/1000000000)/constants!$B$9)-1))</f>
        <v>2.2408524580692768E-5</v>
      </c>
      <c r="AL1519" s="17">
        <f t="shared" si="343"/>
        <v>3.0816419322785764E-10</v>
      </c>
      <c r="AQ1519">
        <f t="shared" si="350"/>
        <v>3.0816419322785764E-10</v>
      </c>
    </row>
    <row r="1520" spans="1:43" x14ac:dyDescent="0.2">
      <c r="A1520">
        <f>front!A1520</f>
        <v>881.41</v>
      </c>
      <c r="B1520" s="1">
        <f t="shared" si="349"/>
        <v>0.43999999999994088</v>
      </c>
      <c r="C1520">
        <f>front!D1520-front!B1520</f>
        <v>29313.25</v>
      </c>
      <c r="D1520" s="2">
        <f>front!E1520-front!C1520</f>
        <v>55047.9</v>
      </c>
      <c r="E1520" s="2">
        <f>IF(front!F1520-front!C1520&gt;0,front!F1520-front!C1520,0)</f>
        <v>55047.9</v>
      </c>
      <c r="F1520" s="2">
        <f>front!I1520-front!H1520</f>
        <v>2597</v>
      </c>
      <c r="G1520" s="2"/>
      <c r="H1520" s="2"/>
      <c r="I1520" s="4">
        <f>C1520/(constants!$A$4+constants!$B$4*data!C1520+constants!$C$4*data!C1520^2+constants!$D$4*data!C1520^3+constants!$E$4*data!C1520^4+constants!$F$4*data!C1520^5+constants!$G$4*data!C1520^6+constants!$H$4*data!C1520^7)</f>
        <v>30001.053101204343</v>
      </c>
      <c r="J1520" s="4">
        <f>D1520/(constants!$A$4+constants!$B$4*data!D1520+constants!$C$4*data!D1520^2+constants!$D$4*data!D1520^3+constants!$E$4*data!D1520^4+constants!$F$4*data!D1520^5+constants!$G$4*data!D1520^6+constants!$H$4*data!D1520^7)</f>
        <v>58072.896877380976</v>
      </c>
      <c r="K1520" s="4">
        <f>E1520/(constants!$A$4+constants!$B$4*data!E1520+constants!$C$4*data!E1520^2+constants!$D$4*data!E1520^3+constants!$E$4*data!E1520^4+constants!$F$4*data!E1520^5+constants!$G$4*data!E1520^6+constants!$H$4*data!E1520^7)</f>
        <v>58072.896877380976</v>
      </c>
      <c r="L1520" s="4">
        <f>F1520/(constants!$A$4+constants!$B$4*data!F1520+constants!$C$4*data!F1520^2+constants!$D$4*data!F1520^3+constants!$E$4*data!F1520^4+constants!$F$4*data!F1520^5+constants!$G$4*data!F1520^6+constants!$H$4*data!F1520^7)</f>
        <v>2591.0859436097494</v>
      </c>
      <c r="M1520" s="4"/>
      <c r="N1520" s="4"/>
      <c r="O1520" s="4">
        <f t="shared" si="344"/>
        <v>75002.632753010854</v>
      </c>
      <c r="P1520" s="4">
        <f t="shared" si="345"/>
        <v>14518.224219345244</v>
      </c>
      <c r="Q1520" s="4">
        <f t="shared" si="345"/>
        <v>14518.224219345244</v>
      </c>
      <c r="R1520" s="4">
        <f t="shared" si="346"/>
        <v>647.77148590243735</v>
      </c>
      <c r="S1520" s="4"/>
      <c r="T1520" s="4"/>
      <c r="U1520" s="4">
        <f t="shared" si="347"/>
        <v>1</v>
      </c>
      <c r="V1520" s="4"/>
      <c r="W1520" s="4"/>
      <c r="X1520">
        <f>IF(front!E1520&gt;$X$2,O1520,P1520)</f>
        <v>75002.632753010854</v>
      </c>
      <c r="Y1520">
        <f t="shared" si="341"/>
        <v>74768.651964709788</v>
      </c>
      <c r="Z1520">
        <f>SUMPRODUCT($B$7:$B$456,Y$7:Y$456,EXP(constants!$B$32+constants!$A$32*ABS($A$7:$A$456-$A1520)))</f>
        <v>3.667237829844472E-11</v>
      </c>
      <c r="AA1520">
        <f t="shared" si="342"/>
        <v>74768.651964709745</v>
      </c>
      <c r="AB1520">
        <f t="shared" si="348"/>
        <v>74763.20600615014</v>
      </c>
      <c r="AD1520" s="4"/>
      <c r="AE1520" s="4"/>
      <c r="AF1520" s="4"/>
      <c r="AI1520" s="5">
        <f>SUMPRODUCT(constants!$B$13:$B$20,A1520^constants!$A$13:$A$20)*constants!$C$10/((A1520/1000000000)^5*(EXP(0.014388/(A1520/1000000000)/constants!$B$9)-1))</f>
        <v>2.2408480147435296E-5</v>
      </c>
      <c r="AL1520" s="17">
        <f t="shared" si="343"/>
        <v>2.9972604633343223E-10</v>
      </c>
      <c r="AQ1520">
        <f t="shared" si="350"/>
        <v>2.9972604633343223E-10</v>
      </c>
    </row>
    <row r="1521" spans="1:43" x14ac:dyDescent="0.2">
      <c r="A1521">
        <f>front!A1521</f>
        <v>881.84</v>
      </c>
      <c r="B1521" s="1">
        <f t="shared" si="349"/>
        <v>0.43000000000006366</v>
      </c>
      <c r="C1521">
        <f>front!D1521-front!B1521</f>
        <v>29937.05</v>
      </c>
      <c r="D1521" s="2">
        <f>front!E1521-front!C1521</f>
        <v>55472.3</v>
      </c>
      <c r="E1521" s="2">
        <f>IF(front!F1521-front!C1521&gt;0,front!F1521-front!C1521,0)</f>
        <v>55472.3</v>
      </c>
      <c r="F1521" s="2">
        <f>front!I1521-front!H1521</f>
        <v>2109</v>
      </c>
      <c r="G1521" s="2"/>
      <c r="H1521" s="2"/>
      <c r="I1521" s="4">
        <f>C1521/(constants!$A$4+constants!$B$4*data!C1521+constants!$C$4*data!C1521^2+constants!$D$4*data!C1521^3+constants!$E$4*data!C1521^4+constants!$F$4*data!C1521^5+constants!$G$4*data!C1521^6+constants!$H$4*data!C1521^7)</f>
        <v>30664.586031180741</v>
      </c>
      <c r="J1521" s="4">
        <f>D1521/(constants!$A$4+constants!$B$4*data!D1521+constants!$C$4*data!D1521^2+constants!$D$4*data!D1521^3+constants!$E$4*data!D1521^4+constants!$F$4*data!D1521^5+constants!$G$4*data!D1521^6+constants!$H$4*data!D1521^7)</f>
        <v>58544.512573431894</v>
      </c>
      <c r="K1521" s="4">
        <f>E1521/(constants!$A$4+constants!$B$4*data!E1521+constants!$C$4*data!E1521^2+constants!$D$4*data!E1521^3+constants!$E$4*data!E1521^4+constants!$F$4*data!E1521^5+constants!$G$4*data!E1521^6+constants!$H$4*data!E1521^7)</f>
        <v>58544.512573431894</v>
      </c>
      <c r="L1521" s="4">
        <f>F1521/(constants!$A$4+constants!$B$4*data!F1521+constants!$C$4*data!F1521^2+constants!$D$4*data!F1521^3+constants!$E$4*data!F1521^4+constants!$F$4*data!F1521^5+constants!$G$4*data!F1521^6+constants!$H$4*data!F1521^7)</f>
        <v>2104.1885924409617</v>
      </c>
      <c r="M1521" s="4"/>
      <c r="N1521" s="4"/>
      <c r="O1521" s="4">
        <f t="shared" si="344"/>
        <v>76661.465077951842</v>
      </c>
      <c r="P1521" s="4">
        <f t="shared" si="345"/>
        <v>14636.128143357973</v>
      </c>
      <c r="Q1521" s="4">
        <f t="shared" si="345"/>
        <v>14636.128143357973</v>
      </c>
      <c r="R1521" s="4">
        <f t="shared" si="346"/>
        <v>526.04714811024041</v>
      </c>
      <c r="S1521" s="4"/>
      <c r="T1521" s="4"/>
      <c r="U1521" s="4">
        <f t="shared" si="347"/>
        <v>1</v>
      </c>
      <c r="V1521" s="4"/>
      <c r="W1521" s="4"/>
      <c r="X1521">
        <f>IF(front!E1521&gt;$X$2,O1521,P1521)</f>
        <v>76661.465077951842</v>
      </c>
      <c r="Y1521">
        <f t="shared" si="341"/>
        <v>76427.484289650776</v>
      </c>
      <c r="Z1521">
        <f>SUMPRODUCT($B$7:$B$456,Y$7:Y$456,EXP(constants!$B$32+constants!$A$32*ABS($A$7:$A$456-$A1521)))</f>
        <v>3.5786310670322944E-11</v>
      </c>
      <c r="AA1521">
        <f t="shared" si="342"/>
        <v>76427.484289650747</v>
      </c>
      <c r="AB1521">
        <f t="shared" si="348"/>
        <v>76422.038331091142</v>
      </c>
      <c r="AD1521" s="4"/>
      <c r="AE1521" s="4"/>
      <c r="AF1521" s="4"/>
      <c r="AI1521" s="5">
        <f>SUMPRODUCT(constants!$B$13:$B$20,A1521^constants!$A$13:$A$20)*constants!$C$10/((A1521/1000000000)^5*(EXP(0.014388/(A1521/1000000000)/constants!$B$9)-1))</f>
        <v>2.2408390813650948E-5</v>
      </c>
      <c r="AL1521" s="17">
        <f t="shared" si="343"/>
        <v>2.9321896278883252E-10</v>
      </c>
      <c r="AQ1521">
        <f t="shared" si="350"/>
        <v>2.9321896278883252E-10</v>
      </c>
    </row>
    <row r="1522" spans="1:43" x14ac:dyDescent="0.2">
      <c r="A1522">
        <f>front!A1522</f>
        <v>882.28</v>
      </c>
      <c r="B1522" s="1">
        <f t="shared" si="349"/>
        <v>0.43999999999994088</v>
      </c>
      <c r="C1522">
        <f>front!D1522-front!B1522</f>
        <v>30571.9</v>
      </c>
      <c r="D1522" s="2">
        <f>front!E1522-front!C1522</f>
        <v>55458.5</v>
      </c>
      <c r="E1522" s="2">
        <f>IF(front!F1522-front!C1522&gt;0,front!F1522-front!C1522,0)</f>
        <v>55458.5</v>
      </c>
      <c r="F1522" s="2">
        <f>front!I1522-front!H1522</f>
        <v>1946</v>
      </c>
      <c r="G1522" s="2"/>
      <c r="H1522" s="2"/>
      <c r="I1522" s="4">
        <f>C1522/(constants!$A$4+constants!$B$4*data!C1522+constants!$C$4*data!C1522^2+constants!$D$4*data!C1522^3+constants!$E$4*data!C1522^4+constants!$F$4*data!C1522^5+constants!$G$4*data!C1522^6+constants!$H$4*data!C1522^7)</f>
        <v>31340.834067381249</v>
      </c>
      <c r="J1522" s="4">
        <f>D1522/(constants!$A$4+constants!$B$4*data!D1522+constants!$C$4*data!D1522^2+constants!$D$4*data!D1522^3+constants!$E$4*data!D1522^4+constants!$F$4*data!D1522^5+constants!$G$4*data!D1522^6+constants!$H$4*data!D1522^7)</f>
        <v>58529.16939651611</v>
      </c>
      <c r="K1522" s="4">
        <f>E1522/(constants!$A$4+constants!$B$4*data!E1522+constants!$C$4*data!E1522^2+constants!$D$4*data!E1522^3+constants!$E$4*data!E1522^4+constants!$F$4*data!E1522^5+constants!$G$4*data!E1522^6+constants!$H$4*data!E1522^7)</f>
        <v>58529.16939651611</v>
      </c>
      <c r="L1522" s="4">
        <f>F1522/(constants!$A$4+constants!$B$4*data!F1522+constants!$C$4*data!F1522^2+constants!$D$4*data!F1522^3+constants!$E$4*data!F1522^4+constants!$F$4*data!F1522^5+constants!$G$4*data!F1522^6+constants!$H$4*data!F1522^7)</f>
        <v>1941.5583995171949</v>
      </c>
      <c r="M1522" s="4"/>
      <c r="N1522" s="4"/>
      <c r="O1522" s="4">
        <f t="shared" si="344"/>
        <v>78352.085168453123</v>
      </c>
      <c r="P1522" s="4">
        <f t="shared" si="345"/>
        <v>14632.292349129028</v>
      </c>
      <c r="Q1522" s="4">
        <f t="shared" si="345"/>
        <v>14632.292349129028</v>
      </c>
      <c r="R1522" s="4">
        <f t="shared" si="346"/>
        <v>485.38959987929871</v>
      </c>
      <c r="S1522" s="4"/>
      <c r="T1522" s="4"/>
      <c r="U1522" s="4">
        <f t="shared" si="347"/>
        <v>1</v>
      </c>
      <c r="V1522" s="4"/>
      <c r="W1522" s="4"/>
      <c r="X1522">
        <f>IF(front!E1522&gt;$X$2,O1522,P1522)</f>
        <v>78352.085168453123</v>
      </c>
      <c r="Y1522">
        <f t="shared" si="341"/>
        <v>78118.104380152057</v>
      </c>
      <c r="Z1522">
        <f>SUMPRODUCT($B$7:$B$456,Y$7:Y$456,EXP(constants!$B$32+constants!$A$32*ABS($A$7:$A$456-$A1522)))</f>
        <v>3.4901794169978952E-11</v>
      </c>
      <c r="AA1522">
        <f t="shared" si="342"/>
        <v>78118.104380152028</v>
      </c>
      <c r="AB1522">
        <f t="shared" si="348"/>
        <v>78112.658421592423</v>
      </c>
      <c r="AD1522" s="4"/>
      <c r="AE1522" s="4"/>
      <c r="AF1522" s="4"/>
      <c r="AI1522" s="5">
        <f>SUMPRODUCT(constants!$B$13:$B$20,A1522^constants!$A$13:$A$20)*constants!$C$10/((A1522/1000000000)^5*(EXP(0.014388/(A1522/1000000000)/constants!$B$9)-1))</f>
        <v>2.2408252455261594E-5</v>
      </c>
      <c r="AL1522" s="17">
        <f t="shared" si="343"/>
        <v>2.8687094906332565E-10</v>
      </c>
      <c r="AQ1522">
        <f t="shared" si="350"/>
        <v>2.8687094906332565E-10</v>
      </c>
    </row>
    <row r="1523" spans="1:43" x14ac:dyDescent="0.2">
      <c r="A1523">
        <f>front!A1523</f>
        <v>882.72</v>
      </c>
      <c r="B1523" s="1">
        <f t="shared" si="349"/>
        <v>0.44000000000005457</v>
      </c>
      <c r="C1523">
        <f>front!D1523-front!B1523</f>
        <v>31046.75</v>
      </c>
      <c r="D1523" s="2">
        <f>front!E1523-front!C1523</f>
        <v>55492.800000000003</v>
      </c>
      <c r="E1523" s="2">
        <f>IF(front!F1523-front!C1523&gt;0,front!F1523-front!C1523,0)</f>
        <v>55492.800000000003</v>
      </c>
      <c r="F1523" s="2">
        <f>front!I1523-front!H1523</f>
        <v>2062.5</v>
      </c>
      <c r="G1523" s="2"/>
      <c r="H1523" s="2"/>
      <c r="I1523" s="4">
        <f>C1523/(constants!$A$4+constants!$B$4*data!C1523+constants!$C$4*data!C1523^2+constants!$D$4*data!C1523^3+constants!$E$4*data!C1523^4+constants!$F$4*data!C1523^5+constants!$G$4*data!C1523^6+constants!$H$4*data!C1523^7)</f>
        <v>31847.281072817026</v>
      </c>
      <c r="J1523" s="4">
        <f>D1523/(constants!$A$4+constants!$B$4*data!D1523+constants!$C$4*data!D1523^2+constants!$D$4*data!D1523^3+constants!$E$4*data!D1523^4+constants!$F$4*data!D1523^5+constants!$G$4*data!D1523^6+constants!$H$4*data!D1523^7)</f>
        <v>58567.306013286223</v>
      </c>
      <c r="K1523" s="4">
        <f>E1523/(constants!$A$4+constants!$B$4*data!E1523+constants!$C$4*data!E1523^2+constants!$D$4*data!E1523^3+constants!$E$4*data!E1523^4+constants!$F$4*data!E1523^5+constants!$G$4*data!E1523^6+constants!$H$4*data!E1523^7)</f>
        <v>58567.306013286223</v>
      </c>
      <c r="L1523" s="4">
        <f>F1523/(constants!$A$4+constants!$B$4*data!F1523+constants!$C$4*data!F1523^2+constants!$D$4*data!F1523^3+constants!$E$4*data!F1523^4+constants!$F$4*data!F1523^5+constants!$G$4*data!F1523^6+constants!$H$4*data!F1523^7)</f>
        <v>2057.7940616002829</v>
      </c>
      <c r="M1523" s="4"/>
      <c r="N1523" s="4"/>
      <c r="O1523" s="4">
        <f t="shared" si="344"/>
        <v>79618.202682042567</v>
      </c>
      <c r="P1523" s="4">
        <f t="shared" si="345"/>
        <v>14641.826503321556</v>
      </c>
      <c r="Q1523" s="4">
        <f t="shared" si="345"/>
        <v>14641.826503321556</v>
      </c>
      <c r="R1523" s="4">
        <f t="shared" si="346"/>
        <v>514.44851540007073</v>
      </c>
      <c r="S1523" s="4"/>
      <c r="T1523" s="4"/>
      <c r="U1523" s="4">
        <f t="shared" si="347"/>
        <v>1</v>
      </c>
      <c r="V1523" s="4"/>
      <c r="W1523" s="4"/>
      <c r="X1523">
        <f>IF(front!E1523&gt;$X$2,O1523,P1523)</f>
        <v>79618.202682042567</v>
      </c>
      <c r="Y1523">
        <f t="shared" si="341"/>
        <v>79384.221893741502</v>
      </c>
      <c r="Z1523">
        <f>SUMPRODUCT($B$7:$B$456,Y$7:Y$456,EXP(constants!$B$32+constants!$A$32*ABS($A$7:$A$456-$A1523)))</f>
        <v>3.4039139924355206E-11</v>
      </c>
      <c r="AA1523">
        <f t="shared" si="342"/>
        <v>79384.221893741473</v>
      </c>
      <c r="AB1523">
        <f t="shared" si="348"/>
        <v>79378.775935181868</v>
      </c>
      <c r="AD1523" s="4"/>
      <c r="AE1523" s="4"/>
      <c r="AF1523" s="4"/>
      <c r="AI1523" s="5">
        <f>SUMPRODUCT(constants!$B$13:$B$20,A1523^constants!$A$13:$A$20)*constants!$C$10/((A1523/1000000000)^5*(EXP(0.014388/(A1523/1000000000)/constants!$B$9)-1))</f>
        <v>2.240806664298721E-5</v>
      </c>
      <c r="AL1523" s="17">
        <f t="shared" si="343"/>
        <v>2.8229292249712834E-10</v>
      </c>
      <c r="AQ1523">
        <f t="shared" si="350"/>
        <v>2.8229292249712834E-10</v>
      </c>
    </row>
    <row r="1524" spans="1:43" x14ac:dyDescent="0.2">
      <c r="A1524">
        <f>front!A1524</f>
        <v>883.15</v>
      </c>
      <c r="B1524" s="1">
        <f t="shared" si="349"/>
        <v>0.42999999999994998</v>
      </c>
      <c r="C1524">
        <f>front!D1524-front!B1524</f>
        <v>31222.350000000002</v>
      </c>
      <c r="D1524" s="2">
        <f>front!E1524-front!C1524</f>
        <v>55501.3</v>
      </c>
      <c r="E1524" s="2">
        <f>IF(front!F1524-front!C1524&gt;0,front!F1524-front!C1524,0)</f>
        <v>55501.3</v>
      </c>
      <c r="F1524" s="2">
        <f>front!I1524-front!H1524</f>
        <v>2108.5</v>
      </c>
      <c r="G1524" s="2"/>
      <c r="H1524" s="2"/>
      <c r="I1524" s="4">
        <f>C1524/(constants!$A$4+constants!$B$4*data!C1524+constants!$C$4*data!C1524^2+constants!$D$4*data!C1524^3+constants!$E$4*data!C1524^4+constants!$F$4*data!C1524^5+constants!$G$4*data!C1524^6+constants!$H$4*data!C1524^7)</f>
        <v>32034.70268033801</v>
      </c>
      <c r="J1524" s="4">
        <f>D1524/(constants!$A$4+constants!$B$4*data!D1524+constants!$C$4*data!D1524^2+constants!$D$4*data!D1524^3+constants!$E$4*data!D1524^4+constants!$F$4*data!D1524^5+constants!$G$4*data!D1524^6+constants!$H$4*data!D1524^7)</f>
        <v>58576.757318251141</v>
      </c>
      <c r="K1524" s="4">
        <f>E1524/(constants!$A$4+constants!$B$4*data!E1524+constants!$C$4*data!E1524^2+constants!$D$4*data!E1524^3+constants!$E$4*data!E1524^4+constants!$F$4*data!E1524^5+constants!$G$4*data!E1524^6+constants!$H$4*data!E1524^7)</f>
        <v>58576.757318251141</v>
      </c>
      <c r="L1524" s="4">
        <f>F1524/(constants!$A$4+constants!$B$4*data!F1524+constants!$C$4*data!F1524^2+constants!$D$4*data!F1524^3+constants!$E$4*data!F1524^4+constants!$F$4*data!F1524^5+constants!$G$4*data!F1524^6+constants!$H$4*data!F1524^7)</f>
        <v>2103.6897263469327</v>
      </c>
      <c r="M1524" s="4"/>
      <c r="N1524" s="4"/>
      <c r="O1524" s="4">
        <f t="shared" si="344"/>
        <v>80086.756700845028</v>
      </c>
      <c r="P1524" s="4">
        <f t="shared" si="345"/>
        <v>14644.189329562785</v>
      </c>
      <c r="Q1524" s="4">
        <f t="shared" si="345"/>
        <v>14644.189329562785</v>
      </c>
      <c r="R1524" s="4">
        <f t="shared" si="346"/>
        <v>525.92243158673318</v>
      </c>
      <c r="S1524" s="4"/>
      <c r="T1524" s="4"/>
      <c r="U1524" s="4">
        <f t="shared" si="347"/>
        <v>1</v>
      </c>
      <c r="V1524" s="4"/>
      <c r="W1524" s="4"/>
      <c r="X1524">
        <f>IF(front!E1524&gt;$X$2,O1524,P1524)</f>
        <v>80086.756700845028</v>
      </c>
      <c r="Y1524">
        <f t="shared" si="341"/>
        <v>79852.775912543962</v>
      </c>
      <c r="Z1524">
        <f>SUMPRODUCT($B$7:$B$456,Y$7:Y$456,EXP(constants!$B$32+constants!$A$32*ABS($A$7:$A$456-$A1524)))</f>
        <v>3.3216695856762505E-11</v>
      </c>
      <c r="AA1524">
        <f t="shared" si="342"/>
        <v>79852.775912543933</v>
      </c>
      <c r="AB1524">
        <f t="shared" si="348"/>
        <v>79847.329953984328</v>
      </c>
      <c r="AD1524" s="4"/>
      <c r="AE1524" s="4"/>
      <c r="AF1524" s="4"/>
      <c r="AI1524" s="5">
        <f>SUMPRODUCT(constants!$B$13:$B$20,A1524^constants!$A$13:$A$20)*constants!$C$10/((A1524/1000000000)^5*(EXP(0.014388/(A1524/1000000000)/constants!$B$9)-1))</f>
        <v>2.2407839238531114E-5</v>
      </c>
      <c r="AL1524" s="17">
        <f t="shared" si="343"/>
        <v>2.8063354468389434E-10</v>
      </c>
      <c r="AQ1524">
        <f t="shared" si="350"/>
        <v>2.8063354468389434E-10</v>
      </c>
    </row>
    <row r="1525" spans="1:43" x14ac:dyDescent="0.2">
      <c r="A1525">
        <f>front!A1525</f>
        <v>883.59</v>
      </c>
      <c r="B1525" s="1">
        <f t="shared" si="349"/>
        <v>0.44000000000005457</v>
      </c>
      <c r="C1525">
        <f>front!D1525-front!B1525</f>
        <v>31162.3</v>
      </c>
      <c r="D1525" s="2">
        <f>front!E1525-front!C1525</f>
        <v>55752.7</v>
      </c>
      <c r="E1525" s="2">
        <f>IF(front!F1525-front!C1525&gt;0,front!F1525-front!C1525,0)</f>
        <v>55752.7</v>
      </c>
      <c r="F1525" s="2">
        <f>front!I1525-front!H1525</f>
        <v>2401.3999999999996</v>
      </c>
      <c r="G1525" s="2"/>
      <c r="H1525" s="2"/>
      <c r="I1525" s="4">
        <f>C1525/(constants!$A$4+constants!$B$4*data!C1525+constants!$C$4*data!C1525^2+constants!$D$4*data!C1525^3+constants!$E$4*data!C1525^4+constants!$F$4*data!C1525^5+constants!$G$4*data!C1525^6+constants!$H$4*data!C1525^7)</f>
        <v>31970.601717370711</v>
      </c>
      <c r="J1525" s="4">
        <f>D1525/(constants!$A$4+constants!$B$4*data!D1525+constants!$C$4*data!D1525^2+constants!$D$4*data!D1525^3+constants!$E$4*data!D1525^4+constants!$F$4*data!D1525^5+constants!$G$4*data!D1525^6+constants!$H$4*data!D1525^7)</f>
        <v>58856.394490631246</v>
      </c>
      <c r="K1525" s="4">
        <f>E1525/(constants!$A$4+constants!$B$4*data!E1525+constants!$C$4*data!E1525^2+constants!$D$4*data!E1525^3+constants!$E$4*data!E1525^4+constants!$F$4*data!E1525^5+constants!$G$4*data!E1525^6+constants!$H$4*data!E1525^7)</f>
        <v>58856.394490631246</v>
      </c>
      <c r="L1525" s="4">
        <f>F1525/(constants!$A$4+constants!$B$4*data!F1525+constants!$C$4*data!F1525^2+constants!$D$4*data!F1525^3+constants!$E$4*data!F1525^4+constants!$F$4*data!F1525^5+constants!$G$4*data!F1525^6+constants!$H$4*data!F1525^7)</f>
        <v>2395.9266060087821</v>
      </c>
      <c r="M1525" s="4"/>
      <c r="N1525" s="4"/>
      <c r="O1525" s="4">
        <f t="shared" si="344"/>
        <v>79926.504293426784</v>
      </c>
      <c r="P1525" s="4">
        <f t="shared" si="345"/>
        <v>14714.098622657812</v>
      </c>
      <c r="Q1525" s="4">
        <f t="shared" si="345"/>
        <v>14714.098622657812</v>
      </c>
      <c r="R1525" s="4">
        <f t="shared" si="346"/>
        <v>598.98165150219552</v>
      </c>
      <c r="S1525" s="4"/>
      <c r="T1525" s="4"/>
      <c r="U1525" s="4">
        <f t="shared" si="347"/>
        <v>1</v>
      </c>
      <c r="V1525" s="4"/>
      <c r="W1525" s="4"/>
      <c r="X1525">
        <f>IF(front!E1525&gt;$X$2,O1525,P1525)</f>
        <v>79926.504293426784</v>
      </c>
      <c r="Y1525">
        <f t="shared" ref="Y1525:Y1588" si="351">X1525-$U$4</f>
        <v>79692.523505125719</v>
      </c>
      <c r="Z1525">
        <f>SUMPRODUCT($B$7:$B$456,Y$7:Y$456,EXP(constants!$B$32+constants!$A$32*ABS($A$7:$A$456-$A1525)))</f>
        <v>3.2395691539137033E-11</v>
      </c>
      <c r="AA1525">
        <f t="shared" si="342"/>
        <v>79692.52350512569</v>
      </c>
      <c r="AB1525">
        <f t="shared" si="348"/>
        <v>79687.077546566084</v>
      </c>
      <c r="AD1525" s="4"/>
      <c r="AE1525" s="4"/>
      <c r="AF1525" s="4"/>
      <c r="AI1525" s="5">
        <f>SUMPRODUCT(constants!$B$13:$B$20,A1525^constants!$A$13:$A$20)*constants!$C$10/((A1525/1000000000)^5*(EXP(0.014388/(A1525/1000000000)/constants!$B$9)-1))</f>
        <v>2.2407559700419787E-5</v>
      </c>
      <c r="AL1525" s="17">
        <f t="shared" si="343"/>
        <v>2.8119439676182959E-10</v>
      </c>
      <c r="AQ1525">
        <f t="shared" si="350"/>
        <v>2.8119439676182959E-10</v>
      </c>
    </row>
    <row r="1526" spans="1:43" x14ac:dyDescent="0.2">
      <c r="A1526">
        <f>front!A1526</f>
        <v>884.02</v>
      </c>
      <c r="B1526" s="1">
        <f t="shared" si="349"/>
        <v>0.42999999999994998</v>
      </c>
      <c r="C1526">
        <f>front!D1526-front!B1526</f>
        <v>30807.1</v>
      </c>
      <c r="D1526" s="2">
        <f>front!E1526-front!C1526</f>
        <v>55160.800000000003</v>
      </c>
      <c r="E1526" s="2">
        <f>IF(front!F1526-front!C1526&gt;0,front!F1526-front!C1526,0)</f>
        <v>55160.800000000003</v>
      </c>
      <c r="F1526" s="2">
        <f>front!I1526-front!H1526</f>
        <v>2194.3999999999996</v>
      </c>
      <c r="G1526" s="2"/>
      <c r="H1526" s="2"/>
      <c r="I1526" s="4">
        <f>C1526/(constants!$A$4+constants!$B$4*data!C1526+constants!$C$4*data!C1526^2+constants!$D$4*data!C1526^3+constants!$E$4*data!C1526^4+constants!$F$4*data!C1526^5+constants!$G$4*data!C1526^6+constants!$H$4*data!C1526^7)</f>
        <v>31591.616904403851</v>
      </c>
      <c r="J1526" s="4">
        <f>D1526/(constants!$A$4+constants!$B$4*data!D1526+constants!$C$4*data!D1526^2+constants!$D$4*data!D1526^3+constants!$E$4*data!D1526^4+constants!$F$4*data!D1526^5+constants!$G$4*data!D1526^6+constants!$H$4*data!D1526^7)</f>
        <v>58198.310328092739</v>
      </c>
      <c r="K1526" s="4">
        <f>E1526/(constants!$A$4+constants!$B$4*data!E1526+constants!$C$4*data!E1526^2+constants!$D$4*data!E1526^3+constants!$E$4*data!E1526^4+constants!$F$4*data!E1526^5+constants!$G$4*data!E1526^6+constants!$H$4*data!E1526^7)</f>
        <v>58198.310328092739</v>
      </c>
      <c r="L1526" s="4">
        <f>F1526/(constants!$A$4+constants!$B$4*data!F1526+constants!$C$4*data!F1526^2+constants!$D$4*data!F1526^3+constants!$E$4*data!F1526^4+constants!$F$4*data!F1526^5+constants!$G$4*data!F1526^6+constants!$H$4*data!F1526^7)</f>
        <v>2189.3949908427103</v>
      </c>
      <c r="M1526" s="4"/>
      <c r="N1526" s="4"/>
      <c r="O1526" s="4">
        <f t="shared" si="344"/>
        <v>78979.042261009628</v>
      </c>
      <c r="P1526" s="4">
        <f t="shared" si="345"/>
        <v>14549.577582023185</v>
      </c>
      <c r="Q1526" s="4">
        <f t="shared" si="345"/>
        <v>14549.577582023185</v>
      </c>
      <c r="R1526" s="4">
        <f t="shared" si="346"/>
        <v>547.34874771067757</v>
      </c>
      <c r="S1526" s="4"/>
      <c r="T1526" s="4"/>
      <c r="U1526" s="4">
        <f t="shared" si="347"/>
        <v>1</v>
      </c>
      <c r="V1526" s="4"/>
      <c r="W1526" s="4"/>
      <c r="X1526">
        <f>IF(front!E1526&gt;$X$2,O1526,P1526)</f>
        <v>78979.042261009628</v>
      </c>
      <c r="Y1526">
        <f t="shared" si="351"/>
        <v>78745.061472708563</v>
      </c>
      <c r="Z1526">
        <f>SUMPRODUCT($B$7:$B$456,Y$7:Y$456,EXP(constants!$B$32+constants!$A$32*ABS($A$7:$A$456-$A1526)))</f>
        <v>3.1612956006419789E-11</v>
      </c>
      <c r="AA1526">
        <f t="shared" si="342"/>
        <v>78745.061472708534</v>
      </c>
      <c r="AB1526">
        <f t="shared" si="348"/>
        <v>78739.615514148929</v>
      </c>
      <c r="AD1526" s="4"/>
      <c r="AE1526" s="4"/>
      <c r="AF1526" s="4"/>
      <c r="AI1526" s="5">
        <f>SUMPRODUCT(constants!$B$13:$B$20,A1526^constants!$A$13:$A$20)*constants!$C$10/((A1526/1000000000)^5*(EXP(0.014388/(A1526/1000000000)/constants!$B$9)-1))</f>
        <v>2.2407240770814992E-5</v>
      </c>
      <c r="AL1526" s="17">
        <f t="shared" si="343"/>
        <v>2.8457391650316827E-10</v>
      </c>
      <c r="AQ1526">
        <f t="shared" si="350"/>
        <v>2.8457391650316827E-10</v>
      </c>
    </row>
    <row r="1527" spans="1:43" x14ac:dyDescent="0.2">
      <c r="A1527">
        <f>front!A1527</f>
        <v>884.46</v>
      </c>
      <c r="B1527" s="1">
        <f t="shared" si="349"/>
        <v>0.44000000000005457</v>
      </c>
      <c r="C1527">
        <f>front!D1527-front!B1527</f>
        <v>30392.899999999998</v>
      </c>
      <c r="D1527" s="2">
        <f>front!E1527-front!C1527</f>
        <v>55302.400000000001</v>
      </c>
      <c r="E1527" s="2">
        <f>IF(front!F1527-front!C1527&gt;0,front!F1527-front!C1527,0)</f>
        <v>55302.400000000001</v>
      </c>
      <c r="F1527" s="2">
        <f>front!I1527-front!H1527</f>
        <v>2156.2000000000007</v>
      </c>
      <c r="G1527" s="2"/>
      <c r="H1527" s="2"/>
      <c r="I1527" s="4">
        <f>C1527/(constants!$A$4+constants!$B$4*data!C1527+constants!$C$4*data!C1527^2+constants!$D$4*data!C1527^3+constants!$E$4*data!C1527^4+constants!$F$4*data!C1527^5+constants!$G$4*data!C1527^6+constants!$H$4*data!C1527^7)</f>
        <v>31150.063640836637</v>
      </c>
      <c r="J1527" s="4">
        <f>D1527/(constants!$A$4+constants!$B$4*data!D1527+constants!$C$4*data!D1527^2+constants!$D$4*data!D1527^3+constants!$E$4*data!D1527^4+constants!$F$4*data!D1527^5+constants!$G$4*data!D1527^6+constants!$H$4*data!D1527^7)</f>
        <v>58355.65180921225</v>
      </c>
      <c r="K1527" s="4">
        <f>E1527/(constants!$A$4+constants!$B$4*data!E1527+constants!$C$4*data!E1527^2+constants!$D$4*data!E1527^3+constants!$E$4*data!E1527^4+constants!$F$4*data!E1527^5+constants!$G$4*data!E1527^6+constants!$H$4*data!E1527^7)</f>
        <v>58355.65180921225</v>
      </c>
      <c r="L1527" s="4">
        <f>F1527/(constants!$A$4+constants!$B$4*data!F1527+constants!$C$4*data!F1527^2+constants!$D$4*data!F1527^3+constants!$E$4*data!F1527^4+constants!$F$4*data!F1527^5+constants!$G$4*data!F1527^6+constants!$H$4*data!F1527^7)</f>
        <v>2151.2815716792884</v>
      </c>
      <c r="M1527" s="4"/>
      <c r="N1527" s="4"/>
      <c r="O1527" s="4">
        <f t="shared" si="344"/>
        <v>77875.159102091595</v>
      </c>
      <c r="P1527" s="4">
        <f t="shared" si="345"/>
        <v>14588.912952303062</v>
      </c>
      <c r="Q1527" s="4">
        <f t="shared" si="345"/>
        <v>14588.912952303062</v>
      </c>
      <c r="R1527" s="4">
        <f t="shared" si="346"/>
        <v>537.8203929198221</v>
      </c>
      <c r="S1527" s="4"/>
      <c r="T1527" s="4"/>
      <c r="U1527" s="4">
        <f t="shared" si="347"/>
        <v>1</v>
      </c>
      <c r="V1527" s="4"/>
      <c r="W1527" s="4"/>
      <c r="X1527">
        <f>IF(front!E1527&gt;$X$2,O1527,P1527)</f>
        <v>77875.159102091595</v>
      </c>
      <c r="Y1527">
        <f t="shared" si="351"/>
        <v>77641.17831379053</v>
      </c>
      <c r="Z1527">
        <f>SUMPRODUCT($B$7:$B$456,Y$7:Y$456,EXP(constants!$B$32+constants!$A$32*ABS($A$7:$A$456-$A1527)))</f>
        <v>3.0831590710904091E-11</v>
      </c>
      <c r="AA1527">
        <f t="shared" si="342"/>
        <v>77641.1783137905</v>
      </c>
      <c r="AB1527">
        <f t="shared" si="348"/>
        <v>77635.732355230895</v>
      </c>
      <c r="AD1527" s="4"/>
      <c r="AE1527" s="4"/>
      <c r="AF1527" s="4"/>
      <c r="AI1527" s="5">
        <f>SUMPRODUCT(constants!$B$13:$B$20,A1527^constants!$A$13:$A$20)*constants!$C$10/((A1527/1000000000)^5*(EXP(0.014388/(A1527/1000000000)/constants!$B$9)-1))</f>
        <v>2.2406867654319118E-5</v>
      </c>
      <c r="AL1527" s="17">
        <f t="shared" si="343"/>
        <v>2.8861539621722139E-10</v>
      </c>
      <c r="AQ1527">
        <f t="shared" si="350"/>
        <v>2.8861539621722139E-10</v>
      </c>
    </row>
    <row r="1528" spans="1:43" x14ac:dyDescent="0.2">
      <c r="A1528">
        <f>front!A1528</f>
        <v>884.89</v>
      </c>
      <c r="B1528" s="1">
        <f t="shared" si="349"/>
        <v>0.42999999999994998</v>
      </c>
      <c r="C1528">
        <f>front!D1528-front!B1528</f>
        <v>29820.55</v>
      </c>
      <c r="D1528" s="2">
        <f>front!E1528-front!C1528</f>
        <v>55175</v>
      </c>
      <c r="E1528" s="2">
        <f>IF(front!F1528-front!C1528&gt;0,front!F1528-front!C1528,0)</f>
        <v>55175</v>
      </c>
      <c r="F1528" s="2">
        <f>front!I1528-front!H1528</f>
        <v>2368.1000000000004</v>
      </c>
      <c r="G1528" s="2"/>
      <c r="H1528" s="2"/>
      <c r="I1528" s="4">
        <f>C1528/(constants!$A$4+constants!$B$4*data!C1528+constants!$C$4*data!C1528^2+constants!$D$4*data!C1528^3+constants!$E$4*data!C1528^4+constants!$F$4*data!C1528^5+constants!$G$4*data!C1528^6+constants!$H$4*data!C1528^7)</f>
        <v>30540.594362856504</v>
      </c>
      <c r="J1528" s="4">
        <f>D1528/(constants!$A$4+constants!$B$4*data!D1528+constants!$C$4*data!D1528^2+constants!$D$4*data!D1528^3+constants!$E$4*data!D1528^4+constants!$F$4*data!D1528^5+constants!$G$4*data!D1528^6+constants!$H$4*data!D1528^7)</f>
        <v>58214.086521111065</v>
      </c>
      <c r="K1528" s="4">
        <f>E1528/(constants!$A$4+constants!$B$4*data!E1528+constants!$C$4*data!E1528^2+constants!$D$4*data!E1528^3+constants!$E$4*data!E1528^4+constants!$F$4*data!E1528^5+constants!$G$4*data!E1528^6+constants!$H$4*data!E1528^7)</f>
        <v>58214.086521111065</v>
      </c>
      <c r="L1528" s="4">
        <f>F1528/(constants!$A$4+constants!$B$4*data!F1528+constants!$C$4*data!F1528^2+constants!$D$4*data!F1528^3+constants!$E$4*data!F1528^4+constants!$F$4*data!F1528^5+constants!$G$4*data!F1528^6+constants!$H$4*data!F1528^7)</f>
        <v>2362.7018419994019</v>
      </c>
      <c r="M1528" s="4"/>
      <c r="N1528" s="4"/>
      <c r="O1528" s="4">
        <f t="shared" si="344"/>
        <v>76351.485907141265</v>
      </c>
      <c r="P1528" s="4">
        <f t="shared" si="345"/>
        <v>14553.521630277766</v>
      </c>
      <c r="Q1528" s="4">
        <f t="shared" si="345"/>
        <v>14553.521630277766</v>
      </c>
      <c r="R1528" s="4">
        <f t="shared" si="346"/>
        <v>590.67546049985049</v>
      </c>
      <c r="S1528" s="4"/>
      <c r="T1528" s="4"/>
      <c r="U1528" s="4">
        <f t="shared" si="347"/>
        <v>1</v>
      </c>
      <c r="V1528" s="4"/>
      <c r="W1528" s="4"/>
      <c r="X1528">
        <f>IF(front!E1528&gt;$X$2,O1528,P1528)</f>
        <v>76351.485907141265</v>
      </c>
      <c r="Y1528">
        <f t="shared" si="351"/>
        <v>76117.505118840199</v>
      </c>
      <c r="Z1528">
        <f>SUMPRODUCT($B$7:$B$456,Y$7:Y$456,EXP(constants!$B$32+constants!$A$32*ABS($A$7:$A$456-$A1528)))</f>
        <v>3.0086646539841551E-11</v>
      </c>
      <c r="AA1528">
        <f t="shared" si="342"/>
        <v>76117.50511884017</v>
      </c>
      <c r="AB1528">
        <f t="shared" si="348"/>
        <v>76112.059160280565</v>
      </c>
      <c r="AD1528" s="4"/>
      <c r="AE1528" s="4"/>
      <c r="AF1528" s="4"/>
      <c r="AI1528" s="5">
        <f>SUMPRODUCT(constants!$B$13:$B$20,A1528^constants!$A$13:$A$20)*constants!$C$10/((A1528/1000000000)^5*(EXP(0.014388/(A1528/1000000000)/constants!$B$9)-1))</f>
        <v>2.2406457349683402E-5</v>
      </c>
      <c r="AL1528" s="17">
        <f t="shared" si="343"/>
        <v>2.9438774350459718E-10</v>
      </c>
      <c r="AQ1528">
        <f t="shared" si="350"/>
        <v>2.9438774350459718E-10</v>
      </c>
    </row>
    <row r="1529" spans="1:43" x14ac:dyDescent="0.2">
      <c r="A1529">
        <f>front!A1529</f>
        <v>885.33</v>
      </c>
      <c r="B1529" s="1">
        <f t="shared" si="349"/>
        <v>0.44000000000005457</v>
      </c>
      <c r="C1529">
        <f>front!D1529-front!B1529</f>
        <v>29241.75</v>
      </c>
      <c r="D1529" s="2">
        <f>front!E1529-front!C1529</f>
        <v>55007.199999999997</v>
      </c>
      <c r="E1529" s="2">
        <f>IF(front!F1529-front!C1529&gt;0,front!F1529-front!C1529,0)</f>
        <v>55007.199999999997</v>
      </c>
      <c r="F1529" s="2">
        <f>front!I1529-front!H1529</f>
        <v>2564.2999999999993</v>
      </c>
      <c r="G1529" s="2"/>
      <c r="H1529" s="2"/>
      <c r="I1529" s="4">
        <f>C1529/(constants!$A$4+constants!$B$4*data!C1529+constants!$C$4*data!C1529^2+constants!$D$4*data!C1529^3+constants!$E$4*data!C1529^4+constants!$F$4*data!C1529^5+constants!$G$4*data!C1529^6+constants!$H$4*data!C1529^7)</f>
        <v>29925.058894959864</v>
      </c>
      <c r="J1529" s="4">
        <f>D1529/(constants!$A$4+constants!$B$4*data!D1529+constants!$C$4*data!D1529^2+constants!$D$4*data!D1529^3+constants!$E$4*data!D1529^4+constants!$F$4*data!D1529^5+constants!$G$4*data!D1529^6+constants!$H$4*data!D1529^7)</f>
        <v>58027.693657905758</v>
      </c>
      <c r="K1529" s="4">
        <f>E1529/(constants!$A$4+constants!$B$4*data!E1529+constants!$C$4*data!E1529^2+constants!$D$4*data!E1529^3+constants!$E$4*data!E1529^4+constants!$F$4*data!E1529^5+constants!$G$4*data!E1529^6+constants!$H$4*data!E1529^7)</f>
        <v>58027.693657905758</v>
      </c>
      <c r="L1529" s="4">
        <f>F1529/(constants!$A$4+constants!$B$4*data!F1529+constants!$C$4*data!F1529^2+constants!$D$4*data!F1529^3+constants!$E$4*data!F1529^4+constants!$F$4*data!F1529^5+constants!$G$4*data!F1529^6+constants!$H$4*data!F1529^7)</f>
        <v>2558.4594374856802</v>
      </c>
      <c r="M1529" s="4"/>
      <c r="N1529" s="4"/>
      <c r="O1529" s="4">
        <f t="shared" si="344"/>
        <v>74812.647237399651</v>
      </c>
      <c r="P1529" s="4">
        <f t="shared" si="345"/>
        <v>14506.92341447644</v>
      </c>
      <c r="Q1529" s="4">
        <f t="shared" si="345"/>
        <v>14506.92341447644</v>
      </c>
      <c r="R1529" s="4">
        <f t="shared" si="346"/>
        <v>639.61485937142004</v>
      </c>
      <c r="S1529" s="4"/>
      <c r="T1529" s="4"/>
      <c r="U1529" s="4">
        <f t="shared" si="347"/>
        <v>1</v>
      </c>
      <c r="V1529" s="4"/>
      <c r="W1529" s="4"/>
      <c r="X1529">
        <f>IF(front!E1529&gt;$X$2,O1529,P1529)</f>
        <v>74812.647237399651</v>
      </c>
      <c r="Y1529">
        <f t="shared" si="351"/>
        <v>74578.666449098586</v>
      </c>
      <c r="Z1529">
        <f>SUMPRODUCT($B$7:$B$456,Y$7:Y$456,EXP(constants!$B$32+constants!$A$32*ABS($A$7:$A$456-$A1529)))</f>
        <v>2.9343006449370245E-11</v>
      </c>
      <c r="AA1529">
        <f t="shared" si="342"/>
        <v>74578.666449098557</v>
      </c>
      <c r="AB1529">
        <f t="shared" si="348"/>
        <v>74573.220490538952</v>
      </c>
      <c r="AD1529" s="4"/>
      <c r="AE1529" s="4"/>
      <c r="AF1529" s="4"/>
      <c r="AI1529" s="5">
        <f>SUMPRODUCT(constants!$B$13:$B$20,A1529^constants!$A$13:$A$20)*constants!$C$10/((A1529/1000000000)^5*(EXP(0.014388/(A1529/1000000000)/constants!$B$9)-1))</f>
        <v>2.2405990814634108E-5</v>
      </c>
      <c r="AL1529" s="17">
        <f t="shared" si="343"/>
        <v>3.0045625852348349E-10</v>
      </c>
      <c r="AQ1529">
        <f t="shared" si="350"/>
        <v>3.0045625852348349E-10</v>
      </c>
    </row>
    <row r="1530" spans="1:43" x14ac:dyDescent="0.2">
      <c r="A1530">
        <f>front!A1530</f>
        <v>885.76</v>
      </c>
      <c r="B1530" s="1">
        <f t="shared" si="349"/>
        <v>0.42999999999994998</v>
      </c>
      <c r="C1530">
        <f>front!D1530-front!B1530</f>
        <v>28588.65</v>
      </c>
      <c r="D1530" s="2">
        <f>front!E1530-front!C1530</f>
        <v>55540.5</v>
      </c>
      <c r="E1530" s="2">
        <f>IF(front!F1530-front!C1530&gt;0,front!F1530-front!C1530,0)</f>
        <v>55540.5</v>
      </c>
      <c r="F1530" s="2">
        <f>front!I1530-front!H1530</f>
        <v>2533.7000000000007</v>
      </c>
      <c r="G1530" s="2"/>
      <c r="H1530" s="2"/>
      <c r="I1530" s="4">
        <f>C1530/(constants!$A$4+constants!$B$4*data!C1530+constants!$C$4*data!C1530^2+constants!$D$4*data!C1530^3+constants!$E$4*data!C1530^4+constants!$F$4*data!C1530^5+constants!$G$4*data!C1530^6+constants!$H$4*data!C1530^7)</f>
        <v>29231.481140685046</v>
      </c>
      <c r="J1530" s="4">
        <f>D1530/(constants!$A$4+constants!$B$4*data!D1530+constants!$C$4*data!D1530^2+constants!$D$4*data!D1530^3+constants!$E$4*data!D1530^4+constants!$F$4*data!D1530^5+constants!$G$4*data!D1530^6+constants!$H$4*data!D1530^7)</f>
        <v>58620.347318794447</v>
      </c>
      <c r="K1530" s="4">
        <f>E1530/(constants!$A$4+constants!$B$4*data!E1530+constants!$C$4*data!E1530^2+constants!$D$4*data!E1530^3+constants!$E$4*data!E1530^4+constants!$F$4*data!E1530^5+constants!$G$4*data!E1530^6+constants!$H$4*data!E1530^7)</f>
        <v>58620.347318794447</v>
      </c>
      <c r="L1530" s="4">
        <f>F1530/(constants!$A$4+constants!$B$4*data!F1530+constants!$C$4*data!F1530^2+constants!$D$4*data!F1530^3+constants!$E$4*data!F1530^4+constants!$F$4*data!F1530^5+constants!$G$4*data!F1530^6+constants!$H$4*data!F1530^7)</f>
        <v>2527.9282815431447</v>
      </c>
      <c r="M1530" s="4"/>
      <c r="N1530" s="4"/>
      <c r="O1530" s="4">
        <f t="shared" si="344"/>
        <v>73078.702851712616</v>
      </c>
      <c r="P1530" s="4">
        <f t="shared" si="345"/>
        <v>14655.086829698612</v>
      </c>
      <c r="Q1530" s="4">
        <f t="shared" si="345"/>
        <v>14655.086829698612</v>
      </c>
      <c r="R1530" s="4">
        <f t="shared" si="346"/>
        <v>631.98207038578619</v>
      </c>
      <c r="S1530" s="4"/>
      <c r="T1530" s="4"/>
      <c r="U1530" s="4">
        <f t="shared" si="347"/>
        <v>1</v>
      </c>
      <c r="V1530" s="4"/>
      <c r="W1530" s="4"/>
      <c r="X1530">
        <f>IF(front!E1530&gt;$X$2,O1530,P1530)</f>
        <v>73078.702851712616</v>
      </c>
      <c r="Y1530">
        <f t="shared" si="351"/>
        <v>72844.722063411551</v>
      </c>
      <c r="Z1530">
        <f>SUMPRODUCT($B$7:$B$456,Y$7:Y$456,EXP(constants!$B$32+constants!$A$32*ABS($A$7:$A$456-$A1530)))</f>
        <v>2.8634029030045037E-11</v>
      </c>
      <c r="AA1530">
        <f t="shared" si="342"/>
        <v>72844.722063411522</v>
      </c>
      <c r="AB1530">
        <f t="shared" si="348"/>
        <v>72839.276104851917</v>
      </c>
      <c r="AD1530" s="4"/>
      <c r="AE1530" s="4"/>
      <c r="AF1530" s="4"/>
      <c r="AI1530" s="5">
        <f>SUMPRODUCT(constants!$B$13:$B$20,A1530^constants!$A$13:$A$20)*constants!$C$10/((A1530/1000000000)^5*(EXP(0.014388/(A1530/1000000000)/constants!$B$9)-1))</f>
        <v>2.2405489297261355E-5</v>
      </c>
      <c r="AL1530" s="17">
        <f t="shared" si="343"/>
        <v>3.0760175684624765E-10</v>
      </c>
      <c r="AQ1530">
        <f t="shared" si="350"/>
        <v>3.0760175684624765E-10</v>
      </c>
    </row>
    <row r="1531" spans="1:43" x14ac:dyDescent="0.2">
      <c r="A1531">
        <f>front!A1531</f>
        <v>886.2</v>
      </c>
      <c r="B1531" s="1">
        <f t="shared" si="349"/>
        <v>0.44000000000005457</v>
      </c>
      <c r="C1531">
        <f>front!D1531-front!B1531</f>
        <v>28078.550000000003</v>
      </c>
      <c r="D1531" s="2">
        <f>front!E1531-front!C1531</f>
        <v>55613</v>
      </c>
      <c r="E1531" s="2">
        <f>IF(front!F1531-front!C1531&gt;0,front!F1531-front!C1531,0)</f>
        <v>55613</v>
      </c>
      <c r="F1531" s="2">
        <f>front!I1531-front!H1531</f>
        <v>2732</v>
      </c>
      <c r="G1531" s="2"/>
      <c r="H1531" s="2"/>
      <c r="I1531" s="4">
        <f>C1531/(constants!$A$4+constants!$B$4*data!C1531+constants!$C$4*data!C1531^2+constants!$D$4*data!C1531^3+constants!$E$4*data!C1531^4+constants!$F$4*data!C1531^5+constants!$G$4*data!C1531^6+constants!$H$4*data!C1531^7)</f>
        <v>28690.489076419548</v>
      </c>
      <c r="J1531" s="4">
        <f>D1531/(constants!$A$4+constants!$B$4*data!D1531+constants!$C$4*data!D1531^2+constants!$D$4*data!D1531^3+constants!$E$4*data!D1531^4+constants!$F$4*data!D1531^5+constants!$G$4*data!D1531^6+constants!$H$4*data!D1531^7)</f>
        <v>58700.978932077734</v>
      </c>
      <c r="K1531" s="4">
        <f>E1531/(constants!$A$4+constants!$B$4*data!E1531+constants!$C$4*data!E1531^2+constants!$D$4*data!E1531^3+constants!$E$4*data!E1531^4+constants!$F$4*data!E1531^5+constants!$G$4*data!E1531^6+constants!$H$4*data!E1531^7)</f>
        <v>58700.978932077734</v>
      </c>
      <c r="L1531" s="4">
        <f>F1531/(constants!$A$4+constants!$B$4*data!F1531+constants!$C$4*data!F1531^2+constants!$D$4*data!F1531^3+constants!$E$4*data!F1531^4+constants!$F$4*data!F1531^5+constants!$G$4*data!F1531^6+constants!$H$4*data!F1531^7)</f>
        <v>2725.7834640304168</v>
      </c>
      <c r="M1531" s="4"/>
      <c r="N1531" s="4"/>
      <c r="O1531" s="4">
        <f t="shared" si="344"/>
        <v>71726.222691048868</v>
      </c>
      <c r="P1531" s="4">
        <f t="shared" si="345"/>
        <v>14675.244733019434</v>
      </c>
      <c r="Q1531" s="4">
        <f t="shared" si="345"/>
        <v>14675.244733019434</v>
      </c>
      <c r="R1531" s="4">
        <f t="shared" si="346"/>
        <v>681.4458660076042</v>
      </c>
      <c r="S1531" s="4"/>
      <c r="T1531" s="4"/>
      <c r="U1531" s="4">
        <f t="shared" si="347"/>
        <v>1</v>
      </c>
      <c r="V1531" s="4"/>
      <c r="W1531" s="4"/>
      <c r="X1531">
        <f>IF(front!E1531&gt;$X$2,O1531,P1531)</f>
        <v>71726.222691048868</v>
      </c>
      <c r="Y1531">
        <f t="shared" si="351"/>
        <v>71492.241902747803</v>
      </c>
      <c r="Z1531">
        <f>SUMPRODUCT($B$7:$B$456,Y$7:Y$456,EXP(constants!$B$32+constants!$A$32*ABS($A$7:$A$456-$A1531)))</f>
        <v>2.7926292728817037E-11</v>
      </c>
      <c r="AA1531">
        <f t="shared" si="342"/>
        <v>71492.241902747774</v>
      </c>
      <c r="AB1531">
        <f t="shared" si="348"/>
        <v>71486.795944188169</v>
      </c>
      <c r="AD1531" s="4"/>
      <c r="AE1531" s="4"/>
      <c r="AF1531" s="4"/>
      <c r="AI1531" s="5">
        <f>SUMPRODUCT(constants!$B$13:$B$20,A1531^constants!$A$13:$A$20)*constants!$C$10/((A1531/1000000000)^5*(EXP(0.014388/(A1531/1000000000)/constants!$B$9)-1))</f>
        <v>2.240492951603367E-5</v>
      </c>
      <c r="AL1531" s="17">
        <f t="shared" si="343"/>
        <v>3.1341353630572356E-10</v>
      </c>
      <c r="AQ1531">
        <f t="shared" si="350"/>
        <v>3.1341353630572356E-10</v>
      </c>
    </row>
    <row r="1532" spans="1:43" x14ac:dyDescent="0.2">
      <c r="A1532">
        <f>front!A1532</f>
        <v>886.63</v>
      </c>
      <c r="B1532" s="1">
        <f t="shared" si="349"/>
        <v>0.42999999999994998</v>
      </c>
      <c r="C1532">
        <f>front!D1532-front!B1532</f>
        <v>27790.5</v>
      </c>
      <c r="D1532" s="2">
        <f>front!E1532-front!C1532</f>
        <v>54584.3</v>
      </c>
      <c r="E1532" s="2">
        <f>IF(front!F1532-front!C1532&gt;0,front!F1532-front!C1532,0)</f>
        <v>54584.3</v>
      </c>
      <c r="F1532" s="2">
        <f>front!I1532-front!H1532</f>
        <v>2159.7000000000007</v>
      </c>
      <c r="G1532" s="2"/>
      <c r="H1532" s="2"/>
      <c r="I1532" s="4">
        <f>C1532/(constants!$A$4+constants!$B$4*data!C1532+constants!$C$4*data!C1532^2+constants!$D$4*data!C1532^3+constants!$E$4*data!C1532^4+constants!$F$4*data!C1532^5+constants!$G$4*data!C1532^6+constants!$H$4*data!C1532^7)</f>
        <v>28385.276677016896</v>
      </c>
      <c r="J1532" s="4">
        <f>D1532/(constants!$A$4+constants!$B$4*data!D1532+constants!$C$4*data!D1532^2+constants!$D$4*data!D1532^3+constants!$E$4*data!D1532^4+constants!$F$4*data!D1532^5+constants!$G$4*data!D1532^6+constants!$H$4*data!D1532^7)</f>
        <v>57558.229034688142</v>
      </c>
      <c r="K1532" s="4">
        <f>E1532/(constants!$A$4+constants!$B$4*data!E1532+constants!$C$4*data!E1532^2+constants!$D$4*data!E1532^3+constants!$E$4*data!E1532^4+constants!$F$4*data!E1532^5+constants!$G$4*data!E1532^6+constants!$H$4*data!E1532^7)</f>
        <v>57558.229034688142</v>
      </c>
      <c r="L1532" s="4">
        <f>F1532/(constants!$A$4+constants!$B$4*data!F1532+constants!$C$4*data!F1532^2+constants!$D$4*data!F1532^3+constants!$E$4*data!F1532^4+constants!$F$4*data!F1532^5+constants!$G$4*data!F1532^6+constants!$H$4*data!F1532^7)</f>
        <v>2154.7736375350705</v>
      </c>
      <c r="M1532" s="4"/>
      <c r="N1532" s="4"/>
      <c r="O1532" s="4">
        <f t="shared" si="344"/>
        <v>70963.191692542241</v>
      </c>
      <c r="P1532" s="4">
        <f t="shared" si="345"/>
        <v>14389.557258672035</v>
      </c>
      <c r="Q1532" s="4">
        <f t="shared" si="345"/>
        <v>14389.557258672035</v>
      </c>
      <c r="R1532" s="4">
        <f t="shared" si="346"/>
        <v>538.69340938376763</v>
      </c>
      <c r="S1532" s="4"/>
      <c r="T1532" s="4"/>
      <c r="U1532" s="4">
        <f t="shared" si="347"/>
        <v>1</v>
      </c>
      <c r="V1532" s="4"/>
      <c r="W1532" s="4"/>
      <c r="X1532">
        <f>IF(front!E1532&gt;$X$2,O1532,P1532)</f>
        <v>70963.191692542241</v>
      </c>
      <c r="Y1532">
        <f t="shared" si="351"/>
        <v>70729.210904241176</v>
      </c>
      <c r="Z1532">
        <f>SUMPRODUCT($B$7:$B$456,Y$7:Y$456,EXP(constants!$B$32+constants!$A$32*ABS($A$7:$A$456-$A1532)))</f>
        <v>2.7251545545553476E-11</v>
      </c>
      <c r="AA1532">
        <f t="shared" si="342"/>
        <v>70729.210904241147</v>
      </c>
      <c r="AB1532">
        <f t="shared" si="348"/>
        <v>70723.764945681542</v>
      </c>
      <c r="AD1532" s="4"/>
      <c r="AE1532" s="4"/>
      <c r="AF1532" s="4"/>
      <c r="AI1532" s="5">
        <f>SUMPRODUCT(constants!$B$13:$B$20,A1532^constants!$A$13:$A$20)*constants!$C$10/((A1532/1000000000)^5*(EXP(0.014388/(A1532/1000000000)/constants!$B$9)-1))</f>
        <v>2.240433696061334E-5</v>
      </c>
      <c r="AL1532" s="17">
        <f t="shared" si="343"/>
        <v>3.1678654237116331E-10</v>
      </c>
      <c r="AQ1532">
        <f t="shared" si="350"/>
        <v>3.1678654237116331E-10</v>
      </c>
    </row>
    <row r="1533" spans="1:43" x14ac:dyDescent="0.2">
      <c r="A1533">
        <f>front!A1533</f>
        <v>887.07</v>
      </c>
      <c r="B1533" s="1">
        <f t="shared" si="349"/>
        <v>0.44000000000005457</v>
      </c>
      <c r="C1533">
        <f>front!D1533-front!B1533</f>
        <v>27617.05</v>
      </c>
      <c r="D1533" s="2">
        <f>front!E1533-front!C1533</f>
        <v>55691.6</v>
      </c>
      <c r="E1533" s="2">
        <f>IF(front!F1533-front!C1533&gt;0,front!F1533-front!C1533,0)</f>
        <v>55691.6</v>
      </c>
      <c r="F1533" s="2">
        <f>front!I1533-front!H1533</f>
        <v>1672.3999999999996</v>
      </c>
      <c r="G1533" s="2"/>
      <c r="H1533" s="2"/>
      <c r="I1533" s="4">
        <f>C1533/(constants!$A$4+constants!$B$4*data!C1533+constants!$C$4*data!C1533^2+constants!$D$4*data!C1533^3+constants!$E$4*data!C1533^4+constants!$F$4*data!C1533^5+constants!$G$4*data!C1533^6+constants!$H$4*data!C1533^7)</f>
        <v>28201.591092357186</v>
      </c>
      <c r="J1533" s="4">
        <f>D1533/(constants!$A$4+constants!$B$4*data!D1533+constants!$C$4*data!D1533^2+constants!$D$4*data!D1533^3+constants!$E$4*data!D1533^4+constants!$F$4*data!D1533^5+constants!$G$4*data!D1533^6+constants!$H$4*data!D1533^7)</f>
        <v>58788.4133094914</v>
      </c>
      <c r="K1533" s="4">
        <f>E1533/(constants!$A$4+constants!$B$4*data!E1533+constants!$C$4*data!E1533^2+constants!$D$4*data!E1533^3+constants!$E$4*data!E1533^4+constants!$F$4*data!E1533^5+constants!$G$4*data!E1533^6+constants!$H$4*data!E1533^7)</f>
        <v>58788.4133094914</v>
      </c>
      <c r="L1533" s="4">
        <f>F1533/(constants!$A$4+constants!$B$4*data!F1533+constants!$C$4*data!F1533^2+constants!$D$4*data!F1533^3+constants!$E$4*data!F1533^4+constants!$F$4*data!F1533^5+constants!$G$4*data!F1533^6+constants!$H$4*data!F1533^7)</f>
        <v>1668.579221383108</v>
      </c>
      <c r="M1533" s="4"/>
      <c r="N1533" s="4"/>
      <c r="O1533" s="4">
        <f t="shared" si="344"/>
        <v>70503.977730892962</v>
      </c>
      <c r="P1533" s="4">
        <f t="shared" si="345"/>
        <v>14697.10332737285</v>
      </c>
      <c r="Q1533" s="4">
        <f t="shared" si="345"/>
        <v>14697.10332737285</v>
      </c>
      <c r="R1533" s="4">
        <f t="shared" si="346"/>
        <v>417.144805345777</v>
      </c>
      <c r="S1533" s="4"/>
      <c r="T1533" s="4"/>
      <c r="U1533" s="4">
        <f t="shared" si="347"/>
        <v>1</v>
      </c>
      <c r="V1533" s="4"/>
      <c r="W1533" s="4"/>
      <c r="X1533">
        <f>IF(front!E1533&gt;$X$2,O1533,P1533)</f>
        <v>70503.977730892962</v>
      </c>
      <c r="Y1533">
        <f t="shared" si="351"/>
        <v>70269.996942591897</v>
      </c>
      <c r="Z1533">
        <f>SUMPRODUCT($B$7:$B$456,Y$7:Y$456,EXP(constants!$B$32+constants!$A$32*ABS($A$7:$A$456-$A1533)))</f>
        <v>2.6577979557793989E-11</v>
      </c>
      <c r="AA1533">
        <f t="shared" si="342"/>
        <v>70269.996942591868</v>
      </c>
      <c r="AB1533">
        <f t="shared" si="348"/>
        <v>70264.550984032263</v>
      </c>
      <c r="AD1533" s="4"/>
      <c r="AE1533" s="4"/>
      <c r="AF1533" s="4"/>
      <c r="AI1533" s="5">
        <f>SUMPRODUCT(constants!$B$13:$B$20,A1533^constants!$A$13:$A$20)*constants!$C$10/((A1533/1000000000)^5*(EXP(0.014388/(A1533/1000000000)/constants!$B$9)-1))</f>
        <v>2.2403684118427413E-5</v>
      </c>
      <c r="AL1533" s="17">
        <f t="shared" si="343"/>
        <v>3.1884760956515166E-10</v>
      </c>
      <c r="AQ1533">
        <f t="shared" si="350"/>
        <v>3.1884760956515166E-10</v>
      </c>
    </row>
    <row r="1534" spans="1:43" x14ac:dyDescent="0.2">
      <c r="A1534">
        <f>front!A1534</f>
        <v>887.5</v>
      </c>
      <c r="B1534" s="1">
        <f t="shared" si="349"/>
        <v>0.42999999999994998</v>
      </c>
      <c r="C1534">
        <f>front!D1534-front!B1534</f>
        <v>27734.600000000002</v>
      </c>
      <c r="D1534" s="2">
        <f>front!E1534-front!C1534</f>
        <v>55714.6</v>
      </c>
      <c r="E1534" s="2">
        <f>IF(front!F1534-front!C1534&gt;0,front!F1534-front!C1534,0)</f>
        <v>55714.6</v>
      </c>
      <c r="F1534" s="2">
        <f>front!I1534-front!H1534</f>
        <v>1732.9000000000015</v>
      </c>
      <c r="G1534" s="2"/>
      <c r="H1534" s="2"/>
      <c r="I1534" s="4">
        <f>C1534/(constants!$A$4+constants!$B$4*data!C1534+constants!$C$4*data!C1534^2+constants!$D$4*data!C1534^3+constants!$E$4*data!C1534^4+constants!$F$4*data!C1534^5+constants!$G$4*data!C1534^6+constants!$H$4*data!C1534^7)</f>
        <v>28326.069793568822</v>
      </c>
      <c r="J1534" s="4">
        <f>D1534/(constants!$A$4+constants!$B$4*data!D1534+constants!$C$4*data!D1534^2+constants!$D$4*data!D1534^3+constants!$E$4*data!D1534^4+constants!$F$4*data!D1534^5+constants!$G$4*data!D1534^6+constants!$H$4*data!D1534^7)</f>
        <v>58814.002176383823</v>
      </c>
      <c r="K1534" s="4">
        <f>E1534/(constants!$A$4+constants!$B$4*data!E1534+constants!$C$4*data!E1534^2+constants!$D$4*data!E1534^3+constants!$E$4*data!E1534^4+constants!$F$4*data!E1534^5+constants!$G$4*data!E1534^6+constants!$H$4*data!E1534^7)</f>
        <v>58814.002176383823</v>
      </c>
      <c r="L1534" s="4">
        <f>F1534/(constants!$A$4+constants!$B$4*data!F1534+constants!$C$4*data!F1534^2+constants!$D$4*data!F1534^3+constants!$E$4*data!F1534^4+constants!$F$4*data!F1534^5+constants!$G$4*data!F1534^6+constants!$H$4*data!F1534^7)</f>
        <v>1728.9419764418924</v>
      </c>
      <c r="M1534" s="4"/>
      <c r="N1534" s="4"/>
      <c r="O1534" s="4">
        <f t="shared" si="344"/>
        <v>70815.174483922063</v>
      </c>
      <c r="P1534" s="4">
        <f t="shared" si="345"/>
        <v>14703.500544095956</v>
      </c>
      <c r="Q1534" s="4">
        <f t="shared" si="345"/>
        <v>14703.500544095956</v>
      </c>
      <c r="R1534" s="4">
        <f t="shared" si="346"/>
        <v>432.2354941104731</v>
      </c>
      <c r="S1534" s="4"/>
      <c r="T1534" s="4"/>
      <c r="U1534" s="4">
        <f t="shared" si="347"/>
        <v>1</v>
      </c>
      <c r="V1534" s="4"/>
      <c r="W1534" s="4"/>
      <c r="X1534">
        <f>IF(front!E1534&gt;$X$2,O1534,P1534)</f>
        <v>70815.174483922063</v>
      </c>
      <c r="Y1534">
        <f t="shared" si="351"/>
        <v>70581.193695620997</v>
      </c>
      <c r="Z1534">
        <f>SUMPRODUCT($B$7:$B$456,Y$7:Y$456,EXP(constants!$B$32+constants!$A$32*ABS($A$7:$A$456-$A1534)))</f>
        <v>2.5935809935868029E-11</v>
      </c>
      <c r="AA1534">
        <f t="shared" si="342"/>
        <v>70581.193695620968</v>
      </c>
      <c r="AB1534">
        <f t="shared" si="348"/>
        <v>70575.747737061363</v>
      </c>
      <c r="AD1534" s="4"/>
      <c r="AE1534" s="4"/>
      <c r="AF1534" s="4"/>
      <c r="AI1534" s="5">
        <f>SUMPRODUCT(constants!$B$13:$B$20,A1534^constants!$A$13:$A$20)*constants!$C$10/((A1534/1000000000)^5*(EXP(0.014388/(A1534/1000000000)/constants!$B$9)-1))</f>
        <v>2.2403000712355212E-5</v>
      </c>
      <c r="AL1534" s="17">
        <f t="shared" si="343"/>
        <v>3.1743199938625305E-10</v>
      </c>
      <c r="AQ1534">
        <f t="shared" si="350"/>
        <v>3.1743199938625305E-10</v>
      </c>
    </row>
    <row r="1535" spans="1:43" x14ac:dyDescent="0.2">
      <c r="A1535">
        <f>front!A1535</f>
        <v>887.94</v>
      </c>
      <c r="B1535" s="1">
        <f t="shared" si="349"/>
        <v>0.44000000000005457</v>
      </c>
      <c r="C1535">
        <f>front!D1535-front!B1535</f>
        <v>27981.850000000002</v>
      </c>
      <c r="D1535" s="2">
        <f>front!E1535-front!C1535</f>
        <v>55442.6</v>
      </c>
      <c r="E1535" s="2">
        <f>IF(front!F1535-front!C1535&gt;0,front!F1535-front!C1535,0)</f>
        <v>55442.6</v>
      </c>
      <c r="F1535" s="2">
        <f>front!I1535-front!H1535</f>
        <v>1853.8999999999996</v>
      </c>
      <c r="G1535" s="2"/>
      <c r="H1535" s="2"/>
      <c r="I1535" s="4">
        <f>C1535/(constants!$A$4+constants!$B$4*data!C1535+constants!$C$4*data!C1535^2+constants!$D$4*data!C1535^3+constants!$E$4*data!C1535^4+constants!$F$4*data!C1535^5+constants!$G$4*data!C1535^6+constants!$H$4*data!C1535^7)</f>
        <v>28588.004776917696</v>
      </c>
      <c r="J1535" s="4">
        <f>D1535/(constants!$A$4+constants!$B$4*data!D1535+constants!$C$4*data!D1535^2+constants!$D$4*data!D1535^3+constants!$E$4*data!D1535^4+constants!$F$4*data!D1535^5+constants!$G$4*data!D1535^6+constants!$H$4*data!D1535^7)</f>
        <v>58511.492081610922</v>
      </c>
      <c r="K1535" s="4">
        <f>E1535/(constants!$A$4+constants!$B$4*data!E1535+constants!$C$4*data!E1535^2+constants!$D$4*data!E1535^3+constants!$E$4*data!E1535^4+constants!$F$4*data!E1535^5+constants!$G$4*data!E1535^6+constants!$H$4*data!E1535^7)</f>
        <v>58511.492081610922</v>
      </c>
      <c r="L1535" s="4">
        <f>F1535/(constants!$A$4+constants!$B$4*data!F1535+constants!$C$4*data!F1535^2+constants!$D$4*data!F1535^3+constants!$E$4*data!F1535^4+constants!$F$4*data!F1535^5+constants!$G$4*data!F1535^6+constants!$H$4*data!F1535^7)</f>
        <v>1849.6674121404717</v>
      </c>
      <c r="M1535" s="4"/>
      <c r="N1535" s="4"/>
      <c r="O1535" s="4">
        <f t="shared" si="344"/>
        <v>71470.011942294237</v>
      </c>
      <c r="P1535" s="4">
        <f t="shared" si="345"/>
        <v>14627.873020402731</v>
      </c>
      <c r="Q1535" s="4">
        <f t="shared" si="345"/>
        <v>14627.873020402731</v>
      </c>
      <c r="R1535" s="4">
        <f t="shared" si="346"/>
        <v>462.41685303511792</v>
      </c>
      <c r="S1535" s="4"/>
      <c r="T1535" s="4"/>
      <c r="U1535" s="4">
        <f t="shared" si="347"/>
        <v>1</v>
      </c>
      <c r="V1535" s="4"/>
      <c r="W1535" s="4"/>
      <c r="X1535">
        <f>IF(front!E1535&gt;$X$2,O1535,P1535)</f>
        <v>71470.011942294237</v>
      </c>
      <c r="Y1535">
        <f t="shared" si="351"/>
        <v>71236.031153993172</v>
      </c>
      <c r="Z1535">
        <f>SUMPRODUCT($B$7:$B$456,Y$7:Y$456,EXP(constants!$B$32+constants!$A$32*ABS($A$7:$A$456-$A1535)))</f>
        <v>2.529476447998393E-11</v>
      </c>
      <c r="AA1535">
        <f t="shared" si="342"/>
        <v>71236.031153993143</v>
      </c>
      <c r="AB1535">
        <f t="shared" si="348"/>
        <v>71230.585195433538</v>
      </c>
      <c r="AD1535" s="4"/>
      <c r="AE1535" s="4"/>
      <c r="AF1535" s="4"/>
      <c r="AI1535" s="5">
        <f>SUMPRODUCT(constants!$B$13:$B$20,A1535^constants!$A$13:$A$20)*constants!$C$10/((A1535/1000000000)^5*(EXP(0.014388/(A1535/1000000000)/constants!$B$9)-1))</f>
        <v>2.2402255007481731E-5</v>
      </c>
      <c r="AL1535" s="17">
        <f t="shared" si="343"/>
        <v>3.1450331267133684E-10</v>
      </c>
      <c r="AQ1535">
        <f t="shared" si="350"/>
        <v>3.1450331267133684E-10</v>
      </c>
    </row>
    <row r="1536" spans="1:43" x14ac:dyDescent="0.2">
      <c r="A1536">
        <f>front!A1536</f>
        <v>888.37</v>
      </c>
      <c r="B1536" s="1">
        <f t="shared" si="349"/>
        <v>0.42999999999994998</v>
      </c>
      <c r="C1536">
        <f>front!D1536-front!B1536</f>
        <v>28412.300000000003</v>
      </c>
      <c r="D1536" s="2">
        <f>front!E1536-front!C1536</f>
        <v>55566</v>
      </c>
      <c r="E1536" s="2">
        <f>IF(front!F1536-front!C1536&gt;0,front!F1536-front!C1536,0)</f>
        <v>55566</v>
      </c>
      <c r="F1536" s="2">
        <f>front!I1536-front!H1536</f>
        <v>1996.2999999999993</v>
      </c>
      <c r="G1536" s="2"/>
      <c r="H1536" s="2"/>
      <c r="I1536" s="4">
        <f>C1536/(constants!$A$4+constants!$B$4*data!C1536+constants!$C$4*data!C1536^2+constants!$D$4*data!C1536^3+constants!$E$4*data!C1536^4+constants!$F$4*data!C1536^5+constants!$G$4*data!C1536^6+constants!$H$4*data!C1536^7)</f>
        <v>29044.379260486898</v>
      </c>
      <c r="J1536" s="4">
        <f>D1536/(constants!$A$4+constants!$B$4*data!D1536+constants!$C$4*data!D1536^2+constants!$D$4*data!D1536^3+constants!$E$4*data!D1536^4+constants!$F$4*data!D1536^5+constants!$G$4*data!D1536^6+constants!$H$4*data!D1536^7)</f>
        <v>58648.705559400121</v>
      </c>
      <c r="K1536" s="4">
        <f>E1536/(constants!$A$4+constants!$B$4*data!E1536+constants!$C$4*data!E1536^2+constants!$D$4*data!E1536^3+constants!$E$4*data!E1536^4+constants!$F$4*data!E1536^5+constants!$G$4*data!E1536^6+constants!$H$4*data!E1536^7)</f>
        <v>58648.705559400121</v>
      </c>
      <c r="L1536" s="4">
        <f>F1536/(constants!$A$4+constants!$B$4*data!F1536+constants!$C$4*data!F1536^2+constants!$D$4*data!F1536^3+constants!$E$4*data!F1536^4+constants!$F$4*data!F1536^5+constants!$G$4*data!F1536^6+constants!$H$4*data!F1536^7)</f>
        <v>1991.7442568860401</v>
      </c>
      <c r="M1536" s="4"/>
      <c r="N1536" s="4"/>
      <c r="O1536" s="4">
        <f t="shared" si="344"/>
        <v>72610.94815121725</v>
      </c>
      <c r="P1536" s="4">
        <f t="shared" si="345"/>
        <v>14662.17638985003</v>
      </c>
      <c r="Q1536" s="4">
        <f t="shared" si="345"/>
        <v>14662.17638985003</v>
      </c>
      <c r="R1536" s="4">
        <f t="shared" si="346"/>
        <v>497.93606422151004</v>
      </c>
      <c r="S1536" s="4"/>
      <c r="T1536" s="4"/>
      <c r="U1536" s="4">
        <f t="shared" si="347"/>
        <v>1</v>
      </c>
      <c r="V1536" s="4"/>
      <c r="W1536" s="4"/>
      <c r="X1536">
        <f>IF(front!E1536&gt;$X$2,O1536,P1536)</f>
        <v>72610.94815121725</v>
      </c>
      <c r="Y1536">
        <f t="shared" si="351"/>
        <v>72376.967362916184</v>
      </c>
      <c r="Z1536">
        <f>SUMPRODUCT($B$7:$B$456,Y$7:Y$456,EXP(constants!$B$32+constants!$A$32*ABS($A$7:$A$456-$A1536)))</f>
        <v>2.4683599537686658E-11</v>
      </c>
      <c r="AA1536">
        <f t="shared" si="342"/>
        <v>72376.967362916155</v>
      </c>
      <c r="AB1536">
        <f t="shared" si="348"/>
        <v>72371.52140435655</v>
      </c>
      <c r="AD1536" s="4"/>
      <c r="AE1536" s="4"/>
      <c r="AF1536" s="4"/>
      <c r="AI1536" s="5">
        <f>SUMPRODUCT(constants!$B$13:$B$20,A1536^constants!$A$13:$A$20)*constants!$C$10/((A1536/1000000000)^5*(EXP(0.014388/(A1536/1000000000)/constants!$B$9)-1))</f>
        <v>2.2401480951002688E-5</v>
      </c>
      <c r="AL1536" s="17">
        <f t="shared" si="343"/>
        <v>3.0953447594172294E-10</v>
      </c>
      <c r="AQ1536">
        <f t="shared" si="350"/>
        <v>3.0953447594172294E-10</v>
      </c>
    </row>
    <row r="1537" spans="1:43" x14ac:dyDescent="0.2">
      <c r="A1537">
        <f>front!A1537</f>
        <v>888.81</v>
      </c>
      <c r="B1537" s="1">
        <f t="shared" si="349"/>
        <v>0.43999999999994088</v>
      </c>
      <c r="C1537">
        <f>front!D1537-front!B1537</f>
        <v>28845.649999999998</v>
      </c>
      <c r="D1537" s="2">
        <f>front!E1537-front!C1537</f>
        <v>54066.8</v>
      </c>
      <c r="E1537" s="2">
        <f>IF(front!F1537-front!C1537&gt;0,front!F1537-front!C1537,0)</f>
        <v>54066.8</v>
      </c>
      <c r="F1537" s="2">
        <f>front!I1537-front!H1537</f>
        <v>2180.3000000000011</v>
      </c>
      <c r="G1537" s="2"/>
      <c r="H1537" s="2"/>
      <c r="I1537" s="4">
        <f>C1537/(constants!$A$4+constants!$B$4*data!C1537+constants!$C$4*data!C1537^2+constants!$D$4*data!C1537^3+constants!$E$4*data!C1537^4+constants!$F$4*data!C1537^5+constants!$G$4*data!C1537^6+constants!$H$4*data!C1537^7)</f>
        <v>29504.285865686907</v>
      </c>
      <c r="J1537" s="4">
        <f>D1537/(constants!$A$4+constants!$B$4*data!D1537+constants!$C$4*data!D1537^2+constants!$D$4*data!D1537^3+constants!$E$4*data!D1537^4+constants!$F$4*data!D1537^5+constants!$G$4*data!D1537^6+constants!$H$4*data!D1537^7)</f>
        <v>56984.240030401437</v>
      </c>
      <c r="K1537" s="4">
        <f>E1537/(constants!$A$4+constants!$B$4*data!E1537+constants!$C$4*data!E1537^2+constants!$D$4*data!E1537^3+constants!$E$4*data!E1537^4+constants!$F$4*data!E1537^5+constants!$G$4*data!E1537^6+constants!$H$4*data!E1537^7)</f>
        <v>56984.240030401437</v>
      </c>
      <c r="L1537" s="4">
        <f>F1537/(constants!$A$4+constants!$B$4*data!F1537+constants!$C$4*data!F1537^2+constants!$D$4*data!F1537^3+constants!$E$4*data!F1537^4+constants!$F$4*data!F1537^5+constants!$G$4*data!F1537^6+constants!$H$4*data!F1537^7)</f>
        <v>2175.3269448099418</v>
      </c>
      <c r="M1537" s="4"/>
      <c r="N1537" s="4"/>
      <c r="O1537" s="4">
        <f t="shared" si="344"/>
        <v>73760.714664217274</v>
      </c>
      <c r="P1537" s="4">
        <f t="shared" si="345"/>
        <v>14246.060007600359</v>
      </c>
      <c r="Q1537" s="4">
        <f t="shared" si="345"/>
        <v>14246.060007600359</v>
      </c>
      <c r="R1537" s="4">
        <f t="shared" si="346"/>
        <v>543.83173620248544</v>
      </c>
      <c r="S1537" s="4"/>
      <c r="T1537" s="4"/>
      <c r="U1537" s="4">
        <f t="shared" si="347"/>
        <v>1</v>
      </c>
      <c r="V1537" s="4"/>
      <c r="W1537" s="4"/>
      <c r="X1537">
        <f>IF(front!E1537&gt;$X$2,O1537,P1537)</f>
        <v>73760.714664217274</v>
      </c>
      <c r="Y1537">
        <f t="shared" si="351"/>
        <v>73526.733875916208</v>
      </c>
      <c r="Z1537">
        <f>SUMPRODUCT($B$7:$B$456,Y$7:Y$456,EXP(constants!$B$32+constants!$A$32*ABS($A$7:$A$456-$A1537)))</f>
        <v>2.40735044854165E-11</v>
      </c>
      <c r="AA1537">
        <f t="shared" si="342"/>
        <v>73526.733875916179</v>
      </c>
      <c r="AB1537">
        <f t="shared" si="348"/>
        <v>73521.287917356574</v>
      </c>
      <c r="AD1537" s="4"/>
      <c r="AE1537" s="4"/>
      <c r="AF1537" s="4"/>
      <c r="AI1537" s="5">
        <f>SUMPRODUCT(constants!$B$13:$B$20,A1537^constants!$A$13:$A$20)*constants!$C$10/((A1537/1000000000)^5*(EXP(0.014388/(A1537/1000000000)/constants!$B$9)-1))</f>
        <v>2.2400642595057862E-5</v>
      </c>
      <c r="AL1537" s="17">
        <f t="shared" si="343"/>
        <v>3.0468240192198291E-10</v>
      </c>
      <c r="AQ1537">
        <f t="shared" si="350"/>
        <v>3.0468240192198291E-10</v>
      </c>
    </row>
    <row r="1538" spans="1:43" x14ac:dyDescent="0.2">
      <c r="A1538">
        <f>front!A1538</f>
        <v>889.24</v>
      </c>
      <c r="B1538" s="1">
        <f t="shared" si="349"/>
        <v>0.43000000000006366</v>
      </c>
      <c r="C1538">
        <f>front!D1538-front!B1538</f>
        <v>29308</v>
      </c>
      <c r="D1538" s="2">
        <f>front!E1538-front!C1538</f>
        <v>55894.3</v>
      </c>
      <c r="E1538" s="2">
        <f>IF(front!F1538-front!C1538&gt;0,front!F1538-front!C1538,0)</f>
        <v>55894.3</v>
      </c>
      <c r="F1538" s="2">
        <f>front!I1538-front!H1538</f>
        <v>1976.3999999999996</v>
      </c>
      <c r="G1538" s="2"/>
      <c r="H1538" s="2"/>
      <c r="I1538" s="4">
        <f>C1538/(constants!$A$4+constants!$B$4*data!C1538+constants!$C$4*data!C1538^2+constants!$D$4*data!C1538^3+constants!$E$4*data!C1538^4+constants!$F$4*data!C1538^5+constants!$G$4*data!C1538^6+constants!$H$4*data!C1538^7)</f>
        <v>29995.472686607576</v>
      </c>
      <c r="J1538" s="4">
        <f>D1538/(constants!$A$4+constants!$B$4*data!D1538+constants!$C$4*data!D1538^2+constants!$D$4*data!D1538^3+constants!$E$4*data!D1538^4+constants!$F$4*data!D1538^5+constants!$G$4*data!D1538^6+constants!$H$4*data!D1538^7)</f>
        <v>59013.98970940787</v>
      </c>
      <c r="K1538" s="4">
        <f>E1538/(constants!$A$4+constants!$B$4*data!E1538+constants!$C$4*data!E1538^2+constants!$D$4*data!E1538^3+constants!$E$4*data!E1538^4+constants!$F$4*data!E1538^5+constants!$G$4*data!E1538^6+constants!$H$4*data!E1538^7)</f>
        <v>59013.98970940787</v>
      </c>
      <c r="L1538" s="4">
        <f>F1538/(constants!$A$4+constants!$B$4*data!F1538+constants!$C$4*data!F1538^2+constants!$D$4*data!F1538^3+constants!$E$4*data!F1538^4+constants!$F$4*data!F1538^5+constants!$G$4*data!F1538^6+constants!$H$4*data!F1538^7)</f>
        <v>1971.8894131441748</v>
      </c>
      <c r="M1538" s="4"/>
      <c r="N1538" s="4"/>
      <c r="O1538" s="4">
        <f t="shared" si="344"/>
        <v>74988.681716518942</v>
      </c>
      <c r="P1538" s="4">
        <f t="shared" si="345"/>
        <v>14753.497427351966</v>
      </c>
      <c r="Q1538" s="4">
        <f t="shared" si="345"/>
        <v>14753.497427351966</v>
      </c>
      <c r="R1538" s="4">
        <f t="shared" si="346"/>
        <v>492.9723532860437</v>
      </c>
      <c r="S1538" s="4"/>
      <c r="T1538" s="4"/>
      <c r="U1538" s="4">
        <f t="shared" si="347"/>
        <v>1</v>
      </c>
      <c r="V1538" s="4"/>
      <c r="W1538" s="4"/>
      <c r="X1538">
        <f>IF(front!E1538&gt;$X$2,O1538,P1538)</f>
        <v>74988.681716518942</v>
      </c>
      <c r="Y1538">
        <f t="shared" si="351"/>
        <v>74754.700928217877</v>
      </c>
      <c r="Z1538">
        <f>SUMPRODUCT($B$7:$B$456,Y$7:Y$456,EXP(constants!$B$32+constants!$A$32*ABS($A$7:$A$456-$A1538)))</f>
        <v>2.3491847281556404E-11</v>
      </c>
      <c r="AA1538">
        <f t="shared" si="342"/>
        <v>74754.700928217848</v>
      </c>
      <c r="AB1538">
        <f t="shared" si="348"/>
        <v>74749.254969658243</v>
      </c>
      <c r="AD1538" s="4"/>
      <c r="AE1538" s="4"/>
      <c r="AF1538" s="4"/>
      <c r="AI1538" s="5">
        <f>SUMPRODUCT(constants!$B$13:$B$20,A1538^constants!$A$13:$A$20)*constants!$C$10/((A1538/1000000000)^5*(EXP(0.014388/(A1538/1000000000)/constants!$B$9)-1))</f>
        <v>2.2399778101530084E-5</v>
      </c>
      <c r="AL1538" s="17">
        <f t="shared" si="343"/>
        <v>2.9966557005313919E-10</v>
      </c>
      <c r="AQ1538">
        <f t="shared" si="350"/>
        <v>2.9966557005313919E-10</v>
      </c>
    </row>
    <row r="1539" spans="1:43" x14ac:dyDescent="0.2">
      <c r="A1539">
        <f>front!A1539</f>
        <v>889.68</v>
      </c>
      <c r="B1539" s="1">
        <f t="shared" si="349"/>
        <v>0.43999999999994088</v>
      </c>
      <c r="C1539">
        <f>front!D1539-front!B1539</f>
        <v>29737</v>
      </c>
      <c r="D1539" s="2">
        <f>front!E1539-front!C1539</f>
        <v>55024.5</v>
      </c>
      <c r="E1539" s="2">
        <f>IF(front!F1539-front!C1539&gt;0,front!F1539-front!C1539,0)</f>
        <v>55024.5</v>
      </c>
      <c r="F1539" s="2">
        <f>front!I1539-front!H1539</f>
        <v>1816</v>
      </c>
      <c r="G1539" s="2"/>
      <c r="H1539" s="2"/>
      <c r="I1539" s="4">
        <f>C1539/(constants!$A$4+constants!$B$4*data!C1539+constants!$C$4*data!C1539^2+constants!$D$4*data!C1539^3+constants!$E$4*data!C1539^4+constants!$F$4*data!C1539^5+constants!$G$4*data!C1539^6+constants!$H$4*data!C1539^7)</f>
        <v>30451.691699405725</v>
      </c>
      <c r="J1539" s="4">
        <f>D1539/(constants!$A$4+constants!$B$4*data!D1539+constants!$C$4*data!D1539^2+constants!$D$4*data!D1539^3+constants!$E$4*data!D1539^4+constants!$F$4*data!D1539^5+constants!$G$4*data!D1539^6+constants!$H$4*data!D1539^7)</f>
        <v>58046.90730531318</v>
      </c>
      <c r="K1539" s="4">
        <f>E1539/(constants!$A$4+constants!$B$4*data!E1539+constants!$C$4*data!E1539^2+constants!$D$4*data!E1539^3+constants!$E$4*data!E1539^4+constants!$F$4*data!E1539^5+constants!$G$4*data!E1539^6+constants!$H$4*data!E1539^7)</f>
        <v>58046.90730531318</v>
      </c>
      <c r="L1539" s="4">
        <f>F1539/(constants!$A$4+constants!$B$4*data!F1539+constants!$C$4*data!F1539^2+constants!$D$4*data!F1539^3+constants!$E$4*data!F1539^4+constants!$F$4*data!F1539^5+constants!$G$4*data!F1539^6+constants!$H$4*data!F1539^7)</f>
        <v>1811.8534196880344</v>
      </c>
      <c r="M1539" s="4"/>
      <c r="N1539" s="4"/>
      <c r="O1539" s="4">
        <f t="shared" si="344"/>
        <v>76129.229248514312</v>
      </c>
      <c r="P1539" s="4">
        <f t="shared" si="345"/>
        <v>14511.726826328295</v>
      </c>
      <c r="Q1539" s="4">
        <f t="shared" si="345"/>
        <v>14511.726826328295</v>
      </c>
      <c r="R1539" s="4">
        <f t="shared" si="346"/>
        <v>452.96335492200859</v>
      </c>
      <c r="S1539" s="4"/>
      <c r="T1539" s="4"/>
      <c r="U1539" s="4">
        <f t="shared" si="347"/>
        <v>1</v>
      </c>
      <c r="V1539" s="4"/>
      <c r="W1539" s="4"/>
      <c r="X1539">
        <f>IF(front!E1539&gt;$X$2,O1539,P1539)</f>
        <v>76129.229248514312</v>
      </c>
      <c r="Y1539">
        <f t="shared" si="351"/>
        <v>75895.248460213246</v>
      </c>
      <c r="Z1539">
        <f>SUMPRODUCT($B$7:$B$456,Y$7:Y$456,EXP(constants!$B$32+constants!$A$32*ABS($A$7:$A$456-$A1539)))</f>
        <v>2.2911208312216396E-11</v>
      </c>
      <c r="AA1539">
        <f t="shared" si="342"/>
        <v>75895.248460213217</v>
      </c>
      <c r="AB1539">
        <f t="shared" si="348"/>
        <v>75889.802501653612</v>
      </c>
      <c r="AD1539" s="4"/>
      <c r="AE1539" s="4"/>
      <c r="AF1539" s="4"/>
      <c r="AI1539" s="5">
        <f>SUMPRODUCT(constants!$B$13:$B$20,A1539^constants!$A$13:$A$20)*constants!$C$10/((A1539/1000000000)^5*(EXP(0.014388/(A1539/1000000000)/constants!$B$9)-1))</f>
        <v>2.2398847319686817E-5</v>
      </c>
      <c r="AL1539" s="17">
        <f t="shared" si="343"/>
        <v>2.951496325108865E-10</v>
      </c>
      <c r="AQ1539">
        <f t="shared" si="350"/>
        <v>2.951496325108865E-10</v>
      </c>
    </row>
    <row r="1540" spans="1:43" x14ac:dyDescent="0.2">
      <c r="A1540">
        <f>front!A1540</f>
        <v>890.11</v>
      </c>
      <c r="B1540" s="1">
        <f t="shared" si="349"/>
        <v>0.43000000000006366</v>
      </c>
      <c r="C1540">
        <f>front!D1540-front!B1540</f>
        <v>30275.15</v>
      </c>
      <c r="D1540" s="2">
        <f>front!E1540-front!C1540</f>
        <v>55639.1</v>
      </c>
      <c r="E1540" s="2">
        <f>IF(front!F1540-front!C1540&gt;0,front!F1540-front!C1540,0)</f>
        <v>55639.1</v>
      </c>
      <c r="F1540" s="2">
        <f>front!I1540-front!H1540</f>
        <v>1829.6000000000004</v>
      </c>
      <c r="G1540" s="2"/>
      <c r="H1540" s="2"/>
      <c r="I1540" s="4">
        <f>C1540/(constants!$A$4+constants!$B$4*data!C1540+constants!$C$4*data!C1540^2+constants!$D$4*data!C1540^3+constants!$E$4*data!C1540^4+constants!$F$4*data!C1540^5+constants!$G$4*data!C1540^6+constants!$H$4*data!C1540^7)</f>
        <v>31024.612748192128</v>
      </c>
      <c r="J1540" s="4">
        <f>D1540/(constants!$A$4+constants!$B$4*data!D1540+constants!$C$4*data!D1540^2+constants!$D$4*data!D1540^3+constants!$E$4*data!D1540^4+constants!$F$4*data!D1540^5+constants!$G$4*data!D1540^6+constants!$H$4*data!D1540^7)</f>
        <v>58730.010311839396</v>
      </c>
      <c r="K1540" s="4">
        <f>E1540/(constants!$A$4+constants!$B$4*data!E1540+constants!$C$4*data!E1540^2+constants!$D$4*data!E1540^3+constants!$E$4*data!E1540^4+constants!$F$4*data!E1540^5+constants!$G$4*data!E1540^6+constants!$H$4*data!E1540^7)</f>
        <v>58730.010311839396</v>
      </c>
      <c r="L1540" s="4">
        <f>F1540/(constants!$A$4+constants!$B$4*data!F1540+constants!$C$4*data!F1540^2+constants!$D$4*data!F1540^3+constants!$E$4*data!F1540^4+constants!$F$4*data!F1540^5+constants!$G$4*data!F1540^6+constants!$H$4*data!F1540^7)</f>
        <v>1825.4225573780068</v>
      </c>
      <c r="M1540" s="4"/>
      <c r="N1540" s="4"/>
      <c r="O1540" s="4">
        <f t="shared" si="344"/>
        <v>77561.531870480321</v>
      </c>
      <c r="P1540" s="4">
        <f t="shared" si="345"/>
        <v>14682.502577959849</v>
      </c>
      <c r="Q1540" s="4">
        <f t="shared" si="345"/>
        <v>14682.502577959849</v>
      </c>
      <c r="R1540" s="4">
        <f t="shared" si="346"/>
        <v>456.3556393445017</v>
      </c>
      <c r="S1540" s="4"/>
      <c r="T1540" s="4"/>
      <c r="U1540" s="4">
        <f t="shared" si="347"/>
        <v>1</v>
      </c>
      <c r="V1540" s="4"/>
      <c r="W1540" s="4"/>
      <c r="X1540">
        <f>IF(front!E1540&gt;$X$2,O1540,P1540)</f>
        <v>77561.531870480321</v>
      </c>
      <c r="Y1540">
        <f t="shared" si="351"/>
        <v>77327.551082179256</v>
      </c>
      <c r="Z1540">
        <f>SUMPRODUCT($B$7:$B$456,Y$7:Y$456,EXP(constants!$B$32+constants!$A$32*ABS($A$7:$A$456-$A1540)))</f>
        <v>2.2357634179625413E-11</v>
      </c>
      <c r="AA1540">
        <f t="shared" si="342"/>
        <v>77327.551082179227</v>
      </c>
      <c r="AB1540">
        <f t="shared" si="348"/>
        <v>77322.105123619622</v>
      </c>
      <c r="AD1540" s="4"/>
      <c r="AE1540" s="4"/>
      <c r="AF1540" s="4"/>
      <c r="AI1540" s="5">
        <f>SUMPRODUCT(constants!$B$13:$B$20,A1540^constants!$A$13:$A$20)*constants!$C$10/((A1540/1000000000)^5*(EXP(0.014388/(A1540/1000000000)/constants!$B$9)-1))</f>
        <v>2.2397892615925973E-5</v>
      </c>
      <c r="AL1540" s="17">
        <f t="shared" si="343"/>
        <v>2.8966997962765086E-10</v>
      </c>
      <c r="AQ1540">
        <f t="shared" si="350"/>
        <v>2.8966997962765086E-10</v>
      </c>
    </row>
    <row r="1541" spans="1:43" x14ac:dyDescent="0.2">
      <c r="A1541">
        <f>front!A1541</f>
        <v>890.55</v>
      </c>
      <c r="B1541" s="1">
        <f t="shared" si="349"/>
        <v>0.43999999999994088</v>
      </c>
      <c r="C1541">
        <f>front!D1541-front!B1541</f>
        <v>30701.45</v>
      </c>
      <c r="D1541" s="2">
        <f>front!E1541-front!C1541</f>
        <v>55151.9</v>
      </c>
      <c r="E1541" s="2">
        <f>IF(front!F1541-front!C1541&gt;0,front!F1541-front!C1541,0)</f>
        <v>55151.9</v>
      </c>
      <c r="F1541" s="2">
        <f>front!I1541-front!H1541</f>
        <v>1928.3999999999996</v>
      </c>
      <c r="G1541" s="2"/>
      <c r="H1541" s="2"/>
      <c r="I1541" s="4">
        <f>C1541/(constants!$A$4+constants!$B$4*data!C1541+constants!$C$4*data!C1541^2+constants!$D$4*data!C1541^3+constants!$E$4*data!C1541^4+constants!$F$4*data!C1541^5+constants!$G$4*data!C1541^6+constants!$H$4*data!C1541^7)</f>
        <v>31478.950796372483</v>
      </c>
      <c r="J1541" s="4">
        <f>D1541/(constants!$A$4+constants!$B$4*data!D1541+constants!$C$4*data!D1541^2+constants!$D$4*data!D1541^3+constants!$E$4*data!D1541^4+constants!$F$4*data!D1541^5+constants!$G$4*data!D1541^6+constants!$H$4*data!D1541^7)</f>
        <v>58188.422699797178</v>
      </c>
      <c r="K1541" s="4">
        <f>E1541/(constants!$A$4+constants!$B$4*data!E1541+constants!$C$4*data!E1541^2+constants!$D$4*data!E1541^3+constants!$E$4*data!E1541^4+constants!$F$4*data!E1541^5+constants!$G$4*data!E1541^6+constants!$H$4*data!E1541^7)</f>
        <v>58188.422699797178</v>
      </c>
      <c r="L1541" s="4">
        <f>F1541/(constants!$A$4+constants!$B$4*data!F1541+constants!$C$4*data!F1541^2+constants!$D$4*data!F1541^3+constants!$E$4*data!F1541^4+constants!$F$4*data!F1541^5+constants!$G$4*data!F1541^6+constants!$H$4*data!F1541^7)</f>
        <v>1923.9983405085241</v>
      </c>
      <c r="M1541" s="4"/>
      <c r="N1541" s="4"/>
      <c r="O1541" s="4">
        <f t="shared" si="344"/>
        <v>78697.37699093121</v>
      </c>
      <c r="P1541" s="4">
        <f t="shared" si="345"/>
        <v>14547.105674949295</v>
      </c>
      <c r="Q1541" s="4">
        <f t="shared" si="345"/>
        <v>14547.105674949295</v>
      </c>
      <c r="R1541" s="4">
        <f t="shared" si="346"/>
        <v>480.99958512713101</v>
      </c>
      <c r="S1541" s="4"/>
      <c r="T1541" s="4"/>
      <c r="U1541" s="4">
        <f t="shared" si="347"/>
        <v>1</v>
      </c>
      <c r="V1541" s="4"/>
      <c r="W1541" s="4"/>
      <c r="X1541">
        <f>IF(front!E1541&gt;$X$2,O1541,P1541)</f>
        <v>78697.37699093121</v>
      </c>
      <c r="Y1541">
        <f t="shared" si="351"/>
        <v>78463.396202630145</v>
      </c>
      <c r="Z1541">
        <f>SUMPRODUCT($B$7:$B$456,Y$7:Y$456,EXP(constants!$B$32+constants!$A$32*ABS($A$7:$A$456-$A1541)))</f>
        <v>2.180502912003393E-11</v>
      </c>
      <c r="AA1541">
        <f t="shared" si="342"/>
        <v>78463.396202630131</v>
      </c>
      <c r="AB1541">
        <f t="shared" si="348"/>
        <v>78457.950244070526</v>
      </c>
      <c r="AD1541" s="4"/>
      <c r="AE1541" s="4"/>
      <c r="AF1541" s="4"/>
      <c r="AI1541" s="5">
        <f>SUMPRODUCT(constants!$B$13:$B$20,A1541^constants!$A$13:$A$20)*constants!$C$10/((A1541/1000000000)^5*(EXP(0.014388/(A1541/1000000000)/constants!$B$9)-1))</f>
        <v>2.2396869647148409E-5</v>
      </c>
      <c r="AL1541" s="17">
        <f t="shared" si="343"/>
        <v>2.8546335428691698E-10</v>
      </c>
      <c r="AQ1541">
        <f t="shared" si="350"/>
        <v>2.8546335428691698E-10</v>
      </c>
    </row>
    <row r="1542" spans="1:43" x14ac:dyDescent="0.2">
      <c r="A1542">
        <f>front!A1542</f>
        <v>890.98</v>
      </c>
      <c r="B1542" s="1">
        <f t="shared" si="349"/>
        <v>0.43000000000006366</v>
      </c>
      <c r="C1542">
        <f>front!D1542-front!B1542</f>
        <v>31106.299999999996</v>
      </c>
      <c r="D1542" s="2">
        <f>front!E1542-front!C1542</f>
        <v>55172.2</v>
      </c>
      <c r="E1542" s="2">
        <f>IF(front!F1542-front!C1542&gt;0,front!F1542-front!C1542,0)</f>
        <v>55172.2</v>
      </c>
      <c r="F1542" s="2">
        <f>front!I1542-front!H1542</f>
        <v>2510</v>
      </c>
      <c r="G1542" s="2"/>
      <c r="H1542" s="2"/>
      <c r="I1542" s="4">
        <f>C1542/(constants!$A$4+constants!$B$4*data!C1542+constants!$C$4*data!C1542^2+constants!$D$4*data!C1542^3+constants!$E$4*data!C1542^4+constants!$F$4*data!C1542^5+constants!$G$4*data!C1542^6+constants!$H$4*data!C1542^7)</f>
        <v>31910.831762360096</v>
      </c>
      <c r="J1542" s="4">
        <f>D1542/(constants!$A$4+constants!$B$4*data!D1542+constants!$C$4*data!D1542^2+constants!$D$4*data!D1542^3+constants!$E$4*data!D1542^4+constants!$F$4*data!D1542^5+constants!$G$4*data!D1542^6+constants!$H$4*data!D1542^7)</f>
        <v>58210.975680865733</v>
      </c>
      <c r="K1542" s="4">
        <f>E1542/(constants!$A$4+constants!$B$4*data!E1542+constants!$C$4*data!E1542^2+constants!$D$4*data!E1542^3+constants!$E$4*data!E1542^4+constants!$F$4*data!E1542^5+constants!$G$4*data!E1542^6+constants!$H$4*data!E1542^7)</f>
        <v>58210.975680865733</v>
      </c>
      <c r="L1542" s="4">
        <f>F1542/(constants!$A$4+constants!$B$4*data!F1542+constants!$C$4*data!F1542^2+constants!$D$4*data!F1542^3+constants!$E$4*data!F1542^4+constants!$F$4*data!F1542^5+constants!$G$4*data!F1542^6+constants!$H$4*data!F1542^7)</f>
        <v>2504.2816456204</v>
      </c>
      <c r="M1542" s="4"/>
      <c r="N1542" s="4"/>
      <c r="O1542" s="4">
        <f t="shared" si="344"/>
        <v>79777.079405900236</v>
      </c>
      <c r="P1542" s="4">
        <f t="shared" si="345"/>
        <v>14552.743920216433</v>
      </c>
      <c r="Q1542" s="4">
        <f t="shared" si="345"/>
        <v>14552.743920216433</v>
      </c>
      <c r="R1542" s="4">
        <f t="shared" si="346"/>
        <v>626.0704114051</v>
      </c>
      <c r="S1542" s="4"/>
      <c r="T1542" s="4"/>
      <c r="U1542" s="4">
        <f t="shared" si="347"/>
        <v>1</v>
      </c>
      <c r="V1542" s="4"/>
      <c r="W1542" s="4"/>
      <c r="X1542">
        <f>IF(front!E1542&gt;$X$2,O1542,P1542)</f>
        <v>79777.079405900236</v>
      </c>
      <c r="Y1542">
        <f t="shared" si="351"/>
        <v>79543.098617599171</v>
      </c>
      <c r="Z1542">
        <f>SUMPRODUCT($B$7:$B$456,Y$7:Y$456,EXP(constants!$B$32+constants!$A$32*ABS($A$7:$A$456-$A1542)))</f>
        <v>2.1278182176094785E-11</v>
      </c>
      <c r="AA1542">
        <f t="shared" si="342"/>
        <v>79543.098617599157</v>
      </c>
      <c r="AB1542">
        <f t="shared" si="348"/>
        <v>79537.652659039552</v>
      </c>
      <c r="AD1542" s="4"/>
      <c r="AE1542" s="4"/>
      <c r="AF1542" s="4"/>
      <c r="AI1542" s="5">
        <f>SUMPRODUCT(constants!$B$13:$B$20,A1542^constants!$A$13:$A$20)*constants!$C$10/((A1542/1000000000)^5*(EXP(0.014388/(A1542/1000000000)/constants!$B$9)-1))</f>
        <v>2.2395824973529917E-5</v>
      </c>
      <c r="AL1542" s="17">
        <f t="shared" si="343"/>
        <v>2.8157513108333611E-10</v>
      </c>
      <c r="AQ1542">
        <f t="shared" si="350"/>
        <v>2.8157513108333611E-10</v>
      </c>
    </row>
    <row r="1543" spans="1:43" x14ac:dyDescent="0.2">
      <c r="A1543">
        <f>front!A1543</f>
        <v>891.42</v>
      </c>
      <c r="B1543" s="1">
        <f t="shared" si="349"/>
        <v>0.43999999999994088</v>
      </c>
      <c r="C1543">
        <f>front!D1543-front!B1543</f>
        <v>31410.499999999996</v>
      </c>
      <c r="D1543" s="2">
        <f>front!E1543-front!C1543</f>
        <v>55855.8</v>
      </c>
      <c r="E1543" s="2">
        <f>IF(front!F1543-front!C1543&gt;0,front!F1543-front!C1543,0)</f>
        <v>55855.8</v>
      </c>
      <c r="F1543" s="2">
        <f>front!I1543-front!H1543</f>
        <v>2543.7999999999993</v>
      </c>
      <c r="G1543" s="2"/>
      <c r="H1543" s="2"/>
      <c r="I1543" s="4">
        <f>C1543/(constants!$A$4+constants!$B$4*data!C1543+constants!$C$4*data!C1543^2+constants!$D$4*data!C1543^3+constants!$E$4*data!C1543^4+constants!$F$4*data!C1543^5+constants!$G$4*data!C1543^6+constants!$H$4*data!C1543^7)</f>
        <v>32235.601272834592</v>
      </c>
      <c r="J1543" s="4">
        <f>D1543/(constants!$A$4+constants!$B$4*data!D1543+constants!$C$4*data!D1543^2+constants!$D$4*data!D1543^3+constants!$E$4*data!D1543^4+constants!$F$4*data!D1543^5+constants!$G$4*data!D1543^6+constants!$H$4*data!D1543^7)</f>
        <v>58971.133942810462</v>
      </c>
      <c r="K1543" s="4">
        <f>E1543/(constants!$A$4+constants!$B$4*data!E1543+constants!$C$4*data!E1543^2+constants!$D$4*data!E1543^3+constants!$E$4*data!E1543^4+constants!$F$4*data!E1543^5+constants!$G$4*data!E1543^6+constants!$H$4*data!E1543^7)</f>
        <v>58971.133942810462</v>
      </c>
      <c r="L1543" s="4">
        <f>F1543/(constants!$A$4+constants!$B$4*data!F1543+constants!$C$4*data!F1543^2+constants!$D$4*data!F1543^3+constants!$E$4*data!F1543^4+constants!$F$4*data!F1543^5+constants!$G$4*data!F1543^6+constants!$H$4*data!F1543^7)</f>
        <v>2538.0055513033062</v>
      </c>
      <c r="M1543" s="4"/>
      <c r="N1543" s="4"/>
      <c r="O1543" s="4">
        <f t="shared" si="344"/>
        <v>80589.003182086482</v>
      </c>
      <c r="P1543" s="4">
        <f t="shared" si="345"/>
        <v>14742.783485702616</v>
      </c>
      <c r="Q1543" s="4">
        <f t="shared" si="345"/>
        <v>14742.783485702616</v>
      </c>
      <c r="R1543" s="4">
        <f t="shared" si="346"/>
        <v>634.50138782582655</v>
      </c>
      <c r="S1543" s="4"/>
      <c r="T1543" s="4"/>
      <c r="U1543" s="4">
        <f t="shared" si="347"/>
        <v>1</v>
      </c>
      <c r="V1543" s="4"/>
      <c r="W1543" s="4"/>
      <c r="X1543">
        <f>IF(front!E1543&gt;$X$2,O1543,P1543)</f>
        <v>80589.003182086482</v>
      </c>
      <c r="Y1543">
        <f t="shared" si="351"/>
        <v>80355.022393785417</v>
      </c>
      <c r="Z1543">
        <f>SUMPRODUCT($B$7:$B$456,Y$7:Y$456,EXP(constants!$B$32+constants!$A$32*ABS($A$7:$A$456-$A1543)))</f>
        <v>2.0752257517208708E-11</v>
      </c>
      <c r="AA1543">
        <f t="shared" ref="AA1543:AA1606" si="352">Y1543-Z1543</f>
        <v>80355.022393785403</v>
      </c>
      <c r="AB1543">
        <f t="shared" si="348"/>
        <v>80349.576435225797</v>
      </c>
      <c r="AD1543" s="4"/>
      <c r="AE1543" s="4"/>
      <c r="AF1543" s="4"/>
      <c r="AI1543" s="5">
        <f>SUMPRODUCT(constants!$B$13:$B$20,A1543^constants!$A$13:$A$20)*constants!$C$10/((A1543/1000000000)^5*(EXP(0.014388/(A1543/1000000000)/constants!$B$9)-1))</f>
        <v>2.2394710070898594E-5</v>
      </c>
      <c r="AL1543" s="17">
        <f t="shared" ref="AL1543:AL1606" si="353">IF(AB1543=0,0,AI1543/AB1543)</f>
        <v>2.7871596919931743E-10</v>
      </c>
      <c r="AQ1543">
        <f t="shared" si="350"/>
        <v>2.7871596919931743E-10</v>
      </c>
    </row>
    <row r="1544" spans="1:43" x14ac:dyDescent="0.2">
      <c r="A1544">
        <f>front!A1544</f>
        <v>891.85</v>
      </c>
      <c r="B1544" s="1">
        <f t="shared" si="349"/>
        <v>0.43000000000006366</v>
      </c>
      <c r="C1544">
        <f>front!D1544-front!B1544</f>
        <v>31167.7</v>
      </c>
      <c r="D1544" s="2">
        <f>front!E1544-front!C1544</f>
        <v>55632.2</v>
      </c>
      <c r="E1544" s="2">
        <f>IF(front!F1544-front!C1544&gt;0,front!F1544-front!C1544,0)</f>
        <v>55632.2</v>
      </c>
      <c r="F1544" s="2">
        <f>front!I1544-front!H1544</f>
        <v>2964.8999999999996</v>
      </c>
      <c r="G1544" s="2"/>
      <c r="H1544" s="2"/>
      <c r="I1544" s="4">
        <f>C1544/(constants!$A$4+constants!$B$4*data!C1544+constants!$C$4*data!C1544^2+constants!$D$4*data!C1544^3+constants!$E$4*data!C1544^4+constants!$F$4*data!C1544^5+constants!$G$4*data!C1544^6+constants!$H$4*data!C1544^7)</f>
        <v>31976.365646462116</v>
      </c>
      <c r="J1544" s="4">
        <f>D1544/(constants!$A$4+constants!$B$4*data!D1544+constants!$C$4*data!D1544^2+constants!$D$4*data!D1544^3+constants!$E$4*data!D1544^4+constants!$F$4*data!D1544^5+constants!$G$4*data!D1544^6+constants!$H$4*data!D1544^7)</f>
        <v>58722.33514095391</v>
      </c>
      <c r="K1544" s="4">
        <f>E1544/(constants!$A$4+constants!$B$4*data!E1544+constants!$C$4*data!E1544^2+constants!$D$4*data!E1544^3+constants!$E$4*data!E1544^4+constants!$F$4*data!E1544^5+constants!$G$4*data!E1544^6+constants!$H$4*data!E1544^7)</f>
        <v>58722.33514095391</v>
      </c>
      <c r="L1544" s="4">
        <f>F1544/(constants!$A$4+constants!$B$4*data!F1544+constants!$C$4*data!F1544^2+constants!$D$4*data!F1544^3+constants!$E$4*data!F1544^4+constants!$F$4*data!F1544^5+constants!$G$4*data!F1544^6+constants!$H$4*data!F1544^7)</f>
        <v>2958.1661436051595</v>
      </c>
      <c r="M1544" s="4"/>
      <c r="N1544" s="4"/>
      <c r="O1544" s="4">
        <f t="shared" ref="O1544:O1607" si="354">I1544*1000/O$4</f>
        <v>79940.914116155298</v>
      </c>
      <c r="P1544" s="4">
        <f t="shared" ref="P1544:Q1607" si="355">J1544*1000/P$4</f>
        <v>14680.583785238478</v>
      </c>
      <c r="Q1544" s="4">
        <f t="shared" si="355"/>
        <v>14680.583785238478</v>
      </c>
      <c r="R1544" s="4">
        <f t="shared" ref="R1544:R1607" si="356">L1544*1000/R$4</f>
        <v>739.54153590128988</v>
      </c>
      <c r="S1544" s="4"/>
      <c r="T1544" s="4"/>
      <c r="U1544" s="4">
        <f t="shared" ref="U1544:U1607" si="357">Q1544/P1544</f>
        <v>1</v>
      </c>
      <c r="V1544" s="4"/>
      <c r="W1544" s="4"/>
      <c r="X1544">
        <f>IF(front!E1544&gt;$X$2,O1544,P1544)</f>
        <v>79940.914116155298</v>
      </c>
      <c r="Y1544">
        <f t="shared" si="351"/>
        <v>79706.933327854233</v>
      </c>
      <c r="Z1544">
        <f>SUMPRODUCT($B$7:$B$456,Y$7:Y$456,EXP(constants!$B$32+constants!$A$32*ABS($A$7:$A$456-$A1544)))</f>
        <v>2.0250847342858889E-11</v>
      </c>
      <c r="AA1544">
        <f t="shared" si="352"/>
        <v>79706.933327854218</v>
      </c>
      <c r="AB1544">
        <f t="shared" ref="AB1544:AB1607" si="358">IF((AA1544-$AA$3)&gt;0,AA1544-$AA$3,0)</f>
        <v>79701.487369294613</v>
      </c>
      <c r="AD1544" s="4"/>
      <c r="AE1544" s="4"/>
      <c r="AF1544" s="4"/>
      <c r="AI1544" s="5">
        <f>SUMPRODUCT(constants!$B$13:$B$20,A1544^constants!$A$13:$A$20)*constants!$C$10/((A1544/1000000000)^5*(EXP(0.014388/(A1544/1000000000)/constants!$B$9)-1))</f>
        <v>2.2393575681718767E-5</v>
      </c>
      <c r="AL1544" s="17">
        <f t="shared" si="353"/>
        <v>2.8096810261468222E-10</v>
      </c>
      <c r="AQ1544">
        <f t="shared" si="350"/>
        <v>2.8096810261468222E-10</v>
      </c>
    </row>
    <row r="1545" spans="1:43" x14ac:dyDescent="0.2">
      <c r="A1545">
        <f>front!A1545</f>
        <v>892.29</v>
      </c>
      <c r="B1545" s="1">
        <f t="shared" ref="B1545:B1608" si="359">A1545-A1544</f>
        <v>0.43999999999994088</v>
      </c>
      <c r="C1545">
        <f>front!D1545-front!B1545</f>
        <v>30736.9</v>
      </c>
      <c r="D1545" s="2">
        <f>front!E1545-front!C1545</f>
        <v>55501.1</v>
      </c>
      <c r="E1545" s="2">
        <f>IF(front!F1545-front!C1545&gt;0,front!F1545-front!C1545,0)</f>
        <v>55501.1</v>
      </c>
      <c r="F1545" s="2">
        <f>front!I1545-front!H1545</f>
        <v>2992.3999999999996</v>
      </c>
      <c r="G1545" s="2"/>
      <c r="H1545" s="2"/>
      <c r="I1545" s="4">
        <f>C1545/(constants!$A$4+constants!$B$4*data!C1545+constants!$C$4*data!C1545^2+constants!$D$4*data!C1545^3+constants!$E$4*data!C1545^4+constants!$F$4*data!C1545^5+constants!$G$4*data!C1545^6+constants!$H$4*data!C1545^7)</f>
        <v>31516.752009258795</v>
      </c>
      <c r="J1545" s="4">
        <f>D1545/(constants!$A$4+constants!$B$4*data!D1545+constants!$C$4*data!D1545^2+constants!$D$4*data!D1545^3+constants!$E$4*data!D1545^4+constants!$F$4*data!D1545^5+constants!$G$4*data!D1545^6+constants!$H$4*data!D1545^7)</f>
        <v>58576.534932127288</v>
      </c>
      <c r="K1545" s="4">
        <f>E1545/(constants!$A$4+constants!$B$4*data!E1545+constants!$C$4*data!E1545^2+constants!$D$4*data!E1545^3+constants!$E$4*data!E1545^4+constants!$F$4*data!E1545^5+constants!$G$4*data!E1545^6+constants!$H$4*data!E1545^7)</f>
        <v>58576.534932127288</v>
      </c>
      <c r="L1545" s="4">
        <f>F1545/(constants!$A$4+constants!$B$4*data!F1545+constants!$C$4*data!F1545^2+constants!$D$4*data!F1545^3+constants!$E$4*data!F1545^4+constants!$F$4*data!F1545^5+constants!$G$4*data!F1545^6+constants!$H$4*data!F1545^7)</f>
        <v>2985.6055233633365</v>
      </c>
      <c r="M1545" s="4"/>
      <c r="N1545" s="4"/>
      <c r="O1545" s="4">
        <f t="shared" si="354"/>
        <v>78791.880023146994</v>
      </c>
      <c r="P1545" s="4">
        <f t="shared" si="355"/>
        <v>14644.133733031822</v>
      </c>
      <c r="Q1545" s="4">
        <f t="shared" si="355"/>
        <v>14644.133733031822</v>
      </c>
      <c r="R1545" s="4">
        <f t="shared" si="356"/>
        <v>746.40138084083412</v>
      </c>
      <c r="S1545" s="4"/>
      <c r="T1545" s="4"/>
      <c r="U1545" s="4">
        <f t="shared" si="357"/>
        <v>1</v>
      </c>
      <c r="V1545" s="4"/>
      <c r="W1545" s="4"/>
      <c r="X1545">
        <f>IF(front!E1545&gt;$X$2,O1545,P1545)</f>
        <v>78791.880023146994</v>
      </c>
      <c r="Y1545">
        <f t="shared" si="351"/>
        <v>78557.899234845929</v>
      </c>
      <c r="Z1545">
        <f>SUMPRODUCT($B$7:$B$456,Y$7:Y$456,EXP(constants!$B$32+constants!$A$32*ABS($A$7:$A$456-$A1545)))</f>
        <v>1.9750314924590923E-11</v>
      </c>
      <c r="AA1545">
        <f t="shared" si="352"/>
        <v>78557.899234845914</v>
      </c>
      <c r="AB1545">
        <f t="shared" si="358"/>
        <v>78552.453276286309</v>
      </c>
      <c r="AD1545" s="4"/>
      <c r="AE1545" s="4"/>
      <c r="AF1545" s="4"/>
      <c r="AI1545" s="5">
        <f>SUMPRODUCT(constants!$B$13:$B$20,A1545^constants!$A$13:$A$20)*constants!$C$10/((A1545/1000000000)^5*(EXP(0.014388/(A1545/1000000000)/constants!$B$9)-1))</f>
        <v>2.2392369112590924E-5</v>
      </c>
      <c r="AL1545" s="17">
        <f t="shared" si="353"/>
        <v>2.8506263240222455E-10</v>
      </c>
      <c r="AQ1545">
        <f t="shared" si="350"/>
        <v>2.8506263240222455E-10</v>
      </c>
    </row>
    <row r="1546" spans="1:43" x14ac:dyDescent="0.2">
      <c r="A1546">
        <f>front!A1546</f>
        <v>892.72</v>
      </c>
      <c r="B1546" s="1">
        <f t="shared" si="359"/>
        <v>0.43000000000006366</v>
      </c>
      <c r="C1546">
        <f>front!D1546-front!B1546</f>
        <v>30107.5</v>
      </c>
      <c r="D1546" s="2">
        <f>front!E1546-front!C1546</f>
        <v>55765.7</v>
      </c>
      <c r="E1546" s="2">
        <f>IF(front!F1546-front!C1546&gt;0,front!F1546-front!C1546,0)</f>
        <v>55765.7</v>
      </c>
      <c r="F1546" s="2">
        <f>front!I1546-front!H1546</f>
        <v>2306.8999999999996</v>
      </c>
      <c r="G1546" s="2"/>
      <c r="H1546" s="2"/>
      <c r="I1546" s="4">
        <f>C1546/(constants!$A$4+constants!$B$4*data!C1546+constants!$C$4*data!C1546^2+constants!$D$4*data!C1546^3+constants!$E$4*data!C1546^4+constants!$F$4*data!C1546^5+constants!$G$4*data!C1546^6+constants!$H$4*data!C1546^7)</f>
        <v>30846.055841823985</v>
      </c>
      <c r="J1546" s="4">
        <f>D1546/(constants!$A$4+constants!$B$4*data!D1546+constants!$C$4*data!D1546^2+constants!$D$4*data!D1546^3+constants!$E$4*data!D1546^4+constants!$F$4*data!D1546^5+constants!$G$4*data!D1546^6+constants!$H$4*data!D1546^7)</f>
        <v>58870.860154972877</v>
      </c>
      <c r="K1546" s="4">
        <f>E1546/(constants!$A$4+constants!$B$4*data!E1546+constants!$C$4*data!E1546^2+constants!$D$4*data!E1546^3+constants!$E$4*data!E1546^4+constants!$F$4*data!E1546^5+constants!$G$4*data!E1546^6+constants!$H$4*data!E1546^7)</f>
        <v>58870.860154972877</v>
      </c>
      <c r="L1546" s="4">
        <f>F1546/(constants!$A$4+constants!$B$4*data!F1546+constants!$C$4*data!F1546^2+constants!$D$4*data!F1546^3+constants!$E$4*data!F1546^4+constants!$F$4*data!F1546^5+constants!$G$4*data!F1546^6+constants!$H$4*data!F1546^7)</f>
        <v>2301.6402394759671</v>
      </c>
      <c r="M1546" s="4"/>
      <c r="N1546" s="4"/>
      <c r="O1546" s="4">
        <f t="shared" si="354"/>
        <v>77115.139604559954</v>
      </c>
      <c r="P1546" s="4">
        <f t="shared" si="355"/>
        <v>14717.715038743221</v>
      </c>
      <c r="Q1546" s="4">
        <f t="shared" si="355"/>
        <v>14717.715038743221</v>
      </c>
      <c r="R1546" s="4">
        <f t="shared" si="356"/>
        <v>575.41005986899177</v>
      </c>
      <c r="S1546" s="4"/>
      <c r="T1546" s="4"/>
      <c r="U1546" s="4">
        <f t="shared" si="357"/>
        <v>1</v>
      </c>
      <c r="V1546" s="4"/>
      <c r="W1546" s="4"/>
      <c r="X1546">
        <f>IF(front!E1546&gt;$X$2,O1546,P1546)</f>
        <v>77115.139604559954</v>
      </c>
      <c r="Y1546">
        <f t="shared" si="351"/>
        <v>76881.158816258889</v>
      </c>
      <c r="Z1546">
        <f>SUMPRODUCT($B$7:$B$456,Y$7:Y$456,EXP(constants!$B$32+constants!$A$32*ABS($A$7:$A$456-$A1546)))</f>
        <v>1.9273113403667653E-11</v>
      </c>
      <c r="AA1546">
        <f t="shared" si="352"/>
        <v>76881.158816258874</v>
      </c>
      <c r="AB1546">
        <f t="shared" si="358"/>
        <v>76875.712857699269</v>
      </c>
      <c r="AD1546" s="4"/>
      <c r="AE1546" s="4"/>
      <c r="AF1546" s="4"/>
      <c r="AI1546" s="5">
        <f>SUMPRODUCT(constants!$B$13:$B$20,A1546^constants!$A$13:$A$20)*constants!$C$10/((A1546/1000000000)^5*(EXP(0.014388/(A1546/1000000000)/constants!$B$9)-1))</f>
        <v>2.2391145276220673E-5</v>
      </c>
      <c r="AL1546" s="17">
        <f t="shared" si="353"/>
        <v>2.9126422954500316E-10</v>
      </c>
      <c r="AQ1546">
        <f t="shared" si="350"/>
        <v>2.9126422954500316E-10</v>
      </c>
    </row>
    <row r="1547" spans="1:43" x14ac:dyDescent="0.2">
      <c r="A1547">
        <f>front!A1547</f>
        <v>893.16</v>
      </c>
      <c r="B1547" s="1">
        <f t="shared" si="359"/>
        <v>0.43999999999994088</v>
      </c>
      <c r="C1547">
        <f>front!D1547-front!B1547</f>
        <v>29482.1</v>
      </c>
      <c r="D1547" s="2">
        <f>front!E1547-front!C1547</f>
        <v>55500.4</v>
      </c>
      <c r="E1547" s="2">
        <f>IF(front!F1547-front!C1547&gt;0,front!F1547-front!C1547,0)</f>
        <v>55500.4</v>
      </c>
      <c r="F1547" s="2">
        <f>front!I1547-front!H1547</f>
        <v>1992.8999999999996</v>
      </c>
      <c r="G1547" s="2"/>
      <c r="H1547" s="2"/>
      <c r="I1547" s="4">
        <f>C1547/(constants!$A$4+constants!$B$4*data!C1547+constants!$C$4*data!C1547^2+constants!$D$4*data!C1547^3+constants!$E$4*data!C1547^4+constants!$F$4*data!C1547^5+constants!$G$4*data!C1547^6+constants!$H$4*data!C1547^7)</f>
        <v>30180.565371924724</v>
      </c>
      <c r="J1547" s="4">
        <f>D1547/(constants!$A$4+constants!$B$4*data!D1547+constants!$C$4*data!D1547^2+constants!$D$4*data!D1547^3+constants!$E$4*data!D1547^4+constants!$F$4*data!D1547^5+constants!$G$4*data!D1547^6+constants!$H$4*data!D1547^7)</f>
        <v>58575.756581634705</v>
      </c>
      <c r="K1547" s="4">
        <f>E1547/(constants!$A$4+constants!$B$4*data!E1547+constants!$C$4*data!E1547^2+constants!$D$4*data!E1547^3+constants!$E$4*data!E1547^4+constants!$F$4*data!E1547^5+constants!$G$4*data!E1547^6+constants!$H$4*data!E1547^7)</f>
        <v>58575.756581634705</v>
      </c>
      <c r="L1547" s="4">
        <f>F1547/(constants!$A$4+constants!$B$4*data!F1547+constants!$C$4*data!F1547^2+constants!$D$4*data!F1547^3+constants!$E$4*data!F1547^4+constants!$F$4*data!F1547^5+constants!$G$4*data!F1547^6+constants!$H$4*data!F1547^7)</f>
        <v>1988.3519718489988</v>
      </c>
      <c r="M1547" s="4"/>
      <c r="N1547" s="4"/>
      <c r="O1547" s="4">
        <f t="shared" si="354"/>
        <v>75451.413429811815</v>
      </c>
      <c r="P1547" s="4">
        <f t="shared" si="355"/>
        <v>14643.939145408676</v>
      </c>
      <c r="Q1547" s="4">
        <f t="shared" si="355"/>
        <v>14643.939145408676</v>
      </c>
      <c r="R1547" s="4">
        <f t="shared" si="356"/>
        <v>497.08799296224964</v>
      </c>
      <c r="S1547" s="4"/>
      <c r="T1547" s="4"/>
      <c r="U1547" s="4">
        <f t="shared" si="357"/>
        <v>1</v>
      </c>
      <c r="V1547" s="4"/>
      <c r="W1547" s="4"/>
      <c r="X1547">
        <f>IF(front!E1547&gt;$X$2,O1547,P1547)</f>
        <v>75451.413429811815</v>
      </c>
      <c r="Y1547">
        <f t="shared" si="351"/>
        <v>75217.43264151075</v>
      </c>
      <c r="Z1547">
        <f>SUMPRODUCT($B$7:$B$456,Y$7:Y$456,EXP(constants!$B$32+constants!$A$32*ABS($A$7:$A$456-$A1547)))</f>
        <v>1.8796747259764418E-11</v>
      </c>
      <c r="AA1547">
        <f t="shared" si="352"/>
        <v>75217.432641510735</v>
      </c>
      <c r="AB1547">
        <f t="shared" si="358"/>
        <v>75211.98668295113</v>
      </c>
      <c r="AD1547" s="4"/>
      <c r="AE1547" s="4"/>
      <c r="AF1547" s="4"/>
      <c r="AI1547" s="5">
        <f>SUMPRODUCT(constants!$B$13:$B$20,A1547^constants!$A$13:$A$20)*constants!$C$10/((A1547/1000000000)^5*(EXP(0.014388/(A1547/1000000000)/constants!$B$9)-1))</f>
        <v>2.2389847322597664E-5</v>
      </c>
      <c r="AL1547" s="17">
        <f t="shared" si="353"/>
        <v>2.976898804306274E-10</v>
      </c>
      <c r="AQ1547">
        <f t="shared" si="350"/>
        <v>2.976898804306274E-10</v>
      </c>
    </row>
    <row r="1548" spans="1:43" x14ac:dyDescent="0.2">
      <c r="A1548">
        <f>front!A1548</f>
        <v>893.59</v>
      </c>
      <c r="B1548" s="1">
        <f t="shared" si="359"/>
        <v>0.43000000000006366</v>
      </c>
      <c r="C1548">
        <f>front!D1548-front!B1548</f>
        <v>28891.25</v>
      </c>
      <c r="D1548" s="2">
        <f>front!E1548-front!C1548</f>
        <v>55250.6</v>
      </c>
      <c r="E1548" s="2">
        <f>IF(front!F1548-front!C1548&gt;0,front!F1548-front!C1548,0)</f>
        <v>55250.6</v>
      </c>
      <c r="F1548" s="2">
        <f>front!I1548-front!H1548</f>
        <v>1919.1999999999989</v>
      </c>
      <c r="G1548" s="2"/>
      <c r="H1548" s="2"/>
      <c r="I1548" s="4">
        <f>C1548/(constants!$A$4+constants!$B$4*data!C1548+constants!$C$4*data!C1548^2+constants!$D$4*data!C1548^3+constants!$E$4*data!C1548^4+constants!$F$4*data!C1548^5+constants!$G$4*data!C1548^6+constants!$H$4*data!C1548^7)</f>
        <v>29552.706904494218</v>
      </c>
      <c r="J1548" s="4">
        <f>D1548/(constants!$A$4+constants!$B$4*data!D1548+constants!$C$4*data!D1548^2+constants!$D$4*data!D1548^3+constants!$E$4*data!D1548^4+constants!$F$4*data!D1548^5+constants!$G$4*data!D1548^6+constants!$H$4*data!D1548^7)</f>
        <v>58298.087032744013</v>
      </c>
      <c r="K1548" s="4">
        <f>E1548/(constants!$A$4+constants!$B$4*data!E1548+constants!$C$4*data!E1548^2+constants!$D$4*data!E1548^3+constants!$E$4*data!E1548^4+constants!$F$4*data!E1548^5+constants!$G$4*data!E1548^6+constants!$H$4*data!E1548^7)</f>
        <v>58298.087032744013</v>
      </c>
      <c r="L1548" s="4">
        <f>F1548/(constants!$A$4+constants!$B$4*data!F1548+constants!$C$4*data!F1548^2+constants!$D$4*data!F1548^3+constants!$E$4*data!F1548^4+constants!$F$4*data!F1548^5+constants!$G$4*data!F1548^6+constants!$H$4*data!F1548^7)</f>
        <v>1914.819219037629</v>
      </c>
      <c r="M1548" s="4"/>
      <c r="N1548" s="4"/>
      <c r="O1548" s="4">
        <f t="shared" si="354"/>
        <v>73881.767261235553</v>
      </c>
      <c r="P1548" s="4">
        <f t="shared" si="355"/>
        <v>14574.521758186003</v>
      </c>
      <c r="Q1548" s="4">
        <f t="shared" si="355"/>
        <v>14574.521758186003</v>
      </c>
      <c r="R1548" s="4">
        <f t="shared" si="356"/>
        <v>478.70480475940724</v>
      </c>
      <c r="S1548" s="4"/>
      <c r="T1548" s="4"/>
      <c r="U1548" s="4">
        <f t="shared" si="357"/>
        <v>1</v>
      </c>
      <c r="V1548" s="4"/>
      <c r="W1548" s="4"/>
      <c r="X1548">
        <f>IF(front!E1548&gt;$X$2,O1548,P1548)</f>
        <v>73881.767261235553</v>
      </c>
      <c r="Y1548">
        <f t="shared" si="351"/>
        <v>73647.786472934487</v>
      </c>
      <c r="Z1548">
        <f>SUMPRODUCT($B$7:$B$456,Y$7:Y$456,EXP(constants!$B$32+constants!$A$32*ABS($A$7:$A$456-$A1548)))</f>
        <v>1.8342585570949951E-11</v>
      </c>
      <c r="AA1548">
        <f t="shared" si="352"/>
        <v>73647.786472934473</v>
      </c>
      <c r="AB1548">
        <f t="shared" si="358"/>
        <v>73642.340514374868</v>
      </c>
      <c r="AD1548" s="4"/>
      <c r="AE1548" s="4"/>
      <c r="AF1548" s="4"/>
      <c r="AI1548" s="5">
        <f>SUMPRODUCT(constants!$B$13:$B$20,A1548^constants!$A$13:$A$20)*constants!$C$10/((A1548/1000000000)^5*(EXP(0.014388/(A1548/1000000000)/constants!$B$9)-1))</f>
        <v>2.2388534321805286E-5</v>
      </c>
      <c r="AL1548" s="17">
        <f t="shared" si="353"/>
        <v>3.0401714781777039E-10</v>
      </c>
      <c r="AQ1548">
        <f t="shared" si="350"/>
        <v>3.0401714781777039E-10</v>
      </c>
    </row>
    <row r="1549" spans="1:43" x14ac:dyDescent="0.2">
      <c r="A1549">
        <f>front!A1549</f>
        <v>894.03</v>
      </c>
      <c r="B1549" s="1">
        <f t="shared" si="359"/>
        <v>0.43999999999994088</v>
      </c>
      <c r="C1549">
        <f>front!D1549-front!B1549</f>
        <v>28411.350000000002</v>
      </c>
      <c r="D1549" s="2">
        <f>front!E1549-front!C1549</f>
        <v>55505.5</v>
      </c>
      <c r="E1549" s="2">
        <f>IF(front!F1549-front!C1549&gt;0,front!F1549-front!C1549,0)</f>
        <v>55505.5</v>
      </c>
      <c r="F1549" s="2">
        <f>front!I1549-front!H1549</f>
        <v>1814.8999999999996</v>
      </c>
      <c r="G1549" s="2"/>
      <c r="H1549" s="2"/>
      <c r="I1549" s="4">
        <f>C1549/(constants!$A$4+constants!$B$4*data!C1549+constants!$C$4*data!C1549^2+constants!$D$4*data!C1549^3+constants!$E$4*data!C1549^4+constants!$F$4*data!C1549^5+constants!$G$4*data!C1549^6+constants!$H$4*data!C1549^7)</f>
        <v>29043.371545599643</v>
      </c>
      <c r="J1549" s="4">
        <f>D1549/(constants!$A$4+constants!$B$4*data!D1549+constants!$C$4*data!D1549^2+constants!$D$4*data!D1549^3+constants!$E$4*data!D1549^4+constants!$F$4*data!D1549^5+constants!$G$4*data!D1549^6+constants!$H$4*data!D1549^7)</f>
        <v>58581.427454484379</v>
      </c>
      <c r="K1549" s="4">
        <f>E1549/(constants!$A$4+constants!$B$4*data!E1549+constants!$C$4*data!E1549^2+constants!$D$4*data!E1549^3+constants!$E$4*data!E1549^4+constants!$F$4*data!E1549^5+constants!$G$4*data!E1549^6+constants!$H$4*data!E1549^7)</f>
        <v>58581.427454484379</v>
      </c>
      <c r="L1549" s="4">
        <f>F1549/(constants!$A$4+constants!$B$4*data!F1549+constants!$C$4*data!F1549^2+constants!$D$4*data!F1549^3+constants!$E$4*data!F1549^4+constants!$F$4*data!F1549^5+constants!$G$4*data!F1549^6+constants!$H$4*data!F1549^7)</f>
        <v>1810.7559158718443</v>
      </c>
      <c r="M1549" s="4"/>
      <c r="N1549" s="4"/>
      <c r="O1549" s="4">
        <f t="shared" si="354"/>
        <v>72608.428863999114</v>
      </c>
      <c r="P1549" s="4">
        <f t="shared" si="355"/>
        <v>14645.356863621095</v>
      </c>
      <c r="Q1549" s="4">
        <f t="shared" si="355"/>
        <v>14645.356863621095</v>
      </c>
      <c r="R1549" s="4">
        <f t="shared" si="356"/>
        <v>452.68897896796108</v>
      </c>
      <c r="S1549" s="4"/>
      <c r="T1549" s="4"/>
      <c r="U1549" s="4">
        <f t="shared" si="357"/>
        <v>1</v>
      </c>
      <c r="V1549" s="4"/>
      <c r="W1549" s="4"/>
      <c r="X1549">
        <f>IF(front!E1549&gt;$X$2,O1549,P1549)</f>
        <v>72608.428863999114</v>
      </c>
      <c r="Y1549">
        <f t="shared" si="351"/>
        <v>72374.448075698048</v>
      </c>
      <c r="Z1549">
        <f>SUMPRODUCT($B$7:$B$456,Y$7:Y$456,EXP(constants!$B$32+constants!$A$32*ABS($A$7:$A$456-$A1549)))</f>
        <v>1.7889218926202992E-11</v>
      </c>
      <c r="AA1549">
        <f t="shared" si="352"/>
        <v>72374.448075698034</v>
      </c>
      <c r="AB1549">
        <f t="shared" si="358"/>
        <v>72369.002117138429</v>
      </c>
      <c r="AD1549" s="4"/>
      <c r="AE1549" s="4"/>
      <c r="AF1549" s="4"/>
      <c r="AI1549" s="5">
        <f>SUMPRODUCT(constants!$B$13:$B$20,A1549^constants!$A$13:$A$20)*constants!$C$10/((A1549/1000000000)^5*(EXP(0.014388/(A1549/1000000000)/constants!$B$9)-1))</f>
        <v>2.2387145280444224E-5</v>
      </c>
      <c r="AL1549" s="17">
        <f t="shared" si="353"/>
        <v>3.0934716004799657E-10</v>
      </c>
      <c r="AQ1549">
        <f t="shared" ref="AQ1549:AQ1612" si="360">AL1549</f>
        <v>3.0934716004799657E-10</v>
      </c>
    </row>
    <row r="1550" spans="1:43" x14ac:dyDescent="0.2">
      <c r="A1550">
        <f>front!A1550</f>
        <v>894.46</v>
      </c>
      <c r="B1550" s="1">
        <f t="shared" si="359"/>
        <v>0.43000000000006366</v>
      </c>
      <c r="C1550">
        <f>front!D1550-front!B1550</f>
        <v>28077.95</v>
      </c>
      <c r="D1550" s="2">
        <f>front!E1550-front!C1550</f>
        <v>55074.400000000001</v>
      </c>
      <c r="E1550" s="2">
        <f>IF(front!F1550-front!C1550&gt;0,front!F1550-front!C1550,0)</f>
        <v>55074.400000000001</v>
      </c>
      <c r="F1550" s="2">
        <f>front!I1550-front!H1550</f>
        <v>1750</v>
      </c>
      <c r="G1550" s="2"/>
      <c r="H1550" s="2"/>
      <c r="I1550" s="4">
        <f>C1550/(constants!$A$4+constants!$B$4*data!C1550+constants!$C$4*data!C1550^2+constants!$D$4*data!C1550^3+constants!$E$4*data!C1550^4+constants!$F$4*data!C1550^5+constants!$G$4*data!C1550^6+constants!$H$4*data!C1550^7)</f>
        <v>28689.853115364138</v>
      </c>
      <c r="J1550" s="4">
        <f>D1550/(constants!$A$4+constants!$B$4*data!D1550+constants!$C$4*data!D1550^2+constants!$D$4*data!D1550^3+constants!$E$4*data!D1550^4+constants!$F$4*data!D1550^5+constants!$G$4*data!D1550^6+constants!$H$4*data!D1550^7)</f>
        <v>58102.331152665669</v>
      </c>
      <c r="K1550" s="4">
        <f>E1550/(constants!$A$4+constants!$B$4*data!E1550+constants!$C$4*data!E1550^2+constants!$D$4*data!E1550^3+constants!$E$4*data!E1550^4+constants!$F$4*data!E1550^5+constants!$G$4*data!E1550^6+constants!$H$4*data!E1550^7)</f>
        <v>58102.331152665669</v>
      </c>
      <c r="L1550" s="4">
        <f>F1550/(constants!$A$4+constants!$B$4*data!F1550+constants!$C$4*data!F1550^2+constants!$D$4*data!F1550^3+constants!$E$4*data!F1550^4+constants!$F$4*data!F1550^5+constants!$G$4*data!F1550^6+constants!$H$4*data!F1550^7)</f>
        <v>1746.0031795408015</v>
      </c>
      <c r="M1550" s="4"/>
      <c r="N1550" s="4"/>
      <c r="O1550" s="4">
        <f t="shared" si="354"/>
        <v>71724.632788410352</v>
      </c>
      <c r="P1550" s="4">
        <f t="shared" si="355"/>
        <v>14525.582788166417</v>
      </c>
      <c r="Q1550" s="4">
        <f t="shared" si="355"/>
        <v>14525.582788166417</v>
      </c>
      <c r="R1550" s="4">
        <f t="shared" si="356"/>
        <v>436.50079488520038</v>
      </c>
      <c r="S1550" s="4"/>
      <c r="T1550" s="4"/>
      <c r="U1550" s="4">
        <f t="shared" si="357"/>
        <v>1</v>
      </c>
      <c r="V1550" s="4"/>
      <c r="W1550" s="4"/>
      <c r="X1550">
        <f>IF(front!E1550&gt;$X$2,O1550,P1550)</f>
        <v>71724.632788410352</v>
      </c>
      <c r="Y1550">
        <f t="shared" si="351"/>
        <v>71490.652000109287</v>
      </c>
      <c r="Z1550">
        <f>SUMPRODUCT($B$7:$B$456,Y$7:Y$456,EXP(constants!$B$32+constants!$A$32*ABS($A$7:$A$456-$A1550)))</f>
        <v>1.7456984680201979E-11</v>
      </c>
      <c r="AA1550">
        <f t="shared" si="352"/>
        <v>71490.652000109272</v>
      </c>
      <c r="AB1550">
        <f t="shared" si="358"/>
        <v>71485.206041549667</v>
      </c>
      <c r="AD1550" s="4"/>
      <c r="AE1550" s="4"/>
      <c r="AF1550" s="4"/>
      <c r="AI1550" s="5">
        <f>SUMPRODUCT(constants!$B$13:$B$20,A1550^constants!$A$13:$A$20)*constants!$C$10/((A1550/1000000000)^5*(EXP(0.014388/(A1550/1000000000)/constants!$B$9)-1))</f>
        <v>2.2385743412658767E-5</v>
      </c>
      <c r="AL1550" s="17">
        <f t="shared" si="353"/>
        <v>3.1315211429407369E-10</v>
      </c>
      <c r="AQ1550">
        <f t="shared" si="360"/>
        <v>3.1315211429407369E-10</v>
      </c>
    </row>
    <row r="1551" spans="1:43" x14ac:dyDescent="0.2">
      <c r="A1551">
        <f>front!A1551</f>
        <v>894.9</v>
      </c>
      <c r="B1551" s="1">
        <f t="shared" si="359"/>
        <v>0.43999999999994088</v>
      </c>
      <c r="C1551">
        <f>front!D1551-front!B1551</f>
        <v>27881.3</v>
      </c>
      <c r="D1551" s="2">
        <f>front!E1551-front!C1551</f>
        <v>55507.199999999997</v>
      </c>
      <c r="E1551" s="2">
        <f>IF(front!F1551-front!C1551&gt;0,front!F1551-front!C1551,0)</f>
        <v>55507.199999999997</v>
      </c>
      <c r="F1551" s="2">
        <f>front!I1551-front!H1551</f>
        <v>1963.1000000000004</v>
      </c>
      <c r="G1551" s="2"/>
      <c r="H1551" s="2"/>
      <c r="I1551" s="4">
        <f>C1551/(constants!$A$4+constants!$B$4*data!C1551+constants!$C$4*data!C1551^2+constants!$D$4*data!C1551^3+constants!$E$4*data!C1551^4+constants!$F$4*data!C1551^5+constants!$G$4*data!C1551^6+constants!$H$4*data!C1551^7)</f>
        <v>28481.464592232605</v>
      </c>
      <c r="J1551" s="4">
        <f>D1551/(constants!$A$4+constants!$B$4*data!D1551+constants!$C$4*data!D1551^2+constants!$D$4*data!D1551^3+constants!$E$4*data!D1551^4+constants!$F$4*data!D1551^5+constants!$G$4*data!D1551^6+constants!$H$4*data!D1551^7)</f>
        <v>58583.317762730534</v>
      </c>
      <c r="K1551" s="4">
        <f>E1551/(constants!$A$4+constants!$B$4*data!E1551+constants!$C$4*data!E1551^2+constants!$D$4*data!E1551^3+constants!$E$4*data!E1551^4+constants!$F$4*data!E1551^5+constants!$G$4*data!E1551^6+constants!$H$4*data!E1551^7)</f>
        <v>58583.317762730534</v>
      </c>
      <c r="L1551" s="4">
        <f>F1551/(constants!$A$4+constants!$B$4*data!F1551+constants!$C$4*data!F1551^2+constants!$D$4*data!F1551^3+constants!$E$4*data!F1551^4+constants!$F$4*data!F1551^5+constants!$G$4*data!F1551^6+constants!$H$4*data!F1551^7)</f>
        <v>1958.6195941848337</v>
      </c>
      <c r="M1551" s="4"/>
      <c r="N1551" s="4"/>
      <c r="O1551" s="4">
        <f t="shared" si="354"/>
        <v>71203.661480581504</v>
      </c>
      <c r="P1551" s="4">
        <f t="shared" si="355"/>
        <v>14645.829440682634</v>
      </c>
      <c r="Q1551" s="4">
        <f t="shared" si="355"/>
        <v>14645.829440682634</v>
      </c>
      <c r="R1551" s="4">
        <f t="shared" si="356"/>
        <v>489.65489854620841</v>
      </c>
      <c r="S1551" s="4"/>
      <c r="T1551" s="4"/>
      <c r="U1551" s="4">
        <f t="shared" si="357"/>
        <v>1</v>
      </c>
      <c r="V1551" s="4"/>
      <c r="W1551" s="4"/>
      <c r="X1551">
        <f>IF(front!E1551&gt;$X$2,O1551,P1551)</f>
        <v>71203.661480581504</v>
      </c>
      <c r="Y1551">
        <f t="shared" si="351"/>
        <v>70969.680692280439</v>
      </c>
      <c r="Z1551">
        <f>SUMPRODUCT($B$7:$B$456,Y$7:Y$456,EXP(constants!$B$32+constants!$A$32*ABS($A$7:$A$456-$A1551)))</f>
        <v>1.7025507092636741E-11</v>
      </c>
      <c r="AA1551">
        <f t="shared" si="352"/>
        <v>70969.680692280424</v>
      </c>
      <c r="AB1551">
        <f t="shared" si="358"/>
        <v>70964.234733720819</v>
      </c>
      <c r="AD1551" s="4"/>
      <c r="AE1551" s="4"/>
      <c r="AF1551" s="4"/>
      <c r="AI1551" s="5">
        <f>SUMPRODUCT(constants!$B$13:$B$20,A1551^constants!$A$13:$A$20)*constants!$C$10/((A1551/1000000000)^5*(EXP(0.014388/(A1551/1000000000)/constants!$B$9)-1))</f>
        <v>2.2384263595474811E-5</v>
      </c>
      <c r="AL1551" s="17">
        <f t="shared" si="353"/>
        <v>3.1543021184498517E-10</v>
      </c>
      <c r="AQ1551">
        <f t="shared" si="360"/>
        <v>3.1543021184498517E-10</v>
      </c>
    </row>
    <row r="1552" spans="1:43" x14ac:dyDescent="0.2">
      <c r="A1552">
        <f>front!A1552</f>
        <v>895.33</v>
      </c>
      <c r="B1552" s="1">
        <f t="shared" si="359"/>
        <v>0.43000000000006366</v>
      </c>
      <c r="C1552">
        <f>front!D1552-front!B1552</f>
        <v>27844.850000000002</v>
      </c>
      <c r="D1552" s="2">
        <f>front!E1552-front!C1552</f>
        <v>55690.400000000001</v>
      </c>
      <c r="E1552" s="2">
        <f>IF(front!F1552-front!C1552&gt;0,front!F1552-front!C1552,0)</f>
        <v>55690.400000000001</v>
      </c>
      <c r="F1552" s="2">
        <f>front!I1552-front!H1552</f>
        <v>2262</v>
      </c>
      <c r="G1552" s="2"/>
      <c r="H1552" s="2"/>
      <c r="I1552" s="4">
        <f>C1552/(constants!$A$4+constants!$B$4*data!C1552+constants!$C$4*data!C1552^2+constants!$D$4*data!C1552^3+constants!$E$4*data!C1552^4+constants!$F$4*data!C1552^5+constants!$G$4*data!C1552^6+constants!$H$4*data!C1552^7)</f>
        <v>28442.849267656824</v>
      </c>
      <c r="J1552" s="4">
        <f>D1552/(constants!$A$4+constants!$B$4*data!D1552+constants!$C$4*data!D1552^2+constants!$D$4*data!D1552^3+constants!$E$4*data!D1552^4+constants!$F$4*data!D1552^5+constants!$G$4*data!D1552^6+constants!$H$4*data!D1552^7)</f>
        <v>58787.078285184019</v>
      </c>
      <c r="K1552" s="4">
        <f>E1552/(constants!$A$4+constants!$B$4*data!E1552+constants!$C$4*data!E1552^2+constants!$D$4*data!E1552^3+constants!$E$4*data!E1552^4+constants!$F$4*data!E1552^5+constants!$G$4*data!E1552^6+constants!$H$4*data!E1552^7)</f>
        <v>58787.078285184019</v>
      </c>
      <c r="L1552" s="4">
        <f>F1552/(constants!$A$4+constants!$B$4*data!F1552+constants!$C$4*data!F1552^2+constants!$D$4*data!F1552^3+constants!$E$4*data!F1552^4+constants!$F$4*data!F1552^5+constants!$G$4*data!F1552^6+constants!$H$4*data!F1552^7)</f>
        <v>2256.8418663251359</v>
      </c>
      <c r="M1552" s="4"/>
      <c r="N1552" s="4"/>
      <c r="O1552" s="4">
        <f t="shared" si="354"/>
        <v>71107.123169142069</v>
      </c>
      <c r="P1552" s="4">
        <f t="shared" si="355"/>
        <v>14696.769571296005</v>
      </c>
      <c r="Q1552" s="4">
        <f t="shared" si="355"/>
        <v>14696.769571296005</v>
      </c>
      <c r="R1552" s="4">
        <f t="shared" si="356"/>
        <v>564.21046658128398</v>
      </c>
      <c r="S1552" s="4"/>
      <c r="T1552" s="4"/>
      <c r="U1552" s="4">
        <f t="shared" si="357"/>
        <v>1</v>
      </c>
      <c r="V1552" s="4"/>
      <c r="W1552" s="4"/>
      <c r="X1552">
        <f>IF(front!E1552&gt;$X$2,O1552,P1552)</f>
        <v>71107.123169142069</v>
      </c>
      <c r="Y1552">
        <f t="shared" si="351"/>
        <v>70873.142380841004</v>
      </c>
      <c r="Z1552">
        <f>SUMPRODUCT($B$7:$B$456,Y$7:Y$456,EXP(constants!$B$32+constants!$A$32*ABS($A$7:$A$456-$A1552)))</f>
        <v>1.6614141607574016E-11</v>
      </c>
      <c r="AA1552">
        <f t="shared" si="352"/>
        <v>70873.142380840989</v>
      </c>
      <c r="AB1552">
        <f t="shared" si="358"/>
        <v>70867.696422281384</v>
      </c>
      <c r="AD1552" s="4"/>
      <c r="AE1552" s="4"/>
      <c r="AF1552" s="4"/>
      <c r="AI1552" s="5">
        <f>SUMPRODUCT(constants!$B$13:$B$20,A1552^constants!$A$13:$A$20)*constants!$C$10/((A1552/1000000000)^5*(EXP(0.014388/(A1552/1000000000)/constants!$B$9)-1))</f>
        <v>2.2382773172955998E-5</v>
      </c>
      <c r="AL1552" s="17">
        <f t="shared" si="353"/>
        <v>3.1583887021786515E-10</v>
      </c>
      <c r="AQ1552">
        <f t="shared" si="360"/>
        <v>3.1583887021786515E-10</v>
      </c>
    </row>
    <row r="1553" spans="1:43" x14ac:dyDescent="0.2">
      <c r="A1553">
        <f>front!A1553</f>
        <v>895.77</v>
      </c>
      <c r="B1553" s="1">
        <f t="shared" si="359"/>
        <v>0.43999999999994088</v>
      </c>
      <c r="C1553">
        <f>front!D1553-front!B1553</f>
        <v>28165.25</v>
      </c>
      <c r="D1553" s="2">
        <f>front!E1553-front!C1553</f>
        <v>55345.2</v>
      </c>
      <c r="E1553" s="2">
        <f>IF(front!F1553-front!C1553&gt;0,front!F1553-front!C1553,0)</f>
        <v>55345.2</v>
      </c>
      <c r="F1553" s="2">
        <f>front!I1553-front!H1553</f>
        <v>2167.8000000000011</v>
      </c>
      <c r="G1553" s="2"/>
      <c r="H1553" s="2"/>
      <c r="I1553" s="4">
        <f>C1553/(constants!$A$4+constants!$B$4*data!C1553+constants!$C$4*data!C1553^2+constants!$D$4*data!C1553^3+constants!$E$4*data!C1553^4+constants!$F$4*data!C1553^5+constants!$G$4*data!C1553^6+constants!$H$4*data!C1553^7)</f>
        <v>28782.394743723289</v>
      </c>
      <c r="J1553" s="4">
        <f>D1553/(constants!$A$4+constants!$B$4*data!D1553+constants!$C$4*data!D1553^2+constants!$D$4*data!D1553^3+constants!$E$4*data!D1553^4+constants!$F$4*data!D1553^5+constants!$G$4*data!D1553^6+constants!$H$4*data!D1553^7)</f>
        <v>58403.220554371575</v>
      </c>
      <c r="K1553" s="4">
        <f>E1553/(constants!$A$4+constants!$B$4*data!E1553+constants!$C$4*data!E1553^2+constants!$D$4*data!E1553^3+constants!$E$4*data!E1553^4+constants!$F$4*data!E1553^5+constants!$G$4*data!E1553^6+constants!$H$4*data!E1553^7)</f>
        <v>58403.220554371575</v>
      </c>
      <c r="L1553" s="4">
        <f>F1553/(constants!$A$4+constants!$B$4*data!F1553+constants!$C$4*data!F1553^2+constants!$D$4*data!F1553^3+constants!$E$4*data!F1553^4+constants!$F$4*data!F1553^5+constants!$G$4*data!F1553^6+constants!$H$4*data!F1553^7)</f>
        <v>2162.8552766573093</v>
      </c>
      <c r="M1553" s="4"/>
      <c r="N1553" s="4"/>
      <c r="O1553" s="4">
        <f t="shared" si="354"/>
        <v>71955.986859308221</v>
      </c>
      <c r="P1553" s="4">
        <f t="shared" si="355"/>
        <v>14600.805138592894</v>
      </c>
      <c r="Q1553" s="4">
        <f t="shared" si="355"/>
        <v>14600.805138592894</v>
      </c>
      <c r="R1553" s="4">
        <f t="shared" si="356"/>
        <v>540.71381916432733</v>
      </c>
      <c r="S1553" s="4"/>
      <c r="T1553" s="4"/>
      <c r="U1553" s="4">
        <f t="shared" si="357"/>
        <v>1</v>
      </c>
      <c r="V1553" s="4"/>
      <c r="W1553" s="4"/>
      <c r="X1553">
        <f>IF(front!E1553&gt;$X$2,O1553,P1553)</f>
        <v>71955.986859308221</v>
      </c>
      <c r="Y1553">
        <f t="shared" si="351"/>
        <v>71722.006071007156</v>
      </c>
      <c r="Z1553">
        <f>SUMPRODUCT($B$7:$B$456,Y$7:Y$456,EXP(constants!$B$32+constants!$A$32*ABS($A$7:$A$456-$A1553)))</f>
        <v>1.6203496248617309E-11</v>
      </c>
      <c r="AA1553">
        <f t="shared" si="352"/>
        <v>71722.006071007141</v>
      </c>
      <c r="AB1553">
        <f t="shared" si="358"/>
        <v>71716.560112447536</v>
      </c>
      <c r="AD1553" s="4"/>
      <c r="AE1553" s="4"/>
      <c r="AF1553" s="4"/>
      <c r="AI1553" s="5">
        <f>SUMPRODUCT(constants!$B$13:$B$20,A1553^constants!$A$13:$A$20)*constants!$C$10/((A1553/1000000000)^5*(EXP(0.014388/(A1553/1000000000)/constants!$B$9)-1))</f>
        <v>2.2381202907186466E-5</v>
      </c>
      <c r="AL1553" s="17">
        <f t="shared" si="353"/>
        <v>3.1207858926995381E-10</v>
      </c>
      <c r="AQ1553">
        <f t="shared" si="360"/>
        <v>3.1207858926995381E-10</v>
      </c>
    </row>
    <row r="1554" spans="1:43" x14ac:dyDescent="0.2">
      <c r="A1554">
        <f>front!A1554</f>
        <v>896.2</v>
      </c>
      <c r="B1554" s="1">
        <f t="shared" si="359"/>
        <v>0.43000000000006366</v>
      </c>
      <c r="C1554">
        <f>front!D1554-front!B1554</f>
        <v>28755.300000000003</v>
      </c>
      <c r="D1554" s="2">
        <f>front!E1554-front!C1554</f>
        <v>55269.5</v>
      </c>
      <c r="E1554" s="2">
        <f>IF(front!F1554-front!C1554&gt;0,front!F1554-front!C1554,0)</f>
        <v>55269.5</v>
      </c>
      <c r="F1554" s="2">
        <f>front!I1554-front!H1554</f>
        <v>2607</v>
      </c>
      <c r="G1554" s="2"/>
      <c r="H1554" s="2"/>
      <c r="I1554" s="4">
        <f>C1554/(constants!$A$4+constants!$B$4*data!C1554+constants!$C$4*data!C1554^2+constants!$D$4*data!C1554^3+constants!$E$4*data!C1554^4+constants!$F$4*data!C1554^5+constants!$G$4*data!C1554^6+constants!$H$4*data!C1554^7)</f>
        <v>29408.36129630775</v>
      </c>
      <c r="J1554" s="4">
        <f>D1554/(constants!$A$4+constants!$B$4*data!D1554+constants!$C$4*data!D1554^2+constants!$D$4*data!D1554^3+constants!$E$4*data!D1554^4+constants!$F$4*data!D1554^5+constants!$G$4*data!D1554^6+constants!$H$4*data!D1554^7)</f>
        <v>58319.089550450735</v>
      </c>
      <c r="K1554" s="4">
        <f>E1554/(constants!$A$4+constants!$B$4*data!E1554+constants!$C$4*data!E1554^2+constants!$D$4*data!E1554^3+constants!$E$4*data!E1554^4+constants!$F$4*data!E1554^5+constants!$G$4*data!E1554^6+constants!$H$4*data!E1554^7)</f>
        <v>58319.089550450735</v>
      </c>
      <c r="L1554" s="4">
        <f>F1554/(constants!$A$4+constants!$B$4*data!F1554+constants!$C$4*data!F1554^2+constants!$D$4*data!F1554^3+constants!$E$4*data!F1554^4+constants!$F$4*data!F1554^5+constants!$G$4*data!F1554^6+constants!$H$4*data!F1554^7)</f>
        <v>2601.0634846440394</v>
      </c>
      <c r="M1554" s="4"/>
      <c r="N1554" s="4"/>
      <c r="O1554" s="4">
        <f t="shared" si="354"/>
        <v>73520.903240769374</v>
      </c>
      <c r="P1554" s="4">
        <f t="shared" si="355"/>
        <v>14579.772387612684</v>
      </c>
      <c r="Q1554" s="4">
        <f t="shared" si="355"/>
        <v>14579.772387612684</v>
      </c>
      <c r="R1554" s="4">
        <f t="shared" si="356"/>
        <v>650.26587116100984</v>
      </c>
      <c r="S1554" s="4"/>
      <c r="T1554" s="4"/>
      <c r="U1554" s="4">
        <f t="shared" si="357"/>
        <v>1</v>
      </c>
      <c r="V1554" s="4"/>
      <c r="W1554" s="4"/>
      <c r="X1554">
        <f>IF(front!E1554&gt;$X$2,O1554,P1554)</f>
        <v>73520.903240769374</v>
      </c>
      <c r="Y1554">
        <f t="shared" si="351"/>
        <v>73286.922452468309</v>
      </c>
      <c r="Z1554">
        <f>SUMPRODUCT($B$7:$B$456,Y$7:Y$456,EXP(constants!$B$32+constants!$A$32*ABS($A$7:$A$456-$A1554)))</f>
        <v>1.5811991956982606E-11</v>
      </c>
      <c r="AA1554">
        <f t="shared" si="352"/>
        <v>73286.922452468294</v>
      </c>
      <c r="AB1554">
        <f t="shared" si="358"/>
        <v>73281.476493908689</v>
      </c>
      <c r="AD1554" s="4"/>
      <c r="AE1554" s="4"/>
      <c r="AF1554" s="4"/>
      <c r="AI1554" s="5">
        <f>SUMPRODUCT(constants!$B$13:$B$20,A1554^constants!$A$13:$A$20)*constants!$C$10/((A1554/1000000000)^5*(EXP(0.014388/(A1554/1000000000)/constants!$B$9)-1))</f>
        <v>2.2379624257356454E-5</v>
      </c>
      <c r="AL1554" s="17">
        <f t="shared" si="353"/>
        <v>3.0539264938550596E-10</v>
      </c>
      <c r="AQ1554">
        <f t="shared" si="360"/>
        <v>3.0539264938550596E-10</v>
      </c>
    </row>
    <row r="1555" spans="1:43" x14ac:dyDescent="0.2">
      <c r="A1555">
        <f>front!A1555</f>
        <v>896.63</v>
      </c>
      <c r="B1555" s="1">
        <f t="shared" si="359"/>
        <v>0.42999999999994998</v>
      </c>
      <c r="C1555">
        <f>front!D1555-front!B1555</f>
        <v>29364.799999999999</v>
      </c>
      <c r="D1555" s="2">
        <f>front!E1555-front!C1555</f>
        <v>55651.5</v>
      </c>
      <c r="E1555" s="2">
        <f>IF(front!F1555-front!C1555&gt;0,front!F1555-front!C1555,0)</f>
        <v>55651.5</v>
      </c>
      <c r="F1555" s="2">
        <f>front!I1555-front!H1555</f>
        <v>2582.8000000000011</v>
      </c>
      <c r="G1555" s="2"/>
      <c r="H1555" s="2"/>
      <c r="I1555" s="4">
        <f>C1555/(constants!$A$4+constants!$B$4*data!C1555+constants!$C$4*data!C1555^2+constants!$D$4*data!C1555^3+constants!$E$4*data!C1555^4+constants!$F$4*data!C1555^5+constants!$G$4*data!C1555^6+constants!$H$4*data!C1555^7)</f>
        <v>30055.850995864213</v>
      </c>
      <c r="J1555" s="4">
        <f>D1555/(constants!$A$4+constants!$B$4*data!D1555+constants!$C$4*data!D1555^2+constants!$D$4*data!D1555^3+constants!$E$4*data!D1555^4+constants!$F$4*data!D1555^5+constants!$G$4*data!D1555^6+constants!$H$4*data!D1555^7)</f>
        <v>58743.803751019965</v>
      </c>
      <c r="K1555" s="4">
        <f>E1555/(constants!$A$4+constants!$B$4*data!E1555+constants!$C$4*data!E1555^2+constants!$D$4*data!E1555^3+constants!$E$4*data!E1555^4+constants!$F$4*data!E1555^5+constants!$G$4*data!E1555^6+constants!$H$4*data!E1555^7)</f>
        <v>58743.803751019965</v>
      </c>
      <c r="L1555" s="4">
        <f>F1555/(constants!$A$4+constants!$B$4*data!F1555+constants!$C$4*data!F1555^2+constants!$D$4*data!F1555^3+constants!$E$4*data!F1555^4+constants!$F$4*data!F1555^5+constants!$G$4*data!F1555^6+constants!$H$4*data!F1555^7)</f>
        <v>2576.9178485633638</v>
      </c>
      <c r="M1555" s="4"/>
      <c r="N1555" s="4"/>
      <c r="O1555" s="4">
        <f t="shared" si="354"/>
        <v>75139.627489660532</v>
      </c>
      <c r="P1555" s="4">
        <f t="shared" si="355"/>
        <v>14685.950937754991</v>
      </c>
      <c r="Q1555" s="4">
        <f t="shared" si="355"/>
        <v>14685.950937754991</v>
      </c>
      <c r="R1555" s="4">
        <f t="shared" si="356"/>
        <v>644.22946214084095</v>
      </c>
      <c r="S1555" s="4"/>
      <c r="T1555" s="4"/>
      <c r="U1555" s="4">
        <f t="shared" si="357"/>
        <v>1</v>
      </c>
      <c r="V1555" s="4"/>
      <c r="W1555" s="4"/>
      <c r="X1555">
        <f>IF(front!E1555&gt;$X$2,O1555,P1555)</f>
        <v>75139.627489660532</v>
      </c>
      <c r="Y1555">
        <f t="shared" si="351"/>
        <v>74905.646701359467</v>
      </c>
      <c r="Z1555">
        <f>SUMPRODUCT($B$7:$B$456,Y$7:Y$456,EXP(constants!$B$32+constants!$A$32*ABS($A$7:$A$456-$A1555)))</f>
        <v>1.5429947081267652E-11</v>
      </c>
      <c r="AA1555">
        <f t="shared" si="352"/>
        <v>74905.646701359452</v>
      </c>
      <c r="AB1555">
        <f t="shared" si="358"/>
        <v>74900.200742799847</v>
      </c>
      <c r="AD1555" s="4"/>
      <c r="AE1555" s="4"/>
      <c r="AF1555" s="4"/>
      <c r="AI1555" s="5">
        <f>SUMPRODUCT(constants!$B$13:$B$20,A1555^constants!$A$13:$A$20)*constants!$C$10/((A1555/1000000000)^5*(EXP(0.014388/(A1555/1000000000)/constants!$B$9)-1))</f>
        <v>2.2378002126516999E-5</v>
      </c>
      <c r="AL1555" s="17">
        <f t="shared" si="353"/>
        <v>2.987709232363866E-10</v>
      </c>
      <c r="AQ1555">
        <f t="shared" si="360"/>
        <v>2.987709232363866E-10</v>
      </c>
    </row>
    <row r="1556" spans="1:43" x14ac:dyDescent="0.2">
      <c r="A1556">
        <f>front!A1556</f>
        <v>897.07</v>
      </c>
      <c r="B1556" s="1">
        <f t="shared" si="359"/>
        <v>0.44000000000005457</v>
      </c>
      <c r="C1556">
        <f>front!D1556-front!B1556</f>
        <v>29880.7</v>
      </c>
      <c r="D1556" s="2">
        <f>front!E1556-front!C1556</f>
        <v>55767.4</v>
      </c>
      <c r="E1556" s="2">
        <f>IF(front!F1556-front!C1556&gt;0,front!F1556-front!C1556,0)</f>
        <v>55767.4</v>
      </c>
      <c r="F1556" s="2">
        <f>front!I1556-front!H1556</f>
        <v>2271.7000000000007</v>
      </c>
      <c r="G1556" s="2"/>
      <c r="H1556" s="2"/>
      <c r="I1556" s="4">
        <f>C1556/(constants!$A$4+constants!$B$4*data!C1556+constants!$C$4*data!C1556^2+constants!$D$4*data!C1556^3+constants!$E$4*data!C1556^4+constants!$F$4*data!C1556^5+constants!$G$4*data!C1556^6+constants!$H$4*data!C1556^7)</f>
        <v>30604.608300501481</v>
      </c>
      <c r="J1556" s="4">
        <f>D1556/(constants!$A$4+constants!$B$4*data!D1556+constants!$C$4*data!D1556^2+constants!$D$4*data!D1556^3+constants!$E$4*data!D1556^4+constants!$F$4*data!D1556^5+constants!$G$4*data!D1556^6+constants!$H$4*data!D1556^7)</f>
        <v>58872.751860261851</v>
      </c>
      <c r="K1556" s="4">
        <f>E1556/(constants!$A$4+constants!$B$4*data!E1556+constants!$C$4*data!E1556^2+constants!$D$4*data!E1556^3+constants!$E$4*data!E1556^4+constants!$F$4*data!E1556^5+constants!$G$4*data!E1556^6+constants!$H$4*data!E1556^7)</f>
        <v>58872.751860261851</v>
      </c>
      <c r="L1556" s="4">
        <f>F1556/(constants!$A$4+constants!$B$4*data!F1556+constants!$C$4*data!F1556^2+constants!$D$4*data!F1556^3+constants!$E$4*data!F1556^4+constants!$F$4*data!F1556^5+constants!$G$4*data!F1556^6+constants!$H$4*data!F1556^7)</f>
        <v>2266.5199054936215</v>
      </c>
      <c r="M1556" s="4"/>
      <c r="N1556" s="4"/>
      <c r="O1556" s="4">
        <f t="shared" si="354"/>
        <v>76511.520751253702</v>
      </c>
      <c r="P1556" s="4">
        <f t="shared" si="355"/>
        <v>14718.187965065463</v>
      </c>
      <c r="Q1556" s="4">
        <f t="shared" si="355"/>
        <v>14718.187965065463</v>
      </c>
      <c r="R1556" s="4">
        <f t="shared" si="356"/>
        <v>566.62997637340538</v>
      </c>
      <c r="S1556" s="4"/>
      <c r="T1556" s="4"/>
      <c r="U1556" s="4">
        <f t="shared" si="357"/>
        <v>1</v>
      </c>
      <c r="V1556" s="4"/>
      <c r="W1556" s="4"/>
      <c r="X1556">
        <f>IF(front!E1556&gt;$X$2,O1556,P1556)</f>
        <v>76511.520751253702</v>
      </c>
      <c r="Y1556">
        <f t="shared" si="351"/>
        <v>76277.539962952636</v>
      </c>
      <c r="Z1556">
        <f>SUMPRODUCT($B$7:$B$456,Y$7:Y$456,EXP(constants!$B$32+constants!$A$32*ABS($A$7:$A$456-$A1556)))</f>
        <v>1.5048571003734822E-11</v>
      </c>
      <c r="AA1556">
        <f t="shared" si="352"/>
        <v>76277.539962952622</v>
      </c>
      <c r="AB1556">
        <f t="shared" si="358"/>
        <v>76272.094004393017</v>
      </c>
      <c r="AD1556" s="4"/>
      <c r="AE1556" s="4"/>
      <c r="AF1556" s="4"/>
      <c r="AI1556" s="5">
        <f>SUMPRODUCT(constants!$B$13:$B$20,A1556^constants!$A$13:$A$20)*constants!$C$10/((A1556/1000000000)^5*(EXP(0.014388/(A1556/1000000000)/constants!$B$9)-1))</f>
        <v>2.2376297351512218E-5</v>
      </c>
      <c r="AL1556" s="17">
        <f t="shared" si="353"/>
        <v>2.9337462991672182E-10</v>
      </c>
      <c r="AQ1556">
        <f t="shared" si="360"/>
        <v>2.9337462991672182E-10</v>
      </c>
    </row>
    <row r="1557" spans="1:43" x14ac:dyDescent="0.2">
      <c r="A1557">
        <f>front!A1557</f>
        <v>897.5</v>
      </c>
      <c r="B1557" s="1">
        <f t="shared" si="359"/>
        <v>0.42999999999994998</v>
      </c>
      <c r="C1557">
        <f>front!D1557-front!B1557</f>
        <v>30657.450000000004</v>
      </c>
      <c r="D1557" s="2">
        <f>front!E1557-front!C1557</f>
        <v>55729.3</v>
      </c>
      <c r="E1557" s="2">
        <f>IF(front!F1557-front!C1557&gt;0,front!F1557-front!C1557,0)</f>
        <v>55729.3</v>
      </c>
      <c r="F1557" s="2">
        <f>front!I1557-front!H1557</f>
        <v>2345.9000000000015</v>
      </c>
      <c r="G1557" s="2"/>
      <c r="H1557" s="2"/>
      <c r="I1557" s="4">
        <f>C1557/(constants!$A$4+constants!$B$4*data!C1557+constants!$C$4*data!C1557^2+constants!$D$4*data!C1557^3+constants!$E$4*data!C1557^4+constants!$F$4*data!C1557^5+constants!$G$4*data!C1557^6+constants!$H$4*data!C1557^7)</f>
        <v>31432.036700434768</v>
      </c>
      <c r="J1557" s="4">
        <f>D1557/(constants!$A$4+constants!$B$4*data!D1557+constants!$C$4*data!D1557^2+constants!$D$4*data!D1557^3+constants!$E$4*data!D1557^4+constants!$F$4*data!D1557^5+constants!$G$4*data!D1557^6+constants!$H$4*data!D1557^7)</f>
        <v>58830.357701799483</v>
      </c>
      <c r="K1557" s="4">
        <f>E1557/(constants!$A$4+constants!$B$4*data!E1557+constants!$C$4*data!E1557^2+constants!$D$4*data!E1557^3+constants!$E$4*data!E1557^4+constants!$F$4*data!E1557^5+constants!$G$4*data!E1557^6+constants!$H$4*data!E1557^7)</f>
        <v>58830.357701799483</v>
      </c>
      <c r="L1557" s="4">
        <f>F1557/(constants!$A$4+constants!$B$4*data!F1557+constants!$C$4*data!F1557^2+constants!$D$4*data!F1557^3+constants!$E$4*data!F1557^4+constants!$F$4*data!F1557^5+constants!$G$4*data!F1557^6+constants!$H$4*data!F1557^7)</f>
        <v>2340.5520271595033</v>
      </c>
      <c r="M1557" s="4"/>
      <c r="N1557" s="4"/>
      <c r="O1557" s="4">
        <f t="shared" si="354"/>
        <v>78580.091751086919</v>
      </c>
      <c r="P1557" s="4">
        <f t="shared" si="355"/>
        <v>14707.589425449871</v>
      </c>
      <c r="Q1557" s="4">
        <f t="shared" si="355"/>
        <v>14707.589425449871</v>
      </c>
      <c r="R1557" s="4">
        <f t="shared" si="356"/>
        <v>585.13800678987582</v>
      </c>
      <c r="S1557" s="4"/>
      <c r="T1557" s="4"/>
      <c r="U1557" s="4">
        <f t="shared" si="357"/>
        <v>1</v>
      </c>
      <c r="V1557" s="4"/>
      <c r="W1557" s="4"/>
      <c r="X1557">
        <f>IF(front!E1557&gt;$X$2,O1557,P1557)</f>
        <v>78580.091751086919</v>
      </c>
      <c r="Y1557">
        <f t="shared" si="351"/>
        <v>78346.110962785853</v>
      </c>
      <c r="Z1557">
        <f>SUMPRODUCT($B$7:$B$456,Y$7:Y$456,EXP(constants!$B$32+constants!$A$32*ABS($A$7:$A$456-$A1557)))</f>
        <v>1.4684971689084869E-11</v>
      </c>
      <c r="AA1557">
        <f t="shared" si="352"/>
        <v>78346.110962785839</v>
      </c>
      <c r="AB1557">
        <f t="shared" si="358"/>
        <v>78340.665004226234</v>
      </c>
      <c r="AD1557" s="4"/>
      <c r="AE1557" s="4"/>
      <c r="AF1557" s="4"/>
      <c r="AI1557" s="5">
        <f>SUMPRODUCT(constants!$B$13:$B$20,A1557^constants!$A$13:$A$20)*constants!$C$10/((A1557/1000000000)^5*(EXP(0.014388/(A1557/1000000000)/constants!$B$9)-1))</f>
        <v>2.2374587511359359E-5</v>
      </c>
      <c r="AL1557" s="17">
        <f t="shared" si="353"/>
        <v>2.8560630051011589E-10</v>
      </c>
      <c r="AQ1557">
        <f t="shared" si="360"/>
        <v>2.8560630051011589E-10</v>
      </c>
    </row>
    <row r="1558" spans="1:43" x14ac:dyDescent="0.2">
      <c r="A1558">
        <f>front!A1558</f>
        <v>897.94</v>
      </c>
      <c r="B1558" s="1">
        <f t="shared" si="359"/>
        <v>0.44000000000005457</v>
      </c>
      <c r="C1558">
        <f>front!D1558-front!B1558</f>
        <v>31216.9</v>
      </c>
      <c r="D1558" s="2">
        <f>front!E1558-front!C1558</f>
        <v>55309.599999999999</v>
      </c>
      <c r="E1558" s="2">
        <f>IF(front!F1558-front!C1558&gt;0,front!F1558-front!C1558,0)</f>
        <v>55309.599999999999</v>
      </c>
      <c r="F1558" s="2">
        <f>front!I1558-front!H1558</f>
        <v>2287.5</v>
      </c>
      <c r="G1558" s="2"/>
      <c r="H1558" s="2"/>
      <c r="I1558" s="4">
        <f>C1558/(constants!$A$4+constants!$B$4*data!C1558+constants!$C$4*data!C1558^2+constants!$D$4*data!C1558^3+constants!$E$4*data!C1558^4+constants!$F$4*data!C1558^5+constants!$G$4*data!C1558^6+constants!$H$4*data!C1558^7)</f>
        <v>32028.884667284514</v>
      </c>
      <c r="J1558" s="4">
        <f>D1558/(constants!$A$4+constants!$B$4*data!D1558+constants!$C$4*data!D1558^2+constants!$D$4*data!D1558^3+constants!$E$4*data!D1558^4+constants!$F$4*data!D1558^5+constants!$G$4*data!D1558^6+constants!$H$4*data!D1558^7)</f>
        <v>58363.653672502376</v>
      </c>
      <c r="K1558" s="4">
        <f>E1558/(constants!$A$4+constants!$B$4*data!E1558+constants!$C$4*data!E1558^2+constants!$D$4*data!E1558^3+constants!$E$4*data!E1558^4+constants!$F$4*data!E1558^5+constants!$G$4*data!E1558^6+constants!$H$4*data!E1558^7)</f>
        <v>58363.653672502376</v>
      </c>
      <c r="L1558" s="4">
        <f>F1558/(constants!$A$4+constants!$B$4*data!F1558+constants!$C$4*data!F1558^2+constants!$D$4*data!F1558^3+constants!$E$4*data!F1558^4+constants!$F$4*data!F1558^5+constants!$G$4*data!F1558^6+constants!$H$4*data!F1558^7)</f>
        <v>2282.2841409480884</v>
      </c>
      <c r="M1558" s="4"/>
      <c r="N1558" s="4"/>
      <c r="O1558" s="4">
        <f t="shared" si="354"/>
        <v>80072.211668211283</v>
      </c>
      <c r="P1558" s="4">
        <f t="shared" si="355"/>
        <v>14590.913418125594</v>
      </c>
      <c r="Q1558" s="4">
        <f t="shared" si="355"/>
        <v>14590.913418125594</v>
      </c>
      <c r="R1558" s="4">
        <f t="shared" si="356"/>
        <v>570.5710352370221</v>
      </c>
      <c r="S1558" s="4"/>
      <c r="T1558" s="4"/>
      <c r="U1558" s="4">
        <f t="shared" si="357"/>
        <v>1</v>
      </c>
      <c r="V1558" s="4"/>
      <c r="W1558" s="4"/>
      <c r="X1558">
        <f>IF(front!E1558&gt;$X$2,O1558,P1558)</f>
        <v>80072.211668211283</v>
      </c>
      <c r="Y1558">
        <f t="shared" si="351"/>
        <v>79838.230879910217</v>
      </c>
      <c r="Z1558">
        <f>SUMPRODUCT($B$7:$B$456,Y$7:Y$456,EXP(constants!$B$32+constants!$A$32*ABS($A$7:$A$456-$A1558)))</f>
        <v>1.4322008882280232E-11</v>
      </c>
      <c r="AA1558">
        <f t="shared" si="352"/>
        <v>79838.230879910203</v>
      </c>
      <c r="AB1558">
        <f t="shared" si="358"/>
        <v>79832.784921350598</v>
      </c>
      <c r="AD1558" s="4"/>
      <c r="AE1558" s="4"/>
      <c r="AF1558" s="4"/>
      <c r="AI1558" s="5">
        <f>SUMPRODUCT(constants!$B$13:$B$20,A1558^constants!$A$13:$A$20)*constants!$C$10/((A1558/1000000000)^5*(EXP(0.014388/(A1558/1000000000)/constants!$B$9)-1))</f>
        <v>2.2372793172654671E-5</v>
      </c>
      <c r="AL1558" s="17">
        <f t="shared" si="353"/>
        <v>2.8024568095295469E-10</v>
      </c>
      <c r="AQ1558">
        <f t="shared" si="360"/>
        <v>2.8024568095295469E-10</v>
      </c>
    </row>
    <row r="1559" spans="1:43" x14ac:dyDescent="0.2">
      <c r="A1559">
        <f>front!A1559</f>
        <v>898.37</v>
      </c>
      <c r="B1559" s="1">
        <f t="shared" si="359"/>
        <v>0.42999999999994998</v>
      </c>
      <c r="C1559">
        <f>front!D1559-front!B1559</f>
        <v>31650.399999999998</v>
      </c>
      <c r="D1559" s="2">
        <f>front!E1559-front!C1559</f>
        <v>54909.1</v>
      </c>
      <c r="E1559" s="2">
        <f>IF(front!F1559-front!C1559&gt;0,front!F1559-front!C1559,0)</f>
        <v>54909.1</v>
      </c>
      <c r="F1559" s="2">
        <f>front!I1559-front!H1559</f>
        <v>2367.5</v>
      </c>
      <c r="G1559" s="2"/>
      <c r="H1559" s="2"/>
      <c r="I1559" s="4">
        <f>C1559/(constants!$A$4+constants!$B$4*data!C1559+constants!$C$4*data!C1559^2+constants!$D$4*data!C1559^3+constants!$E$4*data!C1559^4+constants!$F$4*data!C1559^5+constants!$G$4*data!C1559^6+constants!$H$4*data!C1559^7)</f>
        <v>32491.879556695534</v>
      </c>
      <c r="J1559" s="4">
        <f>D1559/(constants!$A$4+constants!$B$4*data!D1559+constants!$C$4*data!D1559^2+constants!$D$4*data!D1559^3+constants!$E$4*data!D1559^4+constants!$F$4*data!D1559^5+constants!$G$4*data!D1559^6+constants!$H$4*data!D1559^7)</f>
        <v>57918.755928479957</v>
      </c>
      <c r="K1559" s="4">
        <f>E1559/(constants!$A$4+constants!$B$4*data!E1559+constants!$C$4*data!E1559^2+constants!$D$4*data!E1559^3+constants!$E$4*data!E1559^4+constants!$F$4*data!E1559^5+constants!$G$4*data!E1559^6+constants!$H$4*data!E1559^7)</f>
        <v>57918.755928479957</v>
      </c>
      <c r="L1559" s="4">
        <f>F1559/(constants!$A$4+constants!$B$4*data!F1559+constants!$C$4*data!F1559^2+constants!$D$4*data!F1559^3+constants!$E$4*data!F1559^4+constants!$F$4*data!F1559^5+constants!$G$4*data!F1559^6+constants!$H$4*data!F1559^7)</f>
        <v>2362.1031980716552</v>
      </c>
      <c r="M1559" s="4"/>
      <c r="N1559" s="4"/>
      <c r="O1559" s="4">
        <f t="shared" si="354"/>
        <v>81229.698891738837</v>
      </c>
      <c r="P1559" s="4">
        <f t="shared" si="355"/>
        <v>14479.688982119989</v>
      </c>
      <c r="Q1559" s="4">
        <f t="shared" si="355"/>
        <v>14479.688982119989</v>
      </c>
      <c r="R1559" s="4">
        <f t="shared" si="356"/>
        <v>590.52579951791381</v>
      </c>
      <c r="S1559" s="4"/>
      <c r="T1559" s="4"/>
      <c r="U1559" s="4">
        <f t="shared" si="357"/>
        <v>1</v>
      </c>
      <c r="V1559" s="4"/>
      <c r="W1559" s="4"/>
      <c r="X1559">
        <f>IF(front!E1559&gt;$X$2,O1559,P1559)</f>
        <v>81229.698891738837</v>
      </c>
      <c r="Y1559">
        <f t="shared" si="351"/>
        <v>80995.718103437772</v>
      </c>
      <c r="Z1559">
        <f>SUMPRODUCT($B$7:$B$456,Y$7:Y$456,EXP(constants!$B$32+constants!$A$32*ABS($A$7:$A$456-$A1559)))</f>
        <v>1.3975964556030568E-11</v>
      </c>
      <c r="AA1559">
        <f t="shared" si="352"/>
        <v>80995.718103437757</v>
      </c>
      <c r="AB1559">
        <f t="shared" si="358"/>
        <v>80990.272144878152</v>
      </c>
      <c r="AD1559" s="4"/>
      <c r="AE1559" s="4"/>
      <c r="AF1559" s="4"/>
      <c r="AI1559" s="5">
        <f>SUMPRODUCT(constants!$B$13:$B$20,A1559^constants!$A$13:$A$20)*constants!$C$10/((A1559/1000000000)^5*(EXP(0.014388/(A1559/1000000000)/constants!$B$9)-1))</f>
        <v>2.2370995989463319E-5</v>
      </c>
      <c r="AL1559" s="17">
        <f t="shared" si="353"/>
        <v>2.7621830865619662E-10</v>
      </c>
      <c r="AQ1559">
        <f t="shared" si="360"/>
        <v>2.7621830865619662E-10</v>
      </c>
    </row>
    <row r="1560" spans="1:43" x14ac:dyDescent="0.2">
      <c r="A1560">
        <f>front!A1560</f>
        <v>898.81</v>
      </c>
      <c r="B1560" s="1">
        <f t="shared" si="359"/>
        <v>0.43999999999994088</v>
      </c>
      <c r="C1560">
        <f>front!D1560-front!B1560</f>
        <v>31710.85</v>
      </c>
      <c r="D1560" s="2">
        <f>front!E1560-front!C1560</f>
        <v>55675.5</v>
      </c>
      <c r="E1560" s="2">
        <f>IF(front!F1560-front!C1560&gt;0,front!F1560-front!C1560,0)</f>
        <v>55675.5</v>
      </c>
      <c r="F1560" s="2">
        <f>front!I1560-front!H1560</f>
        <v>2293.2999999999993</v>
      </c>
      <c r="G1560" s="2"/>
      <c r="H1560" s="2"/>
      <c r="I1560" s="4">
        <f>C1560/(constants!$A$4+constants!$B$4*data!C1560+constants!$C$4*data!C1560^2+constants!$D$4*data!C1560^3+constants!$E$4*data!C1560^4+constants!$F$4*data!C1560^5+constants!$G$4*data!C1560^6+constants!$H$4*data!C1560^7)</f>
        <v>32556.478354411433</v>
      </c>
      <c r="J1560" s="4">
        <f>D1560/(constants!$A$4+constants!$B$4*data!D1560+constants!$C$4*data!D1560^2+constants!$D$4*data!D1560^3+constants!$E$4*data!D1560^4+constants!$F$4*data!D1560^5+constants!$G$4*data!D1560^6+constants!$H$4*data!D1560^7)</f>
        <v>58770.50211965901</v>
      </c>
      <c r="K1560" s="4">
        <f>E1560/(constants!$A$4+constants!$B$4*data!E1560+constants!$C$4*data!E1560^2+constants!$D$4*data!E1560^3+constants!$E$4*data!E1560^4+constants!$F$4*data!E1560^5+constants!$G$4*data!E1560^6+constants!$H$4*data!E1560^7)</f>
        <v>58770.50211965901</v>
      </c>
      <c r="L1560" s="4">
        <f>F1560/(constants!$A$4+constants!$B$4*data!F1560+constants!$C$4*data!F1560^2+constants!$D$4*data!F1560^3+constants!$E$4*data!F1560^4+constants!$F$4*data!F1560^5+constants!$G$4*data!F1560^6+constants!$H$4*data!F1560^7)</f>
        <v>2288.0710143513479</v>
      </c>
      <c r="M1560" s="4"/>
      <c r="N1560" s="4"/>
      <c r="O1560" s="4">
        <f t="shared" si="354"/>
        <v>81391.195886028581</v>
      </c>
      <c r="P1560" s="4">
        <f t="shared" si="355"/>
        <v>14692.625529914752</v>
      </c>
      <c r="Q1560" s="4">
        <f t="shared" si="355"/>
        <v>14692.625529914752</v>
      </c>
      <c r="R1560" s="4">
        <f t="shared" si="356"/>
        <v>572.01775358783698</v>
      </c>
      <c r="S1560" s="4"/>
      <c r="T1560" s="4"/>
      <c r="U1560" s="4">
        <f t="shared" si="357"/>
        <v>1</v>
      </c>
      <c r="V1560" s="4"/>
      <c r="W1560" s="4"/>
      <c r="X1560">
        <f>IF(front!E1560&gt;$X$2,O1560,P1560)</f>
        <v>81391.195886028581</v>
      </c>
      <c r="Y1560">
        <f t="shared" si="351"/>
        <v>81157.215097727516</v>
      </c>
      <c r="Z1560">
        <f>SUMPRODUCT($B$7:$B$456,Y$7:Y$456,EXP(constants!$B$32+constants!$A$32*ABS($A$7:$A$456-$A1560)))</f>
        <v>1.3630526006303694E-11</v>
      </c>
      <c r="AA1560">
        <f t="shared" si="352"/>
        <v>81157.215097727501</v>
      </c>
      <c r="AB1560">
        <f t="shared" si="358"/>
        <v>81151.769139167896</v>
      </c>
      <c r="AD1560" s="4"/>
      <c r="AE1560" s="4"/>
      <c r="AF1560" s="4"/>
      <c r="AI1560" s="5">
        <f>SUMPRODUCT(constants!$B$13:$B$20,A1560^constants!$A$13:$A$20)*constants!$C$10/((A1560/1000000000)^5*(EXP(0.014388/(A1560/1000000000)/constants!$B$9)-1))</f>
        <v>2.2369112470029592E-5</v>
      </c>
      <c r="AL1560" s="17">
        <f t="shared" si="353"/>
        <v>2.7564540745462494E-10</v>
      </c>
      <c r="AQ1560">
        <f t="shared" si="360"/>
        <v>2.7564540745462494E-10</v>
      </c>
    </row>
    <row r="1561" spans="1:43" x14ac:dyDescent="0.2">
      <c r="A1561">
        <f>front!A1561</f>
        <v>899.24</v>
      </c>
      <c r="B1561" s="1">
        <f t="shared" si="359"/>
        <v>0.43000000000006366</v>
      </c>
      <c r="C1561">
        <f>front!D1561-front!B1561</f>
        <v>31572.9</v>
      </c>
      <c r="D1561" s="2">
        <f>front!E1561-front!C1561</f>
        <v>55692</v>
      </c>
      <c r="E1561" s="2">
        <f>IF(front!F1561-front!C1561&gt;0,front!F1561-front!C1561,0)</f>
        <v>55692</v>
      </c>
      <c r="F1561" s="2">
        <f>front!I1561-front!H1561</f>
        <v>2113.3999999999996</v>
      </c>
      <c r="G1561" s="2"/>
      <c r="H1561" s="2"/>
      <c r="I1561" s="4">
        <f>C1561/(constants!$A$4+constants!$B$4*data!C1561+constants!$C$4*data!C1561^2+constants!$D$4*data!C1561^3+constants!$E$4*data!C1561^4+constants!$F$4*data!C1561^5+constants!$G$4*data!C1561^6+constants!$H$4*data!C1561^7)</f>
        <v>32409.073422819951</v>
      </c>
      <c r="J1561" s="4">
        <f>D1561/(constants!$A$4+constants!$B$4*data!D1561+constants!$C$4*data!D1561^2+constants!$D$4*data!D1561^3+constants!$E$4*data!D1561^4+constants!$F$4*data!D1561^5+constants!$G$4*data!D1561^6+constants!$H$4*data!D1561^7)</f>
        <v>58788.858318626779</v>
      </c>
      <c r="K1561" s="4">
        <f>E1561/(constants!$A$4+constants!$B$4*data!E1561+constants!$C$4*data!E1561^2+constants!$D$4*data!E1561^3+constants!$E$4*data!E1561^4+constants!$F$4*data!E1561^5+constants!$G$4*data!E1561^6+constants!$H$4*data!E1561^7)</f>
        <v>58788.858318626779</v>
      </c>
      <c r="L1561" s="4">
        <f>F1561/(constants!$A$4+constants!$B$4*data!F1561+constants!$C$4*data!F1561^2+constants!$D$4*data!F1561^3+constants!$E$4*data!F1561^4+constants!$F$4*data!F1561^5+constants!$G$4*data!F1561^6+constants!$H$4*data!F1561^7)</f>
        <v>2108.5786142451993</v>
      </c>
      <c r="M1561" s="4"/>
      <c r="N1561" s="4"/>
      <c r="O1561" s="4">
        <f t="shared" si="354"/>
        <v>81022.683557049881</v>
      </c>
      <c r="P1561" s="4">
        <f t="shared" si="355"/>
        <v>14697.214579656695</v>
      </c>
      <c r="Q1561" s="4">
        <f t="shared" si="355"/>
        <v>14697.214579656695</v>
      </c>
      <c r="R1561" s="4">
        <f t="shared" si="356"/>
        <v>527.14465356129983</v>
      </c>
      <c r="S1561" s="4"/>
      <c r="T1561" s="4"/>
      <c r="U1561" s="4">
        <f t="shared" si="357"/>
        <v>1</v>
      </c>
      <c r="V1561" s="4"/>
      <c r="W1561" s="4"/>
      <c r="X1561">
        <f>IF(front!E1561&gt;$X$2,O1561,P1561)</f>
        <v>81022.683557049881</v>
      </c>
      <c r="Y1561">
        <f t="shared" si="351"/>
        <v>80788.702768748815</v>
      </c>
      <c r="Z1561">
        <f>SUMPRODUCT($B$7:$B$456,Y$7:Y$456,EXP(constants!$B$32+constants!$A$32*ABS($A$7:$A$456-$A1561)))</f>
        <v>1.3301189093650547E-11</v>
      </c>
      <c r="AA1561">
        <f t="shared" si="352"/>
        <v>80788.702768748801</v>
      </c>
      <c r="AB1561">
        <f t="shared" si="358"/>
        <v>80783.256810189196</v>
      </c>
      <c r="AD1561" s="4"/>
      <c r="AE1561" s="4"/>
      <c r="AF1561" s="4"/>
      <c r="AI1561" s="5">
        <f>SUMPRODUCT(constants!$B$13:$B$20,A1561^constants!$A$13:$A$20)*constants!$C$10/((A1561/1000000000)^5*(EXP(0.014388/(A1561/1000000000)/constants!$B$9)-1))</f>
        <v>2.2367228326136411E-5</v>
      </c>
      <c r="AL1561" s="17">
        <f t="shared" si="353"/>
        <v>2.768795070826512E-10</v>
      </c>
      <c r="AQ1561">
        <f t="shared" si="360"/>
        <v>2.768795070826512E-10</v>
      </c>
    </row>
    <row r="1562" spans="1:43" x14ac:dyDescent="0.2">
      <c r="A1562">
        <f>front!A1562</f>
        <v>899.68</v>
      </c>
      <c r="B1562" s="1">
        <f t="shared" si="359"/>
        <v>0.43999999999994088</v>
      </c>
      <c r="C1562">
        <f>front!D1562-front!B1562</f>
        <v>31297.149999999998</v>
      </c>
      <c r="D1562" s="2">
        <f>front!E1562-front!C1562</f>
        <v>55612.4</v>
      </c>
      <c r="E1562" s="2">
        <f>IF(front!F1562-front!C1562&gt;0,front!F1562-front!C1562,0)</f>
        <v>55612.4</v>
      </c>
      <c r="F1562" s="2">
        <f>front!I1562-front!H1562</f>
        <v>2181.7999999999993</v>
      </c>
      <c r="G1562" s="2"/>
      <c r="H1562" s="2"/>
      <c r="I1562" s="4">
        <f>C1562/(constants!$A$4+constants!$B$4*data!C1562+constants!$C$4*data!C1562^2+constants!$D$4*data!C1562^3+constants!$E$4*data!C1562^4+constants!$F$4*data!C1562^5+constants!$G$4*data!C1562^6+constants!$H$4*data!C1562^7)</f>
        <v>32114.56077633004</v>
      </c>
      <c r="J1562" s="4">
        <f>D1562/(constants!$A$4+constants!$B$4*data!D1562+constants!$C$4*data!D1562^2+constants!$D$4*data!D1562^3+constants!$E$4*data!D1562^4+constants!$F$4*data!D1562^5+constants!$G$4*data!D1562^6+constants!$H$4*data!D1562^7)</f>
        <v>58700.311569173042</v>
      </c>
      <c r="K1562" s="4">
        <f>E1562/(constants!$A$4+constants!$B$4*data!E1562+constants!$C$4*data!E1562^2+constants!$D$4*data!E1562^3+constants!$E$4*data!E1562^4+constants!$F$4*data!E1562^5+constants!$G$4*data!E1562^6+constants!$H$4*data!E1562^7)</f>
        <v>58700.311569173042</v>
      </c>
      <c r="L1562" s="4">
        <f>F1562/(constants!$A$4+constants!$B$4*data!F1562+constants!$C$4*data!F1562^2+constants!$D$4*data!F1562^3+constants!$E$4*data!F1562^4+constants!$F$4*data!F1562^5+constants!$G$4*data!F1562^6+constants!$H$4*data!F1562^7)</f>
        <v>2176.8235452276945</v>
      </c>
      <c r="M1562" s="4"/>
      <c r="N1562" s="4"/>
      <c r="O1562" s="4">
        <f t="shared" si="354"/>
        <v>80286.401940825104</v>
      </c>
      <c r="P1562" s="4">
        <f t="shared" si="355"/>
        <v>14675.077892293262</v>
      </c>
      <c r="Q1562" s="4">
        <f t="shared" si="355"/>
        <v>14675.077892293262</v>
      </c>
      <c r="R1562" s="4">
        <f t="shared" si="356"/>
        <v>544.20588630692362</v>
      </c>
      <c r="S1562" s="4"/>
      <c r="T1562" s="4"/>
      <c r="U1562" s="4">
        <f t="shared" si="357"/>
        <v>1</v>
      </c>
      <c r="V1562" s="4"/>
      <c r="W1562" s="4"/>
      <c r="X1562">
        <f>IF(front!E1562&gt;$X$2,O1562,P1562)</f>
        <v>80286.401940825104</v>
      </c>
      <c r="Y1562">
        <f t="shared" si="351"/>
        <v>80052.421152524039</v>
      </c>
      <c r="Z1562">
        <f>SUMPRODUCT($B$7:$B$456,Y$7:Y$456,EXP(constants!$B$32+constants!$A$32*ABS($A$7:$A$456-$A1562)))</f>
        <v>1.2972428709940862E-11</v>
      </c>
      <c r="AA1562">
        <f t="shared" si="352"/>
        <v>80052.421152524024</v>
      </c>
      <c r="AB1562">
        <f t="shared" si="358"/>
        <v>80046.975193964419</v>
      </c>
      <c r="AD1562" s="4"/>
      <c r="AE1562" s="4"/>
      <c r="AF1562" s="4"/>
      <c r="AI1562" s="5">
        <f>SUMPRODUCT(constants!$B$13:$B$20,A1562^constants!$A$13:$A$20)*constants!$C$10/((A1562/1000000000)^5*(EXP(0.014388/(A1562/1000000000)/constants!$B$9)-1))</f>
        <v>2.2365256025501794E-5</v>
      </c>
      <c r="AL1562" s="17">
        <f t="shared" si="353"/>
        <v>2.7940163849174586E-10</v>
      </c>
      <c r="AQ1562">
        <f t="shared" si="360"/>
        <v>2.7940163849174586E-10</v>
      </c>
    </row>
    <row r="1563" spans="1:43" x14ac:dyDescent="0.2">
      <c r="A1563">
        <f>front!A1563</f>
        <v>900.11</v>
      </c>
      <c r="B1563" s="1">
        <f t="shared" si="359"/>
        <v>0.43000000000006366</v>
      </c>
      <c r="C1563">
        <f>front!D1563-front!B1563</f>
        <v>30759.800000000003</v>
      </c>
      <c r="D1563" s="2">
        <f>front!E1563-front!C1563</f>
        <v>54983.4</v>
      </c>
      <c r="E1563" s="2">
        <f>IF(front!F1563-front!C1563&gt;0,front!F1563-front!C1563,0)</f>
        <v>54983.4</v>
      </c>
      <c r="F1563" s="2">
        <f>front!I1563-front!H1563</f>
        <v>2046.6000000000004</v>
      </c>
      <c r="G1563" s="2"/>
      <c r="H1563" s="2"/>
      <c r="I1563" s="4">
        <f>C1563/(constants!$A$4+constants!$B$4*data!C1563+constants!$C$4*data!C1563^2+constants!$D$4*data!C1563^3+constants!$E$4*data!C1563^4+constants!$F$4*data!C1563^5+constants!$G$4*data!C1563^6+constants!$H$4*data!C1563^7)</f>
        <v>31541.172449255824</v>
      </c>
      <c r="J1563" s="4">
        <f>D1563/(constants!$A$4+constants!$B$4*data!D1563+constants!$C$4*data!D1563^2+constants!$D$4*data!D1563^3+constants!$E$4*data!D1563^4+constants!$F$4*data!D1563^5+constants!$G$4*data!D1563^6+constants!$H$4*data!D1563^7)</f>
        <v>58001.262201387559</v>
      </c>
      <c r="K1563" s="4">
        <f>E1563/(constants!$A$4+constants!$B$4*data!E1563+constants!$C$4*data!E1563^2+constants!$D$4*data!E1563^3+constants!$E$4*data!E1563^4+constants!$F$4*data!E1563^5+constants!$G$4*data!E1563^6+constants!$H$4*data!E1563^7)</f>
        <v>58001.262201387559</v>
      </c>
      <c r="L1563" s="4">
        <f>F1563/(constants!$A$4+constants!$B$4*data!F1563+constants!$C$4*data!F1563^2+constants!$D$4*data!F1563^3+constants!$E$4*data!F1563^4+constants!$F$4*data!F1563^5+constants!$G$4*data!F1563^6+constants!$H$4*data!F1563^7)</f>
        <v>2041.9301317276756</v>
      </c>
      <c r="M1563" s="4"/>
      <c r="N1563" s="4"/>
      <c r="O1563" s="4">
        <f t="shared" si="354"/>
        <v>78852.931123139555</v>
      </c>
      <c r="P1563" s="4">
        <f t="shared" si="355"/>
        <v>14500.31555034689</v>
      </c>
      <c r="Q1563" s="4">
        <f t="shared" si="355"/>
        <v>14500.31555034689</v>
      </c>
      <c r="R1563" s="4">
        <f t="shared" si="356"/>
        <v>510.48253293191891</v>
      </c>
      <c r="S1563" s="4"/>
      <c r="T1563" s="4"/>
      <c r="U1563" s="4">
        <f t="shared" si="357"/>
        <v>1</v>
      </c>
      <c r="V1563" s="4"/>
      <c r="W1563" s="4"/>
      <c r="X1563">
        <f>IF(front!E1563&gt;$X$2,O1563,P1563)</f>
        <v>78852.931123139555</v>
      </c>
      <c r="Y1563">
        <f t="shared" si="351"/>
        <v>78618.95033483849</v>
      </c>
      <c r="Z1563">
        <f>SUMPRODUCT($B$7:$B$456,Y$7:Y$456,EXP(constants!$B$32+constants!$A$32*ABS($A$7:$A$456-$A1563)))</f>
        <v>1.2658992557956027E-11</v>
      </c>
      <c r="AA1563">
        <f t="shared" si="352"/>
        <v>78618.950334838475</v>
      </c>
      <c r="AB1563">
        <f t="shared" si="358"/>
        <v>78613.50437627887</v>
      </c>
      <c r="AD1563" s="4"/>
      <c r="AE1563" s="4"/>
      <c r="AF1563" s="4"/>
      <c r="AI1563" s="5">
        <f>SUMPRODUCT(constants!$B$13:$B$20,A1563^constants!$A$13:$A$20)*constants!$C$10/((A1563/1000000000)^5*(EXP(0.014388/(A1563/1000000000)/constants!$B$9)-1))</f>
        <v>2.2363285319495141E-5</v>
      </c>
      <c r="AL1563" s="17">
        <f t="shared" si="353"/>
        <v>2.8447129404707116E-10</v>
      </c>
      <c r="AQ1563">
        <f t="shared" si="360"/>
        <v>2.8447129404707116E-10</v>
      </c>
    </row>
    <row r="1564" spans="1:43" x14ac:dyDescent="0.2">
      <c r="A1564">
        <f>front!A1564</f>
        <v>900.54</v>
      </c>
      <c r="B1564" s="1">
        <f t="shared" si="359"/>
        <v>0.42999999999994998</v>
      </c>
      <c r="C1564">
        <f>front!D1564-front!B1564</f>
        <v>30039.199999999997</v>
      </c>
      <c r="D1564" s="2">
        <f>front!E1564-front!C1564</f>
        <v>55146.3</v>
      </c>
      <c r="E1564" s="2">
        <f>IF(front!F1564-front!C1564&gt;0,front!F1564-front!C1564,0)</f>
        <v>55146.3</v>
      </c>
      <c r="F1564" s="2">
        <f>front!I1564-front!H1564</f>
        <v>2129.3999999999996</v>
      </c>
      <c r="G1564" s="2"/>
      <c r="H1564" s="2"/>
      <c r="I1564" s="4">
        <f>C1564/(constants!$A$4+constants!$B$4*data!C1564+constants!$C$4*data!C1564^2+constants!$D$4*data!C1564^3+constants!$E$4*data!C1564^4+constants!$F$4*data!C1564^5+constants!$G$4*data!C1564^6+constants!$H$4*data!C1564^7)</f>
        <v>30773.331771704961</v>
      </c>
      <c r="J1564" s="4">
        <f>D1564/(constants!$A$4+constants!$B$4*data!D1564+constants!$C$4*data!D1564^2+constants!$D$4*data!D1564^3+constants!$E$4*data!D1564^4+constants!$F$4*data!D1564^5+constants!$G$4*data!D1564^6+constants!$H$4*data!D1564^7)</f>
        <v>58182.201375923847</v>
      </c>
      <c r="K1564" s="4">
        <f>E1564/(constants!$A$4+constants!$B$4*data!E1564+constants!$C$4*data!E1564^2+constants!$D$4*data!E1564^3+constants!$E$4*data!E1564^4+constants!$F$4*data!E1564^5+constants!$G$4*data!E1564^6+constants!$H$4*data!E1564^7)</f>
        <v>58182.201375923847</v>
      </c>
      <c r="L1564" s="4">
        <f>F1564/(constants!$A$4+constants!$B$4*data!F1564+constants!$C$4*data!F1564^2+constants!$D$4*data!F1564^3+constants!$E$4*data!F1564^4+constants!$F$4*data!F1564^5+constants!$G$4*data!F1564^6+constants!$H$4*data!F1564^7)</f>
        <v>2124.5423326785108</v>
      </c>
      <c r="M1564" s="4"/>
      <c r="N1564" s="4"/>
      <c r="O1564" s="4">
        <f t="shared" si="354"/>
        <v>76933.329429262405</v>
      </c>
      <c r="P1564" s="4">
        <f t="shared" si="355"/>
        <v>14545.550343980962</v>
      </c>
      <c r="Q1564" s="4">
        <f t="shared" si="355"/>
        <v>14545.550343980962</v>
      </c>
      <c r="R1564" s="4">
        <f t="shared" si="356"/>
        <v>531.13558316962769</v>
      </c>
      <c r="S1564" s="4"/>
      <c r="T1564" s="4"/>
      <c r="U1564" s="4">
        <f t="shared" si="357"/>
        <v>1</v>
      </c>
      <c r="V1564" s="4"/>
      <c r="W1564" s="4"/>
      <c r="X1564">
        <f>IF(front!E1564&gt;$X$2,O1564,P1564)</f>
        <v>76933.329429262405</v>
      </c>
      <c r="Y1564">
        <f t="shared" si="351"/>
        <v>76699.34864096134</v>
      </c>
      <c r="Z1564">
        <f>SUMPRODUCT($B$7:$B$456,Y$7:Y$456,EXP(constants!$B$32+constants!$A$32*ABS($A$7:$A$456-$A1564)))</f>
        <v>1.2353129561589847E-11</v>
      </c>
      <c r="AA1564">
        <f t="shared" si="352"/>
        <v>76699.348640961325</v>
      </c>
      <c r="AB1564">
        <f t="shared" si="358"/>
        <v>76693.90268240172</v>
      </c>
      <c r="AD1564" s="4"/>
      <c r="AE1564" s="4"/>
      <c r="AF1564" s="4"/>
      <c r="AI1564" s="5">
        <f>SUMPRODUCT(constants!$B$13:$B$20,A1564^constants!$A$13:$A$20)*constants!$C$10/((A1564/1000000000)^5*(EXP(0.014388/(A1564/1000000000)/constants!$B$9)-1))</f>
        <v>2.2361271982223376E-5</v>
      </c>
      <c r="AL1564" s="17">
        <f t="shared" si="353"/>
        <v>2.9156518575960307E-10</v>
      </c>
      <c r="AQ1564">
        <f t="shared" si="360"/>
        <v>2.9156518575960307E-10</v>
      </c>
    </row>
    <row r="1565" spans="1:43" x14ac:dyDescent="0.2">
      <c r="A1565">
        <f>front!A1565</f>
        <v>900.98</v>
      </c>
      <c r="B1565" s="1">
        <f t="shared" si="359"/>
        <v>0.44000000000005457</v>
      </c>
      <c r="C1565">
        <f>front!D1565-front!B1565</f>
        <v>29292.15</v>
      </c>
      <c r="D1565" s="2">
        <f>front!E1565-front!C1565</f>
        <v>55590.400000000001</v>
      </c>
      <c r="E1565" s="2">
        <f>IF(front!F1565-front!C1565&gt;0,front!F1565-front!C1565,0)</f>
        <v>55590.400000000001</v>
      </c>
      <c r="F1565" s="2">
        <f>front!I1565-front!H1565</f>
        <v>2572.7000000000007</v>
      </c>
      <c r="G1565" s="2"/>
      <c r="H1565" s="2"/>
      <c r="I1565" s="4">
        <f>C1565/(constants!$A$4+constants!$B$4*data!C1565+constants!$C$4*data!C1565^2+constants!$D$4*data!C1565^3+constants!$E$4*data!C1565^4+constants!$F$4*data!C1565^5+constants!$G$4*data!C1565^6+constants!$H$4*data!C1565^7)</f>
        <v>29978.625553401835</v>
      </c>
      <c r="J1565" s="4">
        <f>D1565/(constants!$A$4+constants!$B$4*data!D1565+constants!$C$4*data!D1565^2+constants!$D$4*data!D1565^3+constants!$E$4*data!D1565^4+constants!$F$4*data!D1565^5+constants!$G$4*data!D1565^6+constants!$H$4*data!D1565^7)</f>
        <v>58675.842371015518</v>
      </c>
      <c r="K1565" s="4">
        <f>E1565/(constants!$A$4+constants!$B$4*data!E1565+constants!$C$4*data!E1565^2+constants!$D$4*data!E1565^3+constants!$E$4*data!E1565^4+constants!$F$4*data!E1565^5+constants!$G$4*data!E1565^6+constants!$H$4*data!E1565^7)</f>
        <v>58675.842371015518</v>
      </c>
      <c r="L1565" s="4">
        <f>F1565/(constants!$A$4+constants!$B$4*data!F1565+constants!$C$4*data!F1565^2+constants!$D$4*data!F1565^3+constants!$E$4*data!F1565^4+constants!$F$4*data!F1565^5+constants!$G$4*data!F1565^6+constants!$H$4*data!F1565^7)</f>
        <v>2566.8405507489697</v>
      </c>
      <c r="M1565" s="4"/>
      <c r="N1565" s="4"/>
      <c r="O1565" s="4">
        <f t="shared" si="354"/>
        <v>74946.563883504583</v>
      </c>
      <c r="P1565" s="4">
        <f t="shared" si="355"/>
        <v>14668.96059275388</v>
      </c>
      <c r="Q1565" s="4">
        <f t="shared" si="355"/>
        <v>14668.96059275388</v>
      </c>
      <c r="R1565" s="4">
        <f t="shared" si="356"/>
        <v>641.71013768724242</v>
      </c>
      <c r="S1565" s="4"/>
      <c r="T1565" s="4"/>
      <c r="U1565" s="4">
        <f t="shared" si="357"/>
        <v>1</v>
      </c>
      <c r="V1565" s="4"/>
      <c r="W1565" s="4"/>
      <c r="X1565">
        <f>IF(front!E1565&gt;$X$2,O1565,P1565)</f>
        <v>74946.563883504583</v>
      </c>
      <c r="Y1565">
        <f t="shared" si="351"/>
        <v>74712.583095203518</v>
      </c>
      <c r="Z1565">
        <f>SUMPRODUCT($B$7:$B$456,Y$7:Y$456,EXP(constants!$B$32+constants!$A$32*ABS($A$7:$A$456-$A1565)))</f>
        <v>1.2047802001317546E-11</v>
      </c>
      <c r="AA1565">
        <f t="shared" si="352"/>
        <v>74712.583095203503</v>
      </c>
      <c r="AB1565">
        <f t="shared" si="358"/>
        <v>74707.137136643898</v>
      </c>
      <c r="AD1565" s="4"/>
      <c r="AE1565" s="4"/>
      <c r="AF1565" s="4"/>
      <c r="AI1565" s="5">
        <f>SUMPRODUCT(constants!$B$13:$B$20,A1565^constants!$A$13:$A$20)*constants!$C$10/((A1565/1000000000)^5*(EXP(0.014388/(A1565/1000000000)/constants!$B$9)-1))</f>
        <v>2.2359167801123356E-5</v>
      </c>
      <c r="AL1565" s="17">
        <f t="shared" si="353"/>
        <v>2.9929091995892011E-10</v>
      </c>
      <c r="AQ1565">
        <f t="shared" si="360"/>
        <v>2.9929091995892011E-10</v>
      </c>
    </row>
    <row r="1566" spans="1:43" x14ac:dyDescent="0.2">
      <c r="A1566">
        <f>front!A1566</f>
        <v>901.41</v>
      </c>
      <c r="B1566" s="1">
        <f t="shared" si="359"/>
        <v>0.42999999999994998</v>
      </c>
      <c r="C1566">
        <f>front!D1566-front!B1566</f>
        <v>28509.899999999998</v>
      </c>
      <c r="D1566" s="2">
        <f>front!E1566-front!C1566</f>
        <v>54579.8</v>
      </c>
      <c r="E1566" s="2">
        <f>IF(front!F1566-front!C1566&gt;0,front!F1566-front!C1566,0)</f>
        <v>54579.8</v>
      </c>
      <c r="F1566" s="2">
        <f>front!I1566-front!H1566</f>
        <v>2271.3000000000011</v>
      </c>
      <c r="G1566" s="2"/>
      <c r="H1566" s="2"/>
      <c r="I1566" s="4">
        <f>C1566/(constants!$A$4+constants!$B$4*data!C1566+constants!$C$4*data!C1566^2+constants!$D$4*data!C1566^3+constants!$E$4*data!C1566^4+constants!$F$4*data!C1566^5+constants!$G$4*data!C1566^6+constants!$H$4*data!C1566^7)</f>
        <v>29147.92045375377</v>
      </c>
      <c r="J1566" s="4">
        <f>D1566/(constants!$A$4+constants!$B$4*data!D1566+constants!$C$4*data!D1566^2+constants!$D$4*data!D1566^3+constants!$E$4*data!D1566^4+constants!$F$4*data!D1566^5+constants!$G$4*data!D1566^6+constants!$H$4*data!D1566^7)</f>
        <v>57553.235633182187</v>
      </c>
      <c r="K1566" s="4">
        <f>E1566/(constants!$A$4+constants!$B$4*data!E1566+constants!$C$4*data!E1566^2+constants!$D$4*data!E1566^3+constants!$E$4*data!E1566^4+constants!$F$4*data!E1566^5+constants!$G$4*data!E1566^6+constants!$H$4*data!E1566^7)</f>
        <v>57553.235633182187</v>
      </c>
      <c r="L1566" s="4">
        <f>F1566/(constants!$A$4+constants!$B$4*data!F1566+constants!$C$4*data!F1566^2+constants!$D$4*data!F1566^3+constants!$E$4*data!F1566^4+constants!$F$4*data!F1566^5+constants!$G$4*data!F1566^6+constants!$H$4*data!F1566^7)</f>
        <v>2266.1208110341568</v>
      </c>
      <c r="M1566" s="4"/>
      <c r="N1566" s="4"/>
      <c r="O1566" s="4">
        <f t="shared" si="354"/>
        <v>72869.801134384426</v>
      </c>
      <c r="P1566" s="4">
        <f t="shared" si="355"/>
        <v>14388.308908295545</v>
      </c>
      <c r="Q1566" s="4">
        <f t="shared" si="355"/>
        <v>14388.308908295545</v>
      </c>
      <c r="R1566" s="4">
        <f t="shared" si="356"/>
        <v>566.53020275853919</v>
      </c>
      <c r="S1566" s="4"/>
      <c r="T1566" s="4"/>
      <c r="U1566" s="4">
        <f t="shared" si="357"/>
        <v>1</v>
      </c>
      <c r="V1566" s="4"/>
      <c r="W1566" s="4"/>
      <c r="X1566">
        <f>IF(front!E1566&gt;$X$2,O1566,P1566)</f>
        <v>72869.801134384426</v>
      </c>
      <c r="Y1566">
        <f t="shared" si="351"/>
        <v>72635.820346083361</v>
      </c>
      <c r="Z1566">
        <f>SUMPRODUCT($B$7:$B$456,Y$7:Y$456,EXP(constants!$B$32+constants!$A$32*ABS($A$7:$A$456-$A1566)))</f>
        <v>1.1756706418246554E-11</v>
      </c>
      <c r="AA1566">
        <f t="shared" si="352"/>
        <v>72635.820346083347</v>
      </c>
      <c r="AB1566">
        <f t="shared" si="358"/>
        <v>72630.374387523741</v>
      </c>
      <c r="AD1566" s="4"/>
      <c r="AE1566" s="4"/>
      <c r="AF1566" s="4"/>
      <c r="AI1566" s="5">
        <f>SUMPRODUCT(constants!$B$13:$B$20,A1566^constants!$A$13:$A$20)*constants!$C$10/((A1566/1000000000)^5*(EXP(0.014388/(A1566/1000000000)/constants!$B$9)-1))</f>
        <v>2.2357068528342055E-5</v>
      </c>
      <c r="AL1566" s="17">
        <f t="shared" si="353"/>
        <v>3.0781981666588373E-10</v>
      </c>
      <c r="AQ1566">
        <f t="shared" si="360"/>
        <v>3.0781981666588373E-10</v>
      </c>
    </row>
    <row r="1567" spans="1:43" x14ac:dyDescent="0.2">
      <c r="A1567">
        <f>front!A1567</f>
        <v>901.85</v>
      </c>
      <c r="B1567" s="1">
        <f t="shared" si="359"/>
        <v>0.44000000000005457</v>
      </c>
      <c r="C1567">
        <f>front!D1567-front!B1567</f>
        <v>27992.850000000002</v>
      </c>
      <c r="D1567" s="2">
        <f>front!E1567-front!C1567</f>
        <v>54495.3</v>
      </c>
      <c r="E1567" s="2">
        <f>IF(front!F1567-front!C1567&gt;0,front!F1567-front!C1567,0)</f>
        <v>54495.3</v>
      </c>
      <c r="F1567" s="2">
        <f>front!I1567-front!H1567</f>
        <v>2032.3999999999996</v>
      </c>
      <c r="G1567" s="2"/>
      <c r="H1567" s="2"/>
      <c r="I1567" s="4">
        <f>C1567/(constants!$A$4+constants!$B$4*data!C1567+constants!$C$4*data!C1567^2+constants!$D$4*data!C1567^3+constants!$E$4*data!C1567^4+constants!$F$4*data!C1567^5+constants!$G$4*data!C1567^6+constants!$H$4*data!C1567^7)</f>
        <v>28599.661603958499</v>
      </c>
      <c r="J1567" s="4">
        <f>D1567/(constants!$A$4+constants!$B$4*data!D1567+constants!$C$4*data!D1567^2+constants!$D$4*data!D1567^3+constants!$E$4*data!D1567^4+constants!$F$4*data!D1567^5+constants!$G$4*data!D1567^6+constants!$H$4*data!D1567^7)</f>
        <v>57459.478227002059</v>
      </c>
      <c r="K1567" s="4">
        <f>E1567/(constants!$A$4+constants!$B$4*data!E1567+constants!$C$4*data!E1567^2+constants!$D$4*data!E1567^3+constants!$E$4*data!E1567^4+constants!$F$4*data!E1567^5+constants!$G$4*data!E1567^6+constants!$H$4*data!E1567^7)</f>
        <v>57459.478227002059</v>
      </c>
      <c r="L1567" s="4">
        <f>F1567/(constants!$A$4+constants!$B$4*data!F1567+constants!$C$4*data!F1567^2+constants!$D$4*data!F1567^3+constants!$E$4*data!F1567^4+constants!$F$4*data!F1567^5+constants!$G$4*data!F1567^6+constants!$H$4*data!F1567^7)</f>
        <v>2027.762347628417</v>
      </c>
      <c r="M1567" s="4"/>
      <c r="N1567" s="4"/>
      <c r="O1567" s="4">
        <f t="shared" si="354"/>
        <v>71499.154009896243</v>
      </c>
      <c r="P1567" s="4">
        <f t="shared" si="355"/>
        <v>14364.869556750515</v>
      </c>
      <c r="Q1567" s="4">
        <f t="shared" si="355"/>
        <v>14364.869556750515</v>
      </c>
      <c r="R1567" s="4">
        <f t="shared" si="356"/>
        <v>506.94058690710426</v>
      </c>
      <c r="S1567" s="4"/>
      <c r="T1567" s="4"/>
      <c r="U1567" s="4">
        <f t="shared" si="357"/>
        <v>1</v>
      </c>
      <c r="V1567" s="4"/>
      <c r="W1567" s="4"/>
      <c r="X1567">
        <f>IF(front!E1567&gt;$X$2,O1567,P1567)</f>
        <v>71499.154009896243</v>
      </c>
      <c r="Y1567">
        <f t="shared" si="351"/>
        <v>71265.173221595178</v>
      </c>
      <c r="Z1567">
        <f>SUMPRODUCT($B$7:$B$456,Y$7:Y$456,EXP(constants!$B$32+constants!$A$32*ABS($A$7:$A$456-$A1567)))</f>
        <v>1.1466120419805933E-11</v>
      </c>
      <c r="AA1567">
        <f t="shared" si="352"/>
        <v>71265.173221595163</v>
      </c>
      <c r="AB1567">
        <f t="shared" si="358"/>
        <v>71259.727263035558</v>
      </c>
      <c r="AD1567" s="4"/>
      <c r="AE1567" s="4"/>
      <c r="AF1567" s="4"/>
      <c r="AI1567" s="5">
        <f>SUMPRODUCT(constants!$B$13:$B$20,A1567^constants!$A$13:$A$20)*constants!$C$10/((A1567/1000000000)^5*(EXP(0.014388/(A1567/1000000000)/constants!$B$9)-1))</f>
        <v>2.2354876636395578E-5</v>
      </c>
      <c r="AL1567" s="17">
        <f t="shared" si="353"/>
        <v>3.1370982594248136E-10</v>
      </c>
      <c r="AQ1567">
        <f t="shared" si="360"/>
        <v>3.1370982594248136E-10</v>
      </c>
    </row>
    <row r="1568" spans="1:43" x14ac:dyDescent="0.2">
      <c r="A1568">
        <f>front!A1568</f>
        <v>902.28</v>
      </c>
      <c r="B1568" s="1">
        <f t="shared" si="359"/>
        <v>0.42999999999994998</v>
      </c>
      <c r="C1568">
        <f>front!D1568-front!B1568</f>
        <v>27739.4</v>
      </c>
      <c r="D1568" s="2">
        <f>front!E1568-front!C1568</f>
        <v>55701.599999999999</v>
      </c>
      <c r="E1568" s="2">
        <f>IF(front!F1568-front!C1568&gt;0,front!F1568-front!C1568,0)</f>
        <v>55701.599999999999</v>
      </c>
      <c r="F1568" s="2">
        <f>front!I1568-front!H1568</f>
        <v>1966.3000000000011</v>
      </c>
      <c r="G1568" s="2"/>
      <c r="H1568" s="2"/>
      <c r="I1568" s="4">
        <f>C1568/(constants!$A$4+constants!$B$4*data!C1568+constants!$C$4*data!C1568^2+constants!$D$4*data!C1568^3+constants!$E$4*data!C1568^4+constants!$F$4*data!C1568^5+constants!$G$4*data!C1568^6+constants!$H$4*data!C1568^7)</f>
        <v>28331.153444637155</v>
      </c>
      <c r="J1568" s="4">
        <f>D1568/(constants!$A$4+constants!$B$4*data!D1568+constants!$C$4*data!D1568^2+constants!$D$4*data!D1568^3+constants!$E$4*data!D1568^4+constants!$F$4*data!D1568^5+constants!$G$4*data!D1568^6+constants!$H$4*data!D1568^7)</f>
        <v>58799.538693037575</v>
      </c>
      <c r="K1568" s="4">
        <f>E1568/(constants!$A$4+constants!$B$4*data!E1568+constants!$C$4*data!E1568^2+constants!$D$4*data!E1568^3+constants!$E$4*data!E1568^4+constants!$F$4*data!E1568^5+constants!$G$4*data!E1568^6+constants!$H$4*data!E1568^7)</f>
        <v>58799.538693037575</v>
      </c>
      <c r="L1568" s="4">
        <f>F1568/(constants!$A$4+constants!$B$4*data!F1568+constants!$C$4*data!F1568^2+constants!$D$4*data!F1568^3+constants!$E$4*data!F1568^4+constants!$F$4*data!F1568^5+constants!$G$4*data!F1568^6+constants!$H$4*data!F1568^7)</f>
        <v>1961.8123325026877</v>
      </c>
      <c r="M1568" s="4"/>
      <c r="N1568" s="4"/>
      <c r="O1568" s="4">
        <f t="shared" si="354"/>
        <v>70827.883611592886</v>
      </c>
      <c r="P1568" s="4">
        <f t="shared" si="355"/>
        <v>14699.884673259394</v>
      </c>
      <c r="Q1568" s="4">
        <f t="shared" si="355"/>
        <v>14699.884673259394</v>
      </c>
      <c r="R1568" s="4">
        <f t="shared" si="356"/>
        <v>490.45308312567192</v>
      </c>
      <c r="S1568" s="4"/>
      <c r="T1568" s="4"/>
      <c r="U1568" s="4">
        <f t="shared" si="357"/>
        <v>1</v>
      </c>
      <c r="V1568" s="4"/>
      <c r="W1568" s="4"/>
      <c r="X1568">
        <f>IF(front!E1568&gt;$X$2,O1568,P1568)</f>
        <v>70827.883611592886</v>
      </c>
      <c r="Y1568">
        <f t="shared" si="351"/>
        <v>70593.902823291821</v>
      </c>
      <c r="Z1568">
        <f>SUMPRODUCT($B$7:$B$456,Y$7:Y$456,EXP(constants!$B$32+constants!$A$32*ABS($A$7:$A$456-$A1568)))</f>
        <v>1.1189079262522596E-11</v>
      </c>
      <c r="AA1568">
        <f t="shared" si="352"/>
        <v>70593.902823291806</v>
      </c>
      <c r="AB1568">
        <f t="shared" si="358"/>
        <v>70588.456864732201</v>
      </c>
      <c r="AD1568" s="4"/>
      <c r="AE1568" s="4"/>
      <c r="AF1568" s="4"/>
      <c r="AI1568" s="5">
        <f>SUMPRODUCT(constants!$B$13:$B$20,A1568^constants!$A$13:$A$20)*constants!$C$10/((A1568/1000000000)^5*(EXP(0.014388/(A1568/1000000000)/constants!$B$9)-1))</f>
        <v>2.2352691868575549E-5</v>
      </c>
      <c r="AL1568" s="17">
        <f t="shared" si="353"/>
        <v>3.1666214082863065E-10</v>
      </c>
      <c r="AQ1568">
        <f t="shared" si="360"/>
        <v>3.1666214082863065E-10</v>
      </c>
    </row>
    <row r="1569" spans="1:43" x14ac:dyDescent="0.2">
      <c r="A1569">
        <f>front!A1569</f>
        <v>902.71</v>
      </c>
      <c r="B1569" s="1">
        <f t="shared" si="359"/>
        <v>0.43000000000006366</v>
      </c>
      <c r="C1569">
        <f>front!D1569-front!B1569</f>
        <v>27536.3</v>
      </c>
      <c r="D1569" s="2">
        <f>front!E1569-front!C1569</f>
        <v>55513.8</v>
      </c>
      <c r="E1569" s="2">
        <f>IF(front!F1569-front!C1569&gt;0,front!F1569-front!C1569,0)</f>
        <v>55513.8</v>
      </c>
      <c r="F1569" s="2">
        <f>front!I1569-front!H1569</f>
        <v>1736.8999999999996</v>
      </c>
      <c r="G1569" s="2"/>
      <c r="H1569" s="2"/>
      <c r="I1569" s="4">
        <f>C1569/(constants!$A$4+constants!$B$4*data!C1569+constants!$C$4*data!C1569^2+constants!$D$4*data!C1569^3+constants!$E$4*data!C1569^4+constants!$F$4*data!C1569^5+constants!$G$4*data!C1569^6+constants!$H$4*data!C1569^7)</f>
        <v>28116.101317704764</v>
      </c>
      <c r="J1569" s="4">
        <f>D1569/(constants!$A$4+constants!$B$4*data!D1569+constants!$C$4*data!D1569^2+constants!$D$4*data!D1569^3+constants!$E$4*data!D1569^4+constants!$F$4*data!D1569^5+constants!$G$4*data!D1569^6+constants!$H$4*data!D1569^7)</f>
        <v>58590.656688621792</v>
      </c>
      <c r="K1569" s="4">
        <f>E1569/(constants!$A$4+constants!$B$4*data!E1569+constants!$C$4*data!E1569^2+constants!$D$4*data!E1569^3+constants!$E$4*data!E1569^4+constants!$F$4*data!E1569^5+constants!$G$4*data!E1569^6+constants!$H$4*data!E1569^7)</f>
        <v>58590.656688621792</v>
      </c>
      <c r="L1569" s="4">
        <f>F1569/(constants!$A$4+constants!$B$4*data!F1569+constants!$C$4*data!F1569^2+constants!$D$4*data!F1569^3+constants!$E$4*data!F1569^4+constants!$F$4*data!F1569^5+constants!$G$4*data!F1569^6+constants!$H$4*data!F1569^7)</f>
        <v>1732.932901336472</v>
      </c>
      <c r="M1569" s="4"/>
      <c r="N1569" s="4"/>
      <c r="O1569" s="4">
        <f t="shared" si="354"/>
        <v>70290.253294261915</v>
      </c>
      <c r="P1569" s="4">
        <f t="shared" si="355"/>
        <v>14647.664172155448</v>
      </c>
      <c r="Q1569" s="4">
        <f t="shared" si="355"/>
        <v>14647.664172155448</v>
      </c>
      <c r="R1569" s="4">
        <f t="shared" si="356"/>
        <v>433.233225334118</v>
      </c>
      <c r="S1569" s="4"/>
      <c r="T1569" s="4"/>
      <c r="U1569" s="4">
        <f t="shared" si="357"/>
        <v>1</v>
      </c>
      <c r="V1569" s="4"/>
      <c r="W1569" s="4"/>
      <c r="X1569">
        <f>IF(front!E1569&gt;$X$2,O1569,P1569)</f>
        <v>70290.253294261915</v>
      </c>
      <c r="Y1569">
        <f t="shared" si="351"/>
        <v>70056.272505960849</v>
      </c>
      <c r="Z1569">
        <f>SUMPRODUCT($B$7:$B$456,Y$7:Y$456,EXP(constants!$B$32+constants!$A$32*ABS($A$7:$A$456-$A1569)))</f>
        <v>1.0918731895293599E-11</v>
      </c>
      <c r="AA1569">
        <f t="shared" si="352"/>
        <v>70056.272505960835</v>
      </c>
      <c r="AB1569">
        <f t="shared" si="358"/>
        <v>70050.82654740123</v>
      </c>
      <c r="AD1569" s="4"/>
      <c r="AE1569" s="4"/>
      <c r="AF1569" s="4"/>
      <c r="AI1569" s="5">
        <f>SUMPRODUCT(constants!$B$13:$B$20,A1569^constants!$A$13:$A$20)*constants!$C$10/((A1569/1000000000)^5*(EXP(0.014388/(A1569/1000000000)/constants!$B$9)-1))</f>
        <v>2.2350465012492946E-5</v>
      </c>
      <c r="AL1569" s="17">
        <f t="shared" si="353"/>
        <v>3.1906068941769127E-10</v>
      </c>
      <c r="AQ1569">
        <f t="shared" si="360"/>
        <v>3.1906068941769127E-10</v>
      </c>
    </row>
    <row r="1570" spans="1:43" x14ac:dyDescent="0.2">
      <c r="A1570">
        <f>front!A1570</f>
        <v>903.15</v>
      </c>
      <c r="B1570" s="1">
        <f t="shared" si="359"/>
        <v>0.43999999999994088</v>
      </c>
      <c r="C1570">
        <f>front!D1570-front!B1570</f>
        <v>27677.45</v>
      </c>
      <c r="D1570" s="2">
        <f>front!E1570-front!C1570</f>
        <v>54626.7</v>
      </c>
      <c r="E1570" s="2">
        <f>IF(front!F1570-front!C1570&gt;0,front!F1570-front!C1570,0)</f>
        <v>54626.7</v>
      </c>
      <c r="F1570" s="2">
        <f>front!I1570-front!H1570</f>
        <v>1907.7000000000007</v>
      </c>
      <c r="G1570" s="2"/>
      <c r="H1570" s="2"/>
      <c r="I1570" s="4">
        <f>C1570/(constants!$A$4+constants!$B$4*data!C1570+constants!$C$4*data!C1570^2+constants!$D$4*data!C1570^3+constants!$E$4*data!C1570^4+constants!$F$4*data!C1570^5+constants!$G$4*data!C1570^6+constants!$H$4*data!C1570^7)</f>
        <v>28265.546951921933</v>
      </c>
      <c r="J1570" s="4">
        <f>D1570/(constants!$A$4+constants!$B$4*data!D1570+constants!$C$4*data!D1570^2+constants!$D$4*data!D1570^3+constants!$E$4*data!D1570^4+constants!$F$4*data!D1570^5+constants!$G$4*data!D1570^6+constants!$H$4*data!D1570^7)</f>
        <v>57605.280014281758</v>
      </c>
      <c r="K1570" s="4">
        <f>E1570/(constants!$A$4+constants!$B$4*data!E1570+constants!$C$4*data!E1570^2+constants!$D$4*data!E1570^3+constants!$E$4*data!E1570^4+constants!$F$4*data!E1570^5+constants!$G$4*data!E1570^6+constants!$H$4*data!E1570^7)</f>
        <v>57605.280014281758</v>
      </c>
      <c r="L1570" s="4">
        <f>F1570/(constants!$A$4+constants!$B$4*data!F1570+constants!$C$4*data!F1570^2+constants!$D$4*data!F1570^3+constants!$E$4*data!F1570^4+constants!$F$4*data!F1570^5+constants!$G$4*data!F1570^6+constants!$H$4*data!F1570^7)</f>
        <v>1903.3453173748678</v>
      </c>
      <c r="M1570" s="4"/>
      <c r="N1570" s="4"/>
      <c r="O1570" s="4">
        <f t="shared" si="354"/>
        <v>70663.867379804826</v>
      </c>
      <c r="P1570" s="4">
        <f t="shared" si="355"/>
        <v>14401.320003570439</v>
      </c>
      <c r="Q1570" s="4">
        <f t="shared" si="355"/>
        <v>14401.320003570439</v>
      </c>
      <c r="R1570" s="4">
        <f t="shared" si="356"/>
        <v>475.83632934371695</v>
      </c>
      <c r="S1570" s="4"/>
      <c r="T1570" s="4"/>
      <c r="U1570" s="4">
        <f t="shared" si="357"/>
        <v>1</v>
      </c>
      <c r="V1570" s="4"/>
      <c r="W1570" s="4"/>
      <c r="X1570">
        <f>IF(front!E1570&gt;$X$2,O1570,P1570)</f>
        <v>70663.867379804826</v>
      </c>
      <c r="Y1570">
        <f t="shared" si="351"/>
        <v>70429.88659150376</v>
      </c>
      <c r="Z1570">
        <f>SUMPRODUCT($B$7:$B$456,Y$7:Y$456,EXP(constants!$B$32+constants!$A$32*ABS($A$7:$A$456-$A1570)))</f>
        <v>1.0648857791388599E-11</v>
      </c>
      <c r="AA1570">
        <f t="shared" si="352"/>
        <v>70429.886591503746</v>
      </c>
      <c r="AB1570">
        <f t="shared" si="358"/>
        <v>70424.440632944141</v>
      </c>
      <c r="AD1570" s="4"/>
      <c r="AE1570" s="4"/>
      <c r="AF1570" s="4"/>
      <c r="AI1570" s="5">
        <f>SUMPRODUCT(constants!$B$13:$B$20,A1570^constants!$A$13:$A$20)*constants!$C$10/((A1570/1000000000)^5*(EXP(0.014388/(A1570/1000000000)/constants!$B$9)-1))</f>
        <v>2.2348142920056744E-5</v>
      </c>
      <c r="AL1570" s="17">
        <f t="shared" si="353"/>
        <v>3.1733504333440759E-10</v>
      </c>
      <c r="AQ1570">
        <f t="shared" si="360"/>
        <v>3.1733504333440759E-10</v>
      </c>
    </row>
    <row r="1571" spans="1:43" x14ac:dyDescent="0.2">
      <c r="A1571">
        <f>front!A1571</f>
        <v>903.58</v>
      </c>
      <c r="B1571" s="1">
        <f t="shared" si="359"/>
        <v>0.43000000000006366</v>
      </c>
      <c r="C1571">
        <f>front!D1571-front!B1571</f>
        <v>27923.800000000003</v>
      </c>
      <c r="D1571" s="2">
        <f>front!E1571-front!C1571</f>
        <v>55464</v>
      </c>
      <c r="E1571" s="2">
        <f>IF(front!F1571-front!C1571&gt;0,front!F1571-front!C1571,0)</f>
        <v>55464</v>
      </c>
      <c r="F1571" s="2">
        <f>front!I1571-front!H1571</f>
        <v>2080.7000000000007</v>
      </c>
      <c r="G1571" s="2"/>
      <c r="H1571" s="2"/>
      <c r="I1571" s="4">
        <f>C1571/(constants!$A$4+constants!$B$4*data!C1571+constants!$C$4*data!C1571^2+constants!$D$4*data!C1571^3+constants!$E$4*data!C1571^4+constants!$F$4*data!C1571^5+constants!$G$4*data!C1571^6+constants!$H$4*data!C1571^7)</f>
        <v>28526.493456025051</v>
      </c>
      <c r="J1571" s="4">
        <f>D1571/(constants!$A$4+constants!$B$4*data!D1571+constants!$C$4*data!D1571^2+constants!$D$4*data!D1571^3+constants!$E$4*data!D1571^4+constants!$F$4*data!D1571^5+constants!$G$4*data!D1571^6+constants!$H$4*data!D1571^7)</f>
        <v>58535.284363580242</v>
      </c>
      <c r="K1571" s="4">
        <f>E1571/(constants!$A$4+constants!$B$4*data!E1571+constants!$C$4*data!E1571^2+constants!$D$4*data!E1571^3+constants!$E$4*data!E1571^4+constants!$F$4*data!E1571^5+constants!$G$4*data!E1571^6+constants!$H$4*data!E1571^7)</f>
        <v>58535.284363580242</v>
      </c>
      <c r="L1571" s="4">
        <f>F1571/(constants!$A$4+constants!$B$4*data!F1571+constants!$C$4*data!F1571^2+constants!$D$4*data!F1571^3+constants!$E$4*data!F1571^4+constants!$F$4*data!F1571^5+constants!$G$4*data!F1571^6+constants!$H$4*data!F1571^7)</f>
        <v>2075.9527775807537</v>
      </c>
      <c r="M1571" s="4"/>
      <c r="N1571" s="4"/>
      <c r="O1571" s="4">
        <f t="shared" si="354"/>
        <v>71316.233640062637</v>
      </c>
      <c r="P1571" s="4">
        <f t="shared" si="355"/>
        <v>14633.82109089506</v>
      </c>
      <c r="Q1571" s="4">
        <f t="shared" si="355"/>
        <v>14633.82109089506</v>
      </c>
      <c r="R1571" s="4">
        <f t="shared" si="356"/>
        <v>518.98819439518843</v>
      </c>
      <c r="S1571" s="4"/>
      <c r="T1571" s="4"/>
      <c r="U1571" s="4">
        <f t="shared" si="357"/>
        <v>1</v>
      </c>
      <c r="V1571" s="4"/>
      <c r="W1571" s="4"/>
      <c r="X1571">
        <f>IF(front!E1571&gt;$X$2,O1571,P1571)</f>
        <v>71316.233640062637</v>
      </c>
      <c r="Y1571">
        <f t="shared" si="351"/>
        <v>71082.252851761572</v>
      </c>
      <c r="Z1571">
        <f>SUMPRODUCT($B$7:$B$456,Y$7:Y$456,EXP(constants!$B$32+constants!$A$32*ABS($A$7:$A$456-$A1571)))</f>
        <v>1.0391563102491313E-11</v>
      </c>
      <c r="AA1571">
        <f t="shared" si="352"/>
        <v>71082.252851761557</v>
      </c>
      <c r="AB1571">
        <f t="shared" si="358"/>
        <v>71076.806893201952</v>
      </c>
      <c r="AD1571" s="4"/>
      <c r="AE1571" s="4"/>
      <c r="AF1571" s="4"/>
      <c r="AI1571" s="5">
        <f>SUMPRODUCT(constants!$B$13:$B$20,A1571^constants!$A$13:$A$20)*constants!$C$10/((A1571/1000000000)^5*(EXP(0.014388/(A1571/1000000000)/constants!$B$9)-1))</f>
        <v>2.2345831259220698E-5</v>
      </c>
      <c r="AL1571" s="17">
        <f t="shared" si="353"/>
        <v>3.1438991474106214E-10</v>
      </c>
      <c r="AQ1571">
        <f t="shared" si="360"/>
        <v>3.1438991474106214E-10</v>
      </c>
    </row>
    <row r="1572" spans="1:43" x14ac:dyDescent="0.2">
      <c r="A1572">
        <f>front!A1572</f>
        <v>904.02</v>
      </c>
      <c r="B1572" s="1">
        <f t="shared" si="359"/>
        <v>0.43999999999994088</v>
      </c>
      <c r="C1572">
        <f>front!D1572-front!B1572</f>
        <v>28104</v>
      </c>
      <c r="D1572" s="2">
        <f>front!E1572-front!C1572</f>
        <v>55191.8</v>
      </c>
      <c r="E1572" s="2">
        <f>IF(front!F1572-front!C1572&gt;0,front!F1572-front!C1572,0)</f>
        <v>55191.8</v>
      </c>
      <c r="F1572" s="2">
        <f>front!I1572-front!H1572</f>
        <v>2419.6000000000004</v>
      </c>
      <c r="G1572" s="2"/>
      <c r="H1572" s="2"/>
      <c r="I1572" s="4">
        <f>C1572/(constants!$A$4+constants!$B$4*data!C1572+constants!$C$4*data!C1572^2+constants!$D$4*data!C1572^3+constants!$E$4*data!C1572^4+constants!$F$4*data!C1572^5+constants!$G$4*data!C1572^6+constants!$H$4*data!C1572^7)</f>
        <v>28717.46523894952</v>
      </c>
      <c r="J1572" s="4">
        <f>D1572/(constants!$A$4+constants!$B$4*data!D1572+constants!$C$4*data!D1572^2+constants!$D$4*data!D1572^3+constants!$E$4*data!D1572^4+constants!$F$4*data!D1572^5+constants!$G$4*data!D1572^6+constants!$H$4*data!D1572^7)</f>
        <v>58232.751993785976</v>
      </c>
      <c r="K1572" s="4">
        <f>E1572/(constants!$A$4+constants!$B$4*data!E1572+constants!$C$4*data!E1572^2+constants!$D$4*data!E1572^3+constants!$E$4*data!E1572^4+constants!$F$4*data!E1572^5+constants!$G$4*data!E1572^6+constants!$H$4*data!E1572^7)</f>
        <v>58232.751993785976</v>
      </c>
      <c r="L1572" s="4">
        <f>F1572/(constants!$A$4+constants!$B$4*data!F1572+constants!$C$4*data!F1572^2+constants!$D$4*data!F1572^3+constants!$E$4*data!F1572^4+constants!$F$4*data!F1572^5+constants!$G$4*data!F1572^6+constants!$H$4*data!F1572^7)</f>
        <v>2414.0855086996949</v>
      </c>
      <c r="M1572" s="4"/>
      <c r="N1572" s="4"/>
      <c r="O1572" s="4">
        <f t="shared" si="354"/>
        <v>71793.663097373792</v>
      </c>
      <c r="P1572" s="4">
        <f t="shared" si="355"/>
        <v>14558.187998446494</v>
      </c>
      <c r="Q1572" s="4">
        <f t="shared" si="355"/>
        <v>14558.187998446494</v>
      </c>
      <c r="R1572" s="4">
        <f t="shared" si="356"/>
        <v>603.52137717492371</v>
      </c>
      <c r="S1572" s="4"/>
      <c r="T1572" s="4"/>
      <c r="U1572" s="4">
        <f t="shared" si="357"/>
        <v>1</v>
      </c>
      <c r="V1572" s="4"/>
      <c r="W1572" s="4"/>
      <c r="X1572">
        <f>IF(front!E1572&gt;$X$2,O1572,P1572)</f>
        <v>71793.663097373792</v>
      </c>
      <c r="Y1572">
        <f t="shared" si="351"/>
        <v>71559.682309072727</v>
      </c>
      <c r="Z1572">
        <f>SUMPRODUCT($B$7:$B$456,Y$7:Y$456,EXP(constants!$B$32+constants!$A$32*ABS($A$7:$A$456-$A1572)))</f>
        <v>1.0134718827226532E-11</v>
      </c>
      <c r="AA1572">
        <f t="shared" si="352"/>
        <v>71559.682309072712</v>
      </c>
      <c r="AB1572">
        <f t="shared" si="358"/>
        <v>71554.236350513107</v>
      </c>
      <c r="AD1572" s="4"/>
      <c r="AE1572" s="4"/>
      <c r="AF1572" s="4"/>
      <c r="AI1572" s="5">
        <f>SUMPRODUCT(constants!$B$13:$B$20,A1572^constants!$A$13:$A$20)*constants!$C$10/((A1572/1000000000)^5*(EXP(0.014388/(A1572/1000000000)/constants!$B$9)-1))</f>
        <v>2.2343422635170068E-5</v>
      </c>
      <c r="AL1572" s="17">
        <f t="shared" si="353"/>
        <v>3.1225855763059719E-10</v>
      </c>
      <c r="AQ1572">
        <f t="shared" si="360"/>
        <v>3.1225855763059719E-10</v>
      </c>
    </row>
    <row r="1573" spans="1:43" x14ac:dyDescent="0.2">
      <c r="A1573">
        <f>front!A1573</f>
        <v>904.45</v>
      </c>
      <c r="B1573" s="1">
        <f t="shared" si="359"/>
        <v>0.43000000000006366</v>
      </c>
      <c r="C1573">
        <f>front!D1573-front!B1573</f>
        <v>28341.55</v>
      </c>
      <c r="D1573" s="2">
        <f>front!E1573-front!C1573</f>
        <v>55617.599999999999</v>
      </c>
      <c r="E1573" s="2">
        <f>IF(front!F1573-front!C1573&gt;0,front!F1573-front!C1573,0)</f>
        <v>55617.599999999999</v>
      </c>
      <c r="F1573" s="2">
        <f>front!I1573-front!H1573</f>
        <v>2963.7000000000007</v>
      </c>
      <c r="G1573" s="2"/>
      <c r="H1573" s="2"/>
      <c r="I1573" s="4">
        <f>C1573/(constants!$A$4+constants!$B$4*data!C1573+constants!$C$4*data!C1573^2+constants!$D$4*data!C1573^3+constants!$E$4*data!C1573^4+constants!$F$4*data!C1573^5+constants!$G$4*data!C1573^6+constants!$H$4*data!C1573^7)</f>
        <v>28969.337057024666</v>
      </c>
      <c r="J1573" s="4">
        <f>D1573/(constants!$A$4+constants!$B$4*data!D1573+constants!$C$4*data!D1573^2+constants!$D$4*data!D1573^3+constants!$E$4*data!D1573^4+constants!$F$4*data!D1573^5+constants!$G$4*data!D1573^6+constants!$H$4*data!D1573^7)</f>
        <v>58706.095418436147</v>
      </c>
      <c r="K1573" s="4">
        <f>E1573/(constants!$A$4+constants!$B$4*data!E1573+constants!$C$4*data!E1573^2+constants!$D$4*data!E1573^3+constants!$E$4*data!E1573^4+constants!$F$4*data!E1573^5+constants!$G$4*data!E1573^6+constants!$H$4*data!E1573^7)</f>
        <v>58706.095418436147</v>
      </c>
      <c r="L1573" s="4">
        <f>F1573/(constants!$A$4+constants!$B$4*data!F1573+constants!$C$4*data!F1573^2+constants!$D$4*data!F1573^3+constants!$E$4*data!F1573^4+constants!$F$4*data!F1573^5+constants!$G$4*data!F1573^6+constants!$H$4*data!F1573^7)</f>
        <v>2956.9687913350022</v>
      </c>
      <c r="M1573" s="4"/>
      <c r="N1573" s="4"/>
      <c r="O1573" s="4">
        <f t="shared" si="354"/>
        <v>72423.342642561664</v>
      </c>
      <c r="P1573" s="4">
        <f t="shared" si="355"/>
        <v>14676.523854609037</v>
      </c>
      <c r="Q1573" s="4">
        <f t="shared" si="355"/>
        <v>14676.523854609037</v>
      </c>
      <c r="R1573" s="4">
        <f t="shared" si="356"/>
        <v>739.24219783375054</v>
      </c>
      <c r="S1573" s="4"/>
      <c r="T1573" s="4"/>
      <c r="U1573" s="4">
        <f t="shared" si="357"/>
        <v>1</v>
      </c>
      <c r="V1573" s="4"/>
      <c r="W1573" s="4"/>
      <c r="X1573">
        <f>IF(front!E1573&gt;$X$2,O1573,P1573)</f>
        <v>72423.342642561664</v>
      </c>
      <c r="Y1573">
        <f t="shared" si="351"/>
        <v>72189.361854260598</v>
      </c>
      <c r="Z1573">
        <f>SUMPRODUCT($B$7:$B$456,Y$7:Y$456,EXP(constants!$B$32+constants!$A$32*ABS($A$7:$A$456-$A1573)))</f>
        <v>9.8898466185074565E-12</v>
      </c>
      <c r="AA1573">
        <f t="shared" si="352"/>
        <v>72189.361854260584</v>
      </c>
      <c r="AB1573">
        <f t="shared" si="358"/>
        <v>72183.915895700979</v>
      </c>
      <c r="AD1573" s="4"/>
      <c r="AE1573" s="4"/>
      <c r="AF1573" s="4"/>
      <c r="AI1573" s="5">
        <f>SUMPRODUCT(constants!$B$13:$B$20,A1573^constants!$A$13:$A$20)*constants!$C$10/((A1573/1000000000)^5*(EXP(0.014388/(A1573/1000000000)/constants!$B$9)-1))</f>
        <v>2.2341026653502615E-5</v>
      </c>
      <c r="AL1573" s="17">
        <f t="shared" si="353"/>
        <v>3.095014502369657E-10</v>
      </c>
      <c r="AQ1573">
        <f t="shared" si="360"/>
        <v>3.095014502369657E-10</v>
      </c>
    </row>
    <row r="1574" spans="1:43" x14ac:dyDescent="0.2">
      <c r="A1574">
        <f>front!A1574</f>
        <v>904.88</v>
      </c>
      <c r="B1574" s="1">
        <f t="shared" si="359"/>
        <v>0.42999999999994998</v>
      </c>
      <c r="C1574">
        <f>front!D1574-front!B1574</f>
        <v>28707.25</v>
      </c>
      <c r="D1574" s="2">
        <f>front!E1574-front!C1574</f>
        <v>55526</v>
      </c>
      <c r="E1574" s="2">
        <f>IF(front!F1574-front!C1574&gt;0,front!F1574-front!C1574,0)</f>
        <v>55526</v>
      </c>
      <c r="F1574" s="2">
        <f>front!I1574-front!H1574</f>
        <v>3064.6999999999989</v>
      </c>
      <c r="G1574" s="2"/>
      <c r="H1574" s="2"/>
      <c r="I1574" s="4">
        <f>C1574/(constants!$A$4+constants!$B$4*data!C1574+constants!$C$4*data!C1574^2+constants!$D$4*data!C1574^3+constants!$E$4*data!C1574^4+constants!$F$4*data!C1574^5+constants!$G$4*data!C1574^6+constants!$H$4*data!C1574^7)</f>
        <v>29357.354710670741</v>
      </c>
      <c r="J1574" s="4">
        <f>D1574/(constants!$A$4+constants!$B$4*data!D1574+constants!$C$4*data!D1574^2+constants!$D$4*data!D1574^3+constants!$E$4*data!D1574^4+constants!$F$4*data!D1574^5+constants!$G$4*data!D1574^6+constants!$H$4*data!D1574^7)</f>
        <v>58604.222926690301</v>
      </c>
      <c r="K1574" s="4">
        <f>E1574/(constants!$A$4+constants!$B$4*data!E1574+constants!$C$4*data!E1574^2+constants!$D$4*data!E1574^3+constants!$E$4*data!E1574^4+constants!$F$4*data!E1574^5+constants!$G$4*data!E1574^6+constants!$H$4*data!E1574^7)</f>
        <v>58604.222926690301</v>
      </c>
      <c r="L1574" s="4">
        <f>F1574/(constants!$A$4+constants!$B$4*data!F1574+constants!$C$4*data!F1574^2+constants!$D$4*data!F1574^3+constants!$E$4*data!F1574^4+constants!$F$4*data!F1574^5+constants!$G$4*data!F1574^6+constants!$H$4*data!F1574^7)</f>
        <v>3057.7466918609548</v>
      </c>
      <c r="M1574" s="4"/>
      <c r="N1574" s="4"/>
      <c r="O1574" s="4">
        <f t="shared" si="354"/>
        <v>73393.386776676853</v>
      </c>
      <c r="P1574" s="4">
        <f t="shared" si="355"/>
        <v>14651.055731672575</v>
      </c>
      <c r="Q1574" s="4">
        <f t="shared" si="355"/>
        <v>14651.055731672575</v>
      </c>
      <c r="R1574" s="4">
        <f t="shared" si="356"/>
        <v>764.4366729652387</v>
      </c>
      <c r="S1574" s="4"/>
      <c r="T1574" s="4"/>
      <c r="U1574" s="4">
        <f t="shared" si="357"/>
        <v>1</v>
      </c>
      <c r="V1574" s="4"/>
      <c r="W1574" s="4"/>
      <c r="X1574">
        <f>IF(front!E1574&gt;$X$2,O1574,P1574)</f>
        <v>73393.386776676853</v>
      </c>
      <c r="Y1574">
        <f t="shared" si="351"/>
        <v>73159.405988375787</v>
      </c>
      <c r="Z1574">
        <f>SUMPRODUCT($B$7:$B$456,Y$7:Y$456,EXP(constants!$B$32+constants!$A$32*ABS($A$7:$A$456-$A1574)))</f>
        <v>9.6508909428097334E-12</v>
      </c>
      <c r="AA1574">
        <f t="shared" si="352"/>
        <v>73159.405988375773</v>
      </c>
      <c r="AB1574">
        <f t="shared" si="358"/>
        <v>73153.960029816168</v>
      </c>
      <c r="AD1574" s="4"/>
      <c r="AE1574" s="4"/>
      <c r="AF1574" s="4"/>
      <c r="AI1574" s="5">
        <f>SUMPRODUCT(constants!$B$13:$B$20,A1574^constants!$A$13:$A$20)*constants!$C$10/((A1574/1000000000)^5*(EXP(0.014388/(A1574/1000000000)/constants!$B$9)-1))</f>
        <v>2.23385891802275E-5</v>
      </c>
      <c r="AL1574" s="17">
        <f t="shared" si="353"/>
        <v>3.0536404551609664E-10</v>
      </c>
      <c r="AQ1574">
        <f t="shared" si="360"/>
        <v>3.0536404551609664E-10</v>
      </c>
    </row>
    <row r="1575" spans="1:43" x14ac:dyDescent="0.2">
      <c r="A1575">
        <f>front!A1575</f>
        <v>905.32</v>
      </c>
      <c r="B1575" s="1">
        <f t="shared" si="359"/>
        <v>0.44000000000005457</v>
      </c>
      <c r="C1575">
        <f>front!D1575-front!B1575</f>
        <v>29174.799999999999</v>
      </c>
      <c r="D1575" s="2">
        <f>front!E1575-front!C1575</f>
        <v>55818.2</v>
      </c>
      <c r="E1575" s="2">
        <f>IF(front!F1575-front!C1575&gt;0,front!F1575-front!C1575,0)</f>
        <v>55818.2</v>
      </c>
      <c r="F1575" s="2">
        <f>front!I1575-front!H1575</f>
        <v>2831.3999999999996</v>
      </c>
      <c r="G1575" s="2"/>
      <c r="H1575" s="2"/>
      <c r="I1575" s="4">
        <f>C1575/(constants!$A$4+constants!$B$4*data!C1575+constants!$C$4*data!C1575^2+constants!$D$4*data!C1575^3+constants!$E$4*data!C1575^4+constants!$F$4*data!C1575^5+constants!$G$4*data!C1575^6+constants!$H$4*data!C1575^7)</f>
        <v>29853.911893087847</v>
      </c>
      <c r="J1575" s="4">
        <f>D1575/(constants!$A$4+constants!$B$4*data!D1575+constants!$C$4*data!D1575^2+constants!$D$4*data!D1575^3+constants!$E$4*data!D1575^4+constants!$F$4*data!D1575^5+constants!$G$4*data!D1575^6+constants!$H$4*data!D1575^7)</f>
        <v>58929.28493228271</v>
      </c>
      <c r="K1575" s="4">
        <f>E1575/(constants!$A$4+constants!$B$4*data!E1575+constants!$C$4*data!E1575^2+constants!$D$4*data!E1575^3+constants!$E$4*data!E1575^4+constants!$F$4*data!E1575^5+constants!$G$4*data!E1575^6+constants!$H$4*data!E1575^7)</f>
        <v>58929.28493228271</v>
      </c>
      <c r="L1575" s="4">
        <f>F1575/(constants!$A$4+constants!$B$4*data!F1575+constants!$C$4*data!F1575^2+constants!$D$4*data!F1575^3+constants!$E$4*data!F1575^4+constants!$F$4*data!F1575^5+constants!$G$4*data!F1575^6+constants!$H$4*data!F1575^7)</f>
        <v>2824.9618844965948</v>
      </c>
      <c r="M1575" s="4"/>
      <c r="N1575" s="4"/>
      <c r="O1575" s="4">
        <f t="shared" si="354"/>
        <v>74634.779732719617</v>
      </c>
      <c r="P1575" s="4">
        <f t="shared" si="355"/>
        <v>14732.321233070677</v>
      </c>
      <c r="Q1575" s="4">
        <f t="shared" si="355"/>
        <v>14732.321233070677</v>
      </c>
      <c r="R1575" s="4">
        <f t="shared" si="356"/>
        <v>706.24047112414871</v>
      </c>
      <c r="S1575" s="4"/>
      <c r="T1575" s="4"/>
      <c r="U1575" s="4">
        <f t="shared" si="357"/>
        <v>1</v>
      </c>
      <c r="V1575" s="4"/>
      <c r="W1575" s="4"/>
      <c r="X1575">
        <f>IF(front!E1575&gt;$X$2,O1575,P1575)</f>
        <v>74634.779732719617</v>
      </c>
      <c r="Y1575">
        <f t="shared" si="351"/>
        <v>74400.798944418551</v>
      </c>
      <c r="Z1575">
        <f>SUMPRODUCT($B$7:$B$456,Y$7:Y$456,EXP(constants!$B$32+constants!$A$32*ABS($A$7:$A$456-$A1575)))</f>
        <v>9.4123535769276285E-12</v>
      </c>
      <c r="AA1575">
        <f t="shared" si="352"/>
        <v>74400.798944418537</v>
      </c>
      <c r="AB1575">
        <f t="shared" si="358"/>
        <v>74395.352985858932</v>
      </c>
      <c r="AD1575" s="4"/>
      <c r="AE1575" s="4"/>
      <c r="AF1575" s="4"/>
      <c r="AI1575" s="5">
        <f>SUMPRODUCT(constants!$B$13:$B$20,A1575^constants!$A$13:$A$20)*constants!$C$10/((A1575/1000000000)^5*(EXP(0.014388/(A1575/1000000000)/constants!$B$9)-1))</f>
        <v>2.2336052201432543E-5</v>
      </c>
      <c r="AL1575" s="17">
        <f t="shared" si="353"/>
        <v>3.0023450800318371E-10</v>
      </c>
      <c r="AQ1575">
        <f t="shared" si="360"/>
        <v>3.0023450800318371E-10</v>
      </c>
    </row>
    <row r="1576" spans="1:43" x14ac:dyDescent="0.2">
      <c r="A1576">
        <f>front!A1576</f>
        <v>905.75</v>
      </c>
      <c r="B1576" s="1">
        <f t="shared" si="359"/>
        <v>0.42999999999994998</v>
      </c>
      <c r="C1576">
        <f>front!D1576-front!B1576</f>
        <v>29535.45</v>
      </c>
      <c r="D1576" s="2">
        <f>front!E1576-front!C1576</f>
        <v>54890.7</v>
      </c>
      <c r="E1576" s="2">
        <f>IF(front!F1576-front!C1576&gt;0,front!F1576-front!C1576,0)</f>
        <v>54890.7</v>
      </c>
      <c r="F1576" s="2">
        <f>front!I1576-front!H1576</f>
        <v>2719.7000000000007</v>
      </c>
      <c r="G1576" s="2"/>
      <c r="H1576" s="2"/>
      <c r="I1576" s="4">
        <f>C1576/(constants!$A$4+constants!$B$4*data!C1576+constants!$C$4*data!C1576^2+constants!$D$4*data!C1576^3+constants!$E$4*data!C1576^4+constants!$F$4*data!C1576^5+constants!$G$4*data!C1576^6+constants!$H$4*data!C1576^7)</f>
        <v>30237.298541776352</v>
      </c>
      <c r="J1576" s="4">
        <f>D1576/(constants!$A$4+constants!$B$4*data!D1576+constants!$C$4*data!D1576^2+constants!$D$4*data!D1576^3+constants!$E$4*data!D1576^4+constants!$F$4*data!D1576^5+constants!$G$4*data!D1576^6+constants!$H$4*data!D1576^7)</f>
        <v>57898.325700137269</v>
      </c>
      <c r="K1576" s="4">
        <f>E1576/(constants!$A$4+constants!$B$4*data!E1576+constants!$C$4*data!E1576^2+constants!$D$4*data!E1576^3+constants!$E$4*data!E1576^4+constants!$F$4*data!E1576^5+constants!$G$4*data!E1576^6+constants!$H$4*data!E1576^7)</f>
        <v>57898.325700137269</v>
      </c>
      <c r="L1576" s="4">
        <f>F1576/(constants!$A$4+constants!$B$4*data!F1576+constants!$C$4*data!F1576^2+constants!$D$4*data!F1576^3+constants!$E$4*data!F1576^4+constants!$F$4*data!F1576^5+constants!$G$4*data!F1576^6+constants!$H$4*data!F1576^7)</f>
        <v>2713.5109545527139</v>
      </c>
      <c r="M1576" s="4"/>
      <c r="N1576" s="4"/>
      <c r="O1576" s="4">
        <f t="shared" si="354"/>
        <v>75593.246354440882</v>
      </c>
      <c r="P1576" s="4">
        <f t="shared" si="355"/>
        <v>14474.581425034317</v>
      </c>
      <c r="Q1576" s="4">
        <f t="shared" si="355"/>
        <v>14474.581425034317</v>
      </c>
      <c r="R1576" s="4">
        <f t="shared" si="356"/>
        <v>678.37773863817847</v>
      </c>
      <c r="S1576" s="4"/>
      <c r="T1576" s="4"/>
      <c r="U1576" s="4">
        <f t="shared" si="357"/>
        <v>1</v>
      </c>
      <c r="V1576" s="4"/>
      <c r="W1576" s="4"/>
      <c r="X1576">
        <f>IF(front!E1576&gt;$X$2,O1576,P1576)</f>
        <v>75593.246354440882</v>
      </c>
      <c r="Y1576">
        <f t="shared" si="351"/>
        <v>75359.265566139817</v>
      </c>
      <c r="Z1576">
        <f>SUMPRODUCT($B$7:$B$456,Y$7:Y$456,EXP(constants!$B$32+constants!$A$32*ABS($A$7:$A$456-$A1576)))</f>
        <v>9.1849349529955245E-12</v>
      </c>
      <c r="AA1576">
        <f t="shared" si="352"/>
        <v>75359.265566139802</v>
      </c>
      <c r="AB1576">
        <f t="shared" si="358"/>
        <v>75353.819607580197</v>
      </c>
      <c r="AD1576" s="4"/>
      <c r="AE1576" s="4"/>
      <c r="AF1576" s="4"/>
      <c r="AI1576" s="5">
        <f>SUMPRODUCT(constants!$B$13:$B$20,A1576^constants!$A$13:$A$20)*constants!$C$10/((A1576/1000000000)^5*(EXP(0.014388/(A1576/1000000000)/constants!$B$9)-1))</f>
        <v>2.2333531163859801E-5</v>
      </c>
      <c r="AL1576" s="17">
        <f t="shared" si="353"/>
        <v>2.963822043814905E-10</v>
      </c>
      <c r="AQ1576">
        <f t="shared" si="360"/>
        <v>2.963822043814905E-10</v>
      </c>
    </row>
    <row r="1577" spans="1:43" x14ac:dyDescent="0.2">
      <c r="A1577">
        <f>front!A1577</f>
        <v>906.18</v>
      </c>
      <c r="B1577" s="1">
        <f t="shared" si="359"/>
        <v>0.42999999999994998</v>
      </c>
      <c r="C1577">
        <f>front!D1577-front!B1577</f>
        <v>29841.55</v>
      </c>
      <c r="D1577" s="2">
        <f>front!E1577-front!C1577</f>
        <v>55377.1</v>
      </c>
      <c r="E1577" s="2">
        <f>IF(front!F1577-front!C1577&gt;0,front!F1577-front!C1577,0)</f>
        <v>55377.1</v>
      </c>
      <c r="F1577" s="2">
        <f>front!I1577-front!H1577</f>
        <v>2539.0999999999985</v>
      </c>
      <c r="G1577" s="2"/>
      <c r="H1577" s="2"/>
      <c r="I1577" s="4">
        <f>C1577/(constants!$A$4+constants!$B$4*data!C1577+constants!$C$4*data!C1577^2+constants!$D$4*data!C1577^3+constants!$E$4*data!C1577^4+constants!$F$4*data!C1577^5+constants!$G$4*data!C1577^6+constants!$H$4*data!C1577^7)</f>
        <v>30562.942379105702</v>
      </c>
      <c r="J1577" s="4">
        <f>D1577/(constants!$A$4+constants!$B$4*data!D1577+constants!$C$4*data!D1577^2+constants!$D$4*data!D1577^3+constants!$E$4*data!D1577^4+constants!$F$4*data!D1577^5+constants!$G$4*data!D1577^6+constants!$H$4*data!D1577^7)</f>
        <v>58438.678165287129</v>
      </c>
      <c r="K1577" s="4">
        <f>E1577/(constants!$A$4+constants!$B$4*data!E1577+constants!$C$4*data!E1577^2+constants!$D$4*data!E1577^3+constants!$E$4*data!E1577^4+constants!$F$4*data!E1577^5+constants!$G$4*data!E1577^6+constants!$H$4*data!E1577^7)</f>
        <v>58438.678165287129</v>
      </c>
      <c r="L1577" s="4">
        <f>F1577/(constants!$A$4+constants!$B$4*data!F1577+constants!$C$4*data!F1577^2+constants!$D$4*data!F1577^3+constants!$E$4*data!F1577^4+constants!$F$4*data!F1577^5+constants!$G$4*data!F1577^6+constants!$H$4*data!F1577^7)</f>
        <v>2533.3161278748871</v>
      </c>
      <c r="M1577" s="4"/>
      <c r="N1577" s="4"/>
      <c r="O1577" s="4">
        <f t="shared" si="354"/>
        <v>76407.355947764256</v>
      </c>
      <c r="P1577" s="4">
        <f t="shared" si="355"/>
        <v>14609.669541321782</v>
      </c>
      <c r="Q1577" s="4">
        <f t="shared" si="355"/>
        <v>14609.669541321782</v>
      </c>
      <c r="R1577" s="4">
        <f t="shared" si="356"/>
        <v>633.32903196872178</v>
      </c>
      <c r="S1577" s="4"/>
      <c r="T1577" s="4"/>
      <c r="U1577" s="4">
        <f t="shared" si="357"/>
        <v>1</v>
      </c>
      <c r="V1577" s="4"/>
      <c r="W1577" s="4"/>
      <c r="X1577">
        <f>IF(front!E1577&gt;$X$2,O1577,P1577)</f>
        <v>76407.355947764256</v>
      </c>
      <c r="Y1577">
        <f t="shared" si="351"/>
        <v>76173.37515946319</v>
      </c>
      <c r="Z1577">
        <f>SUMPRODUCT($B$7:$B$456,Y$7:Y$456,EXP(constants!$B$32+constants!$A$32*ABS($A$7:$A$456-$A1577)))</f>
        <v>8.9630111535075322E-12</v>
      </c>
      <c r="AA1577">
        <f t="shared" si="352"/>
        <v>76173.375159463176</v>
      </c>
      <c r="AB1577">
        <f t="shared" si="358"/>
        <v>76167.929200903571</v>
      </c>
      <c r="AD1577" s="4"/>
      <c r="AE1577" s="4"/>
      <c r="AF1577" s="4"/>
      <c r="AI1577" s="5">
        <f>SUMPRODUCT(constants!$B$13:$B$20,A1577^constants!$A$13:$A$20)*constants!$C$10/((A1577/1000000000)^5*(EXP(0.014388/(A1577/1000000000)/constants!$B$9)-1))</f>
        <v>2.2330969018587656E-5</v>
      </c>
      <c r="AL1577" s="17">
        <f t="shared" si="353"/>
        <v>2.9318072911876862E-10</v>
      </c>
      <c r="AQ1577">
        <f t="shared" si="360"/>
        <v>2.9318072911876862E-10</v>
      </c>
    </row>
    <row r="1578" spans="1:43" x14ac:dyDescent="0.2">
      <c r="A1578">
        <f>front!A1578</f>
        <v>906.62</v>
      </c>
      <c r="B1578" s="1">
        <f t="shared" si="359"/>
        <v>0.44000000000005457</v>
      </c>
      <c r="C1578">
        <f>front!D1578-front!B1578</f>
        <v>30314.75</v>
      </c>
      <c r="D1578" s="2">
        <f>front!E1578-front!C1578</f>
        <v>55030.5</v>
      </c>
      <c r="E1578" s="2">
        <f>IF(front!F1578-front!C1578&gt;0,front!F1578-front!C1578,0)</f>
        <v>55030.5</v>
      </c>
      <c r="F1578" s="2">
        <f>front!I1578-front!H1578</f>
        <v>2086.2000000000007</v>
      </c>
      <c r="G1578" s="2"/>
      <c r="H1578" s="2"/>
      <c r="I1578" s="4">
        <f>C1578/(constants!$A$4+constants!$B$4*data!C1578+constants!$C$4*data!C1578^2+constants!$D$4*data!C1578^3+constants!$E$4*data!C1578^4+constants!$F$4*data!C1578^5+constants!$G$4*data!C1578^6+constants!$H$4*data!C1578^7)</f>
        <v>31066.798886720182</v>
      </c>
      <c r="J1578" s="4">
        <f>D1578/(constants!$A$4+constants!$B$4*data!D1578+constants!$C$4*data!D1578^2+constants!$D$4*data!D1578^3+constants!$E$4*data!D1578^4+constants!$F$4*data!D1578^5+constants!$G$4*data!D1578^6+constants!$H$4*data!D1578^7)</f>
        <v>58053.57116943966</v>
      </c>
      <c r="K1578" s="4">
        <f>E1578/(constants!$A$4+constants!$B$4*data!E1578+constants!$C$4*data!E1578^2+constants!$D$4*data!E1578^3+constants!$E$4*data!E1578^4+constants!$F$4*data!E1578^5+constants!$G$4*data!E1578^6+constants!$H$4*data!E1578^7)</f>
        <v>58053.57116943966</v>
      </c>
      <c r="L1578" s="4">
        <f>F1578/(constants!$A$4+constants!$B$4*data!F1578+constants!$C$4*data!F1578^2+constants!$D$4*data!F1578^3+constants!$E$4*data!F1578^4+constants!$F$4*data!F1578^5+constants!$G$4*data!F1578^6+constants!$H$4*data!F1578^7)</f>
        <v>2081.4403025126157</v>
      </c>
      <c r="M1578" s="4"/>
      <c r="N1578" s="4"/>
      <c r="O1578" s="4">
        <f t="shared" si="354"/>
        <v>77666.997216800446</v>
      </c>
      <c r="P1578" s="4">
        <f t="shared" si="355"/>
        <v>14513.392792359915</v>
      </c>
      <c r="Q1578" s="4">
        <f t="shared" si="355"/>
        <v>14513.392792359915</v>
      </c>
      <c r="R1578" s="4">
        <f t="shared" si="356"/>
        <v>520.36007562815394</v>
      </c>
      <c r="S1578" s="4"/>
      <c r="T1578" s="4"/>
      <c r="U1578" s="4">
        <f t="shared" si="357"/>
        <v>1</v>
      </c>
      <c r="V1578" s="4"/>
      <c r="W1578" s="4"/>
      <c r="X1578">
        <f>IF(front!E1578&gt;$X$2,O1578,P1578)</f>
        <v>77666.997216800446</v>
      </c>
      <c r="Y1578">
        <f t="shared" si="351"/>
        <v>77433.016428499381</v>
      </c>
      <c r="Z1578">
        <f>SUMPRODUCT($B$7:$B$456,Y$7:Y$456,EXP(constants!$B$32+constants!$A$32*ABS($A$7:$A$456-$A1578)))</f>
        <v>8.7414758482596274E-12</v>
      </c>
      <c r="AA1578">
        <f t="shared" si="352"/>
        <v>77433.016428499366</v>
      </c>
      <c r="AB1578">
        <f t="shared" si="358"/>
        <v>77427.570469939761</v>
      </c>
      <c r="AD1578" s="4"/>
      <c r="AE1578" s="4"/>
      <c r="AF1578" s="4"/>
      <c r="AI1578" s="5">
        <f>SUMPRODUCT(constants!$B$13:$B$20,A1578^constants!$A$13:$A$20)*constants!$C$10/((A1578/1000000000)^5*(EXP(0.014388/(A1578/1000000000)/constants!$B$9)-1))</f>
        <v>2.232830487293766E-5</v>
      </c>
      <c r="AL1578" s="17">
        <f t="shared" si="353"/>
        <v>2.8837666915567668E-10</v>
      </c>
      <c r="AQ1578">
        <f t="shared" si="360"/>
        <v>2.8837666915567668E-10</v>
      </c>
    </row>
    <row r="1579" spans="1:43" x14ac:dyDescent="0.2">
      <c r="A1579">
        <f>front!A1579</f>
        <v>907.05</v>
      </c>
      <c r="B1579" s="1">
        <f t="shared" si="359"/>
        <v>0.42999999999994998</v>
      </c>
      <c r="C1579">
        <f>front!D1579-front!B1579</f>
        <v>30644.300000000003</v>
      </c>
      <c r="D1579" s="2">
        <f>front!E1579-front!C1579</f>
        <v>55295.199999999997</v>
      </c>
      <c r="E1579" s="2">
        <f>IF(front!F1579-front!C1579&gt;0,front!F1579-front!C1579,0)</f>
        <v>55295.199999999997</v>
      </c>
      <c r="F1579" s="2">
        <f>front!I1579-front!H1579</f>
        <v>1912.6999999999989</v>
      </c>
      <c r="G1579" s="2"/>
      <c r="H1579" s="2"/>
      <c r="I1579" s="4">
        <f>C1579/(constants!$A$4+constants!$B$4*data!C1579+constants!$C$4*data!C1579^2+constants!$D$4*data!C1579^3+constants!$E$4*data!C1579^4+constants!$F$4*data!C1579^5+constants!$G$4*data!C1579^6+constants!$H$4*data!C1579^7)</f>
        <v>31418.016684717881</v>
      </c>
      <c r="J1579" s="4">
        <f>D1579/(constants!$A$4+constants!$B$4*data!D1579+constants!$C$4*data!D1579^2+constants!$D$4*data!D1579^3+constants!$E$4*data!D1579^4+constants!$F$4*data!D1579^5+constants!$G$4*data!D1579^6+constants!$H$4*data!D1579^7)</f>
        <v>58347.650088745919</v>
      </c>
      <c r="K1579" s="4">
        <f>E1579/(constants!$A$4+constants!$B$4*data!E1579+constants!$C$4*data!E1579^2+constants!$D$4*data!E1579^3+constants!$E$4*data!E1579^4+constants!$F$4*data!E1579^5+constants!$G$4*data!E1579^6+constants!$H$4*data!E1579^7)</f>
        <v>58347.650088745919</v>
      </c>
      <c r="L1579" s="4">
        <f>F1579/(constants!$A$4+constants!$B$4*data!F1579+constants!$C$4*data!F1579^2+constants!$D$4*data!F1579^3+constants!$E$4*data!F1579^4+constants!$F$4*data!F1579^5+constants!$G$4*data!F1579^6+constants!$H$4*data!F1579^7)</f>
        <v>1908.3339702530873</v>
      </c>
      <c r="M1579" s="4"/>
      <c r="N1579" s="4"/>
      <c r="O1579" s="4">
        <f t="shared" si="354"/>
        <v>78545.041711794707</v>
      </c>
      <c r="P1579" s="4">
        <f t="shared" si="355"/>
        <v>14586.91252218648</v>
      </c>
      <c r="Q1579" s="4">
        <f t="shared" si="355"/>
        <v>14586.91252218648</v>
      </c>
      <c r="R1579" s="4">
        <f t="shared" si="356"/>
        <v>477.08349256327182</v>
      </c>
      <c r="S1579" s="4"/>
      <c r="T1579" s="4"/>
      <c r="U1579" s="4">
        <f t="shared" si="357"/>
        <v>1</v>
      </c>
      <c r="V1579" s="4"/>
      <c r="W1579" s="4"/>
      <c r="X1579">
        <f>IF(front!E1579&gt;$X$2,O1579,P1579)</f>
        <v>78545.041711794707</v>
      </c>
      <c r="Y1579">
        <f t="shared" si="351"/>
        <v>78311.060923493642</v>
      </c>
      <c r="Z1579">
        <f>SUMPRODUCT($B$7:$B$456,Y$7:Y$456,EXP(constants!$B$32+constants!$A$32*ABS($A$7:$A$456-$A1579)))</f>
        <v>8.5302667821850151E-12</v>
      </c>
      <c r="AA1579">
        <f t="shared" si="352"/>
        <v>78311.060923493627</v>
      </c>
      <c r="AB1579">
        <f t="shared" si="358"/>
        <v>78305.614964934022</v>
      </c>
      <c r="AD1579" s="4"/>
      <c r="AE1579" s="4"/>
      <c r="AF1579" s="4"/>
      <c r="AI1579" s="5">
        <f>SUMPRODUCT(constants!$B$13:$B$20,A1579^constants!$A$13:$A$20)*constants!$C$10/((A1579/1000000000)^5*(EXP(0.014388/(A1579/1000000000)/constants!$B$9)-1))</f>
        <v>2.2325659960805095E-5</v>
      </c>
      <c r="AL1579" s="17">
        <f t="shared" si="353"/>
        <v>2.8510931139232777E-10</v>
      </c>
      <c r="AQ1579">
        <f t="shared" si="360"/>
        <v>2.8510931139232777E-10</v>
      </c>
    </row>
    <row r="1580" spans="1:43" x14ac:dyDescent="0.2">
      <c r="A1580">
        <f>front!A1580</f>
        <v>907.48</v>
      </c>
      <c r="B1580" s="1">
        <f t="shared" si="359"/>
        <v>0.43000000000006366</v>
      </c>
      <c r="C1580">
        <f>front!D1580-front!B1580</f>
        <v>30627.7</v>
      </c>
      <c r="D1580" s="2">
        <f>front!E1580-front!C1580</f>
        <v>55471.3</v>
      </c>
      <c r="E1580" s="2">
        <f>IF(front!F1580-front!C1580&gt;0,front!F1580-front!C1580,0)</f>
        <v>55471.3</v>
      </c>
      <c r="F1580" s="2">
        <f>front!I1580-front!H1580</f>
        <v>1793.5999999999985</v>
      </c>
      <c r="G1580" s="2"/>
      <c r="H1580" s="2"/>
      <c r="I1580" s="4">
        <f>C1580/(constants!$A$4+constants!$B$4*data!C1580+constants!$C$4*data!C1580^2+constants!$D$4*data!C1580^3+constants!$E$4*data!C1580^4+constants!$F$4*data!C1580^5+constants!$G$4*data!C1580^6+constants!$H$4*data!C1580^7)</f>
        <v>31400.319006415259</v>
      </c>
      <c r="J1580" s="4">
        <f>D1580/(constants!$A$4+constants!$B$4*data!D1580+constants!$C$4*data!D1580^2+constants!$D$4*data!D1580^3+constants!$E$4*data!D1580^4+constants!$F$4*data!D1580^5+constants!$G$4*data!D1580^6+constants!$H$4*data!D1580^7)</f>
        <v>58543.400730152571</v>
      </c>
      <c r="K1580" s="4">
        <f>E1580/(constants!$A$4+constants!$B$4*data!E1580+constants!$C$4*data!E1580^2+constants!$D$4*data!E1580^3+constants!$E$4*data!E1580^4+constants!$F$4*data!E1580^5+constants!$G$4*data!E1580^6+constants!$H$4*data!E1580^7)</f>
        <v>58543.400730152571</v>
      </c>
      <c r="L1580" s="4">
        <f>F1580/(constants!$A$4+constants!$B$4*data!F1580+constants!$C$4*data!F1580^2+constants!$D$4*data!F1580^3+constants!$E$4*data!F1580^4+constants!$F$4*data!F1580^5+constants!$G$4*data!F1580^6+constants!$H$4*data!F1580^7)</f>
        <v>1789.5042499751703</v>
      </c>
      <c r="M1580" s="4"/>
      <c r="N1580" s="4"/>
      <c r="O1580" s="4">
        <f t="shared" si="354"/>
        <v>78500.797516038147</v>
      </c>
      <c r="P1580" s="4">
        <f t="shared" si="355"/>
        <v>14635.850182538143</v>
      </c>
      <c r="Q1580" s="4">
        <f t="shared" si="355"/>
        <v>14635.850182538143</v>
      </c>
      <c r="R1580" s="4">
        <f t="shared" si="356"/>
        <v>447.37606249379257</v>
      </c>
      <c r="S1580" s="4"/>
      <c r="T1580" s="4"/>
      <c r="U1580" s="4">
        <f t="shared" si="357"/>
        <v>1</v>
      </c>
      <c r="V1580" s="4"/>
      <c r="W1580" s="4"/>
      <c r="X1580">
        <f>IF(front!E1580&gt;$X$2,O1580,P1580)</f>
        <v>78500.797516038147</v>
      </c>
      <c r="Y1580">
        <f t="shared" si="351"/>
        <v>78266.816727737081</v>
      </c>
      <c r="Z1580">
        <f>SUMPRODUCT($B$7:$B$456,Y$7:Y$456,EXP(constants!$B$32+constants!$A$32*ABS($A$7:$A$456-$A1580)))</f>
        <v>8.3241608898039566E-12</v>
      </c>
      <c r="AA1580">
        <f t="shared" si="352"/>
        <v>78266.816727737067</v>
      </c>
      <c r="AB1580">
        <f t="shared" si="358"/>
        <v>78261.370769177462</v>
      </c>
      <c r="AD1580" s="4"/>
      <c r="AE1580" s="4"/>
      <c r="AF1580" s="4"/>
      <c r="AI1580" s="5">
        <f>SUMPRODUCT(constants!$B$13:$B$20,A1580^constants!$A$13:$A$20)*constants!$C$10/((A1580/1000000000)^5*(EXP(0.014388/(A1580/1000000000)/constants!$B$9)-1))</f>
        <v>2.2322974345371025E-5</v>
      </c>
      <c r="AL1580" s="17">
        <f t="shared" si="353"/>
        <v>2.8523617879387728E-10</v>
      </c>
      <c r="AQ1580">
        <f t="shared" si="360"/>
        <v>2.8523617879387728E-10</v>
      </c>
    </row>
    <row r="1581" spans="1:43" x14ac:dyDescent="0.2">
      <c r="A1581">
        <f>front!A1581</f>
        <v>907.92</v>
      </c>
      <c r="B1581" s="1">
        <f t="shared" si="359"/>
        <v>0.43999999999994088</v>
      </c>
      <c r="C1581">
        <f>front!D1581-front!B1581</f>
        <v>30444.050000000003</v>
      </c>
      <c r="D1581" s="2">
        <f>front!E1581-front!C1581</f>
        <v>55107.5</v>
      </c>
      <c r="E1581" s="2">
        <f>IF(front!F1581-front!C1581&gt;0,front!F1581-front!C1581,0)</f>
        <v>55107.5</v>
      </c>
      <c r="F1581" s="2">
        <f>front!I1581-front!H1581</f>
        <v>1819.9000000000015</v>
      </c>
      <c r="G1581" s="2"/>
      <c r="H1581" s="2"/>
      <c r="I1581" s="4">
        <f>C1581/(constants!$A$4+constants!$B$4*data!C1581+constants!$C$4*data!C1581^2+constants!$D$4*data!C1581^3+constants!$E$4*data!C1581^4+constants!$F$4*data!C1581^5+constants!$G$4*data!C1581^6+constants!$H$4*data!C1581^7)</f>
        <v>31204.56924093375</v>
      </c>
      <c r="J1581" s="4">
        <f>D1581/(constants!$A$4+constants!$B$4*data!D1581+constants!$C$4*data!D1581^2+constants!$D$4*data!D1581^3+constants!$E$4*data!D1581^4+constants!$F$4*data!D1581^5+constants!$G$4*data!D1581^6+constants!$H$4*data!D1581^7)</f>
        <v>58139.098703930453</v>
      </c>
      <c r="K1581" s="4">
        <f>E1581/(constants!$A$4+constants!$B$4*data!E1581+constants!$C$4*data!E1581^2+constants!$D$4*data!E1581^3+constants!$E$4*data!E1581^4+constants!$F$4*data!E1581^5+constants!$G$4*data!E1581^6+constants!$H$4*data!E1581^7)</f>
        <v>58139.098703930453</v>
      </c>
      <c r="L1581" s="4">
        <f>F1581/(constants!$A$4+constants!$B$4*data!F1581+constants!$C$4*data!F1581^2+constants!$D$4*data!F1581^3+constants!$E$4*data!F1581^4+constants!$F$4*data!F1581^5+constants!$G$4*data!F1581^6+constants!$H$4*data!F1581^7)</f>
        <v>1815.7445695411579</v>
      </c>
      <c r="M1581" s="4"/>
      <c r="N1581" s="4"/>
      <c r="O1581" s="4">
        <f t="shared" si="354"/>
        <v>78011.423102334375</v>
      </c>
      <c r="P1581" s="4">
        <f t="shared" si="355"/>
        <v>14534.774675982613</v>
      </c>
      <c r="Q1581" s="4">
        <f t="shared" si="355"/>
        <v>14534.774675982613</v>
      </c>
      <c r="R1581" s="4">
        <f t="shared" si="356"/>
        <v>453.93614238528949</v>
      </c>
      <c r="S1581" s="4"/>
      <c r="T1581" s="4"/>
      <c r="U1581" s="4">
        <f t="shared" si="357"/>
        <v>1</v>
      </c>
      <c r="V1581" s="4"/>
      <c r="W1581" s="4"/>
      <c r="X1581">
        <f>IF(front!E1581&gt;$X$2,O1581,P1581)</f>
        <v>78011.423102334375</v>
      </c>
      <c r="Y1581">
        <f t="shared" si="351"/>
        <v>77777.442314033309</v>
      </c>
      <c r="Z1581">
        <f>SUMPRODUCT($B$7:$B$456,Y$7:Y$456,EXP(constants!$B$32+constants!$A$32*ABS($A$7:$A$456-$A1581)))</f>
        <v>8.1184158012314216E-12</v>
      </c>
      <c r="AA1581">
        <f t="shared" si="352"/>
        <v>77777.442314033295</v>
      </c>
      <c r="AB1581">
        <f t="shared" si="358"/>
        <v>77771.99635547369</v>
      </c>
      <c r="AD1581" s="4"/>
      <c r="AE1581" s="4"/>
      <c r="AF1581" s="4"/>
      <c r="AI1581" s="5">
        <f>SUMPRODUCT(constants!$B$13:$B$20,A1581^constants!$A$13:$A$20)*constants!$C$10/((A1581/1000000000)^5*(EXP(0.014388/(A1581/1000000000)/constants!$B$9)-1))</f>
        <v>2.232018428393121E-5</v>
      </c>
      <c r="AL1581" s="17">
        <f t="shared" si="353"/>
        <v>2.8699513102263689E-10</v>
      </c>
      <c r="AQ1581">
        <f t="shared" si="360"/>
        <v>2.8699513102263689E-10</v>
      </c>
    </row>
    <row r="1582" spans="1:43" x14ac:dyDescent="0.2">
      <c r="A1582">
        <f>front!A1582</f>
        <v>908.35</v>
      </c>
      <c r="B1582" s="1">
        <f t="shared" si="359"/>
        <v>0.43000000000006366</v>
      </c>
      <c r="C1582">
        <f>front!D1582-front!B1582</f>
        <v>30039.75</v>
      </c>
      <c r="D1582" s="2">
        <f>front!E1582-front!C1582</f>
        <v>54690.400000000001</v>
      </c>
      <c r="E1582" s="2">
        <f>IF(front!F1582-front!C1582&gt;0,front!F1582-front!C1582,0)</f>
        <v>54690.400000000001</v>
      </c>
      <c r="F1582" s="2">
        <f>front!I1582-front!H1582</f>
        <v>1742.7000000000007</v>
      </c>
      <c r="G1582" s="2"/>
      <c r="H1582" s="2"/>
      <c r="I1582" s="4">
        <f>C1582/(constants!$A$4+constants!$B$4*data!C1582+constants!$C$4*data!C1582^2+constants!$D$4*data!C1582^3+constants!$E$4*data!C1582^4+constants!$F$4*data!C1582^5+constants!$G$4*data!C1582^6+constants!$H$4*data!C1582^7)</f>
        <v>30773.917352662713</v>
      </c>
      <c r="J1582" s="4">
        <f>D1582/(constants!$A$4+constants!$B$4*data!D1582+constants!$C$4*data!D1582^2+constants!$D$4*data!D1582^3+constants!$E$4*data!D1582^4+constants!$F$4*data!D1582^5+constants!$G$4*data!D1582^6+constants!$H$4*data!D1582^7)</f>
        <v>57675.974498415657</v>
      </c>
      <c r="K1582" s="4">
        <f>E1582/(constants!$A$4+constants!$B$4*data!E1582+constants!$C$4*data!E1582^2+constants!$D$4*data!E1582^3+constants!$E$4*data!E1582^4+constants!$F$4*data!E1582^5+constants!$G$4*data!E1582^6+constants!$H$4*data!E1582^7)</f>
        <v>57675.974498415657</v>
      </c>
      <c r="L1582" s="4">
        <f>F1582/(constants!$A$4+constants!$B$4*data!F1582+constants!$C$4*data!F1582^2+constants!$D$4*data!F1582^3+constants!$E$4*data!F1582^4+constants!$F$4*data!F1582^5+constants!$G$4*data!F1582^6+constants!$H$4*data!F1582^7)</f>
        <v>1738.7197422217157</v>
      </c>
      <c r="M1582" s="4"/>
      <c r="N1582" s="4"/>
      <c r="O1582" s="4">
        <f t="shared" si="354"/>
        <v>76934.793381656782</v>
      </c>
      <c r="P1582" s="4">
        <f t="shared" si="355"/>
        <v>14418.993624603914</v>
      </c>
      <c r="Q1582" s="4">
        <f t="shared" si="355"/>
        <v>14418.993624603914</v>
      </c>
      <c r="R1582" s="4">
        <f t="shared" si="356"/>
        <v>434.67993555542893</v>
      </c>
      <c r="S1582" s="4"/>
      <c r="T1582" s="4"/>
      <c r="U1582" s="4">
        <f t="shared" si="357"/>
        <v>1</v>
      </c>
      <c r="V1582" s="4"/>
      <c r="W1582" s="4"/>
      <c r="X1582">
        <f>IF(front!E1582&gt;$X$2,O1582,P1582)</f>
        <v>76934.793381656782</v>
      </c>
      <c r="Y1582">
        <f t="shared" si="351"/>
        <v>76700.812593355717</v>
      </c>
      <c r="Z1582">
        <f>SUMPRODUCT($B$7:$B$456,Y$7:Y$456,EXP(constants!$B$32+constants!$A$32*ABS($A$7:$A$456-$A1582)))</f>
        <v>7.9222609357203196E-12</v>
      </c>
      <c r="AA1582">
        <f t="shared" si="352"/>
        <v>76700.812593355702</v>
      </c>
      <c r="AB1582">
        <f t="shared" si="358"/>
        <v>76695.366634796097</v>
      </c>
      <c r="AD1582" s="4"/>
      <c r="AE1582" s="4"/>
      <c r="AF1582" s="4"/>
      <c r="AI1582" s="5">
        <f>SUMPRODUCT(constants!$B$13:$B$20,A1582^constants!$A$13:$A$20)*constants!$C$10/((A1582/1000000000)^5*(EXP(0.014388/(A1582/1000000000)/constants!$B$9)-1))</f>
        <v>2.2317416740824155E-5</v>
      </c>
      <c r="AL1582" s="17">
        <f t="shared" si="353"/>
        <v>2.9098780956474254E-10</v>
      </c>
      <c r="AQ1582">
        <f t="shared" si="360"/>
        <v>2.9098780956474254E-10</v>
      </c>
    </row>
    <row r="1583" spans="1:43" x14ac:dyDescent="0.2">
      <c r="A1583">
        <f>front!A1583</f>
        <v>908.79</v>
      </c>
      <c r="B1583" s="1">
        <f t="shared" si="359"/>
        <v>0.43999999999994088</v>
      </c>
      <c r="C1583">
        <f>front!D1583-front!B1583</f>
        <v>29687.95</v>
      </c>
      <c r="D1583" s="2">
        <f>front!E1583-front!C1583</f>
        <v>55550.6</v>
      </c>
      <c r="E1583" s="2">
        <f>IF(front!F1583-front!C1583&gt;0,front!F1583-front!C1583,0)</f>
        <v>55550.6</v>
      </c>
      <c r="F1583" s="2">
        <f>front!I1583-front!H1583</f>
        <v>1655.9000000000015</v>
      </c>
      <c r="G1583" s="2"/>
      <c r="H1583" s="2"/>
      <c r="I1583" s="4">
        <f>C1583/(constants!$A$4+constants!$B$4*data!C1583+constants!$C$4*data!C1583^2+constants!$D$4*data!C1583^3+constants!$E$4*data!C1583^4+constants!$F$4*data!C1583^5+constants!$G$4*data!C1583^6+constants!$H$4*data!C1583^7)</f>
        <v>30399.507124258962</v>
      </c>
      <c r="J1583" s="4">
        <f>D1583/(constants!$A$4+constants!$B$4*data!D1583+constants!$C$4*data!D1583^2+constants!$D$4*data!D1583^3+constants!$E$4*data!D1583^4+constants!$F$4*data!D1583^5+constants!$G$4*data!D1583^6+constants!$H$4*data!D1583^7)</f>
        <v>58631.579168943201</v>
      </c>
      <c r="K1583" s="4">
        <f>E1583/(constants!$A$4+constants!$B$4*data!E1583+constants!$C$4*data!E1583^2+constants!$D$4*data!E1583^3+constants!$E$4*data!E1583^4+constants!$F$4*data!E1583^5+constants!$G$4*data!E1583^6+constants!$H$4*data!E1583^7)</f>
        <v>58631.579168943201</v>
      </c>
      <c r="L1583" s="4">
        <f>F1583/(constants!$A$4+constants!$B$4*data!F1583+constants!$C$4*data!F1583^2+constants!$D$4*data!F1583^3+constants!$E$4*data!F1583^4+constants!$F$4*data!F1583^5+constants!$G$4*data!F1583^6+constants!$H$4*data!F1583^7)</f>
        <v>1652.1166461083253</v>
      </c>
      <c r="M1583" s="4"/>
      <c r="N1583" s="4"/>
      <c r="O1583" s="4">
        <f t="shared" si="354"/>
        <v>75998.767810647405</v>
      </c>
      <c r="P1583" s="4">
        <f t="shared" si="355"/>
        <v>14657.8947922358</v>
      </c>
      <c r="Q1583" s="4">
        <f t="shared" si="355"/>
        <v>14657.8947922358</v>
      </c>
      <c r="R1583" s="4">
        <f t="shared" si="356"/>
        <v>413.02916152708133</v>
      </c>
      <c r="S1583" s="4"/>
      <c r="T1583" s="4"/>
      <c r="U1583" s="4">
        <f t="shared" si="357"/>
        <v>1</v>
      </c>
      <c r="V1583" s="4"/>
      <c r="W1583" s="4"/>
      <c r="X1583">
        <f>IF(front!E1583&gt;$X$2,O1583,P1583)</f>
        <v>75998.767810647405</v>
      </c>
      <c r="Y1583">
        <f t="shared" si="351"/>
        <v>75764.78702234634</v>
      </c>
      <c r="Z1583">
        <f>SUMPRODUCT($B$7:$B$456,Y$7:Y$456,EXP(constants!$B$32+constants!$A$32*ABS($A$7:$A$456-$A1583)))</f>
        <v>7.7264494539995646E-12</v>
      </c>
      <c r="AA1583">
        <f t="shared" si="352"/>
        <v>75764.787022346325</v>
      </c>
      <c r="AB1583">
        <f t="shared" si="358"/>
        <v>75759.34106378672</v>
      </c>
      <c r="AD1583" s="4"/>
      <c r="AE1583" s="4"/>
      <c r="AF1583" s="4"/>
      <c r="AI1583" s="5">
        <f>SUMPRODUCT(constants!$B$13:$B$20,A1583^constants!$A$13:$A$20)*constants!$C$10/((A1583/1000000000)^5*(EXP(0.014388/(A1583/1000000000)/constants!$B$9)-1))</f>
        <v>2.2314543143485588E-5</v>
      </c>
      <c r="AL1583" s="17">
        <f t="shared" si="353"/>
        <v>2.9454510599158358E-10</v>
      </c>
      <c r="AQ1583">
        <f t="shared" si="360"/>
        <v>2.9454510599158358E-10</v>
      </c>
    </row>
    <row r="1584" spans="1:43" x14ac:dyDescent="0.2">
      <c r="A1584">
        <f>front!A1584</f>
        <v>909.22</v>
      </c>
      <c r="B1584" s="1">
        <f t="shared" si="359"/>
        <v>0.43000000000006366</v>
      </c>
      <c r="C1584">
        <f>front!D1584-front!B1584</f>
        <v>29054.600000000002</v>
      </c>
      <c r="D1584" s="2">
        <f>front!E1584-front!C1584</f>
        <v>55855.4</v>
      </c>
      <c r="E1584" s="2">
        <f>IF(front!F1584-front!C1584&gt;0,front!F1584-front!C1584,0)</f>
        <v>55855.4</v>
      </c>
      <c r="F1584" s="2">
        <f>front!I1584-front!H1584</f>
        <v>1692.4000000000005</v>
      </c>
      <c r="G1584" s="2"/>
      <c r="H1584" s="2"/>
      <c r="I1584" s="4">
        <f>C1584/(constants!$A$4+constants!$B$4*data!C1584+constants!$C$4*data!C1584^2+constants!$D$4*data!C1584^3+constants!$E$4*data!C1584^4+constants!$F$4*data!C1584^5+constants!$G$4*data!C1584^6+constants!$H$4*data!C1584^7)</f>
        <v>29726.20395126495</v>
      </c>
      <c r="J1584" s="4">
        <f>D1584/(constants!$A$4+constants!$B$4*data!D1584+constants!$C$4*data!D1584^2+constants!$D$4*data!D1584^3+constants!$E$4*data!D1584^4+constants!$F$4*data!D1584^5+constants!$G$4*data!D1584^6+constants!$H$4*data!D1584^7)</f>
        <v>58970.688715050441</v>
      </c>
      <c r="K1584" s="4">
        <f>E1584/(constants!$A$4+constants!$B$4*data!E1584+constants!$C$4*data!E1584^2+constants!$D$4*data!E1584^3+constants!$E$4*data!E1584^4+constants!$F$4*data!E1584^5+constants!$G$4*data!E1584^6+constants!$H$4*data!E1584^7)</f>
        <v>58970.688715050441</v>
      </c>
      <c r="L1584" s="4">
        <f>F1584/(constants!$A$4+constants!$B$4*data!F1584+constants!$C$4*data!F1584^2+constants!$D$4*data!F1584^3+constants!$E$4*data!F1584^4+constants!$F$4*data!F1584^5+constants!$G$4*data!F1584^6+constants!$H$4*data!F1584^7)</f>
        <v>1688.5338546639039</v>
      </c>
      <c r="M1584" s="4"/>
      <c r="N1584" s="4"/>
      <c r="O1584" s="4">
        <f t="shared" si="354"/>
        <v>74315.509878162382</v>
      </c>
      <c r="P1584" s="4">
        <f t="shared" si="355"/>
        <v>14742.67217876261</v>
      </c>
      <c r="Q1584" s="4">
        <f t="shared" si="355"/>
        <v>14742.67217876261</v>
      </c>
      <c r="R1584" s="4">
        <f t="shared" si="356"/>
        <v>422.13346366597597</v>
      </c>
      <c r="S1584" s="4"/>
      <c r="T1584" s="4"/>
      <c r="U1584" s="4">
        <f t="shared" si="357"/>
        <v>1</v>
      </c>
      <c r="V1584" s="4"/>
      <c r="W1584" s="4"/>
      <c r="X1584">
        <f>IF(front!E1584&gt;$X$2,O1584,P1584)</f>
        <v>74315.509878162382</v>
      </c>
      <c r="Y1584">
        <f t="shared" si="351"/>
        <v>74081.529089861317</v>
      </c>
      <c r="Z1584">
        <f>SUMPRODUCT($B$7:$B$456,Y$7:Y$456,EXP(constants!$B$32+constants!$A$32*ABS($A$7:$A$456-$A1584)))</f>
        <v>7.5397651684647286E-12</v>
      </c>
      <c r="AA1584">
        <f t="shared" si="352"/>
        <v>74081.529089861302</v>
      </c>
      <c r="AB1584">
        <f t="shared" si="358"/>
        <v>74076.083131301697</v>
      </c>
      <c r="AD1584" s="4"/>
      <c r="AE1584" s="4"/>
      <c r="AF1584" s="4"/>
      <c r="AI1584" s="5">
        <f>SUMPRODUCT(constants!$B$13:$B$20,A1584^constants!$A$13:$A$20)*constants!$C$10/((A1584/1000000000)^5*(EXP(0.014388/(A1584/1000000000)/constants!$B$9)-1))</f>
        <v>2.2311694258163247E-5</v>
      </c>
      <c r="AL1584" s="17">
        <f t="shared" si="353"/>
        <v>3.01199703264753E-10</v>
      </c>
      <c r="AQ1584">
        <f t="shared" si="360"/>
        <v>3.01199703264753E-10</v>
      </c>
    </row>
    <row r="1585" spans="1:43" x14ac:dyDescent="0.2">
      <c r="A1585">
        <f>front!A1585</f>
        <v>909.65</v>
      </c>
      <c r="B1585" s="1">
        <f t="shared" si="359"/>
        <v>0.42999999999994998</v>
      </c>
      <c r="C1585">
        <f>front!D1585-front!B1585</f>
        <v>28299.5</v>
      </c>
      <c r="D1585" s="2">
        <f>front!E1585-front!C1585</f>
        <v>55286.400000000001</v>
      </c>
      <c r="E1585" s="2">
        <f>IF(front!F1585-front!C1585&gt;0,front!F1585-front!C1585,0)</f>
        <v>55286.400000000001</v>
      </c>
      <c r="F1585" s="2">
        <f>front!I1585-front!H1585</f>
        <v>1683.6999999999989</v>
      </c>
      <c r="G1585" s="2"/>
      <c r="H1585" s="2"/>
      <c r="I1585" s="4">
        <f>C1585/(constants!$A$4+constants!$B$4*data!C1585+constants!$C$4*data!C1585^2+constants!$D$4*data!C1585^3+constants!$E$4*data!C1585^4+constants!$F$4*data!C1585^5+constants!$G$4*data!C1585^6+constants!$H$4*data!C1585^7)</f>
        <v>28924.741803482902</v>
      </c>
      <c r="J1585" s="4">
        <f>D1585/(constants!$A$4+constants!$B$4*data!D1585+constants!$C$4*data!D1585^2+constants!$D$4*data!D1585^3+constants!$E$4*data!D1585^4+constants!$F$4*data!D1585^5+constants!$G$4*data!D1585^6+constants!$H$4*data!D1585^7)</f>
        <v>58337.87040151791</v>
      </c>
      <c r="K1585" s="4">
        <f>E1585/(constants!$A$4+constants!$B$4*data!E1585+constants!$C$4*data!E1585^2+constants!$D$4*data!E1585^3+constants!$E$4*data!E1585^4+constants!$F$4*data!E1585^5+constants!$G$4*data!E1585^6+constants!$H$4*data!E1585^7)</f>
        <v>58337.87040151791</v>
      </c>
      <c r="L1585" s="4">
        <f>F1585/(constants!$A$4+constants!$B$4*data!F1585+constants!$C$4*data!F1585^2+constants!$D$4*data!F1585^3+constants!$E$4*data!F1585^4+constants!$F$4*data!F1585^5+constants!$G$4*data!F1585^6+constants!$H$4*data!F1585^7)</f>
        <v>1679.8535896353899</v>
      </c>
      <c r="M1585" s="4"/>
      <c r="N1585" s="4"/>
      <c r="O1585" s="4">
        <f t="shared" si="354"/>
        <v>72311.854508707256</v>
      </c>
      <c r="P1585" s="4">
        <f t="shared" si="355"/>
        <v>14584.467600379478</v>
      </c>
      <c r="Q1585" s="4">
        <f t="shared" si="355"/>
        <v>14584.467600379478</v>
      </c>
      <c r="R1585" s="4">
        <f t="shared" si="356"/>
        <v>419.96339740884747</v>
      </c>
      <c r="S1585" s="4"/>
      <c r="T1585" s="4"/>
      <c r="U1585" s="4">
        <f t="shared" si="357"/>
        <v>1</v>
      </c>
      <c r="V1585" s="4"/>
      <c r="W1585" s="4"/>
      <c r="X1585">
        <f>IF(front!E1585&gt;$X$2,O1585,P1585)</f>
        <v>72311.854508707256</v>
      </c>
      <c r="Y1585">
        <f t="shared" si="351"/>
        <v>72077.873720406191</v>
      </c>
      <c r="Z1585">
        <f>SUMPRODUCT($B$7:$B$456,Y$7:Y$456,EXP(constants!$B$32+constants!$A$32*ABS($A$7:$A$456-$A1585)))</f>
        <v>7.3575914958153466E-12</v>
      </c>
      <c r="AA1585">
        <f t="shared" si="352"/>
        <v>72077.873720406176</v>
      </c>
      <c r="AB1585">
        <f t="shared" si="358"/>
        <v>72072.427761846571</v>
      </c>
      <c r="AD1585" s="4"/>
      <c r="AE1585" s="4"/>
      <c r="AF1585" s="4"/>
      <c r="AI1585" s="5">
        <f>SUMPRODUCT(constants!$B$13:$B$20,A1585^constants!$A$13:$A$20)*constants!$C$10/((A1585/1000000000)^5*(EXP(0.014388/(A1585/1000000000)/constants!$B$9)-1))</f>
        <v>2.2308805391343075E-5</v>
      </c>
      <c r="AL1585" s="17">
        <f t="shared" si="353"/>
        <v>3.095331471982525E-10</v>
      </c>
      <c r="AQ1585">
        <f t="shared" si="360"/>
        <v>3.095331471982525E-10</v>
      </c>
    </row>
    <row r="1586" spans="1:43" x14ac:dyDescent="0.2">
      <c r="A1586">
        <f>front!A1586</f>
        <v>910.09</v>
      </c>
      <c r="B1586" s="1">
        <f t="shared" si="359"/>
        <v>0.44000000000005457</v>
      </c>
      <c r="C1586">
        <f>front!D1586-front!B1586</f>
        <v>27793.100000000002</v>
      </c>
      <c r="D1586" s="2">
        <f>front!E1586-front!C1586</f>
        <v>55263.1</v>
      </c>
      <c r="E1586" s="2">
        <f>IF(front!F1586-front!C1586&gt;0,front!F1586-front!C1586,0)</f>
        <v>55263.1</v>
      </c>
      <c r="F1586" s="2">
        <f>front!I1586-front!H1586</f>
        <v>1732.3999999999996</v>
      </c>
      <c r="G1586" s="2"/>
      <c r="H1586" s="2"/>
      <c r="I1586" s="4">
        <f>C1586/(constants!$A$4+constants!$B$4*data!C1586+constants!$C$4*data!C1586^2+constants!$D$4*data!C1586^3+constants!$E$4*data!C1586^4+constants!$F$4*data!C1586^5+constants!$G$4*data!C1586^6+constants!$H$4*data!C1586^7)</f>
        <v>28388.030673467569</v>
      </c>
      <c r="J1586" s="4">
        <f>D1586/(constants!$A$4+constants!$B$4*data!D1586+constants!$C$4*data!D1586^2+constants!$D$4*data!D1586^3+constants!$E$4*data!D1586^4+constants!$F$4*data!D1586^5+constants!$G$4*data!D1586^6+constants!$H$4*data!D1586^7)</f>
        <v>58311.97747843893</v>
      </c>
      <c r="K1586" s="4">
        <f>E1586/(constants!$A$4+constants!$B$4*data!E1586+constants!$C$4*data!E1586^2+constants!$D$4*data!E1586^3+constants!$E$4*data!E1586^4+constants!$F$4*data!E1586^5+constants!$G$4*data!E1586^6+constants!$H$4*data!E1586^7)</f>
        <v>58311.97747843893</v>
      </c>
      <c r="L1586" s="4">
        <f>F1586/(constants!$A$4+constants!$B$4*data!F1586+constants!$C$4*data!F1586^2+constants!$D$4*data!F1586^3+constants!$E$4*data!F1586^4+constants!$F$4*data!F1586^5+constants!$G$4*data!F1586^6+constants!$H$4*data!F1586^7)</f>
        <v>1728.4431108215463</v>
      </c>
      <c r="M1586" s="4"/>
      <c r="N1586" s="4"/>
      <c r="O1586" s="4">
        <f t="shared" si="354"/>
        <v>70970.076683668929</v>
      </c>
      <c r="P1586" s="4">
        <f t="shared" si="355"/>
        <v>14577.994369609733</v>
      </c>
      <c r="Q1586" s="4">
        <f t="shared" si="355"/>
        <v>14577.994369609733</v>
      </c>
      <c r="R1586" s="4">
        <f t="shared" si="356"/>
        <v>432.11077770538657</v>
      </c>
      <c r="S1586" s="4"/>
      <c r="T1586" s="4"/>
      <c r="U1586" s="4">
        <f t="shared" si="357"/>
        <v>1</v>
      </c>
      <c r="V1586" s="4"/>
      <c r="W1586" s="4"/>
      <c r="X1586">
        <f>IF(front!E1586&gt;$X$2,O1586,P1586)</f>
        <v>70970.076683668929</v>
      </c>
      <c r="Y1586">
        <f t="shared" si="351"/>
        <v>70736.095895367864</v>
      </c>
      <c r="Z1586">
        <f>SUMPRODUCT($B$7:$B$456,Y$7:Y$456,EXP(constants!$B$32+constants!$A$32*ABS($A$7:$A$456-$A1586)))</f>
        <v>7.1757367318304714E-12</v>
      </c>
      <c r="AA1586">
        <f t="shared" si="352"/>
        <v>70736.095895367864</v>
      </c>
      <c r="AB1586">
        <f t="shared" si="358"/>
        <v>70730.649936808259</v>
      </c>
      <c r="AD1586" s="4"/>
      <c r="AE1586" s="4"/>
      <c r="AF1586" s="4"/>
      <c r="AI1586" s="5">
        <f>SUMPRODUCT(constants!$B$13:$B$20,A1586^constants!$A$13:$A$20)*constants!$C$10/((A1586/1000000000)^5*(EXP(0.014388/(A1586/1000000000)/constants!$B$9)-1))</f>
        <v>2.2305808111167637E-5</v>
      </c>
      <c r="AL1586" s="17">
        <f t="shared" si="353"/>
        <v>3.1536269115434334E-10</v>
      </c>
      <c r="AQ1586">
        <f t="shared" si="360"/>
        <v>3.1536269115434334E-10</v>
      </c>
    </row>
    <row r="1587" spans="1:43" x14ac:dyDescent="0.2">
      <c r="A1587">
        <f>front!A1587</f>
        <v>910.52</v>
      </c>
      <c r="B1587" s="1">
        <f t="shared" si="359"/>
        <v>0.42999999999994998</v>
      </c>
      <c r="C1587">
        <f>front!D1587-front!B1587</f>
        <v>27464.1</v>
      </c>
      <c r="D1587" s="2">
        <f>front!E1587-front!C1587</f>
        <v>55520.9</v>
      </c>
      <c r="E1587" s="2">
        <f>IF(front!F1587-front!C1587&gt;0,front!F1587-front!C1587,0)</f>
        <v>55520.9</v>
      </c>
      <c r="F1587" s="2">
        <f>front!I1587-front!H1587</f>
        <v>1898.1000000000004</v>
      </c>
      <c r="G1587" s="2"/>
      <c r="H1587" s="2"/>
      <c r="I1587" s="4">
        <f>C1587/(constants!$A$4+constants!$B$4*data!C1587+constants!$C$4*data!C1587^2+constants!$D$4*data!C1587^3+constants!$E$4*data!C1587^4+constants!$F$4*data!C1587^5+constants!$G$4*data!C1587^6+constants!$H$4*data!C1587^7)</f>
        <v>28039.677108525153</v>
      </c>
      <c r="J1587" s="4">
        <f>D1587/(constants!$A$4+constants!$B$4*data!D1587+constants!$C$4*data!D1587^2+constants!$D$4*data!D1587^3+constants!$E$4*data!D1587^4+constants!$F$4*data!D1587^5+constants!$G$4*data!D1587^6+constants!$H$4*data!D1587^7)</f>
        <v>58598.551739854069</v>
      </c>
      <c r="K1587" s="4">
        <f>E1587/(constants!$A$4+constants!$B$4*data!E1587+constants!$C$4*data!E1587^2+constants!$D$4*data!E1587^3+constants!$E$4*data!E1587^4+constants!$F$4*data!E1587^5+constants!$G$4*data!E1587^6+constants!$H$4*data!E1587^7)</f>
        <v>58598.551739854069</v>
      </c>
      <c r="L1587" s="4">
        <f>F1587/(constants!$A$4+constants!$B$4*data!F1587+constants!$C$4*data!F1587^2+constants!$D$4*data!F1587^3+constants!$E$4*data!F1587^4+constants!$F$4*data!F1587^5+constants!$G$4*data!F1587^6+constants!$H$4*data!F1587^7)</f>
        <v>1893.7671038984463</v>
      </c>
      <c r="M1587" s="4"/>
      <c r="N1587" s="4"/>
      <c r="O1587" s="4">
        <f t="shared" si="354"/>
        <v>70099.192771312883</v>
      </c>
      <c r="P1587" s="4">
        <f t="shared" si="355"/>
        <v>14649.637934963517</v>
      </c>
      <c r="Q1587" s="4">
        <f t="shared" si="355"/>
        <v>14649.637934963517</v>
      </c>
      <c r="R1587" s="4">
        <f t="shared" si="356"/>
        <v>473.44177597461157</v>
      </c>
      <c r="S1587" s="4"/>
      <c r="T1587" s="4"/>
      <c r="U1587" s="4">
        <f t="shared" si="357"/>
        <v>1</v>
      </c>
      <c r="V1587" s="4"/>
      <c r="W1587" s="4"/>
      <c r="X1587">
        <f>IF(front!E1587&gt;$X$2,O1587,P1587)</f>
        <v>70099.192771312883</v>
      </c>
      <c r="Y1587">
        <f t="shared" si="351"/>
        <v>69865.211983011817</v>
      </c>
      <c r="Z1587">
        <f>SUMPRODUCT($B$7:$B$456,Y$7:Y$456,EXP(constants!$B$32+constants!$A$32*ABS($A$7:$A$456-$A1587)))</f>
        <v>7.0023586112664355E-12</v>
      </c>
      <c r="AA1587">
        <f t="shared" si="352"/>
        <v>69865.211983011817</v>
      </c>
      <c r="AB1587">
        <f t="shared" si="358"/>
        <v>69859.766024452212</v>
      </c>
      <c r="AD1587" s="4"/>
      <c r="AE1587" s="4"/>
      <c r="AF1587" s="4"/>
      <c r="AI1587" s="5">
        <f>SUMPRODUCT(constants!$B$13:$B$20,A1587^constants!$A$13:$A$20)*constants!$C$10/((A1587/1000000000)^5*(EXP(0.014388/(A1587/1000000000)/constants!$B$9)-1))</f>
        <v>2.2302838813168333E-5</v>
      </c>
      <c r="AL1587" s="17">
        <f t="shared" si="353"/>
        <v>3.192515532525821E-10</v>
      </c>
      <c r="AQ1587">
        <f t="shared" si="360"/>
        <v>3.192515532525821E-10</v>
      </c>
    </row>
    <row r="1588" spans="1:43" x14ac:dyDescent="0.2">
      <c r="A1588">
        <f>front!A1588</f>
        <v>910.95</v>
      </c>
      <c r="B1588" s="1">
        <f t="shared" si="359"/>
        <v>0.43000000000006366</v>
      </c>
      <c r="C1588">
        <f>front!D1588-front!B1588</f>
        <v>27409</v>
      </c>
      <c r="D1588" s="2">
        <f>front!E1588-front!C1588</f>
        <v>55642.7</v>
      </c>
      <c r="E1588" s="2">
        <f>IF(front!F1588-front!C1588&gt;0,front!F1588-front!C1588,0)</f>
        <v>55642.7</v>
      </c>
      <c r="F1588" s="2">
        <f>front!I1588-front!H1588</f>
        <v>1898.1000000000004</v>
      </c>
      <c r="G1588" s="2"/>
      <c r="H1588" s="2"/>
      <c r="I1588" s="4">
        <f>C1588/(constants!$A$4+constants!$B$4*data!C1588+constants!$C$4*data!C1588^2+constants!$D$4*data!C1588^3+constants!$E$4*data!C1588^4+constants!$F$4*data!C1588^5+constants!$G$4*data!C1588^6+constants!$H$4*data!C1588^7)</f>
        <v>27981.36208880704</v>
      </c>
      <c r="J1588" s="4">
        <f>D1588/(constants!$A$4+constants!$B$4*data!D1588+constants!$C$4*data!D1588^2+constants!$D$4*data!D1588^3+constants!$E$4*data!D1588^4+constants!$F$4*data!D1588^5+constants!$G$4*data!D1588^6+constants!$H$4*data!D1588^7)</f>
        <v>58734.014808528926</v>
      </c>
      <c r="K1588" s="4">
        <f>E1588/(constants!$A$4+constants!$B$4*data!E1588+constants!$C$4*data!E1588^2+constants!$D$4*data!E1588^3+constants!$E$4*data!E1588^4+constants!$F$4*data!E1588^5+constants!$G$4*data!E1588^6+constants!$H$4*data!E1588^7)</f>
        <v>58734.014808528926</v>
      </c>
      <c r="L1588" s="4">
        <f>F1588/(constants!$A$4+constants!$B$4*data!F1588+constants!$C$4*data!F1588^2+constants!$D$4*data!F1588^3+constants!$E$4*data!F1588^4+constants!$F$4*data!F1588^5+constants!$G$4*data!F1588^6+constants!$H$4*data!F1588^7)</f>
        <v>1893.7671038984463</v>
      </c>
      <c r="M1588" s="4"/>
      <c r="N1588" s="4"/>
      <c r="O1588" s="4">
        <f t="shared" si="354"/>
        <v>69953.405222017594</v>
      </c>
      <c r="P1588" s="4">
        <f t="shared" si="355"/>
        <v>14683.503702132231</v>
      </c>
      <c r="Q1588" s="4">
        <f t="shared" si="355"/>
        <v>14683.503702132231</v>
      </c>
      <c r="R1588" s="4">
        <f t="shared" si="356"/>
        <v>473.44177597461157</v>
      </c>
      <c r="S1588" s="4"/>
      <c r="T1588" s="4"/>
      <c r="U1588" s="4">
        <f t="shared" si="357"/>
        <v>1</v>
      </c>
      <c r="V1588" s="4"/>
      <c r="W1588" s="4"/>
      <c r="X1588">
        <f>IF(front!E1588&gt;$X$2,O1588,P1588)</f>
        <v>69953.405222017594</v>
      </c>
      <c r="Y1588">
        <f t="shared" si="351"/>
        <v>69719.424433716529</v>
      </c>
      <c r="Z1588">
        <f>SUMPRODUCT($B$7:$B$456,Y$7:Y$456,EXP(constants!$B$32+constants!$A$32*ABS($A$7:$A$456-$A1588)))</f>
        <v>6.8331696037946602E-12</v>
      </c>
      <c r="AA1588">
        <f t="shared" si="352"/>
        <v>69719.424433716529</v>
      </c>
      <c r="AB1588">
        <f t="shared" si="358"/>
        <v>69713.978475156924</v>
      </c>
      <c r="AD1588" s="4"/>
      <c r="AE1588" s="4"/>
      <c r="AF1588" s="4"/>
      <c r="AI1588" s="5">
        <f>SUMPRODUCT(constants!$B$13:$B$20,A1588^constants!$A$13:$A$20)*constants!$C$10/((A1588/1000000000)^5*(EXP(0.014388/(A1588/1000000000)/constants!$B$9)-1))</f>
        <v>2.2299829994829164E-5</v>
      </c>
      <c r="AL1588" s="17">
        <f t="shared" si="353"/>
        <v>3.1987602031314089E-10</v>
      </c>
      <c r="AQ1588">
        <f t="shared" si="360"/>
        <v>3.1987602031314089E-10</v>
      </c>
    </row>
    <row r="1589" spans="1:43" x14ac:dyDescent="0.2">
      <c r="A1589">
        <f>front!A1589</f>
        <v>911.38</v>
      </c>
      <c r="B1589" s="1">
        <f t="shared" si="359"/>
        <v>0.42999999999994998</v>
      </c>
      <c r="C1589">
        <f>front!D1589-front!B1589</f>
        <v>27486.15</v>
      </c>
      <c r="D1589" s="2">
        <f>front!E1589-front!C1589</f>
        <v>55525.4</v>
      </c>
      <c r="E1589" s="2">
        <f>IF(front!F1589-front!C1589&gt;0,front!F1589-front!C1589,0)</f>
        <v>55525.4</v>
      </c>
      <c r="F1589" s="2">
        <f>front!I1589-front!H1589</f>
        <v>2116.3999999999996</v>
      </c>
      <c r="G1589" s="2"/>
      <c r="H1589" s="2"/>
      <c r="I1589" s="4">
        <f>C1589/(constants!$A$4+constants!$B$4*data!C1589+constants!$C$4*data!C1589^2+constants!$D$4*data!C1589^3+constants!$E$4*data!C1589^4+constants!$F$4*data!C1589^5+constants!$G$4*data!C1589^6+constants!$H$4*data!C1589^7)</f>
        <v>28063.015815222843</v>
      </c>
      <c r="J1589" s="4">
        <f>D1589/(constants!$A$4+constants!$B$4*data!D1589+constants!$C$4*data!D1589^2+constants!$D$4*data!D1589^3+constants!$E$4*data!D1589^4+constants!$F$4*data!D1589^5+constants!$G$4*data!D1589^6+constants!$H$4*data!D1589^7)</f>
        <v>58603.555724166683</v>
      </c>
      <c r="K1589" s="4">
        <f>E1589/(constants!$A$4+constants!$B$4*data!E1589+constants!$C$4*data!E1589^2+constants!$D$4*data!E1589^3+constants!$E$4*data!E1589^4+constants!$F$4*data!E1589^5+constants!$G$4*data!E1589^6+constants!$H$4*data!E1589^7)</f>
        <v>58603.555724166683</v>
      </c>
      <c r="L1589" s="4">
        <f>F1589/(constants!$A$4+constants!$B$4*data!F1589+constants!$C$4*data!F1589^2+constants!$D$4*data!F1589^3+constants!$E$4*data!F1589^4+constants!$F$4*data!F1589^5+constants!$G$4*data!F1589^6+constants!$H$4*data!F1589^7)</f>
        <v>2111.5718111146293</v>
      </c>
      <c r="M1589" s="4"/>
      <c r="N1589" s="4"/>
      <c r="O1589" s="4">
        <f t="shared" si="354"/>
        <v>70157.539538057114</v>
      </c>
      <c r="P1589" s="4">
        <f t="shared" si="355"/>
        <v>14650.888931041671</v>
      </c>
      <c r="Q1589" s="4">
        <f t="shared" si="355"/>
        <v>14650.888931041671</v>
      </c>
      <c r="R1589" s="4">
        <f t="shared" si="356"/>
        <v>527.89295277865733</v>
      </c>
      <c r="S1589" s="4"/>
      <c r="T1589" s="4"/>
      <c r="U1589" s="4">
        <f t="shared" si="357"/>
        <v>1</v>
      </c>
      <c r="V1589" s="4"/>
      <c r="W1589" s="4"/>
      <c r="X1589">
        <f>IF(front!E1589&gt;$X$2,O1589,P1589)</f>
        <v>70157.539538057114</v>
      </c>
      <c r="Y1589">
        <f t="shared" ref="Y1589:Y1652" si="361">X1589-$U$4</f>
        <v>69923.558749756048</v>
      </c>
      <c r="Z1589">
        <f>SUMPRODUCT($B$7:$B$456,Y$7:Y$456,EXP(constants!$B$32+constants!$A$32*ABS($A$7:$A$456-$A1589)))</f>
        <v>6.6680684932500101E-12</v>
      </c>
      <c r="AA1589">
        <f t="shared" si="352"/>
        <v>69923.558749756048</v>
      </c>
      <c r="AB1589">
        <f t="shared" si="358"/>
        <v>69918.112791196443</v>
      </c>
      <c r="AD1589" s="4"/>
      <c r="AE1589" s="4"/>
      <c r="AF1589" s="4"/>
      <c r="AI1589" s="5">
        <f>SUMPRODUCT(constants!$B$13:$B$20,A1589^constants!$A$13:$A$20)*constants!$C$10/((A1589/1000000000)^5*(EXP(0.014388/(A1589/1000000000)/constants!$B$9)-1))</f>
        <v>2.2296781813564112E-5</v>
      </c>
      <c r="AL1589" s="17">
        <f t="shared" si="353"/>
        <v>3.1889850746045242E-10</v>
      </c>
      <c r="AQ1589">
        <f t="shared" si="360"/>
        <v>3.1889850746045242E-10</v>
      </c>
    </row>
    <row r="1590" spans="1:43" x14ac:dyDescent="0.2">
      <c r="A1590">
        <f>front!A1590</f>
        <v>911.82</v>
      </c>
      <c r="B1590" s="1">
        <f t="shared" si="359"/>
        <v>0.44000000000005457</v>
      </c>
      <c r="C1590">
        <f>front!D1590-front!B1590</f>
        <v>27865.45</v>
      </c>
      <c r="D1590" s="2">
        <f>front!E1590-front!C1590</f>
        <v>55329.9</v>
      </c>
      <c r="E1590" s="2">
        <f>IF(front!F1590-front!C1590&gt;0,front!F1590-front!C1590,0)</f>
        <v>55329.9</v>
      </c>
      <c r="F1590" s="2">
        <f>front!I1590-front!H1590</f>
        <v>2246.9000000000015</v>
      </c>
      <c r="G1590" s="2"/>
      <c r="H1590" s="2"/>
      <c r="I1590" s="4">
        <f>C1590/(constants!$A$4+constants!$B$4*data!C1590+constants!$C$4*data!C1590^2+constants!$D$4*data!C1590^3+constants!$E$4*data!C1590^4+constants!$F$4*data!C1590^5+constants!$G$4*data!C1590^6+constants!$H$4*data!C1590^7)</f>
        <v>28464.672614916075</v>
      </c>
      <c r="J1590" s="4">
        <f>D1590/(constants!$A$4+constants!$B$4*data!D1590+constants!$C$4*data!D1590^2+constants!$D$4*data!D1590^3+constants!$E$4*data!D1590^4+constants!$F$4*data!D1590^5+constants!$G$4*data!D1590^6+constants!$H$4*data!D1590^7)</f>
        <v>58386.215254181821</v>
      </c>
      <c r="K1590" s="4">
        <f>E1590/(constants!$A$4+constants!$B$4*data!E1590+constants!$C$4*data!E1590^2+constants!$D$4*data!E1590^3+constants!$E$4*data!E1590^4+constants!$F$4*data!E1590^5+constants!$G$4*data!E1590^6+constants!$H$4*data!E1590^7)</f>
        <v>58386.215254181821</v>
      </c>
      <c r="L1590" s="4">
        <f>F1590/(constants!$A$4+constants!$B$4*data!F1590+constants!$C$4*data!F1590^2+constants!$D$4*data!F1590^3+constants!$E$4*data!F1590^4+constants!$F$4*data!F1590^5+constants!$G$4*data!F1590^6+constants!$H$4*data!F1590^7)</f>
        <v>2241.7760587188527</v>
      </c>
      <c r="M1590" s="4"/>
      <c r="N1590" s="4"/>
      <c r="O1590" s="4">
        <f t="shared" si="354"/>
        <v>71161.681537290191</v>
      </c>
      <c r="P1590" s="4">
        <f t="shared" si="355"/>
        <v>14596.553813545455</v>
      </c>
      <c r="Q1590" s="4">
        <f t="shared" si="355"/>
        <v>14596.553813545455</v>
      </c>
      <c r="R1590" s="4">
        <f t="shared" si="356"/>
        <v>560.44401467971318</v>
      </c>
      <c r="S1590" s="4"/>
      <c r="T1590" s="4"/>
      <c r="U1590" s="4">
        <f t="shared" si="357"/>
        <v>1</v>
      </c>
      <c r="V1590" s="4"/>
      <c r="W1590" s="4"/>
      <c r="X1590">
        <f>IF(front!E1590&gt;$X$2,O1590,P1590)</f>
        <v>71161.681537290191</v>
      </c>
      <c r="Y1590">
        <f t="shared" si="361"/>
        <v>70927.700748989126</v>
      </c>
      <c r="Z1590">
        <f>SUMPRODUCT($B$7:$B$456,Y$7:Y$456,EXP(constants!$B$32+constants!$A$32*ABS($A$7:$A$456-$A1590)))</f>
        <v>6.5032564045706311E-12</v>
      </c>
      <c r="AA1590">
        <f t="shared" si="352"/>
        <v>70927.700748989126</v>
      </c>
      <c r="AB1590">
        <f t="shared" si="358"/>
        <v>70922.254790429521</v>
      </c>
      <c r="AD1590" s="4"/>
      <c r="AE1590" s="4"/>
      <c r="AF1590" s="4"/>
      <c r="AI1590" s="5">
        <f>SUMPRODUCT(constants!$B$13:$B$20,A1590^constants!$A$13:$A$20)*constants!$C$10/((A1590/1000000000)^5*(EXP(0.014388/(A1590/1000000000)/constants!$B$9)-1))</f>
        <v>2.2293622164388258E-5</v>
      </c>
      <c r="AL1590" s="17">
        <f t="shared" si="353"/>
        <v>3.1433888037350766E-10</v>
      </c>
      <c r="AQ1590">
        <f t="shared" si="360"/>
        <v>3.1433888037350766E-10</v>
      </c>
    </row>
    <row r="1591" spans="1:43" x14ac:dyDescent="0.2">
      <c r="A1591">
        <f>front!A1591</f>
        <v>912.25</v>
      </c>
      <c r="B1591" s="1">
        <f t="shared" si="359"/>
        <v>0.42999999999994998</v>
      </c>
      <c r="C1591">
        <f>front!D1591-front!B1591</f>
        <v>28367.25</v>
      </c>
      <c r="D1591" s="2">
        <f>front!E1591-front!C1591</f>
        <v>55514.6</v>
      </c>
      <c r="E1591" s="2">
        <f>IF(front!F1591-front!C1591&gt;0,front!F1591-front!C1591,0)</f>
        <v>55514.6</v>
      </c>
      <c r="F1591" s="2">
        <f>front!I1591-front!H1591</f>
        <v>2066</v>
      </c>
      <c r="G1591" s="2"/>
      <c r="H1591" s="2"/>
      <c r="I1591" s="4">
        <f>C1591/(constants!$A$4+constants!$B$4*data!C1591+constants!$C$4*data!C1591^2+constants!$D$4*data!C1591^3+constants!$E$4*data!C1591^4+constants!$F$4*data!C1591^5+constants!$G$4*data!C1591^6+constants!$H$4*data!C1591^7)</f>
        <v>28996.594788084334</v>
      </c>
      <c r="J1591" s="4">
        <f>D1591/(constants!$A$4+constants!$B$4*data!D1591+constants!$C$4*data!D1591^2+constants!$D$4*data!D1591^3+constants!$E$4*data!D1591^4+constants!$F$4*data!D1591^5+constants!$G$4*data!D1591^6+constants!$H$4*data!D1591^7)</f>
        <v>58591.546264281147</v>
      </c>
      <c r="K1591" s="4">
        <f>E1591/(constants!$A$4+constants!$B$4*data!E1591+constants!$C$4*data!E1591^2+constants!$D$4*data!E1591^3+constants!$E$4*data!E1591^4+constants!$F$4*data!E1591^5+constants!$G$4*data!E1591^6+constants!$H$4*data!E1591^7)</f>
        <v>58591.546264281147</v>
      </c>
      <c r="L1591" s="4">
        <f>F1591/(constants!$A$4+constants!$B$4*data!F1591+constants!$C$4*data!F1591^2+constants!$D$4*data!F1591^3+constants!$E$4*data!F1591^4+constants!$F$4*data!F1591^5+constants!$G$4*data!F1591^6+constants!$H$4*data!F1591^7)</f>
        <v>2061.2861220366362</v>
      </c>
      <c r="M1591" s="4"/>
      <c r="N1591" s="4"/>
      <c r="O1591" s="4">
        <f t="shared" si="354"/>
        <v>72491.486970210841</v>
      </c>
      <c r="P1591" s="4">
        <f t="shared" si="355"/>
        <v>14647.886566070287</v>
      </c>
      <c r="Q1591" s="4">
        <f t="shared" si="355"/>
        <v>14647.886566070287</v>
      </c>
      <c r="R1591" s="4">
        <f t="shared" si="356"/>
        <v>515.32153050915906</v>
      </c>
      <c r="S1591" s="4"/>
      <c r="T1591" s="4"/>
      <c r="U1591" s="4">
        <f t="shared" si="357"/>
        <v>1</v>
      </c>
      <c r="V1591" s="4"/>
      <c r="W1591" s="4"/>
      <c r="X1591">
        <f>IF(front!E1591&gt;$X$2,O1591,P1591)</f>
        <v>72491.486970210841</v>
      </c>
      <c r="Y1591">
        <f t="shared" si="361"/>
        <v>72257.506181909775</v>
      </c>
      <c r="Z1591">
        <f>SUMPRODUCT($B$7:$B$456,Y$7:Y$456,EXP(constants!$B$32+constants!$A$32*ABS($A$7:$A$456-$A1591)))</f>
        <v>6.346126563397809E-12</v>
      </c>
      <c r="AA1591">
        <f t="shared" si="352"/>
        <v>72257.506181909775</v>
      </c>
      <c r="AB1591">
        <f t="shared" si="358"/>
        <v>72252.06022335017</v>
      </c>
      <c r="AD1591" s="4"/>
      <c r="AE1591" s="4"/>
      <c r="AF1591" s="4"/>
      <c r="AI1591" s="5">
        <f>SUMPRODUCT(constants!$B$13:$B$20,A1591^constants!$A$13:$A$20)*constants!$C$10/((A1591/1000000000)^5*(EXP(0.014388/(A1591/1000000000)/constants!$B$9)-1))</f>
        <v>2.229049483318056E-5</v>
      </c>
      <c r="AL1591" s="17">
        <f t="shared" si="353"/>
        <v>3.0851016239917258E-10</v>
      </c>
      <c r="AQ1591">
        <f t="shared" si="360"/>
        <v>3.0851016239917258E-10</v>
      </c>
    </row>
    <row r="1592" spans="1:43" x14ac:dyDescent="0.2">
      <c r="A1592">
        <f>front!A1592</f>
        <v>912.68</v>
      </c>
      <c r="B1592" s="1">
        <f t="shared" si="359"/>
        <v>0.42999999999994998</v>
      </c>
      <c r="C1592">
        <f>front!D1592-front!B1592</f>
        <v>29046.5</v>
      </c>
      <c r="D1592" s="2">
        <f>front!E1592-front!C1592</f>
        <v>55206.2</v>
      </c>
      <c r="E1592" s="2">
        <f>IF(front!F1592-front!C1592&gt;0,front!F1592-front!C1592,0)</f>
        <v>55206.2</v>
      </c>
      <c r="F1592" s="2">
        <f>front!I1592-front!H1592</f>
        <v>2167.4000000000015</v>
      </c>
      <c r="G1592" s="2"/>
      <c r="H1592" s="2"/>
      <c r="I1592" s="4">
        <f>C1592/(constants!$A$4+constants!$B$4*data!C1592+constants!$C$4*data!C1592^2+constants!$D$4*data!C1592^3+constants!$E$4*data!C1592^4+constants!$F$4*data!C1592^5+constants!$G$4*data!C1592^6+constants!$H$4*data!C1592^7)</f>
        <v>29717.599267167439</v>
      </c>
      <c r="J1592" s="4">
        <f>D1592/(constants!$A$4+constants!$B$4*data!D1592+constants!$C$4*data!D1592^2+constants!$D$4*data!D1592^3+constants!$E$4*data!D1592^4+constants!$F$4*data!D1592^5+constants!$G$4*data!D1592^6+constants!$H$4*data!D1592^7)</f>
        <v>58248.751561477446</v>
      </c>
      <c r="K1592" s="4">
        <f>E1592/(constants!$A$4+constants!$B$4*data!E1592+constants!$C$4*data!E1592^2+constants!$D$4*data!E1592^3+constants!$E$4*data!E1592^4+constants!$F$4*data!E1592^5+constants!$G$4*data!E1592^6+constants!$H$4*data!E1592^7)</f>
        <v>58248.751561477446</v>
      </c>
      <c r="L1592" s="4">
        <f>F1592/(constants!$A$4+constants!$B$4*data!F1592+constants!$C$4*data!F1592^2+constants!$D$4*data!F1592^3+constants!$E$4*data!F1592^4+constants!$F$4*data!F1592^5+constants!$G$4*data!F1592^6+constants!$H$4*data!F1592^7)</f>
        <v>2162.4561833340099</v>
      </c>
      <c r="M1592" s="4"/>
      <c r="N1592" s="4"/>
      <c r="O1592" s="4">
        <f t="shared" si="354"/>
        <v>74293.998167918588</v>
      </c>
      <c r="P1592" s="4">
        <f t="shared" si="355"/>
        <v>14562.187890369361</v>
      </c>
      <c r="Q1592" s="4">
        <f t="shared" si="355"/>
        <v>14562.187890369361</v>
      </c>
      <c r="R1592" s="4">
        <f t="shared" si="356"/>
        <v>540.61404583350247</v>
      </c>
      <c r="S1592" s="4"/>
      <c r="T1592" s="4"/>
      <c r="U1592" s="4">
        <f t="shared" si="357"/>
        <v>1</v>
      </c>
      <c r="V1592" s="4"/>
      <c r="W1592" s="4"/>
      <c r="X1592">
        <f>IF(front!E1592&gt;$X$2,O1592,P1592)</f>
        <v>74293.998167918588</v>
      </c>
      <c r="Y1592">
        <f t="shared" si="361"/>
        <v>74060.017379617522</v>
      </c>
      <c r="Z1592">
        <f>SUMPRODUCT($B$7:$B$456,Y$7:Y$456,EXP(constants!$B$32+constants!$A$32*ABS($A$7:$A$456-$A1592)))</f>
        <v>6.1927932489880529E-12</v>
      </c>
      <c r="AA1592">
        <f t="shared" si="352"/>
        <v>74060.017379617522</v>
      </c>
      <c r="AB1592">
        <f t="shared" si="358"/>
        <v>74054.571421057917</v>
      </c>
      <c r="AD1592" s="4"/>
      <c r="AE1592" s="4"/>
      <c r="AF1592" s="4"/>
      <c r="AI1592" s="5">
        <f>SUMPRODUCT(constants!$B$13:$B$20,A1592^constants!$A$13:$A$20)*constants!$C$10/((A1592/1000000000)^5*(EXP(0.014388/(A1592/1000000000)/constants!$B$9)-1))</f>
        <v>2.2287328629739058E-5</v>
      </c>
      <c r="AL1592" s="17">
        <f t="shared" si="353"/>
        <v>3.0095817451995281E-10</v>
      </c>
      <c r="AQ1592">
        <f t="shared" si="360"/>
        <v>3.0095817451995281E-10</v>
      </c>
    </row>
    <row r="1593" spans="1:43" x14ac:dyDescent="0.2">
      <c r="A1593">
        <f>front!A1593</f>
        <v>913.12</v>
      </c>
      <c r="B1593" s="1">
        <f t="shared" si="359"/>
        <v>0.44000000000005457</v>
      </c>
      <c r="C1593">
        <f>front!D1593-front!B1593</f>
        <v>29690.5</v>
      </c>
      <c r="D1593" s="2">
        <f>front!E1593-front!C1593</f>
        <v>55220.6</v>
      </c>
      <c r="E1593" s="2">
        <f>IF(front!F1593-front!C1593&gt;0,front!F1593-front!C1593,0)</f>
        <v>55220.6</v>
      </c>
      <c r="F1593" s="2">
        <f>front!I1593-front!H1593</f>
        <v>1980.3999999999996</v>
      </c>
      <c r="G1593" s="2"/>
      <c r="H1593" s="2"/>
      <c r="I1593" s="4">
        <f>C1593/(constants!$A$4+constants!$B$4*data!C1593+constants!$C$4*data!C1593^2+constants!$D$4*data!C1593^3+constants!$E$4*data!C1593^4+constants!$F$4*data!C1593^5+constants!$G$4*data!C1593^6+constants!$H$4*data!C1593^7)</f>
        <v>30402.219940989809</v>
      </c>
      <c r="J1593" s="4">
        <f>D1593/(constants!$A$4+constants!$B$4*data!D1593+constants!$C$4*data!D1593^2+constants!$D$4*data!D1593^3+constants!$E$4*data!D1593^4+constants!$F$4*data!D1593^5+constants!$G$4*data!D1593^6+constants!$H$4*data!D1593^7)</f>
        <v>58264.751678250235</v>
      </c>
      <c r="K1593" s="4">
        <f>E1593/(constants!$A$4+constants!$B$4*data!E1593+constants!$C$4*data!E1593^2+constants!$D$4*data!E1593^3+constants!$E$4*data!E1593^4+constants!$F$4*data!E1593^5+constants!$G$4*data!E1593^6+constants!$H$4*data!E1593^7)</f>
        <v>58264.751678250235</v>
      </c>
      <c r="L1593" s="4">
        <f>F1593/(constants!$A$4+constants!$B$4*data!F1593+constants!$C$4*data!F1593^2+constants!$D$4*data!F1593^3+constants!$E$4*data!F1593^4+constants!$F$4*data!F1593^5+constants!$G$4*data!F1593^6+constants!$H$4*data!F1593^7)</f>
        <v>1975.8803363189058</v>
      </c>
      <c r="M1593" s="4"/>
      <c r="N1593" s="4"/>
      <c r="O1593" s="4">
        <f t="shared" si="354"/>
        <v>76005.549852474534</v>
      </c>
      <c r="P1593" s="4">
        <f t="shared" si="355"/>
        <v>14566.187919562559</v>
      </c>
      <c r="Q1593" s="4">
        <f t="shared" si="355"/>
        <v>14566.187919562559</v>
      </c>
      <c r="R1593" s="4">
        <f t="shared" si="356"/>
        <v>493.97008407972646</v>
      </c>
      <c r="S1593" s="4"/>
      <c r="T1593" s="4"/>
      <c r="U1593" s="4">
        <f t="shared" si="357"/>
        <v>1</v>
      </c>
      <c r="V1593" s="4"/>
      <c r="W1593" s="4"/>
      <c r="X1593">
        <f>IF(front!E1593&gt;$X$2,O1593,P1593)</f>
        <v>76005.549852474534</v>
      </c>
      <c r="Y1593">
        <f t="shared" si="361"/>
        <v>75771.569064173469</v>
      </c>
      <c r="Z1593">
        <f>SUMPRODUCT($B$7:$B$456,Y$7:Y$456,EXP(constants!$B$32+constants!$A$32*ABS($A$7:$A$456-$A1593)))</f>
        <v>6.0397283560346469E-12</v>
      </c>
      <c r="AA1593">
        <f t="shared" si="352"/>
        <v>75771.569064173469</v>
      </c>
      <c r="AB1593">
        <f t="shared" si="358"/>
        <v>75766.123105613864</v>
      </c>
      <c r="AD1593" s="4"/>
      <c r="AE1593" s="4"/>
      <c r="AF1593" s="4"/>
      <c r="AI1593" s="5">
        <f>SUMPRODUCT(constants!$B$13:$B$20,A1593^constants!$A$13:$A$20)*constants!$C$10/((A1593/1000000000)^5*(EXP(0.014388/(A1593/1000000000)/constants!$B$9)-1))</f>
        <v>2.2284048729449084E-5</v>
      </c>
      <c r="AL1593" s="17">
        <f t="shared" si="353"/>
        <v>2.9411625956347704E-10</v>
      </c>
      <c r="AQ1593">
        <f t="shared" si="360"/>
        <v>2.9411625956347704E-10</v>
      </c>
    </row>
    <row r="1594" spans="1:43" x14ac:dyDescent="0.2">
      <c r="A1594">
        <f>front!A1594</f>
        <v>913.55</v>
      </c>
      <c r="B1594" s="1">
        <f t="shared" si="359"/>
        <v>0.42999999999994998</v>
      </c>
      <c r="C1594">
        <f>front!D1594-front!B1594</f>
        <v>30437.000000000004</v>
      </c>
      <c r="D1594" s="2">
        <f>front!E1594-front!C1594</f>
        <v>55468.800000000003</v>
      </c>
      <c r="E1594" s="2">
        <f>IF(front!F1594-front!C1594&gt;0,front!F1594-front!C1594,0)</f>
        <v>55468.800000000003</v>
      </c>
      <c r="F1594" s="2">
        <f>front!I1594-front!H1594</f>
        <v>1830.8999999999996</v>
      </c>
      <c r="G1594" s="2"/>
      <c r="H1594" s="2"/>
      <c r="I1594" s="4">
        <f>C1594/(constants!$A$4+constants!$B$4*data!C1594+constants!$C$4*data!C1594^2+constants!$D$4*data!C1594^3+constants!$E$4*data!C1594^4+constants!$F$4*data!C1594^5+constants!$G$4*data!C1594^6+constants!$H$4*data!C1594^7)</f>
        <v>31197.056365681507</v>
      </c>
      <c r="J1594" s="4">
        <f>D1594/(constants!$A$4+constants!$B$4*data!D1594+constants!$C$4*data!D1594^2+constants!$D$4*data!D1594^3+constants!$E$4*data!D1594^4+constants!$F$4*data!D1594^5+constants!$G$4*data!D1594^6+constants!$H$4*data!D1594^7)</f>
        <v>58540.621134868437</v>
      </c>
      <c r="K1594" s="4">
        <f>E1594/(constants!$A$4+constants!$B$4*data!E1594+constants!$C$4*data!E1594^2+constants!$D$4*data!E1594^3+constants!$E$4*data!E1594^4+constants!$F$4*data!E1594^5+constants!$G$4*data!E1594^6+constants!$H$4*data!E1594^7)</f>
        <v>58540.621134868437</v>
      </c>
      <c r="L1594" s="4">
        <f>F1594/(constants!$A$4+constants!$B$4*data!F1594+constants!$C$4*data!F1594^2+constants!$D$4*data!F1594^3+constants!$E$4*data!F1594^4+constants!$F$4*data!F1594^5+constants!$G$4*data!F1594^6+constants!$H$4*data!F1594^7)</f>
        <v>1826.7196072679033</v>
      </c>
      <c r="M1594" s="4"/>
      <c r="N1594" s="4"/>
      <c r="O1594" s="4">
        <f t="shared" si="354"/>
        <v>77992.640914203774</v>
      </c>
      <c r="P1594" s="4">
        <f t="shared" si="355"/>
        <v>14635.155283717109</v>
      </c>
      <c r="Q1594" s="4">
        <f t="shared" si="355"/>
        <v>14635.155283717109</v>
      </c>
      <c r="R1594" s="4">
        <f t="shared" si="356"/>
        <v>456.67990181697581</v>
      </c>
      <c r="S1594" s="4"/>
      <c r="T1594" s="4"/>
      <c r="U1594" s="4">
        <f t="shared" si="357"/>
        <v>1</v>
      </c>
      <c r="V1594" s="4"/>
      <c r="W1594" s="4"/>
      <c r="X1594">
        <f>IF(front!E1594&gt;$X$2,O1594,P1594)</f>
        <v>77992.640914203774</v>
      </c>
      <c r="Y1594">
        <f t="shared" si="361"/>
        <v>77758.660125902708</v>
      </c>
      <c r="Z1594">
        <f>SUMPRODUCT($B$7:$B$456,Y$7:Y$456,EXP(constants!$B$32+constants!$A$32*ABS($A$7:$A$456-$A1594)))</f>
        <v>5.893798148416855E-12</v>
      </c>
      <c r="AA1594">
        <f t="shared" si="352"/>
        <v>77758.660125902708</v>
      </c>
      <c r="AB1594">
        <f t="shared" si="358"/>
        <v>77753.214167343103</v>
      </c>
      <c r="AD1594" s="4"/>
      <c r="AE1594" s="4"/>
      <c r="AF1594" s="4"/>
      <c r="AI1594" s="5">
        <f>SUMPRODUCT(constants!$B$13:$B$20,A1594^constants!$A$13:$A$20)*constants!$C$10/((A1594/1000000000)^5*(EXP(0.014388/(A1594/1000000000)/constants!$B$9)-1))</f>
        <v>2.2280804391817176E-5</v>
      </c>
      <c r="AL1594" s="17">
        <f t="shared" si="353"/>
        <v>2.8655798516397885E-10</v>
      </c>
      <c r="AQ1594">
        <f t="shared" si="360"/>
        <v>2.8655798516397885E-10</v>
      </c>
    </row>
    <row r="1595" spans="1:43" x14ac:dyDescent="0.2">
      <c r="A1595">
        <f>front!A1595</f>
        <v>913.98</v>
      </c>
      <c r="B1595" s="1">
        <f t="shared" si="359"/>
        <v>0.43000000000006366</v>
      </c>
      <c r="C1595">
        <f>front!D1595-front!B1595</f>
        <v>31123.9</v>
      </c>
      <c r="D1595" s="2">
        <f>front!E1595-front!C1595</f>
        <v>55824.2</v>
      </c>
      <c r="E1595" s="2">
        <f>IF(front!F1595-front!C1595&gt;0,front!F1595-front!C1595,0)</f>
        <v>55824.2</v>
      </c>
      <c r="F1595" s="2">
        <f>front!I1595-front!H1595</f>
        <v>1798.6000000000004</v>
      </c>
      <c r="G1595" s="2"/>
      <c r="H1595" s="2"/>
      <c r="I1595" s="4">
        <f>C1595/(constants!$A$4+constants!$B$4*data!C1595+constants!$C$4*data!C1595^2+constants!$D$4*data!C1595^3+constants!$E$4*data!C1595^4+constants!$F$4*data!C1595^5+constants!$G$4*data!C1595^6+constants!$H$4*data!C1595^7)</f>
        <v>31929.615794685247</v>
      </c>
      <c r="J1595" s="4">
        <f>D1595/(constants!$A$4+constants!$B$4*data!D1595+constants!$C$4*data!D1595^2+constants!$D$4*data!D1595^3+constants!$E$4*data!D1595^4+constants!$F$4*data!D1595^5+constants!$G$4*data!D1595^6+constants!$H$4*data!D1595^7)</f>
        <v>58935.962642044768</v>
      </c>
      <c r="K1595" s="4">
        <f>E1595/(constants!$A$4+constants!$B$4*data!E1595+constants!$C$4*data!E1595^2+constants!$D$4*data!E1595^3+constants!$E$4*data!E1595^4+constants!$F$4*data!E1595^5+constants!$G$4*data!E1595^6+constants!$H$4*data!E1595^7)</f>
        <v>58935.962642044768</v>
      </c>
      <c r="L1595" s="4">
        <f>F1595/(constants!$A$4+constants!$B$4*data!F1595+constants!$C$4*data!F1595^2+constants!$D$4*data!F1595^3+constants!$E$4*data!F1595^4+constants!$F$4*data!F1595^5+constants!$G$4*data!F1595^6+constants!$H$4*data!F1595^7)</f>
        <v>1794.4929041389626</v>
      </c>
      <c r="M1595" s="4"/>
      <c r="N1595" s="4"/>
      <c r="O1595" s="4">
        <f t="shared" si="354"/>
        <v>79824.039486713125</v>
      </c>
      <c r="P1595" s="4">
        <f t="shared" si="355"/>
        <v>14733.990660511192</v>
      </c>
      <c r="Q1595" s="4">
        <f t="shared" si="355"/>
        <v>14733.990660511192</v>
      </c>
      <c r="R1595" s="4">
        <f t="shared" si="356"/>
        <v>448.62322603474064</v>
      </c>
      <c r="S1595" s="4"/>
      <c r="T1595" s="4"/>
      <c r="U1595" s="4">
        <f t="shared" si="357"/>
        <v>1</v>
      </c>
      <c r="V1595" s="4"/>
      <c r="W1595" s="4"/>
      <c r="X1595">
        <f>IF(front!E1595&gt;$X$2,O1595,P1595)</f>
        <v>79824.039486713125</v>
      </c>
      <c r="Y1595">
        <f t="shared" si="361"/>
        <v>79590.05869841206</v>
      </c>
      <c r="Z1595">
        <f>SUMPRODUCT($B$7:$B$456,Y$7:Y$456,EXP(constants!$B$32+constants!$A$32*ABS($A$7:$A$456-$A1595)))</f>
        <v>5.7513938651850307E-12</v>
      </c>
      <c r="AA1595">
        <f t="shared" si="352"/>
        <v>79590.05869841206</v>
      </c>
      <c r="AB1595">
        <f t="shared" si="358"/>
        <v>79584.612739852455</v>
      </c>
      <c r="AD1595" s="4"/>
      <c r="AE1595" s="4"/>
      <c r="AF1595" s="4"/>
      <c r="AI1595" s="5">
        <f>SUMPRODUCT(constants!$B$13:$B$20,A1595^constants!$A$13:$A$20)*constants!$C$10/((A1595/1000000000)^5*(EXP(0.014388/(A1595/1000000000)/constants!$B$9)-1))</f>
        <v>2.2277521695413506E-5</v>
      </c>
      <c r="AL1595" s="17">
        <f t="shared" si="353"/>
        <v>2.7992247406209854E-10</v>
      </c>
      <c r="AQ1595">
        <f t="shared" si="360"/>
        <v>2.7992247406209854E-10</v>
      </c>
    </row>
    <row r="1596" spans="1:43" x14ac:dyDescent="0.2">
      <c r="A1596">
        <f>front!A1596</f>
        <v>914.42</v>
      </c>
      <c r="B1596" s="1">
        <f t="shared" si="359"/>
        <v>0.43999999999994088</v>
      </c>
      <c r="C1596">
        <f>front!D1596-front!B1596</f>
        <v>31357.1</v>
      </c>
      <c r="D1596" s="2">
        <f>front!E1596-front!C1596</f>
        <v>55704.1</v>
      </c>
      <c r="E1596" s="2">
        <f>IF(front!F1596-front!C1596&gt;0,front!F1596-front!C1596,0)</f>
        <v>55704.1</v>
      </c>
      <c r="F1596" s="2">
        <f>front!I1596-front!H1596</f>
        <v>1902.5</v>
      </c>
      <c r="G1596" s="2"/>
      <c r="H1596" s="2"/>
      <c r="I1596" s="4">
        <f>C1596/(constants!$A$4+constants!$B$4*data!C1596+constants!$C$4*data!C1596^2+constants!$D$4*data!C1596^3+constants!$E$4*data!C1596^4+constants!$F$4*data!C1596^5+constants!$G$4*data!C1596^6+constants!$H$4*data!C1596^7)</f>
        <v>32178.574383412557</v>
      </c>
      <c r="J1596" s="4">
        <f>D1596/(constants!$A$4+constants!$B$4*data!D1596+constants!$C$4*data!D1596^2+constants!$D$4*data!D1596^3+constants!$E$4*data!D1596^4+constants!$F$4*data!D1596^5+constants!$G$4*data!D1596^6+constants!$H$4*data!D1596^7)</f>
        <v>58802.320089515117</v>
      </c>
      <c r="K1596" s="4">
        <f>E1596/(constants!$A$4+constants!$B$4*data!E1596+constants!$C$4*data!E1596^2+constants!$D$4*data!E1596^3+constants!$E$4*data!E1596^4+constants!$F$4*data!E1596^5+constants!$G$4*data!E1596^6+constants!$H$4*data!E1596^7)</f>
        <v>58802.320089515117</v>
      </c>
      <c r="L1596" s="4">
        <f>F1596/(constants!$A$4+constants!$B$4*data!F1596+constants!$C$4*data!F1596^2+constants!$D$4*data!F1596^3+constants!$E$4*data!F1596^4+constants!$F$4*data!F1596^5+constants!$G$4*data!F1596^6+constants!$H$4*data!F1596^7)</f>
        <v>1898.1571184027382</v>
      </c>
      <c r="M1596" s="4"/>
      <c r="N1596" s="4"/>
      <c r="O1596" s="4">
        <f t="shared" si="354"/>
        <v>80446.435958531394</v>
      </c>
      <c r="P1596" s="4">
        <f t="shared" si="355"/>
        <v>14700.580022378779</v>
      </c>
      <c r="Q1596" s="4">
        <f t="shared" si="355"/>
        <v>14700.580022378779</v>
      </c>
      <c r="R1596" s="4">
        <f t="shared" si="356"/>
        <v>474.53927960068455</v>
      </c>
      <c r="S1596" s="4"/>
      <c r="T1596" s="4"/>
      <c r="U1596" s="4">
        <f t="shared" si="357"/>
        <v>1</v>
      </c>
      <c r="V1596" s="4"/>
      <c r="W1596" s="4"/>
      <c r="X1596">
        <f>IF(front!E1596&gt;$X$2,O1596,P1596)</f>
        <v>80446.435958531394</v>
      </c>
      <c r="Y1596">
        <f t="shared" si="361"/>
        <v>80212.455170230329</v>
      </c>
      <c r="Z1596">
        <f>SUMPRODUCT($B$7:$B$456,Y$7:Y$456,EXP(constants!$B$32+constants!$A$32*ABS($A$7:$A$456-$A1596)))</f>
        <v>5.6092388713216318E-12</v>
      </c>
      <c r="AA1596">
        <f t="shared" si="352"/>
        <v>80212.455170230329</v>
      </c>
      <c r="AB1596">
        <f t="shared" si="358"/>
        <v>80207.009211670724</v>
      </c>
      <c r="AD1596" s="4"/>
      <c r="AE1596" s="4"/>
      <c r="AF1596" s="4"/>
      <c r="AI1596" s="5">
        <f>SUMPRODUCT(constants!$B$13:$B$20,A1596^constants!$A$13:$A$20)*constants!$C$10/((A1596/1000000000)^5*(EXP(0.014388/(A1596/1000000000)/constants!$B$9)-1))</f>
        <v>2.2274123132475391E-5</v>
      </c>
      <c r="AL1596" s="17">
        <f t="shared" si="353"/>
        <v>2.7770793788972669E-10</v>
      </c>
      <c r="AQ1596">
        <f t="shared" si="360"/>
        <v>2.7770793788972669E-10</v>
      </c>
    </row>
    <row r="1597" spans="1:43" x14ac:dyDescent="0.2">
      <c r="A1597">
        <f>front!A1597</f>
        <v>914.85</v>
      </c>
      <c r="B1597" s="1">
        <f t="shared" si="359"/>
        <v>0.43000000000006366</v>
      </c>
      <c r="C1597">
        <f>front!D1597-front!B1597</f>
        <v>31272.899999999998</v>
      </c>
      <c r="D1597" s="2">
        <f>front!E1597-front!C1597</f>
        <v>55542.7</v>
      </c>
      <c r="E1597" s="2">
        <f>IF(front!F1597-front!C1597&gt;0,front!F1597-front!C1597,0)</f>
        <v>55542.7</v>
      </c>
      <c r="F1597" s="2">
        <f>front!I1597-front!H1597</f>
        <v>1928.8999999999996</v>
      </c>
      <c r="G1597" s="2"/>
      <c r="H1597" s="2"/>
      <c r="I1597" s="4">
        <f>C1597/(constants!$A$4+constants!$B$4*data!C1597+constants!$C$4*data!C1597^2+constants!$D$4*data!C1597^3+constants!$E$4*data!C1597^4+constants!$F$4*data!C1597^5+constants!$G$4*data!C1597^6+constants!$H$4*data!C1597^7)</f>
        <v>32088.669481793317</v>
      </c>
      <c r="J1597" s="4">
        <f>D1597/(constants!$A$4+constants!$B$4*data!D1597+constants!$C$4*data!D1597^2+constants!$D$4*data!D1597^3+constants!$E$4*data!D1597^4+constants!$F$4*data!D1597^5+constants!$G$4*data!D1597^6+constants!$H$4*data!D1597^7)</f>
        <v>58622.793833977878</v>
      </c>
      <c r="K1597" s="4">
        <f>E1597/(constants!$A$4+constants!$B$4*data!E1597+constants!$C$4*data!E1597^2+constants!$D$4*data!E1597^3+constants!$E$4*data!E1597^4+constants!$F$4*data!E1597^5+constants!$G$4*data!E1597^6+constants!$H$4*data!E1597^7)</f>
        <v>58622.793833977878</v>
      </c>
      <c r="L1597" s="4">
        <f>F1597/(constants!$A$4+constants!$B$4*data!F1597+constants!$C$4*data!F1597^2+constants!$D$4*data!F1597^3+constants!$E$4*data!F1597^4+constants!$F$4*data!F1597^5+constants!$G$4*data!F1597^6+constants!$H$4*data!F1597^7)</f>
        <v>1924.4972058105318</v>
      </c>
      <c r="M1597" s="4"/>
      <c r="N1597" s="4"/>
      <c r="O1597" s="4">
        <f t="shared" si="354"/>
        <v>80221.673704483299</v>
      </c>
      <c r="P1597" s="4">
        <f t="shared" si="355"/>
        <v>14655.698458494469</v>
      </c>
      <c r="Q1597" s="4">
        <f t="shared" si="355"/>
        <v>14655.698458494469</v>
      </c>
      <c r="R1597" s="4">
        <f t="shared" si="356"/>
        <v>481.12430145263295</v>
      </c>
      <c r="S1597" s="4"/>
      <c r="T1597" s="4"/>
      <c r="U1597" s="4">
        <f t="shared" si="357"/>
        <v>1</v>
      </c>
      <c r="V1597" s="4"/>
      <c r="W1597" s="4"/>
      <c r="X1597">
        <f>IF(front!E1597&gt;$X$2,O1597,P1597)</f>
        <v>80221.673704483299</v>
      </c>
      <c r="Y1597">
        <f t="shared" si="361"/>
        <v>79987.692916182234</v>
      </c>
      <c r="Z1597">
        <f>SUMPRODUCT($B$7:$B$456,Y$7:Y$456,EXP(constants!$B$32+constants!$A$32*ABS($A$7:$A$456-$A1597)))</f>
        <v>5.4737100288279004E-12</v>
      </c>
      <c r="AA1597">
        <f t="shared" si="352"/>
        <v>79987.692916182234</v>
      </c>
      <c r="AB1597">
        <f t="shared" si="358"/>
        <v>79982.246957622629</v>
      </c>
      <c r="AD1597" s="4"/>
      <c r="AE1597" s="4"/>
      <c r="AF1597" s="4"/>
      <c r="AI1597" s="5">
        <f>SUMPRODUCT(constants!$B$13:$B$20,A1597^constants!$A$13:$A$20)*constants!$C$10/((A1597/1000000000)^5*(EXP(0.014388/(A1597/1000000000)/constants!$B$9)-1))</f>
        <v>2.2270763364091789E-5</v>
      </c>
      <c r="AL1597" s="17">
        <f t="shared" si="353"/>
        <v>2.7844633292049939E-10</v>
      </c>
      <c r="AQ1597">
        <f t="shared" si="360"/>
        <v>2.7844633292049939E-10</v>
      </c>
    </row>
    <row r="1598" spans="1:43" x14ac:dyDescent="0.2">
      <c r="A1598">
        <f>front!A1598</f>
        <v>915.28</v>
      </c>
      <c r="B1598" s="1">
        <f t="shared" si="359"/>
        <v>0.42999999999994998</v>
      </c>
      <c r="C1598">
        <f>front!D1598-front!B1598</f>
        <v>30719.85</v>
      </c>
      <c r="D1598" s="2">
        <f>front!E1598-front!C1598</f>
        <v>55645.1</v>
      </c>
      <c r="E1598" s="2">
        <f>IF(front!F1598-front!C1598&gt;0,front!F1598-front!C1598,0)</f>
        <v>55645.1</v>
      </c>
      <c r="F1598" s="2">
        <f>front!I1598-front!H1598</f>
        <v>1968.8999999999996</v>
      </c>
      <c r="G1598" s="2"/>
      <c r="H1598" s="2"/>
      <c r="I1598" s="4">
        <f>C1598/(constants!$A$4+constants!$B$4*data!C1598+constants!$C$4*data!C1598^2+constants!$D$4*data!C1598^3+constants!$E$4*data!C1598^4+constants!$F$4*data!C1598^5+constants!$G$4*data!C1598^6+constants!$H$4*data!C1598^7)</f>
        <v>31498.570795692478</v>
      </c>
      <c r="J1598" s="4">
        <f>D1598/(constants!$A$4+constants!$B$4*data!D1598+constants!$C$4*data!D1598^2+constants!$D$4*data!D1598^3+constants!$E$4*data!D1598^4+constants!$F$4*data!D1598^5+constants!$G$4*data!D1598^6+constants!$H$4*data!D1598^7)</f>
        <v>58736.684495773326</v>
      </c>
      <c r="K1598" s="4">
        <f>E1598/(constants!$A$4+constants!$B$4*data!E1598+constants!$C$4*data!E1598^2+constants!$D$4*data!E1598^3+constants!$E$4*data!E1598^4+constants!$F$4*data!E1598^5+constants!$G$4*data!E1598^6+constants!$H$4*data!E1598^7)</f>
        <v>58736.684495773326</v>
      </c>
      <c r="L1598" s="4">
        <f>F1598/(constants!$A$4+constants!$B$4*data!F1598+constants!$C$4*data!F1598^2+constants!$D$4*data!F1598^3+constants!$E$4*data!F1598^4+constants!$F$4*data!F1598^5+constants!$G$4*data!F1598^6+constants!$H$4*data!F1598^7)</f>
        <v>1964.4064324211738</v>
      </c>
      <c r="M1598" s="4"/>
      <c r="N1598" s="4"/>
      <c r="O1598" s="4">
        <f t="shared" si="354"/>
        <v>78746.4269892312</v>
      </c>
      <c r="P1598" s="4">
        <f t="shared" si="355"/>
        <v>14684.171123943332</v>
      </c>
      <c r="Q1598" s="4">
        <f t="shared" si="355"/>
        <v>14684.171123943332</v>
      </c>
      <c r="R1598" s="4">
        <f t="shared" si="356"/>
        <v>491.10160810529345</v>
      </c>
      <c r="S1598" s="4"/>
      <c r="T1598" s="4"/>
      <c r="U1598" s="4">
        <f t="shared" si="357"/>
        <v>1</v>
      </c>
      <c r="V1598" s="4"/>
      <c r="W1598" s="4"/>
      <c r="X1598">
        <f>IF(front!E1598&gt;$X$2,O1598,P1598)</f>
        <v>78746.4269892312</v>
      </c>
      <c r="Y1598">
        <f t="shared" si="361"/>
        <v>78512.446200930135</v>
      </c>
      <c r="Z1598">
        <f>SUMPRODUCT($B$7:$B$456,Y$7:Y$456,EXP(constants!$B$32+constants!$A$32*ABS($A$7:$A$456-$A1598)))</f>
        <v>5.3414557958791079E-12</v>
      </c>
      <c r="AA1598">
        <f t="shared" si="352"/>
        <v>78512.446200930135</v>
      </c>
      <c r="AB1598">
        <f t="shared" si="358"/>
        <v>78507.00024237053</v>
      </c>
      <c r="AD1598" s="4"/>
      <c r="AE1598" s="4"/>
      <c r="AF1598" s="4"/>
      <c r="AI1598" s="5">
        <f>SUMPRODUCT(constants!$B$13:$B$20,A1598^constants!$A$13:$A$20)*constants!$C$10/((A1598/1000000000)^5*(EXP(0.014388/(A1598/1000000000)/constants!$B$9)-1))</f>
        <v>2.2267365773628425E-5</v>
      </c>
      <c r="AL1598" s="17">
        <f t="shared" si="353"/>
        <v>2.8363541728614721E-10</v>
      </c>
      <c r="AQ1598">
        <f t="shared" si="360"/>
        <v>2.8363541728614721E-10</v>
      </c>
    </row>
    <row r="1599" spans="1:43" x14ac:dyDescent="0.2">
      <c r="A1599">
        <f>front!A1599</f>
        <v>915.72</v>
      </c>
      <c r="B1599" s="1">
        <f t="shared" si="359"/>
        <v>0.44000000000005457</v>
      </c>
      <c r="C1599">
        <f>front!D1599-front!B1599</f>
        <v>29803.3</v>
      </c>
      <c r="D1599" s="2">
        <f>front!E1599-front!C1599</f>
        <v>55018.400000000001</v>
      </c>
      <c r="E1599" s="2">
        <f>IF(front!F1599-front!C1599&gt;0,front!F1599-front!C1599,0)</f>
        <v>55018.400000000001</v>
      </c>
      <c r="F1599" s="2">
        <f>front!I1599-front!H1599</f>
        <v>1981.0999999999985</v>
      </c>
      <c r="G1599" s="2"/>
      <c r="H1599" s="2"/>
      <c r="I1599" s="4">
        <f>C1599/(constants!$A$4+constants!$B$4*data!C1599+constants!$C$4*data!C1599^2+constants!$D$4*data!C1599^3+constants!$E$4*data!C1599^4+constants!$F$4*data!C1599^5+constants!$G$4*data!C1599^6+constants!$H$4*data!C1599^7)</f>
        <v>30522.237857971199</v>
      </c>
      <c r="J1599" s="4">
        <f>D1599/(constants!$A$4+constants!$B$4*data!D1599+constants!$C$4*data!D1599^2+constants!$D$4*data!D1599^3+constants!$E$4*data!D1599^4+constants!$F$4*data!D1599^5+constants!$G$4*data!D1599^6+constants!$H$4*data!D1599^7)</f>
        <v>58040.132467410593</v>
      </c>
      <c r="K1599" s="4">
        <f>E1599/(constants!$A$4+constants!$B$4*data!E1599+constants!$C$4*data!E1599^2+constants!$D$4*data!E1599^3+constants!$E$4*data!E1599^4+constants!$F$4*data!E1599^5+constants!$G$4*data!E1599^6+constants!$H$4*data!E1599^7)</f>
        <v>58040.132467410593</v>
      </c>
      <c r="L1599" s="4">
        <f>F1599/(constants!$A$4+constants!$B$4*data!F1599+constants!$C$4*data!F1599^2+constants!$D$4*data!F1599^3+constants!$E$4*data!F1599^4+constants!$F$4*data!F1599^5+constants!$G$4*data!F1599^6+constants!$H$4*data!F1599^7)</f>
        <v>1976.5787478837256</v>
      </c>
      <c r="M1599" s="4"/>
      <c r="N1599" s="4"/>
      <c r="O1599" s="4">
        <f t="shared" si="354"/>
        <v>76305.594644928002</v>
      </c>
      <c r="P1599" s="4">
        <f t="shared" si="355"/>
        <v>14510.033116852648</v>
      </c>
      <c r="Q1599" s="4">
        <f t="shared" si="355"/>
        <v>14510.033116852648</v>
      </c>
      <c r="R1599" s="4">
        <f t="shared" si="356"/>
        <v>494.14468697093139</v>
      </c>
      <c r="S1599" s="4"/>
      <c r="T1599" s="4"/>
      <c r="U1599" s="4">
        <f t="shared" si="357"/>
        <v>1</v>
      </c>
      <c r="V1599" s="4"/>
      <c r="W1599" s="4"/>
      <c r="X1599">
        <f>IF(front!E1599&gt;$X$2,O1599,P1599)</f>
        <v>76305.594644928002</v>
      </c>
      <c r="Y1599">
        <f t="shared" si="361"/>
        <v>76071.613856626936</v>
      </c>
      <c r="Z1599">
        <f>SUMPRODUCT($B$7:$B$456,Y$7:Y$456,EXP(constants!$B$32+constants!$A$32*ABS($A$7:$A$456-$A1599)))</f>
        <v>5.2094330838750927E-12</v>
      </c>
      <c r="AA1599">
        <f t="shared" si="352"/>
        <v>76071.613856626936</v>
      </c>
      <c r="AB1599">
        <f t="shared" si="358"/>
        <v>76066.167898067331</v>
      </c>
      <c r="AD1599" s="4"/>
      <c r="AE1599" s="4"/>
      <c r="AF1599" s="4"/>
      <c r="AI1599" s="5">
        <f>SUMPRODUCT(constants!$B$13:$B$20,A1599^constants!$A$13:$A$20)*constants!$C$10/((A1599/1000000000)^5*(EXP(0.014388/(A1599/1000000000)/constants!$B$9)-1))</f>
        <v>2.2263850208322717E-5</v>
      </c>
      <c r="AL1599" s="17">
        <f t="shared" si="353"/>
        <v>2.9269057221546178E-10</v>
      </c>
      <c r="AQ1599">
        <f t="shared" si="360"/>
        <v>2.9269057221546178E-10</v>
      </c>
    </row>
    <row r="1600" spans="1:43" x14ac:dyDescent="0.2">
      <c r="A1600">
        <f>front!A1600</f>
        <v>916.15</v>
      </c>
      <c r="B1600" s="1">
        <f t="shared" si="359"/>
        <v>0.42999999999994998</v>
      </c>
      <c r="C1600">
        <f>front!D1600-front!B1600</f>
        <v>28801.95</v>
      </c>
      <c r="D1600" s="2">
        <f>front!E1600-front!C1600</f>
        <v>55578</v>
      </c>
      <c r="E1600" s="2">
        <f>IF(front!F1600-front!C1600&gt;0,front!F1600-front!C1600,0)</f>
        <v>55578</v>
      </c>
      <c r="F1600" s="2">
        <f>front!I1600-front!H1600</f>
        <v>1956.2000000000007</v>
      </c>
      <c r="G1600" s="2"/>
      <c r="H1600" s="2"/>
      <c r="I1600" s="4">
        <f>C1600/(constants!$A$4+constants!$B$4*data!C1600+constants!$C$4*data!C1600^2+constants!$D$4*data!C1600^3+constants!$E$4*data!C1600^4+constants!$F$4*data!C1600^5+constants!$G$4*data!C1600^6+constants!$H$4*data!C1600^7)</f>
        <v>29457.887110389973</v>
      </c>
      <c r="J1600" s="4">
        <f>D1600/(constants!$A$4+constants!$B$4*data!D1600+constants!$C$4*data!D1600^2+constants!$D$4*data!D1600^3+constants!$E$4*data!D1600^4+constants!$F$4*data!D1600^5+constants!$G$4*data!D1600^6+constants!$H$4*data!D1600^7)</f>
        <v>58662.051302917287</v>
      </c>
      <c r="K1600" s="4">
        <f>E1600/(constants!$A$4+constants!$B$4*data!E1600+constants!$C$4*data!E1600^2+constants!$D$4*data!E1600^3+constants!$E$4*data!E1600^4+constants!$F$4*data!E1600^5+constants!$G$4*data!E1600^6+constants!$H$4*data!E1600^7)</f>
        <v>58662.051302917287</v>
      </c>
      <c r="L1600" s="4">
        <f>F1600/(constants!$A$4+constants!$B$4*data!F1600+constants!$C$4*data!F1600^2+constants!$D$4*data!F1600^3+constants!$E$4*data!F1600^4+constants!$F$4*data!F1600^5+constants!$G$4*data!F1600^6+constants!$H$4*data!F1600^7)</f>
        <v>1951.7352523394122</v>
      </c>
      <c r="M1600" s="4"/>
      <c r="N1600" s="4"/>
      <c r="O1600" s="4">
        <f t="shared" si="354"/>
        <v>73644.717775974932</v>
      </c>
      <c r="P1600" s="4">
        <f t="shared" si="355"/>
        <v>14665.512825729322</v>
      </c>
      <c r="Q1600" s="4">
        <f t="shared" si="355"/>
        <v>14665.512825729322</v>
      </c>
      <c r="R1600" s="4">
        <f t="shared" si="356"/>
        <v>487.93381308485306</v>
      </c>
      <c r="S1600" s="4"/>
      <c r="T1600" s="4"/>
      <c r="U1600" s="4">
        <f t="shared" si="357"/>
        <v>1</v>
      </c>
      <c r="V1600" s="4"/>
      <c r="W1600" s="4"/>
      <c r="X1600">
        <f>IF(front!E1600&gt;$X$2,O1600,P1600)</f>
        <v>73644.717775974932</v>
      </c>
      <c r="Y1600">
        <f t="shared" si="361"/>
        <v>73410.736987673867</v>
      </c>
      <c r="Z1600">
        <f>SUMPRODUCT($B$7:$B$456,Y$7:Y$456,EXP(constants!$B$32+constants!$A$32*ABS($A$7:$A$456-$A1600)))</f>
        <v>5.0835642356939778E-12</v>
      </c>
      <c r="AA1600">
        <f t="shared" si="352"/>
        <v>73410.736987673867</v>
      </c>
      <c r="AB1600">
        <f t="shared" si="358"/>
        <v>73405.291029114262</v>
      </c>
      <c r="AD1600" s="4"/>
      <c r="AE1600" s="4"/>
      <c r="AF1600" s="4"/>
      <c r="AI1600" s="5">
        <f>SUMPRODUCT(constants!$B$13:$B$20,A1600^constants!$A$13:$A$20)*constants!$C$10/((A1600/1000000000)^5*(EXP(0.014388/(A1600/1000000000)/constants!$B$9)-1))</f>
        <v>2.2260376655572366E-5</v>
      </c>
      <c r="AL1600" s="17">
        <f t="shared" si="353"/>
        <v>3.0325302636213754E-10</v>
      </c>
      <c r="AQ1600">
        <f t="shared" si="360"/>
        <v>3.0325302636213754E-10</v>
      </c>
    </row>
    <row r="1601" spans="1:43" x14ac:dyDescent="0.2">
      <c r="A1601">
        <f>front!A1601</f>
        <v>916.58</v>
      </c>
      <c r="B1601" s="1">
        <f t="shared" si="359"/>
        <v>0.43000000000006366</v>
      </c>
      <c r="C1601">
        <f>front!D1601-front!B1601</f>
        <v>28042.85</v>
      </c>
      <c r="D1601" s="2">
        <f>front!E1601-front!C1601</f>
        <v>54956.5</v>
      </c>
      <c r="E1601" s="2">
        <f>IF(front!F1601-front!C1601&gt;0,front!F1601-front!C1601,0)</f>
        <v>54956.5</v>
      </c>
      <c r="F1601" s="2">
        <f>front!I1601-front!H1601</f>
        <v>2365.0999999999985</v>
      </c>
      <c r="G1601" s="2"/>
      <c r="H1601" s="2"/>
      <c r="I1601" s="4">
        <f>C1601/(constants!$A$4+constants!$B$4*data!C1601+constants!$C$4*data!C1601^2+constants!$D$4*data!C1601^3+constants!$E$4*data!C1601^4+constants!$F$4*data!C1601^5+constants!$G$4*data!C1601^6+constants!$H$4*data!C1601^7)</f>
        <v>28652.650933501751</v>
      </c>
      <c r="J1601" s="4">
        <f>D1601/(constants!$A$4+constants!$B$4*data!D1601+constants!$C$4*data!D1601^2+constants!$D$4*data!D1601^3+constants!$E$4*data!D1601^4+constants!$F$4*data!D1601^5+constants!$G$4*data!D1601^6+constants!$H$4*data!D1601^7)</f>
        <v>57971.389637568122</v>
      </c>
      <c r="K1601" s="4">
        <f>E1601/(constants!$A$4+constants!$B$4*data!E1601+constants!$C$4*data!E1601^2+constants!$D$4*data!E1601^3+constants!$E$4*data!E1601^4+constants!$F$4*data!E1601^5+constants!$G$4*data!E1601^6+constants!$H$4*data!E1601^7)</f>
        <v>57971.389637568122</v>
      </c>
      <c r="L1601" s="4">
        <f>F1601/(constants!$A$4+constants!$B$4*data!F1601+constants!$C$4*data!F1601^2+constants!$D$4*data!F1601^3+constants!$E$4*data!F1601^4+constants!$F$4*data!F1601^5+constants!$G$4*data!F1601^6+constants!$H$4*data!F1601^7)</f>
        <v>2359.7086225210387</v>
      </c>
      <c r="M1601" s="4"/>
      <c r="N1601" s="4"/>
      <c r="O1601" s="4">
        <f t="shared" si="354"/>
        <v>71631.627333754383</v>
      </c>
      <c r="P1601" s="4">
        <f t="shared" si="355"/>
        <v>14492.84740939203</v>
      </c>
      <c r="Q1601" s="4">
        <f t="shared" si="355"/>
        <v>14492.84740939203</v>
      </c>
      <c r="R1601" s="4">
        <f t="shared" si="356"/>
        <v>589.92715563025968</v>
      </c>
      <c r="S1601" s="4"/>
      <c r="T1601" s="4"/>
      <c r="U1601" s="4">
        <f t="shared" si="357"/>
        <v>1</v>
      </c>
      <c r="V1601" s="4"/>
      <c r="W1601" s="4"/>
      <c r="X1601">
        <f>IF(front!E1601&gt;$X$2,O1601,P1601)</f>
        <v>71631.627333754383</v>
      </c>
      <c r="Y1601">
        <f t="shared" si="361"/>
        <v>71397.646545453317</v>
      </c>
      <c r="Z1601">
        <f>SUMPRODUCT($B$7:$B$456,Y$7:Y$456,EXP(constants!$B$32+constants!$A$32*ABS($A$7:$A$456-$A1601)))</f>
        <v>4.9607365950084248E-12</v>
      </c>
      <c r="AA1601">
        <f t="shared" si="352"/>
        <v>71397.646545453317</v>
      </c>
      <c r="AB1601">
        <f t="shared" si="358"/>
        <v>71392.200586893712</v>
      </c>
      <c r="AD1601" s="4"/>
      <c r="AE1601" s="4"/>
      <c r="AF1601" s="4"/>
      <c r="AI1601" s="5">
        <f>SUMPRODUCT(constants!$B$13:$B$20,A1601^constants!$A$13:$A$20)*constants!$C$10/((A1601/1000000000)^5*(EXP(0.014388/(A1601/1000000000)/constants!$B$9)-1))</f>
        <v>2.2256865841088641E-5</v>
      </c>
      <c r="AL1601" s="17">
        <f t="shared" si="353"/>
        <v>3.1175486479085487E-10</v>
      </c>
      <c r="AQ1601">
        <f t="shared" si="360"/>
        <v>3.1175486479085487E-10</v>
      </c>
    </row>
    <row r="1602" spans="1:43" x14ac:dyDescent="0.2">
      <c r="A1602">
        <f>front!A1602</f>
        <v>917.01</v>
      </c>
      <c r="B1602" s="1">
        <f t="shared" si="359"/>
        <v>0.42999999999994998</v>
      </c>
      <c r="C1602">
        <f>front!D1602-front!B1602</f>
        <v>27560.35</v>
      </c>
      <c r="D1602" s="2">
        <f>front!E1602-front!C1602</f>
        <v>55542.5</v>
      </c>
      <c r="E1602" s="2">
        <f>IF(front!F1602-front!C1602&gt;0,front!F1602-front!C1602,0)</f>
        <v>55542.5</v>
      </c>
      <c r="F1602" s="2">
        <f>front!I1602-front!H1602</f>
        <v>2122.7000000000007</v>
      </c>
      <c r="G1602" s="2"/>
      <c r="H1602" s="2"/>
      <c r="I1602" s="4">
        <f>C1602/(constants!$A$4+constants!$B$4*data!C1602+constants!$C$4*data!C1602^2+constants!$D$4*data!C1602^3+constants!$E$4*data!C1602^4+constants!$F$4*data!C1602^5+constants!$G$4*data!C1602^6+constants!$H$4*data!C1602^7)</f>
        <v>28141.561286661774</v>
      </c>
      <c r="J1602" s="4">
        <f>D1602/(constants!$A$4+constants!$B$4*data!D1602+constants!$C$4*data!D1602^2+constants!$D$4*data!D1602^3+constants!$E$4*data!D1602^4+constants!$F$4*data!D1602^5+constants!$G$4*data!D1602^6+constants!$H$4*data!D1602^7)</f>
        <v>58622.571422899018</v>
      </c>
      <c r="K1602" s="4">
        <f>E1602/(constants!$A$4+constants!$B$4*data!E1602+constants!$C$4*data!E1602^2+constants!$D$4*data!E1602^3+constants!$E$4*data!E1602^4+constants!$F$4*data!E1602^5+constants!$G$4*data!E1602^6+constants!$H$4*data!E1602^7)</f>
        <v>58622.571422899018</v>
      </c>
      <c r="L1602" s="4">
        <f>F1602/(constants!$A$4+constants!$B$4*data!F1602+constants!$C$4*data!F1602^2+constants!$D$4*data!F1602^3+constants!$E$4*data!F1602^4+constants!$F$4*data!F1602^5+constants!$G$4*data!F1602^6+constants!$H$4*data!F1602^7)</f>
        <v>2117.8575250403323</v>
      </c>
      <c r="M1602" s="4"/>
      <c r="N1602" s="4"/>
      <c r="O1602" s="4">
        <f t="shared" si="354"/>
        <v>70353.903216654435</v>
      </c>
      <c r="P1602" s="4">
        <f t="shared" si="355"/>
        <v>14655.642855724755</v>
      </c>
      <c r="Q1602" s="4">
        <f t="shared" si="355"/>
        <v>14655.642855724755</v>
      </c>
      <c r="R1602" s="4">
        <f t="shared" si="356"/>
        <v>529.46438126008309</v>
      </c>
      <c r="S1602" s="4"/>
      <c r="T1602" s="4"/>
      <c r="U1602" s="4">
        <f t="shared" si="357"/>
        <v>1</v>
      </c>
      <c r="V1602" s="4"/>
      <c r="W1602" s="4"/>
      <c r="X1602">
        <f>IF(front!E1602&gt;$X$2,O1602,P1602)</f>
        <v>70353.903216654435</v>
      </c>
      <c r="Y1602">
        <f t="shared" si="361"/>
        <v>70119.922428353369</v>
      </c>
      <c r="Z1602">
        <f>SUMPRODUCT($B$7:$B$456,Y$7:Y$456,EXP(constants!$B$32+constants!$A$32*ABS($A$7:$A$456-$A1602)))</f>
        <v>4.8408766810234751E-12</v>
      </c>
      <c r="AA1602">
        <f t="shared" si="352"/>
        <v>70119.922428353369</v>
      </c>
      <c r="AB1602">
        <f t="shared" si="358"/>
        <v>70114.476469793764</v>
      </c>
      <c r="AD1602" s="4"/>
      <c r="AE1602" s="4"/>
      <c r="AF1602" s="4"/>
      <c r="AI1602" s="5">
        <f>SUMPRODUCT(constants!$B$13:$B$20,A1602^constants!$A$13:$A$20)*constants!$C$10/((A1602/1000000000)^5*(EXP(0.014388/(A1602/1000000000)/constants!$B$9)-1))</f>
        <v>2.2253317955516274E-5</v>
      </c>
      <c r="AL1602" s="17">
        <f t="shared" si="353"/>
        <v>3.1738549691807645E-10</v>
      </c>
      <c r="AQ1602">
        <f t="shared" si="360"/>
        <v>3.1738549691807645E-10</v>
      </c>
    </row>
    <row r="1603" spans="1:43" x14ac:dyDescent="0.2">
      <c r="A1603">
        <f>front!A1603</f>
        <v>917.45</v>
      </c>
      <c r="B1603" s="1">
        <f t="shared" si="359"/>
        <v>0.44000000000005457</v>
      </c>
      <c r="C1603">
        <f>front!D1603-front!B1603</f>
        <v>27330.15</v>
      </c>
      <c r="D1603" s="2">
        <f>front!E1603-front!C1603</f>
        <v>55029.599999999999</v>
      </c>
      <c r="E1603" s="2">
        <f>IF(front!F1603-front!C1603&gt;0,front!F1603-front!C1603,0)</f>
        <v>55029.599999999999</v>
      </c>
      <c r="F1603" s="2">
        <f>front!I1603-front!H1603</f>
        <v>2245.7999999999993</v>
      </c>
      <c r="G1603" s="2"/>
      <c r="H1603" s="2"/>
      <c r="I1603" s="4">
        <f>C1603/(constants!$A$4+constants!$B$4*data!C1603+constants!$C$4*data!C1603^2+constants!$D$4*data!C1603^3+constants!$E$4*data!C1603^4+constants!$F$4*data!C1603^5+constants!$G$4*data!C1603^6+constants!$H$4*data!C1603^7)</f>
        <v>27897.924432624819</v>
      </c>
      <c r="J1603" s="4">
        <f>D1603/(constants!$A$4+constants!$B$4*data!D1603+constants!$C$4*data!D1603^2+constants!$D$4*data!D1603^3+constants!$E$4*data!D1603^4+constants!$F$4*data!D1603^5+constants!$G$4*data!D1603^6+constants!$H$4*data!D1603^7)</f>
        <v>58052.571584176156</v>
      </c>
      <c r="K1603" s="4">
        <f>E1603/(constants!$A$4+constants!$B$4*data!E1603+constants!$C$4*data!E1603^2+constants!$D$4*data!E1603^3+constants!$E$4*data!E1603^4+constants!$F$4*data!E1603^5+constants!$G$4*data!E1603^6+constants!$H$4*data!E1603^7)</f>
        <v>58052.571584176156</v>
      </c>
      <c r="L1603" s="4">
        <f>F1603/(constants!$A$4+constants!$B$4*data!F1603+constants!$C$4*data!F1603^2+constants!$D$4*data!F1603^3+constants!$E$4*data!F1603^4+constants!$F$4*data!F1603^5+constants!$G$4*data!F1603^6+constants!$H$4*data!F1603^7)</f>
        <v>2240.678549829724</v>
      </c>
      <c r="M1603" s="4"/>
      <c r="N1603" s="4"/>
      <c r="O1603" s="4">
        <f t="shared" si="354"/>
        <v>69744.811081562046</v>
      </c>
      <c r="P1603" s="4">
        <f t="shared" si="355"/>
        <v>14513.142896044039</v>
      </c>
      <c r="Q1603" s="4">
        <f t="shared" si="355"/>
        <v>14513.142896044039</v>
      </c>
      <c r="R1603" s="4">
        <f t="shared" si="356"/>
        <v>560.16963745743101</v>
      </c>
      <c r="S1603" s="4"/>
      <c r="T1603" s="4"/>
      <c r="U1603" s="4">
        <f t="shared" si="357"/>
        <v>1</v>
      </c>
      <c r="V1603" s="4"/>
      <c r="W1603" s="4"/>
      <c r="X1603">
        <f>IF(front!E1603&gt;$X$2,O1603,P1603)</f>
        <v>69744.811081562046</v>
      </c>
      <c r="Y1603">
        <f t="shared" si="361"/>
        <v>69510.83029326098</v>
      </c>
      <c r="Z1603">
        <f>SUMPRODUCT($B$7:$B$456,Y$7:Y$456,EXP(constants!$B$32+constants!$A$32*ABS($A$7:$A$456-$A1603)))</f>
        <v>4.7212265907992399E-12</v>
      </c>
      <c r="AA1603">
        <f t="shared" si="352"/>
        <v>69510.83029326098</v>
      </c>
      <c r="AB1603">
        <f t="shared" si="358"/>
        <v>69505.384334701375</v>
      </c>
      <c r="AD1603" s="4"/>
      <c r="AE1603" s="4"/>
      <c r="AF1603" s="4"/>
      <c r="AI1603" s="5">
        <f>SUMPRODUCT(constants!$B$13:$B$20,A1603^constants!$A$13:$A$20)*constants!$C$10/((A1603/1000000000)^5*(EXP(0.014388/(A1603/1000000000)/constants!$B$9)-1))</f>
        <v>2.2249649388358317E-5</v>
      </c>
      <c r="AL1603" s="17">
        <f t="shared" si="353"/>
        <v>3.2011404010393938E-10</v>
      </c>
      <c r="AQ1603">
        <f t="shared" si="360"/>
        <v>3.2011404010393938E-10</v>
      </c>
    </row>
    <row r="1604" spans="1:43" x14ac:dyDescent="0.2">
      <c r="A1604">
        <f>front!A1604</f>
        <v>917.88</v>
      </c>
      <c r="B1604" s="1">
        <f t="shared" si="359"/>
        <v>0.42999999999994998</v>
      </c>
      <c r="C1604">
        <f>front!D1604-front!B1604</f>
        <v>27318.949999999997</v>
      </c>
      <c r="D1604" s="2">
        <f>front!E1604-front!C1604</f>
        <v>55687.199999999997</v>
      </c>
      <c r="E1604" s="2">
        <f>IF(front!F1604-front!C1604&gt;0,front!F1604-front!C1604,0)</f>
        <v>55687.199999999997</v>
      </c>
      <c r="F1604" s="2">
        <f>front!I1604-front!H1604</f>
        <v>2247.3000000000011</v>
      </c>
      <c r="G1604" s="2"/>
      <c r="H1604" s="2"/>
      <c r="I1604" s="4">
        <f>C1604/(constants!$A$4+constants!$B$4*data!C1604+constants!$C$4*data!C1604^2+constants!$D$4*data!C1604^3+constants!$E$4*data!C1604^4+constants!$F$4*data!C1604^5+constants!$G$4*data!C1604^6+constants!$H$4*data!C1604^7)</f>
        <v>27886.074050243184</v>
      </c>
      <c r="J1604" s="4">
        <f>D1604/(constants!$A$4+constants!$B$4*data!D1604+constants!$C$4*data!D1604^2+constants!$D$4*data!D1604^3+constants!$E$4*data!D1604^4+constants!$F$4*data!D1604^5+constants!$G$4*data!D1604^6+constants!$H$4*data!D1604^7)</f>
        <v>58783.518243072787</v>
      </c>
      <c r="K1604" s="4">
        <f>E1604/(constants!$A$4+constants!$B$4*data!E1604+constants!$C$4*data!E1604^2+constants!$D$4*data!E1604^3+constants!$E$4*data!E1604^4+constants!$F$4*data!E1604^5+constants!$G$4*data!E1604^6+constants!$H$4*data!E1604^7)</f>
        <v>58783.518243072787</v>
      </c>
      <c r="L1604" s="4">
        <f>F1604/(constants!$A$4+constants!$B$4*data!F1604+constants!$C$4*data!F1604^2+constants!$D$4*data!F1604^3+constants!$E$4*data!F1604^4+constants!$F$4*data!F1604^5+constants!$G$4*data!F1604^6+constants!$H$4*data!F1604^7)</f>
        <v>2242.1751528694226</v>
      </c>
      <c r="M1604" s="4"/>
      <c r="N1604" s="4"/>
      <c r="O1604" s="4">
        <f t="shared" si="354"/>
        <v>69715.185125607954</v>
      </c>
      <c r="P1604" s="4">
        <f t="shared" si="355"/>
        <v>14695.879560768197</v>
      </c>
      <c r="Q1604" s="4">
        <f t="shared" si="355"/>
        <v>14695.879560768197</v>
      </c>
      <c r="R1604" s="4">
        <f t="shared" si="356"/>
        <v>560.54378821735565</v>
      </c>
      <c r="S1604" s="4"/>
      <c r="T1604" s="4"/>
      <c r="U1604" s="4">
        <f t="shared" si="357"/>
        <v>1</v>
      </c>
      <c r="V1604" s="4"/>
      <c r="W1604" s="4"/>
      <c r="X1604">
        <f>IF(front!E1604&gt;$X$2,O1604,P1604)</f>
        <v>69715.185125607954</v>
      </c>
      <c r="Y1604">
        <f t="shared" si="361"/>
        <v>69481.204337306888</v>
      </c>
      <c r="Z1604">
        <f>SUMPRODUCT($B$7:$B$456,Y$7:Y$456,EXP(constants!$B$32+constants!$A$32*ABS($A$7:$A$456-$A1604)))</f>
        <v>4.6071536497674499E-12</v>
      </c>
      <c r="AA1604">
        <f t="shared" si="352"/>
        <v>69481.204337306888</v>
      </c>
      <c r="AB1604">
        <f t="shared" si="358"/>
        <v>69475.758378747283</v>
      </c>
      <c r="AD1604" s="4"/>
      <c r="AE1604" s="4"/>
      <c r="AF1604" s="4"/>
      <c r="AI1604" s="5">
        <f>SUMPRODUCT(constants!$B$13:$B$20,A1604^constants!$A$13:$A$20)*constants!$C$10/((A1604/1000000000)^5*(EXP(0.014388/(A1604/1000000000)/constants!$B$9)-1))</f>
        <v>2.2246027092491235E-5</v>
      </c>
      <c r="AL1604" s="17">
        <f t="shared" si="353"/>
        <v>3.2019840605721723E-10</v>
      </c>
      <c r="AQ1604">
        <f t="shared" si="360"/>
        <v>3.2019840605721723E-10</v>
      </c>
    </row>
    <row r="1605" spans="1:43" x14ac:dyDescent="0.2">
      <c r="A1605">
        <f>front!A1605</f>
        <v>918.31</v>
      </c>
      <c r="B1605" s="1">
        <f t="shared" si="359"/>
        <v>0.42999999999994998</v>
      </c>
      <c r="C1605">
        <f>front!D1605-front!B1605</f>
        <v>27300</v>
      </c>
      <c r="D1605" s="2">
        <f>front!E1605-front!C1605</f>
        <v>55404.2</v>
      </c>
      <c r="E1605" s="2">
        <f>IF(front!F1605-front!C1605&gt;0,front!F1605-front!C1605,0)</f>
        <v>55404.2</v>
      </c>
      <c r="F1605" s="2">
        <f>front!I1605-front!H1605</f>
        <v>1957.5</v>
      </c>
      <c r="G1605" s="2"/>
      <c r="H1605" s="2"/>
      <c r="I1605" s="4">
        <f>C1605/(constants!$A$4+constants!$B$4*data!C1605+constants!$C$4*data!C1605^2+constants!$D$4*data!C1605^3+constants!$E$4*data!C1605^4+constants!$F$4*data!C1605^5+constants!$G$4*data!C1605^6+constants!$H$4*data!C1605^7)</f>
        <v>27866.024339010826</v>
      </c>
      <c r="J1605" s="4">
        <f>D1605/(constants!$A$4+constants!$B$4*data!D1605+constants!$C$4*data!D1605^2+constants!$D$4*data!D1605^3+constants!$E$4*data!D1605^4+constants!$F$4*data!D1605^5+constants!$G$4*data!D1605^6+constants!$H$4*data!D1605^7)</f>
        <v>58468.802731388714</v>
      </c>
      <c r="K1605" s="4">
        <f>E1605/(constants!$A$4+constants!$B$4*data!E1605+constants!$C$4*data!E1605^2+constants!$D$4*data!E1605^3+constants!$E$4*data!E1605^4+constants!$F$4*data!E1605^5+constants!$G$4*data!E1605^6+constants!$H$4*data!E1605^7)</f>
        <v>58468.802731388714</v>
      </c>
      <c r="L1605" s="4">
        <f>F1605/(constants!$A$4+constants!$B$4*data!F1605+constants!$C$4*data!F1605^2+constants!$D$4*data!F1605^3+constants!$E$4*data!F1605^4+constants!$F$4*data!F1605^5+constants!$G$4*data!F1605^6+constants!$H$4*data!F1605^7)</f>
        <v>1953.0323022371372</v>
      </c>
      <c r="M1605" s="4"/>
      <c r="N1605" s="4"/>
      <c r="O1605" s="4">
        <f t="shared" si="354"/>
        <v>69665.060847527071</v>
      </c>
      <c r="P1605" s="4">
        <f t="shared" si="355"/>
        <v>14617.20068284718</v>
      </c>
      <c r="Q1605" s="4">
        <f t="shared" si="355"/>
        <v>14617.20068284718</v>
      </c>
      <c r="R1605" s="4">
        <f t="shared" si="356"/>
        <v>488.25807555928429</v>
      </c>
      <c r="S1605" s="4"/>
      <c r="T1605" s="4"/>
      <c r="U1605" s="4">
        <f t="shared" si="357"/>
        <v>1</v>
      </c>
      <c r="V1605" s="4"/>
      <c r="W1605" s="4"/>
      <c r="X1605">
        <f>IF(front!E1605&gt;$X$2,O1605,P1605)</f>
        <v>69665.060847527071</v>
      </c>
      <c r="Y1605">
        <f t="shared" si="361"/>
        <v>69431.080059226006</v>
      </c>
      <c r="Z1605">
        <f>SUMPRODUCT($B$7:$B$456,Y$7:Y$456,EXP(constants!$B$32+constants!$A$32*ABS($A$7:$A$456-$A1605)))</f>
        <v>4.4958369068603135E-12</v>
      </c>
      <c r="AA1605">
        <f t="shared" si="352"/>
        <v>69431.080059226006</v>
      </c>
      <c r="AB1605">
        <f t="shared" si="358"/>
        <v>69425.634100666401</v>
      </c>
      <c r="AD1605" s="4"/>
      <c r="AE1605" s="4"/>
      <c r="AF1605" s="4"/>
      <c r="AI1605" s="5">
        <f>SUMPRODUCT(constants!$B$13:$B$20,A1605^constants!$A$13:$A$20)*constants!$C$10/((A1605/1000000000)^5*(EXP(0.014388/(A1605/1000000000)/constants!$B$9)-1))</f>
        <v>2.2242368318192848E-5</v>
      </c>
      <c r="AL1605" s="17">
        <f t="shared" si="353"/>
        <v>3.2037688393226137E-10</v>
      </c>
      <c r="AQ1605">
        <f t="shared" si="360"/>
        <v>3.2037688393226137E-10</v>
      </c>
    </row>
    <row r="1606" spans="1:43" x14ac:dyDescent="0.2">
      <c r="A1606">
        <f>front!A1606</f>
        <v>918.74</v>
      </c>
      <c r="B1606" s="1">
        <f t="shared" si="359"/>
        <v>0.43000000000006366</v>
      </c>
      <c r="C1606">
        <f>front!D1606-front!B1606</f>
        <v>27356.35</v>
      </c>
      <c r="D1606" s="2">
        <f>front!E1606-front!C1606</f>
        <v>55504.2</v>
      </c>
      <c r="E1606" s="2">
        <f>IF(front!F1606-front!C1606&gt;0,front!F1606-front!C1606,0)</f>
        <v>55504.2</v>
      </c>
      <c r="F1606" s="2">
        <f>front!I1606-front!H1606</f>
        <v>1832.8999999999996</v>
      </c>
      <c r="G1606" s="2"/>
      <c r="H1606" s="2"/>
      <c r="I1606" s="4">
        <f>C1606/(constants!$A$4+constants!$B$4*data!C1606+constants!$C$4*data!C1606^2+constants!$D$4*data!C1606^3+constants!$E$4*data!C1606^4+constants!$F$4*data!C1606^5+constants!$G$4*data!C1606^6+constants!$H$4*data!C1606^7)</f>
        <v>27925.647084360935</v>
      </c>
      <c r="J1606" s="4">
        <f>D1606/(constants!$A$4+constants!$B$4*data!D1606+constants!$C$4*data!D1606^2+constants!$D$4*data!D1606^3+constants!$E$4*data!D1606^4+constants!$F$4*data!D1606^5+constants!$G$4*data!D1606^6+constants!$H$4*data!D1606^7)</f>
        <v>58579.981930487294</v>
      </c>
      <c r="K1606" s="4">
        <f>E1606/(constants!$A$4+constants!$B$4*data!E1606+constants!$C$4*data!E1606^2+constants!$D$4*data!E1606^3+constants!$E$4*data!E1606^4+constants!$F$4*data!E1606^5+constants!$G$4*data!E1606^6+constants!$H$4*data!E1606^7)</f>
        <v>58579.981930487294</v>
      </c>
      <c r="L1606" s="4">
        <f>F1606/(constants!$A$4+constants!$B$4*data!F1606+constants!$C$4*data!F1606^2+constants!$D$4*data!F1606^3+constants!$E$4*data!F1606^4+constants!$F$4*data!F1606^5+constants!$G$4*data!F1606^6+constants!$H$4*data!F1606^7)</f>
        <v>1828.7150686255061</v>
      </c>
      <c r="M1606" s="4"/>
      <c r="N1606" s="4"/>
      <c r="O1606" s="4">
        <f t="shared" si="354"/>
        <v>69814.117710902341</v>
      </c>
      <c r="P1606" s="4">
        <f t="shared" si="355"/>
        <v>14644.995482621824</v>
      </c>
      <c r="Q1606" s="4">
        <f t="shared" si="355"/>
        <v>14644.995482621824</v>
      </c>
      <c r="R1606" s="4">
        <f t="shared" si="356"/>
        <v>457.17876715637652</v>
      </c>
      <c r="S1606" s="4"/>
      <c r="T1606" s="4"/>
      <c r="U1606" s="4">
        <f t="shared" si="357"/>
        <v>1</v>
      </c>
      <c r="V1606" s="4"/>
      <c r="W1606" s="4"/>
      <c r="X1606">
        <f>IF(front!E1606&gt;$X$2,O1606,P1606)</f>
        <v>69814.117710902341</v>
      </c>
      <c r="Y1606">
        <f t="shared" si="361"/>
        <v>69580.136922601276</v>
      </c>
      <c r="Z1606">
        <f>SUMPRODUCT($B$7:$B$456,Y$7:Y$456,EXP(constants!$B$32+constants!$A$32*ABS($A$7:$A$456-$A1606)))</f>
        <v>4.3872097675985815E-12</v>
      </c>
      <c r="AA1606">
        <f t="shared" si="352"/>
        <v>69580.136922601276</v>
      </c>
      <c r="AB1606">
        <f t="shared" si="358"/>
        <v>69574.690964041671</v>
      </c>
      <c r="AD1606" s="4"/>
      <c r="AE1606" s="4"/>
      <c r="AF1606" s="4"/>
      <c r="AI1606" s="5">
        <f>SUMPRODUCT(constants!$B$13:$B$20,A1606^constants!$A$13:$A$20)*constants!$C$10/((A1606/1000000000)^5*(EXP(0.014388/(A1606/1000000000)/constants!$B$9)-1))</f>
        <v>2.2238673266895427E-5</v>
      </c>
      <c r="AL1606" s="17">
        <f t="shared" si="353"/>
        <v>3.1963739915695861E-10</v>
      </c>
      <c r="AQ1606">
        <f t="shared" si="360"/>
        <v>3.1963739915695861E-10</v>
      </c>
    </row>
    <row r="1607" spans="1:43" x14ac:dyDescent="0.2">
      <c r="A1607">
        <f>front!A1607</f>
        <v>919.18</v>
      </c>
      <c r="B1607" s="1">
        <f t="shared" si="359"/>
        <v>0.43999999999994088</v>
      </c>
      <c r="C1607">
        <f>front!D1607-front!B1607</f>
        <v>27804</v>
      </c>
      <c r="D1607" s="2">
        <f>front!E1607-front!C1607</f>
        <v>55168.800000000003</v>
      </c>
      <c r="E1607" s="2">
        <f>IF(front!F1607-front!C1607&gt;0,front!F1607-front!C1607,0)</f>
        <v>55168.800000000003</v>
      </c>
      <c r="F1607" s="2">
        <f>front!I1607-front!H1607</f>
        <v>2058.3999999999996</v>
      </c>
      <c r="G1607" s="2"/>
      <c r="H1607" s="2"/>
      <c r="I1607" s="4">
        <f>C1607/(constants!$A$4+constants!$B$4*data!C1607+constants!$C$4*data!C1607^2+constants!$D$4*data!C1607^3+constants!$E$4*data!C1607^4+constants!$F$4*data!C1607^5+constants!$G$4*data!C1607^6+constants!$H$4*data!C1607^7)</f>
        <v>28399.576455694489</v>
      </c>
      <c r="J1607" s="4">
        <f>D1607/(constants!$A$4+constants!$B$4*data!D1607+constants!$C$4*data!D1607^2+constants!$D$4*data!D1607^3+constants!$E$4*data!D1607^4+constants!$F$4*data!D1607^5+constants!$G$4*data!D1607^6+constants!$H$4*data!D1607^7)</f>
        <v>58207.198259514022</v>
      </c>
      <c r="K1607" s="4">
        <f>E1607/(constants!$A$4+constants!$B$4*data!E1607+constants!$C$4*data!E1607^2+constants!$D$4*data!E1607^3+constants!$E$4*data!E1607^4+constants!$F$4*data!E1607^5+constants!$G$4*data!E1607^6+constants!$H$4*data!E1607^7)</f>
        <v>58207.198259514022</v>
      </c>
      <c r="L1607" s="4">
        <f>F1607/(constants!$A$4+constants!$B$4*data!F1607+constants!$C$4*data!F1607^2+constants!$D$4*data!F1607^3+constants!$E$4*data!F1607^4+constants!$F$4*data!F1607^5+constants!$G$4*data!F1607^6+constants!$H$4*data!F1607^7)</f>
        <v>2053.7033624214046</v>
      </c>
      <c r="M1607" s="4"/>
      <c r="N1607" s="4"/>
      <c r="O1607" s="4">
        <f t="shared" si="354"/>
        <v>70998.941139236224</v>
      </c>
      <c r="P1607" s="4">
        <f t="shared" si="355"/>
        <v>14551.799564878505</v>
      </c>
      <c r="Q1607" s="4">
        <f t="shared" si="355"/>
        <v>14551.799564878505</v>
      </c>
      <c r="R1607" s="4">
        <f t="shared" si="356"/>
        <v>513.42584060535114</v>
      </c>
      <c r="S1607" s="4"/>
      <c r="T1607" s="4"/>
      <c r="U1607" s="4">
        <f t="shared" si="357"/>
        <v>1</v>
      </c>
      <c r="V1607" s="4"/>
      <c r="W1607" s="4"/>
      <c r="X1607">
        <f>IF(front!E1607&gt;$X$2,O1607,P1607)</f>
        <v>70998.941139236224</v>
      </c>
      <c r="Y1607">
        <f t="shared" si="361"/>
        <v>70764.960350935158</v>
      </c>
      <c r="Z1607">
        <f>SUMPRODUCT($B$7:$B$456,Y$7:Y$456,EXP(constants!$B$32+constants!$A$32*ABS($A$7:$A$456-$A1607)))</f>
        <v>4.2787727882837681E-12</v>
      </c>
      <c r="AA1607">
        <f t="shared" ref="AA1607:AA1670" si="362">Y1607-Z1607</f>
        <v>70764.960350935158</v>
      </c>
      <c r="AB1607">
        <f t="shared" si="358"/>
        <v>70759.514392375553</v>
      </c>
      <c r="AD1607" s="4"/>
      <c r="AE1607" s="4"/>
      <c r="AF1607" s="4"/>
      <c r="AI1607" s="5">
        <f>SUMPRODUCT(constants!$B$13:$B$20,A1607^constants!$A$13:$A$20)*constants!$C$10/((A1607/1000000000)^5*(EXP(0.014388/(A1607/1000000000)/constants!$B$9)-1))</f>
        <v>2.2234854944950841E-5</v>
      </c>
      <c r="AL1607" s="17">
        <f t="shared" ref="AL1607:AL1646" si="363">IF(AB1607=0,0,AI1607/AB1607)</f>
        <v>3.1423131060021353E-10</v>
      </c>
      <c r="AQ1607">
        <f t="shared" si="360"/>
        <v>3.1423131060021353E-10</v>
      </c>
    </row>
    <row r="1608" spans="1:43" x14ac:dyDescent="0.2">
      <c r="A1608">
        <f>front!A1608</f>
        <v>919.61</v>
      </c>
      <c r="B1608" s="1">
        <f t="shared" si="359"/>
        <v>0.43000000000006366</v>
      </c>
      <c r="C1608">
        <f>front!D1608-front!B1608</f>
        <v>27951.649999999998</v>
      </c>
      <c r="D1608" s="2">
        <f>front!E1608-front!C1608</f>
        <v>55056.2</v>
      </c>
      <c r="E1608" s="2">
        <f>IF(front!F1608-front!C1608&gt;0,front!F1608-front!C1608,0)</f>
        <v>55056.2</v>
      </c>
      <c r="F1608" s="2">
        <f>front!I1608-front!H1608</f>
        <v>2145.1000000000004</v>
      </c>
      <c r="G1608" s="2"/>
      <c r="H1608" s="2"/>
      <c r="I1608" s="4">
        <f>C1608/(constants!$A$4+constants!$B$4*data!C1608+constants!$C$4*data!C1608^2+constants!$D$4*data!C1608^3+constants!$E$4*data!C1608^4+constants!$F$4*data!C1608^5+constants!$G$4*data!C1608^6+constants!$H$4*data!C1608^7)</f>
        <v>28556.00301961552</v>
      </c>
      <c r="J1608" s="4">
        <f>D1608/(constants!$A$4+constants!$B$4*data!D1608+constants!$C$4*data!D1608^2+constants!$D$4*data!D1608^3+constants!$E$4*data!D1608^4+constants!$F$4*data!D1608^5+constants!$G$4*data!D1608^6+constants!$H$4*data!D1608^7)</f>
        <v>58082.115726345684</v>
      </c>
      <c r="K1608" s="4">
        <f>E1608/(constants!$A$4+constants!$B$4*data!E1608+constants!$C$4*data!E1608^2+constants!$D$4*data!E1608^3+constants!$E$4*data!E1608^4+constants!$F$4*data!E1608^5+constants!$G$4*data!E1608^6+constants!$H$4*data!E1608^7)</f>
        <v>58082.115726345684</v>
      </c>
      <c r="L1608" s="4">
        <f>F1608/(constants!$A$4+constants!$B$4*data!F1608+constants!$C$4*data!F1608^2+constants!$D$4*data!F1608^3+constants!$E$4*data!F1608^4+constants!$F$4*data!F1608^5+constants!$G$4*data!F1608^6+constants!$H$4*data!F1608^7)</f>
        <v>2140.2067359133557</v>
      </c>
      <c r="M1608" s="4"/>
      <c r="N1608" s="4"/>
      <c r="O1608" s="4">
        <f t="shared" ref="O1608:O1671" si="364">I1608*1000/O$4</f>
        <v>71390.007549038797</v>
      </c>
      <c r="P1608" s="4">
        <f t="shared" ref="P1608:Q1671" si="365">J1608*1000/P$4</f>
        <v>14520.528931586423</v>
      </c>
      <c r="Q1608" s="4">
        <f t="shared" si="365"/>
        <v>14520.528931586423</v>
      </c>
      <c r="R1608" s="4">
        <f t="shared" ref="R1608:R1671" si="366">L1608*1000/R$4</f>
        <v>535.05168397833893</v>
      </c>
      <c r="S1608" s="4"/>
      <c r="T1608" s="4"/>
      <c r="U1608" s="4">
        <f t="shared" ref="U1608:U1671" si="367">Q1608/P1608</f>
        <v>1</v>
      </c>
      <c r="V1608" s="4"/>
      <c r="W1608" s="4"/>
      <c r="X1608">
        <f>IF(front!E1608&gt;$X$2,O1608,P1608)</f>
        <v>71390.007549038797</v>
      </c>
      <c r="Y1608">
        <f t="shared" si="361"/>
        <v>71156.026760737732</v>
      </c>
      <c r="Z1608">
        <f>SUMPRODUCT($B$7:$B$456,Y$7:Y$456,EXP(constants!$B$32+constants!$A$32*ABS($A$7:$A$456-$A1608)))</f>
        <v>4.1753902908375233E-12</v>
      </c>
      <c r="AA1608">
        <f t="shared" si="362"/>
        <v>71156.026760737732</v>
      </c>
      <c r="AB1608">
        <f t="shared" ref="AB1608:AB1671" si="368">IF((AA1608-$AA$3)&gt;0,AA1608-$AA$3,0)</f>
        <v>71150.580802178127</v>
      </c>
      <c r="AD1608" s="4"/>
      <c r="AE1608" s="4"/>
      <c r="AF1608" s="4"/>
      <c r="AI1608" s="5">
        <f>SUMPRODUCT(constants!$B$13:$B$20,A1608^constants!$A$13:$A$20)*constants!$C$10/((A1608/1000000000)^5*(EXP(0.014388/(A1608/1000000000)/constants!$B$9)-1))</f>
        <v>2.2231087123440096E-5</v>
      </c>
      <c r="AL1608" s="17">
        <f t="shared" si="363"/>
        <v>3.1245123894701276E-10</v>
      </c>
      <c r="AQ1608">
        <f t="shared" si="360"/>
        <v>3.1245123894701276E-10</v>
      </c>
    </row>
    <row r="1609" spans="1:43" x14ac:dyDescent="0.2">
      <c r="A1609">
        <f>front!A1609</f>
        <v>920.04</v>
      </c>
      <c r="B1609" s="1">
        <f t="shared" ref="B1609:B1672" si="369">A1609-A1608</f>
        <v>0.42999999999994998</v>
      </c>
      <c r="C1609">
        <f>front!D1609-front!B1609</f>
        <v>28394.600000000002</v>
      </c>
      <c r="D1609" s="2">
        <f>front!E1609-front!C1609</f>
        <v>55421.599999999999</v>
      </c>
      <c r="E1609" s="2">
        <f>IF(front!F1609-front!C1609&gt;0,front!F1609-front!C1609,0)</f>
        <v>55421.599999999999</v>
      </c>
      <c r="F1609" s="2">
        <f>front!I1609-front!H1609</f>
        <v>2076.3999999999996</v>
      </c>
      <c r="G1609" s="2"/>
      <c r="H1609" s="2"/>
      <c r="I1609" s="4">
        <f>C1609/(constants!$A$4+constants!$B$4*data!C1609+constants!$C$4*data!C1609^2+constants!$D$4*data!C1609^3+constants!$E$4*data!C1609^4+constants!$F$4*data!C1609^5+constants!$G$4*data!C1609^6+constants!$H$4*data!C1609^7)</f>
        <v>29025.60430333266</v>
      </c>
      <c r="J1609" s="4">
        <f>D1609/(constants!$A$4+constants!$B$4*data!D1609+constants!$C$4*data!D1609^2+constants!$D$4*data!D1609^3+constants!$E$4*data!D1609^4+constants!$F$4*data!D1609^5+constants!$G$4*data!D1609^6+constants!$H$4*data!D1609^7)</f>
        <v>58488.145814377021</v>
      </c>
      <c r="K1609" s="4">
        <f>E1609/(constants!$A$4+constants!$B$4*data!E1609+constants!$C$4*data!E1609^2+constants!$D$4*data!E1609^3+constants!$E$4*data!E1609^4+constants!$F$4*data!E1609^5+constants!$G$4*data!E1609^6+constants!$H$4*data!E1609^7)</f>
        <v>58488.145814377021</v>
      </c>
      <c r="L1609" s="4">
        <f>F1609/(constants!$A$4+constants!$B$4*data!F1609+constants!$C$4*data!F1609^2+constants!$D$4*data!F1609^3+constants!$E$4*data!F1609^4+constants!$F$4*data!F1609^5+constants!$G$4*data!F1609^6+constants!$H$4*data!F1609^7)</f>
        <v>2071.6625311061789</v>
      </c>
      <c r="M1609" s="4"/>
      <c r="N1609" s="4"/>
      <c r="O1609" s="4">
        <f t="shared" si="364"/>
        <v>72564.010758331657</v>
      </c>
      <c r="P1609" s="4">
        <f t="shared" si="365"/>
        <v>14622.036453594255</v>
      </c>
      <c r="Q1609" s="4">
        <f t="shared" si="365"/>
        <v>14622.036453594255</v>
      </c>
      <c r="R1609" s="4">
        <f t="shared" si="366"/>
        <v>517.91563277654473</v>
      </c>
      <c r="S1609" s="4"/>
      <c r="T1609" s="4"/>
      <c r="U1609" s="4">
        <f t="shared" si="367"/>
        <v>1</v>
      </c>
      <c r="V1609" s="4"/>
      <c r="W1609" s="4"/>
      <c r="X1609">
        <f>IF(front!E1609&gt;$X$2,O1609,P1609)</f>
        <v>72564.010758331657</v>
      </c>
      <c r="Y1609">
        <f t="shared" si="361"/>
        <v>72330.029970030591</v>
      </c>
      <c r="Z1609">
        <f>SUMPRODUCT($B$7:$B$456,Y$7:Y$456,EXP(constants!$B$32+constants!$A$32*ABS($A$7:$A$456-$A1609)))</f>
        <v>4.074505692042874E-12</v>
      </c>
      <c r="AA1609">
        <f t="shared" si="362"/>
        <v>72330.029970030591</v>
      </c>
      <c r="AB1609">
        <f t="shared" si="368"/>
        <v>72324.584011470986</v>
      </c>
      <c r="AD1609" s="4"/>
      <c r="AE1609" s="4"/>
      <c r="AF1609" s="4"/>
      <c r="AI1609" s="5">
        <f>SUMPRODUCT(constants!$B$13:$B$20,A1609^constants!$A$13:$A$20)*constants!$C$10/((A1609/1000000000)^5*(EXP(0.014388/(A1609/1000000000)/constants!$B$9)-1))</f>
        <v>2.2227283650701789E-5</v>
      </c>
      <c r="AL1609" s="17">
        <f t="shared" si="363"/>
        <v>3.0732680947292343E-10</v>
      </c>
      <c r="AQ1609">
        <f t="shared" si="360"/>
        <v>3.0732680947292343E-10</v>
      </c>
    </row>
    <row r="1610" spans="1:43" x14ac:dyDescent="0.2">
      <c r="A1610">
        <f>front!A1610</f>
        <v>920.47</v>
      </c>
      <c r="B1610" s="1">
        <f t="shared" si="369"/>
        <v>0.43000000000006366</v>
      </c>
      <c r="C1610">
        <f>front!D1610-front!B1610</f>
        <v>28766.799999999999</v>
      </c>
      <c r="D1610" s="2">
        <f>front!E1610-front!C1610</f>
        <v>54627.9</v>
      </c>
      <c r="E1610" s="2">
        <f>IF(front!F1610-front!C1610&gt;0,front!F1610-front!C1610,0)</f>
        <v>54627.9</v>
      </c>
      <c r="F1610" s="2">
        <f>front!I1610-front!H1610</f>
        <v>2222.5</v>
      </c>
      <c r="G1610" s="2"/>
      <c r="H1610" s="2"/>
      <c r="I1610" s="4">
        <f>C1610/(constants!$A$4+constants!$B$4*data!C1610+constants!$C$4*data!C1610^2+constants!$D$4*data!C1610^3+constants!$E$4*data!C1610^4+constants!$F$4*data!C1610^5+constants!$G$4*data!C1610^6+constants!$H$4*data!C1610^7)</f>
        <v>29420.569740801344</v>
      </c>
      <c r="J1610" s="4">
        <f>D1610/(constants!$A$4+constants!$B$4*data!D1610+constants!$C$4*data!D1610^2+constants!$D$4*data!D1610^3+constants!$E$4*data!D1610^4+constants!$F$4*data!D1610^5+constants!$G$4*data!D1610^6+constants!$H$4*data!D1610^7)</f>
        <v>57606.611699842186</v>
      </c>
      <c r="K1610" s="4">
        <f>E1610/(constants!$A$4+constants!$B$4*data!E1610+constants!$C$4*data!E1610^2+constants!$D$4*data!E1610^3+constants!$E$4*data!E1610^4+constants!$F$4*data!E1610^5+constants!$G$4*data!E1610^6+constants!$H$4*data!E1610^7)</f>
        <v>57606.611699842186</v>
      </c>
      <c r="L1610" s="4">
        <f>F1610/(constants!$A$4+constants!$B$4*data!F1610+constants!$C$4*data!F1610^2+constants!$D$4*data!F1610^3+constants!$E$4*data!F1610^4+constants!$F$4*data!F1610^5+constants!$G$4*data!F1610^6+constants!$H$4*data!F1610^7)</f>
        <v>2217.4313244227087</v>
      </c>
      <c r="M1610" s="4"/>
      <c r="N1610" s="4"/>
      <c r="O1610" s="4">
        <f t="shared" si="364"/>
        <v>73551.424352003363</v>
      </c>
      <c r="P1610" s="4">
        <f t="shared" si="365"/>
        <v>14401.652924960546</v>
      </c>
      <c r="Q1610" s="4">
        <f t="shared" si="365"/>
        <v>14401.652924960546</v>
      </c>
      <c r="R1610" s="4">
        <f t="shared" si="366"/>
        <v>554.35783110567718</v>
      </c>
      <c r="S1610" s="4"/>
      <c r="T1610" s="4"/>
      <c r="U1610" s="4">
        <f t="shared" si="367"/>
        <v>1</v>
      </c>
      <c r="V1610" s="4"/>
      <c r="W1610" s="4"/>
      <c r="X1610">
        <f>IF(front!E1610&gt;$X$2,O1610,P1610)</f>
        <v>73551.424352003363</v>
      </c>
      <c r="Y1610">
        <f t="shared" si="361"/>
        <v>73317.443563702298</v>
      </c>
      <c r="Z1610">
        <f>SUMPRODUCT($B$7:$B$456,Y$7:Y$456,EXP(constants!$B$32+constants!$A$32*ABS($A$7:$A$456-$A1610)))</f>
        <v>3.976058638379316E-12</v>
      </c>
      <c r="AA1610">
        <f t="shared" si="362"/>
        <v>73317.443563702298</v>
      </c>
      <c r="AB1610">
        <f t="shared" si="368"/>
        <v>73311.997605142693</v>
      </c>
      <c r="AD1610" s="4"/>
      <c r="AE1610" s="4"/>
      <c r="AF1610" s="4"/>
      <c r="AI1610" s="5">
        <f>SUMPRODUCT(constants!$B$13:$B$20,A1610^constants!$A$13:$A$20)*constants!$C$10/((A1610/1000000000)^5*(EXP(0.014388/(A1610/1000000000)/constants!$B$9)-1))</f>
        <v>2.2223444739311459E-5</v>
      </c>
      <c r="AL1610" s="17">
        <f t="shared" si="363"/>
        <v>3.0313516839367268E-10</v>
      </c>
      <c r="AQ1610">
        <f t="shared" si="360"/>
        <v>3.0313516839367268E-10</v>
      </c>
    </row>
    <row r="1611" spans="1:43" x14ac:dyDescent="0.2">
      <c r="A1611">
        <f>front!A1611</f>
        <v>920.91</v>
      </c>
      <c r="B1611" s="1">
        <f t="shared" si="369"/>
        <v>0.43999999999994088</v>
      </c>
      <c r="C1611">
        <f>front!D1611-front!B1611</f>
        <v>29273.350000000002</v>
      </c>
      <c r="D1611" s="2">
        <f>front!E1611-front!C1611</f>
        <v>55204.4</v>
      </c>
      <c r="E1611" s="2">
        <f>IF(front!F1611-front!C1611&gt;0,front!F1611-front!C1611,0)</f>
        <v>55204.4</v>
      </c>
      <c r="F1611" s="2">
        <f>front!I1611-front!H1611</f>
        <v>2127</v>
      </c>
      <c r="G1611" s="2"/>
      <c r="H1611" s="2"/>
      <c r="I1611" s="4">
        <f>C1611/(constants!$A$4+constants!$B$4*data!C1611+constants!$C$4*data!C1611^2+constants!$D$4*data!C1611^3+constants!$E$4*data!C1611^4+constants!$F$4*data!C1611^5+constants!$G$4*data!C1611^6+constants!$H$4*data!C1611^7)</f>
        <v>29958.643621291962</v>
      </c>
      <c r="J1611" s="4">
        <f>D1611/(constants!$A$4+constants!$B$4*data!D1611+constants!$C$4*data!D1611^2+constants!$D$4*data!D1611^3+constants!$E$4*data!D1611^4+constants!$F$4*data!D1611^5+constants!$G$4*data!D1611^6+constants!$H$4*data!D1611^7)</f>
        <v>58246.751585555066</v>
      </c>
      <c r="K1611" s="4">
        <f>E1611/(constants!$A$4+constants!$B$4*data!E1611+constants!$C$4*data!E1611^2+constants!$D$4*data!E1611^3+constants!$E$4*data!E1611^4+constants!$F$4*data!E1611^5+constants!$G$4*data!E1611^6+constants!$H$4*data!E1611^7)</f>
        <v>58246.751585555066</v>
      </c>
      <c r="L1611" s="4">
        <f>F1611/(constants!$A$4+constants!$B$4*data!F1611+constants!$C$4*data!F1611^2+constants!$D$4*data!F1611^3+constants!$E$4*data!F1611^4+constants!$F$4*data!F1611^5+constants!$G$4*data!F1611^6+constants!$H$4*data!F1611^7)</f>
        <v>2122.147774626239</v>
      </c>
      <c r="M1611" s="4"/>
      <c r="N1611" s="4"/>
      <c r="O1611" s="4">
        <f t="shared" si="364"/>
        <v>74896.609053229899</v>
      </c>
      <c r="P1611" s="4">
        <f t="shared" si="365"/>
        <v>14561.687896388767</v>
      </c>
      <c r="Q1611" s="4">
        <f t="shared" si="365"/>
        <v>14561.687896388767</v>
      </c>
      <c r="R1611" s="4">
        <f t="shared" si="366"/>
        <v>530.53694365655986</v>
      </c>
      <c r="S1611" s="4"/>
      <c r="T1611" s="4"/>
      <c r="U1611" s="4">
        <f t="shared" si="367"/>
        <v>1</v>
      </c>
      <c r="V1611" s="4"/>
      <c r="W1611" s="4"/>
      <c r="X1611">
        <f>IF(front!E1611&gt;$X$2,O1611,P1611)</f>
        <v>74896.609053229899</v>
      </c>
      <c r="Y1611">
        <f t="shared" si="361"/>
        <v>74662.628264928833</v>
      </c>
      <c r="Z1611">
        <f>SUMPRODUCT($B$7:$B$456,Y$7:Y$456,EXP(constants!$B$32+constants!$A$32*ABS($A$7:$A$456-$A1611)))</f>
        <v>3.8777839236600319E-12</v>
      </c>
      <c r="AA1611">
        <f t="shared" si="362"/>
        <v>74662.628264928833</v>
      </c>
      <c r="AB1611">
        <f t="shared" si="368"/>
        <v>74657.182306369228</v>
      </c>
      <c r="AD1611" s="4"/>
      <c r="AE1611" s="4"/>
      <c r="AF1611" s="4"/>
      <c r="AI1611" s="5">
        <f>SUMPRODUCT(constants!$B$13:$B$20,A1611^constants!$A$13:$A$20)*constants!$C$10/((A1611/1000000000)^5*(EXP(0.014388/(A1611/1000000000)/constants!$B$9)-1))</f>
        <v>2.2219480091137365E-5</v>
      </c>
      <c r="AL1611" s="17">
        <f t="shared" si="363"/>
        <v>2.9762012715609485E-10</v>
      </c>
      <c r="AQ1611">
        <f t="shared" si="360"/>
        <v>2.9762012715609485E-10</v>
      </c>
    </row>
    <row r="1612" spans="1:43" x14ac:dyDescent="0.2">
      <c r="A1612">
        <f>front!A1612</f>
        <v>921.34</v>
      </c>
      <c r="B1612" s="1">
        <f t="shared" si="369"/>
        <v>0.43000000000006366</v>
      </c>
      <c r="C1612">
        <f>front!D1612-front!B1612</f>
        <v>29827.200000000001</v>
      </c>
      <c r="D1612" s="2">
        <f>front!E1612-front!C1612</f>
        <v>55525.8</v>
      </c>
      <c r="E1612" s="2">
        <f>IF(front!F1612-front!C1612&gt;0,front!F1612-front!C1612,0)</f>
        <v>55525.8</v>
      </c>
      <c r="F1612" s="2">
        <f>front!I1612-front!H1612</f>
        <v>1972.7999999999993</v>
      </c>
      <c r="G1612" s="2"/>
      <c r="H1612" s="2"/>
      <c r="I1612" s="4">
        <f>C1612/(constants!$A$4+constants!$B$4*data!C1612+constants!$C$4*data!C1612^2+constants!$D$4*data!C1612^3+constants!$E$4*data!C1612^4+constants!$F$4*data!C1612^5+constants!$G$4*data!C1612^6+constants!$H$4*data!C1612^7)</f>
        <v>30547.67111981424</v>
      </c>
      <c r="J1612" s="4">
        <f>D1612/(constants!$A$4+constants!$B$4*data!D1612+constants!$C$4*data!D1612^2+constants!$D$4*data!D1612^3+constants!$E$4*data!D1612^4+constants!$F$4*data!D1612^5+constants!$G$4*data!D1612^6+constants!$H$4*data!D1612^7)</f>
        <v>58604.000525728305</v>
      </c>
      <c r="K1612" s="4">
        <f>E1612/(constants!$A$4+constants!$B$4*data!E1612+constants!$C$4*data!E1612^2+constants!$D$4*data!E1612^3+constants!$E$4*data!E1612^4+constants!$F$4*data!E1612^5+constants!$G$4*data!E1612^6+constants!$H$4*data!E1612^7)</f>
        <v>58604.000525728305</v>
      </c>
      <c r="L1612" s="4">
        <f>F1612/(constants!$A$4+constants!$B$4*data!F1612+constants!$C$4*data!F1612^2+constants!$D$4*data!F1612^3+constants!$E$4*data!F1612^4+constants!$F$4*data!F1612^5+constants!$G$4*data!F1612^6+constants!$H$4*data!F1612^7)</f>
        <v>1968.2975823610352</v>
      </c>
      <c r="M1612" s="4"/>
      <c r="N1612" s="4"/>
      <c r="O1612" s="4">
        <f t="shared" si="364"/>
        <v>76369.177799535595</v>
      </c>
      <c r="P1612" s="4">
        <f t="shared" si="365"/>
        <v>14651.000131432076</v>
      </c>
      <c r="Q1612" s="4">
        <f t="shared" si="365"/>
        <v>14651.000131432076</v>
      </c>
      <c r="R1612" s="4">
        <f t="shared" si="366"/>
        <v>492.0743955902588</v>
      </c>
      <c r="S1612" s="4"/>
      <c r="T1612" s="4"/>
      <c r="U1612" s="4">
        <f t="shared" si="367"/>
        <v>1</v>
      </c>
      <c r="V1612" s="4"/>
      <c r="W1612" s="4"/>
      <c r="X1612">
        <f>IF(front!E1612&gt;$X$2,O1612,P1612)</f>
        <v>76369.177799535595</v>
      </c>
      <c r="Y1612">
        <f t="shared" si="361"/>
        <v>76135.19701123453</v>
      </c>
      <c r="Z1612">
        <f>SUMPRODUCT($B$7:$B$456,Y$7:Y$456,EXP(constants!$B$32+constants!$A$32*ABS($A$7:$A$456-$A1612)))</f>
        <v>3.7840900057023855E-12</v>
      </c>
      <c r="AA1612">
        <f t="shared" si="362"/>
        <v>76135.19701123453</v>
      </c>
      <c r="AB1612">
        <f t="shared" si="368"/>
        <v>76129.751052674925</v>
      </c>
      <c r="AD1612" s="4"/>
      <c r="AE1612" s="4"/>
      <c r="AF1612" s="4"/>
      <c r="AI1612" s="5">
        <f>SUMPRODUCT(constants!$B$13:$B$20,A1612^constants!$A$13:$A$20)*constants!$C$10/((A1612/1000000000)^5*(EXP(0.014388/(A1612/1000000000)/constants!$B$9)-1))</f>
        <v>2.2215570139941582E-5</v>
      </c>
      <c r="AL1612" s="17">
        <f t="shared" si="363"/>
        <v>2.9181193728809659E-10</v>
      </c>
      <c r="AQ1612">
        <f t="shared" si="360"/>
        <v>2.9181193728809659E-10</v>
      </c>
    </row>
    <row r="1613" spans="1:43" x14ac:dyDescent="0.2">
      <c r="A1613">
        <f>front!A1613</f>
        <v>921.77</v>
      </c>
      <c r="B1613" s="1">
        <f t="shared" si="369"/>
        <v>0.42999999999994998</v>
      </c>
      <c r="C1613">
        <f>front!D1613-front!B1613</f>
        <v>30125.95</v>
      </c>
      <c r="D1613" s="2">
        <f>front!E1613-front!C1613</f>
        <v>55738.5</v>
      </c>
      <c r="E1613" s="2">
        <f>IF(front!F1613-front!C1613&gt;0,front!F1613-front!C1613,0)</f>
        <v>55738.5</v>
      </c>
      <c r="F1613" s="2">
        <f>front!I1613-front!H1613</f>
        <v>2003.8000000000011</v>
      </c>
      <c r="G1613" s="2"/>
      <c r="H1613" s="2"/>
      <c r="I1613" s="4">
        <f>C1613/(constants!$A$4+constants!$B$4*data!C1613+constants!$C$4*data!C1613^2+constants!$D$4*data!C1613^3+constants!$E$4*data!C1613^4+constants!$F$4*data!C1613^5+constants!$G$4*data!C1613^6+constants!$H$4*data!C1613^7)</f>
        <v>30865.702847318698</v>
      </c>
      <c r="J1613" s="4">
        <f>D1613/(constants!$A$4+constants!$B$4*data!D1613+constants!$C$4*data!D1613^2+constants!$D$4*data!D1613^3+constants!$E$4*data!D1613^4+constants!$F$4*data!D1613^5+constants!$G$4*data!D1613^6+constants!$H$4*data!D1613^7)</f>
        <v>58840.594172992889</v>
      </c>
      <c r="K1613" s="4">
        <f>E1613/(constants!$A$4+constants!$B$4*data!E1613+constants!$C$4*data!E1613^2+constants!$D$4*data!E1613^3+constants!$E$4*data!E1613^4+constants!$F$4*data!E1613^5+constants!$G$4*data!E1613^6+constants!$H$4*data!E1613^7)</f>
        <v>58840.594172992889</v>
      </c>
      <c r="L1613" s="4">
        <f>F1613/(constants!$A$4+constants!$B$4*data!F1613+constants!$C$4*data!F1613^2+constants!$D$4*data!F1613^3+constants!$E$4*data!F1613^4+constants!$F$4*data!F1613^5+constants!$G$4*data!F1613^6+constants!$H$4*data!F1613^7)</f>
        <v>1999.227238870619</v>
      </c>
      <c r="M1613" s="4"/>
      <c r="N1613" s="4"/>
      <c r="O1613" s="4">
        <f t="shared" si="364"/>
        <v>77164.257118296751</v>
      </c>
      <c r="P1613" s="4">
        <f t="shared" si="365"/>
        <v>14710.148543248222</v>
      </c>
      <c r="Q1613" s="4">
        <f t="shared" si="365"/>
        <v>14710.148543248222</v>
      </c>
      <c r="R1613" s="4">
        <f t="shared" si="366"/>
        <v>499.80680971765474</v>
      </c>
      <c r="S1613" s="4"/>
      <c r="T1613" s="4"/>
      <c r="U1613" s="4">
        <f t="shared" si="367"/>
        <v>1</v>
      </c>
      <c r="V1613" s="4"/>
      <c r="W1613" s="4"/>
      <c r="X1613">
        <f>IF(front!E1613&gt;$X$2,O1613,P1613)</f>
        <v>77164.257118296751</v>
      </c>
      <c r="Y1613">
        <f t="shared" si="361"/>
        <v>76930.276329995686</v>
      </c>
      <c r="Z1613">
        <f>SUMPRODUCT($B$7:$B$456,Y$7:Y$456,EXP(constants!$B$32+constants!$A$32*ABS($A$7:$A$456-$A1613)))</f>
        <v>3.6926598936800757E-12</v>
      </c>
      <c r="AA1613">
        <f t="shared" si="362"/>
        <v>76930.276329995686</v>
      </c>
      <c r="AB1613">
        <f t="shared" si="368"/>
        <v>76924.830371436081</v>
      </c>
      <c r="AD1613" s="4"/>
      <c r="AE1613" s="4"/>
      <c r="AF1613" s="4"/>
      <c r="AI1613" s="5">
        <f>SUMPRODUCT(constants!$B$13:$B$20,A1613^constants!$A$13:$A$20)*constants!$C$10/((A1613/1000000000)^5*(EXP(0.014388/(A1613/1000000000)/constants!$B$9)-1))</f>
        <v>2.2211625409847745E-5</v>
      </c>
      <c r="AL1613" s="17">
        <f t="shared" si="363"/>
        <v>2.8874454844550975E-10</v>
      </c>
      <c r="AQ1613">
        <f t="shared" ref="AQ1613:AQ1646" si="370">AL1613</f>
        <v>2.8874454844550975E-10</v>
      </c>
    </row>
    <row r="1614" spans="1:43" x14ac:dyDescent="0.2">
      <c r="A1614">
        <f>front!A1614</f>
        <v>922.2</v>
      </c>
      <c r="B1614" s="1">
        <f t="shared" si="369"/>
        <v>0.43000000000006366</v>
      </c>
      <c r="C1614">
        <f>front!D1614-front!B1614</f>
        <v>30397.35</v>
      </c>
      <c r="D1614" s="2">
        <f>front!E1614-front!C1614</f>
        <v>55758.3</v>
      </c>
      <c r="E1614" s="2">
        <f>IF(front!F1614-front!C1614&gt;0,front!F1614-front!C1614,0)</f>
        <v>55758.3</v>
      </c>
      <c r="F1614" s="2">
        <f>front!I1614-front!H1614</f>
        <v>2004.1000000000004</v>
      </c>
      <c r="G1614" s="2"/>
      <c r="H1614" s="2"/>
      <c r="I1614" s="4">
        <f>C1614/(constants!$A$4+constants!$B$4*data!C1614+constants!$C$4*data!C1614^2+constants!$D$4*data!C1614^3+constants!$E$4*data!C1614^4+constants!$F$4*data!C1614^5+constants!$G$4*data!C1614^6+constants!$H$4*data!C1614^7)</f>
        <v>31154.805325310521</v>
      </c>
      <c r="J1614" s="4">
        <f>D1614/(constants!$A$4+constants!$B$4*data!D1614+constants!$C$4*data!D1614^2+constants!$D$4*data!D1614^3+constants!$E$4*data!D1614^4+constants!$F$4*data!D1614^5+constants!$G$4*data!D1614^6+constants!$H$4*data!D1614^7)</f>
        <v>58862.625785013784</v>
      </c>
      <c r="K1614" s="4">
        <f>E1614/(constants!$A$4+constants!$B$4*data!E1614+constants!$C$4*data!E1614^2+constants!$D$4*data!E1614^3+constants!$E$4*data!E1614^4+constants!$F$4*data!E1614^5+constants!$G$4*data!E1614^6+constants!$H$4*data!E1614^7)</f>
        <v>58862.625785013784</v>
      </c>
      <c r="L1614" s="4">
        <f>F1614/(constants!$A$4+constants!$B$4*data!F1614+constants!$C$4*data!F1614^2+constants!$D$4*data!F1614^3+constants!$E$4*data!F1614^4+constants!$F$4*data!F1614^5+constants!$G$4*data!F1614^6+constants!$H$4*data!F1614^7)</f>
        <v>1999.5265581584958</v>
      </c>
      <c r="M1614" s="4"/>
      <c r="N1614" s="4"/>
      <c r="O1614" s="4">
        <f t="shared" si="364"/>
        <v>77887.0133132763</v>
      </c>
      <c r="P1614" s="4">
        <f t="shared" si="365"/>
        <v>14715.656446253446</v>
      </c>
      <c r="Q1614" s="4">
        <f t="shared" si="365"/>
        <v>14715.656446253446</v>
      </c>
      <c r="R1614" s="4">
        <f t="shared" si="366"/>
        <v>499.88163953962396</v>
      </c>
      <c r="S1614" s="4"/>
      <c r="T1614" s="4"/>
      <c r="U1614" s="4">
        <f t="shared" si="367"/>
        <v>1</v>
      </c>
      <c r="V1614" s="4"/>
      <c r="W1614" s="4"/>
      <c r="X1614">
        <f>IF(front!E1614&gt;$X$2,O1614,P1614)</f>
        <v>77887.0133132763</v>
      </c>
      <c r="Y1614">
        <f t="shared" si="361"/>
        <v>77653.032524975235</v>
      </c>
      <c r="Z1614">
        <f>SUMPRODUCT($B$7:$B$456,Y$7:Y$456,EXP(constants!$B$32+constants!$A$32*ABS($A$7:$A$456-$A1614)))</f>
        <v>3.6034388901545874E-12</v>
      </c>
      <c r="AA1614">
        <f t="shared" si="362"/>
        <v>77653.032524975235</v>
      </c>
      <c r="AB1614">
        <f t="shared" si="368"/>
        <v>77647.58656641563</v>
      </c>
      <c r="AD1614" s="4"/>
      <c r="AE1614" s="4"/>
      <c r="AF1614" s="4"/>
      <c r="AI1614" s="5">
        <f>SUMPRODUCT(constants!$B$13:$B$20,A1614^constants!$A$13:$A$20)*constants!$C$10/((A1614/1000000000)^5*(EXP(0.014388/(A1614/1000000000)/constants!$B$9)-1))</f>
        <v>2.2207646124831148E-5</v>
      </c>
      <c r="AL1614" s="17">
        <f t="shared" si="363"/>
        <v>2.8600561983772547E-10</v>
      </c>
      <c r="AQ1614">
        <f t="shared" si="370"/>
        <v>2.8600561983772547E-10</v>
      </c>
    </row>
    <row r="1615" spans="1:43" x14ac:dyDescent="0.2">
      <c r="A1615">
        <f>front!A1615</f>
        <v>922.64</v>
      </c>
      <c r="B1615" s="1">
        <f t="shared" si="369"/>
        <v>0.43999999999994088</v>
      </c>
      <c r="C1615">
        <f>front!D1615-front!B1615</f>
        <v>30380.5</v>
      </c>
      <c r="D1615" s="2">
        <f>front!E1615-front!C1615</f>
        <v>55314.6</v>
      </c>
      <c r="E1615" s="2">
        <f>IF(front!F1615-front!C1615&gt;0,front!F1615-front!C1615,0)</f>
        <v>55314.6</v>
      </c>
      <c r="F1615" s="2">
        <f>front!I1615-front!H1615</f>
        <v>2358.0999999999985</v>
      </c>
      <c r="G1615" s="2"/>
      <c r="H1615" s="2"/>
      <c r="I1615" s="4">
        <f>C1615/(constants!$A$4+constants!$B$4*data!C1615+constants!$C$4*data!C1615^2+constants!$D$4*data!C1615^3+constants!$E$4*data!C1615^4+constants!$F$4*data!C1615^5+constants!$G$4*data!C1615^6+constants!$H$4*data!C1615^7)</f>
        <v>31136.851107954652</v>
      </c>
      <c r="J1615" s="4">
        <f>D1615/(constants!$A$4+constants!$B$4*data!D1615+constants!$C$4*data!D1615^2+constants!$D$4*data!D1615^3+constants!$E$4*data!D1615^4+constants!$F$4*data!D1615^5+constants!$G$4*data!D1615^6+constants!$H$4*data!D1615^7)</f>
        <v>58369.210606263186</v>
      </c>
      <c r="K1615" s="4">
        <f>E1615/(constants!$A$4+constants!$B$4*data!E1615+constants!$C$4*data!E1615^2+constants!$D$4*data!E1615^3+constants!$E$4*data!E1615^4+constants!$F$4*data!E1615^5+constants!$G$4*data!E1615^6+constants!$H$4*data!E1615^7)</f>
        <v>58369.210606263186</v>
      </c>
      <c r="L1615" s="4">
        <f>F1615/(constants!$A$4+constants!$B$4*data!F1615+constants!$C$4*data!F1615^2+constants!$D$4*data!F1615^3+constants!$E$4*data!F1615^4+constants!$F$4*data!F1615^5+constants!$G$4*data!F1615^6+constants!$H$4*data!F1615^7)</f>
        <v>2352.7244452834411</v>
      </c>
      <c r="M1615" s="4"/>
      <c r="N1615" s="4"/>
      <c r="O1615" s="4">
        <f t="shared" si="364"/>
        <v>77842.127769886632</v>
      </c>
      <c r="P1615" s="4">
        <f t="shared" si="365"/>
        <v>14592.302651565797</v>
      </c>
      <c r="Q1615" s="4">
        <f t="shared" si="365"/>
        <v>14592.302651565797</v>
      </c>
      <c r="R1615" s="4">
        <f t="shared" si="366"/>
        <v>588.18111132086028</v>
      </c>
      <c r="S1615" s="4"/>
      <c r="T1615" s="4"/>
      <c r="U1615" s="4">
        <f t="shared" si="367"/>
        <v>1</v>
      </c>
      <c r="V1615" s="4"/>
      <c r="W1615" s="4"/>
      <c r="X1615">
        <f>IF(front!E1615&gt;$X$2,O1615,P1615)</f>
        <v>77842.127769886632</v>
      </c>
      <c r="Y1615">
        <f t="shared" si="361"/>
        <v>77608.146981585567</v>
      </c>
      <c r="Z1615">
        <f>SUMPRODUCT($B$7:$B$456,Y$7:Y$456,EXP(constants!$B$32+constants!$A$32*ABS($A$7:$A$456-$A1615)))</f>
        <v>3.5143740746812766E-12</v>
      </c>
      <c r="AA1615">
        <f t="shared" si="362"/>
        <v>77608.146981585567</v>
      </c>
      <c r="AB1615">
        <f t="shared" si="368"/>
        <v>77602.701023025962</v>
      </c>
      <c r="AD1615" s="4"/>
      <c r="AE1615" s="4"/>
      <c r="AF1615" s="4"/>
      <c r="AI1615" s="5">
        <f>SUMPRODUCT(constants!$B$13:$B$20,A1615^constants!$A$13:$A$20)*constants!$C$10/((A1615/1000000000)^5*(EXP(0.014388/(A1615/1000000000)/constants!$B$9)-1))</f>
        <v>2.2203538765258722E-5</v>
      </c>
      <c r="AL1615" s="17">
        <f t="shared" si="363"/>
        <v>2.8611811795920061E-10</v>
      </c>
      <c r="AQ1615">
        <f t="shared" si="370"/>
        <v>2.8611811795920061E-10</v>
      </c>
    </row>
    <row r="1616" spans="1:43" x14ac:dyDescent="0.2">
      <c r="A1616">
        <f>front!A1616</f>
        <v>923.07</v>
      </c>
      <c r="B1616" s="1">
        <f t="shared" si="369"/>
        <v>0.43000000000006366</v>
      </c>
      <c r="C1616">
        <f>front!D1616-front!B1616</f>
        <v>30237.200000000001</v>
      </c>
      <c r="D1616" s="2">
        <f>front!E1616-front!C1616</f>
        <v>54743.5</v>
      </c>
      <c r="E1616" s="2">
        <f>IF(front!F1616-front!C1616&gt;0,front!F1616-front!C1616,0)</f>
        <v>54743.5</v>
      </c>
      <c r="F1616" s="2">
        <f>front!I1616-front!H1616</f>
        <v>2398.5</v>
      </c>
      <c r="G1616" s="2"/>
      <c r="H1616" s="2"/>
      <c r="I1616" s="4">
        <f>C1616/(constants!$A$4+constants!$B$4*data!C1616+constants!$C$4*data!C1616^2+constants!$D$4*data!C1616^3+constants!$E$4*data!C1616^4+constants!$F$4*data!C1616^5+constants!$G$4*data!C1616^6+constants!$H$4*data!C1616^7)</f>
        <v>30984.187899730223</v>
      </c>
      <c r="J1616" s="4">
        <f>D1616/(constants!$A$4+constants!$B$4*data!D1616+constants!$C$4*data!D1616^2+constants!$D$4*data!D1616^3+constants!$E$4*data!D1616^4+constants!$F$4*data!D1616^5+constants!$G$4*data!D1616^6+constants!$H$4*data!D1616^7)</f>
        <v>57734.911676692238</v>
      </c>
      <c r="K1616" s="4">
        <f>E1616/(constants!$A$4+constants!$B$4*data!E1616+constants!$C$4*data!E1616^2+constants!$D$4*data!E1616^3+constants!$E$4*data!E1616^4+constants!$F$4*data!E1616^5+constants!$G$4*data!E1616^6+constants!$H$4*data!E1616^7)</f>
        <v>57734.911676692238</v>
      </c>
      <c r="L1616" s="4">
        <f>F1616/(constants!$A$4+constants!$B$4*data!F1616+constants!$C$4*data!F1616^2+constants!$D$4*data!F1616^3+constants!$E$4*data!F1616^4+constants!$F$4*data!F1616^5+constants!$G$4*data!F1616^6+constants!$H$4*data!F1616^7)</f>
        <v>2393.0331560011514</v>
      </c>
      <c r="M1616" s="4"/>
      <c r="N1616" s="4"/>
      <c r="O1616" s="4">
        <f t="shared" si="364"/>
        <v>77460.469749325566</v>
      </c>
      <c r="P1616" s="4">
        <f t="shared" si="365"/>
        <v>14433.727919173059</v>
      </c>
      <c r="Q1616" s="4">
        <f t="shared" si="365"/>
        <v>14433.727919173059</v>
      </c>
      <c r="R1616" s="4">
        <f t="shared" si="366"/>
        <v>598.25828900028785</v>
      </c>
      <c r="S1616" s="4"/>
      <c r="T1616" s="4"/>
      <c r="U1616" s="4">
        <f t="shared" si="367"/>
        <v>1</v>
      </c>
      <c r="V1616" s="4"/>
      <c r="W1616" s="4"/>
      <c r="X1616">
        <f>IF(front!E1616&gt;$X$2,O1616,P1616)</f>
        <v>77460.469749325566</v>
      </c>
      <c r="Y1616">
        <f t="shared" si="361"/>
        <v>77226.488961024501</v>
      </c>
      <c r="Z1616">
        <f>SUMPRODUCT($B$7:$B$456,Y$7:Y$456,EXP(constants!$B$32+constants!$A$32*ABS($A$7:$A$456-$A1616)))</f>
        <v>3.4294607626690666E-12</v>
      </c>
      <c r="AA1616">
        <f t="shared" si="362"/>
        <v>77226.488961024501</v>
      </c>
      <c r="AB1616">
        <f t="shared" si="368"/>
        <v>77221.043002464896</v>
      </c>
      <c r="AD1616" s="4"/>
      <c r="AE1616" s="4"/>
      <c r="AF1616" s="4"/>
      <c r="AI1616" s="5">
        <f>SUMPRODUCT(constants!$B$13:$B$20,A1616^constants!$A$13:$A$20)*constants!$C$10/((A1616/1000000000)^5*(EXP(0.014388/(A1616/1000000000)/constants!$B$9)-1))</f>
        <v>2.2199490263533064E-5</v>
      </c>
      <c r="AL1616" s="17">
        <f t="shared" si="363"/>
        <v>2.8747980343679711E-10</v>
      </c>
      <c r="AQ1616">
        <f t="shared" si="370"/>
        <v>2.8747980343679711E-10</v>
      </c>
    </row>
    <row r="1617" spans="1:43" x14ac:dyDescent="0.2">
      <c r="A1617">
        <f>front!A1617</f>
        <v>923.5</v>
      </c>
      <c r="B1617" s="1">
        <f t="shared" si="369"/>
        <v>0.42999999999994998</v>
      </c>
      <c r="C1617">
        <f>front!D1617-front!B1617</f>
        <v>29977.35</v>
      </c>
      <c r="D1617" s="2">
        <f>front!E1617-front!C1617</f>
        <v>55157.5</v>
      </c>
      <c r="E1617" s="2">
        <f>IF(front!F1617-front!C1617&gt;0,front!F1617-front!C1617,0)</f>
        <v>55157.5</v>
      </c>
      <c r="F1617" s="2">
        <f>front!I1617-front!H1617</f>
        <v>2012.1000000000004</v>
      </c>
      <c r="G1617" s="2"/>
      <c r="H1617" s="2"/>
      <c r="I1617" s="4">
        <f>C1617/(constants!$A$4+constants!$B$4*data!C1617+constants!$C$4*data!C1617^2+constants!$D$4*data!C1617^3+constants!$E$4*data!C1617^4+constants!$F$4*data!C1617^5+constants!$G$4*data!C1617^6+constants!$H$4*data!C1617^7)</f>
        <v>30707.485171378532</v>
      </c>
      <c r="J1617" s="4">
        <f>D1617/(constants!$A$4+constants!$B$4*data!D1617+constants!$C$4*data!D1617^2+constants!$D$4*data!D1617^3+constants!$E$4*data!D1617^4+constants!$F$4*data!D1617^5+constants!$G$4*data!D1617^6+constants!$H$4*data!D1617^7)</f>
        <v>58194.644104865489</v>
      </c>
      <c r="K1617" s="4">
        <f>E1617/(constants!$A$4+constants!$B$4*data!E1617+constants!$C$4*data!E1617^2+constants!$D$4*data!E1617^3+constants!$E$4*data!E1617^4+constants!$F$4*data!E1617^5+constants!$G$4*data!E1617^6+constants!$H$4*data!E1617^7)</f>
        <v>58194.644104865489</v>
      </c>
      <c r="L1617" s="4">
        <f>F1617/(constants!$A$4+constants!$B$4*data!F1617+constants!$C$4*data!F1617^2+constants!$D$4*data!F1617^3+constants!$E$4*data!F1617^4+constants!$F$4*data!F1617^5+constants!$G$4*data!F1617^6+constants!$H$4*data!F1617^7)</f>
        <v>2007.5084060896129</v>
      </c>
      <c r="M1617" s="4"/>
      <c r="N1617" s="4"/>
      <c r="O1617" s="4">
        <f t="shared" si="364"/>
        <v>76768.71292844633</v>
      </c>
      <c r="P1617" s="4">
        <f t="shared" si="365"/>
        <v>14548.661026216372</v>
      </c>
      <c r="Q1617" s="4">
        <f t="shared" si="365"/>
        <v>14548.661026216372</v>
      </c>
      <c r="R1617" s="4">
        <f t="shared" si="366"/>
        <v>501.87710152240322</v>
      </c>
      <c r="S1617" s="4"/>
      <c r="T1617" s="4"/>
      <c r="U1617" s="4">
        <f t="shared" si="367"/>
        <v>1</v>
      </c>
      <c r="V1617" s="4"/>
      <c r="W1617" s="4"/>
      <c r="X1617">
        <f>IF(front!E1617&gt;$X$2,O1617,P1617)</f>
        <v>76768.71292844633</v>
      </c>
      <c r="Y1617">
        <f t="shared" si="361"/>
        <v>76534.732140145265</v>
      </c>
      <c r="Z1617">
        <f>SUMPRODUCT($B$7:$B$456,Y$7:Y$456,EXP(constants!$B$32+constants!$A$32*ABS($A$7:$A$456-$A1617)))</f>
        <v>3.3465991020757849E-12</v>
      </c>
      <c r="AA1617">
        <f t="shared" si="362"/>
        <v>76534.732140145265</v>
      </c>
      <c r="AB1617">
        <f t="shared" si="368"/>
        <v>76529.28618158566</v>
      </c>
      <c r="AD1617" s="4"/>
      <c r="AE1617" s="4"/>
      <c r="AF1617" s="4"/>
      <c r="AI1617" s="5">
        <f>SUMPRODUCT(constants!$B$13:$B$20,A1617^constants!$A$13:$A$20)*constants!$C$10/((A1617/1000000000)^5*(EXP(0.014388/(A1617/1000000000)/constants!$B$9)-1))</f>
        <v>2.2195407901527147E-5</v>
      </c>
      <c r="AL1617" s="17">
        <f t="shared" si="363"/>
        <v>2.9002502190942643E-10</v>
      </c>
      <c r="AQ1617">
        <f t="shared" si="370"/>
        <v>2.9002502190942643E-10</v>
      </c>
    </row>
    <row r="1618" spans="1:43" x14ac:dyDescent="0.2">
      <c r="A1618">
        <f>front!A1618</f>
        <v>923.93</v>
      </c>
      <c r="B1618" s="1">
        <f t="shared" si="369"/>
        <v>0.42999999999994998</v>
      </c>
      <c r="C1618">
        <f>front!D1618-front!B1618</f>
        <v>29499.85</v>
      </c>
      <c r="D1618" s="2">
        <f>front!E1618-front!C1618</f>
        <v>55919</v>
      </c>
      <c r="E1618" s="2">
        <f>IF(front!F1618-front!C1618&gt;0,front!F1618-front!C1618,0)</f>
        <v>55919</v>
      </c>
      <c r="F1618" s="2">
        <f>front!I1618-front!H1618</f>
        <v>1969.0999999999995</v>
      </c>
      <c r="G1618" s="2"/>
      <c r="H1618" s="2"/>
      <c r="I1618" s="4">
        <f>C1618/(constants!$A$4+constants!$B$4*data!C1618+constants!$C$4*data!C1618^2+constants!$D$4*data!C1618^3+constants!$E$4*data!C1618^4+constants!$F$4*data!C1618^5+constants!$G$4*data!C1618^6+constants!$H$4*data!C1618^7)</f>
        <v>30199.440219046963</v>
      </c>
      <c r="J1618" s="4">
        <f>D1618/(constants!$A$4+constants!$B$4*data!D1618+constants!$C$4*data!D1618^2+constants!$D$4*data!D1618^3+constants!$E$4*data!D1618^4+constants!$F$4*data!D1618^5+constants!$G$4*data!D1618^6+constants!$H$4*data!D1618^7)</f>
        <v>59041.486915679903</v>
      </c>
      <c r="K1618" s="4">
        <f>E1618/(constants!$A$4+constants!$B$4*data!E1618+constants!$C$4*data!E1618^2+constants!$D$4*data!E1618^3+constants!$E$4*data!E1618^4+constants!$F$4*data!E1618^5+constants!$G$4*data!E1618^6+constants!$H$4*data!E1618^7)</f>
        <v>59041.486915679903</v>
      </c>
      <c r="L1618" s="4">
        <f>F1618/(constants!$A$4+constants!$B$4*data!F1618+constants!$C$4*data!F1618^2+constants!$D$4*data!F1618^3+constants!$E$4*data!F1618^4+constants!$F$4*data!F1618^5+constants!$G$4*data!F1618^6+constants!$H$4*data!F1618^7)</f>
        <v>1964.6059785700977</v>
      </c>
      <c r="M1618" s="4"/>
      <c r="N1618" s="4"/>
      <c r="O1618" s="4">
        <f t="shared" si="364"/>
        <v>75498.600547617403</v>
      </c>
      <c r="P1618" s="4">
        <f t="shared" si="365"/>
        <v>14760.371728919976</v>
      </c>
      <c r="Q1618" s="4">
        <f t="shared" si="365"/>
        <v>14760.371728919976</v>
      </c>
      <c r="R1618" s="4">
        <f t="shared" si="366"/>
        <v>491.15149464252443</v>
      </c>
      <c r="S1618" s="4"/>
      <c r="T1618" s="4"/>
      <c r="U1618" s="4">
        <f t="shared" si="367"/>
        <v>1</v>
      </c>
      <c r="V1618" s="4"/>
      <c r="W1618" s="4"/>
      <c r="X1618">
        <f>IF(front!E1618&gt;$X$2,O1618,P1618)</f>
        <v>75498.600547617403</v>
      </c>
      <c r="Y1618">
        <f t="shared" si="361"/>
        <v>75264.619759316338</v>
      </c>
      <c r="Z1618">
        <f>SUMPRODUCT($B$7:$B$456,Y$7:Y$456,EXP(constants!$B$32+constants!$A$32*ABS($A$7:$A$456-$A1618)))</f>
        <v>3.265739521480329E-12</v>
      </c>
      <c r="AA1618">
        <f t="shared" si="362"/>
        <v>75264.619759316338</v>
      </c>
      <c r="AB1618">
        <f t="shared" si="368"/>
        <v>75259.173800756733</v>
      </c>
      <c r="AD1618" s="4"/>
      <c r="AE1618" s="4"/>
      <c r="AF1618" s="4"/>
      <c r="AI1618" s="5">
        <f>SUMPRODUCT(constants!$B$13:$B$20,A1618^constants!$A$13:$A$20)*constants!$C$10/((A1618/1000000000)^5*(EXP(0.014388/(A1618/1000000000)/constants!$B$9)-1))</f>
        <v>2.2191291914827002E-5</v>
      </c>
      <c r="AL1618" s="17">
        <f t="shared" si="363"/>
        <v>2.9486494196145253E-10</v>
      </c>
      <c r="AQ1618">
        <f t="shared" si="370"/>
        <v>2.9486494196145253E-10</v>
      </c>
    </row>
    <row r="1619" spans="1:43" x14ac:dyDescent="0.2">
      <c r="A1619">
        <f>front!A1619</f>
        <v>924.37</v>
      </c>
      <c r="B1619" s="1">
        <f t="shared" si="369"/>
        <v>0.44000000000005457</v>
      </c>
      <c r="C1619">
        <f>front!D1619-front!B1619</f>
        <v>28888.799999999999</v>
      </c>
      <c r="D1619" s="2">
        <f>front!E1619-front!C1619</f>
        <v>55178.3</v>
      </c>
      <c r="E1619" s="2">
        <f>IF(front!F1619-front!C1619&gt;0,front!F1619-front!C1619,0)</f>
        <v>55178.3</v>
      </c>
      <c r="F1619" s="2">
        <f>front!I1619-front!H1619</f>
        <v>2014.7000000000007</v>
      </c>
      <c r="G1619" s="2"/>
      <c r="H1619" s="2"/>
      <c r="I1619" s="4">
        <f>C1619/(constants!$A$4+constants!$B$4*data!C1619+constants!$C$4*data!C1619^2+constants!$D$4*data!C1619^3+constants!$E$4*data!C1619^4+constants!$F$4*data!C1619^5+constants!$G$4*data!C1619^6+constants!$H$4*data!C1619^7)</f>
        <v>29550.105207154953</v>
      </c>
      <c r="J1619" s="4">
        <f>D1619/(constants!$A$4+constants!$B$4*data!D1619+constants!$C$4*data!D1619^2+constants!$D$4*data!D1619^3+constants!$E$4*data!D1619^4+constants!$F$4*data!D1619^5+constants!$G$4*data!D1619^6+constants!$H$4*data!D1619^7)</f>
        <v>58217.752894854813</v>
      </c>
      <c r="K1619" s="4">
        <f>E1619/(constants!$A$4+constants!$B$4*data!E1619+constants!$C$4*data!E1619^2+constants!$D$4*data!E1619^3+constants!$E$4*data!E1619^4+constants!$F$4*data!E1619^5+constants!$G$4*data!E1619^6+constants!$H$4*data!E1619^7)</f>
        <v>58217.752894854813</v>
      </c>
      <c r="L1619" s="4">
        <f>F1619/(constants!$A$4+constants!$B$4*data!F1619+constants!$C$4*data!F1619^2+constants!$D$4*data!F1619^3+constants!$E$4*data!F1619^4+constants!$F$4*data!F1619^5+constants!$G$4*data!F1619^6+constants!$H$4*data!F1619^7)</f>
        <v>2010.1025067766664</v>
      </c>
      <c r="M1619" s="4"/>
      <c r="N1619" s="4"/>
      <c r="O1619" s="4">
        <f t="shared" si="364"/>
        <v>73875.263017887381</v>
      </c>
      <c r="P1619" s="4">
        <f t="shared" si="365"/>
        <v>14554.438223713703</v>
      </c>
      <c r="Q1619" s="4">
        <f t="shared" si="365"/>
        <v>14554.438223713703</v>
      </c>
      <c r="R1619" s="4">
        <f t="shared" si="366"/>
        <v>502.52562669416659</v>
      </c>
      <c r="S1619" s="4"/>
      <c r="T1619" s="4"/>
      <c r="U1619" s="4">
        <f t="shared" si="367"/>
        <v>1</v>
      </c>
      <c r="V1619" s="4"/>
      <c r="W1619" s="4"/>
      <c r="X1619">
        <f>IF(front!E1619&gt;$X$2,O1619,P1619)</f>
        <v>73875.263017887381</v>
      </c>
      <c r="Y1619">
        <f t="shared" si="361"/>
        <v>73641.282229586315</v>
      </c>
      <c r="Z1619">
        <f>SUMPRODUCT($B$7:$B$456,Y$7:Y$456,EXP(constants!$B$32+constants!$A$32*ABS($A$7:$A$456-$A1619)))</f>
        <v>3.185021491639634E-12</v>
      </c>
      <c r="AA1619">
        <f t="shared" si="362"/>
        <v>73641.282229586315</v>
      </c>
      <c r="AB1619">
        <f t="shared" si="368"/>
        <v>73635.83627102671</v>
      </c>
      <c r="AD1619" s="4"/>
      <c r="AE1619" s="4"/>
      <c r="AF1619" s="4"/>
      <c r="AI1619" s="5">
        <f>SUMPRODUCT(constants!$B$13:$B$20,A1619^constants!$A$13:$A$20)*constants!$C$10/((A1619/1000000000)^5*(EXP(0.014388/(A1619/1000000000)/constants!$B$9)-1))</f>
        <v>2.2187045649705989E-5</v>
      </c>
      <c r="AL1619" s="17">
        <f t="shared" si="363"/>
        <v>3.0130771609686824E-10</v>
      </c>
      <c r="AQ1619">
        <f t="shared" si="370"/>
        <v>3.0130771609686824E-10</v>
      </c>
    </row>
    <row r="1620" spans="1:43" x14ac:dyDescent="0.2">
      <c r="A1620">
        <f>front!A1620</f>
        <v>924.8</v>
      </c>
      <c r="B1620" s="1">
        <f t="shared" si="369"/>
        <v>0.42999999999994998</v>
      </c>
      <c r="C1620">
        <f>front!D1620-front!B1620</f>
        <v>28215.85</v>
      </c>
      <c r="D1620" s="2">
        <f>front!E1620-front!C1620</f>
        <v>55746.5</v>
      </c>
      <c r="E1620" s="2">
        <f>IF(front!F1620-front!C1620&gt;0,front!F1620-front!C1620,0)</f>
        <v>55746.5</v>
      </c>
      <c r="F1620" s="2">
        <f>front!I1620-front!H1620</f>
        <v>1668.8999999999996</v>
      </c>
      <c r="G1620" s="2"/>
      <c r="H1620" s="2"/>
      <c r="I1620" s="4">
        <f>C1620/(constants!$A$4+constants!$B$4*data!C1620+constants!$C$4*data!C1620^2+constants!$D$4*data!C1620^3+constants!$E$4*data!C1620^4+constants!$F$4*data!C1620^5+constants!$G$4*data!C1620^6+constants!$H$4*data!C1620^7)</f>
        <v>28836.04140895194</v>
      </c>
      <c r="J1620" s="4">
        <f>D1620/(constants!$A$4+constants!$B$4*data!D1620+constants!$C$4*data!D1620^2+constants!$D$4*data!D1620^3+constants!$E$4*data!D1620^4+constants!$F$4*data!D1620^5+constants!$G$4*data!D1620^6+constants!$H$4*data!D1620^7)</f>
        <v>58849.49567857253</v>
      </c>
      <c r="K1620" s="4">
        <f>E1620/(constants!$A$4+constants!$B$4*data!E1620+constants!$C$4*data!E1620^2+constants!$D$4*data!E1620^3+constants!$E$4*data!E1620^4+constants!$F$4*data!E1620^5+constants!$G$4*data!E1620^6+constants!$H$4*data!E1620^7)</f>
        <v>58849.49567857253</v>
      </c>
      <c r="L1620" s="4">
        <f>F1620/(constants!$A$4+constants!$B$4*data!F1620+constants!$C$4*data!F1620^2+constants!$D$4*data!F1620^3+constants!$E$4*data!F1620^4+constants!$F$4*data!F1620^5+constants!$G$4*data!F1620^6+constants!$H$4*data!F1620^7)</f>
        <v>1665.0871601784424</v>
      </c>
      <c r="M1620" s="4"/>
      <c r="N1620" s="4"/>
      <c r="O1620" s="4">
        <f t="shared" si="364"/>
        <v>72090.103522379839</v>
      </c>
      <c r="P1620" s="4">
        <f t="shared" si="365"/>
        <v>14712.373919643132</v>
      </c>
      <c r="Q1620" s="4">
        <f t="shared" si="365"/>
        <v>14712.373919643132</v>
      </c>
      <c r="R1620" s="4">
        <f t="shared" si="366"/>
        <v>416.27179004461061</v>
      </c>
      <c r="S1620" s="4"/>
      <c r="T1620" s="4"/>
      <c r="U1620" s="4">
        <f t="shared" si="367"/>
        <v>1</v>
      </c>
      <c r="V1620" s="4"/>
      <c r="W1620" s="4"/>
      <c r="X1620">
        <f>IF(front!E1620&gt;$X$2,O1620,P1620)</f>
        <v>72090.103522379839</v>
      </c>
      <c r="Y1620">
        <f t="shared" si="361"/>
        <v>71856.122734078774</v>
      </c>
      <c r="Z1620">
        <f>SUMPRODUCT($B$7:$B$456,Y$7:Y$456,EXP(constants!$B$32+constants!$A$32*ABS($A$7:$A$456-$A1620)))</f>
        <v>3.1080659035496995E-12</v>
      </c>
      <c r="AA1620">
        <f t="shared" si="362"/>
        <v>71856.122734078774</v>
      </c>
      <c r="AB1620">
        <f t="shared" si="368"/>
        <v>71850.676775519169</v>
      </c>
      <c r="AD1620" s="4"/>
      <c r="AE1620" s="4"/>
      <c r="AF1620" s="4"/>
      <c r="AI1620" s="5">
        <f>SUMPRODUCT(constants!$B$13:$B$20,A1620^constants!$A$13:$A$20)*constants!$C$10/((A1620/1000000000)^5*(EXP(0.014388/(A1620/1000000000)/constants!$B$9)-1))</f>
        <v>2.2182862364492223E-5</v>
      </c>
      <c r="AL1620" s="17">
        <f t="shared" si="363"/>
        <v>3.0873560779110609E-10</v>
      </c>
      <c r="AQ1620">
        <f t="shared" si="370"/>
        <v>3.0873560779110609E-10</v>
      </c>
    </row>
    <row r="1621" spans="1:43" x14ac:dyDescent="0.2">
      <c r="A1621">
        <f>front!A1621</f>
        <v>925.23</v>
      </c>
      <c r="B1621" s="1">
        <f t="shared" si="369"/>
        <v>0.43000000000006366</v>
      </c>
      <c r="C1621">
        <f>front!D1621-front!B1621</f>
        <v>27412.95</v>
      </c>
      <c r="D1621" s="2">
        <f>front!E1621-front!C1621</f>
        <v>55091.5</v>
      </c>
      <c r="E1621" s="2">
        <f>IF(front!F1621-front!C1621&gt;0,front!F1621-front!C1621,0)</f>
        <v>55091.5</v>
      </c>
      <c r="F1621" s="2">
        <f>front!I1621-front!H1621</f>
        <v>1661.5</v>
      </c>
      <c r="G1621" s="2"/>
      <c r="H1621" s="2"/>
      <c r="I1621" s="4">
        <f>C1621/(constants!$A$4+constants!$B$4*data!C1621+constants!$C$4*data!C1621^2+constants!$D$4*data!C1621^3+constants!$E$4*data!C1621^4+constants!$F$4*data!C1621^5+constants!$G$4*data!C1621^6+constants!$H$4*data!C1621^7)</f>
        <v>27985.542315265717</v>
      </c>
      <c r="J1621" s="4">
        <f>D1621/(constants!$A$4+constants!$B$4*data!D1621+constants!$C$4*data!D1621^2+constants!$D$4*data!D1621^3+constants!$E$4*data!D1621^4+constants!$F$4*data!D1621^5+constants!$G$4*data!D1621^6+constants!$H$4*data!D1621^7)</f>
        <v>58121.325524103282</v>
      </c>
      <c r="K1621" s="4">
        <f>E1621/(constants!$A$4+constants!$B$4*data!E1621+constants!$C$4*data!E1621^2+constants!$D$4*data!E1621^3+constants!$E$4*data!E1621^4+constants!$F$4*data!E1621^5+constants!$G$4*data!E1621^6+constants!$H$4*data!E1621^7)</f>
        <v>58121.325524103282</v>
      </c>
      <c r="L1621" s="4">
        <f>F1621/(constants!$A$4+constants!$B$4*data!F1621+constants!$C$4*data!F1621^2+constants!$D$4*data!F1621^3+constants!$E$4*data!F1621^4+constants!$F$4*data!F1621^5+constants!$G$4*data!F1621^6+constants!$H$4*data!F1621^7)</f>
        <v>1657.703944676603</v>
      </c>
      <c r="M1621" s="4"/>
      <c r="N1621" s="4"/>
      <c r="O1621" s="4">
        <f t="shared" si="364"/>
        <v>69963.855788164292</v>
      </c>
      <c r="P1621" s="4">
        <f t="shared" si="365"/>
        <v>14530.331381025821</v>
      </c>
      <c r="Q1621" s="4">
        <f t="shared" si="365"/>
        <v>14530.331381025821</v>
      </c>
      <c r="R1621" s="4">
        <f t="shared" si="366"/>
        <v>414.42598616915075</v>
      </c>
      <c r="S1621" s="4"/>
      <c r="T1621" s="4"/>
      <c r="U1621" s="4">
        <f t="shared" si="367"/>
        <v>1</v>
      </c>
      <c r="V1621" s="4"/>
      <c r="W1621" s="4"/>
      <c r="X1621">
        <f>IF(front!E1621&gt;$X$2,O1621,P1621)</f>
        <v>69963.855788164292</v>
      </c>
      <c r="Y1621">
        <f t="shared" si="361"/>
        <v>69729.874999863227</v>
      </c>
      <c r="Z1621">
        <f>SUMPRODUCT($B$7:$B$456,Y$7:Y$456,EXP(constants!$B$32+constants!$A$32*ABS($A$7:$A$456-$A1621)))</f>
        <v>3.032969694604851E-12</v>
      </c>
      <c r="AA1621">
        <f t="shared" si="362"/>
        <v>69729.874999863227</v>
      </c>
      <c r="AB1621">
        <f t="shared" si="368"/>
        <v>69724.429041303621</v>
      </c>
      <c r="AD1621" s="4"/>
      <c r="AE1621" s="4"/>
      <c r="AF1621" s="4"/>
      <c r="AI1621" s="5">
        <f>SUMPRODUCT(constants!$B$13:$B$20,A1621^constants!$A$13:$A$20)*constants!$C$10/((A1621/1000000000)^5*(EXP(0.014388/(A1621/1000000000)/constants!$B$9)-1))</f>
        <v>2.2178646184970349E-5</v>
      </c>
      <c r="AL1621" s="17">
        <f t="shared" si="363"/>
        <v>3.180900365900749E-10</v>
      </c>
      <c r="AQ1621">
        <f t="shared" si="370"/>
        <v>3.180900365900749E-10</v>
      </c>
    </row>
    <row r="1622" spans="1:43" x14ac:dyDescent="0.2">
      <c r="A1622">
        <f>front!A1622</f>
        <v>925.66</v>
      </c>
      <c r="B1622" s="1">
        <f t="shared" si="369"/>
        <v>0.42999999999994998</v>
      </c>
      <c r="C1622">
        <f>front!D1622-front!B1622</f>
        <v>26616.75</v>
      </c>
      <c r="D1622" s="2">
        <f>front!E1622-front!C1622</f>
        <v>54350.3</v>
      </c>
      <c r="E1622" s="2">
        <f>IF(front!F1622-front!C1622&gt;0,front!F1622-front!C1622,0)</f>
        <v>54350.3</v>
      </c>
      <c r="F1622" s="2">
        <f>front!I1622-front!H1622</f>
        <v>1646.3999999999996</v>
      </c>
      <c r="G1622" s="2"/>
      <c r="H1622" s="2"/>
      <c r="I1622" s="4">
        <f>C1622/(constants!$A$4+constants!$B$4*data!C1622+constants!$C$4*data!C1622^2+constants!$D$4*data!C1622^3+constants!$E$4*data!C1622^4+constants!$F$4*data!C1622^5+constants!$G$4*data!C1622^6+constants!$H$4*data!C1622^7)</f>
        <v>27143.725404457888</v>
      </c>
      <c r="J1622" s="4">
        <f>D1622/(constants!$A$4+constants!$B$4*data!D1622+constants!$C$4*data!D1622^2+constants!$D$4*data!D1622^3+constants!$E$4*data!D1622^4+constants!$F$4*data!D1622^5+constants!$G$4*data!D1622^6+constants!$H$4*data!D1622^7)</f>
        <v>57298.625187397745</v>
      </c>
      <c r="K1622" s="4">
        <f>E1622/(constants!$A$4+constants!$B$4*data!E1622+constants!$C$4*data!E1622^2+constants!$D$4*data!E1622^3+constants!$E$4*data!E1622^4+constants!$F$4*data!E1622^5+constants!$G$4*data!E1622^6+constants!$H$4*data!E1622^7)</f>
        <v>57298.625187397745</v>
      </c>
      <c r="L1622" s="4">
        <f>F1622/(constants!$A$4+constants!$B$4*data!F1622+constants!$C$4*data!F1622^2+constants!$D$4*data!F1622^3+constants!$E$4*data!F1622^4+constants!$F$4*data!F1622^5+constants!$G$4*data!F1622^6+constants!$H$4*data!F1622^7)</f>
        <v>1642.6381924771415</v>
      </c>
      <c r="M1622" s="4"/>
      <c r="N1622" s="4"/>
      <c r="O1622" s="4">
        <f t="shared" si="364"/>
        <v>67859.313511144719</v>
      </c>
      <c r="P1622" s="4">
        <f t="shared" si="365"/>
        <v>14324.656296849436</v>
      </c>
      <c r="Q1622" s="4">
        <f t="shared" si="365"/>
        <v>14324.656296849436</v>
      </c>
      <c r="R1622" s="4">
        <f t="shared" si="366"/>
        <v>410.65954811928538</v>
      </c>
      <c r="S1622" s="4"/>
      <c r="T1622" s="4"/>
      <c r="U1622" s="4">
        <f t="shared" si="367"/>
        <v>1</v>
      </c>
      <c r="V1622" s="4"/>
      <c r="W1622" s="4"/>
      <c r="X1622">
        <f>IF(front!E1622&gt;$X$2,O1622,P1622)</f>
        <v>67859.313511144719</v>
      </c>
      <c r="Y1622">
        <f t="shared" si="361"/>
        <v>67625.332722843654</v>
      </c>
      <c r="Z1622">
        <f>SUMPRODUCT($B$7:$B$456,Y$7:Y$456,EXP(constants!$B$32+constants!$A$32*ABS($A$7:$A$456-$A1622)))</f>
        <v>2.9596879390123288E-12</v>
      </c>
      <c r="AA1622">
        <f t="shared" si="362"/>
        <v>67625.332722843654</v>
      </c>
      <c r="AB1622">
        <f t="shared" si="368"/>
        <v>67619.886764284049</v>
      </c>
      <c r="AD1622" s="4"/>
      <c r="AE1622" s="4"/>
      <c r="AF1622" s="4"/>
      <c r="AI1622" s="5">
        <f>SUMPRODUCT(constants!$B$13:$B$20,A1622^constants!$A$13:$A$20)*constants!$C$10/((A1622/1000000000)^5*(EXP(0.014388/(A1622/1000000000)/constants!$B$9)-1))</f>
        <v>2.2174397358796452E-5</v>
      </c>
      <c r="AL1622" s="17">
        <f t="shared" si="363"/>
        <v>3.2792715900418635E-10</v>
      </c>
      <c r="AQ1622">
        <f t="shared" si="370"/>
        <v>3.2792715900418635E-10</v>
      </c>
    </row>
    <row r="1623" spans="1:43" x14ac:dyDescent="0.2">
      <c r="A1623">
        <f>front!A1623</f>
        <v>926.09</v>
      </c>
      <c r="B1623" s="1">
        <f t="shared" si="369"/>
        <v>0.43000000000006366</v>
      </c>
      <c r="C1623">
        <f>front!D1623-front!B1623</f>
        <v>26082.100000000002</v>
      </c>
      <c r="D1623" s="2">
        <f>front!E1623-front!C1623</f>
        <v>55497.3</v>
      </c>
      <c r="E1623" s="2">
        <f>IF(front!F1623-front!C1623&gt;0,front!F1623-front!C1623,0)</f>
        <v>55497.3</v>
      </c>
      <c r="F1623" s="2">
        <f>front!I1623-front!H1623</f>
        <v>1725.6000000000004</v>
      </c>
      <c r="G1623" s="2"/>
      <c r="H1623" s="2"/>
      <c r="I1623" s="4">
        <f>C1623/(constants!$A$4+constants!$B$4*data!C1623+constants!$C$4*data!C1623^2+constants!$D$4*data!C1623^3+constants!$E$4*data!C1623^4+constants!$F$4*data!C1623^5+constants!$G$4*data!C1623^6+constants!$H$4*data!C1623^7)</f>
        <v>26579.344030839442</v>
      </c>
      <c r="J1623" s="4">
        <f>D1623/(constants!$A$4+constants!$B$4*data!D1623+constants!$C$4*data!D1623^2+constants!$D$4*data!D1623^3+constants!$E$4*data!D1623^4+constants!$F$4*data!D1623^5+constants!$G$4*data!D1623^6+constants!$H$4*data!D1623^7)</f>
        <v>58572.309618473715</v>
      </c>
      <c r="K1623" s="4">
        <f>E1623/(constants!$A$4+constants!$B$4*data!E1623+constants!$C$4*data!E1623^2+constants!$D$4*data!E1623^3+constants!$E$4*data!E1623^4+constants!$F$4*data!E1623^5+constants!$G$4*data!E1623^6+constants!$H$4*data!E1623^7)</f>
        <v>58572.309618473715</v>
      </c>
      <c r="L1623" s="4">
        <f>F1623/(constants!$A$4+constants!$B$4*data!F1623+constants!$C$4*data!F1623^2+constants!$D$4*data!F1623^3+constants!$E$4*data!F1623^4+constants!$F$4*data!F1623^5+constants!$G$4*data!F1623^6+constants!$H$4*data!F1623^7)</f>
        <v>1721.6585381936397</v>
      </c>
      <c r="M1623" s="4"/>
      <c r="N1623" s="4"/>
      <c r="O1623" s="4">
        <f t="shared" si="364"/>
        <v>66448.360077098609</v>
      </c>
      <c r="P1623" s="4">
        <f t="shared" si="365"/>
        <v>14643.077404618429</v>
      </c>
      <c r="Q1623" s="4">
        <f t="shared" si="365"/>
        <v>14643.077404618429</v>
      </c>
      <c r="R1623" s="4">
        <f t="shared" si="366"/>
        <v>430.41463454840994</v>
      </c>
      <c r="S1623" s="4"/>
      <c r="T1623" s="4"/>
      <c r="U1623" s="4">
        <f t="shared" si="367"/>
        <v>1</v>
      </c>
      <c r="V1623" s="4"/>
      <c r="W1623" s="4"/>
      <c r="X1623">
        <f>IF(front!E1623&gt;$X$2,O1623,P1623)</f>
        <v>66448.360077098609</v>
      </c>
      <c r="Y1623">
        <f t="shared" si="361"/>
        <v>66214.379288797543</v>
      </c>
      <c r="Z1623">
        <f>SUMPRODUCT($B$7:$B$456,Y$7:Y$456,EXP(constants!$B$32+constants!$A$32*ABS($A$7:$A$456-$A1623)))</f>
        <v>2.8881767964635905E-12</v>
      </c>
      <c r="AA1623">
        <f t="shared" si="362"/>
        <v>66214.379288797543</v>
      </c>
      <c r="AB1623">
        <f t="shared" si="368"/>
        <v>66208.933330237938</v>
      </c>
      <c r="AD1623" s="4"/>
      <c r="AE1623" s="4"/>
      <c r="AF1623" s="4"/>
      <c r="AI1623" s="5">
        <f>SUMPRODUCT(constants!$B$13:$B$20,A1623^constants!$A$13:$A$20)*constants!$C$10/((A1623/1000000000)^5*(EXP(0.014388/(A1623/1000000000)/constants!$B$9)-1))</f>
        <v>2.2170116136523412E-5</v>
      </c>
      <c r="AL1623" s="17">
        <f t="shared" si="363"/>
        <v>3.3485082784739885E-10</v>
      </c>
      <c r="AQ1623">
        <f t="shared" si="370"/>
        <v>3.3485082784739885E-10</v>
      </c>
    </row>
    <row r="1624" spans="1:43" x14ac:dyDescent="0.2">
      <c r="A1624">
        <f>front!A1624</f>
        <v>926.53</v>
      </c>
      <c r="B1624" s="1">
        <f t="shared" si="369"/>
        <v>0.43999999999994088</v>
      </c>
      <c r="C1624">
        <f>front!D1624-front!B1624</f>
        <v>25885.449999999997</v>
      </c>
      <c r="D1624" s="2">
        <f>front!E1624-front!C1624</f>
        <v>55129.5</v>
      </c>
      <c r="E1624" s="2">
        <f>IF(front!F1624-front!C1624&gt;0,front!F1624-front!C1624,0)</f>
        <v>55129.5</v>
      </c>
      <c r="F1624" s="2">
        <f>front!I1624-front!H1624</f>
        <v>1752.1000000000004</v>
      </c>
      <c r="G1624" s="2"/>
      <c r="H1624" s="2"/>
      <c r="I1624" s="4">
        <f>C1624/(constants!$A$4+constants!$B$4*data!C1624+constants!$C$4*data!C1624^2+constants!$D$4*data!C1624^3+constants!$E$4*data!C1624^4+constants!$F$4*data!C1624^5+constants!$G$4*data!C1624^6+constants!$H$4*data!C1624^7)</f>
        <v>26371.942957938536</v>
      </c>
      <c r="J1624" s="4">
        <f>D1624/(constants!$A$4+constants!$B$4*data!D1624+constants!$C$4*data!D1624^2+constants!$D$4*data!D1624^3+constants!$E$4*data!D1624^4+constants!$F$4*data!D1624^5+constants!$G$4*data!D1624^6+constants!$H$4*data!D1624^7)</f>
        <v>58163.537889596024</v>
      </c>
      <c r="K1624" s="4">
        <f>E1624/(constants!$A$4+constants!$B$4*data!E1624+constants!$C$4*data!E1624^2+constants!$D$4*data!E1624^3+constants!$E$4*data!E1624^4+constants!$F$4*data!E1624^5+constants!$G$4*data!E1624^6+constants!$H$4*data!E1624^7)</f>
        <v>58163.537889596024</v>
      </c>
      <c r="L1624" s="4">
        <f>F1624/(constants!$A$4+constants!$B$4*data!F1624+constants!$C$4*data!F1624^2+constants!$D$4*data!F1624^3+constants!$E$4*data!F1624^4+constants!$F$4*data!F1624^5+constants!$G$4*data!F1624^6+constants!$H$4*data!F1624^7)</f>
        <v>1748.0984148641883</v>
      </c>
      <c r="M1624" s="4"/>
      <c r="N1624" s="4"/>
      <c r="O1624" s="4">
        <f t="shared" si="364"/>
        <v>65929.857394846345</v>
      </c>
      <c r="P1624" s="4">
        <f t="shared" si="365"/>
        <v>14540.884472399006</v>
      </c>
      <c r="Q1624" s="4">
        <f t="shared" si="365"/>
        <v>14540.884472399006</v>
      </c>
      <c r="R1624" s="4">
        <f t="shared" si="366"/>
        <v>437.02460371604707</v>
      </c>
      <c r="S1624" s="4"/>
      <c r="T1624" s="4"/>
      <c r="U1624" s="4">
        <f t="shared" si="367"/>
        <v>1</v>
      </c>
      <c r="V1624" s="4"/>
      <c r="W1624" s="4"/>
      <c r="X1624">
        <f>IF(front!E1624&gt;$X$2,O1624,P1624)</f>
        <v>65929.857394846345</v>
      </c>
      <c r="Y1624">
        <f t="shared" si="361"/>
        <v>65695.87660654528</v>
      </c>
      <c r="Z1624">
        <f>SUMPRODUCT($B$7:$B$456,Y$7:Y$456,EXP(constants!$B$32+constants!$A$32*ABS($A$7:$A$456-$A1624)))</f>
        <v>2.8167908395283545E-12</v>
      </c>
      <c r="AA1624">
        <f t="shared" si="362"/>
        <v>65695.87660654528</v>
      </c>
      <c r="AB1624">
        <f t="shared" si="368"/>
        <v>65690.430647985675</v>
      </c>
      <c r="AD1624" s="4"/>
      <c r="AE1624" s="4"/>
      <c r="AF1624" s="4"/>
      <c r="AI1624" s="5">
        <f>SUMPRODUCT(constants!$B$13:$B$20,A1624^constants!$A$13:$A$20)*constants!$C$10/((A1624/1000000000)^5*(EXP(0.014388/(A1624/1000000000)/constants!$B$9)-1))</f>
        <v>2.216570208067941E-5</v>
      </c>
      <c r="AL1624" s="17">
        <f t="shared" si="363"/>
        <v>3.3742665198007947E-10</v>
      </c>
      <c r="AQ1624">
        <f t="shared" si="370"/>
        <v>3.3742665198007947E-10</v>
      </c>
    </row>
    <row r="1625" spans="1:43" x14ac:dyDescent="0.2">
      <c r="A1625">
        <f>front!A1625</f>
        <v>926.96</v>
      </c>
      <c r="B1625" s="1">
        <f t="shared" si="369"/>
        <v>0.43000000000006366</v>
      </c>
      <c r="C1625">
        <f>front!D1625-front!B1625</f>
        <v>25829.200000000001</v>
      </c>
      <c r="D1625" s="2">
        <f>front!E1625-front!C1625</f>
        <v>55851.199999999997</v>
      </c>
      <c r="E1625" s="2">
        <f>IF(front!F1625-front!C1625&gt;0,front!F1625-front!C1625,0)</f>
        <v>55851.199999999997</v>
      </c>
      <c r="F1625" s="2">
        <f>front!I1625-front!H1625</f>
        <v>1687.8000000000011</v>
      </c>
      <c r="G1625" s="2"/>
      <c r="H1625" s="2"/>
      <c r="I1625" s="4">
        <f>C1625/(constants!$A$4+constants!$B$4*data!C1625+constants!$C$4*data!C1625^2+constants!$D$4*data!C1625^3+constants!$E$4*data!C1625^4+constants!$F$4*data!C1625^5+constants!$G$4*data!C1625^6+constants!$H$4*data!C1625^7)</f>
        <v>26312.63608886299</v>
      </c>
      <c r="J1625" s="4">
        <f>D1625/(constants!$A$4+constants!$B$4*data!D1625+constants!$C$4*data!D1625^2+constants!$D$4*data!D1625^3+constants!$E$4*data!D1625^4+constants!$F$4*data!D1625^5+constants!$G$4*data!D1625^6+constants!$H$4*data!D1625^7)</f>
        <v>58966.013856850477</v>
      </c>
      <c r="K1625" s="4">
        <f>E1625/(constants!$A$4+constants!$B$4*data!E1625+constants!$C$4*data!E1625^2+constants!$D$4*data!E1625^3+constants!$E$4*data!E1625^4+constants!$F$4*data!E1625^5+constants!$G$4*data!E1625^6+constants!$H$4*data!E1625^7)</f>
        <v>58966.013856850477</v>
      </c>
      <c r="L1625" s="4">
        <f>F1625/(constants!$A$4+constants!$B$4*data!F1625+constants!$C$4*data!F1625^2+constants!$D$4*data!F1625^3+constants!$E$4*data!F1625^4+constants!$F$4*data!F1625^5+constants!$G$4*data!F1625^6+constants!$H$4*data!F1625^7)</f>
        <v>1683.9442893313228</v>
      </c>
      <c r="M1625" s="4"/>
      <c r="N1625" s="4"/>
      <c r="O1625" s="4">
        <f t="shared" si="364"/>
        <v>65781.59022215748</v>
      </c>
      <c r="P1625" s="4">
        <f t="shared" si="365"/>
        <v>14741.503464212619</v>
      </c>
      <c r="Q1625" s="4">
        <f t="shared" si="365"/>
        <v>14741.503464212619</v>
      </c>
      <c r="R1625" s="4">
        <f t="shared" si="366"/>
        <v>420.9860723328307</v>
      </c>
      <c r="S1625" s="4"/>
      <c r="T1625" s="4"/>
      <c r="U1625" s="4">
        <f t="shared" si="367"/>
        <v>1</v>
      </c>
      <c r="V1625" s="4"/>
      <c r="W1625" s="4"/>
      <c r="X1625">
        <f>IF(front!E1625&gt;$X$2,O1625,P1625)</f>
        <v>65781.59022215748</v>
      </c>
      <c r="Y1625">
        <f t="shared" si="361"/>
        <v>65547.609433856414</v>
      </c>
      <c r="Z1625">
        <f>SUMPRODUCT($B$7:$B$456,Y$7:Y$456,EXP(constants!$B$32+constants!$A$32*ABS($A$7:$A$456-$A1625)))</f>
        <v>2.7487323362650968E-12</v>
      </c>
      <c r="AA1625">
        <f t="shared" si="362"/>
        <v>65547.609433856414</v>
      </c>
      <c r="AB1625">
        <f t="shared" si="368"/>
        <v>65542.163475296809</v>
      </c>
      <c r="AD1625" s="4"/>
      <c r="AE1625" s="4"/>
      <c r="AF1625" s="4"/>
      <c r="AI1625" s="5">
        <f>SUMPRODUCT(constants!$B$13:$B$20,A1625^constants!$A$13:$A$20)*constants!$C$10/((A1625/1000000000)^5*(EXP(0.014388/(A1625/1000000000)/constants!$B$9)-1))</f>
        <v>2.2161356091885586E-5</v>
      </c>
      <c r="AL1625" s="17">
        <f t="shared" si="363"/>
        <v>3.381236583720389E-10</v>
      </c>
      <c r="AQ1625">
        <f t="shared" si="370"/>
        <v>3.381236583720389E-10</v>
      </c>
    </row>
    <row r="1626" spans="1:43" x14ac:dyDescent="0.2">
      <c r="A1626">
        <f>front!A1626</f>
        <v>927.39</v>
      </c>
      <c r="B1626" s="1">
        <f t="shared" si="369"/>
        <v>0.42999999999994998</v>
      </c>
      <c r="C1626">
        <f>front!D1626-front!B1626</f>
        <v>25928.2</v>
      </c>
      <c r="D1626" s="2">
        <f>front!E1626-front!C1626</f>
        <v>54389.7</v>
      </c>
      <c r="E1626" s="2">
        <f>IF(front!F1626-front!C1626&gt;0,front!F1626-front!C1626,0)</f>
        <v>54389.7</v>
      </c>
      <c r="F1626" s="2">
        <f>front!I1626-front!H1626</f>
        <v>1981</v>
      </c>
      <c r="G1626" s="2"/>
      <c r="H1626" s="2"/>
      <c r="I1626" s="4">
        <f>C1626/(constants!$A$4+constants!$B$4*data!C1626+constants!$C$4*data!C1626^2+constants!$D$4*data!C1626^3+constants!$E$4*data!C1626^4+constants!$F$4*data!C1626^5+constants!$G$4*data!C1626^6+constants!$H$4*data!C1626^7)</f>
        <v>26417.021654960001</v>
      </c>
      <c r="J1626" s="4">
        <f>D1626/(constants!$A$4+constants!$B$4*data!D1626+constants!$C$4*data!D1626^2+constants!$D$4*data!D1626^3+constants!$E$4*data!D1626^4+constants!$F$4*data!D1626^5+constants!$G$4*data!D1626^6+constants!$H$4*data!D1626^7)</f>
        <v>57342.328891219673</v>
      </c>
      <c r="K1626" s="4">
        <f>E1626/(constants!$A$4+constants!$B$4*data!E1626+constants!$C$4*data!E1626^2+constants!$D$4*data!E1626^3+constants!$E$4*data!E1626^4+constants!$F$4*data!E1626^5+constants!$G$4*data!E1626^6+constants!$H$4*data!E1626^7)</f>
        <v>57342.328891219673</v>
      </c>
      <c r="L1626" s="4">
        <f>F1626/(constants!$A$4+constants!$B$4*data!F1626+constants!$C$4*data!F1626^2+constants!$D$4*data!F1626^3+constants!$E$4*data!F1626^4+constants!$F$4*data!F1626^5+constants!$G$4*data!F1626^6+constants!$H$4*data!F1626^7)</f>
        <v>1976.4789748028659</v>
      </c>
      <c r="M1626" s="4"/>
      <c r="N1626" s="4"/>
      <c r="O1626" s="4">
        <f t="shared" si="364"/>
        <v>66042.554137400002</v>
      </c>
      <c r="P1626" s="4">
        <f t="shared" si="365"/>
        <v>14335.582222804918</v>
      </c>
      <c r="Q1626" s="4">
        <f t="shared" si="365"/>
        <v>14335.582222804918</v>
      </c>
      <c r="R1626" s="4">
        <f t="shared" si="366"/>
        <v>494.11974370071647</v>
      </c>
      <c r="S1626" s="4"/>
      <c r="T1626" s="4"/>
      <c r="U1626" s="4">
        <f t="shared" si="367"/>
        <v>1</v>
      </c>
      <c r="V1626" s="4"/>
      <c r="W1626" s="4"/>
      <c r="X1626">
        <f>IF(front!E1626&gt;$X$2,O1626,P1626)</f>
        <v>66042.554137400002</v>
      </c>
      <c r="Y1626">
        <f t="shared" si="361"/>
        <v>65808.573349098937</v>
      </c>
      <c r="Z1626">
        <f>SUMPRODUCT($B$7:$B$456,Y$7:Y$456,EXP(constants!$B$32+constants!$A$32*ABS($A$7:$A$456-$A1626)))</f>
        <v>2.682318243300781E-12</v>
      </c>
      <c r="AA1626">
        <f t="shared" si="362"/>
        <v>65808.573349098937</v>
      </c>
      <c r="AB1626">
        <f t="shared" si="368"/>
        <v>65803.127390539332</v>
      </c>
      <c r="AD1626" s="4"/>
      <c r="AE1626" s="4"/>
      <c r="AF1626" s="4"/>
      <c r="AI1626" s="5">
        <f>SUMPRODUCT(constants!$B$13:$B$20,A1626^constants!$A$13:$A$20)*constants!$C$10/((A1626/1000000000)^5*(EXP(0.014388/(A1626/1000000000)/constants!$B$9)-1))</f>
        <v>2.2156978483297194E-5</v>
      </c>
      <c r="AL1626" s="17">
        <f t="shared" si="363"/>
        <v>3.3671619210127015E-10</v>
      </c>
      <c r="AQ1626">
        <f t="shared" si="370"/>
        <v>3.3671619210127015E-10</v>
      </c>
    </row>
    <row r="1627" spans="1:43" x14ac:dyDescent="0.2">
      <c r="A1627">
        <f>front!A1627</f>
        <v>927.82</v>
      </c>
      <c r="B1627" s="1">
        <f t="shared" si="369"/>
        <v>0.43000000000006366</v>
      </c>
      <c r="C1627">
        <f>front!D1627-front!B1627</f>
        <v>26244.55</v>
      </c>
      <c r="D1627" s="2">
        <f>front!E1627-front!C1627</f>
        <v>55391.5</v>
      </c>
      <c r="E1627" s="2">
        <f>IF(front!F1627-front!C1627&gt;0,front!F1627-front!C1627,0)</f>
        <v>55391.5</v>
      </c>
      <c r="F1627" s="2">
        <f>front!I1627-front!H1627</f>
        <v>1920.4000000000015</v>
      </c>
      <c r="G1627" s="2"/>
      <c r="H1627" s="2"/>
      <c r="I1627" s="4">
        <f>C1627/(constants!$A$4+constants!$B$4*data!C1627+constants!$C$4*data!C1627^2+constants!$D$4*data!C1627^3+constants!$E$4*data!C1627^4+constants!$F$4*data!C1627^5+constants!$G$4*data!C1627^6+constants!$H$4*data!C1627^7)</f>
        <v>26750.750428236544</v>
      </c>
      <c r="J1627" s="4">
        <f>D1627/(constants!$A$4+constants!$B$4*data!D1627+constants!$C$4*data!D1627^2+constants!$D$4*data!D1627^3+constants!$E$4*data!D1627^4+constants!$F$4*data!D1627^5+constants!$G$4*data!D1627^6+constants!$H$4*data!D1627^7)</f>
        <v>58454.685053555208</v>
      </c>
      <c r="K1627" s="4">
        <f>E1627/(constants!$A$4+constants!$B$4*data!E1627+constants!$C$4*data!E1627^2+constants!$D$4*data!E1627^3+constants!$E$4*data!E1627^4+constants!$F$4*data!E1627^5+constants!$G$4*data!E1627^6+constants!$H$4*data!E1627^7)</f>
        <v>58454.685053555208</v>
      </c>
      <c r="L1627" s="4">
        <f>F1627/(constants!$A$4+constants!$B$4*data!F1627+constants!$C$4*data!F1627^2+constants!$D$4*data!F1627^3+constants!$E$4*data!F1627^4+constants!$F$4*data!F1627^5+constants!$G$4*data!F1627^6+constants!$H$4*data!F1627^7)</f>
        <v>1916.0164957428437</v>
      </c>
      <c r="M1627" s="4"/>
      <c r="N1627" s="4"/>
      <c r="O1627" s="4">
        <f t="shared" si="364"/>
        <v>66876.876070591359</v>
      </c>
      <c r="P1627" s="4">
        <f t="shared" si="365"/>
        <v>14613.671263388802</v>
      </c>
      <c r="Q1627" s="4">
        <f t="shared" si="365"/>
        <v>14613.671263388802</v>
      </c>
      <c r="R1627" s="4">
        <f t="shared" si="366"/>
        <v>479.00412393571094</v>
      </c>
      <c r="S1627" s="4"/>
      <c r="T1627" s="4"/>
      <c r="U1627" s="4">
        <f t="shared" si="367"/>
        <v>1</v>
      </c>
      <c r="V1627" s="4"/>
      <c r="W1627" s="4"/>
      <c r="X1627">
        <f>IF(front!E1627&gt;$X$2,O1627,P1627)</f>
        <v>66876.876070591359</v>
      </c>
      <c r="Y1627">
        <f t="shared" si="361"/>
        <v>66642.895282290294</v>
      </c>
      <c r="Z1627">
        <f>SUMPRODUCT($B$7:$B$456,Y$7:Y$456,EXP(constants!$B$32+constants!$A$32*ABS($A$7:$A$456-$A1627)))</f>
        <v>2.6175088288590087E-12</v>
      </c>
      <c r="AA1627">
        <f t="shared" si="362"/>
        <v>66642.895282290294</v>
      </c>
      <c r="AB1627">
        <f t="shared" si="368"/>
        <v>66637.449323730689</v>
      </c>
      <c r="AD1627" s="4"/>
      <c r="AE1627" s="4"/>
      <c r="AF1627" s="4"/>
      <c r="AI1627" s="5">
        <f>SUMPRODUCT(constants!$B$13:$B$20,A1627^constants!$A$13:$A$20)*constants!$C$10/((A1627/1000000000)^5*(EXP(0.014388/(A1627/1000000000)/constants!$B$9)-1))</f>
        <v>2.2152569517831292E-5</v>
      </c>
      <c r="AL1627" s="17">
        <f t="shared" si="363"/>
        <v>3.3243423544337853E-10</v>
      </c>
      <c r="AQ1627">
        <f t="shared" si="370"/>
        <v>3.3243423544337853E-10</v>
      </c>
    </row>
    <row r="1628" spans="1:43" x14ac:dyDescent="0.2">
      <c r="A1628">
        <f>front!A1628</f>
        <v>928.25</v>
      </c>
      <c r="B1628" s="1">
        <f t="shared" si="369"/>
        <v>0.42999999999994998</v>
      </c>
      <c r="C1628">
        <f>front!D1628-front!B1628</f>
        <v>26692.2</v>
      </c>
      <c r="D1628" s="2">
        <f>front!E1628-front!C1628</f>
        <v>55791.4</v>
      </c>
      <c r="E1628" s="2">
        <f>IF(front!F1628-front!C1628&gt;0,front!F1628-front!C1628,0)</f>
        <v>55791.4</v>
      </c>
      <c r="F1628" s="2">
        <f>front!I1628-front!H1628</f>
        <v>1815.1999999999989</v>
      </c>
      <c r="G1628" s="2"/>
      <c r="H1628" s="2"/>
      <c r="I1628" s="4">
        <f>C1628/(constants!$A$4+constants!$B$4*data!C1628+constants!$C$4*data!C1628^2+constants!$D$4*data!C1628^3+constants!$E$4*data!C1628^4+constants!$F$4*data!C1628^5+constants!$G$4*data!C1628^6+constants!$H$4*data!C1628^7)</f>
        <v>27223.429715276747</v>
      </c>
      <c r="J1628" s="4">
        <f>D1628/(constants!$A$4+constants!$B$4*data!D1628+constants!$C$4*data!D1628^2+constants!$D$4*data!D1628^3+constants!$E$4*data!D1628^4+constants!$F$4*data!D1628^5+constants!$G$4*data!D1628^6+constants!$H$4*data!D1628^7)</f>
        <v>58899.459317242501</v>
      </c>
      <c r="K1628" s="4">
        <f>E1628/(constants!$A$4+constants!$B$4*data!E1628+constants!$C$4*data!E1628^2+constants!$D$4*data!E1628^3+constants!$E$4*data!E1628^4+constants!$F$4*data!E1628^5+constants!$G$4*data!E1628^6+constants!$H$4*data!E1628^7)</f>
        <v>58899.459317242501</v>
      </c>
      <c r="L1628" s="4">
        <f>F1628/(constants!$A$4+constants!$B$4*data!F1628+constants!$C$4*data!F1628^2+constants!$D$4*data!F1628^3+constants!$E$4*data!F1628^4+constants!$F$4*data!F1628^5+constants!$G$4*data!F1628^6+constants!$H$4*data!F1628^7)</f>
        <v>1811.0552350949506</v>
      </c>
      <c r="M1628" s="4"/>
      <c r="N1628" s="4"/>
      <c r="O1628" s="4">
        <f t="shared" si="364"/>
        <v>68058.57428819187</v>
      </c>
      <c r="P1628" s="4">
        <f t="shared" si="365"/>
        <v>14724.864829310625</v>
      </c>
      <c r="Q1628" s="4">
        <f t="shared" si="365"/>
        <v>14724.864829310625</v>
      </c>
      <c r="R1628" s="4">
        <f t="shared" si="366"/>
        <v>452.76380877373765</v>
      </c>
      <c r="S1628" s="4"/>
      <c r="T1628" s="4"/>
      <c r="U1628" s="4">
        <f t="shared" si="367"/>
        <v>1</v>
      </c>
      <c r="V1628" s="4"/>
      <c r="W1628" s="4"/>
      <c r="X1628">
        <f>IF(front!E1628&gt;$X$2,O1628,P1628)</f>
        <v>68058.57428819187</v>
      </c>
      <c r="Y1628">
        <f t="shared" si="361"/>
        <v>67824.593499890805</v>
      </c>
      <c r="Z1628">
        <f>SUMPRODUCT($B$7:$B$456,Y$7:Y$456,EXP(constants!$B$32+constants!$A$32*ABS($A$7:$A$456-$A1628)))</f>
        <v>2.5542653211513898E-12</v>
      </c>
      <c r="AA1628">
        <f t="shared" si="362"/>
        <v>67824.593499890805</v>
      </c>
      <c r="AB1628">
        <f t="shared" si="368"/>
        <v>67819.1475413312</v>
      </c>
      <c r="AD1628" s="4"/>
      <c r="AE1628" s="4"/>
      <c r="AF1628" s="4"/>
      <c r="AI1628" s="5">
        <f>SUMPRODUCT(constants!$B$13:$B$20,A1628^constants!$A$13:$A$20)*constants!$C$10/((A1628/1000000000)^5*(EXP(0.014388/(A1628/1000000000)/constants!$B$9)-1))</f>
        <v>2.2148129461615478E-5</v>
      </c>
      <c r="AL1628" s="17">
        <f t="shared" si="363"/>
        <v>3.2657634701346972E-10</v>
      </c>
      <c r="AQ1628">
        <f t="shared" si="370"/>
        <v>3.2657634701346972E-10</v>
      </c>
    </row>
    <row r="1629" spans="1:43" x14ac:dyDescent="0.2">
      <c r="A1629">
        <f>front!A1629</f>
        <v>928.69</v>
      </c>
      <c r="B1629" s="1">
        <f t="shared" si="369"/>
        <v>0.44000000000005457</v>
      </c>
      <c r="C1629">
        <f>front!D1629-front!B1629</f>
        <v>27105.1</v>
      </c>
      <c r="D1629" s="2">
        <f>front!E1629-front!C1629</f>
        <v>55008.5</v>
      </c>
      <c r="E1629" s="2">
        <f>IF(front!F1629-front!C1629&gt;0,front!F1629-front!C1629,0)</f>
        <v>55008.5</v>
      </c>
      <c r="F1629" s="2">
        <f>front!I1629-front!H1629</f>
        <v>1835</v>
      </c>
      <c r="G1629" s="2"/>
      <c r="H1629" s="2"/>
      <c r="I1629" s="4">
        <f>C1629/(constants!$A$4+constants!$B$4*data!C1629+constants!$C$4*data!C1629^2+constants!$D$4*data!C1629^3+constants!$E$4*data!C1629^4+constants!$F$4*data!C1629^5+constants!$G$4*data!C1629^6+constants!$H$4*data!C1629^7)</f>
        <v>27659.865917984742</v>
      </c>
      <c r="J1629" s="4">
        <f>D1629/(constants!$A$4+constants!$B$4*data!D1629+constants!$C$4*data!D1629^2+constants!$D$4*data!D1629^3+constants!$E$4*data!D1629^4+constants!$F$4*data!D1629^5+constants!$G$4*data!D1629^6+constants!$H$4*data!D1629^7)</f>
        <v>58029.137432578602</v>
      </c>
      <c r="K1629" s="4">
        <f>E1629/(constants!$A$4+constants!$B$4*data!E1629+constants!$C$4*data!E1629^2+constants!$D$4*data!E1629^3+constants!$E$4*data!E1629^4+constants!$F$4*data!E1629^5+constants!$G$4*data!E1629^6+constants!$H$4*data!E1629^7)</f>
        <v>58029.137432578602</v>
      </c>
      <c r="L1629" s="4">
        <f>F1629/(constants!$A$4+constants!$B$4*data!F1629+constants!$C$4*data!F1629^2+constants!$D$4*data!F1629^3+constants!$E$4*data!F1629^4+constants!$F$4*data!F1629^5+constants!$G$4*data!F1629^6+constants!$H$4*data!F1629^7)</f>
        <v>1830.8103030364175</v>
      </c>
      <c r="M1629" s="4"/>
      <c r="N1629" s="4"/>
      <c r="O1629" s="4">
        <f t="shared" si="364"/>
        <v>69149.664794961864</v>
      </c>
      <c r="P1629" s="4">
        <f t="shared" si="365"/>
        <v>14507.28435814465</v>
      </c>
      <c r="Q1629" s="4">
        <f t="shared" si="365"/>
        <v>14507.28435814465</v>
      </c>
      <c r="R1629" s="4">
        <f t="shared" si="366"/>
        <v>457.70257575910438</v>
      </c>
      <c r="S1629" s="4"/>
      <c r="T1629" s="4"/>
      <c r="U1629" s="4">
        <f t="shared" si="367"/>
        <v>1</v>
      </c>
      <c r="V1629" s="4"/>
      <c r="W1629" s="4"/>
      <c r="X1629">
        <f>IF(front!E1629&gt;$X$2,O1629,P1629)</f>
        <v>69149.664794961864</v>
      </c>
      <c r="Y1629">
        <f t="shared" si="361"/>
        <v>68915.684006660798</v>
      </c>
      <c r="Z1629">
        <f>SUMPRODUCT($B$7:$B$456,Y$7:Y$456,EXP(constants!$B$32+constants!$A$32*ABS($A$7:$A$456-$A1629)))</f>
        <v>2.4911325259429418E-12</v>
      </c>
      <c r="AA1629">
        <f t="shared" si="362"/>
        <v>68915.684006660798</v>
      </c>
      <c r="AB1629">
        <f t="shared" si="368"/>
        <v>68910.238048101193</v>
      </c>
      <c r="AD1629" s="4"/>
      <c r="AE1629" s="4"/>
      <c r="AF1629" s="4"/>
      <c r="AI1629" s="5">
        <f>SUMPRODUCT(constants!$B$13:$B$20,A1629^constants!$A$13:$A$20)*constants!$C$10/((A1629/1000000000)^5*(EXP(0.014388/(A1629/1000000000)/constants!$B$9)-1))</f>
        <v>2.2143554245380685E-5</v>
      </c>
      <c r="AL1629" s="17">
        <f t="shared" si="363"/>
        <v>3.2133910537246862E-10</v>
      </c>
      <c r="AQ1629">
        <f t="shared" si="370"/>
        <v>3.2133910537246862E-10</v>
      </c>
    </row>
    <row r="1630" spans="1:43" x14ac:dyDescent="0.2">
      <c r="A1630">
        <f>front!A1630</f>
        <v>929.12</v>
      </c>
      <c r="B1630" s="1">
        <f t="shared" si="369"/>
        <v>0.42999999999994998</v>
      </c>
      <c r="C1630">
        <f>front!D1630-front!B1630</f>
        <v>27709.8</v>
      </c>
      <c r="D1630" s="2">
        <f>front!E1630-front!C1630</f>
        <v>55570.8</v>
      </c>
      <c r="E1630" s="2">
        <f>IF(front!F1630-front!C1630&gt;0,front!F1630-front!C1630,0)</f>
        <v>55570.8</v>
      </c>
      <c r="F1630" s="2">
        <f>front!I1630-front!H1630</f>
        <v>1721.8000000000011</v>
      </c>
      <c r="G1630" s="2"/>
      <c r="H1630" s="2"/>
      <c r="I1630" s="4">
        <f>C1630/(constants!$A$4+constants!$B$4*data!C1630+constants!$C$4*data!C1630^2+constants!$D$4*data!C1630^3+constants!$E$4*data!C1630^4+constants!$F$4*data!C1630^5+constants!$G$4*data!C1630^6+constants!$H$4*data!C1630^7)</f>
        <v>28299.805170782016</v>
      </c>
      <c r="J1630" s="4">
        <f>D1630/(constants!$A$4+constants!$B$4*data!D1630+constants!$C$4*data!D1630^2+constants!$D$4*data!D1630^3+constants!$E$4*data!D1630^4+constants!$F$4*data!D1630^5+constants!$G$4*data!D1630^6+constants!$H$4*data!D1630^7)</f>
        <v>58654.043803666056</v>
      </c>
      <c r="K1630" s="4">
        <f>E1630/(constants!$A$4+constants!$B$4*data!E1630+constants!$C$4*data!E1630^2+constants!$D$4*data!E1630^3+constants!$E$4*data!E1630^4+constants!$F$4*data!E1630^5+constants!$G$4*data!E1630^6+constants!$H$4*data!E1630^7)</f>
        <v>58654.043803666056</v>
      </c>
      <c r="L1630" s="4">
        <f>F1630/(constants!$A$4+constants!$B$4*data!F1630+constants!$C$4*data!F1630^2+constants!$D$4*data!F1630^3+constants!$E$4*data!F1630^4+constants!$F$4*data!F1630^5+constants!$G$4*data!F1630^6+constants!$H$4*data!F1630^7)</f>
        <v>1717.8671592145051</v>
      </c>
      <c r="M1630" s="4"/>
      <c r="N1630" s="4"/>
      <c r="O1630" s="4">
        <f t="shared" si="364"/>
        <v>70749.512926955038</v>
      </c>
      <c r="P1630" s="4">
        <f t="shared" si="365"/>
        <v>14663.510950916514</v>
      </c>
      <c r="Q1630" s="4">
        <f t="shared" si="365"/>
        <v>14663.510950916514</v>
      </c>
      <c r="R1630" s="4">
        <f t="shared" si="366"/>
        <v>429.46678980362628</v>
      </c>
      <c r="S1630" s="4"/>
      <c r="T1630" s="4"/>
      <c r="U1630" s="4">
        <f t="shared" si="367"/>
        <v>1</v>
      </c>
      <c r="V1630" s="4"/>
      <c r="W1630" s="4"/>
      <c r="X1630">
        <f>IF(front!E1630&gt;$X$2,O1630,P1630)</f>
        <v>70749.512926955038</v>
      </c>
      <c r="Y1630">
        <f t="shared" si="361"/>
        <v>70515.532138653973</v>
      </c>
      <c r="Z1630">
        <f>SUMPRODUCT($B$7:$B$456,Y$7:Y$456,EXP(constants!$B$32+constants!$A$32*ABS($A$7:$A$456-$A1630)))</f>
        <v>2.4309424867086353E-12</v>
      </c>
      <c r="AA1630">
        <f t="shared" si="362"/>
        <v>70515.532138653973</v>
      </c>
      <c r="AB1630">
        <f t="shared" si="368"/>
        <v>70510.086180094368</v>
      </c>
      <c r="AD1630" s="4"/>
      <c r="AE1630" s="4"/>
      <c r="AF1630" s="4"/>
      <c r="AI1630" s="5">
        <f>SUMPRODUCT(constants!$B$13:$B$20,A1630^constants!$A$13:$A$20)*constants!$C$10/((A1630/1000000000)^5*(EXP(0.014388/(A1630/1000000000)/constants!$B$9)-1))</f>
        <v>2.213905211117006E-5</v>
      </c>
      <c r="AL1630" s="17">
        <f t="shared" si="363"/>
        <v>3.1398418737743812E-10</v>
      </c>
      <c r="AQ1630">
        <f t="shared" si="370"/>
        <v>3.1398418737743812E-10</v>
      </c>
    </row>
    <row r="1631" spans="1:43" x14ac:dyDescent="0.2">
      <c r="A1631">
        <f>front!A1631</f>
        <v>929.55</v>
      </c>
      <c r="B1631" s="1">
        <f t="shared" si="369"/>
        <v>0.42999999999994998</v>
      </c>
      <c r="C1631">
        <f>front!D1631-front!B1631</f>
        <v>28119.35</v>
      </c>
      <c r="D1631" s="2">
        <f>front!E1631-front!C1631</f>
        <v>55251.4</v>
      </c>
      <c r="E1631" s="2">
        <f>IF(front!F1631-front!C1631&gt;0,front!F1631-front!C1631,0)</f>
        <v>55251.4</v>
      </c>
      <c r="F1631" s="2">
        <f>front!I1631-front!H1631</f>
        <v>1725.3999999999996</v>
      </c>
      <c r="G1631" s="2"/>
      <c r="H1631" s="2"/>
      <c r="I1631" s="4">
        <f>C1631/(constants!$A$4+constants!$B$4*data!C1631+constants!$C$4*data!C1631^2+constants!$D$4*data!C1631^3+constants!$E$4*data!C1631^4+constants!$F$4*data!C1631^5+constants!$G$4*data!C1631^6+constants!$H$4*data!C1631^7)</f>
        <v>28733.736503007625</v>
      </c>
      <c r="J1631" s="4">
        <f>D1631/(constants!$A$4+constants!$B$4*data!D1631+constants!$C$4*data!D1631^2+constants!$D$4*data!D1631^3+constants!$E$4*data!D1631^4+constants!$F$4*data!D1631^5+constants!$G$4*data!D1631^6+constants!$H$4*data!D1631^7)</f>
        <v>58298.976008623722</v>
      </c>
      <c r="K1631" s="4">
        <f>E1631/(constants!$A$4+constants!$B$4*data!E1631+constants!$C$4*data!E1631^2+constants!$D$4*data!E1631^3+constants!$E$4*data!E1631^4+constants!$F$4*data!E1631^5+constants!$G$4*data!E1631^6+constants!$H$4*data!E1631^7)</f>
        <v>58298.976008623722</v>
      </c>
      <c r="L1631" s="4">
        <f>F1631/(constants!$A$4+constants!$B$4*data!F1631+constants!$C$4*data!F1631^2+constants!$D$4*data!F1631^3+constants!$E$4*data!F1631^4+constants!$F$4*data!F1631^5+constants!$G$4*data!F1631^6+constants!$H$4*data!F1631^7)</f>
        <v>1721.4589919344253</v>
      </c>
      <c r="M1631" s="4"/>
      <c r="N1631" s="4"/>
      <c r="O1631" s="4">
        <f t="shared" si="364"/>
        <v>71834.34125751906</v>
      </c>
      <c r="P1631" s="4">
        <f t="shared" si="365"/>
        <v>14574.744002155931</v>
      </c>
      <c r="Q1631" s="4">
        <f t="shared" si="365"/>
        <v>14574.744002155931</v>
      </c>
      <c r="R1631" s="4">
        <f t="shared" si="366"/>
        <v>430.36474798360632</v>
      </c>
      <c r="S1631" s="4"/>
      <c r="T1631" s="4"/>
      <c r="U1631" s="4">
        <f t="shared" si="367"/>
        <v>1</v>
      </c>
      <c r="V1631" s="4"/>
      <c r="W1631" s="4"/>
      <c r="X1631">
        <f>IF(front!E1631&gt;$X$2,O1631,P1631)</f>
        <v>71834.34125751906</v>
      </c>
      <c r="Y1631">
        <f t="shared" si="361"/>
        <v>71600.360469217994</v>
      </c>
      <c r="Z1631">
        <f>SUMPRODUCT($B$7:$B$456,Y$7:Y$456,EXP(constants!$B$32+constants!$A$32*ABS($A$7:$A$456-$A1631)))</f>
        <v>2.372206742171737E-12</v>
      </c>
      <c r="AA1631">
        <f t="shared" si="362"/>
        <v>71600.360469217994</v>
      </c>
      <c r="AB1631">
        <f t="shared" si="368"/>
        <v>71594.914510658389</v>
      </c>
      <c r="AD1631" s="4"/>
      <c r="AE1631" s="4"/>
      <c r="AF1631" s="4"/>
      <c r="AI1631" s="5">
        <f>SUMPRODUCT(constants!$B$13:$B$20,A1631^constants!$A$13:$A$20)*constants!$C$10/((A1631/1000000000)^5*(EXP(0.014388/(A1631/1000000000)/constants!$B$9)-1))</f>
        <v>2.2134519709744382E-5</v>
      </c>
      <c r="AL1631" s="17">
        <f t="shared" si="363"/>
        <v>3.0916329548028442E-10</v>
      </c>
      <c r="AQ1631">
        <f t="shared" si="370"/>
        <v>3.0916329548028442E-10</v>
      </c>
    </row>
    <row r="1632" spans="1:43" x14ac:dyDescent="0.2">
      <c r="A1632">
        <f>front!A1632</f>
        <v>929.98</v>
      </c>
      <c r="B1632" s="1">
        <f t="shared" si="369"/>
        <v>0.43000000000006366</v>
      </c>
      <c r="C1632">
        <f>front!D1632-front!B1632</f>
        <v>28286.25</v>
      </c>
      <c r="D1632" s="2">
        <f>front!E1632-front!C1632</f>
        <v>55016.2</v>
      </c>
      <c r="E1632" s="2">
        <f>IF(front!F1632-front!C1632&gt;0,front!F1632-front!C1632,0)</f>
        <v>55016.2</v>
      </c>
      <c r="F1632" s="2">
        <f>front!I1632-front!H1632</f>
        <v>1871.3000000000011</v>
      </c>
      <c r="G1632" s="2"/>
      <c r="H1632" s="2"/>
      <c r="I1632" s="4">
        <f>C1632/(constants!$A$4+constants!$B$4*data!C1632+constants!$C$4*data!C1632^2+constants!$D$4*data!C1632^3+constants!$E$4*data!C1632^4+constants!$F$4*data!C1632^5+constants!$G$4*data!C1632^6+constants!$H$4*data!C1632^7)</f>
        <v>28910.690688185656</v>
      </c>
      <c r="J1632" s="4">
        <f>D1632/(constants!$A$4+constants!$B$4*data!D1632+constants!$C$4*data!D1632^2+constants!$D$4*data!D1632^3+constants!$E$4*data!D1632^4+constants!$F$4*data!D1632^5+constants!$G$4*data!D1632^6+constants!$H$4*data!D1632^7)</f>
        <v>58037.689105624719</v>
      </c>
      <c r="K1632" s="4">
        <f>E1632/(constants!$A$4+constants!$B$4*data!E1632+constants!$C$4*data!E1632^2+constants!$D$4*data!E1632^3+constants!$E$4*data!E1632^4+constants!$F$4*data!E1632^5+constants!$G$4*data!E1632^6+constants!$H$4*data!E1632^7)</f>
        <v>58037.689105624719</v>
      </c>
      <c r="L1632" s="4">
        <f>F1632/(constants!$A$4+constants!$B$4*data!F1632+constants!$C$4*data!F1632^2+constants!$D$4*data!F1632^3+constants!$E$4*data!F1632^4+constants!$F$4*data!F1632^5+constants!$G$4*data!F1632^6+constants!$H$4*data!F1632^7)</f>
        <v>1867.0279245510685</v>
      </c>
      <c r="M1632" s="4"/>
      <c r="N1632" s="4"/>
      <c r="O1632" s="4">
        <f t="shared" si="364"/>
        <v>72276.726720464139</v>
      </c>
      <c r="P1632" s="4">
        <f t="shared" si="365"/>
        <v>14509.42227640618</v>
      </c>
      <c r="Q1632" s="4">
        <f t="shared" si="365"/>
        <v>14509.42227640618</v>
      </c>
      <c r="R1632" s="4">
        <f t="shared" si="366"/>
        <v>466.75698113776713</v>
      </c>
      <c r="S1632" s="4"/>
      <c r="T1632" s="4"/>
      <c r="U1632" s="4">
        <f t="shared" si="367"/>
        <v>1</v>
      </c>
      <c r="V1632" s="4"/>
      <c r="W1632" s="4"/>
      <c r="X1632">
        <f>IF(front!E1632&gt;$X$2,O1632,P1632)</f>
        <v>72276.726720464139</v>
      </c>
      <c r="Y1632">
        <f t="shared" si="361"/>
        <v>72042.745932163074</v>
      </c>
      <c r="Z1632">
        <f>SUMPRODUCT($B$7:$B$456,Y$7:Y$456,EXP(constants!$B$32+constants!$A$32*ABS($A$7:$A$456-$A1632)))</f>
        <v>2.3148901540752476E-12</v>
      </c>
      <c r="AA1632">
        <f t="shared" si="362"/>
        <v>72042.745932163074</v>
      </c>
      <c r="AB1632">
        <f t="shared" si="368"/>
        <v>72037.299973603469</v>
      </c>
      <c r="AD1632" s="4"/>
      <c r="AE1632" s="4"/>
      <c r="AF1632" s="4"/>
      <c r="AI1632" s="5">
        <f>SUMPRODUCT(constants!$B$13:$B$20,A1632^constants!$A$13:$A$20)*constants!$C$10/((A1632/1000000000)^5*(EXP(0.014388/(A1632/1000000000)/constants!$B$9)-1))</f>
        <v>2.2129957319832728E-5</v>
      </c>
      <c r="AL1632" s="17">
        <f t="shared" si="363"/>
        <v>3.0720137106668046E-10</v>
      </c>
      <c r="AQ1632">
        <f t="shared" si="370"/>
        <v>3.0720137106668046E-10</v>
      </c>
    </row>
    <row r="1633" spans="1:43" x14ac:dyDescent="0.2">
      <c r="A1633">
        <f>front!A1633</f>
        <v>930.41</v>
      </c>
      <c r="B1633" s="1">
        <f t="shared" si="369"/>
        <v>0.42999999999994998</v>
      </c>
      <c r="C1633">
        <f>front!D1633-front!B1633</f>
        <v>28284.9</v>
      </c>
      <c r="D1633" s="2">
        <f>front!E1633-front!C1633</f>
        <v>55630.400000000001</v>
      </c>
      <c r="E1633" s="2">
        <f>IF(front!F1633-front!C1633&gt;0,front!F1633-front!C1633,0)</f>
        <v>55630.400000000001</v>
      </c>
      <c r="F1633" s="2">
        <f>front!I1633-front!H1633</f>
        <v>1790.2000000000007</v>
      </c>
      <c r="G1633" s="2"/>
      <c r="H1633" s="2"/>
      <c r="I1633" s="4">
        <f>C1633/(constants!$A$4+constants!$B$4*data!C1633+constants!$C$4*data!C1633^2+constants!$D$4*data!C1633^3+constants!$E$4*data!C1633^4+constants!$F$4*data!C1633^5+constants!$G$4*data!C1633^6+constants!$H$4*data!C1633^7)</f>
        <v>28909.259089248881</v>
      </c>
      <c r="J1633" s="4">
        <f>D1633/(constants!$A$4+constants!$B$4*data!D1633+constants!$C$4*data!D1633^2+constants!$D$4*data!D1633^3+constants!$E$4*data!D1633^4+constants!$F$4*data!D1633^5+constants!$G$4*data!D1633^6+constants!$H$4*data!D1633^7)</f>
        <v>58720.332947156377</v>
      </c>
      <c r="K1633" s="4">
        <f>E1633/(constants!$A$4+constants!$B$4*data!E1633+constants!$C$4*data!E1633^2+constants!$D$4*data!E1633^3+constants!$E$4*data!E1633^4+constants!$F$4*data!E1633^5+constants!$G$4*data!E1633^6+constants!$H$4*data!E1633^7)</f>
        <v>58720.332947156377</v>
      </c>
      <c r="L1633" s="4">
        <f>F1633/(constants!$A$4+constants!$B$4*data!F1633+constants!$C$4*data!F1633^2+constants!$D$4*data!F1633^3+constants!$E$4*data!F1633^4+constants!$F$4*data!F1633^5+constants!$G$4*data!F1633^6+constants!$H$4*data!F1633^7)</f>
        <v>1786.111965069327</v>
      </c>
      <c r="M1633" s="4"/>
      <c r="N1633" s="4"/>
      <c r="O1633" s="4">
        <f t="shared" si="364"/>
        <v>72273.147723122209</v>
      </c>
      <c r="P1633" s="4">
        <f t="shared" si="365"/>
        <v>14680.083236789094</v>
      </c>
      <c r="Q1633" s="4">
        <f t="shared" si="365"/>
        <v>14680.083236789094</v>
      </c>
      <c r="R1633" s="4">
        <f t="shared" si="366"/>
        <v>446.52799126733174</v>
      </c>
      <c r="S1633" s="4"/>
      <c r="T1633" s="4"/>
      <c r="U1633" s="4">
        <f t="shared" si="367"/>
        <v>1</v>
      </c>
      <c r="V1633" s="4"/>
      <c r="W1633" s="4"/>
      <c r="X1633">
        <f>IF(front!E1633&gt;$X$2,O1633,P1633)</f>
        <v>72273.147723122209</v>
      </c>
      <c r="Y1633">
        <f t="shared" si="361"/>
        <v>72039.166934821144</v>
      </c>
      <c r="Z1633">
        <f>SUMPRODUCT($B$7:$B$456,Y$7:Y$456,EXP(constants!$B$32+constants!$A$32*ABS($A$7:$A$456-$A1633)))</f>
        <v>2.2589584331628229E-12</v>
      </c>
      <c r="AA1633">
        <f t="shared" si="362"/>
        <v>72039.166934821144</v>
      </c>
      <c r="AB1633">
        <f t="shared" si="368"/>
        <v>72033.720976261538</v>
      </c>
      <c r="AD1633" s="4"/>
      <c r="AE1633" s="4"/>
      <c r="AF1633" s="4"/>
      <c r="AI1633" s="5">
        <f>SUMPRODUCT(constants!$B$13:$B$20,A1633^constants!$A$13:$A$20)*constants!$C$10/((A1633/1000000000)^5*(EXP(0.014388/(A1633/1000000000)/constants!$B$9)-1))</f>
        <v>2.2125365223449613E-5</v>
      </c>
      <c r="AL1633" s="17">
        <f t="shared" si="363"/>
        <v>3.0715288511530525E-10</v>
      </c>
      <c r="AQ1633">
        <f t="shared" si="370"/>
        <v>3.0715288511530525E-10</v>
      </c>
    </row>
    <row r="1634" spans="1:43" x14ac:dyDescent="0.2">
      <c r="A1634">
        <f>front!A1634</f>
        <v>930.84</v>
      </c>
      <c r="B1634" s="1">
        <f t="shared" si="369"/>
        <v>0.43000000000006366</v>
      </c>
      <c r="C1634">
        <f>front!D1634-front!B1634</f>
        <v>28064.2</v>
      </c>
      <c r="D1634" s="2">
        <f>front!E1634-front!C1634</f>
        <v>55165.7</v>
      </c>
      <c r="E1634" s="2">
        <f>IF(front!F1634-front!C1634&gt;0,front!F1634-front!C1634,0)</f>
        <v>55165.7</v>
      </c>
      <c r="F1634" s="2">
        <f>front!I1634-front!H1634</f>
        <v>1963.6000000000004</v>
      </c>
      <c r="G1634" s="2"/>
      <c r="H1634" s="2"/>
      <c r="I1634" s="4">
        <f>C1634/(constants!$A$4+constants!$B$4*data!C1634+constants!$C$4*data!C1634^2+constants!$D$4*data!C1634^3+constants!$E$4*data!C1634^4+constants!$F$4*data!C1634^5+constants!$G$4*data!C1634^6+constants!$H$4*data!C1634^7)</f>
        <v>28675.279250288859</v>
      </c>
      <c r="J1634" s="4">
        <f>D1634/(constants!$A$4+constants!$B$4*data!D1634+constants!$C$4*data!D1634^2+constants!$D$4*data!D1634^3+constants!$E$4*data!D1634^4+constants!$F$4*data!D1634^5+constants!$G$4*data!D1634^6+constants!$H$4*data!D1634^7)</f>
        <v>58203.754166315994</v>
      </c>
      <c r="K1634" s="4">
        <f>E1634/(constants!$A$4+constants!$B$4*data!E1634+constants!$C$4*data!E1634^2+constants!$D$4*data!E1634^3+constants!$E$4*data!E1634^4+constants!$F$4*data!E1634^5+constants!$G$4*data!E1634^6+constants!$H$4*data!E1634^7)</f>
        <v>58203.754166315994</v>
      </c>
      <c r="L1634" s="4">
        <f>F1634/(constants!$A$4+constants!$B$4*data!F1634+constants!$C$4*data!F1634^2+constants!$D$4*data!F1634^3+constants!$E$4*data!F1634^4+constants!$F$4*data!F1634^5+constants!$G$4*data!F1634^6+constants!$H$4*data!F1634^7)</f>
        <v>1959.118459543929</v>
      </c>
      <c r="M1634" s="4"/>
      <c r="N1634" s="4"/>
      <c r="O1634" s="4">
        <f t="shared" si="364"/>
        <v>71688.198125722149</v>
      </c>
      <c r="P1634" s="4">
        <f t="shared" si="365"/>
        <v>14550.938541578998</v>
      </c>
      <c r="Q1634" s="4">
        <f t="shared" si="365"/>
        <v>14550.938541578998</v>
      </c>
      <c r="R1634" s="4">
        <f t="shared" si="366"/>
        <v>489.77961488598226</v>
      </c>
      <c r="S1634" s="4"/>
      <c r="T1634" s="4"/>
      <c r="U1634" s="4">
        <f t="shared" si="367"/>
        <v>1</v>
      </c>
      <c r="V1634" s="4"/>
      <c r="W1634" s="4"/>
      <c r="X1634">
        <f>IF(front!E1634&gt;$X$2,O1634,P1634)</f>
        <v>71688.198125722149</v>
      </c>
      <c r="Y1634">
        <f t="shared" si="361"/>
        <v>71454.217337421083</v>
      </c>
      <c r="Z1634">
        <f>SUMPRODUCT($B$7:$B$456,Y$7:Y$456,EXP(constants!$B$32+constants!$A$32*ABS($A$7:$A$456-$A1634)))</f>
        <v>2.2043781186653811E-12</v>
      </c>
      <c r="AA1634">
        <f t="shared" si="362"/>
        <v>71454.217337421083</v>
      </c>
      <c r="AB1634">
        <f t="shared" si="368"/>
        <v>71448.771378861478</v>
      </c>
      <c r="AD1634" s="4"/>
      <c r="AE1634" s="4"/>
      <c r="AF1634" s="4"/>
      <c r="AI1634" s="5">
        <f>SUMPRODUCT(constants!$B$13:$B$20,A1634^constants!$A$13:$A$20)*constants!$C$10/((A1634/1000000000)^5*(EXP(0.014388/(A1634/1000000000)/constants!$B$9)-1))</f>
        <v>2.212074370581491E-5</v>
      </c>
      <c r="AL1634" s="17">
        <f t="shared" si="363"/>
        <v>3.0960285640908108E-10</v>
      </c>
      <c r="AQ1634">
        <f t="shared" si="370"/>
        <v>3.0960285640908108E-10</v>
      </c>
    </row>
    <row r="1635" spans="1:43" x14ac:dyDescent="0.2">
      <c r="A1635">
        <f>front!A1635</f>
        <v>931.28</v>
      </c>
      <c r="B1635" s="1">
        <f t="shared" si="369"/>
        <v>0.43999999999994088</v>
      </c>
      <c r="C1635">
        <f>front!D1635-front!B1635</f>
        <v>27518.25</v>
      </c>
      <c r="D1635" s="2">
        <f>front!E1635-front!C1635</f>
        <v>55978.7</v>
      </c>
      <c r="E1635" s="2">
        <f>IF(front!F1635-front!C1635&gt;0,front!F1635-front!C1635,0)</f>
        <v>55978.7</v>
      </c>
      <c r="F1635" s="2">
        <f>front!I1635-front!H1635</f>
        <v>2109.4000000000005</v>
      </c>
      <c r="G1635" s="2"/>
      <c r="H1635" s="2"/>
      <c r="I1635" s="4">
        <f>C1635/(constants!$A$4+constants!$B$4*data!C1635+constants!$C$4*data!C1635^2+constants!$D$4*data!C1635^3+constants!$E$4*data!C1635^4+constants!$F$4*data!C1635^5+constants!$G$4*data!C1635^6+constants!$H$4*data!C1635^7)</f>
        <v>28096.994051391765</v>
      </c>
      <c r="J1635" s="4">
        <f>D1635/(constants!$A$4+constants!$B$4*data!D1635+constants!$C$4*data!D1635^2+constants!$D$4*data!D1635^3+constants!$E$4*data!D1635^4+constants!$F$4*data!D1635^5+constants!$G$4*data!D1635^6+constants!$H$4*data!D1635^7)</f>
        <v>59107.956722608054</v>
      </c>
      <c r="K1635" s="4">
        <f>E1635/(constants!$A$4+constants!$B$4*data!E1635+constants!$C$4*data!E1635^2+constants!$D$4*data!E1635^3+constants!$E$4*data!E1635^4+constants!$F$4*data!E1635^5+constants!$G$4*data!E1635^6+constants!$H$4*data!E1635^7)</f>
        <v>59107.956722608054</v>
      </c>
      <c r="L1635" s="4">
        <f>F1635/(constants!$A$4+constants!$B$4*data!F1635+constants!$C$4*data!F1635^2+constants!$D$4*data!F1635^3+constants!$E$4*data!F1635^4+constants!$F$4*data!F1635^5+constants!$G$4*data!F1635^6+constants!$H$4*data!F1635^7)</f>
        <v>2104.5876853191148</v>
      </c>
      <c r="M1635" s="4"/>
      <c r="N1635" s="4"/>
      <c r="O1635" s="4">
        <f t="shared" si="364"/>
        <v>70242.485128479413</v>
      </c>
      <c r="P1635" s="4">
        <f t="shared" si="365"/>
        <v>14776.989180652014</v>
      </c>
      <c r="Q1635" s="4">
        <f t="shared" si="365"/>
        <v>14776.989180652014</v>
      </c>
      <c r="R1635" s="4">
        <f t="shared" si="366"/>
        <v>526.14692132977871</v>
      </c>
      <c r="S1635" s="4"/>
      <c r="T1635" s="4"/>
      <c r="U1635" s="4">
        <f t="shared" si="367"/>
        <v>1</v>
      </c>
      <c r="V1635" s="4"/>
      <c r="W1635" s="4"/>
      <c r="X1635">
        <f>IF(front!E1635&gt;$X$2,O1635,P1635)</f>
        <v>70242.485128479413</v>
      </c>
      <c r="Y1635">
        <f t="shared" si="361"/>
        <v>70008.504340178348</v>
      </c>
      <c r="Z1635">
        <f>SUMPRODUCT($B$7:$B$456,Y$7:Y$456,EXP(constants!$B$32+constants!$A$32*ABS($A$7:$A$456-$A1635)))</f>
        <v>2.1498933510982747E-12</v>
      </c>
      <c r="AA1635">
        <f t="shared" si="362"/>
        <v>70008.504340178348</v>
      </c>
      <c r="AB1635">
        <f t="shared" si="368"/>
        <v>70003.058381618743</v>
      </c>
      <c r="AD1635" s="4"/>
      <c r="AE1635" s="4"/>
      <c r="AF1635" s="4"/>
      <c r="AI1635" s="5">
        <f>SUMPRODUCT(constants!$B$13:$B$20,A1635^constants!$A$13:$A$20)*constants!$C$10/((A1635/1000000000)^5*(EXP(0.014388/(A1635/1000000000)/constants!$B$9)-1))</f>
        <v>2.2115984556395461E-5</v>
      </c>
      <c r="AL1635" s="17">
        <f t="shared" si="363"/>
        <v>3.1592883322084441E-10</v>
      </c>
      <c r="AQ1635">
        <f t="shared" si="370"/>
        <v>3.1592883322084441E-10</v>
      </c>
    </row>
    <row r="1636" spans="1:43" x14ac:dyDescent="0.2">
      <c r="A1636">
        <f>front!A1636</f>
        <v>931.71</v>
      </c>
      <c r="B1636" s="1">
        <f t="shared" si="369"/>
        <v>0.43000000000006366</v>
      </c>
      <c r="C1636">
        <f>front!D1636-front!B1636</f>
        <v>26833</v>
      </c>
      <c r="D1636" s="2">
        <f>front!E1636-front!C1636</f>
        <v>54613.9</v>
      </c>
      <c r="E1636" s="2">
        <f>IF(front!F1636-front!C1636&gt;0,front!F1636-front!C1636,0)</f>
        <v>54613.9</v>
      </c>
      <c r="F1636" s="2">
        <f>front!I1636-front!H1636</f>
        <v>1863.2000000000007</v>
      </c>
      <c r="G1636" s="2"/>
      <c r="H1636" s="2"/>
      <c r="I1636" s="4">
        <f>C1636/(constants!$A$4+constants!$B$4*data!C1636+constants!$C$4*data!C1636^2+constants!$D$4*data!C1636^3+constants!$E$4*data!C1636^4+constants!$F$4*data!C1636^5+constants!$G$4*data!C1636^6+constants!$H$4*data!C1636^7)</f>
        <v>27372.207355111408</v>
      </c>
      <c r="J1636" s="4">
        <f>D1636/(constants!$A$4+constants!$B$4*data!D1636+constants!$C$4*data!D1636^2+constants!$D$4*data!D1636^3+constants!$E$4*data!D1636^4+constants!$F$4*data!D1636^5+constants!$G$4*data!D1636^6+constants!$H$4*data!D1636^7)</f>
        <v>57591.075554241179</v>
      </c>
      <c r="K1636" s="4">
        <f>E1636/(constants!$A$4+constants!$B$4*data!E1636+constants!$C$4*data!E1636^2+constants!$D$4*data!E1636^3+constants!$E$4*data!E1636^4+constants!$F$4*data!E1636^5+constants!$G$4*data!E1636^6+constants!$H$4*data!E1636^7)</f>
        <v>57591.075554241179</v>
      </c>
      <c r="L1636" s="4">
        <f>F1636/(constants!$A$4+constants!$B$4*data!F1636+constants!$C$4*data!F1636^2+constants!$D$4*data!F1636^3+constants!$E$4*data!F1636^4+constants!$F$4*data!F1636^5+constants!$G$4*data!F1636^6+constants!$H$4*data!F1636^7)</f>
        <v>1858.9463067731101</v>
      </c>
      <c r="M1636" s="4"/>
      <c r="N1636" s="4"/>
      <c r="O1636" s="4">
        <f t="shared" si="364"/>
        <v>68430.518387778517</v>
      </c>
      <c r="P1636" s="4">
        <f t="shared" si="365"/>
        <v>14397.768888560295</v>
      </c>
      <c r="Q1636" s="4">
        <f t="shared" si="365"/>
        <v>14397.768888560295</v>
      </c>
      <c r="R1636" s="4">
        <f t="shared" si="366"/>
        <v>464.73657669327753</v>
      </c>
      <c r="S1636" s="4"/>
      <c r="T1636" s="4"/>
      <c r="U1636" s="4">
        <f t="shared" si="367"/>
        <v>1</v>
      </c>
      <c r="V1636" s="4"/>
      <c r="W1636" s="4"/>
      <c r="X1636">
        <f>IF(front!E1636&gt;$X$2,O1636,P1636)</f>
        <v>68430.518387778517</v>
      </c>
      <c r="Y1636">
        <f t="shared" si="361"/>
        <v>68196.537599477451</v>
      </c>
      <c r="Z1636">
        <f>SUMPRODUCT($B$7:$B$456,Y$7:Y$456,EXP(constants!$B$32+constants!$A$32*ABS($A$7:$A$456-$A1636)))</f>
        <v>2.0979482362540796E-12</v>
      </c>
      <c r="AA1636">
        <f t="shared" si="362"/>
        <v>68196.537599477451</v>
      </c>
      <c r="AB1636">
        <f t="shared" si="368"/>
        <v>68191.091640917846</v>
      </c>
      <c r="AD1636" s="4"/>
      <c r="AE1636" s="4"/>
      <c r="AF1636" s="4"/>
      <c r="AI1636" s="5">
        <f>SUMPRODUCT(constants!$B$13:$B$20,A1636^constants!$A$13:$A$20)*constants!$C$10/((A1636/1000000000)^5*(EXP(0.014388/(A1636/1000000000)/constants!$B$9)-1))</f>
        <v>2.211130439763933E-5</v>
      </c>
      <c r="AL1636" s="17">
        <f t="shared" si="363"/>
        <v>3.2425502900105374E-10</v>
      </c>
      <c r="AQ1636">
        <f t="shared" si="370"/>
        <v>3.2425502900105374E-10</v>
      </c>
    </row>
    <row r="1637" spans="1:43" x14ac:dyDescent="0.2">
      <c r="A1637">
        <f>front!A1637</f>
        <v>932.14</v>
      </c>
      <c r="B1637" s="1">
        <f t="shared" si="369"/>
        <v>0.42999999999994998</v>
      </c>
      <c r="C1637">
        <f>front!D1637-front!B1637</f>
        <v>26163.9</v>
      </c>
      <c r="D1637" s="2">
        <f>front!E1637-front!C1637</f>
        <v>54974.2</v>
      </c>
      <c r="E1637" s="2">
        <f>IF(front!F1637-front!C1637&gt;0,front!F1637-front!C1637,0)</f>
        <v>54974.2</v>
      </c>
      <c r="F1637" s="2">
        <f>front!I1637-front!H1637</f>
        <v>1715.1000000000004</v>
      </c>
      <c r="G1637" s="2"/>
      <c r="H1637" s="2"/>
      <c r="I1637" s="4">
        <f>C1637/(constants!$A$4+constants!$B$4*data!C1637+constants!$C$4*data!C1637^2+constants!$D$4*data!C1637^3+constants!$E$4*data!C1637^4+constants!$F$4*data!C1637^5+constants!$G$4*data!C1637^6+constants!$H$4*data!C1637^7)</f>
        <v>26665.645463060398</v>
      </c>
      <c r="J1637" s="4">
        <f>D1637/(constants!$A$4+constants!$B$4*data!D1637+constants!$C$4*data!D1637^2+constants!$D$4*data!D1637^3+constants!$E$4*data!D1637^4+constants!$F$4*data!D1637^5+constants!$G$4*data!D1637^6+constants!$H$4*data!D1637^7)</f>
        <v>57991.04536689727</v>
      </c>
      <c r="K1637" s="4">
        <f>E1637/(constants!$A$4+constants!$B$4*data!E1637+constants!$C$4*data!E1637^2+constants!$D$4*data!E1637^3+constants!$E$4*data!E1637^4+constants!$F$4*data!E1637^5+constants!$G$4*data!E1637^6+constants!$H$4*data!E1637^7)</f>
        <v>57991.04536689727</v>
      </c>
      <c r="L1637" s="4">
        <f>F1637/(constants!$A$4+constants!$B$4*data!F1637+constants!$C$4*data!F1637^2+constants!$D$4*data!F1637^3+constants!$E$4*data!F1637^4+constants!$F$4*data!F1637^5+constants!$G$4*data!F1637^6+constants!$H$4*data!F1637^7)</f>
        <v>1711.182359153499</v>
      </c>
      <c r="M1637" s="4"/>
      <c r="N1637" s="4"/>
      <c r="O1637" s="4">
        <f t="shared" si="364"/>
        <v>66664.113657650989</v>
      </c>
      <c r="P1637" s="4">
        <f t="shared" si="365"/>
        <v>14497.761341724317</v>
      </c>
      <c r="Q1637" s="4">
        <f t="shared" si="365"/>
        <v>14497.761341724317</v>
      </c>
      <c r="R1637" s="4">
        <f t="shared" si="366"/>
        <v>427.79558978837474</v>
      </c>
      <c r="S1637" s="4"/>
      <c r="T1637" s="4"/>
      <c r="U1637" s="4">
        <f t="shared" si="367"/>
        <v>1</v>
      </c>
      <c r="V1637" s="4"/>
      <c r="W1637" s="4"/>
      <c r="X1637">
        <f>IF(front!E1637&gt;$X$2,O1637,P1637)</f>
        <v>66664.113657650989</v>
      </c>
      <c r="Y1637">
        <f t="shared" si="361"/>
        <v>66430.132869349924</v>
      </c>
      <c r="Z1637">
        <f>SUMPRODUCT($B$7:$B$456,Y$7:Y$456,EXP(constants!$B$32+constants!$A$32*ABS($A$7:$A$456-$A1637)))</f>
        <v>2.0472582045770695E-12</v>
      </c>
      <c r="AA1637">
        <f t="shared" si="362"/>
        <v>66430.132869349924</v>
      </c>
      <c r="AB1637">
        <f t="shared" si="368"/>
        <v>66424.686910790319</v>
      </c>
      <c r="AD1637" s="4"/>
      <c r="AE1637" s="4"/>
      <c r="AF1637" s="4"/>
      <c r="AI1637" s="5">
        <f>SUMPRODUCT(constants!$B$13:$B$20,A1637^constants!$A$13:$A$20)*constants!$C$10/((A1637/1000000000)^5*(EXP(0.014388/(A1637/1000000000)/constants!$B$9)-1))</f>
        <v>2.21065956996906E-5</v>
      </c>
      <c r="AL1637" s="17">
        <f t="shared" si="363"/>
        <v>3.3280692356714002E-10</v>
      </c>
      <c r="AQ1637">
        <f t="shared" si="370"/>
        <v>3.3280692356714002E-10</v>
      </c>
    </row>
    <row r="1638" spans="1:43" x14ac:dyDescent="0.2">
      <c r="A1638">
        <f>front!A1638</f>
        <v>932.57</v>
      </c>
      <c r="B1638" s="1">
        <f t="shared" si="369"/>
        <v>0.43000000000006366</v>
      </c>
      <c r="C1638">
        <f>front!D1638-front!B1638</f>
        <v>25249.15</v>
      </c>
      <c r="D1638" s="2">
        <f>front!E1638-front!C1638</f>
        <v>54179.199999999997</v>
      </c>
      <c r="E1638" s="2">
        <f>IF(front!F1638-front!C1638&gt;0,front!F1638-front!C1638,0)</f>
        <v>54179.199999999997</v>
      </c>
      <c r="F1638" s="2">
        <f>front!I1638-front!H1638</f>
        <v>1857.1999999999989</v>
      </c>
      <c r="G1638" s="2"/>
      <c r="H1638" s="2"/>
      <c r="I1638" s="4">
        <f>C1638/(constants!$A$4+constants!$B$4*data!C1638+constants!$C$4*data!C1638^2+constants!$D$4*data!C1638^3+constants!$E$4*data!C1638^4+constants!$F$4*data!C1638^5+constants!$G$4*data!C1638^6+constants!$H$4*data!C1638^7)</f>
        <v>25701.544493261652</v>
      </c>
      <c r="J1638" s="4">
        <f>D1638/(constants!$A$4+constants!$B$4*data!D1638+constants!$C$4*data!D1638^2+constants!$D$4*data!D1638^3+constants!$E$4*data!D1638^4+constants!$F$4*data!D1638^5+constants!$G$4*data!D1638^6+constants!$H$4*data!D1638^7)</f>
        <v>57108.868459516423</v>
      </c>
      <c r="K1638" s="4">
        <f>E1638/(constants!$A$4+constants!$B$4*data!E1638+constants!$C$4*data!E1638^2+constants!$D$4*data!E1638^3+constants!$E$4*data!E1638^4+constants!$F$4*data!E1638^5+constants!$G$4*data!E1638^6+constants!$H$4*data!E1638^7)</f>
        <v>57108.868459516423</v>
      </c>
      <c r="L1638" s="4">
        <f>F1638/(constants!$A$4+constants!$B$4*data!F1638+constants!$C$4*data!F1638^2+constants!$D$4*data!F1638^3+constants!$E$4*data!F1638^4+constants!$F$4*data!F1638^5+constants!$G$4*data!F1638^6+constants!$H$4*data!F1638^7)</f>
        <v>1852.9599231596583</v>
      </c>
      <c r="M1638" s="4"/>
      <c r="N1638" s="4"/>
      <c r="O1638" s="4">
        <f t="shared" si="364"/>
        <v>64253.861233154123</v>
      </c>
      <c r="P1638" s="4">
        <f t="shared" si="365"/>
        <v>14277.217114879106</v>
      </c>
      <c r="Q1638" s="4">
        <f t="shared" si="365"/>
        <v>14277.217114879106</v>
      </c>
      <c r="R1638" s="4">
        <f t="shared" si="366"/>
        <v>463.23998078991457</v>
      </c>
      <c r="S1638" s="4"/>
      <c r="T1638" s="4"/>
      <c r="U1638" s="4">
        <f t="shared" si="367"/>
        <v>1</v>
      </c>
      <c r="V1638" s="4"/>
      <c r="W1638" s="4"/>
      <c r="X1638">
        <f>IF(front!E1638&gt;$X$2,O1638,P1638)</f>
        <v>64253.861233154123</v>
      </c>
      <c r="Y1638">
        <f t="shared" si="361"/>
        <v>64019.880444853057</v>
      </c>
      <c r="Z1638">
        <f>SUMPRODUCT($B$7:$B$456,Y$7:Y$456,EXP(constants!$B$32+constants!$A$32*ABS($A$7:$A$456-$A1638)))</f>
        <v>1.9977929311028523E-12</v>
      </c>
      <c r="AA1638">
        <f t="shared" si="362"/>
        <v>64019.880444853057</v>
      </c>
      <c r="AB1638">
        <f t="shared" si="368"/>
        <v>64014.434486293452</v>
      </c>
      <c r="AD1638" s="4"/>
      <c r="AE1638" s="4"/>
      <c r="AF1638" s="4"/>
      <c r="AI1638" s="5">
        <f>SUMPRODUCT(constants!$B$13:$B$20,A1638^constants!$A$13:$A$20)*constants!$C$10/((A1638/1000000000)^5*(EXP(0.014388/(A1638/1000000000)/constants!$B$9)-1))</f>
        <v>2.2101858760907262E-5</v>
      </c>
      <c r="AL1638" s="17">
        <f t="shared" si="363"/>
        <v>3.4526367276804785E-10</v>
      </c>
      <c r="AQ1638">
        <f t="shared" si="370"/>
        <v>3.4526367276804785E-10</v>
      </c>
    </row>
    <row r="1639" spans="1:43" x14ac:dyDescent="0.2">
      <c r="A1639">
        <f>front!A1639</f>
        <v>933</v>
      </c>
      <c r="B1639" s="1">
        <f t="shared" si="369"/>
        <v>0.42999999999994998</v>
      </c>
      <c r="C1639">
        <f>front!D1639-front!B1639</f>
        <v>24354.15</v>
      </c>
      <c r="D1639" s="2">
        <f>front!E1639-front!C1639</f>
        <v>55458.400000000001</v>
      </c>
      <c r="E1639" s="2">
        <f>IF(front!F1639-front!C1639&gt;0,front!F1639-front!C1639,0)</f>
        <v>55458.400000000001</v>
      </c>
      <c r="F1639" s="2">
        <f>front!I1639-front!H1639</f>
        <v>1817.8999999999996</v>
      </c>
      <c r="G1639" s="2"/>
      <c r="H1639" s="2"/>
      <c r="I1639" s="4">
        <f>C1639/(constants!$A$4+constants!$B$4*data!C1639+constants!$C$4*data!C1639^2+constants!$D$4*data!C1639^3+constants!$E$4*data!C1639^4+constants!$F$4*data!C1639^5+constants!$G$4*data!C1639^6+constants!$H$4*data!C1639^7)</f>
        <v>24760.395887898227</v>
      </c>
      <c r="J1639" s="4">
        <f>D1639/(constants!$A$4+constants!$B$4*data!D1639+constants!$C$4*data!D1639^2+constants!$D$4*data!D1639^3+constants!$E$4*data!D1639^4+constants!$F$4*data!D1639^5+constants!$G$4*data!D1639^6+constants!$H$4*data!D1639^7)</f>
        <v>58529.058216119731</v>
      </c>
      <c r="K1639" s="4">
        <f>E1639/(constants!$A$4+constants!$B$4*data!E1639+constants!$C$4*data!E1639^2+constants!$D$4*data!E1639^3+constants!$E$4*data!E1639^4+constants!$F$4*data!E1639^5+constants!$G$4*data!E1639^6+constants!$H$4*data!E1639^7)</f>
        <v>58529.058216119731</v>
      </c>
      <c r="L1639" s="4">
        <f>F1639/(constants!$A$4+constants!$B$4*data!F1639+constants!$C$4*data!F1639^2+constants!$D$4*data!F1639^3+constants!$E$4*data!F1639^4+constants!$F$4*data!F1639^5+constants!$G$4*data!F1639^6+constants!$H$4*data!F1639^7)</f>
        <v>1813.7491080858463</v>
      </c>
      <c r="M1639" s="4"/>
      <c r="N1639" s="4"/>
      <c r="O1639" s="4">
        <f t="shared" si="364"/>
        <v>61900.989719745565</v>
      </c>
      <c r="P1639" s="4">
        <f t="shared" si="365"/>
        <v>14632.264554029933</v>
      </c>
      <c r="Q1639" s="4">
        <f t="shared" si="365"/>
        <v>14632.264554029933</v>
      </c>
      <c r="R1639" s="4">
        <f t="shared" si="366"/>
        <v>453.43727702146157</v>
      </c>
      <c r="S1639" s="4"/>
      <c r="T1639" s="4"/>
      <c r="U1639" s="4">
        <f t="shared" si="367"/>
        <v>1</v>
      </c>
      <c r="V1639" s="4"/>
      <c r="W1639" s="4"/>
      <c r="X1639">
        <f>IF(front!E1639&gt;$X$2,O1639,P1639)</f>
        <v>61900.989719745565</v>
      </c>
      <c r="Y1639">
        <f t="shared" si="361"/>
        <v>61667.008931444499</v>
      </c>
      <c r="Z1639">
        <f>SUMPRODUCT($B$7:$B$456,Y$7:Y$456,EXP(constants!$B$32+constants!$A$32*ABS($A$7:$A$456-$A1639)))</f>
        <v>1.9495228235703007E-12</v>
      </c>
      <c r="AA1639">
        <f t="shared" si="362"/>
        <v>61667.008931444499</v>
      </c>
      <c r="AB1639">
        <f t="shared" si="368"/>
        <v>61661.562972884894</v>
      </c>
      <c r="AD1639" s="4"/>
      <c r="AE1639" s="4"/>
      <c r="AF1639" s="4"/>
      <c r="AI1639" s="5">
        <f>SUMPRODUCT(constants!$B$13:$B$20,A1639^constants!$A$13:$A$20)*constants!$C$10/((A1639/1000000000)^5*(EXP(0.014388/(A1639/1000000000)/constants!$B$9)-1))</f>
        <v>2.2097093882997522E-5</v>
      </c>
      <c r="AL1639" s="17">
        <f t="shared" si="363"/>
        <v>3.5836091103812135E-10</v>
      </c>
      <c r="AQ1639">
        <f t="shared" si="370"/>
        <v>3.5836091103812135E-10</v>
      </c>
    </row>
    <row r="1640" spans="1:43" x14ac:dyDescent="0.2">
      <c r="A1640">
        <f>front!A1640</f>
        <v>933.43</v>
      </c>
      <c r="B1640" s="1">
        <f t="shared" si="369"/>
        <v>0.42999999999994998</v>
      </c>
      <c r="C1640">
        <f>front!D1640-front!B1640</f>
        <v>23513.550000000003</v>
      </c>
      <c r="D1640" s="2">
        <f>front!E1640-front!C1640</f>
        <v>54918.8</v>
      </c>
      <c r="E1640" s="2">
        <f>IF(front!F1640-front!C1640&gt;0,front!F1640-front!C1640,0)</f>
        <v>54918.8</v>
      </c>
      <c r="F1640" s="2">
        <f>front!I1640-front!H1640</f>
        <v>1590.5</v>
      </c>
      <c r="G1640" s="2"/>
      <c r="H1640" s="2"/>
      <c r="I1640" s="4">
        <f>C1640/(constants!$A$4+constants!$B$4*data!C1640+constants!$C$4*data!C1640^2+constants!$D$4*data!C1640^3+constants!$E$4*data!C1640^4+constants!$F$4*data!C1640^5+constants!$G$4*data!C1640^6+constants!$H$4*data!C1640^7)</f>
        <v>23878.433645826059</v>
      </c>
      <c r="J1640" s="4">
        <f>D1640/(constants!$A$4+constants!$B$4*data!D1640+constants!$C$4*data!D1640^2+constants!$D$4*data!D1640^3+constants!$E$4*data!D1640^4+constants!$F$4*data!D1640^5+constants!$G$4*data!D1640^6+constants!$H$4*data!D1640^7)</f>
        <v>57929.526530452662</v>
      </c>
      <c r="K1640" s="4">
        <f>E1640/(constants!$A$4+constants!$B$4*data!E1640+constants!$C$4*data!E1640^2+constants!$D$4*data!E1640^3+constants!$E$4*data!E1640^4+constants!$F$4*data!E1640^5+constants!$G$4*data!E1640^6+constants!$H$4*data!E1640^7)</f>
        <v>57929.526530452662</v>
      </c>
      <c r="L1640" s="4">
        <f>F1640/(constants!$A$4+constants!$B$4*data!F1640+constants!$C$4*data!F1640^2+constants!$D$4*data!F1640^3+constants!$E$4*data!F1640^4+constants!$F$4*data!F1640^5+constants!$G$4*data!F1640^6+constants!$H$4*data!F1640^7)</f>
        <v>1586.864957122056</v>
      </c>
      <c r="M1640" s="4"/>
      <c r="N1640" s="4"/>
      <c r="O1640" s="4">
        <f t="shared" si="364"/>
        <v>59696.08411456515</v>
      </c>
      <c r="P1640" s="4">
        <f t="shared" si="365"/>
        <v>14482.381632613165</v>
      </c>
      <c r="Q1640" s="4">
        <f t="shared" si="365"/>
        <v>14482.381632613165</v>
      </c>
      <c r="R1640" s="4">
        <f t="shared" si="366"/>
        <v>396.716239280514</v>
      </c>
      <c r="S1640" s="4"/>
      <c r="T1640" s="4"/>
      <c r="U1640" s="4">
        <f t="shared" si="367"/>
        <v>1</v>
      </c>
      <c r="V1640" s="4"/>
      <c r="W1640" s="4"/>
      <c r="X1640">
        <f>IF(front!E1640&gt;$X$2,O1640,P1640)</f>
        <v>59696.08411456515</v>
      </c>
      <c r="Y1640">
        <f t="shared" si="361"/>
        <v>59462.103326264085</v>
      </c>
      <c r="Z1640">
        <f>SUMPRODUCT($B$7:$B$456,Y$7:Y$456,EXP(constants!$B$32+constants!$A$32*ABS($A$7:$A$456-$A1640)))</f>
        <v>1.9024190047180869E-12</v>
      </c>
      <c r="AA1640">
        <f t="shared" si="362"/>
        <v>59462.103326264085</v>
      </c>
      <c r="AB1640">
        <f t="shared" si="368"/>
        <v>59456.65736770448</v>
      </c>
      <c r="AD1640" s="4"/>
      <c r="AE1640" s="4"/>
      <c r="AF1640" s="4"/>
      <c r="AI1640" s="5">
        <f>SUMPRODUCT(constants!$B$13:$B$20,A1640^constants!$A$13:$A$20)*constants!$C$10/((A1640/1000000000)^5*(EXP(0.014388/(A1640/1000000000)/constants!$B$9)-1))</f>
        <v>2.2092301370995113E-5</v>
      </c>
      <c r="AL1640" s="17">
        <f t="shared" si="363"/>
        <v>3.7156985187322613E-10</v>
      </c>
      <c r="AQ1640">
        <f t="shared" si="370"/>
        <v>3.7156985187322613E-10</v>
      </c>
    </row>
    <row r="1641" spans="1:43" x14ac:dyDescent="0.2">
      <c r="A1641">
        <f>front!A1641</f>
        <v>933.86</v>
      </c>
      <c r="B1641" s="1">
        <f t="shared" si="369"/>
        <v>0.43000000000006366</v>
      </c>
      <c r="C1641">
        <f>front!D1641-front!B1641</f>
        <v>22858.799999999999</v>
      </c>
      <c r="D1641" s="2">
        <f>front!E1641-front!C1641</f>
        <v>54980.1</v>
      </c>
      <c r="E1641" s="2">
        <f>IF(front!F1641-front!C1641&gt;0,front!F1641-front!C1641,0)</f>
        <v>54980.1</v>
      </c>
      <c r="F1641" s="2">
        <f>front!I1641-front!H1641</f>
        <v>1736.7999999999993</v>
      </c>
      <c r="G1641" s="2"/>
      <c r="H1641" s="2"/>
      <c r="I1641" s="4">
        <f>C1641/(constants!$A$4+constants!$B$4*data!C1641+constants!$C$4*data!C1641^2+constants!$D$4*data!C1641^3+constants!$E$4*data!C1641^4+constants!$F$4*data!C1641^5+constants!$G$4*data!C1641^6+constants!$H$4*data!C1641^7)</f>
        <v>23192.833046366508</v>
      </c>
      <c r="J1641" s="4">
        <f>D1641/(constants!$A$4+constants!$B$4*data!D1641+constants!$C$4*data!D1641^2+constants!$D$4*data!D1641^3+constants!$E$4*data!D1641^4+constants!$F$4*data!D1641^5+constants!$G$4*data!D1641^6+constants!$H$4*data!D1641^7)</f>
        <v>57997.597443817511</v>
      </c>
      <c r="K1641" s="4">
        <f>E1641/(constants!$A$4+constants!$B$4*data!E1641+constants!$C$4*data!E1641^2+constants!$D$4*data!E1641^3+constants!$E$4*data!E1641^4+constants!$F$4*data!E1641^5+constants!$G$4*data!E1641^6+constants!$H$4*data!E1641^7)</f>
        <v>57997.597443817511</v>
      </c>
      <c r="L1641" s="4">
        <f>F1641/(constants!$A$4+constants!$B$4*data!F1641+constants!$C$4*data!F1641^2+constants!$D$4*data!F1641^3+constants!$E$4*data!F1641^4+constants!$F$4*data!F1641^5+constants!$G$4*data!F1641^6+constants!$H$4*data!F1641^7)</f>
        <v>1732.8331282155741</v>
      </c>
      <c r="M1641" s="4"/>
      <c r="N1641" s="4"/>
      <c r="O1641" s="4">
        <f t="shared" si="364"/>
        <v>57982.082615916275</v>
      </c>
      <c r="P1641" s="4">
        <f t="shared" si="365"/>
        <v>14499.399360954378</v>
      </c>
      <c r="Q1641" s="4">
        <f t="shared" si="365"/>
        <v>14499.399360954378</v>
      </c>
      <c r="R1641" s="4">
        <f t="shared" si="366"/>
        <v>433.20828205389353</v>
      </c>
      <c r="S1641" s="4"/>
      <c r="T1641" s="4"/>
      <c r="U1641" s="4">
        <f t="shared" si="367"/>
        <v>1</v>
      </c>
      <c r="V1641" s="4"/>
      <c r="W1641" s="4"/>
      <c r="X1641">
        <f>IF(front!E1641&gt;$X$2,O1641,P1641)</f>
        <v>57982.082615916275</v>
      </c>
      <c r="Y1641">
        <f t="shared" si="361"/>
        <v>57748.10182761521</v>
      </c>
      <c r="Z1641">
        <f>SUMPRODUCT($B$7:$B$456,Y$7:Y$456,EXP(constants!$B$32+constants!$A$32*ABS($A$7:$A$456-$A1641)))</f>
        <v>1.8564532950091009E-12</v>
      </c>
      <c r="AA1641">
        <f t="shared" si="362"/>
        <v>57748.10182761521</v>
      </c>
      <c r="AB1641">
        <f t="shared" si="368"/>
        <v>57742.655869055605</v>
      </c>
      <c r="AD1641" s="4"/>
      <c r="AE1641" s="4"/>
      <c r="AF1641" s="4"/>
      <c r="AI1641" s="5">
        <f>SUMPRODUCT(constants!$B$13:$B$20,A1641^constants!$A$13:$A$20)*constants!$C$10/((A1641/1000000000)^5*(EXP(0.014388/(A1641/1000000000)/constants!$B$9)-1))</f>
        <v>2.2087481533278729E-5</v>
      </c>
      <c r="AL1641" s="17">
        <f t="shared" si="363"/>
        <v>3.8251585765931927E-10</v>
      </c>
      <c r="AQ1641">
        <f t="shared" si="370"/>
        <v>3.8251585765931927E-10</v>
      </c>
    </row>
    <row r="1642" spans="1:43" x14ac:dyDescent="0.2">
      <c r="A1642">
        <f>front!A1642</f>
        <v>934.3</v>
      </c>
      <c r="B1642" s="1">
        <f t="shared" si="369"/>
        <v>0.43999999999994088</v>
      </c>
      <c r="C1642">
        <f>front!D1642-front!B1642</f>
        <v>22384.9</v>
      </c>
      <c r="D1642" s="2">
        <f>front!E1642-front!C1642</f>
        <v>55068.2</v>
      </c>
      <c r="E1642" s="2">
        <f>IF(front!F1642-front!C1642&gt;0,front!F1642-front!C1642,0)</f>
        <v>55068.2</v>
      </c>
      <c r="F1642" s="2">
        <f>front!I1642-front!H1642</f>
        <v>1536.1999999999989</v>
      </c>
      <c r="G1642" s="2"/>
      <c r="H1642" s="2"/>
      <c r="I1642" s="4">
        <f>C1642/(constants!$A$4+constants!$B$4*data!C1642+constants!$C$4*data!C1642^2+constants!$D$4*data!C1642^3+constants!$E$4*data!C1642^4+constants!$F$4*data!C1642^5+constants!$G$4*data!C1642^6+constants!$H$4*data!C1642^7)</f>
        <v>22697.367868391411</v>
      </c>
      <c r="J1642" s="4">
        <f>D1642/(constants!$A$4+constants!$B$4*data!D1642+constants!$C$4*data!D1642^2+constants!$D$4*data!D1642^3+constants!$E$4*data!D1642^4+constants!$F$4*data!D1642^5+constants!$G$4*data!D1642^6+constants!$H$4*data!D1642^7)</f>
        <v>58095.444485911125</v>
      </c>
      <c r="K1642" s="4">
        <f>E1642/(constants!$A$4+constants!$B$4*data!E1642+constants!$C$4*data!E1642^2+constants!$D$4*data!E1642^3+constants!$E$4*data!E1642^4+constants!$F$4*data!E1642^5+constants!$G$4*data!E1642^6+constants!$H$4*data!E1642^7)</f>
        <v>58095.444485911125</v>
      </c>
      <c r="L1642" s="4">
        <f>F1642/(constants!$A$4+constants!$B$4*data!F1642+constants!$C$4*data!F1642^2+constants!$D$4*data!F1642^3+constants!$E$4*data!F1642^4+constants!$F$4*data!F1642^5+constants!$G$4*data!F1642^6+constants!$H$4*data!F1642^7)</f>
        <v>1532.6880611749104</v>
      </c>
      <c r="M1642" s="4"/>
      <c r="N1642" s="4"/>
      <c r="O1642" s="4">
        <f t="shared" si="364"/>
        <v>56743.419670978525</v>
      </c>
      <c r="P1642" s="4">
        <f t="shared" si="365"/>
        <v>14523.861121477781</v>
      </c>
      <c r="Q1642" s="4">
        <f t="shared" si="365"/>
        <v>14523.861121477781</v>
      </c>
      <c r="R1642" s="4">
        <f t="shared" si="366"/>
        <v>383.17201529372761</v>
      </c>
      <c r="S1642" s="4"/>
      <c r="T1642" s="4"/>
      <c r="U1642" s="4">
        <f t="shared" si="367"/>
        <v>1</v>
      </c>
      <c r="V1642" s="4"/>
      <c r="W1642" s="4"/>
      <c r="X1642">
        <f>IF(front!E1642&gt;$X$2,O1642,P1642)</f>
        <v>56743.419670978525</v>
      </c>
      <c r="Y1642">
        <f t="shared" si="361"/>
        <v>56509.438882677459</v>
      </c>
      <c r="Z1642">
        <f>SUMPRODUCT($B$7:$B$456,Y$7:Y$456,EXP(constants!$B$32+constants!$A$32*ABS($A$7:$A$456-$A1642)))</f>
        <v>1.8105680517192633E-12</v>
      </c>
      <c r="AA1642">
        <f t="shared" si="362"/>
        <v>56509.438882677459</v>
      </c>
      <c r="AB1642">
        <f t="shared" si="368"/>
        <v>56503.992924117854</v>
      </c>
      <c r="AD1642" s="4"/>
      <c r="AE1642" s="4"/>
      <c r="AF1642" s="4"/>
      <c r="AI1642" s="5">
        <f>SUMPRODUCT(constants!$B$13:$B$20,A1642^constants!$A$13:$A$20)*constants!$C$10/((A1642/1000000000)^5*(EXP(0.014388/(A1642/1000000000)/constants!$B$9)-1))</f>
        <v>2.2082521645232668E-5</v>
      </c>
      <c r="AL1642" s="17">
        <f t="shared" si="363"/>
        <v>3.9081347179992099E-10</v>
      </c>
      <c r="AQ1642">
        <f t="shared" si="370"/>
        <v>3.9081347179992099E-10</v>
      </c>
    </row>
    <row r="1643" spans="1:43" x14ac:dyDescent="0.2">
      <c r="A1643">
        <f>front!A1643</f>
        <v>934.73</v>
      </c>
      <c r="B1643" s="1">
        <f t="shared" si="369"/>
        <v>0.43000000000006366</v>
      </c>
      <c r="C1643">
        <f>front!D1643-front!B1643</f>
        <v>22034.600000000002</v>
      </c>
      <c r="D1643" s="2">
        <f>front!E1643-front!C1643</f>
        <v>55260.3</v>
      </c>
      <c r="E1643" s="2">
        <f>IF(front!F1643-front!C1643&gt;0,front!F1643-front!C1643,0)</f>
        <v>55260.3</v>
      </c>
      <c r="F1643" s="2">
        <f>front!I1643-front!H1643</f>
        <v>1296.2999999999993</v>
      </c>
      <c r="G1643" s="2"/>
      <c r="H1643" s="2"/>
      <c r="I1643" s="4">
        <f>C1643/(constants!$A$4+constants!$B$4*data!C1643+constants!$C$4*data!C1643^2+constants!$D$4*data!C1643^3+constants!$E$4*data!C1643^4+constants!$F$4*data!C1643^5+constants!$G$4*data!C1643^6+constants!$H$4*data!C1643^7)</f>
        <v>22331.546854846256</v>
      </c>
      <c r="J1643" s="4">
        <f>D1643/(constants!$A$4+constants!$B$4*data!D1643+constants!$C$4*data!D1643^2+constants!$D$4*data!D1643^3+constants!$E$4*data!D1643^4+constants!$F$4*data!D1643^5+constants!$G$4*data!D1643^6+constants!$H$4*data!D1643^7)</f>
        <v>58308.865981866948</v>
      </c>
      <c r="K1643" s="4">
        <f>E1643/(constants!$A$4+constants!$B$4*data!E1643+constants!$C$4*data!E1643^2+constants!$D$4*data!E1643^3+constants!$E$4*data!E1643^4+constants!$F$4*data!E1643^5+constants!$G$4*data!E1643^6+constants!$H$4*data!E1643^7)</f>
        <v>58308.865981866948</v>
      </c>
      <c r="L1643" s="4">
        <f>F1643/(constants!$A$4+constants!$B$4*data!F1643+constants!$C$4*data!F1643^2+constants!$D$4*data!F1643^3+constants!$E$4*data!F1643^4+constants!$F$4*data!F1643^5+constants!$G$4*data!F1643^6+constants!$H$4*data!F1643^7)</f>
        <v>1293.3315678938886</v>
      </c>
      <c r="M1643" s="4"/>
      <c r="N1643" s="4"/>
      <c r="O1643" s="4">
        <f t="shared" si="364"/>
        <v>55828.867137115645</v>
      </c>
      <c r="P1643" s="4">
        <f t="shared" si="365"/>
        <v>14577.216495466737</v>
      </c>
      <c r="Q1643" s="4">
        <f t="shared" si="365"/>
        <v>14577.216495466737</v>
      </c>
      <c r="R1643" s="4">
        <f t="shared" si="366"/>
        <v>323.33289197347216</v>
      </c>
      <c r="S1643" s="4"/>
      <c r="T1643" s="4"/>
      <c r="U1643" s="4">
        <f t="shared" si="367"/>
        <v>1</v>
      </c>
      <c r="V1643" s="4"/>
      <c r="W1643" s="4"/>
      <c r="X1643">
        <f>IF(front!E1643&gt;$X$2,O1643,P1643)</f>
        <v>55828.867137115645</v>
      </c>
      <c r="Y1643">
        <f t="shared" si="361"/>
        <v>55594.88634881458</v>
      </c>
      <c r="Z1643">
        <f>SUMPRODUCT($B$7:$B$456,Y$7:Y$456,EXP(constants!$B$32+constants!$A$32*ABS($A$7:$A$456-$A1643)))</f>
        <v>1.7668216187477193E-12</v>
      </c>
      <c r="AA1643">
        <f t="shared" si="362"/>
        <v>55594.88634881458</v>
      </c>
      <c r="AB1643">
        <f t="shared" si="368"/>
        <v>55589.440390254975</v>
      </c>
      <c r="AD1643" s="4"/>
      <c r="AE1643" s="4"/>
      <c r="AF1643" s="4"/>
      <c r="AI1643" s="5">
        <f>SUMPRODUCT(constants!$B$13:$B$20,A1643^constants!$A$13:$A$20)*constants!$C$10/((A1643/1000000000)^5*(EXP(0.014388/(A1643/1000000000)/constants!$B$9)-1))</f>
        <v>2.207764747762984E-5</v>
      </c>
      <c r="AL1643" s="17">
        <f t="shared" si="363"/>
        <v>3.9715541877446437E-10</v>
      </c>
      <c r="AQ1643">
        <f t="shared" si="370"/>
        <v>3.9715541877446437E-10</v>
      </c>
    </row>
    <row r="1644" spans="1:43" x14ac:dyDescent="0.2">
      <c r="A1644">
        <f>front!A1644</f>
        <v>935.16</v>
      </c>
      <c r="B1644" s="1">
        <f t="shared" si="369"/>
        <v>0.42999999999994998</v>
      </c>
      <c r="C1644">
        <f>front!D1644-front!B1644</f>
        <v>21760.2</v>
      </c>
      <c r="D1644" s="2">
        <f>front!E1644-front!C1644</f>
        <v>55785.1</v>
      </c>
      <c r="E1644" s="2">
        <f>IF(front!F1644-front!C1644&gt;0,front!F1644-front!C1644,0)</f>
        <v>55785.1</v>
      </c>
      <c r="F1644" s="2">
        <f>front!I1644-front!H1644</f>
        <v>1186.7000000000007</v>
      </c>
      <c r="G1644" s="2"/>
      <c r="H1644" s="2"/>
      <c r="I1644" s="4">
        <f>C1644/(constants!$A$4+constants!$B$4*data!C1644+constants!$C$4*data!C1644^2+constants!$D$4*data!C1644^3+constants!$E$4*data!C1644^4+constants!$F$4*data!C1644^5+constants!$G$4*data!C1644^6+constants!$H$4*data!C1644^7)</f>
        <v>22045.241137458208</v>
      </c>
      <c r="J1644" s="4">
        <f>D1644/(constants!$A$4+constants!$B$4*data!D1644+constants!$C$4*data!D1644^2+constants!$D$4*data!D1644^3+constants!$E$4*data!D1644^4+constants!$F$4*data!D1644^5+constants!$G$4*data!D1644^6+constants!$H$4*data!D1644^7)</f>
        <v>58892.44842320482</v>
      </c>
      <c r="K1644" s="4">
        <f>E1644/(constants!$A$4+constants!$B$4*data!E1644+constants!$C$4*data!E1644^2+constants!$D$4*data!E1644^3+constants!$E$4*data!E1644^4+constants!$F$4*data!E1644^5+constants!$G$4*data!E1644^6+constants!$H$4*data!E1644^7)</f>
        <v>58892.44842320482</v>
      </c>
      <c r="L1644" s="4">
        <f>F1644/(constants!$A$4+constants!$B$4*data!F1644+constants!$C$4*data!F1644^2+constants!$D$4*data!F1644^3+constants!$E$4*data!F1644^4+constants!$F$4*data!F1644^5+constants!$G$4*data!F1644^6+constants!$H$4*data!F1644^7)</f>
        <v>1183.9797274335788</v>
      </c>
      <c r="M1644" s="4"/>
      <c r="N1644" s="4"/>
      <c r="O1644" s="4">
        <f t="shared" si="364"/>
        <v>55113.102843645524</v>
      </c>
      <c r="P1644" s="4">
        <f t="shared" si="365"/>
        <v>14723.112105801205</v>
      </c>
      <c r="Q1644" s="4">
        <f t="shared" si="365"/>
        <v>14723.112105801205</v>
      </c>
      <c r="R1644" s="4">
        <f t="shared" si="366"/>
        <v>295.99493185839469</v>
      </c>
      <c r="S1644" s="4"/>
      <c r="T1644" s="4"/>
      <c r="U1644" s="4">
        <f t="shared" si="367"/>
        <v>1</v>
      </c>
      <c r="V1644" s="4"/>
      <c r="W1644" s="4"/>
      <c r="X1644">
        <f>IF(front!E1644&gt;$X$2,O1644,P1644)</f>
        <v>55113.102843645524</v>
      </c>
      <c r="Y1644">
        <f t="shared" si="361"/>
        <v>54879.122055344458</v>
      </c>
      <c r="Z1644">
        <f>SUMPRODUCT($B$7:$B$456,Y$7:Y$456,EXP(constants!$B$32+constants!$A$32*ABS($A$7:$A$456-$A1644)))</f>
        <v>1.7241321747117402E-12</v>
      </c>
      <c r="AA1644">
        <f t="shared" si="362"/>
        <v>54879.122055344458</v>
      </c>
      <c r="AB1644">
        <f t="shared" si="368"/>
        <v>54873.676096784853</v>
      </c>
      <c r="AD1644" s="4"/>
      <c r="AE1644" s="4"/>
      <c r="AF1644" s="4"/>
      <c r="AI1644" s="5">
        <f>SUMPRODUCT(constants!$B$13:$B$20,A1644^constants!$A$13:$A$20)*constants!$C$10/((A1644/1000000000)^5*(EXP(0.014388/(A1644/1000000000)/constants!$B$9)-1))</f>
        <v>2.2072746937229873E-5</v>
      </c>
      <c r="AL1644" s="17">
        <f t="shared" si="363"/>
        <v>4.0224655075593076E-10</v>
      </c>
      <c r="AQ1644">
        <f t="shared" si="370"/>
        <v>4.0224655075593076E-10</v>
      </c>
    </row>
    <row r="1645" spans="1:43" x14ac:dyDescent="0.2">
      <c r="A1645">
        <f>front!A1645</f>
        <v>935.59</v>
      </c>
      <c r="B1645" s="1">
        <f t="shared" si="369"/>
        <v>0.43000000000006366</v>
      </c>
      <c r="C1645">
        <f>front!D1645-front!B1645</f>
        <v>21622.75</v>
      </c>
      <c r="D1645" s="2">
        <f>front!E1645-front!C1645</f>
        <v>55452.5</v>
      </c>
      <c r="E1645" s="2">
        <f>IF(front!F1645-front!C1645&gt;0,front!F1645-front!C1645,0)</f>
        <v>55452.5</v>
      </c>
      <c r="F1645" s="2">
        <f>front!I1645-front!H1645</f>
        <v>1246.5</v>
      </c>
      <c r="G1645" s="2"/>
      <c r="H1645" s="2"/>
      <c r="I1645" s="4">
        <f>C1645/(constants!$A$4+constants!$B$4*data!C1645+constants!$C$4*data!C1645^2+constants!$D$4*data!C1645^3+constants!$E$4*data!C1645^4+constants!$F$4*data!C1645^5+constants!$G$4*data!C1645^6+constants!$H$4*data!C1645^7)</f>
        <v>21901.911487876172</v>
      </c>
      <c r="J1645" s="4">
        <f>D1645/(constants!$A$4+constants!$B$4*data!D1645+constants!$C$4*data!D1645^2+constants!$D$4*data!D1645^3+constants!$E$4*data!D1645^4+constants!$F$4*data!D1645^5+constants!$G$4*data!D1645^6+constants!$H$4*data!D1645^7)</f>
        <v>58522.498624675856</v>
      </c>
      <c r="K1645" s="4">
        <f>E1645/(constants!$A$4+constants!$B$4*data!E1645+constants!$C$4*data!E1645^2+constants!$D$4*data!E1645^3+constants!$E$4*data!E1645^4+constants!$F$4*data!E1645^5+constants!$G$4*data!E1645^6+constants!$H$4*data!E1645^7)</f>
        <v>58522.498624675856</v>
      </c>
      <c r="L1645" s="4">
        <f>F1645/(constants!$A$4+constants!$B$4*data!F1645+constants!$C$4*data!F1645^2+constants!$D$4*data!F1645^3+constants!$E$4*data!F1645^4+constants!$F$4*data!F1645^5+constants!$G$4*data!F1645^6+constants!$H$4*data!F1645^7)</f>
        <v>1243.6443324000445</v>
      </c>
      <c r="M1645" s="4"/>
      <c r="N1645" s="4"/>
      <c r="O1645" s="4">
        <f t="shared" si="364"/>
        <v>54754.778719690432</v>
      </c>
      <c r="P1645" s="4">
        <f t="shared" si="365"/>
        <v>14630.624656168964</v>
      </c>
      <c r="Q1645" s="4">
        <f t="shared" si="365"/>
        <v>14630.624656168964</v>
      </c>
      <c r="R1645" s="4">
        <f t="shared" si="366"/>
        <v>310.91108310001113</v>
      </c>
      <c r="S1645" s="4"/>
      <c r="T1645" s="4"/>
      <c r="U1645" s="4">
        <f t="shared" si="367"/>
        <v>1</v>
      </c>
      <c r="V1645" s="4"/>
      <c r="W1645" s="4"/>
      <c r="X1645">
        <f>IF(front!E1645&gt;$X$2,O1645,P1645)</f>
        <v>54754.778719690432</v>
      </c>
      <c r="Y1645">
        <f t="shared" si="361"/>
        <v>54520.797931389367</v>
      </c>
      <c r="Z1645">
        <f>SUMPRODUCT($B$7:$B$456,Y$7:Y$456,EXP(constants!$B$32+constants!$A$32*ABS($A$7:$A$456-$A1645)))</f>
        <v>1.6824741809437148E-12</v>
      </c>
      <c r="AA1645">
        <f t="shared" si="362"/>
        <v>54520.797931389367</v>
      </c>
      <c r="AB1645">
        <f t="shared" si="368"/>
        <v>54515.351972829762</v>
      </c>
      <c r="AD1645" s="4"/>
      <c r="AE1645" s="4"/>
      <c r="AF1645" s="4"/>
      <c r="AI1645" s="5">
        <f>SUMPRODUCT(constants!$B$13:$B$20,A1645^constants!$A$13:$A$20)*constants!$C$10/((A1645/1000000000)^5*(EXP(0.014388/(A1645/1000000000)/constants!$B$9)-1))</f>
        <v>2.2067820346122338E-5</v>
      </c>
      <c r="AL1645" s="17">
        <f t="shared" si="363"/>
        <v>4.0480010763061482E-10</v>
      </c>
      <c r="AQ1645">
        <f t="shared" si="370"/>
        <v>4.0480010763061482E-10</v>
      </c>
    </row>
    <row r="1646" spans="1:43" x14ac:dyDescent="0.2">
      <c r="A1646">
        <f>front!A1646</f>
        <v>936.02</v>
      </c>
      <c r="B1646" s="1">
        <f t="shared" si="369"/>
        <v>0.42999999999994998</v>
      </c>
      <c r="C1646">
        <f>front!D1646-front!B1646</f>
        <v>21518.55</v>
      </c>
      <c r="D1646" s="2">
        <f>front!E1646-front!C1646</f>
        <v>55621.1</v>
      </c>
      <c r="E1646" s="2">
        <f>IF(front!F1646-front!C1646&gt;0,front!F1646-front!C1646,0)</f>
        <v>55621.1</v>
      </c>
      <c r="F1646" s="2">
        <f>front!I1646-front!H1646</f>
        <v>1234.3000000000011</v>
      </c>
      <c r="G1646" s="2"/>
      <c r="H1646" s="2"/>
      <c r="I1646" s="4">
        <f>C1646/(constants!$A$4+constants!$B$4*data!C1646+constants!$C$4*data!C1646^2+constants!$D$4*data!C1646^3+constants!$E$4*data!C1646^4+constants!$F$4*data!C1646^5+constants!$G$4*data!C1646^6+constants!$H$4*data!C1646^7)</f>
        <v>21793.291767334955</v>
      </c>
      <c r="J1646" s="4">
        <f>D1646/(constants!$A$4+constants!$B$4*data!D1646+constants!$C$4*data!D1646^2+constants!$D$4*data!D1646^3+constants!$E$4*data!D1646^4+constants!$F$4*data!D1646^5+constants!$G$4*data!D1646^6+constants!$H$4*data!D1646^7)</f>
        <v>58709.988441592119</v>
      </c>
      <c r="K1646" s="4">
        <f>E1646/(constants!$A$4+constants!$B$4*data!E1646+constants!$C$4*data!E1646^2+constants!$D$4*data!E1646^3+constants!$E$4*data!E1646^4+constants!$F$4*data!E1646^5+constants!$G$4*data!E1646^6+constants!$H$4*data!E1646^7)</f>
        <v>58709.988441592119</v>
      </c>
      <c r="L1646" s="4">
        <f>F1646/(constants!$A$4+constants!$B$4*data!F1646+constants!$C$4*data!F1646^2+constants!$D$4*data!F1646^3+constants!$E$4*data!F1646^4+constants!$F$4*data!F1646^5+constants!$G$4*data!F1646^6+constants!$H$4*data!F1646^7)</f>
        <v>1231.471955635938</v>
      </c>
      <c r="M1646" s="4"/>
      <c r="N1646" s="4"/>
      <c r="O1646" s="4">
        <f t="shared" si="364"/>
        <v>54483.229418337382</v>
      </c>
      <c r="P1646" s="4">
        <f t="shared" si="365"/>
        <v>14677.49711039803</v>
      </c>
      <c r="Q1646" s="4">
        <f t="shared" si="365"/>
        <v>14677.49711039803</v>
      </c>
      <c r="R1646" s="4">
        <f t="shared" si="366"/>
        <v>307.8679889089845</v>
      </c>
      <c r="S1646" s="4"/>
      <c r="T1646" s="4"/>
      <c r="U1646" s="4">
        <f t="shared" si="367"/>
        <v>1</v>
      </c>
      <c r="V1646" s="4"/>
      <c r="W1646" s="4"/>
      <c r="X1646">
        <f>IF(front!E1646&gt;$X$2,O1646,P1646)</f>
        <v>54483.229418337382</v>
      </c>
      <c r="Y1646">
        <f t="shared" si="361"/>
        <v>54249.248630036316</v>
      </c>
      <c r="Z1646">
        <f>SUMPRODUCT($B$7:$B$456,Y$7:Y$456,EXP(constants!$B$32+constants!$A$32*ABS($A$7:$A$456-$A1646)))</f>
        <v>1.6418227158341341E-12</v>
      </c>
      <c r="AA1646">
        <f t="shared" si="362"/>
        <v>54249.248630036316</v>
      </c>
      <c r="AB1646">
        <f t="shared" si="368"/>
        <v>54243.802671476711</v>
      </c>
      <c r="AD1646" s="4"/>
      <c r="AE1646" s="4"/>
      <c r="AF1646" s="4"/>
      <c r="AI1646" s="5">
        <f>SUMPRODUCT(constants!$B$13:$B$20,A1646^constants!$A$13:$A$20)*constants!$C$10/((A1646/1000000000)^5*(EXP(0.014388/(A1646/1000000000)/constants!$B$9)-1))</f>
        <v>2.2062868029830756E-5</v>
      </c>
      <c r="AL1646" s="17">
        <f t="shared" si="363"/>
        <v>4.0673527561208726E-10</v>
      </c>
      <c r="AQ1646">
        <f t="shared" si="370"/>
        <v>4.0673527561208726E-10</v>
      </c>
    </row>
    <row r="1647" spans="1:43" x14ac:dyDescent="0.2">
      <c r="A1647">
        <f>front!A1647</f>
        <v>936.45</v>
      </c>
      <c r="B1647" s="1">
        <f t="shared" si="369"/>
        <v>0.43000000000006366</v>
      </c>
      <c r="C1647">
        <f>front!D1647-front!B1647</f>
        <v>21613.3</v>
      </c>
      <c r="D1647" s="2">
        <f>front!E1647-front!C1647</f>
        <v>55238.6</v>
      </c>
      <c r="E1647" s="2">
        <f>IF(front!F1647-front!C1647&gt;0,front!F1647-front!C1647,0)</f>
        <v>55238.6</v>
      </c>
      <c r="F1647" s="2">
        <f>front!I1647-front!H1647</f>
        <v>1204.9000000000015</v>
      </c>
      <c r="G1647" s="2"/>
      <c r="H1647" s="2"/>
      <c r="I1647" s="4">
        <f>C1647/(constants!$A$4+constants!$B$4*data!C1647+constants!$C$4*data!C1647^2+constants!$D$4*data!C1647^3+constants!$E$4*data!C1647^4+constants!$F$4*data!C1647^5+constants!$G$4*data!C1647^6+constants!$H$4*data!C1647^7)</f>
        <v>21892.059319665175</v>
      </c>
      <c r="J1647" s="4">
        <f>D1647/(constants!$A$4+constants!$B$4*data!D1647+constants!$C$4*data!D1647^2+constants!$D$4*data!D1647^3+constants!$E$4*data!D1647^4+constants!$F$4*data!D1647^5+constants!$G$4*data!D1647^6+constants!$H$4*data!D1647^7)</f>
        <v>58284.752601354114</v>
      </c>
      <c r="K1647" s="4">
        <f>E1647/(constants!$A$4+constants!$B$4*data!E1647+constants!$C$4*data!E1647^2+constants!$D$4*data!E1647^3+constants!$E$4*data!E1647^4+constants!$F$4*data!E1647^5+constants!$G$4*data!E1647^6+constants!$H$4*data!E1647^7)</f>
        <v>58284.752601354114</v>
      </c>
      <c r="L1647" s="4">
        <f>F1647/(constants!$A$4+constants!$B$4*data!F1647+constants!$C$4*data!F1647^2+constants!$D$4*data!F1647^3+constants!$E$4*data!F1647^4+constants!$F$4*data!F1647^5+constants!$G$4*data!F1647^6+constants!$H$4*data!F1647^7)</f>
        <v>1202.138521134417</v>
      </c>
      <c r="M1647" s="4"/>
      <c r="N1647" s="4"/>
      <c r="O1647" s="4">
        <f t="shared" si="364"/>
        <v>54730.148299162938</v>
      </c>
      <c r="P1647" s="4">
        <f t="shared" si="365"/>
        <v>14571.188150338528</v>
      </c>
      <c r="Q1647" s="4">
        <f t="shared" si="365"/>
        <v>14571.188150338528</v>
      </c>
      <c r="R1647" s="4">
        <f t="shared" si="366"/>
        <v>300.53463028360426</v>
      </c>
      <c r="S1647" s="4"/>
      <c r="T1647" s="4"/>
      <c r="U1647" s="4">
        <f t="shared" si="367"/>
        <v>1</v>
      </c>
      <c r="V1647" s="4"/>
      <c r="W1647" s="4"/>
      <c r="X1647">
        <f>IF(front!E1647&gt;$X$2,O1647,P1647)</f>
        <v>54730.148299162938</v>
      </c>
      <c r="Y1647">
        <f t="shared" si="361"/>
        <v>54496.167510861873</v>
      </c>
      <c r="Z1647">
        <f>SUMPRODUCT($B$7:$B$456,Y$7:Y$456,EXP(constants!$B$32+constants!$A$32*ABS($A$7:$A$456-$A1647)))</f>
        <v>1.6021534599223242E-12</v>
      </c>
      <c r="AA1647">
        <f t="shared" si="362"/>
        <v>54496.167510861873</v>
      </c>
      <c r="AB1647">
        <f t="shared" si="368"/>
        <v>54490.721552302268</v>
      </c>
      <c r="AD1647" s="4"/>
      <c r="AE1647" s="4"/>
      <c r="AF1647" s="4"/>
    </row>
    <row r="1648" spans="1:43" x14ac:dyDescent="0.2">
      <c r="A1648">
        <f>front!A1648</f>
        <v>936.88</v>
      </c>
      <c r="B1648" s="1">
        <f t="shared" si="369"/>
        <v>0.42999999999994998</v>
      </c>
      <c r="C1648">
        <f>front!D1648-front!B1648</f>
        <v>21588.800000000003</v>
      </c>
      <c r="D1648" s="2">
        <f>front!E1648-front!C1648</f>
        <v>55740.1</v>
      </c>
      <c r="E1648" s="2">
        <f>IF(front!F1648-front!C1648&gt;0,front!F1648-front!C1648,0)</f>
        <v>55740.1</v>
      </c>
      <c r="F1648" s="2">
        <f>front!I1648-front!H1648</f>
        <v>1372</v>
      </c>
      <c r="G1648" s="2"/>
      <c r="H1648" s="2"/>
      <c r="I1648" s="4">
        <f>C1648/(constants!$A$4+constants!$B$4*data!C1648+constants!$C$4*data!C1648^2+constants!$D$4*data!C1648^3+constants!$E$4*data!C1648^4+constants!$F$4*data!C1648^5+constants!$G$4*data!C1648^6+constants!$H$4*data!C1648^7)</f>
        <v>21866.517904639808</v>
      </c>
      <c r="J1648" s="4">
        <f>D1648/(constants!$A$4+constants!$B$4*data!D1648+constants!$C$4*data!D1648^2+constants!$D$4*data!D1648^3+constants!$E$4*data!D1648^4+constants!$F$4*data!D1648^5+constants!$G$4*data!D1648^6+constants!$H$4*data!D1648^7)</f>
        <v>58842.374457244994</v>
      </c>
      <c r="K1648" s="4">
        <f>E1648/(constants!$A$4+constants!$B$4*data!E1648+constants!$C$4*data!E1648^2+constants!$D$4*data!E1648^3+constants!$E$4*data!E1648^4+constants!$F$4*data!E1648^5+constants!$G$4*data!E1648^6+constants!$H$4*data!E1648^7)</f>
        <v>58842.374457244994</v>
      </c>
      <c r="L1648" s="4">
        <f>F1648/(constants!$A$4+constants!$B$4*data!F1648+constants!$C$4*data!F1648^2+constants!$D$4*data!F1648^3+constants!$E$4*data!F1648^4+constants!$F$4*data!F1648^5+constants!$G$4*data!F1648^6+constants!$H$4*data!F1648^7)</f>
        <v>1368.8601247671832</v>
      </c>
      <c r="M1648" s="4"/>
      <c r="N1648" s="4"/>
      <c r="O1648" s="4">
        <f t="shared" si="364"/>
        <v>54666.294761599514</v>
      </c>
      <c r="P1648" s="4">
        <f t="shared" si="365"/>
        <v>14710.593614311249</v>
      </c>
      <c r="Q1648" s="4">
        <f t="shared" si="365"/>
        <v>14710.593614311249</v>
      </c>
      <c r="R1648" s="4">
        <f t="shared" si="366"/>
        <v>342.21503119179579</v>
      </c>
      <c r="S1648" s="4"/>
      <c r="T1648" s="4"/>
      <c r="U1648" s="4">
        <f t="shared" si="367"/>
        <v>1</v>
      </c>
      <c r="V1648" s="4"/>
      <c r="W1648" s="4"/>
      <c r="X1648">
        <f>IF(front!E1648&gt;$X$2,O1648,P1648)</f>
        <v>54666.294761599514</v>
      </c>
      <c r="Y1648">
        <f t="shared" si="361"/>
        <v>54432.313973298449</v>
      </c>
      <c r="Z1648">
        <f>SUMPRODUCT($B$7:$B$456,Y$7:Y$456,EXP(constants!$B$32+constants!$A$32*ABS($A$7:$A$456-$A1648)))</f>
        <v>1.5634426813475865E-12</v>
      </c>
      <c r="AA1648">
        <f t="shared" si="362"/>
        <v>54432.313973298449</v>
      </c>
      <c r="AB1648">
        <f t="shared" si="368"/>
        <v>54426.868014738844</v>
      </c>
      <c r="AD1648" s="4"/>
      <c r="AE1648" s="4"/>
      <c r="AF1648" s="4"/>
    </row>
    <row r="1649" spans="1:32" x14ac:dyDescent="0.2">
      <c r="A1649">
        <f>front!A1649</f>
        <v>937.31</v>
      </c>
      <c r="B1649" s="1">
        <f t="shared" si="369"/>
        <v>0.42999999999994998</v>
      </c>
      <c r="C1649">
        <f>front!D1649-front!B1649</f>
        <v>21499.9</v>
      </c>
      <c r="D1649" s="2">
        <f>front!E1649-front!C1649</f>
        <v>55177.1</v>
      </c>
      <c r="E1649" s="2">
        <f>IF(front!F1649-front!C1649&gt;0,front!F1649-front!C1649,0)</f>
        <v>55177.1</v>
      </c>
      <c r="F1649" s="2">
        <f>front!I1649-front!H1649</f>
        <v>1468.5</v>
      </c>
      <c r="G1649" s="2"/>
      <c r="H1649" s="2"/>
      <c r="I1649" s="4">
        <f>C1649/(constants!$A$4+constants!$B$4*data!C1649+constants!$C$4*data!C1649^2+constants!$D$4*data!C1649^3+constants!$E$4*data!C1649^4+constants!$F$4*data!C1649^5+constants!$G$4*data!C1649^6+constants!$H$4*data!C1649^7)</f>
        <v>21773.854145397676</v>
      </c>
      <c r="J1649" s="4">
        <f>D1649/(constants!$A$4+constants!$B$4*data!D1649+constants!$C$4*data!D1649^2+constants!$D$4*data!D1649^3+constants!$E$4*data!D1649^4+constants!$F$4*data!D1649^5+constants!$G$4*data!D1649^6+constants!$H$4*data!D1649^7)</f>
        <v>58216.419664742753</v>
      </c>
      <c r="K1649" s="4">
        <f>E1649/(constants!$A$4+constants!$B$4*data!E1649+constants!$C$4*data!E1649^2+constants!$D$4*data!E1649^3+constants!$E$4*data!E1649^4+constants!$F$4*data!E1649^5+constants!$G$4*data!E1649^6+constants!$H$4*data!E1649^7)</f>
        <v>58216.419664742753</v>
      </c>
      <c r="L1649" s="4">
        <f>F1649/(constants!$A$4+constants!$B$4*data!F1649+constants!$C$4*data!F1649^2+constants!$D$4*data!F1649^3+constants!$E$4*data!F1649^4+constants!$F$4*data!F1649^5+constants!$G$4*data!F1649^6+constants!$H$4*data!F1649^7)</f>
        <v>1465.1414985905026</v>
      </c>
      <c r="M1649" s="4"/>
      <c r="N1649" s="4"/>
      <c r="O1649" s="4">
        <f t="shared" si="364"/>
        <v>54434.635363494184</v>
      </c>
      <c r="P1649" s="4">
        <f t="shared" si="365"/>
        <v>14554.104916185688</v>
      </c>
      <c r="Q1649" s="4">
        <f t="shared" si="365"/>
        <v>14554.104916185688</v>
      </c>
      <c r="R1649" s="4">
        <f t="shared" si="366"/>
        <v>366.28537464762564</v>
      </c>
      <c r="S1649" s="4"/>
      <c r="T1649" s="4"/>
      <c r="U1649" s="4">
        <f t="shared" si="367"/>
        <v>1</v>
      </c>
      <c r="V1649" s="4"/>
      <c r="W1649" s="4"/>
      <c r="X1649">
        <f>IF(front!E1649&gt;$X$2,O1649,P1649)</f>
        <v>54434.635363494184</v>
      </c>
      <c r="Y1649">
        <f t="shared" si="361"/>
        <v>54200.654575193119</v>
      </c>
      <c r="Z1649">
        <f>SUMPRODUCT($B$7:$B$456,Y$7:Y$456,EXP(constants!$B$32+constants!$A$32*ABS($A$7:$A$456-$A1649)))</f>
        <v>1.5256672216516873E-12</v>
      </c>
      <c r="AA1649">
        <f t="shared" si="362"/>
        <v>54200.654575193119</v>
      </c>
      <c r="AB1649">
        <f t="shared" si="368"/>
        <v>54195.208616633514</v>
      </c>
      <c r="AD1649" s="4"/>
      <c r="AE1649" s="4"/>
      <c r="AF1649" s="4"/>
    </row>
    <row r="1650" spans="1:32" x14ac:dyDescent="0.2">
      <c r="A1650">
        <f>front!A1650</f>
        <v>937.75</v>
      </c>
      <c r="B1650" s="1">
        <f t="shared" si="369"/>
        <v>0.44000000000005457</v>
      </c>
      <c r="C1650">
        <f>front!D1650-front!B1650</f>
        <v>21296.3</v>
      </c>
      <c r="D1650" s="2">
        <f>front!E1650-front!C1650</f>
        <v>55620.1</v>
      </c>
      <c r="E1650" s="2">
        <f>IF(front!F1650-front!C1650&gt;0,front!F1650-front!C1650,0)</f>
        <v>55620.1</v>
      </c>
      <c r="F1650" s="2">
        <f>front!I1650-front!H1650</f>
        <v>1490</v>
      </c>
      <c r="G1650" s="2"/>
      <c r="H1650" s="2"/>
      <c r="I1650" s="4">
        <f>C1650/(constants!$A$4+constants!$B$4*data!C1650+constants!$C$4*data!C1650^2+constants!$D$4*data!C1650^3+constants!$E$4*data!C1650^4+constants!$F$4*data!C1650^5+constants!$G$4*data!C1650^6+constants!$H$4*data!C1650^7)</f>
        <v>21561.723782964433</v>
      </c>
      <c r="J1650" s="4">
        <f>D1650/(constants!$A$4+constants!$B$4*data!D1650+constants!$C$4*data!D1650^2+constants!$D$4*data!D1650^3+constants!$E$4*data!D1650^4+constants!$F$4*data!D1650^5+constants!$G$4*data!D1650^6+constants!$H$4*data!D1650^7)</f>
        <v>58708.876145342248</v>
      </c>
      <c r="K1650" s="4">
        <f>E1650/(constants!$A$4+constants!$B$4*data!E1650+constants!$C$4*data!E1650^2+constants!$D$4*data!E1650^3+constants!$E$4*data!E1650^4+constants!$F$4*data!E1650^5+constants!$G$4*data!E1650^6+constants!$H$4*data!E1650^7)</f>
        <v>58708.876145342248</v>
      </c>
      <c r="L1650" s="4">
        <f>F1650/(constants!$A$4+constants!$B$4*data!F1650+constants!$C$4*data!F1650^2+constants!$D$4*data!F1650^3+constants!$E$4*data!F1650^4+constants!$F$4*data!F1650^5+constants!$G$4*data!F1650^6+constants!$H$4*data!F1650^7)</f>
        <v>1486.5927758147568</v>
      </c>
      <c r="M1650" s="4"/>
      <c r="N1650" s="4"/>
      <c r="O1650" s="4">
        <f t="shared" si="364"/>
        <v>53904.309457411087</v>
      </c>
      <c r="P1650" s="4">
        <f t="shared" si="365"/>
        <v>14677.219036335562</v>
      </c>
      <c r="Q1650" s="4">
        <f t="shared" si="365"/>
        <v>14677.219036335562</v>
      </c>
      <c r="R1650" s="4">
        <f t="shared" si="366"/>
        <v>371.6481939536892</v>
      </c>
      <c r="S1650" s="4"/>
      <c r="T1650" s="4"/>
      <c r="U1650" s="4">
        <f t="shared" si="367"/>
        <v>1</v>
      </c>
      <c r="V1650" s="4"/>
      <c r="W1650" s="4"/>
      <c r="X1650">
        <f>IF(front!E1650&gt;$X$2,O1650,P1650)</f>
        <v>53904.309457411087</v>
      </c>
      <c r="Y1650">
        <f t="shared" si="361"/>
        <v>53670.328669110022</v>
      </c>
      <c r="Z1650">
        <f>SUMPRODUCT($B$7:$B$456,Y$7:Y$456,EXP(constants!$B$32+constants!$A$32*ABS($A$7:$A$456-$A1650)))</f>
        <v>1.487957890728554E-12</v>
      </c>
      <c r="AA1650">
        <f t="shared" si="362"/>
        <v>53670.328669110022</v>
      </c>
      <c r="AB1650">
        <f t="shared" si="368"/>
        <v>53664.882710550417</v>
      </c>
      <c r="AD1650" s="4"/>
      <c r="AE1650" s="4"/>
      <c r="AF1650" s="4"/>
    </row>
    <row r="1651" spans="1:32" x14ac:dyDescent="0.2">
      <c r="A1651">
        <f>front!A1651</f>
        <v>938.18</v>
      </c>
      <c r="B1651" s="1">
        <f t="shared" si="369"/>
        <v>0.42999999999994998</v>
      </c>
      <c r="C1651">
        <f>front!D1651-front!B1651</f>
        <v>20974.799999999999</v>
      </c>
      <c r="D1651" s="2">
        <f>front!E1651-front!C1651</f>
        <v>55518.1</v>
      </c>
      <c r="E1651" s="2">
        <f>IF(front!F1651-front!C1651&gt;0,front!F1651-front!C1651,0)</f>
        <v>55518.1</v>
      </c>
      <c r="F1651" s="2">
        <f>front!I1651-front!H1651</f>
        <v>1474.1000000000004</v>
      </c>
      <c r="G1651" s="2"/>
      <c r="H1651" s="2"/>
      <c r="I1651" s="4">
        <f>C1651/(constants!$A$4+constants!$B$4*data!C1651+constants!$C$4*data!C1651^2+constants!$D$4*data!C1651^3+constants!$E$4*data!C1651^4+constants!$F$4*data!C1651^5+constants!$G$4*data!C1651^6+constants!$H$4*data!C1651^7)</f>
        <v>21227.008958257276</v>
      </c>
      <c r="J1651" s="4">
        <f>D1651/(constants!$A$4+constants!$B$4*data!D1651+constants!$C$4*data!D1651^2+constants!$D$4*data!D1651^3+constants!$E$4*data!D1651^4+constants!$F$4*data!D1651^5+constants!$G$4*data!D1651^6+constants!$H$4*data!D1651^7)</f>
        <v>58595.438180411307</v>
      </c>
      <c r="K1651" s="4">
        <f>E1651/(constants!$A$4+constants!$B$4*data!E1651+constants!$C$4*data!E1651^2+constants!$D$4*data!E1651^3+constants!$E$4*data!E1651^4+constants!$F$4*data!E1651^5+constants!$G$4*data!E1651^6+constants!$H$4*data!E1651^7)</f>
        <v>58595.438180411307</v>
      </c>
      <c r="L1651" s="4">
        <f>F1651/(constants!$A$4+constants!$B$4*data!F1651+constants!$C$4*data!F1651^2+constants!$D$4*data!F1651^3+constants!$E$4*data!F1651^4+constants!$F$4*data!F1651^5+constants!$G$4*data!F1651^6+constants!$H$4*data!F1651^7)</f>
        <v>1470.7288084946381</v>
      </c>
      <c r="M1651" s="4"/>
      <c r="N1651" s="4"/>
      <c r="O1651" s="4">
        <f t="shared" si="364"/>
        <v>53067.522395643195</v>
      </c>
      <c r="P1651" s="4">
        <f t="shared" si="365"/>
        <v>14648.859545102827</v>
      </c>
      <c r="Q1651" s="4">
        <f t="shared" si="365"/>
        <v>14648.859545102827</v>
      </c>
      <c r="R1651" s="4">
        <f t="shared" si="366"/>
        <v>367.68220212365952</v>
      </c>
      <c r="S1651" s="4"/>
      <c r="T1651" s="4"/>
      <c r="U1651" s="4">
        <f t="shared" si="367"/>
        <v>1</v>
      </c>
      <c r="V1651" s="4"/>
      <c r="W1651" s="4"/>
      <c r="X1651">
        <f>IF(front!E1651&gt;$X$2,O1651,P1651)</f>
        <v>53067.522395643195</v>
      </c>
      <c r="Y1651">
        <f t="shared" si="361"/>
        <v>52833.541607342129</v>
      </c>
      <c r="Z1651">
        <f>SUMPRODUCT($B$7:$B$456,Y$7:Y$456,EXP(constants!$B$32+constants!$A$32*ABS($A$7:$A$456-$A1651)))</f>
        <v>1.4520062731854255E-12</v>
      </c>
      <c r="AA1651">
        <f t="shared" si="362"/>
        <v>52833.541607342129</v>
      </c>
      <c r="AB1651">
        <f t="shared" si="368"/>
        <v>52828.095648782524</v>
      </c>
      <c r="AD1651" s="4"/>
      <c r="AE1651" s="4"/>
      <c r="AF1651" s="4"/>
    </row>
    <row r="1652" spans="1:32" x14ac:dyDescent="0.2">
      <c r="A1652">
        <f>front!A1652</f>
        <v>938.61</v>
      </c>
      <c r="B1652" s="1">
        <f t="shared" si="369"/>
        <v>0.43000000000006366</v>
      </c>
      <c r="C1652">
        <f>front!D1652-front!B1652</f>
        <v>20381.900000000001</v>
      </c>
      <c r="D1652" s="2">
        <f>front!E1652-front!C1652</f>
        <v>55131.6</v>
      </c>
      <c r="E1652" s="2">
        <f>IF(front!F1652-front!C1652&gt;0,front!F1652-front!C1652,0)</f>
        <v>55131.6</v>
      </c>
      <c r="F1652" s="2">
        <f>front!I1652-front!H1652</f>
        <v>1433.3000000000011</v>
      </c>
      <c r="G1652" s="2"/>
      <c r="H1652" s="2"/>
      <c r="I1652" s="4">
        <f>C1652/(constants!$A$4+constants!$B$4*data!C1652+constants!$C$4*data!C1652^2+constants!$D$4*data!C1652^3+constants!$E$4*data!C1652^4+constants!$F$4*data!C1652^5+constants!$G$4*data!C1652^6+constants!$H$4*data!C1652^7)</f>
        <v>20610.568099042615</v>
      </c>
      <c r="J1652" s="4">
        <f>D1652/(constants!$A$4+constants!$B$4*data!D1652+constants!$C$4*data!D1652^2+constants!$D$4*data!D1652^3+constants!$E$4*data!D1652^4+constants!$F$4*data!D1652^5+constants!$G$4*data!D1652^6+constants!$H$4*data!D1652^7)</f>
        <v>58165.870785689549</v>
      </c>
      <c r="K1652" s="4">
        <f>E1652/(constants!$A$4+constants!$B$4*data!E1652+constants!$C$4*data!E1652^2+constants!$D$4*data!E1652^3+constants!$E$4*data!E1652^4+constants!$F$4*data!E1652^5+constants!$G$4*data!E1652^6+constants!$H$4*data!E1652^7)</f>
        <v>58165.870785689549</v>
      </c>
      <c r="L1652" s="4">
        <f>F1652/(constants!$A$4+constants!$B$4*data!F1652+constants!$C$4*data!F1652^2+constants!$D$4*data!F1652^3+constants!$E$4*data!F1652^4+constants!$F$4*data!F1652^5+constants!$G$4*data!F1652^6+constants!$H$4*data!F1652^7)</f>
        <v>1430.0212571872851</v>
      </c>
      <c r="M1652" s="4"/>
      <c r="N1652" s="4"/>
      <c r="O1652" s="4">
        <f t="shared" si="364"/>
        <v>51526.42024760654</v>
      </c>
      <c r="P1652" s="4">
        <f t="shared" si="365"/>
        <v>14541.467696422387</v>
      </c>
      <c r="Q1652" s="4">
        <f t="shared" si="365"/>
        <v>14541.467696422387</v>
      </c>
      <c r="R1652" s="4">
        <f t="shared" si="366"/>
        <v>357.50531429682127</v>
      </c>
      <c r="S1652" s="4"/>
      <c r="T1652" s="4"/>
      <c r="U1652" s="4">
        <f t="shared" si="367"/>
        <v>1</v>
      </c>
      <c r="V1652" s="4"/>
      <c r="W1652" s="4"/>
      <c r="X1652">
        <f>IF(front!E1652&gt;$X$2,O1652,P1652)</f>
        <v>51526.42024760654</v>
      </c>
      <c r="Y1652">
        <f t="shared" si="361"/>
        <v>51292.439459305475</v>
      </c>
      <c r="Z1652">
        <f>SUMPRODUCT($B$7:$B$456,Y$7:Y$456,EXP(constants!$B$32+constants!$A$32*ABS($A$7:$A$456-$A1652)))</f>
        <v>1.4169233084529767E-12</v>
      </c>
      <c r="AA1652">
        <f t="shared" si="362"/>
        <v>51292.439459305475</v>
      </c>
      <c r="AB1652">
        <f t="shared" si="368"/>
        <v>51286.99350074587</v>
      </c>
      <c r="AD1652" s="4"/>
      <c r="AE1652" s="4"/>
      <c r="AF1652" s="4"/>
    </row>
    <row r="1653" spans="1:32" x14ac:dyDescent="0.2">
      <c r="A1653">
        <f>front!A1653</f>
        <v>939.04</v>
      </c>
      <c r="B1653" s="1">
        <f t="shared" si="369"/>
        <v>0.42999999999994998</v>
      </c>
      <c r="C1653">
        <f>front!D1653-front!B1653</f>
        <v>19725.599999999999</v>
      </c>
      <c r="D1653" s="2">
        <f>front!E1653-front!C1653</f>
        <v>55721.7</v>
      </c>
      <c r="E1653" s="2">
        <f>IF(front!F1653-front!C1653&gt;0,front!F1653-front!C1653,0)</f>
        <v>55721.7</v>
      </c>
      <c r="F1653" s="2">
        <f>front!I1653-front!H1653</f>
        <v>1407.6999999999989</v>
      </c>
      <c r="G1653" s="2"/>
      <c r="H1653" s="2"/>
      <c r="I1653" s="4">
        <f>C1653/(constants!$A$4+constants!$B$4*data!C1653+constants!$C$4*data!C1653^2+constants!$D$4*data!C1653^3+constants!$E$4*data!C1653^4+constants!$F$4*data!C1653^5+constants!$G$4*data!C1653^6+constants!$H$4*data!C1653^7)</f>
        <v>19929.484133444163</v>
      </c>
      <c r="J1653" s="4">
        <f>D1653/(constants!$A$4+constants!$B$4*data!D1653+constants!$C$4*data!D1653^2+constants!$D$4*data!D1653^3+constants!$E$4*data!D1653^4+constants!$F$4*data!D1653^5+constants!$G$4*data!D1653^6+constants!$H$4*data!D1653^7)</f>
        <v>58821.90169573779</v>
      </c>
      <c r="K1653" s="4">
        <f>E1653/(constants!$A$4+constants!$B$4*data!E1653+constants!$C$4*data!E1653^2+constants!$D$4*data!E1653^3+constants!$E$4*data!E1653^4+constants!$F$4*data!E1653^5+constants!$G$4*data!E1653^6+constants!$H$4*data!E1653^7)</f>
        <v>58821.90169573779</v>
      </c>
      <c r="L1653" s="4">
        <f>F1653/(constants!$A$4+constants!$B$4*data!F1653+constants!$C$4*data!F1653^2+constants!$D$4*data!F1653^3+constants!$E$4*data!F1653^4+constants!$F$4*data!F1653^5+constants!$G$4*data!F1653^6+constants!$H$4*data!F1653^7)</f>
        <v>1404.4792553182615</v>
      </c>
      <c r="M1653" s="4"/>
      <c r="N1653" s="4"/>
      <c r="O1653" s="4">
        <f t="shared" si="364"/>
        <v>49823.710333610412</v>
      </c>
      <c r="P1653" s="4">
        <f t="shared" si="365"/>
        <v>14705.475423934447</v>
      </c>
      <c r="Q1653" s="4">
        <f t="shared" si="365"/>
        <v>14705.475423934447</v>
      </c>
      <c r="R1653" s="4">
        <f t="shared" si="366"/>
        <v>351.11981382956537</v>
      </c>
      <c r="S1653" s="4"/>
      <c r="T1653" s="4"/>
      <c r="U1653" s="4">
        <f t="shared" si="367"/>
        <v>1</v>
      </c>
      <c r="V1653" s="4"/>
      <c r="W1653" s="4"/>
      <c r="X1653">
        <f>IF(front!E1653&gt;$X$2,O1653,P1653)</f>
        <v>49823.710333610412</v>
      </c>
      <c r="Y1653">
        <f t="shared" ref="Y1653:Y1716" si="371">X1653-$U$4</f>
        <v>49589.729545309347</v>
      </c>
      <c r="Z1653">
        <f>SUMPRODUCT($B$7:$B$456,Y$7:Y$456,EXP(constants!$B$32+constants!$A$32*ABS($A$7:$A$456-$A1653)))</f>
        <v>1.3826880083877953E-12</v>
      </c>
      <c r="AA1653">
        <f t="shared" si="362"/>
        <v>49589.729545309347</v>
      </c>
      <c r="AB1653">
        <f t="shared" si="368"/>
        <v>49584.283586749742</v>
      </c>
      <c r="AD1653" s="4"/>
      <c r="AE1653" s="4"/>
      <c r="AF1653" s="4"/>
    </row>
    <row r="1654" spans="1:32" x14ac:dyDescent="0.2">
      <c r="A1654">
        <f>front!A1654</f>
        <v>939.47</v>
      </c>
      <c r="B1654" s="1">
        <f t="shared" si="369"/>
        <v>0.43000000000006366</v>
      </c>
      <c r="C1654">
        <f>front!D1654-front!B1654</f>
        <v>18986.75</v>
      </c>
      <c r="D1654" s="2">
        <f>front!E1654-front!C1654</f>
        <v>55360.4</v>
      </c>
      <c r="E1654" s="2">
        <f>IF(front!F1654-front!C1654&gt;0,front!F1654-front!C1654,0)</f>
        <v>55360.4</v>
      </c>
      <c r="F1654" s="2">
        <f>front!I1654-front!H1654</f>
        <v>1382.1000000000004</v>
      </c>
      <c r="G1654" s="2"/>
      <c r="H1654" s="2"/>
      <c r="I1654" s="4">
        <f>C1654/(constants!$A$4+constants!$B$4*data!C1654+constants!$C$4*data!C1654^2+constants!$D$4*data!C1654^3+constants!$E$4*data!C1654^4+constants!$F$4*data!C1654^5+constants!$G$4*data!C1654^6+constants!$H$4*data!C1654^7)</f>
        <v>19164.363922448392</v>
      </c>
      <c r="J1654" s="4">
        <f>D1654/(constants!$A$4+constants!$B$4*data!D1654+constants!$C$4*data!D1654^2+constants!$D$4*data!D1654^3+constants!$E$4*data!D1654^4+constants!$F$4*data!D1654^5+constants!$G$4*data!D1654^6+constants!$H$4*data!D1654^7)</f>
        <v>58420.115358759722</v>
      </c>
      <c r="K1654" s="4">
        <f>E1654/(constants!$A$4+constants!$B$4*data!E1654+constants!$C$4*data!E1654^2+constants!$D$4*data!E1654^3+constants!$E$4*data!E1654^4+constants!$F$4*data!E1654^5+constants!$G$4*data!E1654^6+constants!$H$4*data!E1654^7)</f>
        <v>58420.115358759722</v>
      </c>
      <c r="L1654" s="4">
        <f>F1654/(constants!$A$4+constants!$B$4*data!F1654+constants!$C$4*data!F1654^2+constants!$D$4*data!F1654^3+constants!$E$4*data!F1654^4+constants!$F$4*data!F1654^5+constants!$G$4*data!F1654^6+constants!$H$4*data!F1654^7)</f>
        <v>1378.9372469564209</v>
      </c>
      <c r="M1654" s="4"/>
      <c r="N1654" s="4"/>
      <c r="O1654" s="4">
        <f t="shared" si="364"/>
        <v>47910.909806120981</v>
      </c>
      <c r="P1654" s="4">
        <f t="shared" si="365"/>
        <v>14605.02883968993</v>
      </c>
      <c r="Q1654" s="4">
        <f t="shared" si="365"/>
        <v>14605.02883968993</v>
      </c>
      <c r="R1654" s="4">
        <f t="shared" si="366"/>
        <v>344.73431173910524</v>
      </c>
      <c r="S1654" s="4"/>
      <c r="T1654" s="4"/>
      <c r="U1654" s="4">
        <f t="shared" si="367"/>
        <v>1</v>
      </c>
      <c r="V1654" s="4"/>
      <c r="W1654" s="4"/>
      <c r="X1654">
        <f>IF(front!E1654&gt;$X$2,O1654,P1654)</f>
        <v>47910.909806120981</v>
      </c>
      <c r="Y1654">
        <f t="shared" si="371"/>
        <v>47676.929017819915</v>
      </c>
      <c r="Z1654">
        <f>SUMPRODUCT($B$7:$B$456,Y$7:Y$456,EXP(constants!$B$32+constants!$A$32*ABS($A$7:$A$456-$A1654)))</f>
        <v>1.3492798919560167E-12</v>
      </c>
      <c r="AA1654">
        <f t="shared" si="362"/>
        <v>47676.929017819915</v>
      </c>
      <c r="AB1654">
        <f t="shared" si="368"/>
        <v>47671.48305926031</v>
      </c>
      <c r="AD1654" s="4"/>
      <c r="AE1654" s="4"/>
      <c r="AF1654" s="4"/>
    </row>
    <row r="1655" spans="1:32" x14ac:dyDescent="0.2">
      <c r="A1655">
        <f>front!A1655</f>
        <v>939.9</v>
      </c>
      <c r="B1655" s="1">
        <f t="shared" si="369"/>
        <v>0.42999999999994998</v>
      </c>
      <c r="C1655">
        <f>front!D1655-front!B1655</f>
        <v>18128</v>
      </c>
      <c r="D1655" s="2">
        <f>front!E1655-front!C1655</f>
        <v>54941.599999999999</v>
      </c>
      <c r="E1655" s="2">
        <f>IF(front!F1655-front!C1655&gt;0,front!F1655-front!C1655,0)</f>
        <v>54941.599999999999</v>
      </c>
      <c r="F1655" s="2">
        <f>front!I1655-front!H1655</f>
        <v>1171.7000000000007</v>
      </c>
      <c r="G1655" s="2"/>
      <c r="H1655" s="2"/>
      <c r="I1655" s="4">
        <f>C1655/(constants!$A$4+constants!$B$4*data!C1655+constants!$C$4*data!C1655^2+constants!$D$4*data!C1655^3+constants!$E$4*data!C1655^4+constants!$F$4*data!C1655^5+constants!$G$4*data!C1655^6+constants!$H$4*data!C1655^7)</f>
        <v>18277.289516332901</v>
      </c>
      <c r="J1655" s="4">
        <f>D1655/(constants!$A$4+constants!$B$4*data!D1655+constants!$C$4*data!D1655^2+constants!$D$4*data!D1655^3+constants!$E$4*data!D1655^4+constants!$F$4*data!D1655^5+constants!$G$4*data!D1655^6+constants!$H$4*data!D1655^7)</f>
        <v>57954.843869118951</v>
      </c>
      <c r="K1655" s="4">
        <f>E1655/(constants!$A$4+constants!$B$4*data!E1655+constants!$C$4*data!E1655^2+constants!$D$4*data!E1655^3+constants!$E$4*data!E1655^4+constants!$F$4*data!E1655^5+constants!$G$4*data!E1655^6+constants!$H$4*data!E1655^7)</f>
        <v>57954.843869118951</v>
      </c>
      <c r="L1655" s="4">
        <f>F1655/(constants!$A$4+constants!$B$4*data!F1655+constants!$C$4*data!F1655^2+constants!$D$4*data!F1655^3+constants!$E$4*data!F1655^4+constants!$F$4*data!F1655^5+constants!$G$4*data!F1655^6+constants!$H$4*data!F1655^7)</f>
        <v>1169.0136884523101</v>
      </c>
      <c r="M1655" s="4"/>
      <c r="N1655" s="4"/>
      <c r="O1655" s="4">
        <f t="shared" si="364"/>
        <v>45693.223790832257</v>
      </c>
      <c r="P1655" s="4">
        <f t="shared" si="365"/>
        <v>14488.710967279738</v>
      </c>
      <c r="Q1655" s="4">
        <f t="shared" si="365"/>
        <v>14488.710967279738</v>
      </c>
      <c r="R1655" s="4">
        <f t="shared" si="366"/>
        <v>292.25342211307753</v>
      </c>
      <c r="S1655" s="4"/>
      <c r="T1655" s="4"/>
      <c r="U1655" s="4">
        <f t="shared" si="367"/>
        <v>1</v>
      </c>
      <c r="V1655" s="4"/>
      <c r="W1655" s="4"/>
      <c r="X1655">
        <f>IF(front!E1655&gt;$X$2,O1655,P1655)</f>
        <v>45693.223790832257</v>
      </c>
      <c r="Y1655">
        <f t="shared" si="371"/>
        <v>45459.243002531191</v>
      </c>
      <c r="Z1655">
        <f>SUMPRODUCT($B$7:$B$456,Y$7:Y$456,EXP(constants!$B$32+constants!$A$32*ABS($A$7:$A$456-$A1655)))</f>
        <v>1.3166789729807598E-12</v>
      </c>
      <c r="AA1655">
        <f t="shared" si="362"/>
        <v>45459.243002531191</v>
      </c>
      <c r="AB1655">
        <f t="shared" si="368"/>
        <v>45453.797043971586</v>
      </c>
      <c r="AD1655" s="4"/>
      <c r="AE1655" s="4"/>
      <c r="AF1655" s="4"/>
    </row>
    <row r="1656" spans="1:32" x14ac:dyDescent="0.2">
      <c r="A1656">
        <f>front!A1656</f>
        <v>940.33</v>
      </c>
      <c r="B1656" s="1">
        <f t="shared" si="369"/>
        <v>0.43000000000006366</v>
      </c>
      <c r="C1656">
        <f>front!D1656-front!B1656</f>
        <v>17369.05</v>
      </c>
      <c r="D1656" s="2">
        <f>front!E1656-front!C1656</f>
        <v>54335.1</v>
      </c>
      <c r="E1656" s="2">
        <f>IF(front!F1656-front!C1656&gt;0,front!F1656-front!C1656,0)</f>
        <v>54335.1</v>
      </c>
      <c r="F1656" s="2">
        <f>front!I1656-front!H1656</f>
        <v>1117.5</v>
      </c>
      <c r="G1656" s="2"/>
      <c r="H1656" s="2"/>
      <c r="I1656" s="4">
        <f>C1656/(constants!$A$4+constants!$B$4*data!C1656+constants!$C$4*data!C1656^2+constants!$D$4*data!C1656^3+constants!$E$4*data!C1656^4+constants!$F$4*data!C1656^5+constants!$G$4*data!C1656^6+constants!$H$4*data!C1656^7)</f>
        <v>17495.311769920616</v>
      </c>
      <c r="J1656" s="4">
        <f>D1656/(constants!$A$4+constants!$B$4*data!D1656+constants!$C$4*data!D1656^2+constants!$D$4*data!D1656^3+constants!$E$4*data!D1656^4+constants!$F$4*data!D1656^5+constants!$G$4*data!D1656^6+constants!$H$4*data!D1656^7)</f>
        <v>57281.765645492211</v>
      </c>
      <c r="K1656" s="4">
        <f>E1656/(constants!$A$4+constants!$B$4*data!E1656+constants!$C$4*data!E1656^2+constants!$D$4*data!E1656^3+constants!$E$4*data!E1656^4+constants!$F$4*data!E1656^5+constants!$G$4*data!E1656^6+constants!$H$4*data!E1656^7)</f>
        <v>57281.765645492211</v>
      </c>
      <c r="L1656" s="4">
        <f>F1656/(constants!$A$4+constants!$B$4*data!F1656+constants!$C$4*data!F1656^2+constants!$D$4*data!F1656^3+constants!$E$4*data!F1656^4+constants!$F$4*data!F1656^5+constants!$G$4*data!F1656^6+constants!$H$4*data!F1656^7)</f>
        <v>1114.9364028501809</v>
      </c>
      <c r="M1656" s="4"/>
      <c r="N1656" s="4"/>
      <c r="O1656" s="4">
        <f t="shared" si="364"/>
        <v>43738.279424801542</v>
      </c>
      <c r="P1656" s="4">
        <f t="shared" si="365"/>
        <v>14320.441411373053</v>
      </c>
      <c r="Q1656" s="4">
        <f t="shared" si="365"/>
        <v>14320.441411373053</v>
      </c>
      <c r="R1656" s="4">
        <f t="shared" si="366"/>
        <v>278.73410071254523</v>
      </c>
      <c r="S1656" s="4"/>
      <c r="T1656" s="4"/>
      <c r="U1656" s="4">
        <f t="shared" si="367"/>
        <v>1</v>
      </c>
      <c r="V1656" s="4"/>
      <c r="W1656" s="4"/>
      <c r="X1656">
        <f>IF(front!E1656&gt;$X$2,O1656,P1656)</f>
        <v>43738.279424801542</v>
      </c>
      <c r="Y1656">
        <f t="shared" si="371"/>
        <v>43504.298636500476</v>
      </c>
      <c r="Z1656">
        <f>SUMPRODUCT($B$7:$B$456,Y$7:Y$456,EXP(constants!$B$32+constants!$A$32*ABS($A$7:$A$456-$A1656)))</f>
        <v>1.2848657481854542E-12</v>
      </c>
      <c r="AA1656">
        <f t="shared" si="362"/>
        <v>43504.298636500476</v>
      </c>
      <c r="AB1656">
        <f t="shared" si="368"/>
        <v>43498.852677940871</v>
      </c>
      <c r="AD1656" s="4"/>
      <c r="AE1656" s="4"/>
      <c r="AF1656" s="4"/>
    </row>
    <row r="1657" spans="1:32" x14ac:dyDescent="0.2">
      <c r="A1657">
        <f>front!A1657</f>
        <v>940.76</v>
      </c>
      <c r="B1657" s="1">
        <f t="shared" si="369"/>
        <v>0.42999999999994998</v>
      </c>
      <c r="C1657">
        <f>front!D1657-front!B1657</f>
        <v>16633.849999999999</v>
      </c>
      <c r="D1657" s="2">
        <f>front!E1657-front!C1657</f>
        <v>55598.3</v>
      </c>
      <c r="E1657" s="2">
        <f>IF(front!F1657-front!C1657&gt;0,front!F1657-front!C1657,0)</f>
        <v>55598.3</v>
      </c>
      <c r="F1657" s="2">
        <f>front!I1657-front!H1657</f>
        <v>1121.5</v>
      </c>
      <c r="G1657" s="2"/>
      <c r="H1657" s="2"/>
      <c r="I1657" s="4">
        <f>C1657/(constants!$A$4+constants!$B$4*data!C1657+constants!$C$4*data!C1657^2+constants!$D$4*data!C1657^3+constants!$E$4*data!C1657^4+constants!$F$4*data!C1657^5+constants!$G$4*data!C1657^6+constants!$H$4*data!C1657^7)</f>
        <v>16739.615341550219</v>
      </c>
      <c r="J1657" s="4">
        <f>D1657/(constants!$A$4+constants!$B$4*data!D1657+constants!$C$4*data!D1657^2+constants!$D$4*data!D1657^3+constants!$E$4*data!D1657^4+constants!$F$4*data!D1657^5+constants!$G$4*data!D1657^6+constants!$H$4*data!D1657^7)</f>
        <v>58684.628864340666</v>
      </c>
      <c r="K1657" s="4">
        <f>E1657/(constants!$A$4+constants!$B$4*data!E1657+constants!$C$4*data!E1657^2+constants!$D$4*data!E1657^3+constants!$E$4*data!E1657^4+constants!$F$4*data!E1657^5+constants!$G$4*data!E1657^6+constants!$H$4*data!E1657^7)</f>
        <v>58684.628864340666</v>
      </c>
      <c r="L1657" s="4">
        <f>F1657/(constants!$A$4+constants!$B$4*data!F1657+constants!$C$4*data!F1657^2+constants!$D$4*data!F1657^3+constants!$E$4*data!F1657^4+constants!$F$4*data!F1657^5+constants!$G$4*data!F1657^6+constants!$H$4*data!F1657^7)</f>
        <v>1118.9273461839157</v>
      </c>
      <c r="M1657" s="4"/>
      <c r="N1657" s="4"/>
      <c r="O1657" s="4">
        <f t="shared" si="364"/>
        <v>41849.038353875549</v>
      </c>
      <c r="P1657" s="4">
        <f t="shared" si="365"/>
        <v>14671.157216085167</v>
      </c>
      <c r="Q1657" s="4">
        <f t="shared" si="365"/>
        <v>14671.157216085167</v>
      </c>
      <c r="R1657" s="4">
        <f t="shared" si="366"/>
        <v>279.73183654597892</v>
      </c>
      <c r="S1657" s="4"/>
      <c r="T1657" s="4"/>
      <c r="U1657" s="4">
        <f t="shared" si="367"/>
        <v>1</v>
      </c>
      <c r="V1657" s="4"/>
      <c r="W1657" s="4"/>
      <c r="X1657">
        <f>IF(front!E1657&gt;$X$2,O1657,P1657)</f>
        <v>41849.038353875549</v>
      </c>
      <c r="Y1657">
        <f t="shared" si="371"/>
        <v>41615.057565574483</v>
      </c>
      <c r="Z1657">
        <f>SUMPRODUCT($B$7:$B$456,Y$7:Y$456,EXP(constants!$B$32+constants!$A$32*ABS($A$7:$A$456-$A1657)))</f>
        <v>1.2538211855262171E-12</v>
      </c>
      <c r="AA1657">
        <f t="shared" si="362"/>
        <v>41615.057565574483</v>
      </c>
      <c r="AB1657">
        <f t="shared" si="368"/>
        <v>41609.611607014878</v>
      </c>
      <c r="AD1657" s="4"/>
      <c r="AE1657" s="4"/>
      <c r="AF1657" s="4"/>
    </row>
    <row r="1658" spans="1:32" x14ac:dyDescent="0.2">
      <c r="A1658">
        <f>front!A1658</f>
        <v>941.19</v>
      </c>
      <c r="B1658" s="1">
        <f t="shared" si="369"/>
        <v>0.43000000000006366</v>
      </c>
      <c r="C1658">
        <f>front!D1658-front!B1658</f>
        <v>16052.95</v>
      </c>
      <c r="D1658" s="2">
        <f>front!E1658-front!C1658</f>
        <v>54921.4</v>
      </c>
      <c r="E1658" s="2">
        <f>IF(front!F1658-front!C1658&gt;0,front!F1658-front!C1658,0)</f>
        <v>54921.4</v>
      </c>
      <c r="F1658" s="2">
        <f>front!I1658-front!H1658</f>
        <v>1029.5999999999985</v>
      </c>
      <c r="G1658" s="2"/>
      <c r="H1658" s="2"/>
      <c r="I1658" s="4">
        <f>C1658/(constants!$A$4+constants!$B$4*data!C1658+constants!$C$4*data!C1658^2+constants!$D$4*data!C1658^3+constants!$E$4*data!C1658^4+constants!$F$4*data!C1658^5+constants!$G$4*data!C1658^6+constants!$H$4*data!C1658^7)</f>
        <v>16143.785462695228</v>
      </c>
      <c r="J1658" s="4">
        <f>D1658/(constants!$A$4+constants!$B$4*data!D1658+constants!$C$4*data!D1658^2+constants!$D$4*data!D1658^3+constants!$E$4*data!D1658^4+constants!$F$4*data!D1658^5+constants!$G$4*data!D1658^6+constants!$H$4*data!D1658^7)</f>
        <v>57932.413533465216</v>
      </c>
      <c r="K1658" s="4">
        <f>E1658/(constants!$A$4+constants!$B$4*data!E1658+constants!$C$4*data!E1658^2+constants!$D$4*data!E1658^3+constants!$E$4*data!E1658^4+constants!$F$4*data!E1658^5+constants!$G$4*data!E1658^6+constants!$H$4*data!E1658^7)</f>
        <v>57932.413533465216</v>
      </c>
      <c r="L1658" s="4">
        <f>F1658/(constants!$A$4+constants!$B$4*data!F1658+constants!$C$4*data!F1658^2+constants!$D$4*data!F1658^3+constants!$E$4*data!F1658^4+constants!$F$4*data!F1658^5+constants!$G$4*data!F1658^6+constants!$H$4*data!F1658^7)</f>
        <v>1027.2354479284893</v>
      </c>
      <c r="M1658" s="4"/>
      <c r="N1658" s="4"/>
      <c r="O1658" s="4">
        <f t="shared" si="364"/>
        <v>40359.463656738073</v>
      </c>
      <c r="P1658" s="4">
        <f t="shared" si="365"/>
        <v>14483.103383366304</v>
      </c>
      <c r="Q1658" s="4">
        <f t="shared" si="365"/>
        <v>14483.103383366304</v>
      </c>
      <c r="R1658" s="4">
        <f t="shared" si="366"/>
        <v>256.80886198212232</v>
      </c>
      <c r="S1658" s="4"/>
      <c r="T1658" s="4"/>
      <c r="U1658" s="4">
        <f t="shared" si="367"/>
        <v>1</v>
      </c>
      <c r="V1658" s="4"/>
      <c r="W1658" s="4"/>
      <c r="X1658">
        <f>IF(front!E1658&gt;$X$2,O1658,P1658)</f>
        <v>40359.463656738073</v>
      </c>
      <c r="Y1658">
        <f t="shared" si="371"/>
        <v>40125.482868437008</v>
      </c>
      <c r="Z1658">
        <f>SUMPRODUCT($B$7:$B$456,Y$7:Y$456,EXP(constants!$B$32+constants!$A$32*ABS($A$7:$A$456-$A1658)))</f>
        <v>1.2235267128059896E-12</v>
      </c>
      <c r="AA1658">
        <f t="shared" si="362"/>
        <v>40125.482868437008</v>
      </c>
      <c r="AB1658">
        <f t="shared" si="368"/>
        <v>40120.036909877403</v>
      </c>
      <c r="AD1658" s="4"/>
      <c r="AE1658" s="4"/>
      <c r="AF1658" s="4"/>
    </row>
    <row r="1659" spans="1:32" x14ac:dyDescent="0.2">
      <c r="A1659">
        <f>front!A1659</f>
        <v>941.62</v>
      </c>
      <c r="B1659" s="1">
        <f t="shared" si="369"/>
        <v>0.42999999999994998</v>
      </c>
      <c r="C1659">
        <f>front!D1659-front!B1659</f>
        <v>15629.949999999999</v>
      </c>
      <c r="D1659" s="2">
        <f>front!E1659-front!C1659</f>
        <v>55686.5</v>
      </c>
      <c r="E1659" s="2">
        <f>IF(front!F1659-front!C1659&gt;0,front!F1659-front!C1659,0)</f>
        <v>55686.5</v>
      </c>
      <c r="F1659" s="2">
        <f>front!I1659-front!H1659</f>
        <v>1016.2999999999993</v>
      </c>
      <c r="G1659" s="2"/>
      <c r="H1659" s="2"/>
      <c r="I1659" s="4">
        <f>C1659/(constants!$A$4+constants!$B$4*data!C1659+constants!$C$4*data!C1659^2+constants!$D$4*data!C1659^3+constants!$E$4*data!C1659^4+constants!$F$4*data!C1659^5+constants!$G$4*data!C1659^6+constants!$H$4*data!C1659^7)</f>
        <v>15710.61601319802</v>
      </c>
      <c r="J1659" s="4">
        <f>D1659/(constants!$A$4+constants!$B$4*data!D1659+constants!$C$4*data!D1659^2+constants!$D$4*data!D1659^3+constants!$E$4*data!D1659^4+constants!$F$4*data!D1659^5+constants!$G$4*data!D1659^6+constants!$H$4*data!D1659^7)</f>
        <v>58782.739488260915</v>
      </c>
      <c r="K1659" s="4">
        <f>E1659/(constants!$A$4+constants!$B$4*data!E1659+constants!$C$4*data!E1659^2+constants!$D$4*data!E1659^3+constants!$E$4*data!E1659^4+constants!$F$4*data!E1659^5+constants!$G$4*data!E1659^6+constants!$H$4*data!E1659^7)</f>
        <v>58782.739488260915</v>
      </c>
      <c r="L1659" s="4">
        <f>F1659/(constants!$A$4+constants!$B$4*data!F1659+constants!$C$4*data!F1659^2+constants!$D$4*data!F1659^3+constants!$E$4*data!F1659^4+constants!$F$4*data!F1659^5+constants!$G$4*data!F1659^6+constants!$H$4*data!F1659^7)</f>
        <v>1013.9655712273184</v>
      </c>
      <c r="M1659" s="4"/>
      <c r="N1659" s="4"/>
      <c r="O1659" s="4">
        <f t="shared" si="364"/>
        <v>39276.54003299505</v>
      </c>
      <c r="P1659" s="4">
        <f t="shared" si="365"/>
        <v>14695.684872065229</v>
      </c>
      <c r="Q1659" s="4">
        <f t="shared" si="365"/>
        <v>14695.684872065229</v>
      </c>
      <c r="R1659" s="4">
        <f t="shared" si="366"/>
        <v>253.49139280682959</v>
      </c>
      <c r="S1659" s="4"/>
      <c r="T1659" s="4"/>
      <c r="U1659" s="4">
        <f t="shared" si="367"/>
        <v>1</v>
      </c>
      <c r="V1659" s="4"/>
      <c r="W1659" s="4"/>
      <c r="X1659">
        <f>IF(front!E1659&gt;$X$2,O1659,P1659)</f>
        <v>39276.54003299505</v>
      </c>
      <c r="Y1659">
        <f t="shared" si="371"/>
        <v>39042.559244693985</v>
      </c>
      <c r="Z1659">
        <f>SUMPRODUCT($B$7:$B$456,Y$7:Y$456,EXP(constants!$B$32+constants!$A$32*ABS($A$7:$A$456-$A1659)))</f>
        <v>1.1939642065639186E-12</v>
      </c>
      <c r="AA1659">
        <f t="shared" si="362"/>
        <v>39042.559244693985</v>
      </c>
      <c r="AB1659">
        <f t="shared" si="368"/>
        <v>39037.113286134379</v>
      </c>
      <c r="AD1659" s="4"/>
      <c r="AE1659" s="4"/>
      <c r="AF1659" s="4"/>
    </row>
    <row r="1660" spans="1:32" x14ac:dyDescent="0.2">
      <c r="A1660">
        <f>front!A1660</f>
        <v>942.05</v>
      </c>
      <c r="B1660" s="1">
        <f t="shared" si="369"/>
        <v>0.42999999999994998</v>
      </c>
      <c r="C1660">
        <f>front!D1660-front!B1660</f>
        <v>15351.349999999999</v>
      </c>
      <c r="D1660" s="2">
        <f>front!E1660-front!C1660</f>
        <v>55543.5</v>
      </c>
      <c r="E1660" s="2">
        <f>IF(front!F1660-front!C1660&gt;0,front!F1660-front!C1660,0)</f>
        <v>55543.5</v>
      </c>
      <c r="F1660" s="2">
        <f>front!I1660-front!H1660</f>
        <v>1106.8999999999996</v>
      </c>
      <c r="G1660" s="2"/>
      <c r="H1660" s="2"/>
      <c r="I1660" s="4">
        <f>C1660/(constants!$A$4+constants!$B$4*data!C1660+constants!$C$4*data!C1660^2+constants!$D$4*data!C1660^3+constants!$E$4*data!C1660^4+constants!$F$4*data!C1660^5+constants!$G$4*data!C1660^6+constants!$H$4*data!C1660^7)</f>
        <v>15425.640458504216</v>
      </c>
      <c r="J1660" s="4">
        <f>D1660/(constants!$A$4+constants!$B$4*data!D1660+constants!$C$4*data!D1660^2+constants!$D$4*data!D1660^3+constants!$E$4*data!D1660^4+constants!$F$4*data!D1660^5+constants!$G$4*data!D1660^6+constants!$H$4*data!D1660^7)</f>
        <v>58623.68347950944</v>
      </c>
      <c r="K1660" s="4">
        <f>E1660/(constants!$A$4+constants!$B$4*data!E1660+constants!$C$4*data!E1660^2+constants!$D$4*data!E1660^3+constants!$E$4*data!E1660^4+constants!$F$4*data!E1660^5+constants!$G$4*data!E1660^6+constants!$H$4*data!E1660^7)</f>
        <v>58623.68347950944</v>
      </c>
      <c r="L1660" s="4">
        <f>F1660/(constants!$A$4+constants!$B$4*data!F1660+constants!$C$4*data!F1660^2+constants!$D$4*data!F1660^3+constants!$E$4*data!F1660^4+constants!$F$4*data!F1660^5+constants!$G$4*data!F1660^6+constants!$H$4*data!F1660^7)</f>
        <v>1104.360403332611</v>
      </c>
      <c r="M1660" s="4"/>
      <c r="N1660" s="4"/>
      <c r="O1660" s="4">
        <f t="shared" si="364"/>
        <v>38564.101146260538</v>
      </c>
      <c r="P1660" s="4">
        <f t="shared" si="365"/>
        <v>14655.92086987736</v>
      </c>
      <c r="Q1660" s="4">
        <f t="shared" si="365"/>
        <v>14655.92086987736</v>
      </c>
      <c r="R1660" s="4">
        <f t="shared" si="366"/>
        <v>276.09010083315275</v>
      </c>
      <c r="S1660" s="4"/>
      <c r="T1660" s="4"/>
      <c r="U1660" s="4">
        <f t="shared" si="367"/>
        <v>1</v>
      </c>
      <c r="V1660" s="4"/>
      <c r="W1660" s="4"/>
      <c r="X1660">
        <f>IF(front!E1660&gt;$X$2,O1660,P1660)</f>
        <v>38564.101146260538</v>
      </c>
      <c r="Y1660">
        <f t="shared" si="371"/>
        <v>38330.120357959473</v>
      </c>
      <c r="Z1660">
        <f>SUMPRODUCT($B$7:$B$456,Y$7:Y$456,EXP(constants!$B$32+constants!$A$32*ABS($A$7:$A$456-$A1660)))</f>
        <v>1.165115981233056E-12</v>
      </c>
      <c r="AA1660">
        <f t="shared" si="362"/>
        <v>38330.120357959473</v>
      </c>
      <c r="AB1660">
        <f t="shared" si="368"/>
        <v>38324.674399399868</v>
      </c>
      <c r="AD1660" s="4"/>
      <c r="AE1660" s="4"/>
      <c r="AF1660" s="4"/>
    </row>
    <row r="1661" spans="1:32" x14ac:dyDescent="0.2">
      <c r="A1661">
        <f>front!A1661</f>
        <v>942.48</v>
      </c>
      <c r="B1661" s="1">
        <f t="shared" si="369"/>
        <v>0.43000000000006366</v>
      </c>
      <c r="C1661">
        <f>front!D1661-front!B1661</f>
        <v>15257.600000000002</v>
      </c>
      <c r="D1661" s="2">
        <f>front!E1661-front!C1661</f>
        <v>55066.3</v>
      </c>
      <c r="E1661" s="2">
        <f>IF(front!F1661-front!C1661&gt;0,front!F1661-front!C1661,0)</f>
        <v>55066.3</v>
      </c>
      <c r="F1661" s="2">
        <f>front!I1661-front!H1661</f>
        <v>980.39999999999964</v>
      </c>
      <c r="G1661" s="2"/>
      <c r="H1661" s="2"/>
      <c r="I1661" s="4">
        <f>C1661/(constants!$A$4+constants!$B$4*data!C1661+constants!$C$4*data!C1661^2+constants!$D$4*data!C1661^3+constants!$E$4*data!C1661^4+constants!$F$4*data!C1661^5+constants!$G$4*data!C1661^6+constants!$H$4*data!C1661^7)</f>
        <v>15329.802466633386</v>
      </c>
      <c r="J1661" s="4">
        <f>D1661/(constants!$A$4+constants!$B$4*data!D1661+constants!$C$4*data!D1661^2+constants!$D$4*data!D1661^3+constants!$E$4*data!D1661^4+constants!$F$4*data!D1661^5+constants!$G$4*data!D1661^6+constants!$H$4*data!D1661^7)</f>
        <v>58093.334075031424</v>
      </c>
      <c r="K1661" s="4">
        <f>E1661/(constants!$A$4+constants!$B$4*data!E1661+constants!$C$4*data!E1661^2+constants!$D$4*data!E1661^3+constants!$E$4*data!E1661^4+constants!$F$4*data!E1661^5+constants!$G$4*data!E1661^6+constants!$H$4*data!E1661^7)</f>
        <v>58093.334075031424</v>
      </c>
      <c r="L1661" s="4">
        <f>F1661/(constants!$A$4+constants!$B$4*data!F1661+constants!$C$4*data!F1661^2+constants!$D$4*data!F1661^3+constants!$E$4*data!F1661^4+constants!$F$4*data!F1661^5+constants!$G$4*data!F1661^6+constants!$H$4*data!F1661^7)</f>
        <v>978.14689320342052</v>
      </c>
      <c r="M1661" s="4"/>
      <c r="N1661" s="4"/>
      <c r="O1661" s="4">
        <f t="shared" si="364"/>
        <v>38324.506166583466</v>
      </c>
      <c r="P1661" s="4">
        <f t="shared" si="365"/>
        <v>14523.333518757856</v>
      </c>
      <c r="Q1661" s="4">
        <f t="shared" si="365"/>
        <v>14523.333518757856</v>
      </c>
      <c r="R1661" s="4">
        <f t="shared" si="366"/>
        <v>244.53672330085513</v>
      </c>
      <c r="S1661" s="4"/>
      <c r="T1661" s="4"/>
      <c r="U1661" s="4">
        <f t="shared" si="367"/>
        <v>1</v>
      </c>
      <c r="V1661" s="4"/>
      <c r="W1661" s="4"/>
      <c r="X1661">
        <f>IF(front!E1661&gt;$X$2,O1661,P1661)</f>
        <v>38324.506166583466</v>
      </c>
      <c r="Y1661">
        <f t="shared" si="371"/>
        <v>38090.5253782824</v>
      </c>
      <c r="Z1661">
        <f>SUMPRODUCT($B$7:$B$456,Y$7:Y$456,EXP(constants!$B$32+constants!$A$32*ABS($A$7:$A$456-$A1661)))</f>
        <v>1.1369647785601235E-12</v>
      </c>
      <c r="AA1661">
        <f t="shared" si="362"/>
        <v>38090.5253782824</v>
      </c>
      <c r="AB1661">
        <f t="shared" si="368"/>
        <v>38085.079419722795</v>
      </c>
      <c r="AD1661" s="4"/>
      <c r="AE1661" s="4"/>
      <c r="AF1661" s="4"/>
    </row>
    <row r="1662" spans="1:32" x14ac:dyDescent="0.2">
      <c r="A1662">
        <f>front!A1662</f>
        <v>942.91</v>
      </c>
      <c r="B1662" s="1">
        <f t="shared" si="369"/>
        <v>0.42999999999994998</v>
      </c>
      <c r="C1662">
        <f>front!D1662-front!B1662</f>
        <v>15298</v>
      </c>
      <c r="D1662" s="2">
        <f>front!E1662-front!C1662</f>
        <v>55816.1</v>
      </c>
      <c r="E1662" s="2">
        <f>IF(front!F1662-front!C1662&gt;0,front!F1662-front!C1662,0)</f>
        <v>55816.1</v>
      </c>
      <c r="F1662" s="2">
        <f>front!I1662-front!H1662</f>
        <v>1023.2000000000007</v>
      </c>
      <c r="G1662" s="2"/>
      <c r="H1662" s="2"/>
      <c r="I1662" s="4">
        <f>C1662/(constants!$A$4+constants!$B$4*data!C1662+constants!$C$4*data!C1662^2+constants!$D$4*data!C1662^3+constants!$E$4*data!C1662^4+constants!$F$4*data!C1662^5+constants!$G$4*data!C1662^6+constants!$H$4*data!C1662^7)</f>
        <v>15371.09871233796</v>
      </c>
      <c r="J1662" s="4">
        <f>D1662/(constants!$A$4+constants!$B$4*data!D1662+constants!$C$4*data!D1662^2+constants!$D$4*data!D1662^3+constants!$E$4*data!D1662^4+constants!$F$4*data!D1662^5+constants!$G$4*data!D1662^6+constants!$H$4*data!D1662^7)</f>
        <v>58926.947762765558</v>
      </c>
      <c r="K1662" s="4">
        <f>E1662/(constants!$A$4+constants!$B$4*data!E1662+constants!$C$4*data!E1662^2+constants!$D$4*data!E1662^3+constants!$E$4*data!E1662^4+constants!$F$4*data!E1662^5+constants!$G$4*data!E1662^6+constants!$H$4*data!E1662^7)</f>
        <v>58926.947762765558</v>
      </c>
      <c r="L1662" s="4">
        <f>F1662/(constants!$A$4+constants!$B$4*data!F1662+constants!$C$4*data!F1662^2+constants!$D$4*data!F1662^3+constants!$E$4*data!F1662^4+constants!$F$4*data!F1662^5+constants!$G$4*data!F1662^6+constants!$H$4*data!F1662^7)</f>
        <v>1020.8499430877058</v>
      </c>
      <c r="M1662" s="4"/>
      <c r="N1662" s="4"/>
      <c r="O1662" s="4">
        <f t="shared" si="364"/>
        <v>38427.7467808449</v>
      </c>
      <c r="P1662" s="4">
        <f t="shared" si="365"/>
        <v>14731.736940691389</v>
      </c>
      <c r="Q1662" s="4">
        <f t="shared" si="365"/>
        <v>14731.736940691389</v>
      </c>
      <c r="R1662" s="4">
        <f t="shared" si="366"/>
        <v>255.21248577192645</v>
      </c>
      <c r="S1662" s="4"/>
      <c r="T1662" s="4"/>
      <c r="U1662" s="4">
        <f t="shared" si="367"/>
        <v>1</v>
      </c>
      <c r="V1662" s="4"/>
      <c r="W1662" s="4"/>
      <c r="X1662">
        <f>IF(front!E1662&gt;$X$2,O1662,P1662)</f>
        <v>38427.7467808449</v>
      </c>
      <c r="Y1662">
        <f t="shared" si="371"/>
        <v>38193.765992543835</v>
      </c>
      <c r="Z1662">
        <f>SUMPRODUCT($B$7:$B$456,Y$7:Y$456,EXP(constants!$B$32+constants!$A$32*ABS($A$7:$A$456-$A1662)))</f>
        <v>1.1094937572808943E-12</v>
      </c>
      <c r="AA1662">
        <f t="shared" si="362"/>
        <v>38193.765992543835</v>
      </c>
      <c r="AB1662">
        <f t="shared" si="368"/>
        <v>38188.32003398423</v>
      </c>
      <c r="AD1662" s="4"/>
      <c r="AE1662" s="4"/>
      <c r="AF1662" s="4"/>
    </row>
    <row r="1663" spans="1:32" x14ac:dyDescent="0.2">
      <c r="A1663">
        <f>front!A1663</f>
        <v>943.35</v>
      </c>
      <c r="B1663" s="1">
        <f t="shared" si="369"/>
        <v>0.44000000000005457</v>
      </c>
      <c r="C1663">
        <f>front!D1663-front!B1663</f>
        <v>15333.649999999998</v>
      </c>
      <c r="D1663" s="2">
        <f>front!E1663-front!C1663</f>
        <v>55868.7</v>
      </c>
      <c r="E1663" s="2">
        <f>IF(front!F1663-front!C1663&gt;0,front!F1663-front!C1663,0)</f>
        <v>55868.7</v>
      </c>
      <c r="F1663" s="2">
        <f>front!I1663-front!H1663</f>
        <v>980.30000000000109</v>
      </c>
      <c r="G1663" s="2"/>
      <c r="H1663" s="2"/>
      <c r="I1663" s="4">
        <f>C1663/(constants!$A$4+constants!$B$4*data!C1663+constants!$C$4*data!C1663^2+constants!$D$4*data!C1663^3+constants!$E$4*data!C1663^4+constants!$F$4*data!C1663^5+constants!$G$4*data!C1663^6+constants!$H$4*data!C1663^7)</f>
        <v>15407.544034683808</v>
      </c>
      <c r="J1663" s="4">
        <f>D1663/(constants!$A$4+constants!$B$4*data!D1663+constants!$C$4*data!D1663^2+constants!$D$4*data!D1663^3+constants!$E$4*data!D1663^4+constants!$F$4*data!D1663^5+constants!$G$4*data!D1663^6+constants!$H$4*data!D1663^7)</f>
        <v>58985.492834308985</v>
      </c>
      <c r="K1663" s="4">
        <f>E1663/(constants!$A$4+constants!$B$4*data!E1663+constants!$C$4*data!E1663^2+constants!$D$4*data!E1663^3+constants!$E$4*data!E1663^4+constants!$F$4*data!E1663^5+constants!$G$4*data!E1663^6+constants!$H$4*data!E1663^7)</f>
        <v>58985.492834308985</v>
      </c>
      <c r="L1663" s="4">
        <f>F1663/(constants!$A$4+constants!$B$4*data!F1663+constants!$C$4*data!F1663^2+constants!$D$4*data!F1663^3+constants!$E$4*data!F1663^4+constants!$F$4*data!F1663^5+constants!$G$4*data!F1663^6+constants!$H$4*data!F1663^7)</f>
        <v>978.04711975381599</v>
      </c>
      <c r="M1663" s="4"/>
      <c r="N1663" s="4"/>
      <c r="O1663" s="4">
        <f t="shared" si="364"/>
        <v>38518.860086709516</v>
      </c>
      <c r="P1663" s="4">
        <f t="shared" si="365"/>
        <v>14746.373208577246</v>
      </c>
      <c r="Q1663" s="4">
        <f t="shared" si="365"/>
        <v>14746.373208577246</v>
      </c>
      <c r="R1663" s="4">
        <f t="shared" si="366"/>
        <v>244.51177993845403</v>
      </c>
      <c r="S1663" s="4"/>
      <c r="T1663" s="4"/>
      <c r="U1663" s="4">
        <f t="shared" si="367"/>
        <v>1</v>
      </c>
      <c r="V1663" s="4"/>
      <c r="W1663" s="4"/>
      <c r="X1663">
        <f>IF(front!E1663&gt;$X$2,O1663,P1663)</f>
        <v>38518.860086709516</v>
      </c>
      <c r="Y1663">
        <f t="shared" si="371"/>
        <v>38284.87929840845</v>
      </c>
      <c r="Z1663">
        <f>SUMPRODUCT($B$7:$B$456,Y$7:Y$456,EXP(constants!$B$32+constants!$A$32*ABS($A$7:$A$456-$A1663)))</f>
        <v>1.0820708260828569E-12</v>
      </c>
      <c r="AA1663">
        <f t="shared" si="362"/>
        <v>38284.87929840845</v>
      </c>
      <c r="AB1663">
        <f t="shared" si="368"/>
        <v>38279.433339848845</v>
      </c>
      <c r="AD1663" s="4"/>
      <c r="AE1663" s="4"/>
      <c r="AF1663" s="4"/>
    </row>
    <row r="1664" spans="1:32" x14ac:dyDescent="0.2">
      <c r="A1664">
        <f>front!A1664</f>
        <v>943.78</v>
      </c>
      <c r="B1664" s="1">
        <f t="shared" si="369"/>
        <v>0.42999999999994998</v>
      </c>
      <c r="C1664">
        <f>front!D1664-front!B1664</f>
        <v>15478.85</v>
      </c>
      <c r="D1664" s="2">
        <f>front!E1664-front!C1664</f>
        <v>55103</v>
      </c>
      <c r="E1664" s="2">
        <f>IF(front!F1664-front!C1664&gt;0,front!F1664-front!C1664,0)</f>
        <v>55103</v>
      </c>
      <c r="F1664" s="2">
        <f>front!I1664-front!H1664</f>
        <v>1111.2000000000007</v>
      </c>
      <c r="G1664" s="2"/>
      <c r="H1664" s="2"/>
      <c r="I1664" s="4">
        <f>C1664/(constants!$A$4+constants!$B$4*data!C1664+constants!$C$4*data!C1664^2+constants!$D$4*data!C1664^3+constants!$E$4*data!C1664^4+constants!$F$4*data!C1664^5+constants!$G$4*data!C1664^6+constants!$H$4*data!C1664^7)</f>
        <v>15556.02649074984</v>
      </c>
      <c r="J1664" s="4">
        <f>D1664/(constants!$A$4+constants!$B$4*data!D1664+constants!$C$4*data!D1664^2+constants!$D$4*data!D1664^3+constants!$E$4*data!D1664^4+constants!$F$4*data!D1664^5+constants!$G$4*data!D1664^6+constants!$H$4*data!D1664^7)</f>
        <v>58134.099931518591</v>
      </c>
      <c r="K1664" s="4">
        <f>E1664/(constants!$A$4+constants!$B$4*data!E1664+constants!$C$4*data!E1664^2+constants!$D$4*data!E1664^3+constants!$E$4*data!E1664^4+constants!$F$4*data!E1664^5+constants!$G$4*data!E1664^6+constants!$H$4*data!E1664^7)</f>
        <v>58134.099931518591</v>
      </c>
      <c r="L1664" s="4">
        <f>F1664/(constants!$A$4+constants!$B$4*data!F1664+constants!$C$4*data!F1664^2+constants!$D$4*data!F1664^3+constants!$E$4*data!F1664^4+constants!$F$4*data!F1664^5+constants!$G$4*data!F1664^6+constants!$H$4*data!F1664^7)</f>
        <v>1108.6506672288701</v>
      </c>
      <c r="M1664" s="4"/>
      <c r="N1664" s="4"/>
      <c r="O1664" s="4">
        <f t="shared" si="364"/>
        <v>38890.066226874602</v>
      </c>
      <c r="P1664" s="4">
        <f t="shared" si="365"/>
        <v>14533.524982879648</v>
      </c>
      <c r="Q1664" s="4">
        <f t="shared" si="365"/>
        <v>14533.524982879648</v>
      </c>
      <c r="R1664" s="4">
        <f t="shared" si="366"/>
        <v>277.16266680721753</v>
      </c>
      <c r="S1664" s="4"/>
      <c r="T1664" s="4"/>
      <c r="U1664" s="4">
        <f t="shared" si="367"/>
        <v>1</v>
      </c>
      <c r="V1664" s="4"/>
      <c r="W1664" s="4"/>
      <c r="X1664">
        <f>IF(front!E1664&gt;$X$2,O1664,P1664)</f>
        <v>38890.066226874602</v>
      </c>
      <c r="Y1664">
        <f t="shared" si="371"/>
        <v>38656.085438573537</v>
      </c>
      <c r="Z1664">
        <f>SUMPRODUCT($B$7:$B$456,Y$7:Y$456,EXP(constants!$B$32+constants!$A$32*ABS($A$7:$A$456-$A1664)))</f>
        <v>1.0559261369513249E-12</v>
      </c>
      <c r="AA1664">
        <f t="shared" si="362"/>
        <v>38656.085438573537</v>
      </c>
      <c r="AB1664">
        <f t="shared" si="368"/>
        <v>38650.639480013931</v>
      </c>
      <c r="AD1664" s="4"/>
      <c r="AE1664" s="4"/>
      <c r="AF1664" s="4"/>
    </row>
    <row r="1665" spans="1:32" x14ac:dyDescent="0.2">
      <c r="A1665">
        <f>front!A1665</f>
        <v>944.21</v>
      </c>
      <c r="B1665" s="1">
        <f t="shared" si="369"/>
        <v>0.43000000000006366</v>
      </c>
      <c r="C1665">
        <f>front!D1665-front!B1665</f>
        <v>15749.399999999998</v>
      </c>
      <c r="D1665" s="2">
        <f>front!E1665-front!C1665</f>
        <v>55184.1</v>
      </c>
      <c r="E1665" s="2">
        <f>IF(front!F1665-front!C1665&gt;0,front!F1665-front!C1665,0)</f>
        <v>55184.1</v>
      </c>
      <c r="F1665" s="2">
        <f>front!I1665-front!H1665</f>
        <v>1156.5</v>
      </c>
      <c r="G1665" s="2"/>
      <c r="H1665" s="2"/>
      <c r="I1665" s="4">
        <f>C1665/(constants!$A$4+constants!$B$4*data!C1665+constants!$C$4*data!C1665^2+constants!$D$4*data!C1665^3+constants!$E$4*data!C1665^4+constants!$F$4*data!C1665^5+constants!$G$4*data!C1665^6+constants!$H$4*data!C1665^7)</f>
        <v>15832.877876016735</v>
      </c>
      <c r="J1665" s="4">
        <f>D1665/(constants!$A$4+constants!$B$4*data!D1665+constants!$C$4*data!D1665^2+constants!$D$4*data!D1665^3+constants!$E$4*data!D1665^4+constants!$F$4*data!D1665^5+constants!$G$4*data!D1665^6+constants!$H$4*data!D1665^7)</f>
        <v>58224.196893566928</v>
      </c>
      <c r="K1665" s="4">
        <f>E1665/(constants!$A$4+constants!$B$4*data!E1665+constants!$C$4*data!E1665^2+constants!$D$4*data!E1665^3+constants!$E$4*data!E1665^4+constants!$F$4*data!E1665^5+constants!$G$4*data!E1665^6+constants!$H$4*data!E1665^7)</f>
        <v>58224.196893566928</v>
      </c>
      <c r="L1665" s="4">
        <f>F1665/(constants!$A$4+constants!$B$4*data!F1665+constants!$C$4*data!F1665^2+constants!$D$4*data!F1665^3+constants!$E$4*data!F1665^4+constants!$F$4*data!F1665^5+constants!$G$4*data!F1665^6+constants!$H$4*data!F1665^7)</f>
        <v>1153.8481023184361</v>
      </c>
      <c r="M1665" s="4"/>
      <c r="N1665" s="4"/>
      <c r="O1665" s="4">
        <f t="shared" si="364"/>
        <v>39582.194690041841</v>
      </c>
      <c r="P1665" s="4">
        <f t="shared" si="365"/>
        <v>14556.049223391732</v>
      </c>
      <c r="Q1665" s="4">
        <f t="shared" si="365"/>
        <v>14556.049223391732</v>
      </c>
      <c r="R1665" s="4">
        <f t="shared" si="366"/>
        <v>288.46202557960902</v>
      </c>
      <c r="S1665" s="4"/>
      <c r="T1665" s="4"/>
      <c r="U1665" s="4">
        <f t="shared" si="367"/>
        <v>1</v>
      </c>
      <c r="V1665" s="4"/>
      <c r="W1665" s="4"/>
      <c r="X1665">
        <f>IF(front!E1665&gt;$X$2,O1665,P1665)</f>
        <v>39582.194690041841</v>
      </c>
      <c r="Y1665">
        <f t="shared" si="371"/>
        <v>39348.213901740775</v>
      </c>
      <c r="Z1665">
        <f>SUMPRODUCT($B$7:$B$456,Y$7:Y$456,EXP(constants!$B$32+constants!$A$32*ABS($A$7:$A$456-$A1665)))</f>
        <v>1.0304131484010304E-12</v>
      </c>
      <c r="AA1665">
        <f t="shared" si="362"/>
        <v>39348.213901740775</v>
      </c>
      <c r="AB1665">
        <f t="shared" si="368"/>
        <v>39342.76794318117</v>
      </c>
      <c r="AD1665" s="4"/>
      <c r="AE1665" s="4"/>
      <c r="AF1665" s="4"/>
    </row>
    <row r="1666" spans="1:32" x14ac:dyDescent="0.2">
      <c r="A1666">
        <f>front!A1666</f>
        <v>944.64</v>
      </c>
      <c r="B1666" s="1">
        <f t="shared" si="369"/>
        <v>0.42999999999994998</v>
      </c>
      <c r="C1666">
        <f>front!D1666-front!B1666</f>
        <v>16004.949999999999</v>
      </c>
      <c r="D1666" s="2">
        <f>front!E1666-front!C1666</f>
        <v>55171.9</v>
      </c>
      <c r="E1666" s="2">
        <f>IF(front!F1666-front!C1666&gt;0,front!F1666-front!C1666,0)</f>
        <v>55171.9</v>
      </c>
      <c r="F1666" s="2">
        <f>front!I1666-front!H1666</f>
        <v>1159.7000000000007</v>
      </c>
      <c r="G1666" s="2"/>
      <c r="H1666" s="2"/>
      <c r="I1666" s="4">
        <f>C1666/(constants!$A$4+constants!$B$4*data!C1666+constants!$C$4*data!C1666^2+constants!$D$4*data!C1666^3+constants!$E$4*data!C1666^4+constants!$F$4*data!C1666^5+constants!$G$4*data!C1666^6+constants!$H$4*data!C1666^7)</f>
        <v>16094.601746337632</v>
      </c>
      <c r="J1666" s="4">
        <f>D1666/(constants!$A$4+constants!$B$4*data!D1666+constants!$C$4*data!D1666^2+constants!$D$4*data!D1666^3+constants!$E$4*data!D1666^4+constants!$F$4*data!D1666^5+constants!$G$4*data!D1666^6+constants!$H$4*data!D1666^7)</f>
        <v>58210.642377768279</v>
      </c>
      <c r="K1666" s="4">
        <f>E1666/(constants!$A$4+constants!$B$4*data!E1666+constants!$C$4*data!E1666^2+constants!$D$4*data!E1666^3+constants!$E$4*data!E1666^4+constants!$F$4*data!E1666^5+constants!$G$4*data!E1666^6+constants!$H$4*data!E1666^7)</f>
        <v>58210.642377768279</v>
      </c>
      <c r="L1666" s="4">
        <f>F1666/(constants!$A$4+constants!$B$4*data!F1666+constants!$C$4*data!F1666^2+constants!$D$4*data!F1666^3+constants!$E$4*data!F1666^4+constants!$F$4*data!F1666^5+constants!$G$4*data!F1666^6+constants!$H$4*data!F1666^7)</f>
        <v>1157.0408572798822</v>
      </c>
      <c r="M1666" s="4"/>
      <c r="N1666" s="4"/>
      <c r="O1666" s="4">
        <f t="shared" si="364"/>
        <v>40236.504365844077</v>
      </c>
      <c r="P1666" s="4">
        <f t="shared" si="365"/>
        <v>14552.66059444207</v>
      </c>
      <c r="Q1666" s="4">
        <f t="shared" si="365"/>
        <v>14552.66059444207</v>
      </c>
      <c r="R1666" s="4">
        <f t="shared" si="366"/>
        <v>289.26021431997054</v>
      </c>
      <c r="S1666" s="4"/>
      <c r="T1666" s="4"/>
      <c r="U1666" s="4">
        <f t="shared" si="367"/>
        <v>1</v>
      </c>
      <c r="V1666" s="4"/>
      <c r="W1666" s="4"/>
      <c r="X1666">
        <f>IF(front!E1666&gt;$X$2,O1666,P1666)</f>
        <v>40236.504365844077</v>
      </c>
      <c r="Y1666">
        <f t="shared" si="371"/>
        <v>40002.523577543012</v>
      </c>
      <c r="Z1666">
        <f>SUMPRODUCT($B$7:$B$456,Y$7:Y$456,EXP(constants!$B$32+constants!$A$32*ABS($A$7:$A$456-$A1666)))</f>
        <v>1.0055165974612813E-12</v>
      </c>
      <c r="AA1666">
        <f t="shared" si="362"/>
        <v>40002.523577543012</v>
      </c>
      <c r="AB1666">
        <f t="shared" si="368"/>
        <v>39997.077618983407</v>
      </c>
      <c r="AD1666" s="4"/>
      <c r="AE1666" s="4"/>
      <c r="AF1666" s="4"/>
    </row>
    <row r="1667" spans="1:32" x14ac:dyDescent="0.2">
      <c r="A1667">
        <f>front!A1667</f>
        <v>945.07</v>
      </c>
      <c r="B1667" s="1">
        <f t="shared" si="369"/>
        <v>0.43000000000006366</v>
      </c>
      <c r="C1667">
        <f>front!D1667-front!B1667</f>
        <v>16258.650000000001</v>
      </c>
      <c r="D1667" s="2">
        <f>front!E1667-front!C1667</f>
        <v>55404.6</v>
      </c>
      <c r="E1667" s="2">
        <f>IF(front!F1667-front!C1667&gt;0,front!F1667-front!C1667,0)</f>
        <v>55404.6</v>
      </c>
      <c r="F1667" s="2">
        <f>front!I1667-front!H1667</f>
        <v>1188.7000000000007</v>
      </c>
      <c r="G1667" s="2"/>
      <c r="H1667" s="2"/>
      <c r="I1667" s="4">
        <f>C1667/(constants!$A$4+constants!$B$4*data!C1667+constants!$C$4*data!C1667^2+constants!$D$4*data!C1667^3+constants!$E$4*data!C1667^4+constants!$F$4*data!C1667^5+constants!$G$4*data!C1667^6+constants!$H$4*data!C1667^7)</f>
        <v>16354.644493474758</v>
      </c>
      <c r="J1667" s="4">
        <f>D1667/(constants!$A$4+constants!$B$4*data!D1667+constants!$C$4*data!D1667^2+constants!$D$4*data!D1667^3+constants!$E$4*data!D1667^4+constants!$F$4*data!D1667^5+constants!$G$4*data!D1667^6+constants!$H$4*data!D1667^7)</f>
        <v>58469.247390172597</v>
      </c>
      <c r="K1667" s="4">
        <f>E1667/(constants!$A$4+constants!$B$4*data!E1667+constants!$C$4*data!E1667^2+constants!$D$4*data!E1667^3+constants!$E$4*data!E1667^4+constants!$F$4*data!E1667^5+constants!$G$4*data!E1667^6+constants!$H$4*data!E1667^7)</f>
        <v>58469.247390172597</v>
      </c>
      <c r="L1667" s="4">
        <f>F1667/(constants!$A$4+constants!$B$4*data!F1667+constants!$C$4*data!F1667^2+constants!$D$4*data!F1667^3+constants!$E$4*data!F1667^4+constants!$F$4*data!F1667^5+constants!$G$4*data!F1667^6+constants!$H$4*data!F1667^7)</f>
        <v>1185.9751992885956</v>
      </c>
      <c r="M1667" s="4"/>
      <c r="N1667" s="4"/>
      <c r="O1667" s="4">
        <f t="shared" si="364"/>
        <v>40886.61123368689</v>
      </c>
      <c r="P1667" s="4">
        <f t="shared" si="365"/>
        <v>14617.311847543151</v>
      </c>
      <c r="Q1667" s="4">
        <f t="shared" si="365"/>
        <v>14617.311847543151</v>
      </c>
      <c r="R1667" s="4">
        <f t="shared" si="366"/>
        <v>296.4937998221489</v>
      </c>
      <c r="S1667" s="4"/>
      <c r="T1667" s="4"/>
      <c r="U1667" s="4">
        <f t="shared" si="367"/>
        <v>1</v>
      </c>
      <c r="V1667" s="4"/>
      <c r="W1667" s="4"/>
      <c r="X1667">
        <f>IF(front!E1667&gt;$X$2,O1667,P1667)</f>
        <v>40886.61123368689</v>
      </c>
      <c r="Y1667">
        <f t="shared" si="371"/>
        <v>40652.630445385825</v>
      </c>
      <c r="Z1667">
        <f>SUMPRODUCT($B$7:$B$456,Y$7:Y$456,EXP(constants!$B$32+constants!$A$32*ABS($A$7:$A$456-$A1667)))</f>
        <v>9.8122158994093733E-13</v>
      </c>
      <c r="AA1667">
        <f t="shared" si="362"/>
        <v>40652.630445385825</v>
      </c>
      <c r="AB1667">
        <f t="shared" si="368"/>
        <v>40647.18448682622</v>
      </c>
      <c r="AD1667" s="4"/>
      <c r="AE1667" s="4"/>
      <c r="AF1667" s="4"/>
    </row>
    <row r="1668" spans="1:32" x14ac:dyDescent="0.2">
      <c r="A1668">
        <f>front!A1668</f>
        <v>945.5</v>
      </c>
      <c r="B1668" s="1">
        <f t="shared" si="369"/>
        <v>0.42999999999994998</v>
      </c>
      <c r="C1668">
        <f>front!D1668-front!B1668</f>
        <v>16644.45</v>
      </c>
      <c r="D1668" s="2">
        <f>front!E1668-front!C1668</f>
        <v>55304.3</v>
      </c>
      <c r="E1668" s="2">
        <f>IF(front!F1668-front!C1668&gt;0,front!F1668-front!C1668,0)</f>
        <v>55304.3</v>
      </c>
      <c r="F1668" s="2">
        <f>front!I1668-front!H1668</f>
        <v>1159</v>
      </c>
      <c r="G1668" s="2"/>
      <c r="H1668" s="2"/>
      <c r="I1668" s="4">
        <f>C1668/(constants!$A$4+constants!$B$4*data!C1668+constants!$C$4*data!C1668^2+constants!$D$4*data!C1668^3+constants!$E$4*data!C1668^4+constants!$F$4*data!C1668^5+constants!$G$4*data!C1668^6+constants!$H$4*data!C1668^7)</f>
        <v>16750.498152851578</v>
      </c>
      <c r="J1668" s="4">
        <f>D1668/(constants!$A$4+constants!$B$4*data!D1668+constants!$C$4*data!D1668^2+constants!$D$4*data!D1668^3+constants!$E$4*data!D1668^4+constants!$F$4*data!D1668^5+constants!$G$4*data!D1668^6+constants!$H$4*data!D1668^7)</f>
        <v>58357.763398135794</v>
      </c>
      <c r="K1668" s="4">
        <f>E1668/(constants!$A$4+constants!$B$4*data!E1668+constants!$C$4*data!E1668^2+constants!$D$4*data!E1668^3+constants!$E$4*data!E1668^4+constants!$F$4*data!E1668^5+constants!$G$4*data!E1668^6+constants!$H$4*data!E1668^7)</f>
        <v>58357.763398135794</v>
      </c>
      <c r="L1668" s="4">
        <f>F1668/(constants!$A$4+constants!$B$4*data!F1668+constants!$C$4*data!F1668^2+constants!$D$4*data!F1668^3+constants!$E$4*data!F1668^4+constants!$F$4*data!F1668^5+constants!$G$4*data!F1668^6+constants!$H$4*data!F1668^7)</f>
        <v>1156.3424421311759</v>
      </c>
      <c r="M1668" s="4"/>
      <c r="N1668" s="4"/>
      <c r="O1668" s="4">
        <f t="shared" si="364"/>
        <v>41876.245382128945</v>
      </c>
      <c r="P1668" s="4">
        <f t="shared" si="365"/>
        <v>14589.440849533948</v>
      </c>
      <c r="Q1668" s="4">
        <f t="shared" si="365"/>
        <v>14589.440849533948</v>
      </c>
      <c r="R1668" s="4">
        <f t="shared" si="366"/>
        <v>289.08561053279396</v>
      </c>
      <c r="S1668" s="4"/>
      <c r="T1668" s="4"/>
      <c r="U1668" s="4">
        <f t="shared" si="367"/>
        <v>1</v>
      </c>
      <c r="V1668" s="4"/>
      <c r="W1668" s="4"/>
      <c r="X1668">
        <f>IF(front!E1668&gt;$X$2,O1668,P1668)</f>
        <v>41876.245382128945</v>
      </c>
      <c r="Y1668">
        <f t="shared" si="371"/>
        <v>41642.26459382788</v>
      </c>
      <c r="Z1668">
        <f>SUMPRODUCT($B$7:$B$456,Y$7:Y$456,EXP(constants!$B$32+constants!$A$32*ABS($A$7:$A$456-$A1668)))</f>
        <v>9.5751359151811513E-13</v>
      </c>
      <c r="AA1668">
        <f t="shared" si="362"/>
        <v>41642.26459382788</v>
      </c>
      <c r="AB1668">
        <f t="shared" si="368"/>
        <v>41636.818635268275</v>
      </c>
      <c r="AD1668" s="4"/>
      <c r="AE1668" s="4"/>
      <c r="AF1668" s="4"/>
    </row>
    <row r="1669" spans="1:32" x14ac:dyDescent="0.2">
      <c r="A1669">
        <f>front!A1669</f>
        <v>945.93</v>
      </c>
      <c r="B1669" s="1">
        <f t="shared" si="369"/>
        <v>0.42999999999994998</v>
      </c>
      <c r="C1669">
        <f>front!D1669-front!B1669</f>
        <v>17027.3</v>
      </c>
      <c r="D1669" s="2">
        <f>front!E1669-front!C1669</f>
        <v>55288.1</v>
      </c>
      <c r="E1669" s="2">
        <f>IF(front!F1669-front!C1669&gt;0,front!F1669-front!C1669,0)</f>
        <v>55288.1</v>
      </c>
      <c r="F1669" s="2">
        <f>front!I1669-front!H1669</f>
        <v>1151.7000000000007</v>
      </c>
      <c r="G1669" s="2"/>
      <c r="H1669" s="2"/>
      <c r="I1669" s="4">
        <f>C1669/(constants!$A$4+constants!$B$4*data!C1669+constants!$C$4*data!C1669^2+constants!$D$4*data!C1669^3+constants!$E$4*data!C1669^4+constants!$F$4*data!C1669^5+constants!$G$4*data!C1669^6+constants!$H$4*data!C1669^7)</f>
        <v>17143.811956642468</v>
      </c>
      <c r="J1669" s="4">
        <f>D1669/(constants!$A$4+constants!$B$4*data!D1669+constants!$C$4*data!D1669^2+constants!$D$4*data!D1669^3+constants!$E$4*data!D1669^4+constants!$F$4*data!D1669^5+constants!$G$4*data!D1669^6+constants!$H$4*data!D1669^7)</f>
        <v>58339.759642736179</v>
      </c>
      <c r="K1669" s="4">
        <f>E1669/(constants!$A$4+constants!$B$4*data!E1669+constants!$C$4*data!E1669^2+constants!$D$4*data!E1669^3+constants!$E$4*data!E1669^4+constants!$F$4*data!E1669^5+constants!$G$4*data!E1669^6+constants!$H$4*data!E1669^7)</f>
        <v>58339.759642736179</v>
      </c>
      <c r="L1669" s="4">
        <f>F1669/(constants!$A$4+constants!$B$4*data!F1669+constants!$C$4*data!F1669^2+constants!$D$4*data!F1669^3+constants!$E$4*data!F1669^4+constants!$F$4*data!F1669^5+constants!$G$4*data!F1669^6+constants!$H$4*data!F1669^7)</f>
        <v>1149.0589698989445</v>
      </c>
      <c r="M1669" s="4"/>
      <c r="N1669" s="4"/>
      <c r="O1669" s="4">
        <f t="shared" si="364"/>
        <v>42859.529891606166</v>
      </c>
      <c r="P1669" s="4">
        <f t="shared" si="365"/>
        <v>14584.939910684045</v>
      </c>
      <c r="Q1669" s="4">
        <f t="shared" si="365"/>
        <v>14584.939910684045</v>
      </c>
      <c r="R1669" s="4">
        <f t="shared" si="366"/>
        <v>287.26474247473612</v>
      </c>
      <c r="S1669" s="4"/>
      <c r="T1669" s="4"/>
      <c r="U1669" s="4">
        <f t="shared" si="367"/>
        <v>1</v>
      </c>
      <c r="V1669" s="4"/>
      <c r="W1669" s="4"/>
      <c r="X1669">
        <f>IF(front!E1669&gt;$X$2,O1669,P1669)</f>
        <v>42859.529891606166</v>
      </c>
      <c r="Y1669">
        <f t="shared" si="371"/>
        <v>42625.5491033051</v>
      </c>
      <c r="Z1669">
        <f>SUMPRODUCT($B$7:$B$456,Y$7:Y$456,EXP(constants!$B$32+constants!$A$32*ABS($A$7:$A$456-$A1669)))</f>
        <v>9.343784190450882E-13</v>
      </c>
      <c r="AA1669">
        <f t="shared" si="362"/>
        <v>42625.5491033051</v>
      </c>
      <c r="AB1669">
        <f t="shared" si="368"/>
        <v>42620.103144745495</v>
      </c>
      <c r="AD1669" s="4"/>
      <c r="AE1669" s="4"/>
      <c r="AF1669" s="4"/>
    </row>
    <row r="1670" spans="1:32" x14ac:dyDescent="0.2">
      <c r="A1670">
        <f>front!A1670</f>
        <v>946.36</v>
      </c>
      <c r="B1670" s="1">
        <f t="shared" si="369"/>
        <v>0.43000000000006366</v>
      </c>
      <c r="C1670">
        <f>front!D1670-front!B1670</f>
        <v>17386.45</v>
      </c>
      <c r="D1670" s="2">
        <f>front!E1670-front!C1670</f>
        <v>54820.9</v>
      </c>
      <c r="E1670" s="2">
        <f>IF(front!F1670-front!C1670&gt;0,front!F1670-front!C1670,0)</f>
        <v>54820.9</v>
      </c>
      <c r="F1670" s="2">
        <f>front!I1670-front!H1670</f>
        <v>1121</v>
      </c>
      <c r="G1670" s="2"/>
      <c r="H1670" s="2"/>
      <c r="I1670" s="4">
        <f>C1670/(constants!$A$4+constants!$B$4*data!C1670+constants!$C$4*data!C1670^2+constants!$D$4*data!C1670^3+constants!$E$4*data!C1670^4+constants!$F$4*data!C1670^5+constants!$G$4*data!C1670^6+constants!$H$4*data!C1670^7)</f>
        <v>17513.218490320549</v>
      </c>
      <c r="J1670" s="4">
        <f>D1670/(constants!$A$4+constants!$B$4*data!D1670+constants!$C$4*data!D1670^2+constants!$D$4*data!D1670^3+constants!$E$4*data!D1670^4+constants!$F$4*data!D1670^5+constants!$G$4*data!D1670^6+constants!$H$4*data!D1670^7)</f>
        <v>57820.831170614445</v>
      </c>
      <c r="K1670" s="4">
        <f>E1670/(constants!$A$4+constants!$B$4*data!E1670+constants!$C$4*data!E1670^2+constants!$D$4*data!E1670^3+constants!$E$4*data!E1670^4+constants!$F$4*data!E1670^5+constants!$G$4*data!E1670^6+constants!$H$4*data!E1670^7)</f>
        <v>57820.831170614445</v>
      </c>
      <c r="L1670" s="4">
        <f>F1670/(constants!$A$4+constants!$B$4*data!F1670+constants!$C$4*data!F1670^2+constants!$D$4*data!F1670^3+constants!$E$4*data!F1670^4+constants!$F$4*data!F1670^5+constants!$G$4*data!F1670^6+constants!$H$4*data!F1670^7)</f>
        <v>1118.4284782639261</v>
      </c>
      <c r="M1670" s="4"/>
      <c r="N1670" s="4"/>
      <c r="O1670" s="4">
        <f t="shared" si="364"/>
        <v>43783.046225801372</v>
      </c>
      <c r="P1670" s="4">
        <f t="shared" si="365"/>
        <v>14455.207792653611</v>
      </c>
      <c r="Q1670" s="4">
        <f t="shared" si="365"/>
        <v>14455.207792653611</v>
      </c>
      <c r="R1670" s="4">
        <f t="shared" si="366"/>
        <v>279.60711956598152</v>
      </c>
      <c r="S1670" s="4"/>
      <c r="T1670" s="4"/>
      <c r="U1670" s="4">
        <f t="shared" si="367"/>
        <v>1</v>
      </c>
      <c r="V1670" s="4"/>
      <c r="W1670" s="4"/>
      <c r="X1670">
        <f>IF(front!E1670&gt;$X$2,O1670,P1670)</f>
        <v>43783.046225801372</v>
      </c>
      <c r="Y1670">
        <f t="shared" si="371"/>
        <v>43549.065437500307</v>
      </c>
      <c r="Z1670">
        <f>SUMPRODUCT($B$7:$B$456,Y$7:Y$456,EXP(constants!$B$32+constants!$A$32*ABS($A$7:$A$456-$A1670)))</f>
        <v>9.1180223206332886E-13</v>
      </c>
      <c r="AA1670">
        <f t="shared" si="362"/>
        <v>43549.065437500307</v>
      </c>
      <c r="AB1670">
        <f t="shared" si="368"/>
        <v>43543.619478940702</v>
      </c>
      <c r="AD1670" s="4"/>
      <c r="AE1670" s="4"/>
      <c r="AF1670" s="4"/>
    </row>
    <row r="1671" spans="1:32" x14ac:dyDescent="0.2">
      <c r="A1671">
        <f>front!A1671</f>
        <v>946.79</v>
      </c>
      <c r="B1671" s="1">
        <f t="shared" si="369"/>
        <v>0.42999999999994998</v>
      </c>
      <c r="C1671">
        <f>front!D1671-front!B1671</f>
        <v>17688.849999999999</v>
      </c>
      <c r="D1671" s="2">
        <f>front!E1671-front!C1671</f>
        <v>55497</v>
      </c>
      <c r="E1671" s="2">
        <f>IF(front!F1671-front!C1671&gt;0,front!F1671-front!C1671,0)</f>
        <v>55497</v>
      </c>
      <c r="F1671" s="2">
        <f>front!I1671-front!H1671</f>
        <v>1149.1000000000004</v>
      </c>
      <c r="G1671" s="2"/>
      <c r="H1671" s="2"/>
      <c r="I1671" s="4">
        <f>C1671/(constants!$A$4+constants!$B$4*data!C1671+constants!$C$4*data!C1671^2+constants!$D$4*data!C1671^3+constants!$E$4*data!C1671^4+constants!$F$4*data!C1671^5+constants!$G$4*data!C1671^6+constants!$H$4*data!C1671^7)</f>
        <v>17824.584261795313</v>
      </c>
      <c r="J1671" s="4">
        <f>D1671/(constants!$A$4+constants!$B$4*data!D1671+constants!$C$4*data!D1671^2+constants!$D$4*data!D1671^3+constants!$E$4*data!D1671^4+constants!$F$4*data!D1671^5+constants!$G$4*data!D1671^6+constants!$H$4*data!D1671^7)</f>
        <v>58571.976042915987</v>
      </c>
      <c r="K1671" s="4">
        <f>E1671/(constants!$A$4+constants!$B$4*data!E1671+constants!$C$4*data!E1671^2+constants!$D$4*data!E1671^3+constants!$E$4*data!E1671^4+constants!$F$4*data!E1671^5+constants!$G$4*data!E1671^6+constants!$H$4*data!E1671^7)</f>
        <v>58571.976042915987</v>
      </c>
      <c r="L1671" s="4">
        <f>F1671/(constants!$A$4+constants!$B$4*data!F1671+constants!$C$4*data!F1671^2+constants!$D$4*data!F1671^3+constants!$E$4*data!F1671^4+constants!$F$4*data!F1671^5+constants!$G$4*data!F1671^6+constants!$H$4*data!F1671^7)</f>
        <v>1146.4648565187258</v>
      </c>
      <c r="M1671" s="4"/>
      <c r="N1671" s="4"/>
      <c r="O1671" s="4">
        <f t="shared" si="364"/>
        <v>44561.460654488277</v>
      </c>
      <c r="P1671" s="4">
        <f t="shared" si="365"/>
        <v>14642.994010728997</v>
      </c>
      <c r="Q1671" s="4">
        <f t="shared" si="365"/>
        <v>14642.994010728997</v>
      </c>
      <c r="R1671" s="4">
        <f t="shared" si="366"/>
        <v>286.61621412968145</v>
      </c>
      <c r="S1671" s="4"/>
      <c r="T1671" s="4"/>
      <c r="U1671" s="4">
        <f t="shared" si="367"/>
        <v>1</v>
      </c>
      <c r="V1671" s="4"/>
      <c r="W1671" s="4"/>
      <c r="X1671">
        <f>IF(front!E1671&gt;$X$2,O1671,P1671)</f>
        <v>44561.460654488277</v>
      </c>
      <c r="Y1671">
        <f t="shared" si="371"/>
        <v>44327.479866187212</v>
      </c>
      <c r="Z1671">
        <f>SUMPRODUCT($B$7:$B$456,Y$7:Y$456,EXP(constants!$B$32+constants!$A$32*ABS($A$7:$A$456-$A1671)))</f>
        <v>8.8977152452357358E-13</v>
      </c>
      <c r="AA1671">
        <f t="shared" ref="AA1671:AA1734" si="372">Y1671-Z1671</f>
        <v>44327.479866187212</v>
      </c>
      <c r="AB1671">
        <f t="shared" si="368"/>
        <v>44322.033907627607</v>
      </c>
      <c r="AD1671" s="4"/>
      <c r="AE1671" s="4"/>
      <c r="AF1671" s="4"/>
    </row>
    <row r="1672" spans="1:32" x14ac:dyDescent="0.2">
      <c r="A1672">
        <f>front!A1672</f>
        <v>947.22</v>
      </c>
      <c r="B1672" s="1">
        <f t="shared" si="369"/>
        <v>0.43000000000006366</v>
      </c>
      <c r="C1672">
        <f>front!D1672-front!B1672</f>
        <v>17875.150000000001</v>
      </c>
      <c r="D1672" s="2">
        <f>front!E1672-front!C1672</f>
        <v>55324.5</v>
      </c>
      <c r="E1672" s="2">
        <f>IF(front!F1672-front!C1672&gt;0,front!F1672-front!C1672,0)</f>
        <v>55324.5</v>
      </c>
      <c r="F1672" s="2">
        <f>front!I1672-front!H1672</f>
        <v>1080.2999999999993</v>
      </c>
      <c r="G1672" s="2"/>
      <c r="H1672" s="2"/>
      <c r="I1672" s="4">
        <f>C1672/(constants!$A$4+constants!$B$4*data!C1672+constants!$C$4*data!C1672^2+constants!$D$4*data!C1672^3+constants!$E$4*data!C1672^4+constants!$F$4*data!C1672^5+constants!$G$4*data!C1672^6+constants!$H$4*data!C1672^7)</f>
        <v>18016.557547850793</v>
      </c>
      <c r="J1672" s="4">
        <f>D1672/(constants!$A$4+constants!$B$4*data!D1672+constants!$C$4*data!D1672^2+constants!$D$4*data!D1672^3+constants!$E$4*data!D1672^4+constants!$F$4*data!D1672^5+constants!$G$4*data!D1672^6+constants!$H$4*data!D1672^7)</f>
        <v>58380.213539470205</v>
      </c>
      <c r="K1672" s="4">
        <f>E1672/(constants!$A$4+constants!$B$4*data!E1672+constants!$C$4*data!E1672^2+constants!$D$4*data!E1672^3+constants!$E$4*data!E1672^4+constants!$F$4*data!E1672^5+constants!$G$4*data!E1672^6+constants!$H$4*data!E1672^7)</f>
        <v>58380.213539470205</v>
      </c>
      <c r="L1672" s="4">
        <f>F1672/(constants!$A$4+constants!$B$4*data!F1672+constants!$C$4*data!F1672^2+constants!$D$4*data!F1672^3+constants!$E$4*data!F1672^4+constants!$F$4*data!F1672^5+constants!$G$4*data!F1672^6+constants!$H$4*data!F1672^7)</f>
        <v>1077.8206335091072</v>
      </c>
      <c r="M1672" s="4"/>
      <c r="N1672" s="4"/>
      <c r="O1672" s="4">
        <f t="shared" ref="O1672:O1735" si="373">I1672*1000/O$4</f>
        <v>45041.393869626976</v>
      </c>
      <c r="P1672" s="4">
        <f t="shared" ref="P1672:Q1735" si="374">J1672*1000/P$4</f>
        <v>14595.053384867551</v>
      </c>
      <c r="Q1672" s="4">
        <f t="shared" si="374"/>
        <v>14595.053384867551</v>
      </c>
      <c r="R1672" s="4">
        <f t="shared" ref="R1672:R1735" si="375">L1672*1000/R$4</f>
        <v>269.4551583772768</v>
      </c>
      <c r="S1672" s="4"/>
      <c r="T1672" s="4"/>
      <c r="U1672" s="4">
        <f t="shared" ref="U1672:U1735" si="376">Q1672/P1672</f>
        <v>1</v>
      </c>
      <c r="V1672" s="4"/>
      <c r="W1672" s="4"/>
      <c r="X1672">
        <f>IF(front!E1672&gt;$X$2,O1672,P1672)</f>
        <v>45041.393869626976</v>
      </c>
      <c r="Y1672">
        <f t="shared" si="371"/>
        <v>44807.413081325911</v>
      </c>
      <c r="Z1672">
        <f>SUMPRODUCT($B$7:$B$456,Y$7:Y$456,EXP(constants!$B$32+constants!$A$32*ABS($A$7:$A$456-$A1672)))</f>
        <v>8.6827311670587422E-13</v>
      </c>
      <c r="AA1672">
        <f t="shared" si="372"/>
        <v>44807.413081325911</v>
      </c>
      <c r="AB1672">
        <f t="shared" ref="AB1672:AB1735" si="377">IF((AA1672-$AA$3)&gt;0,AA1672-$AA$3,0)</f>
        <v>44801.967122766306</v>
      </c>
      <c r="AD1672" s="4"/>
      <c r="AE1672" s="4"/>
      <c r="AF1672" s="4"/>
    </row>
    <row r="1673" spans="1:32" x14ac:dyDescent="0.2">
      <c r="A1673">
        <f>front!A1673</f>
        <v>947.65</v>
      </c>
      <c r="B1673" s="1">
        <f t="shared" ref="B1673:B1736" si="378">A1673-A1672</f>
        <v>0.42999999999994998</v>
      </c>
      <c r="C1673">
        <f>front!D1673-front!B1673</f>
        <v>18004.900000000001</v>
      </c>
      <c r="D1673" s="2">
        <f>front!E1673-front!C1673</f>
        <v>55133.599999999999</v>
      </c>
      <c r="E1673" s="2">
        <f>IF(front!F1673-front!C1673&gt;0,front!F1673-front!C1673,0)</f>
        <v>55133.599999999999</v>
      </c>
      <c r="F1673" s="2">
        <f>front!I1673-front!H1673</f>
        <v>1150</v>
      </c>
      <c r="G1673" s="2"/>
      <c r="H1673" s="2"/>
      <c r="I1673" s="4">
        <f>C1673/(constants!$A$4+constants!$B$4*data!C1673+constants!$C$4*data!C1673^2+constants!$D$4*data!C1673^3+constants!$E$4*data!C1673^4+constants!$F$4*data!C1673^5+constants!$G$4*data!C1673^6+constants!$H$4*data!C1673^7)</f>
        <v>18150.326027137457</v>
      </c>
      <c r="J1673" s="4">
        <f>D1673/(constants!$A$4+constants!$B$4*data!D1673+constants!$C$4*data!D1673^2+constants!$D$4*data!D1673^3+constants!$E$4*data!D1673^4+constants!$F$4*data!D1673^5+constants!$G$4*data!D1673^6+constants!$H$4*data!D1673^7)</f>
        <v>58168.092602019067</v>
      </c>
      <c r="K1673" s="4">
        <f>E1673/(constants!$A$4+constants!$B$4*data!E1673+constants!$C$4*data!E1673^2+constants!$D$4*data!E1673^3+constants!$E$4*data!E1673^4+constants!$F$4*data!E1673^5+constants!$G$4*data!E1673^6+constants!$H$4*data!E1673^7)</f>
        <v>58168.092602019067</v>
      </c>
      <c r="L1673" s="4">
        <f>F1673/(constants!$A$4+constants!$B$4*data!F1673+constants!$C$4*data!F1673^2+constants!$D$4*data!F1673^3+constants!$E$4*data!F1673^4+constants!$F$4*data!F1673^5+constants!$G$4*data!F1673^6+constants!$H$4*data!F1673^7)</f>
        <v>1147.3628188414464</v>
      </c>
      <c r="M1673" s="4"/>
      <c r="N1673" s="4"/>
      <c r="O1673" s="4">
        <f t="shared" si="373"/>
        <v>45375.815067843643</v>
      </c>
      <c r="P1673" s="4">
        <f t="shared" si="374"/>
        <v>14542.023150504767</v>
      </c>
      <c r="Q1673" s="4">
        <f t="shared" si="374"/>
        <v>14542.023150504767</v>
      </c>
      <c r="R1673" s="4">
        <f t="shared" si="375"/>
        <v>286.84070471036159</v>
      </c>
      <c r="S1673" s="4"/>
      <c r="T1673" s="4"/>
      <c r="U1673" s="4">
        <f t="shared" si="376"/>
        <v>1</v>
      </c>
      <c r="V1673" s="4"/>
      <c r="W1673" s="4"/>
      <c r="X1673">
        <f>IF(front!E1673&gt;$X$2,O1673,P1673)</f>
        <v>45375.815067843643</v>
      </c>
      <c r="Y1673">
        <f t="shared" si="371"/>
        <v>45141.834279542578</v>
      </c>
      <c r="Z1673">
        <f>SUMPRODUCT($B$7:$B$456,Y$7:Y$456,EXP(constants!$B$32+constants!$A$32*ABS($A$7:$A$456-$A1673)))</f>
        <v>8.4729414733496996E-13</v>
      </c>
      <c r="AA1673">
        <f t="shared" si="372"/>
        <v>45141.834279542578</v>
      </c>
      <c r="AB1673">
        <f t="shared" si="377"/>
        <v>45136.388320982973</v>
      </c>
      <c r="AD1673" s="4"/>
      <c r="AE1673" s="4"/>
      <c r="AF1673" s="4"/>
    </row>
    <row r="1674" spans="1:32" x14ac:dyDescent="0.2">
      <c r="A1674">
        <f>front!A1674</f>
        <v>948.08</v>
      </c>
      <c r="B1674" s="1">
        <f t="shared" si="378"/>
        <v>0.43000000000006366</v>
      </c>
      <c r="C1674">
        <f>front!D1674-front!B1674</f>
        <v>18078.05</v>
      </c>
      <c r="D1674" s="2">
        <f>front!E1674-front!C1674</f>
        <v>55864.5</v>
      </c>
      <c r="E1674" s="2">
        <f>IF(front!F1674-front!C1674&gt;0,front!F1674-front!C1674,0)</f>
        <v>55864.5</v>
      </c>
      <c r="F1674" s="2">
        <f>front!I1674-front!H1674</f>
        <v>1266.5</v>
      </c>
      <c r="G1674" s="2"/>
      <c r="H1674" s="2"/>
      <c r="I1674" s="4">
        <f>C1674/(constants!$A$4+constants!$B$4*data!C1674+constants!$C$4*data!C1674^2+constants!$D$4*data!C1674^3+constants!$E$4*data!C1674^4+constants!$F$4*data!C1674^5+constants!$G$4*data!C1674^6+constants!$H$4*data!C1674^7)</f>
        <v>18225.76586006955</v>
      </c>
      <c r="J1674" s="4">
        <f>D1674/(constants!$A$4+constants!$B$4*data!D1674+constants!$C$4*data!D1674^2+constants!$D$4*data!D1674^3+constants!$E$4*data!D1674^4+constants!$F$4*data!D1674^5+constants!$G$4*data!D1674^6+constants!$H$4*data!D1674^7)</f>
        <v>58980.817783212311</v>
      </c>
      <c r="K1674" s="4">
        <f>E1674/(constants!$A$4+constants!$B$4*data!E1674+constants!$C$4*data!E1674^2+constants!$D$4*data!E1674^3+constants!$E$4*data!E1674^4+constants!$F$4*data!E1674^5+constants!$G$4*data!E1674^6+constants!$H$4*data!E1674^7)</f>
        <v>58980.817783212311</v>
      </c>
      <c r="L1674" s="4">
        <f>F1674/(constants!$A$4+constants!$B$4*data!F1674+constants!$C$4*data!F1674^2+constants!$D$4*data!F1674^3+constants!$E$4*data!F1674^4+constants!$F$4*data!F1674^5+constants!$G$4*data!F1674^6+constants!$H$4*data!F1674^7)</f>
        <v>1263.5990470240572</v>
      </c>
      <c r="M1674" s="4"/>
      <c r="N1674" s="4"/>
      <c r="O1674" s="4">
        <f t="shared" si="373"/>
        <v>45564.41465017388</v>
      </c>
      <c r="P1674" s="4">
        <f t="shared" si="374"/>
        <v>14745.204445803078</v>
      </c>
      <c r="Q1674" s="4">
        <f t="shared" si="374"/>
        <v>14745.204445803078</v>
      </c>
      <c r="R1674" s="4">
        <f t="shared" si="375"/>
        <v>315.8997617560143</v>
      </c>
      <c r="S1674" s="4"/>
      <c r="T1674" s="4"/>
      <c r="U1674" s="4">
        <f t="shared" si="376"/>
        <v>1</v>
      </c>
      <c r="V1674" s="4"/>
      <c r="W1674" s="4"/>
      <c r="X1674">
        <f>IF(front!E1674&gt;$X$2,O1674,P1674)</f>
        <v>45564.41465017388</v>
      </c>
      <c r="Y1674">
        <f t="shared" si="371"/>
        <v>45330.433861872814</v>
      </c>
      <c r="Z1674">
        <f>SUMPRODUCT($B$7:$B$456,Y$7:Y$456,EXP(constants!$B$32+constants!$A$32*ABS($A$7:$A$456-$A1674)))</f>
        <v>8.2682206588607089E-13</v>
      </c>
      <c r="AA1674">
        <f t="shared" si="372"/>
        <v>45330.433861872814</v>
      </c>
      <c r="AB1674">
        <f t="shared" si="377"/>
        <v>45324.987903313209</v>
      </c>
      <c r="AD1674" s="4"/>
      <c r="AE1674" s="4"/>
      <c r="AF1674" s="4"/>
    </row>
    <row r="1675" spans="1:32" x14ac:dyDescent="0.2">
      <c r="A1675">
        <f>front!A1675</f>
        <v>948.51</v>
      </c>
      <c r="B1675" s="1">
        <f t="shared" si="378"/>
        <v>0.42999999999994998</v>
      </c>
      <c r="C1675">
        <f>front!D1675-front!B1675</f>
        <v>17855.05</v>
      </c>
      <c r="D1675" s="2">
        <f>front!E1675-front!C1675</f>
        <v>55787.5</v>
      </c>
      <c r="E1675" s="2">
        <f>IF(front!F1675-front!C1675&gt;0,front!F1675-front!C1675,0)</f>
        <v>55787.5</v>
      </c>
      <c r="F1675" s="2">
        <f>front!I1675-front!H1675</f>
        <v>1199</v>
      </c>
      <c r="G1675" s="2"/>
      <c r="H1675" s="2"/>
      <c r="I1675" s="4">
        <f>C1675/(constants!$A$4+constants!$B$4*data!C1675+constants!$C$4*data!C1675^2+constants!$D$4*data!C1675^3+constants!$E$4*data!C1675^4+constants!$F$4*data!C1675^5+constants!$G$4*data!C1675^6+constants!$H$4*data!C1675^7)</f>
        <v>17995.839970029276</v>
      </c>
      <c r="J1675" s="4">
        <f>D1675/(constants!$A$4+constants!$B$4*data!D1675+constants!$C$4*data!D1675^2+constants!$D$4*data!D1675^3+constants!$E$4*data!D1675^4+constants!$F$4*data!D1675^5+constants!$G$4*data!D1675^6+constants!$H$4*data!D1675^7)</f>
        <v>58895.119224277696</v>
      </c>
      <c r="K1675" s="4">
        <f>E1675/(constants!$A$4+constants!$B$4*data!E1675+constants!$C$4*data!E1675^2+constants!$D$4*data!E1675^3+constants!$E$4*data!E1675^4+constants!$F$4*data!E1675^5+constants!$G$4*data!E1675^6+constants!$H$4*data!E1675^7)</f>
        <v>58895.119224277696</v>
      </c>
      <c r="L1675" s="4">
        <f>F1675/(constants!$A$4+constants!$B$4*data!F1675+constants!$C$4*data!F1675^2+constants!$D$4*data!F1675^3+constants!$E$4*data!F1675^4+constants!$F$4*data!F1675^5+constants!$G$4*data!F1675^6+constants!$H$4*data!F1675^7)</f>
        <v>1196.251879272176</v>
      </c>
      <c r="M1675" s="4"/>
      <c r="N1675" s="4"/>
      <c r="O1675" s="4">
        <f t="shared" si="373"/>
        <v>44989.599925073191</v>
      </c>
      <c r="P1675" s="4">
        <f t="shared" si="374"/>
        <v>14723.779806069424</v>
      </c>
      <c r="Q1675" s="4">
        <f t="shared" si="374"/>
        <v>14723.779806069424</v>
      </c>
      <c r="R1675" s="4">
        <f t="shared" si="375"/>
        <v>299.062969818044</v>
      </c>
      <c r="S1675" s="4"/>
      <c r="T1675" s="4"/>
      <c r="U1675" s="4">
        <f t="shared" si="376"/>
        <v>1</v>
      </c>
      <c r="V1675" s="4"/>
      <c r="W1675" s="4"/>
      <c r="X1675">
        <f>IF(front!E1675&gt;$X$2,O1675,P1675)</f>
        <v>44989.599925073191</v>
      </c>
      <c r="Y1675">
        <f t="shared" si="371"/>
        <v>44755.619136772126</v>
      </c>
      <c r="Z1675">
        <f>SUMPRODUCT($B$7:$B$456,Y$7:Y$456,EXP(constants!$B$32+constants!$A$32*ABS($A$7:$A$456-$A1675)))</f>
        <v>8.0684462507663979E-13</v>
      </c>
      <c r="AA1675">
        <f t="shared" si="372"/>
        <v>44755.619136772126</v>
      </c>
      <c r="AB1675">
        <f t="shared" si="377"/>
        <v>44750.173178212521</v>
      </c>
      <c r="AD1675" s="4"/>
      <c r="AE1675" s="4"/>
      <c r="AF1675" s="4"/>
    </row>
    <row r="1676" spans="1:32" x14ac:dyDescent="0.2">
      <c r="A1676">
        <f>front!A1676</f>
        <v>948.94</v>
      </c>
      <c r="B1676" s="1">
        <f t="shared" si="378"/>
        <v>0.43000000000006366</v>
      </c>
      <c r="C1676">
        <f>front!D1676-front!B1676</f>
        <v>17713.25</v>
      </c>
      <c r="D1676" s="2">
        <f>front!E1676-front!C1676</f>
        <v>55670.400000000001</v>
      </c>
      <c r="E1676" s="2">
        <f>IF(front!F1676-front!C1676&gt;0,front!F1676-front!C1676,0)</f>
        <v>55670.400000000001</v>
      </c>
      <c r="F1676" s="2">
        <f>front!I1676-front!H1676</f>
        <v>1247</v>
      </c>
      <c r="G1676" s="2"/>
      <c r="H1676" s="2"/>
      <c r="I1676" s="4">
        <f>C1676/(constants!$A$4+constants!$B$4*data!C1676+constants!$C$4*data!C1676^2+constants!$D$4*data!C1676^3+constants!$E$4*data!C1676^4+constants!$F$4*data!C1676^5+constants!$G$4*data!C1676^6+constants!$H$4*data!C1676^7)</f>
        <v>17849.720812025815</v>
      </c>
      <c r="J1676" s="4">
        <f>D1676/(constants!$A$4+constants!$B$4*data!D1676+constants!$C$4*data!D1676^2+constants!$D$4*data!D1676^3+constants!$E$4*data!D1676^4+constants!$F$4*data!D1676^5+constants!$G$4*data!D1676^6+constants!$H$4*data!D1676^7)</f>
        <v>58764.828562355498</v>
      </c>
      <c r="K1676" s="4">
        <f>E1676/(constants!$A$4+constants!$B$4*data!E1676+constants!$C$4*data!E1676^2+constants!$D$4*data!E1676^3+constants!$E$4*data!E1676^4+constants!$F$4*data!E1676^5+constants!$G$4*data!E1676^6+constants!$H$4*data!E1676^7)</f>
        <v>58764.828562355498</v>
      </c>
      <c r="L1676" s="4">
        <f>F1676/(constants!$A$4+constants!$B$4*data!F1676+constants!$C$4*data!F1676^2+constants!$D$4*data!F1676^3+constants!$E$4*data!F1676^4+constants!$F$4*data!F1676^5+constants!$G$4*data!F1676^6+constants!$H$4*data!F1676^7)</f>
        <v>1244.1432002876138</v>
      </c>
      <c r="M1676" s="4"/>
      <c r="N1676" s="4"/>
      <c r="O1676" s="4">
        <f t="shared" si="373"/>
        <v>44624.302030064537</v>
      </c>
      <c r="P1676" s="4">
        <f t="shared" si="374"/>
        <v>14691.207140588875</v>
      </c>
      <c r="Q1676" s="4">
        <f t="shared" si="374"/>
        <v>14691.207140588875</v>
      </c>
      <c r="R1676" s="4">
        <f t="shared" si="375"/>
        <v>311.03580007190345</v>
      </c>
      <c r="S1676" s="4"/>
      <c r="T1676" s="4"/>
      <c r="U1676" s="4">
        <f t="shared" si="376"/>
        <v>1</v>
      </c>
      <c r="V1676" s="4"/>
      <c r="W1676" s="4"/>
      <c r="X1676">
        <f>IF(front!E1676&gt;$X$2,O1676,P1676)</f>
        <v>44624.302030064537</v>
      </c>
      <c r="Y1676">
        <f t="shared" si="371"/>
        <v>44390.321241763471</v>
      </c>
      <c r="Z1676">
        <f>SUMPRODUCT($B$7:$B$456,Y$7:Y$456,EXP(constants!$B$32+constants!$A$32*ABS($A$7:$A$456-$A1676)))</f>
        <v>7.8734987353949186E-13</v>
      </c>
      <c r="AA1676">
        <f t="shared" si="372"/>
        <v>44390.321241763471</v>
      </c>
      <c r="AB1676">
        <f t="shared" si="377"/>
        <v>44384.875283203866</v>
      </c>
      <c r="AD1676" s="4"/>
      <c r="AE1676" s="4"/>
      <c r="AF1676" s="4"/>
    </row>
    <row r="1677" spans="1:32" x14ac:dyDescent="0.2">
      <c r="A1677">
        <f>front!A1677</f>
        <v>949.37</v>
      </c>
      <c r="B1677" s="1">
        <f t="shared" si="378"/>
        <v>0.42999999999994998</v>
      </c>
      <c r="C1677">
        <f>front!D1677-front!B1677</f>
        <v>17378.05</v>
      </c>
      <c r="D1677" s="2">
        <f>front!E1677-front!C1677</f>
        <v>54170.400000000001</v>
      </c>
      <c r="E1677" s="2">
        <f>IF(front!F1677-front!C1677&gt;0,front!F1677-front!C1677,0)</f>
        <v>54170.400000000001</v>
      </c>
      <c r="F1677" s="2">
        <f>front!I1677-front!H1677</f>
        <v>1372.9000000000015</v>
      </c>
      <c r="G1677" s="2"/>
      <c r="H1677" s="2"/>
      <c r="I1677" s="4">
        <f>C1677/(constants!$A$4+constants!$B$4*data!C1677+constants!$C$4*data!C1677^2+constants!$D$4*data!C1677^3+constants!$E$4*data!C1677^4+constants!$F$4*data!C1677^5+constants!$G$4*data!C1677^6+constants!$H$4*data!C1677^7)</f>
        <v>17504.573742013192</v>
      </c>
      <c r="J1677" s="4">
        <f>D1677/(constants!$A$4+constants!$B$4*data!D1677+constants!$C$4*data!D1677^2+constants!$D$4*data!D1677^3+constants!$E$4*data!D1677^4+constants!$F$4*data!D1677^5+constants!$G$4*data!D1677^6+constants!$H$4*data!D1677^7)</f>
        <v>57099.110302282199</v>
      </c>
      <c r="K1677" s="4">
        <f>E1677/(constants!$A$4+constants!$B$4*data!E1677+constants!$C$4*data!E1677^2+constants!$D$4*data!E1677^3+constants!$E$4*data!E1677^4+constants!$F$4*data!E1677^5+constants!$G$4*data!E1677^6+constants!$H$4*data!E1677^7)</f>
        <v>57099.110302282199</v>
      </c>
      <c r="L1677" s="4">
        <f>F1677/(constants!$A$4+constants!$B$4*data!F1677+constants!$C$4*data!F1677^2+constants!$D$4*data!F1677^3+constants!$E$4*data!F1677^4+constants!$F$4*data!F1677^5+constants!$G$4*data!F1677^6+constants!$H$4*data!F1677^7)</f>
        <v>1369.758086188267</v>
      </c>
      <c r="M1677" s="4"/>
      <c r="N1677" s="4"/>
      <c r="O1677" s="4">
        <f t="shared" si="373"/>
        <v>43761.434355032987</v>
      </c>
      <c r="P1677" s="4">
        <f t="shared" si="374"/>
        <v>14274.77757557055</v>
      </c>
      <c r="Q1677" s="4">
        <f t="shared" si="374"/>
        <v>14274.77757557055</v>
      </c>
      <c r="R1677" s="4">
        <f t="shared" si="375"/>
        <v>342.43952154706676</v>
      </c>
      <c r="S1677" s="4"/>
      <c r="T1677" s="4"/>
      <c r="U1677" s="4">
        <f t="shared" si="376"/>
        <v>1</v>
      </c>
      <c r="V1677" s="4"/>
      <c r="W1677" s="4"/>
      <c r="X1677">
        <f>IF(front!E1677&gt;$X$2,O1677,P1677)</f>
        <v>43761.434355032987</v>
      </c>
      <c r="Y1677">
        <f t="shared" si="371"/>
        <v>43527.453566731921</v>
      </c>
      <c r="Z1677">
        <f>SUMPRODUCT($B$7:$B$456,Y$7:Y$456,EXP(constants!$B$32+constants!$A$32*ABS($A$7:$A$456-$A1677)))</f>
        <v>7.6832614867301561E-13</v>
      </c>
      <c r="AA1677">
        <f t="shared" si="372"/>
        <v>43527.453566731921</v>
      </c>
      <c r="AB1677">
        <f t="shared" si="377"/>
        <v>43522.007608172316</v>
      </c>
      <c r="AD1677" s="4"/>
      <c r="AE1677" s="4"/>
      <c r="AF1677" s="4"/>
    </row>
    <row r="1678" spans="1:32" x14ac:dyDescent="0.2">
      <c r="A1678">
        <f>front!A1678</f>
        <v>949.8</v>
      </c>
      <c r="B1678" s="1">
        <f t="shared" si="378"/>
        <v>0.42999999999994998</v>
      </c>
      <c r="C1678">
        <f>front!D1678-front!B1678</f>
        <v>17202.400000000001</v>
      </c>
      <c r="D1678" s="2">
        <f>front!E1678-front!C1678</f>
        <v>54825.1</v>
      </c>
      <c r="E1678" s="2">
        <f>IF(front!F1678-front!C1678&gt;0,front!F1678-front!C1678,0)</f>
        <v>54825.1</v>
      </c>
      <c r="F1678" s="2">
        <f>front!I1678-front!H1678</f>
        <v>1271.6000000000004</v>
      </c>
      <c r="G1678" s="2"/>
      <c r="H1678" s="2"/>
      <c r="I1678" s="4">
        <f>C1678/(constants!$A$4+constants!$B$4*data!C1678+constants!$C$4*data!C1678^2+constants!$D$4*data!C1678^3+constants!$E$4*data!C1678^4+constants!$F$4*data!C1678^5+constants!$G$4*data!C1678^6+constants!$H$4*data!C1678^7)</f>
        <v>17323.859214367014</v>
      </c>
      <c r="J1678" s="4">
        <f>D1678/(constants!$A$4+constants!$B$4*data!D1678+constants!$C$4*data!D1678^2+constants!$D$4*data!D1678^3+constants!$E$4*data!D1678^4+constants!$F$4*data!D1678^5+constants!$G$4*data!D1678^6+constants!$H$4*data!D1678^7)</f>
        <v>57825.493851291198</v>
      </c>
      <c r="K1678" s="4">
        <f>E1678/(constants!$A$4+constants!$B$4*data!E1678+constants!$C$4*data!E1678^2+constants!$D$4*data!E1678^3+constants!$E$4*data!E1678^4+constants!$F$4*data!E1678^5+constants!$G$4*data!E1678^6+constants!$H$4*data!E1678^7)</f>
        <v>57825.493851291198</v>
      </c>
      <c r="L1678" s="4">
        <f>F1678/(constants!$A$4+constants!$B$4*data!F1678+constants!$C$4*data!F1678^2+constants!$D$4*data!F1678^3+constants!$E$4*data!F1678^4+constants!$F$4*data!F1678^5+constants!$G$4*data!F1678^6+constants!$H$4*data!F1678^7)</f>
        <v>1268.6874989393482</v>
      </c>
      <c r="M1678" s="4"/>
      <c r="N1678" s="4"/>
      <c r="O1678" s="4">
        <f t="shared" si="373"/>
        <v>43309.648035917533</v>
      </c>
      <c r="P1678" s="4">
        <f t="shared" si="374"/>
        <v>14456.373462822799</v>
      </c>
      <c r="Q1678" s="4">
        <f t="shared" si="374"/>
        <v>14456.373462822799</v>
      </c>
      <c r="R1678" s="4">
        <f t="shared" si="375"/>
        <v>317.17187473483705</v>
      </c>
      <c r="S1678" s="4"/>
      <c r="T1678" s="4"/>
      <c r="U1678" s="4">
        <f t="shared" si="376"/>
        <v>1</v>
      </c>
      <c r="V1678" s="4"/>
      <c r="W1678" s="4"/>
      <c r="X1678">
        <f>IF(front!E1678&gt;$X$2,O1678,P1678)</f>
        <v>43309.648035917533</v>
      </c>
      <c r="Y1678">
        <f t="shared" si="371"/>
        <v>43075.667247616468</v>
      </c>
      <c r="Z1678">
        <f>SUMPRODUCT($B$7:$B$456,Y$7:Y$456,EXP(constants!$B$32+constants!$A$32*ABS($A$7:$A$456-$A1678)))</f>
        <v>7.4976206966406417E-13</v>
      </c>
      <c r="AA1678">
        <f t="shared" si="372"/>
        <v>43075.667247616468</v>
      </c>
      <c r="AB1678">
        <f t="shared" si="377"/>
        <v>43070.221289056863</v>
      </c>
      <c r="AD1678" s="4"/>
      <c r="AE1678" s="4"/>
      <c r="AF1678" s="4"/>
    </row>
    <row r="1679" spans="1:32" x14ac:dyDescent="0.2">
      <c r="A1679">
        <f>front!A1679</f>
        <v>950.23</v>
      </c>
      <c r="B1679" s="1">
        <f t="shared" si="378"/>
        <v>0.43000000000006366</v>
      </c>
      <c r="C1679">
        <f>front!D1679-front!B1679</f>
        <v>17001.25</v>
      </c>
      <c r="D1679" s="2">
        <f>front!E1679-front!C1679</f>
        <v>55519.3</v>
      </c>
      <c r="E1679" s="2">
        <f>IF(front!F1679-front!C1679&gt;0,front!F1679-front!C1679,0)</f>
        <v>55519.3</v>
      </c>
      <c r="F1679" s="2">
        <f>front!I1679-front!H1679</f>
        <v>1228</v>
      </c>
      <c r="G1679" s="2"/>
      <c r="H1679" s="2"/>
      <c r="I1679" s="4">
        <f>C1679/(constants!$A$4+constants!$B$4*data!C1679+constants!$C$4*data!C1679^2+constants!$D$4*data!C1679^3+constants!$E$4*data!C1679^4+constants!$F$4*data!C1679^5+constants!$G$4*data!C1679^6+constants!$H$4*data!C1679^7)</f>
        <v>17117.034601892075</v>
      </c>
      <c r="J1679" s="4">
        <f>D1679/(constants!$A$4+constants!$B$4*data!D1679+constants!$C$4*data!D1679^2+constants!$D$4*data!D1679^3+constants!$E$4*data!D1679^4+constants!$F$4*data!D1679^5+constants!$G$4*data!D1679^6+constants!$H$4*data!D1679^7)</f>
        <v>58596.772560139194</v>
      </c>
      <c r="K1679" s="4">
        <f>E1679/(constants!$A$4+constants!$B$4*data!E1679+constants!$C$4*data!E1679^2+constants!$D$4*data!E1679^3+constants!$E$4*data!E1679^4+constants!$F$4*data!E1679^5+constants!$G$4*data!E1679^6+constants!$H$4*data!E1679^7)</f>
        <v>58596.772560139194</v>
      </c>
      <c r="L1679" s="4">
        <f>F1679/(constants!$A$4+constants!$B$4*data!F1679+constants!$C$4*data!F1679^2+constants!$D$4*data!F1679^3+constants!$E$4*data!F1679^4+constants!$F$4*data!F1679^5+constants!$G$4*data!F1679^6+constants!$H$4*data!F1679^7)</f>
        <v>1225.1862198817344</v>
      </c>
      <c r="M1679" s="4"/>
      <c r="N1679" s="4"/>
      <c r="O1679" s="4">
        <f t="shared" si="373"/>
        <v>42792.586504730192</v>
      </c>
      <c r="P1679" s="4">
        <f t="shared" si="374"/>
        <v>14649.193140034798</v>
      </c>
      <c r="Q1679" s="4">
        <f t="shared" si="374"/>
        <v>14649.193140034798</v>
      </c>
      <c r="R1679" s="4">
        <f t="shared" si="375"/>
        <v>306.29655497043359</v>
      </c>
      <c r="S1679" s="4"/>
      <c r="T1679" s="4"/>
      <c r="U1679" s="4">
        <f t="shared" si="376"/>
        <v>1</v>
      </c>
      <c r="V1679" s="4"/>
      <c r="W1679" s="4"/>
      <c r="X1679">
        <f>IF(front!E1679&gt;$X$2,O1679,P1679)</f>
        <v>42792.586504730192</v>
      </c>
      <c r="Y1679">
        <f t="shared" si="371"/>
        <v>42558.605716429127</v>
      </c>
      <c r="Z1679">
        <f>SUMPRODUCT($B$7:$B$456,Y$7:Y$456,EXP(constants!$B$32+constants!$A$32*ABS($A$7:$A$456-$A1679)))</f>
        <v>7.3164653067947907E-13</v>
      </c>
      <c r="AA1679">
        <f t="shared" si="372"/>
        <v>42558.605716429127</v>
      </c>
      <c r="AB1679">
        <f t="shared" si="377"/>
        <v>42553.159757869522</v>
      </c>
      <c r="AD1679" s="4"/>
      <c r="AE1679" s="4"/>
      <c r="AF1679" s="4"/>
    </row>
    <row r="1680" spans="1:32" x14ac:dyDescent="0.2">
      <c r="A1680">
        <f>front!A1680</f>
        <v>950.66</v>
      </c>
      <c r="B1680" s="1">
        <f t="shared" si="378"/>
        <v>0.42999999999994998</v>
      </c>
      <c r="C1680">
        <f>front!D1680-front!B1680</f>
        <v>16897.599999999999</v>
      </c>
      <c r="D1680" s="2">
        <f>front!E1680-front!C1680</f>
        <v>55605.1</v>
      </c>
      <c r="E1680" s="2">
        <f>IF(front!F1680-front!C1680&gt;0,front!F1680-front!C1680,0)</f>
        <v>55605.1</v>
      </c>
      <c r="F1680" s="2">
        <f>front!I1680-front!H1680</f>
        <v>1252.5</v>
      </c>
      <c r="G1680" s="2"/>
      <c r="H1680" s="2"/>
      <c r="I1680" s="4">
        <f>C1680/(constants!$A$4+constants!$B$4*data!C1680+constants!$C$4*data!C1680^2+constants!$D$4*data!C1680^3+constants!$E$4*data!C1680^4+constants!$F$4*data!C1680^5+constants!$G$4*data!C1680^6+constants!$H$4*data!C1680^7)</f>
        <v>17010.512767665252</v>
      </c>
      <c r="J1680" s="4">
        <f>D1680/(constants!$A$4+constants!$B$4*data!D1680+constants!$C$4*data!D1680^2+constants!$D$4*data!D1680^3+constants!$E$4*data!D1680^4+constants!$F$4*data!D1680^5+constants!$G$4*data!D1680^6+constants!$H$4*data!D1680^7)</f>
        <v>58692.192077237843</v>
      </c>
      <c r="K1680" s="4">
        <f>E1680/(constants!$A$4+constants!$B$4*data!E1680+constants!$C$4*data!E1680^2+constants!$D$4*data!E1680^3+constants!$E$4*data!E1680^4+constants!$F$4*data!E1680^5+constants!$G$4*data!E1680^6+constants!$H$4*data!E1680^7)</f>
        <v>58692.192077237843</v>
      </c>
      <c r="L1680" s="4">
        <f>F1680/(constants!$A$4+constants!$B$4*data!F1680+constants!$C$4*data!F1680^2+constants!$D$4*data!F1680^3+constants!$E$4*data!F1680^4+constants!$F$4*data!F1680^5+constants!$G$4*data!F1680^6+constants!$H$4*data!F1680^7)</f>
        <v>1249.6307469803126</v>
      </c>
      <c r="M1680" s="4"/>
      <c r="N1680" s="4"/>
      <c r="O1680" s="4">
        <f t="shared" si="373"/>
        <v>42526.281919163128</v>
      </c>
      <c r="P1680" s="4">
        <f t="shared" si="374"/>
        <v>14673.048019309461</v>
      </c>
      <c r="Q1680" s="4">
        <f t="shared" si="374"/>
        <v>14673.048019309461</v>
      </c>
      <c r="R1680" s="4">
        <f t="shared" si="375"/>
        <v>312.40768674507814</v>
      </c>
      <c r="S1680" s="4"/>
      <c r="T1680" s="4"/>
      <c r="U1680" s="4">
        <f t="shared" si="376"/>
        <v>1</v>
      </c>
      <c r="V1680" s="4"/>
      <c r="W1680" s="4"/>
      <c r="X1680">
        <f>IF(front!E1680&gt;$X$2,O1680,P1680)</f>
        <v>42526.281919163128</v>
      </c>
      <c r="Y1680">
        <f t="shared" si="371"/>
        <v>42292.301130862063</v>
      </c>
      <c r="Z1680">
        <f>SUMPRODUCT($B$7:$B$456,Y$7:Y$456,EXP(constants!$B$32+constants!$A$32*ABS($A$7:$A$456-$A1680)))</f>
        <v>7.1396869422211363E-13</v>
      </c>
      <c r="AA1680">
        <f t="shared" si="372"/>
        <v>42292.301130862063</v>
      </c>
      <c r="AB1680">
        <f t="shared" si="377"/>
        <v>42286.855172302458</v>
      </c>
      <c r="AD1680" s="4"/>
      <c r="AE1680" s="4"/>
      <c r="AF1680" s="4"/>
    </row>
    <row r="1681" spans="1:32" x14ac:dyDescent="0.2">
      <c r="A1681">
        <f>front!A1681</f>
        <v>951.09</v>
      </c>
      <c r="B1681" s="1">
        <f t="shared" si="378"/>
        <v>0.43000000000006366</v>
      </c>
      <c r="C1681">
        <f>front!D1681-front!B1681</f>
        <v>16956.100000000002</v>
      </c>
      <c r="D1681" s="2">
        <f>front!E1681-front!C1681</f>
        <v>55214.7</v>
      </c>
      <c r="E1681" s="2">
        <f>IF(front!F1681-front!C1681&gt;0,front!F1681-front!C1681,0)</f>
        <v>55214.7</v>
      </c>
      <c r="F1681" s="2">
        <f>front!I1681-front!H1681</f>
        <v>1364.2999999999993</v>
      </c>
      <c r="G1681" s="2"/>
      <c r="H1681" s="2"/>
      <c r="I1681" s="4">
        <f>C1681/(constants!$A$4+constants!$B$4*data!C1681+constants!$C$4*data!C1681^2+constants!$D$4*data!C1681^3+constants!$E$4*data!C1681^4+constants!$F$4*data!C1681^5+constants!$G$4*data!C1681^6+constants!$H$4*data!C1681^7)</f>
        <v>17070.629261543494</v>
      </c>
      <c r="J1681" s="4">
        <f>D1681/(constants!$A$4+constants!$B$4*data!D1681+constants!$C$4*data!D1681^2+constants!$D$4*data!D1681^3+constants!$E$4*data!D1681^4+constants!$F$4*data!D1681^5+constants!$G$4*data!D1681^6+constants!$H$4*data!D1681^7)</f>
        <v>58258.196008243001</v>
      </c>
      <c r="K1681" s="4">
        <f>E1681/(constants!$A$4+constants!$B$4*data!E1681+constants!$C$4*data!E1681^2+constants!$D$4*data!E1681^3+constants!$E$4*data!E1681^4+constants!$F$4*data!E1681^5+constants!$G$4*data!E1681^6+constants!$H$4*data!E1681^7)</f>
        <v>58258.196008243001</v>
      </c>
      <c r="L1681" s="4">
        <f>F1681/(constants!$A$4+constants!$B$4*data!F1681+constants!$C$4*data!F1681^2+constants!$D$4*data!F1681^3+constants!$E$4*data!F1681^4+constants!$F$4*data!F1681^5+constants!$G$4*data!F1681^6+constants!$H$4*data!F1681^7)</f>
        <v>1361.1775656447478</v>
      </c>
      <c r="M1681" s="4"/>
      <c r="N1681" s="4"/>
      <c r="O1681" s="4">
        <f t="shared" si="373"/>
        <v>42676.573153858735</v>
      </c>
      <c r="P1681" s="4">
        <f t="shared" si="374"/>
        <v>14564.54900206075</v>
      </c>
      <c r="Q1681" s="4">
        <f t="shared" si="374"/>
        <v>14564.54900206075</v>
      </c>
      <c r="R1681" s="4">
        <f t="shared" si="375"/>
        <v>340.29439141118695</v>
      </c>
      <c r="S1681" s="4"/>
      <c r="T1681" s="4"/>
      <c r="U1681" s="4">
        <f t="shared" si="376"/>
        <v>1</v>
      </c>
      <c r="V1681" s="4"/>
      <c r="W1681" s="4"/>
      <c r="X1681">
        <f>IF(front!E1681&gt;$X$2,O1681,P1681)</f>
        <v>42676.573153858735</v>
      </c>
      <c r="Y1681">
        <f t="shared" si="371"/>
        <v>42442.59236555767</v>
      </c>
      <c r="Z1681">
        <f>SUMPRODUCT($B$7:$B$456,Y$7:Y$456,EXP(constants!$B$32+constants!$A$32*ABS($A$7:$A$456-$A1681)))</f>
        <v>6.9671798464734269E-13</v>
      </c>
      <c r="AA1681">
        <f t="shared" si="372"/>
        <v>42442.59236555767</v>
      </c>
      <c r="AB1681">
        <f t="shared" si="377"/>
        <v>42437.146406998065</v>
      </c>
      <c r="AD1681" s="4"/>
      <c r="AE1681" s="4"/>
      <c r="AF1681" s="4"/>
    </row>
    <row r="1682" spans="1:32" x14ac:dyDescent="0.2">
      <c r="A1682">
        <f>front!A1682</f>
        <v>951.52</v>
      </c>
      <c r="B1682" s="1">
        <f t="shared" si="378"/>
        <v>0.42999999999994998</v>
      </c>
      <c r="C1682">
        <f>front!D1682-front!B1682</f>
        <v>17255.900000000001</v>
      </c>
      <c r="D1682" s="2">
        <f>front!E1682-front!C1682</f>
        <v>55891.199999999997</v>
      </c>
      <c r="E1682" s="2">
        <f>IF(front!F1682-front!C1682&gt;0,front!F1682-front!C1682,0)</f>
        <v>55891.199999999997</v>
      </c>
      <c r="F1682" s="2">
        <f>front!I1682-front!H1682</f>
        <v>1583.9999999999991</v>
      </c>
      <c r="G1682" s="2"/>
      <c r="H1682" s="2"/>
      <c r="I1682" s="4">
        <f>C1682/(constants!$A$4+constants!$B$4*data!C1682+constants!$C$4*data!C1682^2+constants!$D$4*data!C1682^3+constants!$E$4*data!C1682^4+constants!$F$4*data!C1682^5+constants!$G$4*data!C1682^6+constants!$H$4*data!C1682^7)</f>
        <v>17378.89099831758</v>
      </c>
      <c r="J1682" s="4">
        <f>D1682/(constants!$A$4+constants!$B$4*data!D1682+constants!$C$4*data!D1682^2+constants!$D$4*data!D1682^3+constants!$E$4*data!D1682^4+constants!$F$4*data!D1682^5+constants!$G$4*data!D1682^6+constants!$H$4*data!D1682^7)</f>
        <v>59010.538794313674</v>
      </c>
      <c r="K1682" s="4">
        <f>E1682/(constants!$A$4+constants!$B$4*data!E1682+constants!$C$4*data!E1682^2+constants!$D$4*data!E1682^3+constants!$E$4*data!E1682^4+constants!$F$4*data!E1682^5+constants!$G$4*data!E1682^6+constants!$H$4*data!E1682^7)</f>
        <v>59010.538794313674</v>
      </c>
      <c r="L1682" s="4">
        <f>F1682/(constants!$A$4+constants!$B$4*data!F1682+constants!$C$4*data!F1682^2+constants!$D$4*data!F1682^3+constants!$E$4*data!F1682^4+constants!$F$4*data!F1682^5+constants!$G$4*data!F1682^6+constants!$H$4*data!F1682^7)</f>
        <v>1580.3796950439619</v>
      </c>
      <c r="M1682" s="4"/>
      <c r="N1682" s="4"/>
      <c r="O1682" s="4">
        <f t="shared" si="373"/>
        <v>43447.227495793952</v>
      </c>
      <c r="P1682" s="4">
        <f t="shared" si="374"/>
        <v>14752.634698578418</v>
      </c>
      <c r="Q1682" s="4">
        <f t="shared" si="374"/>
        <v>14752.634698578418</v>
      </c>
      <c r="R1682" s="4">
        <f t="shared" si="375"/>
        <v>395.09492376099047</v>
      </c>
      <c r="S1682" s="4"/>
      <c r="T1682" s="4"/>
      <c r="U1682" s="4">
        <f t="shared" si="376"/>
        <v>1</v>
      </c>
      <c r="V1682" s="4"/>
      <c r="W1682" s="4"/>
      <c r="X1682">
        <f>IF(front!E1682&gt;$X$2,O1682,P1682)</f>
        <v>43447.227495793952</v>
      </c>
      <c r="Y1682">
        <f t="shared" si="371"/>
        <v>43213.246707492886</v>
      </c>
      <c r="Z1682">
        <f>SUMPRODUCT($B$7:$B$456,Y$7:Y$456,EXP(constants!$B$32+constants!$A$32*ABS($A$7:$A$456-$A1682)))</f>
        <v>6.7988408183629168E-13</v>
      </c>
      <c r="AA1682">
        <f t="shared" si="372"/>
        <v>43213.246707492886</v>
      </c>
      <c r="AB1682">
        <f t="shared" si="377"/>
        <v>43207.800748933281</v>
      </c>
      <c r="AD1682" s="4"/>
      <c r="AE1682" s="4"/>
      <c r="AF1682" s="4"/>
    </row>
    <row r="1683" spans="1:32" x14ac:dyDescent="0.2">
      <c r="A1683">
        <f>front!A1683</f>
        <v>951.95</v>
      </c>
      <c r="B1683" s="1">
        <f t="shared" si="378"/>
        <v>0.43000000000006366</v>
      </c>
      <c r="C1683">
        <f>front!D1683-front!B1683</f>
        <v>17791.5</v>
      </c>
      <c r="D1683" s="2">
        <f>front!E1683-front!C1683</f>
        <v>54995.6</v>
      </c>
      <c r="E1683" s="2">
        <f>IF(front!F1683-front!C1683&gt;0,front!F1683-front!C1683,0)</f>
        <v>54995.6</v>
      </c>
      <c r="F1683" s="2">
        <f>front!I1683-front!H1683</f>
        <v>1528.2000000000007</v>
      </c>
      <c r="G1683" s="2"/>
      <c r="H1683" s="2"/>
      <c r="I1683" s="4">
        <f>C1683/(constants!$A$4+constants!$B$4*data!C1683+constants!$C$4*data!C1683^2+constants!$D$4*data!C1683^3+constants!$E$4*data!C1683^4+constants!$F$4*data!C1683^5+constants!$G$4*data!C1683^6+constants!$H$4*data!C1683^7)</f>
        <v>17930.34610278461</v>
      </c>
      <c r="J1683" s="4">
        <f>D1683/(constants!$A$4+constants!$B$4*data!D1683+constants!$C$4*data!D1683^2+constants!$D$4*data!D1683^3+constants!$E$4*data!D1683^4+constants!$F$4*data!D1683^5+constants!$G$4*data!D1683^6+constants!$H$4*data!D1683^7)</f>
        <v>58014.810927595703</v>
      </c>
      <c r="K1683" s="4">
        <f>E1683/(constants!$A$4+constants!$B$4*data!E1683+constants!$C$4*data!E1683^2+constants!$D$4*data!E1683^3+constants!$E$4*data!E1683^4+constants!$F$4*data!E1683^5+constants!$G$4*data!E1683^6+constants!$H$4*data!E1683^7)</f>
        <v>58014.810927595703</v>
      </c>
      <c r="L1683" s="4">
        <f>F1683/(constants!$A$4+constants!$B$4*data!F1683+constants!$C$4*data!F1683^2+constants!$D$4*data!F1683^3+constants!$E$4*data!F1683^4+constants!$F$4*data!F1683^5+constants!$G$4*data!F1683^6+constants!$H$4*data!F1683^7)</f>
        <v>1524.7061952845052</v>
      </c>
      <c r="M1683" s="4"/>
      <c r="N1683" s="4"/>
      <c r="O1683" s="4">
        <f t="shared" si="373"/>
        <v>44825.86525696153</v>
      </c>
      <c r="P1683" s="4">
        <f t="shared" si="374"/>
        <v>14503.702731898926</v>
      </c>
      <c r="Q1683" s="4">
        <f t="shared" si="374"/>
        <v>14503.702731898926</v>
      </c>
      <c r="R1683" s="4">
        <f t="shared" si="375"/>
        <v>381.17654882112629</v>
      </c>
      <c r="S1683" s="4"/>
      <c r="T1683" s="4"/>
      <c r="U1683" s="4">
        <f t="shared" si="376"/>
        <v>1</v>
      </c>
      <c r="V1683" s="4"/>
      <c r="W1683" s="4"/>
      <c r="X1683">
        <f>IF(front!E1683&gt;$X$2,O1683,P1683)</f>
        <v>44825.86525696153</v>
      </c>
      <c r="Y1683">
        <f t="shared" si="371"/>
        <v>44591.884468660464</v>
      </c>
      <c r="Z1683">
        <f>SUMPRODUCT($B$7:$B$456,Y$7:Y$456,EXP(constants!$B$32+constants!$A$32*ABS($A$7:$A$456-$A1683)))</f>
        <v>6.6345691502186105E-13</v>
      </c>
      <c r="AA1683">
        <f t="shared" si="372"/>
        <v>44591.884468660464</v>
      </c>
      <c r="AB1683">
        <f t="shared" si="377"/>
        <v>44586.438510100859</v>
      </c>
      <c r="AD1683" s="4"/>
      <c r="AE1683" s="4"/>
      <c r="AF1683" s="4"/>
    </row>
    <row r="1684" spans="1:32" x14ac:dyDescent="0.2">
      <c r="A1684">
        <f>front!A1684</f>
        <v>952.38</v>
      </c>
      <c r="B1684" s="1">
        <f t="shared" si="378"/>
        <v>0.42999999999994998</v>
      </c>
      <c r="C1684">
        <f>front!D1684-front!B1684</f>
        <v>18352.600000000002</v>
      </c>
      <c r="D1684" s="2">
        <f>front!E1684-front!C1684</f>
        <v>55544.9</v>
      </c>
      <c r="E1684" s="2">
        <f>IF(front!F1684-front!C1684&gt;0,front!F1684-front!C1684,0)</f>
        <v>55544.9</v>
      </c>
      <c r="F1684" s="2">
        <f>front!I1684-front!H1684</f>
        <v>1526.0999999999985</v>
      </c>
      <c r="G1684" s="2"/>
      <c r="H1684" s="2"/>
      <c r="I1684" s="4">
        <f>C1684/(constants!$A$4+constants!$B$4*data!C1684+constants!$C$4*data!C1684^2+constants!$D$4*data!C1684^3+constants!$E$4*data!C1684^4+constants!$F$4*data!C1684^5+constants!$G$4*data!C1684^6+constants!$H$4*data!C1684^7)</f>
        <v>18509.066155974051</v>
      </c>
      <c r="J1684" s="4">
        <f>D1684/(constants!$A$4+constants!$B$4*data!D1684+constants!$C$4*data!D1684^2+constants!$D$4*data!D1684^3+constants!$E$4*data!D1684^4+constants!$F$4*data!D1684^5+constants!$G$4*data!D1684^6+constants!$H$4*data!D1684^7)</f>
        <v>58625.240363872246</v>
      </c>
      <c r="K1684" s="4">
        <f>E1684/(constants!$A$4+constants!$B$4*data!E1684+constants!$C$4*data!E1684^2+constants!$D$4*data!E1684^3+constants!$E$4*data!E1684^4+constants!$F$4*data!E1684^5+constants!$G$4*data!E1684^6+constants!$H$4*data!E1684^7)</f>
        <v>58625.240363872246</v>
      </c>
      <c r="L1684" s="4">
        <f>F1684/(constants!$A$4+constants!$B$4*data!F1684+constants!$C$4*data!F1684^2+constants!$D$4*data!F1684^3+constants!$E$4*data!F1684^4+constants!$F$4*data!F1684^5+constants!$G$4*data!F1684^6+constants!$H$4*data!F1684^7)</f>
        <v>1522.6109553698104</v>
      </c>
      <c r="M1684" s="4"/>
      <c r="N1684" s="4"/>
      <c r="O1684" s="4">
        <f t="shared" si="373"/>
        <v>46272.665389935129</v>
      </c>
      <c r="P1684" s="4">
        <f t="shared" si="374"/>
        <v>14656.310090968062</v>
      </c>
      <c r="Q1684" s="4">
        <f t="shared" si="374"/>
        <v>14656.310090968062</v>
      </c>
      <c r="R1684" s="4">
        <f t="shared" si="375"/>
        <v>380.65273884245261</v>
      </c>
      <c r="S1684" s="4"/>
      <c r="T1684" s="4"/>
      <c r="U1684" s="4">
        <f t="shared" si="376"/>
        <v>1</v>
      </c>
      <c r="V1684" s="4"/>
      <c r="W1684" s="4"/>
      <c r="X1684">
        <f>IF(front!E1684&gt;$X$2,O1684,P1684)</f>
        <v>46272.665389935129</v>
      </c>
      <c r="Y1684">
        <f t="shared" si="371"/>
        <v>46038.684601634064</v>
      </c>
      <c r="Z1684">
        <f>SUMPRODUCT($B$7:$B$456,Y$7:Y$456,EXP(constants!$B$32+constants!$A$32*ABS($A$7:$A$456-$A1684)))</f>
        <v>6.4742665676399399E-13</v>
      </c>
      <c r="AA1684">
        <f t="shared" si="372"/>
        <v>46038.684601634064</v>
      </c>
      <c r="AB1684">
        <f t="shared" si="377"/>
        <v>46033.238643074459</v>
      </c>
      <c r="AD1684" s="4"/>
      <c r="AE1684" s="4"/>
      <c r="AF1684" s="4"/>
    </row>
    <row r="1685" spans="1:32" x14ac:dyDescent="0.2">
      <c r="A1685">
        <f>front!A1685</f>
        <v>952.81</v>
      </c>
      <c r="B1685" s="1">
        <f t="shared" si="378"/>
        <v>0.42999999999994998</v>
      </c>
      <c r="C1685">
        <f>front!D1685-front!B1685</f>
        <v>18983.400000000001</v>
      </c>
      <c r="D1685" s="2">
        <f>front!E1685-front!C1685</f>
        <v>54584.9</v>
      </c>
      <c r="E1685" s="2">
        <f>IF(front!F1685-front!C1685&gt;0,front!F1685-front!C1685,0)</f>
        <v>54584.9</v>
      </c>
      <c r="F1685" s="2">
        <f>front!I1685-front!H1685</f>
        <v>1647.4000000000015</v>
      </c>
      <c r="G1685" s="2"/>
      <c r="H1685" s="2"/>
      <c r="I1685" s="4">
        <f>C1685/(constants!$A$4+constants!$B$4*data!C1685+constants!$C$4*data!C1685^2+constants!$D$4*data!C1685^3+constants!$E$4*data!C1685^4+constants!$F$4*data!C1685^5+constants!$G$4*data!C1685^6+constants!$H$4*data!C1685^7)</f>
        <v>19160.898790746633</v>
      </c>
      <c r="J1685" s="4">
        <f>D1685/(constants!$A$4+constants!$B$4*data!D1685+constants!$C$4*data!D1685^2+constants!$D$4*data!D1685^3+constants!$E$4*data!D1685^4+constants!$F$4*data!D1685^5+constants!$G$4*data!D1685^6+constants!$H$4*data!D1685^7)</f>
        <v>57558.894824677911</v>
      </c>
      <c r="K1685" s="4">
        <f>E1685/(constants!$A$4+constants!$B$4*data!E1685+constants!$C$4*data!E1685^2+constants!$D$4*data!E1685^3+constants!$E$4*data!E1685^4+constants!$F$4*data!E1685^5+constants!$G$4*data!E1685^6+constants!$H$4*data!E1685^7)</f>
        <v>57558.894824677911</v>
      </c>
      <c r="L1685" s="4">
        <f>F1685/(constants!$A$4+constants!$B$4*data!F1685+constants!$C$4*data!F1685^2+constants!$D$4*data!F1685^3+constants!$E$4*data!F1685^4+constants!$F$4*data!F1685^5+constants!$G$4*data!F1685^6+constants!$H$4*data!F1685^7)</f>
        <v>1643.6359244803898</v>
      </c>
      <c r="M1685" s="4"/>
      <c r="N1685" s="4"/>
      <c r="O1685" s="4">
        <f t="shared" si="373"/>
        <v>47902.246976866583</v>
      </c>
      <c r="P1685" s="4">
        <f t="shared" si="374"/>
        <v>14389.723706169478</v>
      </c>
      <c r="Q1685" s="4">
        <f t="shared" si="374"/>
        <v>14389.723706169478</v>
      </c>
      <c r="R1685" s="4">
        <f t="shared" si="375"/>
        <v>410.90898112009745</v>
      </c>
      <c r="S1685" s="4"/>
      <c r="T1685" s="4"/>
      <c r="U1685" s="4">
        <f t="shared" si="376"/>
        <v>1</v>
      </c>
      <c r="V1685" s="4"/>
      <c r="W1685" s="4"/>
      <c r="X1685">
        <f>IF(front!E1685&gt;$X$2,O1685,P1685)</f>
        <v>47902.246976866583</v>
      </c>
      <c r="Y1685">
        <f t="shared" si="371"/>
        <v>47668.266188565518</v>
      </c>
      <c r="Z1685">
        <f>SUMPRODUCT($B$7:$B$456,Y$7:Y$456,EXP(constants!$B$32+constants!$A$32*ABS($A$7:$A$456-$A1685)))</f>
        <v>6.317837170704459E-13</v>
      </c>
      <c r="AA1685">
        <f t="shared" si="372"/>
        <v>47668.266188565518</v>
      </c>
      <c r="AB1685">
        <f t="shared" si="377"/>
        <v>47662.820230005913</v>
      </c>
      <c r="AD1685" s="4"/>
      <c r="AE1685" s="4"/>
      <c r="AF1685" s="4"/>
    </row>
    <row r="1686" spans="1:32" x14ac:dyDescent="0.2">
      <c r="A1686">
        <f>front!A1686</f>
        <v>953.24</v>
      </c>
      <c r="B1686" s="1">
        <f t="shared" si="378"/>
        <v>0.43000000000006366</v>
      </c>
      <c r="C1686">
        <f>front!D1686-front!B1686</f>
        <v>19752.600000000002</v>
      </c>
      <c r="D1686" s="2">
        <f>front!E1686-front!C1686</f>
        <v>55805.3</v>
      </c>
      <c r="E1686" s="2">
        <f>IF(front!F1686-front!C1686&gt;0,front!F1686-front!C1686,0)</f>
        <v>55805.3</v>
      </c>
      <c r="F1686" s="2">
        <f>front!I1686-front!H1686</f>
        <v>1432.8000000000002</v>
      </c>
      <c r="G1686" s="2"/>
      <c r="H1686" s="2"/>
      <c r="I1686" s="4">
        <f>C1686/(constants!$A$4+constants!$B$4*data!C1686+constants!$C$4*data!C1686^2+constants!$D$4*data!C1686^3+constants!$E$4*data!C1686^4+constants!$F$4*data!C1686^5+constants!$G$4*data!C1686^6+constants!$H$4*data!C1686^7)</f>
        <v>19957.477028313529</v>
      </c>
      <c r="J1686" s="4">
        <f>D1686/(constants!$A$4+constants!$B$4*data!D1686+constants!$C$4*data!D1686^2+constants!$D$4*data!D1686^3+constants!$E$4*data!D1686^4+constants!$F$4*data!D1686^5+constants!$G$4*data!D1686^6+constants!$H$4*data!D1686^7)</f>
        <v>58914.928269925571</v>
      </c>
      <c r="K1686" s="4">
        <f>E1686/(constants!$A$4+constants!$B$4*data!E1686+constants!$C$4*data!E1686^2+constants!$D$4*data!E1686^3+constants!$E$4*data!E1686^4+constants!$F$4*data!E1686^5+constants!$G$4*data!E1686^6+constants!$H$4*data!E1686^7)</f>
        <v>58914.928269925571</v>
      </c>
      <c r="L1686" s="4">
        <f>F1686/(constants!$A$4+constants!$B$4*data!F1686+constants!$C$4*data!F1686^2+constants!$D$4*data!F1686^3+constants!$E$4*data!F1686^4+constants!$F$4*data!F1686^5+constants!$G$4*data!F1686^6+constants!$H$4*data!F1686^7)</f>
        <v>1429.5223900275605</v>
      </c>
      <c r="M1686" s="4"/>
      <c r="N1686" s="4"/>
      <c r="O1686" s="4">
        <f t="shared" si="373"/>
        <v>49893.692570783824</v>
      </c>
      <c r="P1686" s="4">
        <f t="shared" si="374"/>
        <v>14728.732067481393</v>
      </c>
      <c r="Q1686" s="4">
        <f t="shared" si="374"/>
        <v>14728.732067481393</v>
      </c>
      <c r="R1686" s="4">
        <f t="shared" si="375"/>
        <v>357.38059750689013</v>
      </c>
      <c r="S1686" s="4"/>
      <c r="T1686" s="4"/>
      <c r="U1686" s="4">
        <f t="shared" si="376"/>
        <v>1</v>
      </c>
      <c r="V1686" s="4"/>
      <c r="W1686" s="4"/>
      <c r="X1686">
        <f>IF(front!E1686&gt;$X$2,O1686,P1686)</f>
        <v>49893.692570783824</v>
      </c>
      <c r="Y1686">
        <f t="shared" si="371"/>
        <v>49659.711782482758</v>
      </c>
      <c r="Z1686">
        <f>SUMPRODUCT($B$7:$B$456,Y$7:Y$456,EXP(constants!$B$32+constants!$A$32*ABS($A$7:$A$456-$A1686)))</f>
        <v>6.1651873765965258E-13</v>
      </c>
      <c r="AA1686">
        <f t="shared" si="372"/>
        <v>49659.711782482758</v>
      </c>
      <c r="AB1686">
        <f t="shared" si="377"/>
        <v>49654.265823923153</v>
      </c>
      <c r="AD1686" s="4"/>
      <c r="AE1686" s="4"/>
      <c r="AF1686" s="4"/>
    </row>
    <row r="1687" spans="1:32" x14ac:dyDescent="0.2">
      <c r="A1687">
        <f>front!A1687</f>
        <v>953.67</v>
      </c>
      <c r="B1687" s="1">
        <f t="shared" si="378"/>
        <v>0.42999999999994998</v>
      </c>
      <c r="C1687">
        <f>front!D1687-front!B1687</f>
        <v>20419.3</v>
      </c>
      <c r="D1687" s="2">
        <f>front!E1687-front!C1687</f>
        <v>55637.5</v>
      </c>
      <c r="E1687" s="2">
        <f>IF(front!F1687-front!C1687&gt;0,front!F1687-front!C1687,0)</f>
        <v>55637.5</v>
      </c>
      <c r="F1687" s="2">
        <f>front!I1687-front!H1687</f>
        <v>1321.8000000000011</v>
      </c>
      <c r="G1687" s="2"/>
      <c r="H1687" s="2"/>
      <c r="I1687" s="4">
        <f>C1687/(constants!$A$4+constants!$B$4*data!C1687+constants!$C$4*data!C1687^2+constants!$D$4*data!C1687^3+constants!$E$4*data!C1687^4+constants!$F$4*data!C1687^5+constants!$G$4*data!C1687^6+constants!$H$4*data!C1687^7)</f>
        <v>20649.420978627295</v>
      </c>
      <c r="J1687" s="4">
        <f>D1687/(constants!$A$4+constants!$B$4*data!D1687+constants!$C$4*data!D1687^2+constants!$D$4*data!D1687^3+constants!$E$4*data!D1687^4+constants!$F$4*data!D1687^5+constants!$G$4*data!D1687^6+constants!$H$4*data!D1687^7)</f>
        <v>58728.230548683881</v>
      </c>
      <c r="K1687" s="4">
        <f>E1687/(constants!$A$4+constants!$B$4*data!E1687+constants!$C$4*data!E1687^2+constants!$D$4*data!E1687^3+constants!$E$4*data!E1687^4+constants!$F$4*data!E1687^5+constants!$G$4*data!E1687^6+constants!$H$4*data!E1687^7)</f>
        <v>58728.230548683881</v>
      </c>
      <c r="L1687" s="4">
        <f>F1687/(constants!$A$4+constants!$B$4*data!F1687+constants!$C$4*data!F1687^2+constants!$D$4*data!F1687^3+constants!$E$4*data!F1687^4+constants!$F$4*data!F1687^5+constants!$G$4*data!F1687^6+constants!$H$4*data!F1687^7)</f>
        <v>1318.7738211857536</v>
      </c>
      <c r="M1687" s="4"/>
      <c r="N1687" s="4"/>
      <c r="O1687" s="4">
        <f t="shared" si="373"/>
        <v>51623.552446568239</v>
      </c>
      <c r="P1687" s="4">
        <f t="shared" si="374"/>
        <v>14682.05763717097</v>
      </c>
      <c r="Q1687" s="4">
        <f t="shared" si="374"/>
        <v>14682.05763717097</v>
      </c>
      <c r="R1687" s="4">
        <f t="shared" si="375"/>
        <v>329.6934552964384</v>
      </c>
      <c r="S1687" s="4"/>
      <c r="T1687" s="4"/>
      <c r="U1687" s="4">
        <f t="shared" si="376"/>
        <v>1</v>
      </c>
      <c r="V1687" s="4"/>
      <c r="W1687" s="4"/>
      <c r="X1687">
        <f>IF(front!E1687&gt;$X$2,O1687,P1687)</f>
        <v>51623.552446568239</v>
      </c>
      <c r="Y1687">
        <f t="shared" si="371"/>
        <v>51389.571658267174</v>
      </c>
      <c r="Z1687">
        <f>SUMPRODUCT($B$7:$B$456,Y$7:Y$456,EXP(constants!$B$32+constants!$A$32*ABS($A$7:$A$456-$A1687)))</f>
        <v>6.0162258636221236E-13</v>
      </c>
      <c r="AA1687">
        <f t="shared" si="372"/>
        <v>51389.571658267174</v>
      </c>
      <c r="AB1687">
        <f t="shared" si="377"/>
        <v>51384.125699707569</v>
      </c>
      <c r="AD1687" s="4"/>
      <c r="AE1687" s="4"/>
      <c r="AF1687" s="4"/>
    </row>
    <row r="1688" spans="1:32" x14ac:dyDescent="0.2">
      <c r="A1688">
        <f>front!A1688</f>
        <v>954.1</v>
      </c>
      <c r="B1688" s="1">
        <f t="shared" si="378"/>
        <v>0.43000000000006366</v>
      </c>
      <c r="C1688">
        <f>front!D1688-front!B1688</f>
        <v>20970.099999999999</v>
      </c>
      <c r="D1688" s="2">
        <f>front!E1688-front!C1688</f>
        <v>55558.8</v>
      </c>
      <c r="E1688" s="2">
        <f>IF(front!F1688-front!C1688&gt;0,front!F1688-front!C1688,0)</f>
        <v>55558.8</v>
      </c>
      <c r="F1688" s="2">
        <f>front!I1688-front!H1688</f>
        <v>1325.7999999999993</v>
      </c>
      <c r="G1688" s="2"/>
      <c r="H1688" s="2"/>
      <c r="I1688" s="4">
        <f>C1688/(constants!$A$4+constants!$B$4*data!C1688+constants!$C$4*data!C1688^2+constants!$D$4*data!C1688^3+constants!$E$4*data!C1688^4+constants!$F$4*data!C1688^5+constants!$G$4*data!C1688^6+constants!$H$4*data!C1688^7)</f>
        <v>21222.118102512821</v>
      </c>
      <c r="J1688" s="4">
        <f>D1688/(constants!$A$4+constants!$B$4*data!D1688+constants!$C$4*data!D1688^2+constants!$D$4*data!D1688^3+constants!$E$4*data!D1688^4+constants!$F$4*data!D1688^5+constants!$G$4*data!D1688^6+constants!$H$4*data!D1688^7)</f>
        <v>58640.698325509649</v>
      </c>
      <c r="K1688" s="4">
        <f>E1688/(constants!$A$4+constants!$B$4*data!E1688+constants!$C$4*data!E1688^2+constants!$D$4*data!E1688^3+constants!$E$4*data!E1688^4+constants!$F$4*data!E1688^5+constants!$G$4*data!E1688^6+constants!$H$4*data!E1688^7)</f>
        <v>58640.698325509649</v>
      </c>
      <c r="L1688" s="4">
        <f>F1688/(constants!$A$4+constants!$B$4*data!F1688+constants!$C$4*data!F1688^2+constants!$D$4*data!F1688^3+constants!$E$4*data!F1688^4+constants!$F$4*data!F1688^5+constants!$G$4*data!F1688^6+constants!$H$4*data!F1688^7)</f>
        <v>1322.7647624553088</v>
      </c>
      <c r="M1688" s="4"/>
      <c r="N1688" s="4"/>
      <c r="O1688" s="4">
        <f t="shared" si="373"/>
        <v>53055.295256282057</v>
      </c>
      <c r="P1688" s="4">
        <f t="shared" si="374"/>
        <v>14660.174581377412</v>
      </c>
      <c r="Q1688" s="4">
        <f t="shared" si="374"/>
        <v>14660.174581377412</v>
      </c>
      <c r="R1688" s="4">
        <f t="shared" si="375"/>
        <v>330.69119061382719</v>
      </c>
      <c r="S1688" s="4"/>
      <c r="T1688" s="4"/>
      <c r="U1688" s="4">
        <f t="shared" si="376"/>
        <v>1</v>
      </c>
      <c r="V1688" s="4"/>
      <c r="W1688" s="4"/>
      <c r="X1688">
        <f>IF(front!E1688&gt;$X$2,O1688,P1688)</f>
        <v>53055.295256282057</v>
      </c>
      <c r="Y1688">
        <f t="shared" si="371"/>
        <v>52821.314467980992</v>
      </c>
      <c r="Z1688">
        <f>SUMPRODUCT($B$7:$B$456,Y$7:Y$456,EXP(constants!$B$32+constants!$A$32*ABS($A$7:$A$456-$A1688)))</f>
        <v>5.8708635165760168E-13</v>
      </c>
      <c r="AA1688">
        <f t="shared" si="372"/>
        <v>52821.314467980992</v>
      </c>
      <c r="AB1688">
        <f t="shared" si="377"/>
        <v>52815.868509421387</v>
      </c>
      <c r="AD1688" s="4"/>
      <c r="AE1688" s="4"/>
      <c r="AF1688" s="4"/>
    </row>
    <row r="1689" spans="1:32" x14ac:dyDescent="0.2">
      <c r="A1689">
        <f>front!A1689</f>
        <v>954.53</v>
      </c>
      <c r="B1689" s="1">
        <f t="shared" si="378"/>
        <v>0.42999999999994998</v>
      </c>
      <c r="C1689">
        <f>front!D1689-front!B1689</f>
        <v>21364.5</v>
      </c>
      <c r="D1689" s="2">
        <f>front!E1689-front!C1689</f>
        <v>55596.5</v>
      </c>
      <c r="E1689" s="2">
        <f>IF(front!F1689-front!C1689&gt;0,front!F1689-front!C1689,0)</f>
        <v>55596.5</v>
      </c>
      <c r="F1689" s="2">
        <f>front!I1689-front!H1689</f>
        <v>1221.3999999999996</v>
      </c>
      <c r="G1689" s="2"/>
      <c r="H1689" s="2"/>
      <c r="I1689" s="4">
        <f>C1689/(constants!$A$4+constants!$B$4*data!C1689+constants!$C$4*data!C1689^2+constants!$D$4*data!C1689^3+constants!$E$4*data!C1689^4+constants!$F$4*data!C1689^5+constants!$G$4*data!C1689^6+constants!$H$4*data!C1689^7)</f>
        <v>21632.767298658713</v>
      </c>
      <c r="J1689" s="4">
        <f>D1689/(constants!$A$4+constants!$B$4*data!D1689+constants!$C$4*data!D1689^2+constants!$D$4*data!D1689^3+constants!$E$4*data!D1689^4+constants!$F$4*data!D1689^5+constants!$G$4*data!D1689^6+constants!$H$4*data!D1689^7)</f>
        <v>58682.62686147511</v>
      </c>
      <c r="K1689" s="4">
        <f>E1689/(constants!$A$4+constants!$B$4*data!E1689+constants!$C$4*data!E1689^2+constants!$D$4*data!E1689^3+constants!$E$4*data!E1689^4+constants!$F$4*data!E1689^5+constants!$G$4*data!E1689^6+constants!$H$4*data!E1689^7)</f>
        <v>58682.62686147511</v>
      </c>
      <c r="L1689" s="4">
        <f>F1689/(constants!$A$4+constants!$B$4*data!F1689+constants!$C$4*data!F1689^2+constants!$D$4*data!F1689^3+constants!$E$4*data!F1689^4+constants!$F$4*data!F1689^5+constants!$G$4*data!F1689^6+constants!$H$4*data!F1689^7)</f>
        <v>1218.6011632413333</v>
      </c>
      <c r="M1689" s="4"/>
      <c r="N1689" s="4"/>
      <c r="O1689" s="4">
        <f t="shared" si="373"/>
        <v>54081.918246646783</v>
      </c>
      <c r="P1689" s="4">
        <f t="shared" si="374"/>
        <v>14670.656715368777</v>
      </c>
      <c r="Q1689" s="4">
        <f t="shared" si="374"/>
        <v>14670.656715368777</v>
      </c>
      <c r="R1689" s="4">
        <f t="shared" si="375"/>
        <v>304.65029081033333</v>
      </c>
      <c r="S1689" s="4"/>
      <c r="T1689" s="4"/>
      <c r="U1689" s="4">
        <f t="shared" si="376"/>
        <v>1</v>
      </c>
      <c r="V1689" s="4"/>
      <c r="W1689" s="4"/>
      <c r="X1689">
        <f>IF(front!E1689&gt;$X$2,O1689,P1689)</f>
        <v>54081.918246646783</v>
      </c>
      <c r="Y1689">
        <f t="shared" si="371"/>
        <v>53847.937458345717</v>
      </c>
      <c r="Z1689">
        <f>SUMPRODUCT($B$7:$B$456,Y$7:Y$456,EXP(constants!$B$32+constants!$A$32*ABS($A$7:$A$456-$A1689)))</f>
        <v>5.7290133734294895E-13</v>
      </c>
      <c r="AA1689">
        <f t="shared" si="372"/>
        <v>53847.937458345717</v>
      </c>
      <c r="AB1689">
        <f t="shared" si="377"/>
        <v>53842.491499786112</v>
      </c>
      <c r="AD1689" s="4"/>
      <c r="AE1689" s="4"/>
      <c r="AF1689" s="4"/>
    </row>
    <row r="1690" spans="1:32" x14ac:dyDescent="0.2">
      <c r="A1690">
        <f>front!A1690</f>
        <v>954.96</v>
      </c>
      <c r="B1690" s="1">
        <f t="shared" si="378"/>
        <v>0.43000000000006366</v>
      </c>
      <c r="C1690">
        <f>front!D1690-front!B1690</f>
        <v>21591.850000000002</v>
      </c>
      <c r="D1690" s="2">
        <f>front!E1690-front!C1690</f>
        <v>55553.7</v>
      </c>
      <c r="E1690" s="2">
        <f>IF(front!F1690-front!C1690&gt;0,front!F1690-front!C1690,0)</f>
        <v>55553.7</v>
      </c>
      <c r="F1690" s="2">
        <f>front!I1690-front!H1690</f>
        <v>1237.9000000000015</v>
      </c>
      <c r="G1690" s="2"/>
      <c r="H1690" s="2"/>
      <c r="I1690" s="4">
        <f>C1690/(constants!$A$4+constants!$B$4*data!C1690+constants!$C$4*data!C1690^2+constants!$D$4*data!C1690^3+constants!$E$4*data!C1690^4+constants!$F$4*data!C1690^5+constants!$G$4*data!C1690^6+constants!$H$4*data!C1690^7)</f>
        <v>21869.697452359618</v>
      </c>
      <c r="J1690" s="4">
        <f>D1690/(constants!$A$4+constants!$B$4*data!D1690+constants!$C$4*data!D1690^2+constants!$D$4*data!D1690^3+constants!$E$4*data!D1690^4+constants!$F$4*data!D1690^5+constants!$G$4*data!D1690^6+constants!$H$4*data!D1690^7)</f>
        <v>58635.026630821405</v>
      </c>
      <c r="K1690" s="4">
        <f>E1690/(constants!$A$4+constants!$B$4*data!E1690+constants!$C$4*data!E1690^2+constants!$D$4*data!E1690^3+constants!$E$4*data!E1690^4+constants!$F$4*data!E1690^5+constants!$G$4*data!E1690^6+constants!$H$4*data!E1690^7)</f>
        <v>58635.026630821405</v>
      </c>
      <c r="L1690" s="4">
        <f>F1690/(constants!$A$4+constants!$B$4*data!F1690+constants!$C$4*data!F1690^2+constants!$D$4*data!F1690^3+constants!$E$4*data!F1690^4+constants!$F$4*data!F1690^5+constants!$G$4*data!F1690^6+constants!$H$4*data!F1690^7)</f>
        <v>1235.0638045761618</v>
      </c>
      <c r="M1690" s="4"/>
      <c r="N1690" s="4"/>
      <c r="O1690" s="4">
        <f t="shared" si="373"/>
        <v>54674.243630899044</v>
      </c>
      <c r="P1690" s="4">
        <f t="shared" si="374"/>
        <v>14658.756657705351</v>
      </c>
      <c r="Q1690" s="4">
        <f t="shared" si="374"/>
        <v>14658.756657705351</v>
      </c>
      <c r="R1690" s="4">
        <f t="shared" si="375"/>
        <v>308.76595114404046</v>
      </c>
      <c r="S1690" s="4"/>
      <c r="T1690" s="4"/>
      <c r="U1690" s="4">
        <f t="shared" si="376"/>
        <v>1</v>
      </c>
      <c r="V1690" s="4"/>
      <c r="W1690" s="4"/>
      <c r="X1690">
        <f>IF(front!E1690&gt;$X$2,O1690,P1690)</f>
        <v>54674.243630899044</v>
      </c>
      <c r="Y1690">
        <f t="shared" si="371"/>
        <v>54440.262842597978</v>
      </c>
      <c r="Z1690">
        <f>SUMPRODUCT($B$7:$B$456,Y$7:Y$456,EXP(constants!$B$32+constants!$A$32*ABS($A$7:$A$456-$A1690)))</f>
        <v>5.5905905733056092E-13</v>
      </c>
      <c r="AA1690">
        <f t="shared" si="372"/>
        <v>54440.262842597978</v>
      </c>
      <c r="AB1690">
        <f t="shared" si="377"/>
        <v>54434.816884038373</v>
      </c>
      <c r="AD1690" s="4"/>
      <c r="AE1690" s="4"/>
      <c r="AF1690" s="4"/>
    </row>
    <row r="1691" spans="1:32" x14ac:dyDescent="0.2">
      <c r="A1691">
        <f>front!A1691</f>
        <v>955.39</v>
      </c>
      <c r="B1691" s="1">
        <f t="shared" si="378"/>
        <v>0.42999999999994998</v>
      </c>
      <c r="C1691">
        <f>front!D1691-front!B1691</f>
        <v>21614.5</v>
      </c>
      <c r="D1691" s="2">
        <f>front!E1691-front!C1691</f>
        <v>55133</v>
      </c>
      <c r="E1691" s="2">
        <f>IF(front!F1691-front!C1691&gt;0,front!F1691-front!C1691,0)</f>
        <v>55133</v>
      </c>
      <c r="F1691" s="2">
        <f>front!I1691-front!H1691</f>
        <v>1293.3999999999996</v>
      </c>
      <c r="G1691" s="2"/>
      <c r="H1691" s="2"/>
      <c r="I1691" s="4">
        <f>C1691/(constants!$A$4+constants!$B$4*data!C1691+constants!$C$4*data!C1691^2+constants!$D$4*data!C1691^3+constants!$E$4*data!C1691^4+constants!$F$4*data!C1691^5+constants!$G$4*data!C1691^6+constants!$H$4*data!C1691^7)</f>
        <v>21893.310373850509</v>
      </c>
      <c r="J1691" s="4">
        <f>D1691/(constants!$A$4+constants!$B$4*data!D1691+constants!$C$4*data!D1691^2+constants!$D$4*data!D1691^3+constants!$E$4*data!D1691^4+constants!$F$4*data!D1691^5+constants!$G$4*data!D1691^6+constants!$H$4*data!D1691^7)</f>
        <v>58167.426056041404</v>
      </c>
      <c r="K1691" s="4">
        <f>E1691/(constants!$A$4+constants!$B$4*data!E1691+constants!$C$4*data!E1691^2+constants!$D$4*data!E1691^3+constants!$E$4*data!E1691^4+constants!$F$4*data!E1691^5+constants!$G$4*data!E1691^6+constants!$H$4*data!E1691^7)</f>
        <v>58167.426056041404</v>
      </c>
      <c r="L1691" s="4">
        <f>F1691/(constants!$A$4+constants!$B$4*data!F1691+constants!$C$4*data!F1691^2+constants!$D$4*data!F1691^3+constants!$E$4*data!F1691^4+constants!$F$4*data!F1691^5+constants!$G$4*data!F1691^6+constants!$H$4*data!F1691^7)</f>
        <v>1290.4381348884278</v>
      </c>
      <c r="M1691" s="4"/>
      <c r="N1691" s="4"/>
      <c r="O1691" s="4">
        <f t="shared" si="373"/>
        <v>54733.275934626276</v>
      </c>
      <c r="P1691" s="4">
        <f t="shared" si="374"/>
        <v>14541.856514010351</v>
      </c>
      <c r="Q1691" s="4">
        <f t="shared" si="374"/>
        <v>14541.856514010351</v>
      </c>
      <c r="R1691" s="4">
        <f t="shared" si="375"/>
        <v>322.60953372210696</v>
      </c>
      <c r="S1691" s="4"/>
      <c r="T1691" s="4"/>
      <c r="U1691" s="4">
        <f t="shared" si="376"/>
        <v>1</v>
      </c>
      <c r="V1691" s="4"/>
      <c r="W1691" s="4"/>
      <c r="X1691">
        <f>IF(front!E1691&gt;$X$2,O1691,P1691)</f>
        <v>54733.275934626276</v>
      </c>
      <c r="Y1691">
        <f t="shared" si="371"/>
        <v>54499.29514632521</v>
      </c>
      <c r="Z1691">
        <f>SUMPRODUCT($B$7:$B$456,Y$7:Y$456,EXP(constants!$B$32+constants!$A$32*ABS($A$7:$A$456-$A1691)))</f>
        <v>5.4555123057121029E-13</v>
      </c>
      <c r="AA1691">
        <f t="shared" si="372"/>
        <v>54499.29514632521</v>
      </c>
      <c r="AB1691">
        <f t="shared" si="377"/>
        <v>54493.849187765605</v>
      </c>
      <c r="AD1691" s="4"/>
      <c r="AE1691" s="4"/>
      <c r="AF1691" s="4"/>
    </row>
    <row r="1692" spans="1:32" x14ac:dyDescent="0.2">
      <c r="A1692">
        <f>front!A1692</f>
        <v>955.82</v>
      </c>
      <c r="B1692" s="1">
        <f t="shared" si="378"/>
        <v>0.43000000000006366</v>
      </c>
      <c r="C1692">
        <f>front!D1692-front!B1692</f>
        <v>21544.149999999998</v>
      </c>
      <c r="D1692" s="2">
        <f>front!E1692-front!C1692</f>
        <v>55712</v>
      </c>
      <c r="E1692" s="2">
        <f>IF(front!F1692-front!C1692&gt;0,front!F1692-front!C1692,0)</f>
        <v>55712</v>
      </c>
      <c r="F1692" s="2">
        <f>front!I1692-front!H1692</f>
        <v>1190.7000000000007</v>
      </c>
      <c r="G1692" s="2"/>
      <c r="H1692" s="2"/>
      <c r="I1692" s="4">
        <f>C1692/(constants!$A$4+constants!$B$4*data!C1692+constants!$C$4*data!C1692^2+constants!$D$4*data!C1692^3+constants!$E$4*data!C1692^4+constants!$F$4*data!C1692^5+constants!$G$4*data!C1692^6+constants!$H$4*data!C1692^7)</f>
        <v>21819.974598044882</v>
      </c>
      <c r="J1692" s="4">
        <f>D1692/(constants!$A$4+constants!$B$4*data!D1692+constants!$C$4*data!D1692^2+constants!$D$4*data!D1692^3+constants!$E$4*data!D1692^4+constants!$F$4*data!D1692^5+constants!$G$4*data!D1692^6+constants!$H$4*data!D1692^7)</f>
        <v>58811.109435757528</v>
      </c>
      <c r="K1692" s="4">
        <f>E1692/(constants!$A$4+constants!$B$4*data!E1692+constants!$C$4*data!E1692^2+constants!$D$4*data!E1692^3+constants!$E$4*data!E1692^4+constants!$F$4*data!E1692^5+constants!$G$4*data!E1692^6+constants!$H$4*data!E1692^7)</f>
        <v>58811.109435757528</v>
      </c>
      <c r="L1692" s="4">
        <f>F1692/(constants!$A$4+constants!$B$4*data!F1692+constants!$C$4*data!F1692^2+constants!$D$4*data!F1692^3+constants!$E$4*data!F1692^4+constants!$F$4*data!F1692^5+constants!$G$4*data!F1692^6+constants!$H$4*data!F1692^7)</f>
        <v>1187.9706711398824</v>
      </c>
      <c r="M1692" s="4"/>
      <c r="N1692" s="4"/>
      <c r="O1692" s="4">
        <f t="shared" si="373"/>
        <v>54549.936495112212</v>
      </c>
      <c r="P1692" s="4">
        <f t="shared" si="374"/>
        <v>14702.777358939382</v>
      </c>
      <c r="Q1692" s="4">
        <f t="shared" si="374"/>
        <v>14702.777358939382</v>
      </c>
      <c r="R1692" s="4">
        <f t="shared" si="375"/>
        <v>296.99266778497059</v>
      </c>
      <c r="S1692" s="4"/>
      <c r="T1692" s="4"/>
      <c r="U1692" s="4">
        <f t="shared" si="376"/>
        <v>1</v>
      </c>
      <c r="V1692" s="4"/>
      <c r="W1692" s="4"/>
      <c r="X1692">
        <f>IF(front!E1692&gt;$X$2,O1692,P1692)</f>
        <v>54549.936495112212</v>
      </c>
      <c r="Y1692">
        <f t="shared" si="371"/>
        <v>54315.955706811146</v>
      </c>
      <c r="Z1692">
        <f>SUMPRODUCT($B$7:$B$456,Y$7:Y$456,EXP(constants!$B$32+constants!$A$32*ABS($A$7:$A$456-$A1692)))</f>
        <v>5.3236977610002153E-13</v>
      </c>
      <c r="AA1692">
        <f t="shared" si="372"/>
        <v>54315.955706811146</v>
      </c>
      <c r="AB1692">
        <f t="shared" si="377"/>
        <v>54310.509748251541</v>
      </c>
      <c r="AD1692" s="4"/>
      <c r="AE1692" s="4"/>
      <c r="AF1692" s="4"/>
    </row>
    <row r="1693" spans="1:32" x14ac:dyDescent="0.2">
      <c r="A1693">
        <f>front!A1693</f>
        <v>956.25</v>
      </c>
      <c r="B1693" s="1">
        <f t="shared" si="378"/>
        <v>0.42999999999994998</v>
      </c>
      <c r="C1693">
        <f>front!D1693-front!B1693</f>
        <v>21222.95</v>
      </c>
      <c r="D1693" s="2">
        <f>front!E1693-front!C1693</f>
        <v>55141.1</v>
      </c>
      <c r="E1693" s="2">
        <f>IF(front!F1693-front!C1693&gt;0,front!F1693-front!C1693,0)</f>
        <v>55141.1</v>
      </c>
      <c r="F1693" s="2">
        <f>front!I1693-front!H1693</f>
        <v>1166.5</v>
      </c>
      <c r="G1693" s="2"/>
      <c r="H1693" s="2"/>
      <c r="I1693" s="4">
        <f>C1693/(constants!$A$4+constants!$B$4*data!C1693+constants!$C$4*data!C1693^2+constants!$D$4*data!C1693^3+constants!$E$4*data!C1693^4+constants!$F$4*data!C1693^5+constants!$G$4*data!C1693^6+constants!$H$4*data!C1693^7)</f>
        <v>21485.331224986967</v>
      </c>
      <c r="J1693" s="4">
        <f>D1693/(constants!$A$4+constants!$B$4*data!D1693+constants!$C$4*data!D1693^2+constants!$D$4*data!D1693^3+constants!$E$4*data!D1693^4+constants!$F$4*data!D1693^5+constants!$G$4*data!D1693^6+constants!$H$4*data!D1693^7)</f>
        <v>58176.424504865696</v>
      </c>
      <c r="K1693" s="4">
        <f>E1693/(constants!$A$4+constants!$B$4*data!E1693+constants!$C$4*data!E1693^2+constants!$D$4*data!E1693^3+constants!$E$4*data!E1693^4+constants!$F$4*data!E1693^5+constants!$G$4*data!E1693^6+constants!$H$4*data!E1693^7)</f>
        <v>58176.424504865696</v>
      </c>
      <c r="L1693" s="4">
        <f>F1693/(constants!$A$4+constants!$B$4*data!F1693+constants!$C$4*data!F1693^2+constants!$D$4*data!F1693^3+constants!$E$4*data!F1693^4+constants!$F$4*data!F1693^5+constants!$G$4*data!F1693^6+constants!$H$4*data!F1693^7)</f>
        <v>1163.8254616018378</v>
      </c>
      <c r="M1693" s="4"/>
      <c r="N1693" s="4"/>
      <c r="O1693" s="4">
        <f t="shared" si="373"/>
        <v>53713.328062467415</v>
      </c>
      <c r="P1693" s="4">
        <f t="shared" si="374"/>
        <v>14544.106126216424</v>
      </c>
      <c r="Q1693" s="4">
        <f t="shared" si="374"/>
        <v>14544.106126216424</v>
      </c>
      <c r="R1693" s="4">
        <f t="shared" si="375"/>
        <v>290.95636540045945</v>
      </c>
      <c r="S1693" s="4"/>
      <c r="T1693" s="4"/>
      <c r="U1693" s="4">
        <f t="shared" si="376"/>
        <v>1</v>
      </c>
      <c r="V1693" s="4"/>
      <c r="W1693" s="4"/>
      <c r="X1693">
        <f>IF(front!E1693&gt;$X$2,O1693,P1693)</f>
        <v>53713.328062467415</v>
      </c>
      <c r="Y1693">
        <f t="shared" si="371"/>
        <v>53479.34727416635</v>
      </c>
      <c r="Z1693">
        <f>SUMPRODUCT($B$7:$B$456,Y$7:Y$456,EXP(constants!$B$32+constants!$A$32*ABS($A$7:$A$456-$A1693)))</f>
        <v>5.1950680820212125E-13</v>
      </c>
      <c r="AA1693">
        <f t="shared" si="372"/>
        <v>53479.34727416635</v>
      </c>
      <c r="AB1693">
        <f t="shared" si="377"/>
        <v>53473.901315606745</v>
      </c>
      <c r="AD1693" s="4"/>
      <c r="AE1693" s="4"/>
      <c r="AF1693" s="4"/>
    </row>
    <row r="1694" spans="1:32" x14ac:dyDescent="0.2">
      <c r="A1694">
        <f>front!A1694</f>
        <v>956.68</v>
      </c>
      <c r="B1694" s="1">
        <f t="shared" si="378"/>
        <v>0.42999999999994998</v>
      </c>
      <c r="C1694">
        <f>front!D1694-front!B1694</f>
        <v>20856.45</v>
      </c>
      <c r="D1694" s="2">
        <f>front!E1694-front!C1694</f>
        <v>54084.9</v>
      </c>
      <c r="E1694" s="2">
        <f>IF(front!F1694-front!C1694&gt;0,front!F1694-front!C1694,0)</f>
        <v>54084.9</v>
      </c>
      <c r="F1694" s="2">
        <f>front!I1694-front!H1694</f>
        <v>1065.5</v>
      </c>
      <c r="G1694" s="2"/>
      <c r="H1694" s="2"/>
      <c r="I1694" s="4">
        <f>C1694/(constants!$A$4+constants!$B$4*data!C1694+constants!$C$4*data!C1694^2+constants!$D$4*data!C1694^3+constants!$E$4*data!C1694^4+constants!$F$4*data!C1694^5+constants!$G$4*data!C1694^6+constants!$H$4*data!C1694^7)</f>
        <v>21103.873597015132</v>
      </c>
      <c r="J1694" s="4">
        <f>D1694/(constants!$A$4+constants!$B$4*data!D1694+constants!$C$4*data!D1694^2+constants!$D$4*data!D1694^3+constants!$E$4*data!D1694^4+constants!$F$4*data!D1694^5+constants!$G$4*data!D1694^6+constants!$H$4*data!D1694^7)</f>
        <v>57004.307772307249</v>
      </c>
      <c r="K1694" s="4">
        <f>E1694/(constants!$A$4+constants!$B$4*data!E1694+constants!$C$4*data!E1694^2+constants!$D$4*data!E1694^3+constants!$E$4*data!E1694^4+constants!$F$4*data!E1694^5+constants!$G$4*data!E1694^6+constants!$H$4*data!E1694^7)</f>
        <v>57004.307772307249</v>
      </c>
      <c r="L1694" s="4">
        <f>F1694/(constants!$A$4+constants!$B$4*data!F1694+constants!$C$4*data!F1694^2+constants!$D$4*data!F1694^3+constants!$E$4*data!F1694^4+constants!$F$4*data!F1694^5+constants!$G$4*data!F1694^6+constants!$H$4*data!F1694^7)</f>
        <v>1063.0541470401831</v>
      </c>
      <c r="M1694" s="4"/>
      <c r="N1694" s="4"/>
      <c r="O1694" s="4">
        <f t="shared" si="373"/>
        <v>52759.68399253783</v>
      </c>
      <c r="P1694" s="4">
        <f t="shared" si="374"/>
        <v>14251.076943076812</v>
      </c>
      <c r="Q1694" s="4">
        <f t="shared" si="374"/>
        <v>14251.076943076812</v>
      </c>
      <c r="R1694" s="4">
        <f t="shared" si="375"/>
        <v>265.76353676004578</v>
      </c>
      <c r="S1694" s="4"/>
      <c r="T1694" s="4"/>
      <c r="U1694" s="4">
        <f t="shared" si="376"/>
        <v>1</v>
      </c>
      <c r="V1694" s="4"/>
      <c r="W1694" s="4"/>
      <c r="X1694">
        <f>IF(front!E1694&gt;$X$2,O1694,P1694)</f>
        <v>52759.68399253783</v>
      </c>
      <c r="Y1694">
        <f t="shared" si="371"/>
        <v>52525.703204236765</v>
      </c>
      <c r="Z1694">
        <f>SUMPRODUCT($B$7:$B$456,Y$7:Y$456,EXP(constants!$B$32+constants!$A$32*ABS($A$7:$A$456-$A1694)))</f>
        <v>5.0695463169503632E-13</v>
      </c>
      <c r="AA1694">
        <f t="shared" si="372"/>
        <v>52525.703204236765</v>
      </c>
      <c r="AB1694">
        <f t="shared" si="377"/>
        <v>52520.25724567716</v>
      </c>
      <c r="AD1694" s="4"/>
      <c r="AE1694" s="4"/>
      <c r="AF1694" s="4"/>
    </row>
    <row r="1695" spans="1:32" x14ac:dyDescent="0.2">
      <c r="A1695">
        <f>front!A1695</f>
        <v>957.11</v>
      </c>
      <c r="B1695" s="1">
        <f t="shared" si="378"/>
        <v>0.43000000000006366</v>
      </c>
      <c r="C1695">
        <f>front!D1695-front!B1695</f>
        <v>20496.05</v>
      </c>
      <c r="D1695" s="2">
        <f>front!E1695-front!C1695</f>
        <v>55802.9</v>
      </c>
      <c r="E1695" s="2">
        <f>IF(front!F1695-front!C1695&gt;0,front!F1695-front!C1695,0)</f>
        <v>55802.9</v>
      </c>
      <c r="F1695" s="2">
        <f>front!I1695-front!H1695</f>
        <v>1109.6999999999989</v>
      </c>
      <c r="G1695" s="2"/>
      <c r="H1695" s="2"/>
      <c r="I1695" s="4">
        <f>C1695/(constants!$A$4+constants!$B$4*data!C1695+constants!$C$4*data!C1695^2+constants!$D$4*data!C1695^3+constants!$E$4*data!C1695^4+constants!$F$4*data!C1695^5+constants!$G$4*data!C1695^6+constants!$H$4*data!C1695^7)</f>
        <v>20729.166078744314</v>
      </c>
      <c r="J1695" s="4">
        <f>D1695/(constants!$A$4+constants!$B$4*data!D1695+constants!$C$4*data!D1695^2+constants!$D$4*data!D1695^3+constants!$E$4*data!D1695^4+constants!$F$4*data!D1695^5+constants!$G$4*data!D1695^6+constants!$H$4*data!D1695^7)</f>
        <v>58912.257325095467</v>
      </c>
      <c r="K1695" s="4">
        <f>E1695/(constants!$A$4+constants!$B$4*data!E1695+constants!$C$4*data!E1695^2+constants!$D$4*data!E1695^3+constants!$E$4*data!E1695^4+constants!$F$4*data!E1695^5+constants!$G$4*data!E1695^6+constants!$H$4*data!E1695^7)</f>
        <v>58912.257325095467</v>
      </c>
      <c r="L1695" s="4">
        <f>F1695/(constants!$A$4+constants!$B$4*data!F1695+constants!$C$4*data!F1695^2+constants!$D$4*data!F1695^3+constants!$E$4*data!F1695^4+constants!$F$4*data!F1695^5+constants!$G$4*data!F1695^6+constants!$H$4*data!F1695^7)</f>
        <v>1107.1540635345659</v>
      </c>
      <c r="M1695" s="4"/>
      <c r="N1695" s="4"/>
      <c r="O1695" s="4">
        <f t="shared" si="373"/>
        <v>51822.915196860784</v>
      </c>
      <c r="P1695" s="4">
        <f t="shared" si="374"/>
        <v>14728.064331273867</v>
      </c>
      <c r="Q1695" s="4">
        <f t="shared" si="374"/>
        <v>14728.064331273867</v>
      </c>
      <c r="R1695" s="4">
        <f t="shared" si="375"/>
        <v>276.78851588364148</v>
      </c>
      <c r="S1695" s="4"/>
      <c r="T1695" s="4"/>
      <c r="U1695" s="4">
        <f t="shared" si="376"/>
        <v>1</v>
      </c>
      <c r="V1695" s="4"/>
      <c r="W1695" s="4"/>
      <c r="X1695">
        <f>IF(front!E1695&gt;$X$2,O1695,P1695)</f>
        <v>51822.915196860784</v>
      </c>
      <c r="Y1695">
        <f t="shared" si="371"/>
        <v>51588.934408559719</v>
      </c>
      <c r="Z1695">
        <f>SUMPRODUCT($B$7:$B$456,Y$7:Y$456,EXP(constants!$B$32+constants!$A$32*ABS($A$7:$A$456-$A1695)))</f>
        <v>4.9470573732511671E-13</v>
      </c>
      <c r="AA1695">
        <f t="shared" si="372"/>
        <v>51588.934408559719</v>
      </c>
      <c r="AB1695">
        <f t="shared" si="377"/>
        <v>51583.488450000114</v>
      </c>
      <c r="AD1695" s="4"/>
      <c r="AE1695" s="4"/>
      <c r="AF1695" s="4"/>
    </row>
    <row r="1696" spans="1:32" x14ac:dyDescent="0.2">
      <c r="A1696">
        <f>front!A1696</f>
        <v>957.53</v>
      </c>
      <c r="B1696" s="1">
        <f t="shared" si="378"/>
        <v>0.41999999999995907</v>
      </c>
      <c r="C1696">
        <f>front!D1696-front!B1696</f>
        <v>20098.7</v>
      </c>
      <c r="D1696" s="2">
        <f>front!E1696-front!C1696</f>
        <v>55182.7</v>
      </c>
      <c r="E1696" s="2">
        <f>IF(front!F1696-front!C1696&gt;0,front!F1696-front!C1696,0)</f>
        <v>55182.7</v>
      </c>
      <c r="F1696" s="2">
        <f>front!I1696-front!H1696</f>
        <v>1208.3999999999996</v>
      </c>
      <c r="G1696" s="2"/>
      <c r="H1696" s="2"/>
      <c r="I1696" s="4">
        <f>C1696/(constants!$A$4+constants!$B$4*data!C1696+constants!$C$4*data!C1696^2+constants!$D$4*data!C1696^3+constants!$E$4*data!C1696^4+constants!$F$4*data!C1696^5+constants!$G$4*data!C1696^6+constants!$H$4*data!C1696^7)</f>
        <v>20316.507984718799</v>
      </c>
      <c r="J1696" s="4">
        <f>D1696/(constants!$A$4+constants!$B$4*data!D1696+constants!$C$4*data!D1696^2+constants!$D$4*data!D1696^3+constants!$E$4*data!D1696^4+constants!$F$4*data!D1696^5+constants!$G$4*data!D1696^6+constants!$H$4*data!D1696^7)</f>
        <v>58222.64143752848</v>
      </c>
      <c r="K1696" s="4">
        <f>E1696/(constants!$A$4+constants!$B$4*data!E1696+constants!$C$4*data!E1696^2+constants!$D$4*data!E1696^3+constants!$E$4*data!E1696^4+constants!$F$4*data!E1696^5+constants!$G$4*data!E1696^6+constants!$H$4*data!E1696^7)</f>
        <v>58222.64143752848</v>
      </c>
      <c r="L1696" s="4">
        <f>F1696/(constants!$A$4+constants!$B$4*data!F1696+constants!$C$4*data!F1696^2+constants!$D$4*data!F1696^3+constants!$E$4*data!F1696^4+constants!$F$4*data!F1696^5+constants!$G$4*data!F1696^6+constants!$H$4*data!F1696^7)</f>
        <v>1205.6305967848755</v>
      </c>
      <c r="M1696" s="4"/>
      <c r="N1696" s="4"/>
      <c r="O1696" s="4">
        <f t="shared" si="373"/>
        <v>50791.269961796999</v>
      </c>
      <c r="P1696" s="4">
        <f t="shared" si="374"/>
        <v>14555.66035938212</v>
      </c>
      <c r="Q1696" s="4">
        <f t="shared" si="374"/>
        <v>14555.66035938212</v>
      </c>
      <c r="R1696" s="4">
        <f t="shared" si="375"/>
        <v>301.40764919621887</v>
      </c>
      <c r="S1696" s="4"/>
      <c r="T1696" s="4"/>
      <c r="U1696" s="4">
        <f t="shared" si="376"/>
        <v>1</v>
      </c>
      <c r="V1696" s="4"/>
      <c r="W1696" s="4"/>
      <c r="X1696">
        <f>IF(front!E1696&gt;$X$2,O1696,P1696)</f>
        <v>50791.269961796999</v>
      </c>
      <c r="Y1696">
        <f t="shared" si="371"/>
        <v>50557.289173495934</v>
      </c>
      <c r="Z1696">
        <f>SUMPRODUCT($B$7:$B$456,Y$7:Y$456,EXP(constants!$B$32+constants!$A$32*ABS($A$7:$A$456-$A1696)))</f>
        <v>4.8302746517441806E-13</v>
      </c>
      <c r="AA1696">
        <f t="shared" si="372"/>
        <v>50557.289173495934</v>
      </c>
      <c r="AB1696">
        <f t="shared" si="377"/>
        <v>50551.843214936329</v>
      </c>
      <c r="AD1696" s="4"/>
      <c r="AE1696" s="4"/>
      <c r="AF1696" s="4"/>
    </row>
    <row r="1697" spans="1:32" x14ac:dyDescent="0.2">
      <c r="A1697">
        <f>front!A1697</f>
        <v>957.96</v>
      </c>
      <c r="B1697" s="1">
        <f t="shared" si="378"/>
        <v>0.43000000000006366</v>
      </c>
      <c r="C1697">
        <f>front!D1697-front!B1697</f>
        <v>19878.900000000001</v>
      </c>
      <c r="D1697" s="2">
        <f>front!E1697-front!C1697</f>
        <v>55300.800000000003</v>
      </c>
      <c r="E1697" s="2">
        <f>IF(front!F1697-front!C1697&gt;0,front!F1697-front!C1697,0)</f>
        <v>55300.800000000003</v>
      </c>
      <c r="F1697" s="2">
        <f>front!I1697-front!H1697</f>
        <v>1170.8999999999996</v>
      </c>
      <c r="G1697" s="2"/>
      <c r="H1697" s="2"/>
      <c r="I1697" s="4">
        <f>C1697/(constants!$A$4+constants!$B$4*data!C1697+constants!$C$4*data!C1697^2+constants!$D$4*data!C1697^3+constants!$E$4*data!C1697^4+constants!$F$4*data!C1697^5+constants!$G$4*data!C1697^6+constants!$H$4*data!C1697^7)</f>
        <v>20088.452144091472</v>
      </c>
      <c r="J1697" s="4">
        <f>D1697/(constants!$A$4+constants!$B$4*data!D1697+constants!$C$4*data!D1697^2+constants!$D$4*data!D1697^3+constants!$E$4*data!D1697^4+constants!$F$4*data!D1697^5+constants!$G$4*data!D1697^6+constants!$H$4*data!D1697^7)</f>
        <v>58353.873636780678</v>
      </c>
      <c r="K1697" s="4">
        <f>E1697/(constants!$A$4+constants!$B$4*data!E1697+constants!$C$4*data!E1697^2+constants!$D$4*data!E1697^3+constants!$E$4*data!E1697^4+constants!$F$4*data!E1697^5+constants!$G$4*data!E1697^6+constants!$H$4*data!E1697^7)</f>
        <v>58353.873636780678</v>
      </c>
      <c r="L1697" s="4">
        <f>F1697/(constants!$A$4+constants!$B$4*data!F1697+constants!$C$4*data!F1697^2+constants!$D$4*data!F1697^3+constants!$E$4*data!F1697^4+constants!$F$4*data!F1697^5+constants!$G$4*data!F1697^6+constants!$H$4*data!F1697^7)</f>
        <v>1168.2154997056086</v>
      </c>
      <c r="M1697" s="4"/>
      <c r="N1697" s="4"/>
      <c r="O1697" s="4">
        <f t="shared" si="373"/>
        <v>50221.130360228679</v>
      </c>
      <c r="P1697" s="4">
        <f t="shared" si="374"/>
        <v>14588.468409195169</v>
      </c>
      <c r="Q1697" s="4">
        <f t="shared" si="374"/>
        <v>14588.468409195169</v>
      </c>
      <c r="R1697" s="4">
        <f t="shared" si="375"/>
        <v>292.05387492640216</v>
      </c>
      <c r="S1697" s="4"/>
      <c r="T1697" s="4"/>
      <c r="U1697" s="4">
        <f t="shared" si="376"/>
        <v>1</v>
      </c>
      <c r="V1697" s="4"/>
      <c r="W1697" s="4"/>
      <c r="X1697">
        <f>IF(front!E1697&gt;$X$2,O1697,P1697)</f>
        <v>50221.130360228679</v>
      </c>
      <c r="Y1697">
        <f t="shared" si="371"/>
        <v>49987.149571927614</v>
      </c>
      <c r="Z1697">
        <f>SUMPRODUCT($B$7:$B$456,Y$7:Y$456,EXP(constants!$B$32+constants!$A$32*ABS($A$7:$A$456-$A1697)))</f>
        <v>4.7135669223185906E-13</v>
      </c>
      <c r="AA1697">
        <f t="shared" si="372"/>
        <v>49987.149571927614</v>
      </c>
      <c r="AB1697">
        <f t="shared" si="377"/>
        <v>49981.703613368009</v>
      </c>
      <c r="AD1697" s="4"/>
      <c r="AE1697" s="4"/>
      <c r="AF1697" s="4"/>
    </row>
    <row r="1698" spans="1:32" x14ac:dyDescent="0.2">
      <c r="A1698">
        <f>front!A1698</f>
        <v>958.39</v>
      </c>
      <c r="B1698" s="1">
        <f t="shared" si="378"/>
        <v>0.42999999999994998</v>
      </c>
      <c r="C1698">
        <f>front!D1698-front!B1698</f>
        <v>19693.849999999999</v>
      </c>
      <c r="D1698" s="2">
        <f>front!E1698-front!C1698</f>
        <v>55601.2</v>
      </c>
      <c r="E1698" s="2">
        <f>IF(front!F1698-front!C1698&gt;0,front!F1698-front!C1698,0)</f>
        <v>55601.2</v>
      </c>
      <c r="F1698" s="2">
        <f>front!I1698-front!H1698</f>
        <v>1176.5</v>
      </c>
      <c r="G1698" s="2"/>
      <c r="H1698" s="2"/>
      <c r="I1698" s="4">
        <f>C1698/(constants!$A$4+constants!$B$4*data!C1698+constants!$C$4*data!C1698^2+constants!$D$4*data!C1698^3+constants!$E$4*data!C1698^4+constants!$F$4*data!C1698^5+constants!$G$4*data!C1698^6+constants!$H$4*data!C1698^7)</f>
        <v>19896.569512848233</v>
      </c>
      <c r="J1698" s="4">
        <f>D1698/(constants!$A$4+constants!$B$4*data!D1698+constants!$C$4*data!D1698^2+constants!$D$4*data!D1698^3+constants!$E$4*data!D1698^4+constants!$F$4*data!D1698^5+constants!$G$4*data!D1698^6+constants!$H$4*data!D1698^7)</f>
        <v>58687.854334590913</v>
      </c>
      <c r="K1698" s="4">
        <f>E1698/(constants!$A$4+constants!$B$4*data!E1698+constants!$C$4*data!E1698^2+constants!$D$4*data!E1698^3+constants!$E$4*data!E1698^4+constants!$F$4*data!E1698^5+constants!$G$4*data!E1698^6+constants!$H$4*data!E1698^7)</f>
        <v>58687.854334590913</v>
      </c>
      <c r="L1698" s="4">
        <f>F1698/(constants!$A$4+constants!$B$4*data!F1698+constants!$C$4*data!F1698^2+constants!$D$4*data!F1698^3+constants!$E$4*data!F1698^4+constants!$F$4*data!F1698^5+constants!$G$4*data!F1698^6+constants!$H$4*data!F1698^7)</f>
        <v>1173.8028209332299</v>
      </c>
      <c r="M1698" s="4"/>
      <c r="N1698" s="4"/>
      <c r="O1698" s="4">
        <f t="shared" si="373"/>
        <v>49741.423782120582</v>
      </c>
      <c r="P1698" s="4">
        <f t="shared" si="374"/>
        <v>14671.963583647728</v>
      </c>
      <c r="Q1698" s="4">
        <f t="shared" si="374"/>
        <v>14671.963583647728</v>
      </c>
      <c r="R1698" s="4">
        <f t="shared" si="375"/>
        <v>293.45070523330747</v>
      </c>
      <c r="S1698" s="4"/>
      <c r="T1698" s="4"/>
      <c r="U1698" s="4">
        <f t="shared" si="376"/>
        <v>1</v>
      </c>
      <c r="V1698" s="4"/>
      <c r="W1698" s="4"/>
      <c r="X1698">
        <f>IF(front!E1698&gt;$X$2,O1698,P1698)</f>
        <v>49741.423782120582</v>
      </c>
      <c r="Y1698">
        <f t="shared" si="371"/>
        <v>49507.442993819517</v>
      </c>
      <c r="Z1698">
        <f>SUMPRODUCT($B$7:$B$456,Y$7:Y$456,EXP(constants!$B$32+constants!$A$32*ABS($A$7:$A$456-$A1698)))</f>
        <v>4.5996790520293516E-13</v>
      </c>
      <c r="AA1698">
        <f t="shared" si="372"/>
        <v>49507.442993819517</v>
      </c>
      <c r="AB1698">
        <f t="shared" si="377"/>
        <v>49501.997035259912</v>
      </c>
      <c r="AD1698" s="4"/>
      <c r="AE1698" s="4"/>
      <c r="AF1698" s="4"/>
    </row>
    <row r="1699" spans="1:32" x14ac:dyDescent="0.2">
      <c r="A1699">
        <f>front!A1699</f>
        <v>958.82</v>
      </c>
      <c r="B1699" s="1">
        <f t="shared" si="378"/>
        <v>0.43000000000006366</v>
      </c>
      <c r="C1699">
        <f>front!D1699-front!B1699</f>
        <v>19559.95</v>
      </c>
      <c r="D1699" s="2">
        <f>front!E1699-front!C1699</f>
        <v>55624.6</v>
      </c>
      <c r="E1699" s="2">
        <f>IF(front!F1699-front!C1699&gt;0,front!F1699-front!C1699,0)</f>
        <v>55624.6</v>
      </c>
      <c r="F1699" s="2">
        <f>front!I1699-front!H1699</f>
        <v>1231.8999999999996</v>
      </c>
      <c r="G1699" s="2"/>
      <c r="H1699" s="2"/>
      <c r="I1699" s="4">
        <f>C1699/(constants!$A$4+constants!$B$4*data!C1699+constants!$C$4*data!C1699^2+constants!$D$4*data!C1699^3+constants!$E$4*data!C1699^4+constants!$F$4*data!C1699^5+constants!$G$4*data!C1699^6+constants!$H$4*data!C1699^7)</f>
        <v>19757.793070454198</v>
      </c>
      <c r="J1699" s="4">
        <f>D1699/(constants!$A$4+constants!$B$4*data!D1699+constants!$C$4*data!D1699^2+constants!$D$4*data!D1699^3+constants!$E$4*data!D1699^4+constants!$F$4*data!D1699^5+constants!$G$4*data!D1699^6+constants!$H$4*data!D1699^7)</f>
        <v>58713.881503183089</v>
      </c>
      <c r="K1699" s="4">
        <f>E1699/(constants!$A$4+constants!$B$4*data!E1699+constants!$C$4*data!E1699^2+constants!$D$4*data!E1699^3+constants!$E$4*data!E1699^4+constants!$F$4*data!E1699^5+constants!$G$4*data!E1699^6+constants!$H$4*data!E1699^7)</f>
        <v>58713.881503183089</v>
      </c>
      <c r="L1699" s="4">
        <f>F1699/(constants!$A$4+constants!$B$4*data!F1699+constants!$C$4*data!F1699^2+constants!$D$4*data!F1699^3+constants!$E$4*data!F1699^4+constants!$F$4*data!F1699^5+constants!$G$4*data!F1699^6+constants!$H$4*data!F1699^7)</f>
        <v>1229.077389650168</v>
      </c>
      <c r="M1699" s="4"/>
      <c r="N1699" s="4"/>
      <c r="O1699" s="4">
        <f t="shared" si="373"/>
        <v>49394.4826761355</v>
      </c>
      <c r="P1699" s="4">
        <f t="shared" si="374"/>
        <v>14678.470375795772</v>
      </c>
      <c r="Q1699" s="4">
        <f t="shared" si="374"/>
        <v>14678.470375795772</v>
      </c>
      <c r="R1699" s="4">
        <f t="shared" si="375"/>
        <v>307.26934741254206</v>
      </c>
      <c r="S1699" s="4"/>
      <c r="T1699" s="4"/>
      <c r="U1699" s="4">
        <f t="shared" si="376"/>
        <v>1</v>
      </c>
      <c r="V1699" s="4"/>
      <c r="W1699" s="4"/>
      <c r="X1699">
        <f>IF(front!E1699&gt;$X$2,O1699,P1699)</f>
        <v>49394.4826761355</v>
      </c>
      <c r="Y1699">
        <f t="shared" si="371"/>
        <v>49160.501887834434</v>
      </c>
      <c r="Z1699">
        <f>SUMPRODUCT($B$7:$B$456,Y$7:Y$456,EXP(constants!$B$32+constants!$A$32*ABS($A$7:$A$456-$A1699)))</f>
        <v>4.488542908237827E-13</v>
      </c>
      <c r="AA1699">
        <f t="shared" si="372"/>
        <v>49160.501887834434</v>
      </c>
      <c r="AB1699">
        <f t="shared" si="377"/>
        <v>49155.055929274829</v>
      </c>
      <c r="AD1699" s="4"/>
      <c r="AE1699" s="4"/>
      <c r="AF1699" s="4"/>
    </row>
    <row r="1700" spans="1:32" x14ac:dyDescent="0.2">
      <c r="A1700">
        <f>front!A1700</f>
        <v>959.25</v>
      </c>
      <c r="B1700" s="1">
        <f t="shared" si="378"/>
        <v>0.42999999999994998</v>
      </c>
      <c r="C1700">
        <f>front!D1700-front!B1700</f>
        <v>19478.199999999997</v>
      </c>
      <c r="D1700" s="2">
        <f>front!E1700-front!C1700</f>
        <v>55621.4</v>
      </c>
      <c r="E1700" s="2">
        <f>IF(front!F1700-front!C1700&gt;0,front!F1700-front!C1700,0)</f>
        <v>55621.4</v>
      </c>
      <c r="F1700" s="2">
        <f>front!I1700-front!H1700</f>
        <v>1213.5</v>
      </c>
      <c r="G1700" s="2"/>
      <c r="H1700" s="2"/>
      <c r="I1700" s="4">
        <f>C1700/(constants!$A$4+constants!$B$4*data!C1700+constants!$C$4*data!C1700^2+constants!$D$4*data!C1700^3+constants!$E$4*data!C1700^4+constants!$F$4*data!C1700^5+constants!$G$4*data!C1700^6+constants!$H$4*data!C1700^7)</f>
        <v>19673.093841307862</v>
      </c>
      <c r="J1700" s="4">
        <f>D1700/(constants!$A$4+constants!$B$4*data!D1700+constants!$C$4*data!D1700^2+constants!$D$4*data!D1700^3+constants!$E$4*data!D1700^4+constants!$F$4*data!D1700^5+constants!$G$4*data!D1700^6+constants!$H$4*data!D1700^7)</f>
        <v>58710.322131078865</v>
      </c>
      <c r="K1700" s="4">
        <f>E1700/(constants!$A$4+constants!$B$4*data!E1700+constants!$C$4*data!E1700^2+constants!$D$4*data!E1700^3+constants!$E$4*data!E1700^4+constants!$F$4*data!E1700^5+constants!$G$4*data!E1700^6+constants!$H$4*data!E1700^7)</f>
        <v>58710.322131078865</v>
      </c>
      <c r="L1700" s="4">
        <f>F1700/(constants!$A$4+constants!$B$4*data!F1700+constants!$C$4*data!F1700^2+constants!$D$4*data!F1700^3+constants!$E$4*data!F1700^4+constants!$F$4*data!F1700^5+constants!$G$4*data!F1700^6+constants!$H$4*data!F1700^7)</f>
        <v>1210.7190498286909</v>
      </c>
      <c r="M1700" s="4"/>
      <c r="N1700" s="4"/>
      <c r="O1700" s="4">
        <f t="shared" si="373"/>
        <v>49182.734603269659</v>
      </c>
      <c r="P1700" s="4">
        <f t="shared" si="374"/>
        <v>14677.580532769716</v>
      </c>
      <c r="Q1700" s="4">
        <f t="shared" si="374"/>
        <v>14677.580532769716</v>
      </c>
      <c r="R1700" s="4">
        <f t="shared" si="375"/>
        <v>302.67976245717273</v>
      </c>
      <c r="S1700" s="4"/>
      <c r="T1700" s="4"/>
      <c r="U1700" s="4">
        <f t="shared" si="376"/>
        <v>1</v>
      </c>
      <c r="V1700" s="4"/>
      <c r="W1700" s="4"/>
      <c r="X1700">
        <f>IF(front!E1700&gt;$X$2,O1700,P1700)</f>
        <v>49182.734603269659</v>
      </c>
      <c r="Y1700">
        <f t="shared" si="371"/>
        <v>48948.753814968593</v>
      </c>
      <c r="Z1700">
        <f>SUMPRODUCT($B$7:$B$456,Y$7:Y$456,EXP(constants!$B$32+constants!$A$32*ABS($A$7:$A$456-$A1700)))</f>
        <v>4.3800920045070212E-13</v>
      </c>
      <c r="AA1700">
        <f t="shared" si="372"/>
        <v>48948.753814968593</v>
      </c>
      <c r="AB1700">
        <f t="shared" si="377"/>
        <v>48943.307856408988</v>
      </c>
      <c r="AD1700" s="4"/>
      <c r="AE1700" s="4"/>
      <c r="AF1700" s="4"/>
    </row>
    <row r="1701" spans="1:32" x14ac:dyDescent="0.2">
      <c r="A1701">
        <f>front!A1701</f>
        <v>959.68</v>
      </c>
      <c r="B1701" s="1">
        <f t="shared" si="378"/>
        <v>0.42999999999994998</v>
      </c>
      <c r="C1701">
        <f>front!D1701-front!B1701</f>
        <v>19668.599999999999</v>
      </c>
      <c r="D1701" s="2">
        <f>front!E1701-front!C1701</f>
        <v>56060.9</v>
      </c>
      <c r="E1701" s="2">
        <f>IF(front!F1701-front!C1701&gt;0,front!F1701-front!C1701,0)</f>
        <v>56060.9</v>
      </c>
      <c r="F1701" s="2">
        <f>front!I1701-front!H1701</f>
        <v>1171.4999999999991</v>
      </c>
      <c r="G1701" s="2"/>
      <c r="H1701" s="2"/>
      <c r="I1701" s="4">
        <f>C1701/(constants!$A$4+constants!$B$4*data!C1701+constants!$C$4*data!C1701^2+constants!$D$4*data!C1701^3+constants!$E$4*data!C1701^4+constants!$F$4*data!C1701^5+constants!$G$4*data!C1701^6+constants!$H$4*data!C1701^7)</f>
        <v>19870.395596500075</v>
      </c>
      <c r="J1701" s="4">
        <f>D1701/(constants!$A$4+constants!$B$4*data!D1701+constants!$C$4*data!D1701^2+constants!$D$4*data!D1701^3+constants!$E$4*data!D1701^4+constants!$F$4*data!D1701^5+constants!$G$4*data!D1701^6+constants!$H$4*data!D1701^7)</f>
        <v>59199.499139569001</v>
      </c>
      <c r="K1701" s="4">
        <f>E1701/(constants!$A$4+constants!$B$4*data!E1701+constants!$C$4*data!E1701^2+constants!$D$4*data!E1701^3+constants!$E$4*data!E1701^4+constants!$F$4*data!E1701^5+constants!$G$4*data!E1701^6+constants!$H$4*data!E1701^7)</f>
        <v>59199.499139569001</v>
      </c>
      <c r="L1701" s="4">
        <f>F1701/(constants!$A$4+constants!$B$4*data!F1701+constants!$C$4*data!F1701^2+constants!$D$4*data!F1701^3+constants!$E$4*data!F1701^4+constants!$F$4*data!F1701^5+constants!$G$4*data!F1701^6+constants!$H$4*data!F1701^7)</f>
        <v>1168.8141412656239</v>
      </c>
      <c r="M1701" s="4"/>
      <c r="N1701" s="4"/>
      <c r="O1701" s="4">
        <f t="shared" si="373"/>
        <v>49675.988991250189</v>
      </c>
      <c r="P1701" s="4">
        <f t="shared" si="374"/>
        <v>14799.87478489225</v>
      </c>
      <c r="Q1701" s="4">
        <f t="shared" si="374"/>
        <v>14799.87478489225</v>
      </c>
      <c r="R1701" s="4">
        <f t="shared" si="375"/>
        <v>292.20353531640598</v>
      </c>
      <c r="S1701" s="4"/>
      <c r="T1701" s="4"/>
      <c r="U1701" s="4">
        <f t="shared" si="376"/>
        <v>1</v>
      </c>
      <c r="V1701" s="4"/>
      <c r="W1701" s="4"/>
      <c r="X1701">
        <f>IF(front!E1701&gt;$X$2,O1701,P1701)</f>
        <v>49675.988991250189</v>
      </c>
      <c r="Y1701">
        <f t="shared" si="371"/>
        <v>49442.008202949124</v>
      </c>
      <c r="Z1701">
        <f>SUMPRODUCT($B$7:$B$456,Y$7:Y$456,EXP(constants!$B$32+constants!$A$32*ABS($A$7:$A$456-$A1701)))</f>
        <v>4.2742614608263476E-13</v>
      </c>
      <c r="AA1701">
        <f t="shared" si="372"/>
        <v>49442.008202949124</v>
      </c>
      <c r="AB1701">
        <f t="shared" si="377"/>
        <v>49436.562244389519</v>
      </c>
      <c r="AD1701" s="4"/>
      <c r="AE1701" s="4"/>
      <c r="AF1701" s="4"/>
    </row>
    <row r="1702" spans="1:32" x14ac:dyDescent="0.2">
      <c r="A1702">
        <f>front!A1702</f>
        <v>960.11</v>
      </c>
      <c r="B1702" s="1">
        <f t="shared" si="378"/>
        <v>0.43000000000006366</v>
      </c>
      <c r="C1702">
        <f>front!D1702-front!B1702</f>
        <v>19898.5</v>
      </c>
      <c r="D1702" s="2">
        <f>front!E1702-front!C1702</f>
        <v>55543.7</v>
      </c>
      <c r="E1702" s="2">
        <f>IF(front!F1702-front!C1702&gt;0,front!F1702-front!C1702,0)</f>
        <v>55543.7</v>
      </c>
      <c r="F1702" s="2">
        <f>front!I1702-front!H1702</f>
        <v>1114.7000000000007</v>
      </c>
      <c r="G1702" s="2"/>
      <c r="H1702" s="2"/>
      <c r="I1702" s="4">
        <f>C1702/(constants!$A$4+constants!$B$4*data!C1702+constants!$C$4*data!C1702^2+constants!$D$4*data!C1702^3+constants!$E$4*data!C1702^4+constants!$F$4*data!C1702^5+constants!$G$4*data!C1702^6+constants!$H$4*data!C1702^7)</f>
        <v>20108.782165768451</v>
      </c>
      <c r="J1702" s="4">
        <f>D1702/(constants!$A$4+constants!$B$4*data!D1702+constants!$C$4*data!D1702^2+constants!$D$4*data!D1702^3+constants!$E$4*data!D1702^4+constants!$F$4*data!D1702^5+constants!$G$4*data!D1702^6+constants!$H$4*data!D1702^7)</f>
        <v>58623.905891196315</v>
      </c>
      <c r="K1702" s="4">
        <f>E1702/(constants!$A$4+constants!$B$4*data!E1702+constants!$C$4*data!E1702^2+constants!$D$4*data!E1702^3+constants!$E$4*data!E1702^4+constants!$F$4*data!E1702^5+constants!$G$4*data!E1702^6+constants!$H$4*data!E1702^7)</f>
        <v>58623.905891196315</v>
      </c>
      <c r="L1702" s="4">
        <f>F1702/(constants!$A$4+constants!$B$4*data!F1702+constants!$C$4*data!F1702^2+constants!$D$4*data!F1702^3+constants!$E$4*data!F1702^4+constants!$F$4*data!F1702^5+constants!$G$4*data!F1702^6+constants!$H$4*data!F1702^7)</f>
        <v>1112.1427425536756</v>
      </c>
      <c r="M1702" s="4"/>
      <c r="N1702" s="4"/>
      <c r="O1702" s="4">
        <f t="shared" si="373"/>
        <v>50271.955414421129</v>
      </c>
      <c r="P1702" s="4">
        <f t="shared" si="374"/>
        <v>14655.976472799079</v>
      </c>
      <c r="Q1702" s="4">
        <f t="shared" si="374"/>
        <v>14655.976472799079</v>
      </c>
      <c r="R1702" s="4">
        <f t="shared" si="375"/>
        <v>278.0356856384189</v>
      </c>
      <c r="S1702" s="4"/>
      <c r="T1702" s="4"/>
      <c r="U1702" s="4">
        <f t="shared" si="376"/>
        <v>1</v>
      </c>
      <c r="V1702" s="4"/>
      <c r="W1702" s="4"/>
      <c r="X1702">
        <f>IF(front!E1702&gt;$X$2,O1702,P1702)</f>
        <v>50271.955414421129</v>
      </c>
      <c r="Y1702">
        <f t="shared" si="371"/>
        <v>50037.974626120063</v>
      </c>
      <c r="Z1702">
        <f>SUMPRODUCT($B$7:$B$456,Y$7:Y$456,EXP(constants!$B$32+constants!$A$32*ABS($A$7:$A$456-$A1702)))</f>
        <v>4.1709879647976617E-13</v>
      </c>
      <c r="AA1702">
        <f t="shared" si="372"/>
        <v>50037.974626120063</v>
      </c>
      <c r="AB1702">
        <f t="shared" si="377"/>
        <v>50032.528667560458</v>
      </c>
      <c r="AD1702" s="4"/>
      <c r="AE1702" s="4"/>
      <c r="AF1702" s="4"/>
    </row>
    <row r="1703" spans="1:32" x14ac:dyDescent="0.2">
      <c r="A1703">
        <f>front!A1703</f>
        <v>960.54</v>
      </c>
      <c r="B1703" s="1">
        <f t="shared" si="378"/>
        <v>0.42999999999994998</v>
      </c>
      <c r="C1703">
        <f>front!D1703-front!B1703</f>
        <v>20200.45</v>
      </c>
      <c r="D1703" s="2">
        <f>front!E1703-front!C1703</f>
        <v>55186.6</v>
      </c>
      <c r="E1703" s="2">
        <f>IF(front!F1703-front!C1703&gt;0,front!F1703-front!C1703,0)</f>
        <v>55186.6</v>
      </c>
      <c r="F1703" s="2">
        <f>front!I1703-front!H1703</f>
        <v>1096.6999999999989</v>
      </c>
      <c r="G1703" s="2"/>
      <c r="H1703" s="2"/>
      <c r="I1703" s="4">
        <f>C1703/(constants!$A$4+constants!$B$4*data!C1703+constants!$C$4*data!C1703^2+constants!$D$4*data!C1703^3+constants!$E$4*data!C1703^4+constants!$F$4*data!C1703^5+constants!$G$4*data!C1703^6+constants!$H$4*data!C1703^7)</f>
        <v>20422.131072938631</v>
      </c>
      <c r="J1703" s="4">
        <f>D1703/(constants!$A$4+constants!$B$4*data!D1703+constants!$C$4*data!D1703^2+constants!$D$4*data!D1703^3+constants!$E$4*data!D1703^4+constants!$F$4*data!D1703^5+constants!$G$4*data!D1703^6+constants!$H$4*data!D1703^7)</f>
        <v>58226.974506428982</v>
      </c>
      <c r="K1703" s="4">
        <f>E1703/(constants!$A$4+constants!$B$4*data!E1703+constants!$C$4*data!E1703^2+constants!$D$4*data!E1703^3+constants!$E$4*data!E1703^4+constants!$F$4*data!E1703^5+constants!$G$4*data!E1703^6+constants!$H$4*data!E1703^7)</f>
        <v>58226.974506428982</v>
      </c>
      <c r="L1703" s="4">
        <f>F1703/(constants!$A$4+constants!$B$4*data!F1703+constants!$C$4*data!F1703^2+constants!$D$4*data!F1703^3+constants!$E$4*data!F1703^4+constants!$F$4*data!F1703^5+constants!$G$4*data!F1703^6+constants!$H$4*data!F1703^7)</f>
        <v>1094.1834986378528</v>
      </c>
      <c r="M1703" s="4"/>
      <c r="N1703" s="4"/>
      <c r="O1703" s="4">
        <f t="shared" si="373"/>
        <v>51055.327682346579</v>
      </c>
      <c r="P1703" s="4">
        <f t="shared" si="374"/>
        <v>14556.743626607245</v>
      </c>
      <c r="Q1703" s="4">
        <f t="shared" si="374"/>
        <v>14556.743626607245</v>
      </c>
      <c r="R1703" s="4">
        <f t="shared" si="375"/>
        <v>273.54587465946321</v>
      </c>
      <c r="S1703" s="4"/>
      <c r="T1703" s="4"/>
      <c r="U1703" s="4">
        <f t="shared" si="376"/>
        <v>1</v>
      </c>
      <c r="V1703" s="4"/>
      <c r="W1703" s="4"/>
      <c r="X1703">
        <f>IF(front!E1703&gt;$X$2,O1703,P1703)</f>
        <v>51055.327682346579</v>
      </c>
      <c r="Y1703">
        <f t="shared" si="371"/>
        <v>50821.346894045513</v>
      </c>
      <c r="Z1703">
        <f>SUMPRODUCT($B$7:$B$456,Y$7:Y$456,EXP(constants!$B$32+constants!$A$32*ABS($A$7:$A$456-$A1703)))</f>
        <v>4.0702097337591652E-13</v>
      </c>
      <c r="AA1703">
        <f t="shared" si="372"/>
        <v>50821.346894045513</v>
      </c>
      <c r="AB1703">
        <f t="shared" si="377"/>
        <v>50815.900935485908</v>
      </c>
      <c r="AD1703" s="4"/>
      <c r="AE1703" s="4"/>
      <c r="AF1703" s="4"/>
    </row>
    <row r="1704" spans="1:32" x14ac:dyDescent="0.2">
      <c r="A1704">
        <f>front!A1704</f>
        <v>960.97</v>
      </c>
      <c r="B1704" s="1">
        <f t="shared" si="378"/>
        <v>0.43000000000006366</v>
      </c>
      <c r="C1704">
        <f>front!D1704-front!B1704</f>
        <v>20643.550000000003</v>
      </c>
      <c r="D1704" s="2">
        <f>front!E1704-front!C1704</f>
        <v>55198.7</v>
      </c>
      <c r="E1704" s="2">
        <f>IF(front!F1704-front!C1704&gt;0,front!F1704-front!C1704,0)</f>
        <v>55198.7</v>
      </c>
      <c r="F1704" s="2">
        <f>front!I1704-front!H1704</f>
        <v>1135.8999999999996</v>
      </c>
      <c r="G1704" s="2"/>
      <c r="H1704" s="2"/>
      <c r="I1704" s="4">
        <f>C1704/(constants!$A$4+constants!$B$4*data!C1704+constants!$C$4*data!C1704^2+constants!$D$4*data!C1704^3+constants!$E$4*data!C1704^4+constants!$F$4*data!C1704^5+constants!$G$4*data!C1704^6+constants!$H$4*data!C1704^7)</f>
        <v>20882.473308314315</v>
      </c>
      <c r="J1704" s="4">
        <f>D1704/(constants!$A$4+constants!$B$4*data!D1704+constants!$C$4*data!D1704^2+constants!$D$4*data!D1704^3+constants!$E$4*data!D1704^4+constants!$F$4*data!D1704^5+constants!$G$4*data!D1704^6+constants!$H$4*data!D1704^7)</f>
        <v>58240.418384995304</v>
      </c>
      <c r="K1704" s="4">
        <f>E1704/(constants!$A$4+constants!$B$4*data!E1704+constants!$C$4*data!E1704^2+constants!$D$4*data!E1704^3+constants!$E$4*data!E1704^4+constants!$F$4*data!E1704^5+constants!$G$4*data!E1704^6+constants!$H$4*data!E1704^7)</f>
        <v>58240.418384995304</v>
      </c>
      <c r="L1704" s="4">
        <f>F1704/(constants!$A$4+constants!$B$4*data!F1704+constants!$C$4*data!F1704^2+constants!$D$4*data!F1704^3+constants!$E$4*data!F1704^4+constants!$F$4*data!F1704^5+constants!$G$4*data!F1704^6+constants!$H$4*data!F1704^7)</f>
        <v>1133.2947426323026</v>
      </c>
      <c r="M1704" s="4"/>
      <c r="N1704" s="4"/>
      <c r="O1704" s="4">
        <f t="shared" si="373"/>
        <v>52206.18327078579</v>
      </c>
      <c r="P1704" s="4">
        <f t="shared" si="374"/>
        <v>14560.104596248826</v>
      </c>
      <c r="Q1704" s="4">
        <f t="shared" si="374"/>
        <v>14560.104596248826</v>
      </c>
      <c r="R1704" s="4">
        <f t="shared" si="375"/>
        <v>283.32368565807565</v>
      </c>
      <c r="S1704" s="4"/>
      <c r="T1704" s="4"/>
      <c r="U1704" s="4">
        <f t="shared" si="376"/>
        <v>1</v>
      </c>
      <c r="V1704" s="4"/>
      <c r="W1704" s="4"/>
      <c r="X1704">
        <f>IF(front!E1704&gt;$X$2,O1704,P1704)</f>
        <v>52206.18327078579</v>
      </c>
      <c r="Y1704">
        <f t="shared" si="371"/>
        <v>51972.202482484725</v>
      </c>
      <c r="Z1704">
        <f>SUMPRODUCT($B$7:$B$456,Y$7:Y$456,EXP(constants!$B$32+constants!$A$32*ABS($A$7:$A$456-$A1704)))</f>
        <v>3.9718664778241302E-13</v>
      </c>
      <c r="AA1704">
        <f t="shared" si="372"/>
        <v>51972.202482484725</v>
      </c>
      <c r="AB1704">
        <f t="shared" si="377"/>
        <v>51966.75652392512</v>
      </c>
      <c r="AD1704" s="4"/>
      <c r="AE1704" s="4"/>
      <c r="AF1704" s="4"/>
    </row>
    <row r="1705" spans="1:32" x14ac:dyDescent="0.2">
      <c r="A1705">
        <f>front!A1705</f>
        <v>961.4</v>
      </c>
      <c r="B1705" s="1">
        <f t="shared" si="378"/>
        <v>0.42999999999994998</v>
      </c>
      <c r="C1705">
        <f>front!D1705-front!B1705</f>
        <v>21126.55</v>
      </c>
      <c r="D1705" s="2">
        <f>front!E1705-front!C1705</f>
        <v>54982.400000000001</v>
      </c>
      <c r="E1705" s="2">
        <f>IF(front!F1705-front!C1705&gt;0,front!F1705-front!C1705,0)</f>
        <v>54982.400000000001</v>
      </c>
      <c r="F1705" s="2">
        <f>front!I1705-front!H1705</f>
        <v>1188.6000000000004</v>
      </c>
      <c r="G1705" s="2"/>
      <c r="H1705" s="2"/>
      <c r="I1705" s="4">
        <f>C1705/(constants!$A$4+constants!$B$4*data!C1705+constants!$C$4*data!C1705^2+constants!$D$4*data!C1705^3+constants!$E$4*data!C1705^4+constants!$F$4*data!C1705^5+constants!$G$4*data!C1705^6+constants!$H$4*data!C1705^7)</f>
        <v>21384.957330403573</v>
      </c>
      <c r="J1705" s="4">
        <f>D1705/(constants!$A$4+constants!$B$4*data!D1705+constants!$C$4*data!D1705^2+constants!$D$4*data!D1705^3+constants!$E$4*data!D1705^4+constants!$F$4*data!D1705^5+constants!$G$4*data!D1705^6+constants!$H$4*data!D1705^7)</f>
        <v>58000.151666016085</v>
      </c>
      <c r="K1705" s="4">
        <f>E1705/(constants!$A$4+constants!$B$4*data!E1705+constants!$C$4*data!E1705^2+constants!$D$4*data!E1705^3+constants!$E$4*data!E1705^4+constants!$F$4*data!E1705^5+constants!$G$4*data!E1705^6+constants!$H$4*data!E1705^7)</f>
        <v>58000.151666016085</v>
      </c>
      <c r="L1705" s="4">
        <f>F1705/(constants!$A$4+constants!$B$4*data!F1705+constants!$C$4*data!F1705^2+constants!$D$4*data!F1705^3+constants!$E$4*data!F1705^4+constants!$F$4*data!F1705^5+constants!$G$4*data!F1705^6+constants!$H$4*data!F1705^7)</f>
        <v>1185.8754256959292</v>
      </c>
      <c r="M1705" s="4"/>
      <c r="N1705" s="4"/>
      <c r="O1705" s="4">
        <f t="shared" si="373"/>
        <v>53462.393326008932</v>
      </c>
      <c r="P1705" s="4">
        <f t="shared" si="374"/>
        <v>14500.037916504021</v>
      </c>
      <c r="Q1705" s="4">
        <f t="shared" si="374"/>
        <v>14500.037916504021</v>
      </c>
      <c r="R1705" s="4">
        <f t="shared" si="375"/>
        <v>296.46885642398229</v>
      </c>
      <c r="S1705" s="4"/>
      <c r="T1705" s="4"/>
      <c r="U1705" s="4">
        <f t="shared" si="376"/>
        <v>1</v>
      </c>
      <c r="V1705" s="4"/>
      <c r="W1705" s="4"/>
      <c r="X1705">
        <f>IF(front!E1705&gt;$X$2,O1705,P1705)</f>
        <v>53462.393326008932</v>
      </c>
      <c r="Y1705">
        <f t="shared" si="371"/>
        <v>53228.412537707867</v>
      </c>
      <c r="Z1705">
        <f>SUMPRODUCT($B$7:$B$456,Y$7:Y$456,EXP(constants!$B$32+constants!$A$32*ABS($A$7:$A$456-$A1705)))</f>
        <v>3.8758993638131373E-13</v>
      </c>
      <c r="AA1705">
        <f t="shared" si="372"/>
        <v>53228.412537707867</v>
      </c>
      <c r="AB1705">
        <f t="shared" si="377"/>
        <v>53222.966579148262</v>
      </c>
      <c r="AD1705" s="4"/>
      <c r="AE1705" s="4"/>
      <c r="AF1705" s="4"/>
    </row>
    <row r="1706" spans="1:32" x14ac:dyDescent="0.2">
      <c r="A1706">
        <f>front!A1706</f>
        <v>961.83</v>
      </c>
      <c r="B1706" s="1">
        <f t="shared" si="378"/>
        <v>0.43000000000006366</v>
      </c>
      <c r="C1706">
        <f>front!D1706-front!B1706</f>
        <v>21670.949999999997</v>
      </c>
      <c r="D1706" s="2">
        <f>front!E1706-front!C1706</f>
        <v>55084.3</v>
      </c>
      <c r="E1706" s="2">
        <f>IF(front!F1706-front!C1706&gt;0,front!F1706-front!C1706,0)</f>
        <v>55084.3</v>
      </c>
      <c r="F1706" s="2">
        <f>front!I1706-front!H1706</f>
        <v>1203.2000000000007</v>
      </c>
      <c r="G1706" s="2"/>
      <c r="H1706" s="2"/>
      <c r="I1706" s="4">
        <f>C1706/(constants!$A$4+constants!$B$4*data!C1706+constants!$C$4*data!C1706^2+constants!$D$4*data!C1706^3+constants!$E$4*data!C1706^4+constants!$F$4*data!C1706^5+constants!$G$4*data!C1706^6+constants!$H$4*data!C1706^7)</f>
        <v>21952.166908262996</v>
      </c>
      <c r="J1706" s="4">
        <f>D1706/(constants!$A$4+constants!$B$4*data!D1706+constants!$C$4*data!D1706^2+constants!$D$4*data!D1706^3+constants!$E$4*data!D1706^4+constants!$F$4*data!D1706^5+constants!$G$4*data!D1706^6+constants!$H$4*data!D1706^7)</f>
        <v>58113.327804332788</v>
      </c>
      <c r="K1706" s="4">
        <f>E1706/(constants!$A$4+constants!$B$4*data!E1706+constants!$C$4*data!E1706^2+constants!$D$4*data!E1706^3+constants!$E$4*data!E1706^4+constants!$F$4*data!E1706^5+constants!$G$4*data!E1706^6+constants!$H$4*data!E1706^7)</f>
        <v>58113.327804332788</v>
      </c>
      <c r="L1706" s="4">
        <f>F1706/(constants!$A$4+constants!$B$4*data!F1706+constants!$C$4*data!F1706^2+constants!$D$4*data!F1706^3+constants!$E$4*data!F1706^4+constants!$F$4*data!F1706^5+constants!$G$4*data!F1706^6+constants!$H$4*data!F1706^7)</f>
        <v>1200.4423700956281</v>
      </c>
      <c r="M1706" s="4"/>
      <c r="N1706" s="4"/>
      <c r="O1706" s="4">
        <f t="shared" si="373"/>
        <v>54880.417270657497</v>
      </c>
      <c r="P1706" s="4">
        <f t="shared" si="374"/>
        <v>14528.331951083197</v>
      </c>
      <c r="Q1706" s="4">
        <f t="shared" si="374"/>
        <v>14528.331951083197</v>
      </c>
      <c r="R1706" s="4">
        <f t="shared" si="375"/>
        <v>300.11059252390703</v>
      </c>
      <c r="S1706" s="4"/>
      <c r="T1706" s="4"/>
      <c r="U1706" s="4">
        <f t="shared" si="376"/>
        <v>1</v>
      </c>
      <c r="V1706" s="4"/>
      <c r="W1706" s="4"/>
      <c r="X1706">
        <f>IF(front!E1706&gt;$X$2,O1706,P1706)</f>
        <v>54880.417270657497</v>
      </c>
      <c r="Y1706">
        <f t="shared" si="371"/>
        <v>54646.436482356432</v>
      </c>
      <c r="Z1706">
        <f>SUMPRODUCT($B$7:$B$456,Y$7:Y$456,EXP(constants!$B$32+constants!$A$32*ABS($A$7:$A$456-$A1706)))</f>
        <v>3.7822509800572802E-13</v>
      </c>
      <c r="AA1706">
        <f t="shared" si="372"/>
        <v>54646.436482356432</v>
      </c>
      <c r="AB1706">
        <f t="shared" si="377"/>
        <v>54640.990523796827</v>
      </c>
      <c r="AD1706" s="4"/>
      <c r="AE1706" s="4"/>
      <c r="AF1706" s="4"/>
    </row>
    <row r="1707" spans="1:32" x14ac:dyDescent="0.2">
      <c r="A1707">
        <f>front!A1707</f>
        <v>962.26</v>
      </c>
      <c r="B1707" s="1">
        <f t="shared" si="378"/>
        <v>0.42999999999994998</v>
      </c>
      <c r="C1707">
        <f>front!D1707-front!B1707</f>
        <v>22153.05</v>
      </c>
      <c r="D1707" s="2">
        <f>front!E1707-front!C1707</f>
        <v>55609.7</v>
      </c>
      <c r="E1707" s="2">
        <f>IF(front!F1707-front!C1707&gt;0,front!F1707-front!C1707,0)</f>
        <v>55609.7</v>
      </c>
      <c r="F1707" s="2">
        <f>front!I1707-front!H1707</f>
        <v>1208</v>
      </c>
      <c r="G1707" s="2"/>
      <c r="H1707" s="2"/>
      <c r="I1707" s="4">
        <f>C1707/(constants!$A$4+constants!$B$4*data!C1707+constants!$C$4*data!C1707^2+constants!$D$4*data!C1707^3+constants!$E$4*data!C1707^4+constants!$F$4*data!C1707^5+constants!$G$4*data!C1707^6+constants!$H$4*data!C1707^7)</f>
        <v>22455.204866136828</v>
      </c>
      <c r="J1707" s="4">
        <f>D1707/(constants!$A$4+constants!$B$4*data!D1707+constants!$C$4*data!D1707^2+constants!$D$4*data!D1707^3+constants!$E$4*data!D1707^4+constants!$F$4*data!D1707^5+constants!$G$4*data!D1707^6+constants!$H$4*data!D1707^7)</f>
        <v>58697.308450026627</v>
      </c>
      <c r="K1707" s="4">
        <f>E1707/(constants!$A$4+constants!$B$4*data!E1707+constants!$C$4*data!E1707^2+constants!$D$4*data!E1707^3+constants!$E$4*data!E1707^4+constants!$F$4*data!E1707^5+constants!$G$4*data!E1707^6+constants!$H$4*data!E1707^7)</f>
        <v>58697.308450026627</v>
      </c>
      <c r="L1707" s="4">
        <f>F1707/(constants!$A$4+constants!$B$4*data!F1707+constants!$C$4*data!F1707^2+constants!$D$4*data!F1707^3+constants!$E$4*data!F1707^4+constants!$F$4*data!F1707^5+constants!$G$4*data!F1707^6+constants!$H$4*data!F1707^7)</f>
        <v>1205.2315024260824</v>
      </c>
      <c r="M1707" s="4"/>
      <c r="N1707" s="4"/>
      <c r="O1707" s="4">
        <f t="shared" si="373"/>
        <v>56138.012165342065</v>
      </c>
      <c r="P1707" s="4">
        <f t="shared" si="374"/>
        <v>14674.327112506657</v>
      </c>
      <c r="Q1707" s="4">
        <f t="shared" si="374"/>
        <v>14674.327112506657</v>
      </c>
      <c r="R1707" s="4">
        <f t="shared" si="375"/>
        <v>301.30787560652061</v>
      </c>
      <c r="S1707" s="4"/>
      <c r="T1707" s="4"/>
      <c r="U1707" s="4">
        <f t="shared" si="376"/>
        <v>1</v>
      </c>
      <c r="V1707" s="4"/>
      <c r="W1707" s="4"/>
      <c r="X1707">
        <f>IF(front!E1707&gt;$X$2,O1707,P1707)</f>
        <v>56138.012165342065</v>
      </c>
      <c r="Y1707">
        <f t="shared" si="371"/>
        <v>55904.031377040999</v>
      </c>
      <c r="Z1707">
        <f>SUMPRODUCT($B$7:$B$456,Y$7:Y$456,EXP(constants!$B$32+constants!$A$32*ABS($A$7:$A$456-$A1707)))</f>
        <v>3.6908653020522637E-13</v>
      </c>
      <c r="AA1707">
        <f t="shared" si="372"/>
        <v>55904.031377040999</v>
      </c>
      <c r="AB1707">
        <f t="shared" si="377"/>
        <v>55898.585418481394</v>
      </c>
      <c r="AD1707" s="4"/>
      <c r="AE1707" s="4"/>
      <c r="AF1707" s="4"/>
    </row>
    <row r="1708" spans="1:32" x14ac:dyDescent="0.2">
      <c r="A1708">
        <f>front!A1708</f>
        <v>962.68</v>
      </c>
      <c r="B1708" s="1">
        <f t="shared" si="378"/>
        <v>0.41999999999995907</v>
      </c>
      <c r="C1708">
        <f>front!D1708-front!B1708</f>
        <v>22730.600000000002</v>
      </c>
      <c r="D1708" s="2">
        <f>front!E1708-front!C1708</f>
        <v>55315.1</v>
      </c>
      <c r="E1708" s="2">
        <f>IF(front!F1708-front!C1708&gt;0,front!F1708-front!C1708,0)</f>
        <v>55315.1</v>
      </c>
      <c r="F1708" s="2">
        <f>front!I1708-front!H1708</f>
        <v>1269.1000000000004</v>
      </c>
      <c r="G1708" s="2"/>
      <c r="H1708" s="2"/>
      <c r="I1708" s="4">
        <f>C1708/(constants!$A$4+constants!$B$4*data!C1708+constants!$C$4*data!C1708^2+constants!$D$4*data!C1708^3+constants!$E$4*data!C1708^4+constants!$F$4*data!C1708^5+constants!$G$4*data!C1708^6+constants!$H$4*data!C1708^7)</f>
        <v>23058.735311865599</v>
      </c>
      <c r="J1708" s="4">
        <f>D1708/(constants!$A$4+constants!$B$4*data!D1708+constants!$C$4*data!D1708^2+constants!$D$4*data!D1708^3+constants!$E$4*data!D1708^4+constants!$F$4*data!D1708^5+constants!$G$4*data!D1708^6+constants!$H$4*data!D1708^7)</f>
        <v>58369.766303444187</v>
      </c>
      <c r="K1708" s="4">
        <f>E1708/(constants!$A$4+constants!$B$4*data!E1708+constants!$C$4*data!E1708^2+constants!$D$4*data!E1708^3+constants!$E$4*data!E1708^4+constants!$F$4*data!E1708^5+constants!$G$4*data!E1708^6+constants!$H$4*data!E1708^7)</f>
        <v>58369.766303444187</v>
      </c>
      <c r="L1708" s="4">
        <f>F1708/(constants!$A$4+constants!$B$4*data!F1708+constants!$C$4*data!F1708^2+constants!$D$4*data!F1708^3+constants!$E$4*data!F1708^4+constants!$F$4*data!F1708^5+constants!$G$4*data!F1708^6+constants!$H$4*data!F1708^7)</f>
        <v>1266.1931597822811</v>
      </c>
      <c r="M1708" s="4"/>
      <c r="N1708" s="4"/>
      <c r="O1708" s="4">
        <f t="shared" si="373"/>
        <v>57646.838279663993</v>
      </c>
      <c r="P1708" s="4">
        <f t="shared" si="374"/>
        <v>14592.441575861047</v>
      </c>
      <c r="Q1708" s="4">
        <f t="shared" si="374"/>
        <v>14592.441575861047</v>
      </c>
      <c r="R1708" s="4">
        <f t="shared" si="375"/>
        <v>316.54828994557027</v>
      </c>
      <c r="S1708" s="4"/>
      <c r="T1708" s="4"/>
      <c r="U1708" s="4">
        <f t="shared" si="376"/>
        <v>1</v>
      </c>
      <c r="V1708" s="4"/>
      <c r="W1708" s="4"/>
      <c r="X1708">
        <f>IF(front!E1708&gt;$X$2,O1708,P1708)</f>
        <v>57646.838279663993</v>
      </c>
      <c r="Y1708">
        <f t="shared" si="371"/>
        <v>57412.857491362927</v>
      </c>
      <c r="Z1708">
        <f>SUMPRODUCT($B$7:$B$456,Y$7:Y$456,EXP(constants!$B$32+constants!$A$32*ABS($A$7:$A$456-$A1708)))</f>
        <v>3.6037368816260198E-13</v>
      </c>
      <c r="AA1708">
        <f t="shared" si="372"/>
        <v>57412.857491362927</v>
      </c>
      <c r="AB1708">
        <f t="shared" si="377"/>
        <v>57407.411532803322</v>
      </c>
      <c r="AD1708" s="4"/>
      <c r="AE1708" s="4"/>
      <c r="AF1708" s="4"/>
    </row>
    <row r="1709" spans="1:32" x14ac:dyDescent="0.2">
      <c r="A1709">
        <f>front!A1709</f>
        <v>963.11</v>
      </c>
      <c r="B1709" s="1">
        <f t="shared" si="378"/>
        <v>0.43000000000006366</v>
      </c>
      <c r="C1709">
        <f>front!D1709-front!B1709</f>
        <v>23093.05</v>
      </c>
      <c r="D1709" s="2">
        <f>front!E1709-front!C1709</f>
        <v>55572.5</v>
      </c>
      <c r="E1709" s="2">
        <f>IF(front!F1709-front!C1709&gt;0,front!F1709-front!C1709,0)</f>
        <v>55572.5</v>
      </c>
      <c r="F1709" s="2">
        <f>front!I1709-front!H1709</f>
        <v>1337.1000000000004</v>
      </c>
      <c r="G1709" s="2"/>
      <c r="H1709" s="2"/>
      <c r="I1709" s="4">
        <f>C1709/(constants!$A$4+constants!$B$4*data!C1709+constants!$C$4*data!C1709^2+constants!$D$4*data!C1709^3+constants!$E$4*data!C1709^4+constants!$F$4*data!C1709^5+constants!$G$4*data!C1709^6+constants!$H$4*data!C1709^7)</f>
        <v>23437.980920122951</v>
      </c>
      <c r="J1709" s="4">
        <f>D1709/(constants!$A$4+constants!$B$4*data!D1709+constants!$C$4*data!D1709^2+constants!$D$4*data!D1709^3+constants!$E$4*data!D1709^4+constants!$F$4*data!D1709^5+constants!$G$4*data!D1709^6+constants!$H$4*data!D1709^7)</f>
        <v>58655.934448821921</v>
      </c>
      <c r="K1709" s="4">
        <f>E1709/(constants!$A$4+constants!$B$4*data!E1709+constants!$C$4*data!E1709^2+constants!$D$4*data!E1709^3+constants!$E$4*data!E1709^4+constants!$F$4*data!E1709^5+constants!$G$4*data!E1709^6+constants!$H$4*data!E1709^7)</f>
        <v>58655.934448821921</v>
      </c>
      <c r="L1709" s="4">
        <f>F1709/(constants!$A$4+constants!$B$4*data!F1709+constants!$C$4*data!F1709^2+constants!$D$4*data!F1709^3+constants!$E$4*data!F1709^4+constants!$F$4*data!F1709^5+constants!$G$4*data!F1709^6+constants!$H$4*data!F1709^7)</f>
        <v>1334.0391708782849</v>
      </c>
      <c r="M1709" s="4"/>
      <c r="N1709" s="4"/>
      <c r="O1709" s="4">
        <f t="shared" si="373"/>
        <v>58594.952300307377</v>
      </c>
      <c r="P1709" s="4">
        <f t="shared" si="374"/>
        <v>14663.98361220548</v>
      </c>
      <c r="Q1709" s="4">
        <f t="shared" si="374"/>
        <v>14663.98361220548</v>
      </c>
      <c r="R1709" s="4">
        <f t="shared" si="375"/>
        <v>333.50979271957124</v>
      </c>
      <c r="S1709" s="4"/>
      <c r="T1709" s="4"/>
      <c r="U1709" s="4">
        <f t="shared" si="376"/>
        <v>1</v>
      </c>
      <c r="V1709" s="4"/>
      <c r="W1709" s="4"/>
      <c r="X1709">
        <f>IF(front!E1709&gt;$X$2,O1709,P1709)</f>
        <v>58594.952300307377</v>
      </c>
      <c r="Y1709">
        <f t="shared" si="371"/>
        <v>58360.971512006312</v>
      </c>
      <c r="Z1709">
        <f>SUMPRODUCT($B$7:$B$456,Y$7:Y$456,EXP(constants!$B$32+constants!$A$32*ABS($A$7:$A$456-$A1709)))</f>
        <v>3.5166644107573187E-13</v>
      </c>
      <c r="AA1709">
        <f t="shared" si="372"/>
        <v>58360.971512006312</v>
      </c>
      <c r="AB1709">
        <f t="shared" si="377"/>
        <v>58355.525553446707</v>
      </c>
      <c r="AD1709" s="4"/>
      <c r="AE1709" s="4"/>
      <c r="AF1709" s="4"/>
    </row>
    <row r="1710" spans="1:32" x14ac:dyDescent="0.2">
      <c r="A1710">
        <f>front!A1710</f>
        <v>963.54</v>
      </c>
      <c r="B1710" s="1">
        <f t="shared" si="378"/>
        <v>0.42999999999994998</v>
      </c>
      <c r="C1710">
        <f>front!D1710-front!B1710</f>
        <v>23341.85</v>
      </c>
      <c r="D1710" s="2">
        <f>front!E1710-front!C1710</f>
        <v>55380.5</v>
      </c>
      <c r="E1710" s="2">
        <f>IF(front!F1710-front!C1710&gt;0,front!F1710-front!C1710,0)</f>
        <v>55380.5</v>
      </c>
      <c r="F1710" s="2">
        <f>front!I1710-front!H1710</f>
        <v>1372.1000000000004</v>
      </c>
      <c r="G1710" s="2"/>
      <c r="H1710" s="2"/>
      <c r="I1710" s="4">
        <f>C1710/(constants!$A$4+constants!$B$4*data!C1710+constants!$C$4*data!C1710^2+constants!$D$4*data!C1710^3+constants!$E$4*data!C1710^4+constants!$F$4*data!C1710^5+constants!$G$4*data!C1710^6+constants!$H$4*data!C1710^7)</f>
        <v>23698.526303402548</v>
      </c>
      <c r="J1710" s="4">
        <f>D1710/(constants!$A$4+constants!$B$4*data!D1710+constants!$C$4*data!D1710^2+constants!$D$4*data!D1710^3+constants!$E$4*data!D1710^4+constants!$F$4*data!D1710^5+constants!$G$4*data!D1710^6+constants!$H$4*data!D1710^7)</f>
        <v>58442.457516207578</v>
      </c>
      <c r="K1710" s="4">
        <f>E1710/(constants!$A$4+constants!$B$4*data!E1710+constants!$C$4*data!E1710^2+constants!$D$4*data!E1710^3+constants!$E$4*data!E1710^4+constants!$F$4*data!E1710^5+constants!$G$4*data!E1710^6+constants!$H$4*data!E1710^7)</f>
        <v>58442.457516207578</v>
      </c>
      <c r="L1710" s="4">
        <f>F1710/(constants!$A$4+constants!$B$4*data!F1710+constants!$C$4*data!F1710^2+constants!$D$4*data!F1710^3+constants!$E$4*data!F1710^4+constants!$F$4*data!F1710^5+constants!$G$4*data!F1710^6+constants!$H$4*data!F1710^7)</f>
        <v>1368.9598982587768</v>
      </c>
      <c r="M1710" s="4"/>
      <c r="N1710" s="4"/>
      <c r="O1710" s="4">
        <f t="shared" si="373"/>
        <v>59246.315758506367</v>
      </c>
      <c r="P1710" s="4">
        <f t="shared" si="374"/>
        <v>14610.614379051895</v>
      </c>
      <c r="Q1710" s="4">
        <f t="shared" si="374"/>
        <v>14610.614379051895</v>
      </c>
      <c r="R1710" s="4">
        <f t="shared" si="375"/>
        <v>342.23997456469419</v>
      </c>
      <c r="S1710" s="4"/>
      <c r="T1710" s="4"/>
      <c r="U1710" s="4">
        <f t="shared" si="376"/>
        <v>1</v>
      </c>
      <c r="V1710" s="4"/>
      <c r="W1710" s="4"/>
      <c r="X1710">
        <f>IF(front!E1710&gt;$X$2,O1710,P1710)</f>
        <v>59246.315758506367</v>
      </c>
      <c r="Y1710">
        <f t="shared" si="371"/>
        <v>59012.334970205302</v>
      </c>
      <c r="Z1710">
        <f>SUMPRODUCT($B$7:$B$456,Y$7:Y$456,EXP(constants!$B$32+constants!$A$32*ABS($A$7:$A$456-$A1710)))</f>
        <v>3.4316957602929051E-13</v>
      </c>
      <c r="AA1710">
        <f t="shared" si="372"/>
        <v>59012.334970205302</v>
      </c>
      <c r="AB1710">
        <f t="shared" si="377"/>
        <v>59006.889011645697</v>
      </c>
      <c r="AD1710" s="4"/>
      <c r="AE1710" s="4"/>
      <c r="AF1710" s="4"/>
    </row>
    <row r="1711" spans="1:32" x14ac:dyDescent="0.2">
      <c r="A1711">
        <f>front!A1711</f>
        <v>963.97</v>
      </c>
      <c r="B1711" s="1">
        <f t="shared" si="378"/>
        <v>0.43000000000006366</v>
      </c>
      <c r="C1711">
        <f>front!D1711-front!B1711</f>
        <v>23366.3</v>
      </c>
      <c r="D1711" s="2">
        <f>front!E1711-front!C1711</f>
        <v>55503.5</v>
      </c>
      <c r="E1711" s="2">
        <f>IF(front!F1711-front!C1711&gt;0,front!F1711-front!C1711,0)</f>
        <v>55503.5</v>
      </c>
      <c r="F1711" s="2">
        <f>front!I1711-front!H1711</f>
        <v>1410.1999999999989</v>
      </c>
      <c r="G1711" s="2"/>
      <c r="H1711" s="2"/>
      <c r="I1711" s="4">
        <f>C1711/(constants!$A$4+constants!$B$4*data!C1711+constants!$C$4*data!C1711^2+constants!$D$4*data!C1711^3+constants!$E$4*data!C1711^4+constants!$F$4*data!C1711^5+constants!$G$4*data!C1711^6+constants!$H$4*data!C1711^7)</f>
        <v>23724.139969833115</v>
      </c>
      <c r="J1711" s="4">
        <f>D1711/(constants!$A$4+constants!$B$4*data!D1711+constants!$C$4*data!D1711^2+constants!$D$4*data!D1711^3+constants!$E$4*data!D1711^4+constants!$F$4*data!D1711^5+constants!$G$4*data!D1711^6+constants!$H$4*data!D1711^7)</f>
        <v>58579.203573506697</v>
      </c>
      <c r="K1711" s="4">
        <f>E1711/(constants!$A$4+constants!$B$4*data!E1711+constants!$C$4*data!E1711^2+constants!$D$4*data!E1711^3+constants!$E$4*data!E1711^4+constants!$F$4*data!E1711^5+constants!$G$4*data!E1711^6+constants!$H$4*data!E1711^7)</f>
        <v>58579.203573506697</v>
      </c>
      <c r="L1711" s="4">
        <f>F1711/(constants!$A$4+constants!$B$4*data!F1711+constants!$C$4*data!F1711^2+constants!$D$4*data!F1711^3+constants!$E$4*data!F1711^4+constants!$F$4*data!F1711^5+constants!$G$4*data!F1711^6+constants!$H$4*data!F1711^7)</f>
        <v>1406.9735917300161</v>
      </c>
      <c r="M1711" s="4"/>
      <c r="N1711" s="4"/>
      <c r="O1711" s="4">
        <f t="shared" si="373"/>
        <v>59310.349924582792</v>
      </c>
      <c r="P1711" s="4">
        <f t="shared" si="374"/>
        <v>14644.800893376674</v>
      </c>
      <c r="Q1711" s="4">
        <f t="shared" si="374"/>
        <v>14644.800893376674</v>
      </c>
      <c r="R1711" s="4">
        <f t="shared" si="375"/>
        <v>351.74339793250402</v>
      </c>
      <c r="S1711" s="4"/>
      <c r="T1711" s="4"/>
      <c r="U1711" s="4">
        <f t="shared" si="376"/>
        <v>1</v>
      </c>
      <c r="V1711" s="4"/>
      <c r="W1711" s="4"/>
      <c r="X1711">
        <f>IF(front!E1711&gt;$X$2,O1711,P1711)</f>
        <v>59310.349924582792</v>
      </c>
      <c r="Y1711">
        <f t="shared" si="371"/>
        <v>59076.369136281726</v>
      </c>
      <c r="Z1711">
        <f>SUMPRODUCT($B$7:$B$456,Y$7:Y$456,EXP(constants!$B$32+constants!$A$32*ABS($A$7:$A$456-$A1711)))</f>
        <v>3.3487800983193984E-13</v>
      </c>
      <c r="AA1711">
        <f t="shared" si="372"/>
        <v>59076.369136281726</v>
      </c>
      <c r="AB1711">
        <f t="shared" si="377"/>
        <v>59070.923177722121</v>
      </c>
      <c r="AD1711" s="4"/>
      <c r="AE1711" s="4"/>
      <c r="AF1711" s="4"/>
    </row>
    <row r="1712" spans="1:32" x14ac:dyDescent="0.2">
      <c r="A1712">
        <f>front!A1712</f>
        <v>964.4</v>
      </c>
      <c r="B1712" s="1">
        <f t="shared" si="378"/>
        <v>0.42999999999994998</v>
      </c>
      <c r="C1712">
        <f>front!D1712-front!B1712</f>
        <v>23180.05</v>
      </c>
      <c r="D1712" s="2">
        <f>front!E1712-front!C1712</f>
        <v>55697.9</v>
      </c>
      <c r="E1712" s="2">
        <f>IF(front!F1712-front!C1712&gt;0,front!F1712-front!C1712,0)</f>
        <v>55697.9</v>
      </c>
      <c r="F1712" s="2">
        <f>front!I1712-front!H1712</f>
        <v>1476.6999999999989</v>
      </c>
      <c r="G1712" s="2"/>
      <c r="H1712" s="2"/>
      <c r="I1712" s="4">
        <f>C1712/(constants!$A$4+constants!$B$4*data!C1712+constants!$C$4*data!C1712^2+constants!$D$4*data!C1712^3+constants!$E$4*data!C1712^4+constants!$F$4*data!C1712^5+constants!$G$4*data!C1712^6+constants!$H$4*data!C1712^7)</f>
        <v>23529.068120354492</v>
      </c>
      <c r="J1712" s="4">
        <f>D1712/(constants!$A$4+constants!$B$4*data!D1712+constants!$C$4*data!D1712^2+constants!$D$4*data!D1712^3+constants!$E$4*data!D1712^4+constants!$F$4*data!D1712^5+constants!$G$4*data!D1712^6+constants!$H$4*data!D1712^7)</f>
        <v>58795.422263420121</v>
      </c>
      <c r="K1712" s="4">
        <f>E1712/(constants!$A$4+constants!$B$4*data!E1712+constants!$C$4*data!E1712^2+constants!$D$4*data!E1712^3+constants!$E$4*data!E1712^4+constants!$F$4*data!E1712^5+constants!$G$4*data!E1712^6+constants!$H$4*data!E1712^7)</f>
        <v>58795.422263420121</v>
      </c>
      <c r="L1712" s="4">
        <f>F1712/(constants!$A$4+constants!$B$4*data!F1712+constants!$C$4*data!F1712^2+constants!$D$4*data!F1712^3+constants!$E$4*data!F1712^4+constants!$F$4*data!F1712^5+constants!$G$4*data!F1712^6+constants!$H$4*data!F1712^7)</f>
        <v>1473.3229165480773</v>
      </c>
      <c r="M1712" s="4"/>
      <c r="N1712" s="4"/>
      <c r="O1712" s="4">
        <f t="shared" si="373"/>
        <v>58822.670300886231</v>
      </c>
      <c r="P1712" s="4">
        <f t="shared" si="374"/>
        <v>14698.85556585503</v>
      </c>
      <c r="Q1712" s="4">
        <f t="shared" si="374"/>
        <v>14698.85556585503</v>
      </c>
      <c r="R1712" s="4">
        <f t="shared" si="375"/>
        <v>368.33072913701932</v>
      </c>
      <c r="S1712" s="4"/>
      <c r="T1712" s="4"/>
      <c r="U1712" s="4">
        <f t="shared" si="376"/>
        <v>1</v>
      </c>
      <c r="V1712" s="4"/>
      <c r="W1712" s="4"/>
      <c r="X1712">
        <f>IF(front!E1712&gt;$X$2,O1712,P1712)</f>
        <v>58822.670300886231</v>
      </c>
      <c r="Y1712">
        <f t="shared" si="371"/>
        <v>58588.689512585166</v>
      </c>
      <c r="Z1712">
        <f>SUMPRODUCT($B$7:$B$456,Y$7:Y$456,EXP(constants!$B$32+constants!$A$32*ABS($A$7:$A$456-$A1712)))</f>
        <v>3.2678678211098104E-13</v>
      </c>
      <c r="AA1712">
        <f t="shared" si="372"/>
        <v>58588.689512585166</v>
      </c>
      <c r="AB1712">
        <f t="shared" si="377"/>
        <v>58583.243554025561</v>
      </c>
      <c r="AD1712" s="4"/>
      <c r="AE1712" s="4"/>
      <c r="AF1712" s="4"/>
    </row>
    <row r="1713" spans="1:32" x14ac:dyDescent="0.2">
      <c r="A1713">
        <f>front!A1713</f>
        <v>964.83</v>
      </c>
      <c r="B1713" s="1">
        <f t="shared" si="378"/>
        <v>0.43000000000006366</v>
      </c>
      <c r="C1713">
        <f>front!D1713-front!B1713</f>
        <v>22865.5</v>
      </c>
      <c r="D1713" s="2">
        <f>front!E1713-front!C1713</f>
        <v>55015.7</v>
      </c>
      <c r="E1713" s="2">
        <f>IF(front!F1713-front!C1713&gt;0,front!F1713-front!C1713,0)</f>
        <v>55015.7</v>
      </c>
      <c r="F1713" s="2">
        <f>front!I1713-front!H1713</f>
        <v>1396.3999999999996</v>
      </c>
      <c r="G1713" s="2"/>
      <c r="H1713" s="2"/>
      <c r="I1713" s="4">
        <f>C1713/(constants!$A$4+constants!$B$4*data!C1713+constants!$C$4*data!C1713^2+constants!$D$4*data!C1713^3+constants!$E$4*data!C1713^4+constants!$F$4*data!C1713^5+constants!$G$4*data!C1713^6+constants!$H$4*data!C1713^7)</f>
        <v>23199.842570070417</v>
      </c>
      <c r="J1713" s="4">
        <f>D1713/(constants!$A$4+constants!$B$4*data!D1713+constants!$C$4*data!D1713^2+constants!$D$4*data!D1713^3+constants!$E$4*data!D1713^4+constants!$F$4*data!D1713^5+constants!$G$4*data!D1713^6+constants!$H$4*data!D1713^7)</f>
        <v>58037.133797780152</v>
      </c>
      <c r="K1713" s="4">
        <f>E1713/(constants!$A$4+constants!$B$4*data!E1713+constants!$C$4*data!E1713^2+constants!$D$4*data!E1713^3+constants!$E$4*data!E1713^4+constants!$F$4*data!E1713^5+constants!$G$4*data!E1713^6+constants!$H$4*data!E1713^7)</f>
        <v>58037.133797780152</v>
      </c>
      <c r="L1713" s="4">
        <f>F1713/(constants!$A$4+constants!$B$4*data!F1713+constants!$C$4*data!F1713^2+constants!$D$4*data!F1713^3+constants!$E$4*data!F1713^4+constants!$F$4*data!F1713^5+constants!$G$4*data!F1713^6+constants!$H$4*data!F1713^7)</f>
        <v>1393.2048539688365</v>
      </c>
      <c r="M1713" s="4"/>
      <c r="N1713" s="4"/>
      <c r="O1713" s="4">
        <f t="shared" si="373"/>
        <v>57999.60642517604</v>
      </c>
      <c r="P1713" s="4">
        <f t="shared" si="374"/>
        <v>14509.283449445038</v>
      </c>
      <c r="Q1713" s="4">
        <f t="shared" si="374"/>
        <v>14509.283449445038</v>
      </c>
      <c r="R1713" s="4">
        <f t="shared" si="375"/>
        <v>348.30121349220911</v>
      </c>
      <c r="S1713" s="4"/>
      <c r="T1713" s="4"/>
      <c r="U1713" s="4">
        <f t="shared" si="376"/>
        <v>1</v>
      </c>
      <c r="V1713" s="4"/>
      <c r="W1713" s="4"/>
      <c r="X1713">
        <f>IF(front!E1713&gt;$X$2,O1713,P1713)</f>
        <v>57999.60642517604</v>
      </c>
      <c r="Y1713">
        <f t="shared" si="371"/>
        <v>57765.625636874975</v>
      </c>
      <c r="Z1713">
        <f>SUMPRODUCT($B$7:$B$456,Y$7:Y$456,EXP(constants!$B$32+constants!$A$32*ABS($A$7:$A$456-$A1713)))</f>
        <v>3.1889105234482875E-13</v>
      </c>
      <c r="AA1713">
        <f t="shared" si="372"/>
        <v>57765.625636874975</v>
      </c>
      <c r="AB1713">
        <f t="shared" si="377"/>
        <v>57760.17967831537</v>
      </c>
      <c r="AD1713" s="4"/>
      <c r="AE1713" s="4"/>
      <c r="AF1713" s="4"/>
    </row>
    <row r="1714" spans="1:32" x14ac:dyDescent="0.2">
      <c r="A1714">
        <f>front!A1714</f>
        <v>965.26</v>
      </c>
      <c r="B1714" s="1">
        <f t="shared" si="378"/>
        <v>0.42999999999994998</v>
      </c>
      <c r="C1714">
        <f>front!D1714-front!B1714</f>
        <v>22372.799999999999</v>
      </c>
      <c r="D1714" s="2">
        <f>front!E1714-front!C1714</f>
        <v>55578.1</v>
      </c>
      <c r="E1714" s="2">
        <f>IF(front!F1714-front!C1714&gt;0,front!F1714-front!C1714,0)</f>
        <v>55578.1</v>
      </c>
      <c r="F1714" s="2">
        <f>front!I1714-front!H1714</f>
        <v>1462.3999999999996</v>
      </c>
      <c r="G1714" s="2"/>
      <c r="H1714" s="2"/>
      <c r="I1714" s="4">
        <f>C1714/(constants!$A$4+constants!$B$4*data!C1714+constants!$C$4*data!C1714^2+constants!$D$4*data!C1714^3+constants!$E$4*data!C1714^4+constants!$F$4*data!C1714^5+constants!$G$4*data!C1714^6+constants!$H$4*data!C1714^7)</f>
        <v>22684.725762630223</v>
      </c>
      <c r="J1714" s="4">
        <f>D1714/(constants!$A$4+constants!$B$4*data!D1714+constants!$C$4*data!D1714^2+constants!$D$4*data!D1714^3+constants!$E$4*data!D1714^4+constants!$F$4*data!D1714^5+constants!$G$4*data!D1714^6+constants!$H$4*data!D1714^7)</f>
        <v>58662.162519309</v>
      </c>
      <c r="K1714" s="4">
        <f>E1714/(constants!$A$4+constants!$B$4*data!E1714+constants!$C$4*data!E1714^2+constants!$D$4*data!E1714^3+constants!$E$4*data!E1714^4+constants!$F$4*data!E1714^5+constants!$G$4*data!E1714^6+constants!$H$4*data!E1714^7)</f>
        <v>58662.162519309</v>
      </c>
      <c r="L1714" s="4">
        <f>F1714/(constants!$A$4+constants!$B$4*data!F1714+constants!$C$4*data!F1714^2+constants!$D$4*data!F1714^3+constants!$E$4*data!F1714^4+constants!$F$4*data!F1714^5+constants!$G$4*data!F1714^6+constants!$H$4*data!F1714^7)</f>
        <v>1459.0553213428902</v>
      </c>
      <c r="M1714" s="4"/>
      <c r="N1714" s="4"/>
      <c r="O1714" s="4">
        <f t="shared" si="373"/>
        <v>56711.814406575562</v>
      </c>
      <c r="P1714" s="4">
        <f t="shared" si="374"/>
        <v>14665.54062982725</v>
      </c>
      <c r="Q1714" s="4">
        <f t="shared" si="374"/>
        <v>14665.54062982725</v>
      </c>
      <c r="R1714" s="4">
        <f t="shared" si="375"/>
        <v>364.76383033572256</v>
      </c>
      <c r="S1714" s="4"/>
      <c r="T1714" s="4"/>
      <c r="U1714" s="4">
        <f t="shared" si="376"/>
        <v>1</v>
      </c>
      <c r="V1714" s="4"/>
      <c r="W1714" s="4"/>
      <c r="X1714">
        <f>IF(front!E1714&gt;$X$2,O1714,P1714)</f>
        <v>56711.814406575562</v>
      </c>
      <c r="Y1714">
        <f t="shared" si="371"/>
        <v>56477.833618274497</v>
      </c>
      <c r="Z1714">
        <f>SUMPRODUCT($B$7:$B$456,Y$7:Y$456,EXP(constants!$B$32+constants!$A$32*ABS($A$7:$A$456-$A1714)))</f>
        <v>3.111860969672181E-13</v>
      </c>
      <c r="AA1714">
        <f t="shared" si="372"/>
        <v>56477.833618274497</v>
      </c>
      <c r="AB1714">
        <f t="shared" si="377"/>
        <v>56472.387659714892</v>
      </c>
      <c r="AD1714" s="4"/>
      <c r="AE1714" s="4"/>
      <c r="AF1714" s="4"/>
    </row>
    <row r="1715" spans="1:32" x14ac:dyDescent="0.2">
      <c r="A1715">
        <f>front!A1715</f>
        <v>965.69</v>
      </c>
      <c r="B1715" s="1">
        <f t="shared" si="378"/>
        <v>0.43000000000006366</v>
      </c>
      <c r="C1715">
        <f>front!D1715-front!B1715</f>
        <v>21695.05</v>
      </c>
      <c r="D1715" s="2">
        <f>front!E1715-front!C1715</f>
        <v>55521.5</v>
      </c>
      <c r="E1715" s="2">
        <f>IF(front!F1715-front!C1715&gt;0,front!F1715-front!C1715,0)</f>
        <v>55521.5</v>
      </c>
      <c r="F1715" s="2">
        <f>front!I1715-front!H1715</f>
        <v>1340</v>
      </c>
      <c r="G1715" s="2"/>
      <c r="H1715" s="2"/>
      <c r="I1715" s="4">
        <f>C1715/(constants!$A$4+constants!$B$4*data!C1715+constants!$C$4*data!C1715^2+constants!$D$4*data!C1715^3+constants!$E$4*data!C1715^4+constants!$F$4*data!C1715^5+constants!$G$4*data!C1715^6+constants!$H$4*data!C1715^7)</f>
        <v>21977.297218210013</v>
      </c>
      <c r="J1715" s="4">
        <f>D1715/(constants!$A$4+constants!$B$4*data!D1715+constants!$C$4*data!D1715^2+constants!$D$4*data!D1715^3+constants!$E$4*data!D1715^4+constants!$F$4*data!D1715^5+constants!$G$4*data!D1715^6+constants!$H$4*data!D1715^7)</f>
        <v>58599.218934235156</v>
      </c>
      <c r="K1715" s="4">
        <f>E1715/(constants!$A$4+constants!$B$4*data!E1715+constants!$C$4*data!E1715^2+constants!$D$4*data!E1715^3+constants!$E$4*data!E1715^4+constants!$F$4*data!E1715^5+constants!$G$4*data!E1715^6+constants!$H$4*data!E1715^7)</f>
        <v>58599.218934235156</v>
      </c>
      <c r="L1715" s="4">
        <f>F1715/(constants!$A$4+constants!$B$4*data!F1715+constants!$C$4*data!F1715^2+constants!$D$4*data!F1715^3+constants!$E$4*data!F1715^4+constants!$F$4*data!F1715^5+constants!$G$4*data!F1715^6+constants!$H$4*data!F1715^7)</f>
        <v>1336.9326029660319</v>
      </c>
      <c r="M1715" s="4"/>
      <c r="N1715" s="4"/>
      <c r="O1715" s="4">
        <f t="shared" si="373"/>
        <v>54943.243045525029</v>
      </c>
      <c r="P1715" s="4">
        <f t="shared" si="374"/>
        <v>14649.804733558789</v>
      </c>
      <c r="Q1715" s="4">
        <f t="shared" si="374"/>
        <v>14649.804733558789</v>
      </c>
      <c r="R1715" s="4">
        <f t="shared" si="375"/>
        <v>334.23315074150798</v>
      </c>
      <c r="S1715" s="4"/>
      <c r="T1715" s="4"/>
      <c r="U1715" s="4">
        <f t="shared" si="376"/>
        <v>1</v>
      </c>
      <c r="V1715" s="4"/>
      <c r="W1715" s="4"/>
      <c r="X1715">
        <f>IF(front!E1715&gt;$X$2,O1715,P1715)</f>
        <v>54943.243045525029</v>
      </c>
      <c r="Y1715">
        <f t="shared" si="371"/>
        <v>54709.262257223963</v>
      </c>
      <c r="Z1715">
        <f>SUMPRODUCT($B$7:$B$456,Y$7:Y$456,EXP(constants!$B$32+constants!$A$32*ABS($A$7:$A$456-$A1715)))</f>
        <v>3.0366730654134808E-13</v>
      </c>
      <c r="AA1715">
        <f t="shared" si="372"/>
        <v>54709.262257223963</v>
      </c>
      <c r="AB1715">
        <f t="shared" si="377"/>
        <v>54703.816298664358</v>
      </c>
      <c r="AD1715" s="4"/>
      <c r="AE1715" s="4"/>
      <c r="AF1715" s="4"/>
    </row>
    <row r="1716" spans="1:32" x14ac:dyDescent="0.2">
      <c r="A1716">
        <f>front!A1716</f>
        <v>966.11</v>
      </c>
      <c r="B1716" s="1">
        <f t="shared" si="378"/>
        <v>0.41999999999995907</v>
      </c>
      <c r="C1716">
        <f>front!D1716-front!B1716</f>
        <v>21195.599999999999</v>
      </c>
      <c r="D1716" s="2">
        <f>front!E1716-front!C1716</f>
        <v>55151.7</v>
      </c>
      <c r="E1716" s="2">
        <f>IF(front!F1716-front!C1716&gt;0,front!F1716-front!C1716,0)</f>
        <v>55151.7</v>
      </c>
      <c r="F1716" s="2">
        <f>front!I1716-front!H1716</f>
        <v>1275.2000000000007</v>
      </c>
      <c r="G1716" s="2"/>
      <c r="H1716" s="2"/>
      <c r="I1716" s="4">
        <f>C1716/(constants!$A$4+constants!$B$4*data!C1716+constants!$C$4*data!C1716^2+constants!$D$4*data!C1716^3+constants!$E$4*data!C1716^4+constants!$F$4*data!C1716^5+constants!$G$4*data!C1716^6+constants!$H$4*data!C1716^7)</f>
        <v>21456.850914090737</v>
      </c>
      <c r="J1716" s="4">
        <f>D1716/(constants!$A$4+constants!$B$4*data!D1716+constants!$C$4*data!D1716^2+constants!$D$4*data!D1716^3+constants!$E$4*data!D1716^4+constants!$F$4*data!D1716^5+constants!$G$4*data!D1716^6+constants!$H$4*data!D1716^7)</f>
        <v>58188.200508261689</v>
      </c>
      <c r="K1716" s="4">
        <f>E1716/(constants!$A$4+constants!$B$4*data!E1716+constants!$C$4*data!E1716^2+constants!$D$4*data!E1716^3+constants!$E$4*data!E1716^4+constants!$F$4*data!E1716^5+constants!$G$4*data!E1716^6+constants!$H$4*data!E1716^7)</f>
        <v>58188.200508261689</v>
      </c>
      <c r="L1716" s="4">
        <f>F1716/(constants!$A$4+constants!$B$4*data!F1716+constants!$C$4*data!F1716^2+constants!$D$4*data!F1716^3+constants!$E$4*data!F1716^4+constants!$F$4*data!F1716^5+constants!$G$4*data!F1716^6+constants!$H$4*data!F1716^7)</f>
        <v>1272.2793472663031</v>
      </c>
      <c r="M1716" s="4"/>
      <c r="N1716" s="4"/>
      <c r="O1716" s="4">
        <f t="shared" si="373"/>
        <v>53642.127285226845</v>
      </c>
      <c r="P1716" s="4">
        <f t="shared" si="374"/>
        <v>14547.050127065422</v>
      </c>
      <c r="Q1716" s="4">
        <f t="shared" si="374"/>
        <v>14547.050127065422</v>
      </c>
      <c r="R1716" s="4">
        <f t="shared" si="375"/>
        <v>318.06983681657579</v>
      </c>
      <c r="S1716" s="4"/>
      <c r="T1716" s="4"/>
      <c r="U1716" s="4">
        <f t="shared" si="376"/>
        <v>1</v>
      </c>
      <c r="V1716" s="4"/>
      <c r="W1716" s="4"/>
      <c r="X1716">
        <f>IF(front!E1716&gt;$X$2,O1716,P1716)</f>
        <v>53642.127285226845</v>
      </c>
      <c r="Y1716">
        <f t="shared" si="371"/>
        <v>53408.14649692578</v>
      </c>
      <c r="Z1716">
        <f>SUMPRODUCT($B$7:$B$456,Y$7:Y$456,EXP(constants!$B$32+constants!$A$32*ABS($A$7:$A$456-$A1716)))</f>
        <v>2.9649878355587728E-13</v>
      </c>
      <c r="AA1716">
        <f t="shared" si="372"/>
        <v>53408.14649692578</v>
      </c>
      <c r="AB1716">
        <f t="shared" si="377"/>
        <v>53402.700538366174</v>
      </c>
      <c r="AD1716" s="4"/>
      <c r="AE1716" s="4"/>
      <c r="AF1716" s="4"/>
    </row>
    <row r="1717" spans="1:32" x14ac:dyDescent="0.2">
      <c r="A1717">
        <f>front!A1717</f>
        <v>966.54</v>
      </c>
      <c r="B1717" s="1">
        <f t="shared" si="378"/>
        <v>0.42999999999994998</v>
      </c>
      <c r="C1717">
        <f>front!D1717-front!B1717</f>
        <v>20639.95</v>
      </c>
      <c r="D1717" s="2">
        <f>front!E1717-front!C1717</f>
        <v>55668.4</v>
      </c>
      <c r="E1717" s="2">
        <f>IF(front!F1717-front!C1717&gt;0,front!F1717-front!C1717,0)</f>
        <v>55668.4</v>
      </c>
      <c r="F1717" s="2">
        <f>front!I1717-front!H1717</f>
        <v>1338.2000000000007</v>
      </c>
      <c r="G1717" s="2"/>
      <c r="H1717" s="2"/>
      <c r="I1717" s="4">
        <f>C1717/(constants!$A$4+constants!$B$4*data!C1717+constants!$C$4*data!C1717^2+constants!$D$4*data!C1717^3+constants!$E$4*data!C1717^4+constants!$F$4*data!C1717^5+constants!$G$4*data!C1717^6+constants!$H$4*data!C1717^7)</f>
        <v>20878.730772821258</v>
      </c>
      <c r="J1717" s="4">
        <f>D1717/(constants!$A$4+constants!$B$4*data!D1717+constants!$C$4*data!D1717^2+constants!$D$4*data!D1717^3+constants!$E$4*data!D1717^4+constants!$F$4*data!D1717^5+constants!$G$4*data!D1717^6+constants!$H$4*data!D1717^7)</f>
        <v>58762.603660656547</v>
      </c>
      <c r="K1717" s="4">
        <f>E1717/(constants!$A$4+constants!$B$4*data!E1717+constants!$C$4*data!E1717^2+constants!$D$4*data!E1717^3+constants!$E$4*data!E1717^4+constants!$F$4*data!E1717^5+constants!$G$4*data!E1717^6+constants!$H$4*data!E1717^7)</f>
        <v>58762.603660656547</v>
      </c>
      <c r="L1717" s="4">
        <f>F1717/(constants!$A$4+constants!$B$4*data!F1717+constants!$C$4*data!F1717^2+constants!$D$4*data!F1717^3+constants!$E$4*data!F1717^4+constants!$F$4*data!F1717^5+constants!$G$4*data!F1717^6+constants!$H$4*data!F1717^7)</f>
        <v>1335.136679609172</v>
      </c>
      <c r="M1717" s="4"/>
      <c r="N1717" s="4"/>
      <c r="O1717" s="4">
        <f t="shared" si="373"/>
        <v>52196.826932053147</v>
      </c>
      <c r="P1717" s="4">
        <f t="shared" si="374"/>
        <v>14690.650915164137</v>
      </c>
      <c r="Q1717" s="4">
        <f t="shared" si="374"/>
        <v>14690.650915164137</v>
      </c>
      <c r="R1717" s="4">
        <f t="shared" si="375"/>
        <v>333.784169902293</v>
      </c>
      <c r="S1717" s="4"/>
      <c r="T1717" s="4"/>
      <c r="U1717" s="4">
        <f t="shared" si="376"/>
        <v>1</v>
      </c>
      <c r="V1717" s="4"/>
      <c r="W1717" s="4"/>
      <c r="X1717">
        <f>IF(front!E1717&gt;$X$2,O1717,P1717)</f>
        <v>52196.826932053147</v>
      </c>
      <c r="Y1717">
        <f t="shared" ref="Y1717:Y1780" si="379">X1717-$U$4</f>
        <v>51962.846143752082</v>
      </c>
      <c r="Z1717">
        <f>SUMPRODUCT($B$7:$B$456,Y$7:Y$456,EXP(constants!$B$32+constants!$A$32*ABS($A$7:$A$456-$A1717)))</f>
        <v>2.8933486384092851E-13</v>
      </c>
      <c r="AA1717">
        <f t="shared" si="372"/>
        <v>51962.846143752082</v>
      </c>
      <c r="AB1717">
        <f t="shared" si="377"/>
        <v>51957.400185192477</v>
      </c>
      <c r="AD1717" s="4"/>
      <c r="AE1717" s="4"/>
      <c r="AF1717" s="4"/>
    </row>
    <row r="1718" spans="1:32" x14ac:dyDescent="0.2">
      <c r="A1718">
        <f>front!A1718</f>
        <v>966.97</v>
      </c>
      <c r="B1718" s="1">
        <f t="shared" si="378"/>
        <v>0.43000000000006366</v>
      </c>
      <c r="C1718">
        <f>front!D1718-front!B1718</f>
        <v>20415.800000000003</v>
      </c>
      <c r="D1718" s="2">
        <f>front!E1718-front!C1718</f>
        <v>55615.4</v>
      </c>
      <c r="E1718" s="2">
        <f>IF(front!F1718-front!C1718&gt;0,front!F1718-front!C1718,0)</f>
        <v>55615.4</v>
      </c>
      <c r="F1718" s="2">
        <f>front!I1718-front!H1718</f>
        <v>1235.7999999999993</v>
      </c>
      <c r="G1718" s="2"/>
      <c r="H1718" s="2"/>
      <c r="I1718" s="4">
        <f>C1718/(constants!$A$4+constants!$B$4*data!C1718+constants!$C$4*data!C1718^2+constants!$D$4*data!C1718^3+constants!$E$4*data!C1718^4+constants!$F$4*data!C1718^5+constants!$G$4*data!C1718^6+constants!$H$4*data!C1718^7)</f>
        <v>20645.784829778539</v>
      </c>
      <c r="J1718" s="4">
        <f>D1718/(constants!$A$4+constants!$B$4*data!D1718+constants!$C$4*data!D1718^2+constants!$D$4*data!D1718^3+constants!$E$4*data!D1718^4+constants!$F$4*data!D1718^5+constants!$G$4*data!D1718^6+constants!$H$4*data!D1718^7)</f>
        <v>58703.648394957447</v>
      </c>
      <c r="K1718" s="4">
        <f>E1718/(constants!$A$4+constants!$B$4*data!E1718+constants!$C$4*data!E1718^2+constants!$D$4*data!E1718^3+constants!$E$4*data!E1718^4+constants!$F$4*data!E1718^5+constants!$G$4*data!E1718^6+constants!$H$4*data!E1718^7)</f>
        <v>58703.648394957447</v>
      </c>
      <c r="L1718" s="4">
        <f>F1718/(constants!$A$4+constants!$B$4*data!F1718+constants!$C$4*data!F1718^2+constants!$D$4*data!F1718^3+constants!$E$4*data!F1718^4+constants!$F$4*data!F1718^5+constants!$G$4*data!F1718^6+constants!$H$4*data!F1718^7)</f>
        <v>1232.9685593667411</v>
      </c>
      <c r="M1718" s="4"/>
      <c r="N1718" s="4"/>
      <c r="O1718" s="4">
        <f t="shared" si="373"/>
        <v>51614.462074446346</v>
      </c>
      <c r="P1718" s="4">
        <f t="shared" si="374"/>
        <v>14675.912098739362</v>
      </c>
      <c r="Q1718" s="4">
        <f t="shared" si="374"/>
        <v>14675.912098739362</v>
      </c>
      <c r="R1718" s="4">
        <f t="shared" si="375"/>
        <v>308.24213984168529</v>
      </c>
      <c r="S1718" s="4"/>
      <c r="T1718" s="4"/>
      <c r="U1718" s="4">
        <f t="shared" si="376"/>
        <v>1</v>
      </c>
      <c r="V1718" s="4"/>
      <c r="W1718" s="4"/>
      <c r="X1718">
        <f>IF(front!E1718&gt;$X$2,O1718,P1718)</f>
        <v>51614.462074446346</v>
      </c>
      <c r="Y1718">
        <f t="shared" si="379"/>
        <v>51380.481286145281</v>
      </c>
      <c r="Z1718">
        <f>SUMPRODUCT($B$7:$B$456,Y$7:Y$456,EXP(constants!$B$32+constants!$A$32*ABS($A$7:$A$456-$A1718)))</f>
        <v>2.8234403672712371E-13</v>
      </c>
      <c r="AA1718">
        <f t="shared" si="372"/>
        <v>51380.481286145281</v>
      </c>
      <c r="AB1718">
        <f t="shared" si="377"/>
        <v>51375.035327585676</v>
      </c>
      <c r="AD1718" s="4"/>
      <c r="AE1718" s="4"/>
      <c r="AF1718" s="4"/>
    </row>
    <row r="1719" spans="1:32" x14ac:dyDescent="0.2">
      <c r="A1719">
        <f>front!A1719</f>
        <v>967.4</v>
      </c>
      <c r="B1719" s="1">
        <f t="shared" si="378"/>
        <v>0.42999999999994998</v>
      </c>
      <c r="C1719">
        <f>front!D1719-front!B1719</f>
        <v>20206.55</v>
      </c>
      <c r="D1719" s="2">
        <f>front!E1719-front!C1719</f>
        <v>54940.4</v>
      </c>
      <c r="E1719" s="2">
        <f>IF(front!F1719-front!C1719&gt;0,front!F1719-front!C1719,0)</f>
        <v>54940.4</v>
      </c>
      <c r="F1719" s="2">
        <f>front!I1719-front!H1719</f>
        <v>1236.5</v>
      </c>
      <c r="G1719" s="2"/>
      <c r="H1719" s="2"/>
      <c r="I1719" s="4">
        <f>C1719/(constants!$A$4+constants!$B$4*data!C1719+constants!$C$4*data!C1719^2+constants!$D$4*data!C1719^3+constants!$E$4*data!C1719^4+constants!$F$4*data!C1719^5+constants!$G$4*data!C1719^6+constants!$H$4*data!C1719^7)</f>
        <v>20428.464296085487</v>
      </c>
      <c r="J1719" s="4">
        <f>D1719/(constants!$A$4+constants!$B$4*data!D1719+constants!$C$4*data!D1719^2+constants!$D$4*data!D1719^3+constants!$E$4*data!D1719^4+constants!$F$4*data!D1719^5+constants!$G$4*data!D1719^6+constants!$H$4*data!D1719^7)</f>
        <v>57953.511346968473</v>
      </c>
      <c r="K1719" s="4">
        <f>E1719/(constants!$A$4+constants!$B$4*data!E1719+constants!$C$4*data!E1719^2+constants!$D$4*data!E1719^3+constants!$E$4*data!E1719^4+constants!$F$4*data!E1719^5+constants!$G$4*data!E1719^6+constants!$H$4*data!E1719^7)</f>
        <v>57953.511346968473</v>
      </c>
      <c r="L1719" s="4">
        <f>F1719/(constants!$A$4+constants!$B$4*data!F1719+constants!$C$4*data!F1719^2+constants!$D$4*data!F1719^3+constants!$E$4*data!F1719^4+constants!$F$4*data!F1719^5+constants!$G$4*data!F1719^6+constants!$H$4*data!F1719^7)</f>
        <v>1233.6669744383439</v>
      </c>
      <c r="M1719" s="4"/>
      <c r="N1719" s="4"/>
      <c r="O1719" s="4">
        <f t="shared" si="373"/>
        <v>51071.160740213723</v>
      </c>
      <c r="P1719" s="4">
        <f t="shared" si="374"/>
        <v>14488.377836742118</v>
      </c>
      <c r="Q1719" s="4">
        <f t="shared" si="374"/>
        <v>14488.377836742118</v>
      </c>
      <c r="R1719" s="4">
        <f t="shared" si="375"/>
        <v>308.41674360958598</v>
      </c>
      <c r="S1719" s="4"/>
      <c r="T1719" s="4"/>
      <c r="U1719" s="4">
        <f t="shared" si="376"/>
        <v>1</v>
      </c>
      <c r="V1719" s="4"/>
      <c r="W1719" s="4"/>
      <c r="X1719">
        <f>IF(front!E1719&gt;$X$2,O1719,P1719)</f>
        <v>51071.160740213723</v>
      </c>
      <c r="Y1719">
        <f t="shared" si="379"/>
        <v>50837.179951912658</v>
      </c>
      <c r="Z1719">
        <f>SUMPRODUCT($B$7:$B$456,Y$7:Y$456,EXP(constants!$B$32+constants!$A$32*ABS($A$7:$A$456-$A1719)))</f>
        <v>2.7552212000001347E-13</v>
      </c>
      <c r="AA1719">
        <f t="shared" si="372"/>
        <v>50837.179951912658</v>
      </c>
      <c r="AB1719">
        <f t="shared" si="377"/>
        <v>50831.733993353053</v>
      </c>
      <c r="AD1719" s="4"/>
      <c r="AE1719" s="4"/>
      <c r="AF1719" s="4"/>
    </row>
    <row r="1720" spans="1:32" x14ac:dyDescent="0.2">
      <c r="A1720">
        <f>front!A1720</f>
        <v>967.83</v>
      </c>
      <c r="B1720" s="1">
        <f t="shared" si="378"/>
        <v>0.43000000000006366</v>
      </c>
      <c r="C1720">
        <f>front!D1720-front!B1720</f>
        <v>20124.900000000001</v>
      </c>
      <c r="D1720" s="2">
        <f>front!E1720-front!C1720</f>
        <v>53502</v>
      </c>
      <c r="E1720" s="2">
        <f>IF(front!F1720-front!C1720&gt;0,front!F1720-front!C1720,0)</f>
        <v>53502</v>
      </c>
      <c r="F1720" s="2">
        <f>front!I1720-front!H1720</f>
        <v>1198.8000000000011</v>
      </c>
      <c r="G1720" s="2"/>
      <c r="H1720" s="2"/>
      <c r="I1720" s="4">
        <f>C1720/(constants!$A$4+constants!$B$4*data!C1720+constants!$C$4*data!C1720^2+constants!$D$4*data!C1720^3+constants!$E$4*data!C1720^4+constants!$F$4*data!C1720^5+constants!$G$4*data!C1720^6+constants!$H$4*data!C1720^7)</f>
        <v>20343.702185265898</v>
      </c>
      <c r="J1720" s="4">
        <f>D1720/(constants!$A$4+constants!$B$4*data!D1720+constants!$C$4*data!D1720^2+constants!$D$4*data!D1720^3+constants!$E$4*data!D1720^4+constants!$F$4*data!D1720^5+constants!$G$4*data!D1720^6+constants!$H$4*data!D1720^7)</f>
        <v>56358.288594178048</v>
      </c>
      <c r="K1720" s="4">
        <f>E1720/(constants!$A$4+constants!$B$4*data!E1720+constants!$C$4*data!E1720^2+constants!$D$4*data!E1720^3+constants!$E$4*data!E1720^4+constants!$F$4*data!E1720^5+constants!$G$4*data!E1720^6+constants!$H$4*data!E1720^7)</f>
        <v>56358.288594178048</v>
      </c>
      <c r="L1720" s="4">
        <f>F1720/(constants!$A$4+constants!$B$4*data!F1720+constants!$C$4*data!F1720^2+constants!$D$4*data!F1720^3+constants!$E$4*data!F1720^4+constants!$F$4*data!F1720^5+constants!$G$4*data!F1720^6+constants!$H$4*data!F1720^7)</f>
        <v>1196.052332089389</v>
      </c>
      <c r="M1720" s="4"/>
      <c r="N1720" s="4"/>
      <c r="O1720" s="4">
        <f t="shared" si="373"/>
        <v>50859.255463164744</v>
      </c>
      <c r="P1720" s="4">
        <f t="shared" si="374"/>
        <v>14089.572148544512</v>
      </c>
      <c r="Q1720" s="4">
        <f t="shared" si="374"/>
        <v>14089.572148544512</v>
      </c>
      <c r="R1720" s="4">
        <f t="shared" si="375"/>
        <v>299.01308302234725</v>
      </c>
      <c r="S1720" s="4"/>
      <c r="T1720" s="4"/>
      <c r="U1720" s="4">
        <f t="shared" si="376"/>
        <v>1</v>
      </c>
      <c r="V1720" s="4"/>
      <c r="W1720" s="4"/>
      <c r="X1720">
        <f>IF(front!E1720&gt;$X$2,O1720,P1720)</f>
        <v>50859.255463164744</v>
      </c>
      <c r="Y1720">
        <f t="shared" si="379"/>
        <v>50625.274674863678</v>
      </c>
      <c r="Z1720">
        <f>SUMPRODUCT($B$7:$B$456,Y$7:Y$456,EXP(constants!$B$32+constants!$A$32*ABS($A$7:$A$456-$A1720)))</f>
        <v>2.688650324946238E-13</v>
      </c>
      <c r="AA1720">
        <f t="shared" si="372"/>
        <v>50625.274674863678</v>
      </c>
      <c r="AB1720">
        <f t="shared" si="377"/>
        <v>50619.828716304073</v>
      </c>
      <c r="AD1720" s="4"/>
      <c r="AE1720" s="4"/>
      <c r="AF1720" s="4"/>
    </row>
    <row r="1721" spans="1:32" x14ac:dyDescent="0.2">
      <c r="A1721">
        <f>front!A1721</f>
        <v>968.26</v>
      </c>
      <c r="B1721" s="1">
        <f t="shared" si="378"/>
        <v>0.42999999999994998</v>
      </c>
      <c r="C1721">
        <f>front!D1721-front!B1721</f>
        <v>20137.8</v>
      </c>
      <c r="D1721" s="2">
        <f>front!E1721-front!C1721</f>
        <v>55120.2</v>
      </c>
      <c r="E1721" s="2">
        <f>IF(front!F1721-front!C1721&gt;0,front!F1721-front!C1721,0)</f>
        <v>55120.2</v>
      </c>
      <c r="F1721" s="2">
        <f>front!I1721-front!H1721</f>
        <v>1237</v>
      </c>
      <c r="G1721" s="2"/>
      <c r="H1721" s="2"/>
      <c r="I1721" s="4">
        <f>C1721/(constants!$A$4+constants!$B$4*data!C1721+constants!$C$4*data!C1721^2+constants!$D$4*data!C1721^3+constants!$E$4*data!C1721^4+constants!$F$4*data!C1721^5+constants!$G$4*data!C1721^6+constants!$H$4*data!C1721^7)</f>
        <v>20357.092485567908</v>
      </c>
      <c r="J1721" s="4">
        <f>D1721/(constants!$A$4+constants!$B$4*data!D1721+constants!$C$4*data!D1721^2+constants!$D$4*data!D1721^3+constants!$E$4*data!D1721^4+constants!$F$4*data!D1721^5+constants!$G$4*data!D1721^6+constants!$H$4*data!D1721^7)</f>
        <v>58153.206628457468</v>
      </c>
      <c r="K1721" s="4">
        <f>E1721/(constants!$A$4+constants!$B$4*data!E1721+constants!$C$4*data!E1721^2+constants!$D$4*data!E1721^3+constants!$E$4*data!E1721^4+constants!$F$4*data!E1721^5+constants!$G$4*data!E1721^6+constants!$H$4*data!E1721^7)</f>
        <v>58153.206628457468</v>
      </c>
      <c r="L1721" s="4">
        <f>F1721/(constants!$A$4+constants!$B$4*data!F1721+constants!$C$4*data!F1721^2+constants!$D$4*data!F1721^3+constants!$E$4*data!F1721^4+constants!$F$4*data!F1721^5+constants!$G$4*data!F1721^6+constants!$H$4*data!F1721^7)</f>
        <v>1234.1658423455365</v>
      </c>
      <c r="M1721" s="4"/>
      <c r="N1721" s="4"/>
      <c r="O1721" s="4">
        <f t="shared" si="373"/>
        <v>50892.731213919775</v>
      </c>
      <c r="P1721" s="4">
        <f t="shared" si="374"/>
        <v>14538.301657114367</v>
      </c>
      <c r="Q1721" s="4">
        <f t="shared" si="374"/>
        <v>14538.301657114367</v>
      </c>
      <c r="R1721" s="4">
        <f t="shared" si="375"/>
        <v>308.54146058638412</v>
      </c>
      <c r="S1721" s="4"/>
      <c r="T1721" s="4"/>
      <c r="U1721" s="4">
        <f t="shared" si="376"/>
        <v>1</v>
      </c>
      <c r="V1721" s="4"/>
      <c r="W1721" s="4"/>
      <c r="X1721">
        <f>IF(front!E1721&gt;$X$2,O1721,P1721)</f>
        <v>50892.731213919775</v>
      </c>
      <c r="Y1721">
        <f t="shared" si="379"/>
        <v>50658.750425618709</v>
      </c>
      <c r="Z1721">
        <f>SUMPRODUCT($B$7:$B$456,Y$7:Y$456,EXP(constants!$B$32+constants!$A$32*ABS($A$7:$A$456-$A1721)))</f>
        <v>2.6236879165394057E-13</v>
      </c>
      <c r="AA1721">
        <f t="shared" si="372"/>
        <v>50658.750425618709</v>
      </c>
      <c r="AB1721">
        <f t="shared" si="377"/>
        <v>50653.304467059104</v>
      </c>
      <c r="AD1721" s="4"/>
      <c r="AE1721" s="4"/>
      <c r="AF1721" s="4"/>
    </row>
    <row r="1722" spans="1:32" x14ac:dyDescent="0.2">
      <c r="A1722">
        <f>front!A1722</f>
        <v>968.69</v>
      </c>
      <c r="B1722" s="1">
        <f t="shared" si="378"/>
        <v>0.43000000000006366</v>
      </c>
      <c r="C1722">
        <f>front!D1722-front!B1722</f>
        <v>20153.850000000002</v>
      </c>
      <c r="D1722" s="2">
        <f>front!E1722-front!C1722</f>
        <v>55399.199999999997</v>
      </c>
      <c r="E1722" s="2">
        <f>IF(front!F1722-front!C1722&gt;0,front!F1722-front!C1722,0)</f>
        <v>55399.199999999997</v>
      </c>
      <c r="F1722" s="2">
        <f>front!I1722-front!H1722</f>
        <v>1225.6999999999989</v>
      </c>
      <c r="G1722" s="2"/>
      <c r="H1722" s="2"/>
      <c r="I1722" s="4">
        <f>C1722/(constants!$A$4+constants!$B$4*data!C1722+constants!$C$4*data!C1722^2+constants!$D$4*data!C1722^3+constants!$E$4*data!C1722^4+constants!$F$4*data!C1722^5+constants!$G$4*data!C1722^6+constants!$H$4*data!C1722^7)</f>
        <v>20373.753237141416</v>
      </c>
      <c r="J1722" s="4">
        <f>D1722/(constants!$A$4+constants!$B$4*data!D1722+constants!$C$4*data!D1722^2+constants!$D$4*data!D1722^3+constants!$E$4*data!D1722^4+constants!$F$4*data!D1722^5+constants!$G$4*data!D1722^6+constants!$H$4*data!D1722^7)</f>
        <v>58463.244535345446</v>
      </c>
      <c r="K1722" s="4">
        <f>E1722/(constants!$A$4+constants!$B$4*data!E1722+constants!$C$4*data!E1722^2+constants!$D$4*data!E1722^3+constants!$E$4*data!E1722^4+constants!$F$4*data!E1722^5+constants!$G$4*data!E1722^6+constants!$H$4*data!E1722^7)</f>
        <v>58463.244535345446</v>
      </c>
      <c r="L1722" s="4">
        <f>F1722/(constants!$A$4+constants!$B$4*data!F1722+constants!$C$4*data!F1722^2+constants!$D$4*data!F1722^3+constants!$E$4*data!F1722^4+constants!$F$4*data!F1722^5+constants!$G$4*data!F1722^6+constants!$H$4*data!F1722^7)</f>
        <v>1222.8914274311699</v>
      </c>
      <c r="M1722" s="4"/>
      <c r="N1722" s="4"/>
      <c r="O1722" s="4">
        <f t="shared" si="373"/>
        <v>50934.383092853539</v>
      </c>
      <c r="P1722" s="4">
        <f t="shared" si="374"/>
        <v>14615.811133836361</v>
      </c>
      <c r="Q1722" s="4">
        <f t="shared" si="374"/>
        <v>14615.811133836361</v>
      </c>
      <c r="R1722" s="4">
        <f t="shared" si="375"/>
        <v>305.72285685779246</v>
      </c>
      <c r="S1722" s="4"/>
      <c r="T1722" s="4"/>
      <c r="U1722" s="4">
        <f t="shared" si="376"/>
        <v>1</v>
      </c>
      <c r="V1722" s="4"/>
      <c r="W1722" s="4"/>
      <c r="X1722">
        <f>IF(front!E1722&gt;$X$2,O1722,P1722)</f>
        <v>50934.383092853539</v>
      </c>
      <c r="Y1722">
        <f t="shared" si="379"/>
        <v>50700.402304552474</v>
      </c>
      <c r="Z1722">
        <f>SUMPRODUCT($B$7:$B$456,Y$7:Y$456,EXP(constants!$B$32+constants!$A$32*ABS($A$7:$A$456-$A1722)))</f>
        <v>2.5602951114635891E-13</v>
      </c>
      <c r="AA1722">
        <f t="shared" si="372"/>
        <v>50700.402304552474</v>
      </c>
      <c r="AB1722">
        <f t="shared" si="377"/>
        <v>50694.956345992869</v>
      </c>
      <c r="AD1722" s="4"/>
      <c r="AE1722" s="4"/>
      <c r="AF1722" s="4"/>
    </row>
    <row r="1723" spans="1:32" x14ac:dyDescent="0.2">
      <c r="A1723">
        <f>front!A1723</f>
        <v>969.11</v>
      </c>
      <c r="B1723" s="1">
        <f t="shared" si="378"/>
        <v>0.41999999999995907</v>
      </c>
      <c r="C1723">
        <f>front!D1723-front!B1723</f>
        <v>20188.45</v>
      </c>
      <c r="D1723" s="2">
        <f>front!E1723-front!C1723</f>
        <v>55222.8</v>
      </c>
      <c r="E1723" s="2">
        <f>IF(front!F1723-front!C1723&gt;0,front!F1723-front!C1723,0)</f>
        <v>55222.8</v>
      </c>
      <c r="F1723" s="2">
        <f>front!I1723-front!H1723</f>
        <v>1253.8000000000011</v>
      </c>
      <c r="G1723" s="2"/>
      <c r="H1723" s="2"/>
      <c r="I1723" s="4">
        <f>C1723/(constants!$A$4+constants!$B$4*data!C1723+constants!$C$4*data!C1723^2+constants!$D$4*data!C1723^3+constants!$E$4*data!C1723^4+constants!$F$4*data!C1723^5+constants!$G$4*data!C1723^6+constants!$H$4*data!C1723^7)</f>
        <v>20409.67261247267</v>
      </c>
      <c r="J1723" s="4">
        <f>D1723/(constants!$A$4+constants!$B$4*data!D1723+constants!$C$4*data!D1723^2+constants!$D$4*data!D1723^3+constants!$E$4*data!D1723^4+constants!$F$4*data!D1723^5+constants!$G$4*data!D1723^6+constants!$H$4*data!D1723^7)</f>
        <v>58267.196189093629</v>
      </c>
      <c r="K1723" s="4">
        <f>E1723/(constants!$A$4+constants!$B$4*data!E1723+constants!$C$4*data!E1723^2+constants!$D$4*data!E1723^3+constants!$E$4*data!E1723^4+constants!$F$4*data!E1723^5+constants!$G$4*data!E1723^6+constants!$H$4*data!E1723^7)</f>
        <v>58267.196189093629</v>
      </c>
      <c r="L1723" s="4">
        <f>F1723/(constants!$A$4+constants!$B$4*data!F1723+constants!$C$4*data!F1723^2+constants!$D$4*data!F1723^3+constants!$E$4*data!F1723^4+constants!$F$4*data!F1723^5+constants!$G$4*data!F1723^6+constants!$H$4*data!F1723^7)</f>
        <v>1250.9278034518775</v>
      </c>
      <c r="M1723" s="4"/>
      <c r="N1723" s="4"/>
      <c r="O1723" s="4">
        <f t="shared" si="373"/>
        <v>51024.181531181668</v>
      </c>
      <c r="P1723" s="4">
        <f t="shared" si="374"/>
        <v>14566.799047273407</v>
      </c>
      <c r="Q1723" s="4">
        <f t="shared" si="374"/>
        <v>14566.799047273407</v>
      </c>
      <c r="R1723" s="4">
        <f t="shared" si="375"/>
        <v>312.73195086296937</v>
      </c>
      <c r="S1723" s="4"/>
      <c r="T1723" s="4"/>
      <c r="U1723" s="4">
        <f t="shared" si="376"/>
        <v>1</v>
      </c>
      <c r="V1723" s="4"/>
      <c r="W1723" s="4"/>
      <c r="X1723">
        <f>IF(front!E1723&gt;$X$2,O1723,P1723)</f>
        <v>51024.181531181668</v>
      </c>
      <c r="Y1723">
        <f t="shared" si="379"/>
        <v>50790.200742880603</v>
      </c>
      <c r="Z1723">
        <f>SUMPRODUCT($B$7:$B$456,Y$7:Y$456,EXP(constants!$B$32+constants!$A$32*ABS($A$7:$A$456-$A1723)))</f>
        <v>2.4998554988982623E-13</v>
      </c>
      <c r="AA1723">
        <f t="shared" si="372"/>
        <v>50790.200742880603</v>
      </c>
      <c r="AB1723">
        <f t="shared" si="377"/>
        <v>50784.754784320998</v>
      </c>
      <c r="AD1723" s="4"/>
      <c r="AE1723" s="4"/>
      <c r="AF1723" s="4"/>
    </row>
    <row r="1724" spans="1:32" x14ac:dyDescent="0.2">
      <c r="A1724">
        <f>front!A1724</f>
        <v>969.54</v>
      </c>
      <c r="B1724" s="1">
        <f t="shared" si="378"/>
        <v>0.42999999999994998</v>
      </c>
      <c r="C1724">
        <f>front!D1724-front!B1724</f>
        <v>20289.3</v>
      </c>
      <c r="D1724" s="2">
        <f>front!E1724-front!C1724</f>
        <v>55716.6</v>
      </c>
      <c r="E1724" s="2">
        <f>IF(front!F1724-front!C1724&gt;0,front!F1724-front!C1724,0)</f>
        <v>55716.6</v>
      </c>
      <c r="F1724" s="2">
        <f>front!I1724-front!H1724</f>
        <v>1215.2999999999993</v>
      </c>
      <c r="G1724" s="2"/>
      <c r="H1724" s="2"/>
      <c r="I1724" s="4">
        <f>C1724/(constants!$A$4+constants!$B$4*data!C1724+constants!$C$4*data!C1724^2+constants!$D$4*data!C1724^3+constants!$E$4*data!C1724^4+constants!$F$4*data!C1724^5+constants!$G$4*data!C1724^6+constants!$H$4*data!C1724^7)</f>
        <v>20514.389571990403</v>
      </c>
      <c r="J1724" s="4">
        <f>D1724/(constants!$A$4+constants!$B$4*data!D1724+constants!$C$4*data!D1724^2+constants!$D$4*data!D1724^3+constants!$E$4*data!D1724^4+constants!$F$4*data!D1724^5+constants!$G$4*data!D1724^6+constants!$H$4*data!D1724^7)</f>
        <v>58816.227376466886</v>
      </c>
      <c r="K1724" s="4">
        <f>E1724/(constants!$A$4+constants!$B$4*data!E1724+constants!$C$4*data!E1724^2+constants!$D$4*data!E1724^3+constants!$E$4*data!E1724^4+constants!$F$4*data!E1724^5+constants!$G$4*data!E1724^6+constants!$H$4*data!E1724^7)</f>
        <v>58816.227376466886</v>
      </c>
      <c r="L1724" s="4">
        <f>F1724/(constants!$A$4+constants!$B$4*data!F1724+constants!$C$4*data!F1724^2+constants!$D$4*data!F1724^3+constants!$E$4*data!F1724^4+constants!$F$4*data!F1724^5+constants!$G$4*data!F1724^6+constants!$H$4*data!F1724^7)</f>
        <v>1212.5149744178873</v>
      </c>
      <c r="M1724" s="4"/>
      <c r="N1724" s="4"/>
      <c r="O1724" s="4">
        <f t="shared" si="373"/>
        <v>51285.973929976011</v>
      </c>
      <c r="P1724" s="4">
        <f t="shared" si="374"/>
        <v>14704.056844116722</v>
      </c>
      <c r="Q1724" s="4">
        <f t="shared" si="374"/>
        <v>14704.056844116722</v>
      </c>
      <c r="R1724" s="4">
        <f t="shared" si="375"/>
        <v>303.12874360447182</v>
      </c>
      <c r="S1724" s="4"/>
      <c r="T1724" s="4"/>
      <c r="U1724" s="4">
        <f t="shared" si="376"/>
        <v>1</v>
      </c>
      <c r="V1724" s="4"/>
      <c r="W1724" s="4"/>
      <c r="X1724">
        <f>IF(front!E1724&gt;$X$2,O1724,P1724)</f>
        <v>51285.973929976011</v>
      </c>
      <c r="Y1724">
        <f t="shared" si="379"/>
        <v>51051.993141674946</v>
      </c>
      <c r="Z1724">
        <f>SUMPRODUCT($B$7:$B$456,Y$7:Y$456,EXP(constants!$B$32+constants!$A$32*ABS($A$7:$A$456-$A1724)))</f>
        <v>2.4394546976595424E-13</v>
      </c>
      <c r="AA1724">
        <f t="shared" si="372"/>
        <v>51051.993141674946</v>
      </c>
      <c r="AB1724">
        <f t="shared" si="377"/>
        <v>51046.547183115341</v>
      </c>
      <c r="AD1724" s="4"/>
      <c r="AE1724" s="4"/>
      <c r="AF1724" s="4"/>
    </row>
    <row r="1725" spans="1:32" x14ac:dyDescent="0.2">
      <c r="A1725">
        <f>front!A1725</f>
        <v>969.97</v>
      </c>
      <c r="B1725" s="1">
        <f t="shared" si="378"/>
        <v>0.43000000000006366</v>
      </c>
      <c r="C1725">
        <f>front!D1725-front!B1725</f>
        <v>20443.099999999999</v>
      </c>
      <c r="D1725" s="2">
        <f>front!E1725-front!C1725</f>
        <v>55608.2</v>
      </c>
      <c r="E1725" s="2">
        <f>IF(front!F1725-front!C1725&gt;0,front!F1725-front!C1725,0)</f>
        <v>55608.2</v>
      </c>
      <c r="F1725" s="2">
        <f>front!I1725-front!H1725</f>
        <v>1196.2000000000007</v>
      </c>
      <c r="G1725" s="2"/>
      <c r="H1725" s="2"/>
      <c r="I1725" s="4">
        <f>C1725/(constants!$A$4+constants!$B$4*data!C1725+constants!$C$4*data!C1725^2+constants!$D$4*data!C1725^3+constants!$E$4*data!C1725^4+constants!$F$4*data!C1725^5+constants!$G$4*data!C1725^6+constants!$H$4*data!C1725^7)</f>
        <v>20674.147798798302</v>
      </c>
      <c r="J1725" s="4">
        <f>D1725/(constants!$A$4+constants!$B$4*data!D1725+constants!$C$4*data!D1725^2+constants!$D$4*data!D1725^3+constants!$E$4*data!D1725^4+constants!$F$4*data!D1725^5+constants!$G$4*data!D1725^6+constants!$H$4*data!D1725^7)</f>
        <v>58695.640060340156</v>
      </c>
      <c r="K1725" s="4">
        <f>E1725/(constants!$A$4+constants!$B$4*data!E1725+constants!$C$4*data!E1725^2+constants!$D$4*data!E1725^3+constants!$E$4*data!E1725^4+constants!$F$4*data!E1725^5+constants!$G$4*data!E1725^6+constants!$H$4*data!E1725^7)</f>
        <v>58695.640060340156</v>
      </c>
      <c r="L1725" s="4">
        <f>F1725/(constants!$A$4+constants!$B$4*data!F1725+constants!$C$4*data!F1725^2+constants!$D$4*data!F1725^3+constants!$E$4*data!F1725^4+constants!$F$4*data!F1725^5+constants!$G$4*data!F1725^6+constants!$H$4*data!F1725^7)</f>
        <v>1193.4582187076965</v>
      </c>
      <c r="M1725" s="4"/>
      <c r="N1725" s="4"/>
      <c r="O1725" s="4">
        <f t="shared" si="373"/>
        <v>51685.369496995751</v>
      </c>
      <c r="P1725" s="4">
        <f t="shared" si="374"/>
        <v>14673.910015085039</v>
      </c>
      <c r="Q1725" s="4">
        <f t="shared" si="374"/>
        <v>14673.910015085039</v>
      </c>
      <c r="R1725" s="4">
        <f t="shared" si="375"/>
        <v>298.36455467692412</v>
      </c>
      <c r="S1725" s="4"/>
      <c r="T1725" s="4"/>
      <c r="U1725" s="4">
        <f t="shared" si="376"/>
        <v>1</v>
      </c>
      <c r="V1725" s="4"/>
      <c r="W1725" s="4"/>
      <c r="X1725">
        <f>IF(front!E1725&gt;$X$2,O1725,P1725)</f>
        <v>51685.369496995751</v>
      </c>
      <c r="Y1725">
        <f t="shared" si="379"/>
        <v>51451.388708694685</v>
      </c>
      <c r="Z1725">
        <f>SUMPRODUCT($B$7:$B$456,Y$7:Y$456,EXP(constants!$B$32+constants!$A$32*ABS($A$7:$A$456-$A1725)))</f>
        <v>2.3805132834901372E-13</v>
      </c>
      <c r="AA1725">
        <f t="shared" si="372"/>
        <v>51451.388708694685</v>
      </c>
      <c r="AB1725">
        <f t="shared" si="377"/>
        <v>51445.94275013508</v>
      </c>
      <c r="AD1725" s="4"/>
      <c r="AE1725" s="4"/>
      <c r="AF1725" s="4"/>
    </row>
    <row r="1726" spans="1:32" x14ac:dyDescent="0.2">
      <c r="A1726">
        <f>front!A1726</f>
        <v>970.4</v>
      </c>
      <c r="B1726" s="1">
        <f t="shared" si="378"/>
        <v>0.42999999999994998</v>
      </c>
      <c r="C1726">
        <f>front!D1726-front!B1726</f>
        <v>20698.75</v>
      </c>
      <c r="D1726" s="2">
        <f>front!E1726-front!C1726</f>
        <v>55169.1</v>
      </c>
      <c r="E1726" s="2">
        <f>IF(front!F1726-front!C1726&gt;0,front!F1726-front!C1726,0)</f>
        <v>55169.1</v>
      </c>
      <c r="F1726" s="2">
        <f>front!I1726-front!H1726</f>
        <v>1239.5</v>
      </c>
      <c r="G1726" s="2"/>
      <c r="H1726" s="2"/>
      <c r="I1726" s="4">
        <f>C1726/(constants!$A$4+constants!$B$4*data!C1726+constants!$C$4*data!C1726^2+constants!$D$4*data!C1726^3+constants!$E$4*data!C1726^4+constants!$F$4*data!C1726^5+constants!$G$4*data!C1726^6+constants!$H$4*data!C1726^7)</f>
        <v>20939.863853003902</v>
      </c>
      <c r="J1726" s="4">
        <f>D1726/(constants!$A$4+constants!$B$4*data!D1726+constants!$C$4*data!D1726^2+constants!$D$4*data!D1726^3+constants!$E$4*data!D1726^4+constants!$F$4*data!D1726^5+constants!$G$4*data!D1726^6+constants!$H$4*data!D1726^7)</f>
        <v>58207.531560184936</v>
      </c>
      <c r="K1726" s="4">
        <f>E1726/(constants!$A$4+constants!$B$4*data!E1726+constants!$C$4*data!E1726^2+constants!$D$4*data!E1726^3+constants!$E$4*data!E1726^4+constants!$F$4*data!E1726^5+constants!$G$4*data!E1726^6+constants!$H$4*data!E1726^7)</f>
        <v>58207.531560184936</v>
      </c>
      <c r="L1726" s="4">
        <f>F1726/(constants!$A$4+constants!$B$4*data!F1726+constants!$C$4*data!F1726^2+constants!$D$4*data!F1726^3+constants!$E$4*data!F1726^4+constants!$F$4*data!F1726^5+constants!$G$4*data!F1726^6+constants!$H$4*data!F1726^7)</f>
        <v>1236.6601818675711</v>
      </c>
      <c r="M1726" s="4"/>
      <c r="N1726" s="4"/>
      <c r="O1726" s="4">
        <f t="shared" si="373"/>
        <v>52349.659632509763</v>
      </c>
      <c r="P1726" s="4">
        <f t="shared" si="374"/>
        <v>14551.882890046234</v>
      </c>
      <c r="Q1726" s="4">
        <f t="shared" si="374"/>
        <v>14551.882890046234</v>
      </c>
      <c r="R1726" s="4">
        <f t="shared" si="375"/>
        <v>309.16504546689276</v>
      </c>
      <c r="S1726" s="4"/>
      <c r="T1726" s="4"/>
      <c r="U1726" s="4">
        <f t="shared" si="376"/>
        <v>1</v>
      </c>
      <c r="V1726" s="4"/>
      <c r="W1726" s="4"/>
      <c r="X1726">
        <f>IF(front!E1726&gt;$X$2,O1726,P1726)</f>
        <v>52349.659632509763</v>
      </c>
      <c r="Y1726">
        <f t="shared" si="379"/>
        <v>52115.678844208698</v>
      </c>
      <c r="Z1726">
        <f>SUMPRODUCT($B$7:$B$456,Y$7:Y$456,EXP(constants!$B$32+constants!$A$32*ABS($A$7:$A$456-$A1726)))</f>
        <v>2.3229959950926329E-13</v>
      </c>
      <c r="AA1726">
        <f t="shared" si="372"/>
        <v>52115.678844208698</v>
      </c>
      <c r="AB1726">
        <f t="shared" si="377"/>
        <v>52110.232885649093</v>
      </c>
      <c r="AD1726" s="4"/>
      <c r="AE1726" s="4"/>
      <c r="AF1726" s="4"/>
    </row>
    <row r="1727" spans="1:32" x14ac:dyDescent="0.2">
      <c r="A1727">
        <f>front!A1727</f>
        <v>970.83</v>
      </c>
      <c r="B1727" s="1">
        <f t="shared" si="378"/>
        <v>0.43000000000006366</v>
      </c>
      <c r="C1727">
        <f>front!D1727-front!B1727</f>
        <v>20972.15</v>
      </c>
      <c r="D1727" s="2">
        <f>front!E1727-front!C1727</f>
        <v>55515.7</v>
      </c>
      <c r="E1727" s="2">
        <f>IF(front!F1727-front!C1727&gt;0,front!F1727-front!C1727,0)</f>
        <v>55515.7</v>
      </c>
      <c r="F1727" s="2">
        <f>front!I1727-front!H1727</f>
        <v>1189.3999999999996</v>
      </c>
      <c r="G1727" s="2"/>
      <c r="H1727" s="2"/>
      <c r="I1727" s="4">
        <f>C1727/(constants!$A$4+constants!$B$4*data!C1727+constants!$C$4*data!C1727^2+constants!$D$4*data!C1727^3+constants!$E$4*data!C1727^4+constants!$F$4*data!C1727^5+constants!$G$4*data!C1727^6+constants!$H$4*data!C1727^7)</f>
        <v>21224.251339814055</v>
      </c>
      <c r="J1727" s="4">
        <f>D1727/(constants!$A$4+constants!$B$4*data!D1727+constants!$C$4*data!D1727^2+constants!$D$4*data!D1727^3+constants!$E$4*data!D1727^4+constants!$F$4*data!D1727^5+constants!$G$4*data!D1727^6+constants!$H$4*data!D1727^7)</f>
        <v>58592.769433953021</v>
      </c>
      <c r="K1727" s="4">
        <f>E1727/(constants!$A$4+constants!$B$4*data!E1727+constants!$C$4*data!E1727^2+constants!$D$4*data!E1727^3+constants!$E$4*data!E1727^4+constants!$F$4*data!E1727^5+constants!$G$4*data!E1727^6+constants!$H$4*data!E1727^7)</f>
        <v>58592.769433953021</v>
      </c>
      <c r="L1727" s="4">
        <f>F1727/(constants!$A$4+constants!$B$4*data!F1727+constants!$C$4*data!F1727^2+constants!$D$4*data!F1727^3+constants!$E$4*data!F1727^4+constants!$F$4*data!F1727^5+constants!$G$4*data!F1727^6+constants!$H$4*data!F1727^7)</f>
        <v>1186.6736144369945</v>
      </c>
      <c r="M1727" s="4"/>
      <c r="N1727" s="4"/>
      <c r="O1727" s="4">
        <f t="shared" si="373"/>
        <v>53060.628349535138</v>
      </c>
      <c r="P1727" s="4">
        <f t="shared" si="374"/>
        <v>14648.192358488257</v>
      </c>
      <c r="Q1727" s="4">
        <f t="shared" si="374"/>
        <v>14648.192358488257</v>
      </c>
      <c r="R1727" s="4">
        <f t="shared" si="375"/>
        <v>296.66840360924863</v>
      </c>
      <c r="S1727" s="4"/>
      <c r="T1727" s="4"/>
      <c r="U1727" s="4">
        <f t="shared" si="376"/>
        <v>1</v>
      </c>
      <c r="V1727" s="4"/>
      <c r="W1727" s="4"/>
      <c r="X1727">
        <f>IF(front!E1727&gt;$X$2,O1727,P1727)</f>
        <v>53060.628349535138</v>
      </c>
      <c r="Y1727">
        <f t="shared" si="379"/>
        <v>52826.647561234073</v>
      </c>
      <c r="Z1727">
        <f>SUMPRODUCT($B$7:$B$456,Y$7:Y$456,EXP(constants!$B$32+constants!$A$32*ABS($A$7:$A$456-$A1727)))</f>
        <v>2.266868423143053E-13</v>
      </c>
      <c r="AA1727">
        <f t="shared" si="372"/>
        <v>52826.647561234073</v>
      </c>
      <c r="AB1727">
        <f t="shared" si="377"/>
        <v>52821.201602674468</v>
      </c>
      <c r="AD1727" s="4"/>
      <c r="AE1727" s="4"/>
      <c r="AF1727" s="4"/>
    </row>
    <row r="1728" spans="1:32" x14ac:dyDescent="0.2">
      <c r="A1728">
        <f>front!A1728</f>
        <v>971.26</v>
      </c>
      <c r="B1728" s="1">
        <f t="shared" si="378"/>
        <v>0.42999999999994998</v>
      </c>
      <c r="C1728">
        <f>front!D1728-front!B1728</f>
        <v>21396.6</v>
      </c>
      <c r="D1728" s="2">
        <f>front!E1728-front!C1728</f>
        <v>55410.6</v>
      </c>
      <c r="E1728" s="2">
        <f>IF(front!F1728-front!C1728&gt;0,front!F1728-front!C1728,0)</f>
        <v>55410.6</v>
      </c>
      <c r="F1728" s="2">
        <f>front!I1728-front!H1728</f>
        <v>1201.2999999999993</v>
      </c>
      <c r="G1728" s="2"/>
      <c r="H1728" s="2"/>
      <c r="I1728" s="4">
        <f>C1728/(constants!$A$4+constants!$B$4*data!C1728+constants!$C$4*data!C1728^2+constants!$D$4*data!C1728^3+constants!$E$4*data!C1728^4+constants!$F$4*data!C1728^5+constants!$G$4*data!C1728^6+constants!$H$4*data!C1728^7)</f>
        <v>21666.210522309626</v>
      </c>
      <c r="J1728" s="4">
        <f>D1728/(constants!$A$4+constants!$B$4*data!D1728+constants!$C$4*data!D1728^2+constants!$D$4*data!D1728^3+constants!$E$4*data!D1728^4+constants!$F$4*data!D1728^5+constants!$G$4*data!D1728^6+constants!$H$4*data!D1728^7)</f>
        <v>58475.917327136049</v>
      </c>
      <c r="K1728" s="4">
        <f>E1728/(constants!$A$4+constants!$B$4*data!E1728+constants!$C$4*data!E1728^2+constants!$D$4*data!E1728^3+constants!$E$4*data!E1728^4+constants!$F$4*data!E1728^5+constants!$G$4*data!E1728^6+constants!$H$4*data!E1728^7)</f>
        <v>58475.917327136049</v>
      </c>
      <c r="L1728" s="4">
        <f>F1728/(constants!$A$4+constants!$B$4*data!F1728+constants!$C$4*data!F1728^2+constants!$D$4*data!F1728^3+constants!$E$4*data!F1728^4+constants!$F$4*data!F1728^5+constants!$G$4*data!F1728^6+constants!$H$4*data!F1728^7)</f>
        <v>1198.5466718696487</v>
      </c>
      <c r="M1728" s="4"/>
      <c r="N1728" s="4"/>
      <c r="O1728" s="4">
        <f t="shared" si="373"/>
        <v>54165.526305774067</v>
      </c>
      <c r="P1728" s="4">
        <f t="shared" si="374"/>
        <v>14618.979331784012</v>
      </c>
      <c r="Q1728" s="4">
        <f t="shared" si="374"/>
        <v>14618.979331784012</v>
      </c>
      <c r="R1728" s="4">
        <f t="shared" si="375"/>
        <v>299.63666796741217</v>
      </c>
      <c r="S1728" s="4"/>
      <c r="T1728" s="4"/>
      <c r="U1728" s="4">
        <f t="shared" si="376"/>
        <v>1</v>
      </c>
      <c r="V1728" s="4"/>
      <c r="W1728" s="4"/>
      <c r="X1728">
        <f>IF(front!E1728&gt;$X$2,O1728,P1728)</f>
        <v>54165.526305774067</v>
      </c>
      <c r="Y1728">
        <f t="shared" si="379"/>
        <v>53931.545517473001</v>
      </c>
      <c r="Z1728">
        <f>SUMPRODUCT($B$7:$B$456,Y$7:Y$456,EXP(constants!$B$32+constants!$A$32*ABS($A$7:$A$456-$A1728)))</f>
        <v>2.2120969897058269E-13</v>
      </c>
      <c r="AA1728">
        <f t="shared" si="372"/>
        <v>53931.545517473001</v>
      </c>
      <c r="AB1728">
        <f t="shared" si="377"/>
        <v>53926.099558913396</v>
      </c>
      <c r="AD1728" s="4"/>
      <c r="AE1728" s="4"/>
      <c r="AF1728" s="4"/>
    </row>
    <row r="1729" spans="1:32" x14ac:dyDescent="0.2">
      <c r="A1729">
        <f>front!A1729</f>
        <v>971.68</v>
      </c>
      <c r="B1729" s="1">
        <f t="shared" si="378"/>
        <v>0.41999999999995907</v>
      </c>
      <c r="C1729">
        <f>front!D1729-front!B1729</f>
        <v>21828.65</v>
      </c>
      <c r="D1729" s="2">
        <f>front!E1729-front!C1729</f>
        <v>55776.7</v>
      </c>
      <c r="E1729" s="2">
        <f>IF(front!F1729-front!C1729&gt;0,front!F1729-front!C1729,0)</f>
        <v>55776.7</v>
      </c>
      <c r="F1729" s="2">
        <f>front!I1729-front!H1729</f>
        <v>1260.7000000000007</v>
      </c>
      <c r="G1729" s="2"/>
      <c r="H1729" s="2"/>
      <c r="I1729" s="4">
        <f>C1729/(constants!$A$4+constants!$B$4*data!C1729+constants!$C$4*data!C1729^2+constants!$D$4*data!C1729^3+constants!$E$4*data!C1729^4+constants!$F$4*data!C1729^5+constants!$G$4*data!C1729^6+constants!$H$4*data!C1729^7)</f>
        <v>22116.640174684228</v>
      </c>
      <c r="J1729" s="4">
        <f>D1729/(constants!$A$4+constants!$B$4*data!D1729+constants!$C$4*data!D1729^2+constants!$D$4*data!D1729^3+constants!$E$4*data!D1729^4+constants!$F$4*data!D1729^5+constants!$G$4*data!D1729^6+constants!$H$4*data!D1729^7)</f>
        <v>58883.100771352787</v>
      </c>
      <c r="K1729" s="4">
        <f>E1729/(constants!$A$4+constants!$B$4*data!E1729+constants!$C$4*data!E1729^2+constants!$D$4*data!E1729^3+constants!$E$4*data!E1729^4+constants!$F$4*data!E1729^5+constants!$G$4*data!E1729^6+constants!$H$4*data!E1729^7)</f>
        <v>58883.100771352787</v>
      </c>
      <c r="L1729" s="4">
        <f>F1729/(constants!$A$4+constants!$B$4*data!F1729+constants!$C$4*data!F1729^2+constants!$D$4*data!F1729^3+constants!$E$4*data!F1729^4+constants!$F$4*data!F1729^5+constants!$G$4*data!F1729^6+constants!$H$4*data!F1729^7)</f>
        <v>1257.8121799778646</v>
      </c>
      <c r="M1729" s="4"/>
      <c r="N1729" s="4"/>
      <c r="O1729" s="4">
        <f t="shared" si="373"/>
        <v>55291.600436710563</v>
      </c>
      <c r="P1729" s="4">
        <f t="shared" si="374"/>
        <v>14720.775192838197</v>
      </c>
      <c r="Q1729" s="4">
        <f t="shared" si="374"/>
        <v>14720.775192838197</v>
      </c>
      <c r="R1729" s="4">
        <f t="shared" si="375"/>
        <v>314.45304499446615</v>
      </c>
      <c r="S1729" s="4"/>
      <c r="T1729" s="4"/>
      <c r="U1729" s="4">
        <f t="shared" si="376"/>
        <v>1</v>
      </c>
      <c r="V1729" s="4"/>
      <c r="W1729" s="4"/>
      <c r="X1729">
        <f>IF(front!E1729&gt;$X$2,O1729,P1729)</f>
        <v>55291.600436710563</v>
      </c>
      <c r="Y1729">
        <f t="shared" si="379"/>
        <v>55057.619648409498</v>
      </c>
      <c r="Z1729">
        <f>SUMPRODUCT($B$7:$B$456,Y$7:Y$456,EXP(constants!$B$32+constants!$A$32*ABS($A$7:$A$456-$A1729)))</f>
        <v>2.1598771169200223E-13</v>
      </c>
      <c r="AA1729">
        <f t="shared" si="372"/>
        <v>55057.619648409498</v>
      </c>
      <c r="AB1729">
        <f t="shared" si="377"/>
        <v>55052.173689849893</v>
      </c>
      <c r="AD1729" s="4"/>
      <c r="AE1729" s="4"/>
      <c r="AF1729" s="4"/>
    </row>
    <row r="1730" spans="1:32" x14ac:dyDescent="0.2">
      <c r="A1730">
        <f>front!A1730</f>
        <v>972.11</v>
      </c>
      <c r="B1730" s="1">
        <f t="shared" si="378"/>
        <v>0.43000000000006366</v>
      </c>
      <c r="C1730">
        <f>front!D1730-front!B1730</f>
        <v>22299.8</v>
      </c>
      <c r="D1730" s="2">
        <f>front!E1730-front!C1730</f>
        <v>55616.9</v>
      </c>
      <c r="E1730" s="2">
        <f>IF(front!F1730-front!C1730&gt;0,front!F1730-front!C1730,0)</f>
        <v>55616.9</v>
      </c>
      <c r="F1730" s="2">
        <f>front!I1730-front!H1730</f>
        <v>1275</v>
      </c>
      <c r="G1730" s="2"/>
      <c r="H1730" s="2"/>
      <c r="I1730" s="4">
        <f>C1730/(constants!$A$4+constants!$B$4*data!C1730+constants!$C$4*data!C1730^2+constants!$D$4*data!C1730^3+constants!$E$4*data!C1730^4+constants!$F$4*data!C1730^5+constants!$G$4*data!C1730^6+constants!$H$4*data!C1730^7)</f>
        <v>22608.464260026762</v>
      </c>
      <c r="J1730" s="4">
        <f>D1730/(constants!$A$4+constants!$B$4*data!D1730+constants!$C$4*data!D1730^2+constants!$D$4*data!D1730^3+constants!$E$4*data!D1730^4+constants!$F$4*data!D1730^5+constants!$G$4*data!D1730^6+constants!$H$4*data!D1730^7)</f>
        <v>58705.316818412241</v>
      </c>
      <c r="K1730" s="4">
        <f>E1730/(constants!$A$4+constants!$B$4*data!E1730+constants!$C$4*data!E1730^2+constants!$D$4*data!E1730^3+constants!$E$4*data!E1730^4+constants!$F$4*data!E1730^5+constants!$G$4*data!E1730^6+constants!$H$4*data!E1730^7)</f>
        <v>58705.316818412241</v>
      </c>
      <c r="L1730" s="4">
        <f>F1730/(constants!$A$4+constants!$B$4*data!F1730+constants!$C$4*data!F1730^2+constants!$D$4*data!F1730^3+constants!$E$4*data!F1730^4+constants!$F$4*data!F1730^5+constants!$G$4*data!F1730^6+constants!$H$4*data!F1730^7)</f>
        <v>1272.0798001388921</v>
      </c>
      <c r="M1730" s="4"/>
      <c r="N1730" s="4"/>
      <c r="O1730" s="4">
        <f t="shared" si="373"/>
        <v>56521.1606500669</v>
      </c>
      <c r="P1730" s="4">
        <f t="shared" si="374"/>
        <v>14676.329204603058</v>
      </c>
      <c r="Q1730" s="4">
        <f t="shared" si="374"/>
        <v>14676.329204603058</v>
      </c>
      <c r="R1730" s="4">
        <f t="shared" si="375"/>
        <v>318.01995003472302</v>
      </c>
      <c r="S1730" s="4"/>
      <c r="T1730" s="4"/>
      <c r="U1730" s="4">
        <f t="shared" si="376"/>
        <v>1</v>
      </c>
      <c r="V1730" s="4"/>
      <c r="W1730" s="4"/>
      <c r="X1730">
        <f>IF(front!E1730&gt;$X$2,O1730,P1730)</f>
        <v>56521.1606500669</v>
      </c>
      <c r="Y1730">
        <f t="shared" si="379"/>
        <v>56287.179861765835</v>
      </c>
      <c r="Z1730">
        <f>SUMPRODUCT($B$7:$B$456,Y$7:Y$456,EXP(constants!$B$32+constants!$A$32*ABS($A$7:$A$456-$A1730)))</f>
        <v>2.1076907771509143E-13</v>
      </c>
      <c r="AA1730">
        <f t="shared" si="372"/>
        <v>56287.179861765835</v>
      </c>
      <c r="AB1730">
        <f t="shared" si="377"/>
        <v>56281.73390320623</v>
      </c>
      <c r="AD1730" s="4"/>
      <c r="AE1730" s="4"/>
      <c r="AF1730" s="4"/>
    </row>
    <row r="1731" spans="1:32" x14ac:dyDescent="0.2">
      <c r="A1731">
        <f>front!A1731</f>
        <v>972.54</v>
      </c>
      <c r="B1731" s="1">
        <f t="shared" si="378"/>
        <v>0.42999999999994998</v>
      </c>
      <c r="C1731">
        <f>front!D1731-front!B1731</f>
        <v>22557.850000000002</v>
      </c>
      <c r="D1731" s="2">
        <f>front!E1731-front!C1731</f>
        <v>55568.800000000003</v>
      </c>
      <c r="E1731" s="2">
        <f>IF(front!F1731-front!C1731&gt;0,front!F1731-front!C1731,0)</f>
        <v>55568.800000000003</v>
      </c>
      <c r="F1731" s="2">
        <f>front!I1731-front!H1731</f>
        <v>1321.5</v>
      </c>
      <c r="G1731" s="2"/>
      <c r="H1731" s="2"/>
      <c r="I1731" s="4">
        <f>C1731/(constants!$A$4+constants!$B$4*data!C1731+constants!$C$4*data!C1731^2+constants!$D$4*data!C1731^3+constants!$E$4*data!C1731^4+constants!$F$4*data!C1731^5+constants!$G$4*data!C1731^6+constants!$H$4*data!C1731^7)</f>
        <v>22878.112895091959</v>
      </c>
      <c r="J1731" s="4">
        <f>D1731/(constants!$A$4+constants!$B$4*data!D1731+constants!$C$4*data!D1731^2+constants!$D$4*data!D1731^3+constants!$E$4*data!D1731^4+constants!$F$4*data!D1731^5+constants!$G$4*data!D1731^6+constants!$H$4*data!D1731^7)</f>
        <v>58651.819526621839</v>
      </c>
      <c r="K1731" s="4">
        <f>E1731/(constants!$A$4+constants!$B$4*data!E1731+constants!$C$4*data!E1731^2+constants!$D$4*data!E1731^3+constants!$E$4*data!E1731^4+constants!$F$4*data!E1731^5+constants!$G$4*data!E1731^6+constants!$H$4*data!E1731^7)</f>
        <v>58651.819526621839</v>
      </c>
      <c r="L1731" s="4">
        <f>F1731/(constants!$A$4+constants!$B$4*data!F1731+constants!$C$4*data!F1731^2+constants!$D$4*data!F1731^3+constants!$E$4*data!F1731^4+constants!$F$4*data!F1731^5+constants!$G$4*data!F1731^6+constants!$H$4*data!F1731^7)</f>
        <v>1318.4745005857055</v>
      </c>
      <c r="M1731" s="4"/>
      <c r="N1731" s="4"/>
      <c r="O1731" s="4">
        <f t="shared" si="373"/>
        <v>57195.282237729894</v>
      </c>
      <c r="P1731" s="4">
        <f t="shared" si="374"/>
        <v>14662.95488165546</v>
      </c>
      <c r="Q1731" s="4">
        <f t="shared" si="374"/>
        <v>14662.95488165546</v>
      </c>
      <c r="R1731" s="4">
        <f t="shared" si="375"/>
        <v>329.61862514642638</v>
      </c>
      <c r="S1731" s="4"/>
      <c r="T1731" s="4"/>
      <c r="U1731" s="4">
        <f t="shared" si="376"/>
        <v>1</v>
      </c>
      <c r="V1731" s="4"/>
      <c r="W1731" s="4"/>
      <c r="X1731">
        <f>IF(front!E1731&gt;$X$2,O1731,P1731)</f>
        <v>57195.282237729894</v>
      </c>
      <c r="Y1731">
        <f t="shared" si="379"/>
        <v>56961.301449428829</v>
      </c>
      <c r="Z1731">
        <f>SUMPRODUCT($B$7:$B$456,Y$7:Y$456,EXP(constants!$B$32+constants!$A$32*ABS($A$7:$A$456-$A1731)))</f>
        <v>2.0567653489573729E-13</v>
      </c>
      <c r="AA1731">
        <f t="shared" si="372"/>
        <v>56961.301449428829</v>
      </c>
      <c r="AB1731">
        <f t="shared" si="377"/>
        <v>56955.855490869224</v>
      </c>
      <c r="AD1731" s="4"/>
      <c r="AE1731" s="4"/>
      <c r="AF1731" s="4"/>
    </row>
    <row r="1732" spans="1:32" x14ac:dyDescent="0.2">
      <c r="A1732">
        <f>front!A1732</f>
        <v>972.97</v>
      </c>
      <c r="B1732" s="1">
        <f t="shared" si="378"/>
        <v>0.43000000000006366</v>
      </c>
      <c r="C1732">
        <f>front!D1732-front!B1732</f>
        <v>22658</v>
      </c>
      <c r="D1732" s="2">
        <f>front!E1732-front!C1732</f>
        <v>55213.2</v>
      </c>
      <c r="E1732" s="2">
        <f>IF(front!F1732-front!C1732&gt;0,front!F1732-front!C1732,0)</f>
        <v>55213.2</v>
      </c>
      <c r="F1732" s="2">
        <f>front!I1732-front!H1732</f>
        <v>1384.1999999999989</v>
      </c>
      <c r="G1732" s="2"/>
      <c r="H1732" s="2"/>
      <c r="I1732" s="4">
        <f>C1732/(constants!$A$4+constants!$B$4*data!C1732+constants!$C$4*data!C1732^2+constants!$D$4*data!C1732^3+constants!$E$4*data!C1732^4+constants!$F$4*data!C1732^5+constants!$G$4*data!C1732^6+constants!$H$4*data!C1732^7)</f>
        <v>22982.816359915596</v>
      </c>
      <c r="J1732" s="4">
        <f>D1732/(constants!$A$4+constants!$B$4*data!D1732+constants!$C$4*data!D1732^2+constants!$D$4*data!D1732^3+constants!$E$4*data!D1732^4+constants!$F$4*data!D1732^5+constants!$G$4*data!D1732^6+constants!$H$4*data!D1732^7)</f>
        <v>58256.529327235265</v>
      </c>
      <c r="K1732" s="4">
        <f>E1732/(constants!$A$4+constants!$B$4*data!E1732+constants!$C$4*data!E1732^2+constants!$D$4*data!E1732^3+constants!$E$4*data!E1732^4+constants!$F$4*data!E1732^5+constants!$G$4*data!E1732^6+constants!$H$4*data!E1732^7)</f>
        <v>58256.529327235265</v>
      </c>
      <c r="L1732" s="4">
        <f>F1732/(constants!$A$4+constants!$B$4*data!F1732+constants!$C$4*data!F1732^2+constants!$D$4*data!F1732^3+constants!$E$4*data!F1732^4+constants!$F$4*data!F1732^5+constants!$G$4*data!F1732^6+constants!$H$4*data!F1732^7)</f>
        <v>1381.0324900653909</v>
      </c>
      <c r="M1732" s="4"/>
      <c r="N1732" s="4"/>
      <c r="O1732" s="4">
        <f t="shared" si="373"/>
        <v>57457.04089978899</v>
      </c>
      <c r="P1732" s="4">
        <f t="shared" si="374"/>
        <v>14564.132331808816</v>
      </c>
      <c r="Q1732" s="4">
        <f t="shared" si="374"/>
        <v>14564.132331808816</v>
      </c>
      <c r="R1732" s="4">
        <f t="shared" si="375"/>
        <v>345.25812251634773</v>
      </c>
      <c r="S1732" s="4"/>
      <c r="T1732" s="4"/>
      <c r="U1732" s="4">
        <f t="shared" si="376"/>
        <v>1</v>
      </c>
      <c r="V1732" s="4"/>
      <c r="W1732" s="4"/>
      <c r="X1732">
        <f>IF(front!E1732&gt;$X$2,O1732,P1732)</f>
        <v>57457.04089978899</v>
      </c>
      <c r="Y1732">
        <f t="shared" si="379"/>
        <v>57223.060111487925</v>
      </c>
      <c r="Z1732">
        <f>SUMPRODUCT($B$7:$B$456,Y$7:Y$456,EXP(constants!$B$32+constants!$A$32*ABS($A$7:$A$456-$A1732)))</f>
        <v>2.0070703665506549E-13</v>
      </c>
      <c r="AA1732">
        <f t="shared" si="372"/>
        <v>57223.060111487925</v>
      </c>
      <c r="AB1732">
        <f t="shared" si="377"/>
        <v>57217.61415292832</v>
      </c>
      <c r="AD1732" s="4"/>
      <c r="AE1732" s="4"/>
      <c r="AF1732" s="4"/>
    </row>
    <row r="1733" spans="1:32" x14ac:dyDescent="0.2">
      <c r="A1733">
        <f>front!A1733</f>
        <v>973.4</v>
      </c>
      <c r="B1733" s="1">
        <f t="shared" si="378"/>
        <v>0.42999999999994998</v>
      </c>
      <c r="C1733">
        <f>front!D1733-front!B1733</f>
        <v>22562.400000000001</v>
      </c>
      <c r="D1733" s="2">
        <f>front!E1733-front!C1733</f>
        <v>55563.9</v>
      </c>
      <c r="E1733" s="2">
        <f>IF(front!F1733-front!C1733&gt;0,front!F1733-front!C1733,0)</f>
        <v>55563.9</v>
      </c>
      <c r="F1733" s="2">
        <f>front!I1733-front!H1733</f>
        <v>1363.8999999999996</v>
      </c>
      <c r="G1733" s="2"/>
      <c r="H1733" s="2"/>
      <c r="I1733" s="4">
        <f>C1733/(constants!$A$4+constants!$B$4*data!C1733+constants!$C$4*data!C1733^2+constants!$D$4*data!C1733^3+constants!$E$4*data!C1733^4+constants!$F$4*data!C1733^5+constants!$G$4*data!C1733^6+constants!$H$4*data!C1733^7)</f>
        <v>22882.869138861708</v>
      </c>
      <c r="J1733" s="4">
        <f>D1733/(constants!$A$4+constants!$B$4*data!D1733+constants!$C$4*data!D1733^2+constants!$D$4*data!D1733^3+constants!$E$4*data!D1733^4+constants!$F$4*data!D1733^5+constants!$G$4*data!D1733^6+constants!$H$4*data!D1733^7)</f>
        <v>58646.370099771972</v>
      </c>
      <c r="K1733" s="4">
        <f>E1733/(constants!$A$4+constants!$B$4*data!E1733+constants!$C$4*data!E1733^2+constants!$D$4*data!E1733^3+constants!$E$4*data!E1733^4+constants!$F$4*data!E1733^5+constants!$G$4*data!E1733^6+constants!$H$4*data!E1733^7)</f>
        <v>58646.370099771972</v>
      </c>
      <c r="L1733" s="4">
        <f>F1733/(constants!$A$4+constants!$B$4*data!F1733+constants!$C$4*data!F1733^2+constants!$D$4*data!F1733^3+constants!$E$4*data!F1733^4+constants!$F$4*data!F1733^5+constants!$G$4*data!F1733^6+constants!$H$4*data!F1733^7)</f>
        <v>1360.7784716499373</v>
      </c>
      <c r="M1733" s="4"/>
      <c r="N1733" s="4"/>
      <c r="O1733" s="4">
        <f t="shared" si="373"/>
        <v>57207.172847154274</v>
      </c>
      <c r="P1733" s="4">
        <f t="shared" si="374"/>
        <v>14661.592524942993</v>
      </c>
      <c r="Q1733" s="4">
        <f t="shared" si="374"/>
        <v>14661.592524942993</v>
      </c>
      <c r="R1733" s="4">
        <f t="shared" si="375"/>
        <v>340.19461791248432</v>
      </c>
      <c r="S1733" s="4"/>
      <c r="T1733" s="4"/>
      <c r="U1733" s="4">
        <f t="shared" si="376"/>
        <v>1</v>
      </c>
      <c r="V1733" s="4"/>
      <c r="W1733" s="4"/>
      <c r="X1733">
        <f>IF(front!E1733&gt;$X$2,O1733,P1733)</f>
        <v>57207.172847154274</v>
      </c>
      <c r="Y1733">
        <f t="shared" si="379"/>
        <v>56973.192058853208</v>
      </c>
      <c r="Z1733">
        <f>SUMPRODUCT($B$7:$B$456,Y$7:Y$456,EXP(constants!$B$32+constants!$A$32*ABS($A$7:$A$456-$A1733)))</f>
        <v>1.9585761002478313E-13</v>
      </c>
      <c r="AA1733">
        <f t="shared" si="372"/>
        <v>56973.192058853208</v>
      </c>
      <c r="AB1733">
        <f t="shared" si="377"/>
        <v>56967.746100293603</v>
      </c>
      <c r="AD1733" s="4"/>
      <c r="AE1733" s="4"/>
      <c r="AF1733" s="4"/>
    </row>
    <row r="1734" spans="1:32" x14ac:dyDescent="0.2">
      <c r="A1734">
        <f>front!A1734</f>
        <v>973.82</v>
      </c>
      <c r="B1734" s="1">
        <f t="shared" si="378"/>
        <v>0.42000000000007276</v>
      </c>
      <c r="C1734">
        <f>front!D1734-front!B1734</f>
        <v>22243.15</v>
      </c>
      <c r="D1734" s="2">
        <f>front!E1734-front!C1734</f>
        <v>55092.2</v>
      </c>
      <c r="E1734" s="2">
        <f>IF(front!F1734-front!C1734&gt;0,front!F1734-front!C1734,0)</f>
        <v>55092.2</v>
      </c>
      <c r="F1734" s="2">
        <f>front!I1734-front!H1734</f>
        <v>1425</v>
      </c>
      <c r="G1734" s="2"/>
      <c r="H1734" s="2"/>
      <c r="I1734" s="4">
        <f>C1734/(constants!$A$4+constants!$B$4*data!C1734+constants!$C$4*data!C1734^2+constants!$D$4*data!C1734^3+constants!$E$4*data!C1734^4+constants!$F$4*data!C1734^5+constants!$G$4*data!C1734^6+constants!$H$4*data!C1734^7)</f>
        <v>22549.293965201952</v>
      </c>
      <c r="J1734" s="4">
        <f>D1734/(constants!$A$4+constants!$B$4*data!D1734+constants!$C$4*data!D1734^2+constants!$D$4*data!D1734^3+constants!$E$4*data!D1734^4+constants!$F$4*data!D1734^5+constants!$G$4*data!D1734^6+constants!$H$4*data!D1734^7)</f>
        <v>58122.103087167627</v>
      </c>
      <c r="K1734" s="4">
        <f>E1734/(constants!$A$4+constants!$B$4*data!E1734+constants!$C$4*data!E1734^2+constants!$D$4*data!E1734^3+constants!$E$4*data!E1734^4+constants!$F$4*data!E1734^5+constants!$G$4*data!E1734^6+constants!$H$4*data!E1734^7)</f>
        <v>58122.103087167627</v>
      </c>
      <c r="L1734" s="4">
        <f>F1734/(constants!$A$4+constants!$B$4*data!F1734+constants!$C$4*data!F1734^2+constants!$D$4*data!F1734^3+constants!$E$4*data!F1734^4+constants!$F$4*data!F1734^5+constants!$G$4*data!F1734^6+constants!$H$4*data!F1734^7)</f>
        <v>1421.7400620009146</v>
      </c>
      <c r="M1734" s="4"/>
      <c r="N1734" s="4"/>
      <c r="O1734" s="4">
        <f t="shared" si="373"/>
        <v>56373.234913004882</v>
      </c>
      <c r="P1734" s="4">
        <f t="shared" si="374"/>
        <v>14530.525771791907</v>
      </c>
      <c r="Q1734" s="4">
        <f t="shared" si="374"/>
        <v>14530.525771791907</v>
      </c>
      <c r="R1734" s="4">
        <f t="shared" si="375"/>
        <v>355.43501550022864</v>
      </c>
      <c r="S1734" s="4"/>
      <c r="T1734" s="4"/>
      <c r="U1734" s="4">
        <f t="shared" si="376"/>
        <v>1</v>
      </c>
      <c r="V1734" s="4"/>
      <c r="W1734" s="4"/>
      <c r="X1734">
        <f>IF(front!E1734&gt;$X$2,O1734,P1734)</f>
        <v>56373.234913004882</v>
      </c>
      <c r="Y1734">
        <f t="shared" si="379"/>
        <v>56139.254124703817</v>
      </c>
      <c r="Z1734">
        <f>SUMPRODUCT($B$7:$B$456,Y$7:Y$456,EXP(constants!$B$32+constants!$A$32*ABS($A$7:$A$456-$A1734)))</f>
        <v>1.9123409689347641E-13</v>
      </c>
      <c r="AA1734">
        <f t="shared" si="372"/>
        <v>56139.254124703817</v>
      </c>
      <c r="AB1734">
        <f t="shared" si="377"/>
        <v>56133.808166144212</v>
      </c>
      <c r="AD1734" s="4"/>
      <c r="AE1734" s="4"/>
      <c r="AF1734" s="4"/>
    </row>
    <row r="1735" spans="1:32" x14ac:dyDescent="0.2">
      <c r="A1735">
        <f>front!A1735</f>
        <v>974.25</v>
      </c>
      <c r="B1735" s="1">
        <f t="shared" si="378"/>
        <v>0.42999999999994998</v>
      </c>
      <c r="C1735">
        <f>front!D1735-front!B1735</f>
        <v>21824.5</v>
      </c>
      <c r="D1735" s="2">
        <f>front!E1735-front!C1735</f>
        <v>55324.9</v>
      </c>
      <c r="E1735" s="2">
        <f>IF(front!F1735-front!C1735&gt;0,front!F1735-front!C1735,0)</f>
        <v>55324.9</v>
      </c>
      <c r="F1735" s="2">
        <f>front!I1735-front!H1735</f>
        <v>1393</v>
      </c>
      <c r="G1735" s="2"/>
      <c r="H1735" s="2"/>
      <c r="I1735" s="4">
        <f>C1735/(constants!$A$4+constants!$B$4*data!C1735+constants!$C$4*data!C1735^2+constants!$D$4*data!C1735^3+constants!$E$4*data!C1735^4+constants!$F$4*data!C1735^5+constants!$G$4*data!C1735^6+constants!$H$4*data!C1735^7)</f>
        <v>22112.310983630039</v>
      </c>
      <c r="J1735" s="4">
        <f>D1735/(constants!$A$4+constants!$B$4*data!D1735+constants!$C$4*data!D1735^2+constants!$D$4*data!D1735^3+constants!$E$4*data!D1735^4+constants!$F$4*data!D1735^5+constants!$G$4*data!D1735^6+constants!$H$4*data!D1735^7)</f>
        <v>58380.658108147945</v>
      </c>
      <c r="K1735" s="4">
        <f>E1735/(constants!$A$4+constants!$B$4*data!E1735+constants!$C$4*data!E1735^2+constants!$D$4*data!E1735^3+constants!$E$4*data!E1735^4+constants!$F$4*data!E1735^5+constants!$G$4*data!E1735^6+constants!$H$4*data!E1735^7)</f>
        <v>58380.658108147945</v>
      </c>
      <c r="L1735" s="4">
        <f>F1735/(constants!$A$4+constants!$B$4*data!F1735+constants!$C$4*data!F1735^2+constants!$D$4*data!F1735^3+constants!$E$4*data!F1735^4+constants!$F$4*data!F1735^5+constants!$G$4*data!F1735^6+constants!$H$4*data!F1735^7)</f>
        <v>1389.8125559746031</v>
      </c>
      <c r="M1735" s="4"/>
      <c r="N1735" s="4"/>
      <c r="O1735" s="4">
        <f t="shared" si="373"/>
        <v>55280.7774590751</v>
      </c>
      <c r="P1735" s="4">
        <f t="shared" si="374"/>
        <v>14595.164527036988</v>
      </c>
      <c r="Q1735" s="4">
        <f t="shared" si="374"/>
        <v>14595.164527036988</v>
      </c>
      <c r="R1735" s="4">
        <f t="shared" si="375"/>
        <v>347.45313899365078</v>
      </c>
      <c r="S1735" s="4"/>
      <c r="T1735" s="4"/>
      <c r="U1735" s="4">
        <f t="shared" si="376"/>
        <v>1</v>
      </c>
      <c r="V1735" s="4"/>
      <c r="W1735" s="4"/>
      <c r="X1735">
        <f>IF(front!E1735&gt;$X$2,O1735,P1735)</f>
        <v>55280.7774590751</v>
      </c>
      <c r="Y1735">
        <f t="shared" si="379"/>
        <v>55046.796670774034</v>
      </c>
      <c r="Z1735">
        <f>SUMPRODUCT($B$7:$B$456,Y$7:Y$456,EXP(constants!$B$32+constants!$A$32*ABS($A$7:$A$456-$A1735)))</f>
        <v>1.8661355275337738E-13</v>
      </c>
      <c r="AA1735">
        <f t="shared" ref="AA1735:AA1798" si="380">Y1735-Z1735</f>
        <v>55046.796670774034</v>
      </c>
      <c r="AB1735">
        <f t="shared" si="377"/>
        <v>55041.350712214429</v>
      </c>
      <c r="AD1735" s="4"/>
      <c r="AE1735" s="4"/>
      <c r="AF1735" s="4"/>
    </row>
    <row r="1736" spans="1:32" x14ac:dyDescent="0.2">
      <c r="A1736">
        <f>front!A1736</f>
        <v>974.68</v>
      </c>
      <c r="B1736" s="1">
        <f t="shared" si="378"/>
        <v>0.42999999999994998</v>
      </c>
      <c r="C1736">
        <f>front!D1736-front!B1736</f>
        <v>21305.3</v>
      </c>
      <c r="D1736" s="2">
        <f>front!E1736-front!C1736</f>
        <v>55612.7</v>
      </c>
      <c r="E1736" s="2">
        <f>IF(front!F1736-front!C1736&gt;0,front!F1736-front!C1736,0)</f>
        <v>55612.7</v>
      </c>
      <c r="F1736" s="2">
        <f>front!I1736-front!H1736</f>
        <v>1310.1999999999989</v>
      </c>
      <c r="G1736" s="2"/>
      <c r="H1736" s="2"/>
      <c r="I1736" s="4">
        <f>C1736/(constants!$A$4+constants!$B$4*data!C1736+constants!$C$4*data!C1736^2+constants!$D$4*data!C1736^3+constants!$E$4*data!C1736^4+constants!$F$4*data!C1736^5+constants!$G$4*data!C1736^6+constants!$H$4*data!C1736^7)</f>
        <v>21571.098223016019</v>
      </c>
      <c r="J1736" s="4">
        <f>D1736/(constants!$A$4+constants!$B$4*data!D1736+constants!$C$4*data!D1736^2+constants!$D$4*data!D1736^3+constants!$E$4*data!D1736^4+constants!$F$4*data!D1736^5+constants!$G$4*data!D1736^6+constants!$H$4*data!D1736^7)</f>
        <v>58700.64525048466</v>
      </c>
      <c r="K1736" s="4">
        <f>E1736/(constants!$A$4+constants!$B$4*data!E1736+constants!$C$4*data!E1736^2+constants!$D$4*data!E1736^3+constants!$E$4*data!E1736^4+constants!$F$4*data!E1736^5+constants!$G$4*data!E1736^6+constants!$H$4*data!E1736^7)</f>
        <v>58700.64525048466</v>
      </c>
      <c r="L1736" s="4">
        <f>F1736/(constants!$A$4+constants!$B$4*data!F1736+constants!$C$4*data!F1736^2+constants!$D$4*data!F1736^3+constants!$E$4*data!F1736^4+constants!$F$4*data!F1736^5+constants!$G$4*data!F1736^6+constants!$H$4*data!F1736^7)</f>
        <v>1307.2000908389341</v>
      </c>
      <c r="M1736" s="4"/>
      <c r="N1736" s="4"/>
      <c r="O1736" s="4">
        <f t="shared" ref="O1736:O1799" si="381">I1736*1000/O$4</f>
        <v>53927.745557540053</v>
      </c>
      <c r="P1736" s="4">
        <f t="shared" ref="P1736:Q1799" si="382">J1736*1000/P$4</f>
        <v>14675.161312621165</v>
      </c>
      <c r="Q1736" s="4">
        <f t="shared" si="382"/>
        <v>14675.161312621165</v>
      </c>
      <c r="R1736" s="4">
        <f t="shared" ref="R1736:R1799" si="383">L1736*1000/R$4</f>
        <v>326.80002270973353</v>
      </c>
      <c r="S1736" s="4"/>
      <c r="T1736" s="4"/>
      <c r="U1736" s="4">
        <f t="shared" ref="U1736:U1799" si="384">Q1736/P1736</f>
        <v>1</v>
      </c>
      <c r="V1736" s="4"/>
      <c r="W1736" s="4"/>
      <c r="X1736">
        <f>IF(front!E1736&gt;$X$2,O1736,P1736)</f>
        <v>53927.745557540053</v>
      </c>
      <c r="Y1736">
        <f t="shared" si="379"/>
        <v>53693.764769238987</v>
      </c>
      <c r="Z1736">
        <f>SUMPRODUCT($B$7:$B$456,Y$7:Y$456,EXP(constants!$B$32+constants!$A$32*ABS($A$7:$A$456-$A1736)))</f>
        <v>1.8210464889342423E-13</v>
      </c>
      <c r="AA1736">
        <f t="shared" si="380"/>
        <v>53693.764769238987</v>
      </c>
      <c r="AB1736">
        <f t="shared" ref="AB1736:AB1799" si="385">IF((AA1736-$AA$3)&gt;0,AA1736-$AA$3,0)</f>
        <v>53688.318810679382</v>
      </c>
      <c r="AD1736" s="4"/>
      <c r="AE1736" s="4"/>
      <c r="AF1736" s="4"/>
    </row>
    <row r="1737" spans="1:32" x14ac:dyDescent="0.2">
      <c r="A1737">
        <f>front!A1737</f>
        <v>975.11</v>
      </c>
      <c r="B1737" s="1">
        <f t="shared" ref="B1737:B1800" si="386">A1737-A1736</f>
        <v>0.43000000000006366</v>
      </c>
      <c r="C1737">
        <f>front!D1737-front!B1737</f>
        <v>20783.8</v>
      </c>
      <c r="D1737" s="2">
        <f>front!E1737-front!C1737</f>
        <v>55649</v>
      </c>
      <c r="E1737" s="2">
        <f>IF(front!F1737-front!C1737&gt;0,front!F1737-front!C1737,0)</f>
        <v>55649</v>
      </c>
      <c r="F1737" s="2">
        <f>front!I1737-front!H1737</f>
        <v>1259.6000000000004</v>
      </c>
      <c r="G1737" s="2"/>
      <c r="H1737" s="2"/>
      <c r="I1737" s="4">
        <f>C1737/(constants!$A$4+constants!$B$4*data!C1737+constants!$C$4*data!C1737^2+constants!$D$4*data!C1737^3+constants!$E$4*data!C1737^4+constants!$F$4*data!C1737^5+constants!$G$4*data!C1737^6+constants!$H$4*data!C1737^7)</f>
        <v>21028.307308701937</v>
      </c>
      <c r="J1737" s="4">
        <f>D1737/(constants!$A$4+constants!$B$4*data!D1737+constants!$C$4*data!D1737^2+constants!$D$4*data!D1737^3+constants!$E$4*data!D1737^4+constants!$F$4*data!D1737^5+constants!$G$4*data!D1737^6+constants!$H$4*data!D1737^7)</f>
        <v>58741.022776473335</v>
      </c>
      <c r="K1737" s="4">
        <f>E1737/(constants!$A$4+constants!$B$4*data!E1737+constants!$C$4*data!E1737^2+constants!$D$4*data!E1737^3+constants!$E$4*data!E1737^4+constants!$F$4*data!E1737^5+constants!$G$4*data!E1737^6+constants!$H$4*data!E1737^7)</f>
        <v>58741.022776473335</v>
      </c>
      <c r="L1737" s="4">
        <f>F1737/(constants!$A$4+constants!$B$4*data!F1737+constants!$C$4*data!F1737^2+constants!$D$4*data!F1737^3+constants!$E$4*data!F1737^4+constants!$F$4*data!F1737^5+constants!$G$4*data!F1737^6+constants!$H$4*data!F1737^7)</f>
        <v>1256.7146706917329</v>
      </c>
      <c r="M1737" s="4"/>
      <c r="N1737" s="4"/>
      <c r="O1737" s="4">
        <f t="shared" si="381"/>
        <v>52570.768271754838</v>
      </c>
      <c r="P1737" s="4">
        <f t="shared" si="382"/>
        <v>14685.255694118334</v>
      </c>
      <c r="Q1737" s="4">
        <f t="shared" si="382"/>
        <v>14685.255694118334</v>
      </c>
      <c r="R1737" s="4">
        <f t="shared" si="383"/>
        <v>314.17866767293322</v>
      </c>
      <c r="S1737" s="4"/>
      <c r="T1737" s="4"/>
      <c r="U1737" s="4">
        <f t="shared" si="384"/>
        <v>1</v>
      </c>
      <c r="V1737" s="4"/>
      <c r="W1737" s="4"/>
      <c r="X1737">
        <f>IF(front!E1737&gt;$X$2,O1737,P1737)</f>
        <v>52570.768271754838</v>
      </c>
      <c r="Y1737">
        <f t="shared" si="379"/>
        <v>52336.787483453772</v>
      </c>
      <c r="Z1737">
        <f>SUMPRODUCT($B$7:$B$456,Y$7:Y$456,EXP(constants!$B$32+constants!$A$32*ABS($A$7:$A$456-$A1737)))</f>
        <v>1.7770468789275476E-13</v>
      </c>
      <c r="AA1737">
        <f t="shared" si="380"/>
        <v>52336.787483453772</v>
      </c>
      <c r="AB1737">
        <f t="shared" si="385"/>
        <v>52331.341524894167</v>
      </c>
      <c r="AD1737" s="4"/>
      <c r="AE1737" s="4"/>
      <c r="AF1737" s="4"/>
    </row>
    <row r="1738" spans="1:32" x14ac:dyDescent="0.2">
      <c r="A1738">
        <f>front!A1738</f>
        <v>975.54</v>
      </c>
      <c r="B1738" s="1">
        <f t="shared" si="386"/>
        <v>0.42999999999994998</v>
      </c>
      <c r="C1738">
        <f>front!D1738-front!B1738</f>
        <v>20303.3</v>
      </c>
      <c r="D1738" s="2">
        <f>front!E1738-front!C1738</f>
        <v>55700.2</v>
      </c>
      <c r="E1738" s="2">
        <f>IF(front!F1738-front!C1738&gt;0,front!F1738-front!C1738,0)</f>
        <v>55700.2</v>
      </c>
      <c r="F1738" s="2">
        <f>front!I1738-front!H1738</f>
        <v>1240.7000000000007</v>
      </c>
      <c r="G1738" s="2"/>
      <c r="H1738" s="2"/>
      <c r="I1738" s="4">
        <f>C1738/(constants!$A$4+constants!$B$4*data!C1738+constants!$C$4*data!C1738^2+constants!$D$4*data!C1738^3+constants!$E$4*data!C1738^4+constants!$F$4*data!C1738^5+constants!$G$4*data!C1738^6+constants!$H$4*data!C1738^7)</f>
        <v>20528.928889839081</v>
      </c>
      <c r="J1738" s="4">
        <f>D1738/(constants!$A$4+constants!$B$4*data!D1738+constants!$C$4*data!D1738^2+constants!$D$4*data!D1738^3+constants!$E$4*data!D1738^4+constants!$F$4*data!D1738^5+constants!$G$4*data!D1738^6+constants!$H$4*data!D1738^7)</f>
        <v>58797.981119859767</v>
      </c>
      <c r="K1738" s="4">
        <f>E1738/(constants!$A$4+constants!$B$4*data!E1738+constants!$C$4*data!E1738^2+constants!$D$4*data!E1738^3+constants!$E$4*data!E1738^4+constants!$F$4*data!E1738^5+constants!$G$4*data!E1738^6+constants!$H$4*data!E1738^7)</f>
        <v>58797.981119859767</v>
      </c>
      <c r="L1738" s="4">
        <f>F1738/(constants!$A$4+constants!$B$4*data!F1738+constants!$C$4*data!F1738^2+constants!$D$4*data!F1738^3+constants!$E$4*data!F1738^4+constants!$F$4*data!F1738^5+constants!$G$4*data!F1738^6+constants!$H$4*data!F1738^7)</f>
        <v>1237.857464829742</v>
      </c>
      <c r="M1738" s="4"/>
      <c r="N1738" s="4"/>
      <c r="O1738" s="4">
        <f t="shared" si="381"/>
        <v>51322.322224597701</v>
      </c>
      <c r="P1738" s="4">
        <f t="shared" si="382"/>
        <v>14699.495279964942</v>
      </c>
      <c r="Q1738" s="4">
        <f t="shared" si="382"/>
        <v>14699.495279964942</v>
      </c>
      <c r="R1738" s="4">
        <f t="shared" si="383"/>
        <v>309.46436620743549</v>
      </c>
      <c r="S1738" s="4"/>
      <c r="T1738" s="4"/>
      <c r="U1738" s="4">
        <f t="shared" si="384"/>
        <v>1</v>
      </c>
      <c r="V1738" s="4"/>
      <c r="W1738" s="4"/>
      <c r="X1738">
        <f>IF(front!E1738&gt;$X$2,O1738,P1738)</f>
        <v>51322.322224597701</v>
      </c>
      <c r="Y1738">
        <f t="shared" si="379"/>
        <v>51088.341436296636</v>
      </c>
      <c r="Z1738">
        <f>SUMPRODUCT($B$7:$B$456,Y$7:Y$456,EXP(constants!$B$32+constants!$A$32*ABS($A$7:$A$456-$A1738)))</f>
        <v>1.7341103750483071E-13</v>
      </c>
      <c r="AA1738">
        <f t="shared" si="380"/>
        <v>51088.341436296636</v>
      </c>
      <c r="AB1738">
        <f t="shared" si="385"/>
        <v>51082.895477737031</v>
      </c>
      <c r="AD1738" s="4"/>
      <c r="AE1738" s="4"/>
      <c r="AF1738" s="4"/>
    </row>
    <row r="1739" spans="1:32" x14ac:dyDescent="0.2">
      <c r="A1739">
        <f>front!A1739</f>
        <v>975.96</v>
      </c>
      <c r="B1739" s="1">
        <f t="shared" si="386"/>
        <v>0.42000000000007276</v>
      </c>
      <c r="C1739">
        <f>front!D1739-front!B1739</f>
        <v>19883.2</v>
      </c>
      <c r="D1739" s="2">
        <f>front!E1739-front!C1739</f>
        <v>55355</v>
      </c>
      <c r="E1739" s="2">
        <f>IF(front!F1739-front!C1739&gt;0,front!F1739-front!C1739,0)</f>
        <v>55355</v>
      </c>
      <c r="F1739" s="2">
        <f>front!I1739-front!H1739</f>
        <v>1250.1999999999989</v>
      </c>
      <c r="G1739" s="2"/>
      <c r="H1739" s="2"/>
      <c r="I1739" s="4">
        <f>C1739/(constants!$A$4+constants!$B$4*data!C1739+constants!$C$4*data!C1739^2+constants!$D$4*data!C1739^3+constants!$E$4*data!C1739^4+constants!$F$4*data!C1739^5+constants!$G$4*data!C1739^6+constants!$H$4*data!C1739^7)</f>
        <v>20092.912198294911</v>
      </c>
      <c r="J1739" s="4">
        <f>D1739/(constants!$A$4+constants!$B$4*data!D1739+constants!$C$4*data!D1739^2+constants!$D$4*data!D1739^3+constants!$E$4*data!D1739^4+constants!$F$4*data!D1739^5+constants!$G$4*data!D1739^6+constants!$H$4*data!D1739^7)</f>
        <v>58414.113182753761</v>
      </c>
      <c r="K1739" s="4">
        <f>E1739/(constants!$A$4+constants!$B$4*data!E1739+constants!$C$4*data!E1739^2+constants!$D$4*data!E1739^3+constants!$E$4*data!E1739^4+constants!$F$4*data!E1739^5+constants!$G$4*data!E1739^6+constants!$H$4*data!E1739^7)</f>
        <v>58414.113182753761</v>
      </c>
      <c r="L1739" s="4">
        <f>F1739/(constants!$A$4+constants!$B$4*data!F1739+constants!$C$4*data!F1739^2+constants!$D$4*data!F1739^3+constants!$E$4*data!F1739^4+constants!$F$4*data!F1739^5+constants!$G$4*data!F1739^6+constants!$H$4*data!F1739^7)</f>
        <v>1247.3359547429652</v>
      </c>
      <c r="M1739" s="4"/>
      <c r="N1739" s="4"/>
      <c r="O1739" s="4">
        <f t="shared" si="381"/>
        <v>50232.280495737279</v>
      </c>
      <c r="P1739" s="4">
        <f t="shared" si="382"/>
        <v>14603.52829568844</v>
      </c>
      <c r="Q1739" s="4">
        <f t="shared" si="382"/>
        <v>14603.52829568844</v>
      </c>
      <c r="R1739" s="4">
        <f t="shared" si="383"/>
        <v>311.8339886857413</v>
      </c>
      <c r="S1739" s="4"/>
      <c r="T1739" s="4"/>
      <c r="U1739" s="4">
        <f t="shared" si="384"/>
        <v>1</v>
      </c>
      <c r="V1739" s="4"/>
      <c r="W1739" s="4"/>
      <c r="X1739">
        <f>IF(front!E1739&gt;$X$2,O1739,P1739)</f>
        <v>50232.280495737279</v>
      </c>
      <c r="Y1739">
        <f t="shared" si="379"/>
        <v>49998.299707436214</v>
      </c>
      <c r="Z1739">
        <f>SUMPRODUCT($B$7:$B$456,Y$7:Y$456,EXP(constants!$B$32+constants!$A$32*ABS($A$7:$A$456-$A1739)))</f>
        <v>1.6931740944046467E-13</v>
      </c>
      <c r="AA1739">
        <f t="shared" si="380"/>
        <v>49998.299707436214</v>
      </c>
      <c r="AB1739">
        <f t="shared" si="385"/>
        <v>49992.853748876609</v>
      </c>
      <c r="AD1739" s="4"/>
      <c r="AE1739" s="4"/>
      <c r="AF1739" s="4"/>
    </row>
    <row r="1740" spans="1:32" x14ac:dyDescent="0.2">
      <c r="A1740">
        <f>front!A1740</f>
        <v>976.39</v>
      </c>
      <c r="B1740" s="1">
        <f t="shared" si="386"/>
        <v>0.42999999999994998</v>
      </c>
      <c r="C1740">
        <f>front!D1740-front!B1740</f>
        <v>19598.75</v>
      </c>
      <c r="D1740" s="2">
        <f>front!E1740-front!C1740</f>
        <v>55774</v>
      </c>
      <c r="E1740" s="2">
        <f>IF(front!F1740-front!C1740&gt;0,front!F1740-front!C1740,0)</f>
        <v>55774</v>
      </c>
      <c r="F1740" s="2">
        <f>front!I1740-front!H1740</f>
        <v>1307.5</v>
      </c>
      <c r="G1740" s="2"/>
      <c r="H1740" s="2"/>
      <c r="I1740" s="4">
        <f>C1740/(constants!$A$4+constants!$B$4*data!C1740+constants!$C$4*data!C1740^2+constants!$D$4*data!C1740^3+constants!$E$4*data!C1740^4+constants!$F$4*data!C1740^5+constants!$G$4*data!C1740^6+constants!$H$4*data!C1740^7)</f>
        <v>19798.000257989333</v>
      </c>
      <c r="J1740" s="4">
        <f>D1740/(constants!$A$4+constants!$B$4*data!D1740+constants!$C$4*data!D1740^2+constants!$D$4*data!D1740^3+constants!$E$4*data!D1740^4+constants!$F$4*data!D1740^5+constants!$G$4*data!D1740^6+constants!$H$4*data!D1740^7)</f>
        <v>58880.096219063846</v>
      </c>
      <c r="K1740" s="4">
        <f>E1740/(constants!$A$4+constants!$B$4*data!E1740+constants!$C$4*data!E1740^2+constants!$D$4*data!E1740^3+constants!$E$4*data!E1740^4+constants!$F$4*data!E1740^5+constants!$G$4*data!E1740^6+constants!$H$4*data!E1740^7)</f>
        <v>58880.096219063846</v>
      </c>
      <c r="L1740" s="4">
        <f>F1740/(constants!$A$4+constants!$B$4*data!F1740+constants!$C$4*data!F1740^2+constants!$D$4*data!F1740^3+constants!$E$4*data!F1740^4+constants!$F$4*data!F1740^5+constants!$G$4*data!F1740^6+constants!$H$4*data!F1740^7)</f>
        <v>1304.5062051896932</v>
      </c>
      <c r="M1740" s="4"/>
      <c r="N1740" s="4"/>
      <c r="O1740" s="4">
        <f t="shared" si="381"/>
        <v>49495.000644973334</v>
      </c>
      <c r="P1740" s="4">
        <f t="shared" si="382"/>
        <v>14720.024054765961</v>
      </c>
      <c r="Q1740" s="4">
        <f t="shared" si="382"/>
        <v>14720.024054765961</v>
      </c>
      <c r="R1740" s="4">
        <f t="shared" si="383"/>
        <v>326.1265512974233</v>
      </c>
      <c r="S1740" s="4"/>
      <c r="T1740" s="4"/>
      <c r="U1740" s="4">
        <f t="shared" si="384"/>
        <v>1</v>
      </c>
      <c r="V1740" s="4"/>
      <c r="W1740" s="4"/>
      <c r="X1740">
        <f>IF(front!E1740&gt;$X$2,O1740,P1740)</f>
        <v>49495.000644973334</v>
      </c>
      <c r="Y1740">
        <f t="shared" si="379"/>
        <v>49261.019856672268</v>
      </c>
      <c r="Z1740">
        <f>SUMPRODUCT($B$7:$B$456,Y$7:Y$456,EXP(constants!$B$32+constants!$A$32*ABS($A$7:$A$456-$A1740)))</f>
        <v>1.6522641010135279E-13</v>
      </c>
      <c r="AA1740">
        <f t="shared" si="380"/>
        <v>49261.019856672268</v>
      </c>
      <c r="AB1740">
        <f t="shared" si="385"/>
        <v>49255.573898112663</v>
      </c>
      <c r="AD1740" s="4"/>
      <c r="AE1740" s="4"/>
      <c r="AF1740" s="4"/>
    </row>
    <row r="1741" spans="1:32" x14ac:dyDescent="0.2">
      <c r="A1741">
        <f>front!A1741</f>
        <v>976.82</v>
      </c>
      <c r="B1741" s="1">
        <f t="shared" si="386"/>
        <v>0.43000000000006366</v>
      </c>
      <c r="C1741">
        <f>front!D1741-front!B1741</f>
        <v>19400.3</v>
      </c>
      <c r="D1741" s="2">
        <f>front!E1741-front!C1741</f>
        <v>55118.9</v>
      </c>
      <c r="E1741" s="2">
        <f>IF(front!F1741-front!C1741&gt;0,front!F1741-front!C1741,0)</f>
        <v>55118.9</v>
      </c>
      <c r="F1741" s="2">
        <f>front!I1741-front!H1741</f>
        <v>1226.9000000000015</v>
      </c>
      <c r="G1741" s="2"/>
      <c r="H1741" s="2"/>
      <c r="I1741" s="4">
        <f>C1741/(constants!$A$4+constants!$B$4*data!C1741+constants!$C$4*data!C1741^2+constants!$D$4*data!C1741^3+constants!$E$4*data!C1741^4+constants!$F$4*data!C1741^5+constants!$G$4*data!C1741^6+constants!$H$4*data!C1741^7)</f>
        <v>19592.403296224893</v>
      </c>
      <c r="J1741" s="4">
        <f>D1741/(constants!$A$4+constants!$B$4*data!D1741+constants!$C$4*data!D1741^2+constants!$D$4*data!D1741^3+constants!$E$4*data!D1741^4+constants!$F$4*data!D1741^5+constants!$G$4*data!D1741^6+constants!$H$4*data!D1741^7)</f>
        <v>58151.76249130036</v>
      </c>
      <c r="K1741" s="4">
        <f>E1741/(constants!$A$4+constants!$B$4*data!E1741+constants!$C$4*data!E1741^2+constants!$D$4*data!E1741^3+constants!$E$4*data!E1741^4+constants!$F$4*data!E1741^5+constants!$G$4*data!E1741^6+constants!$H$4*data!E1741^7)</f>
        <v>58151.76249130036</v>
      </c>
      <c r="L1741" s="4">
        <f>F1741/(constants!$A$4+constants!$B$4*data!F1741+constants!$C$4*data!F1741^2+constants!$D$4*data!F1741^3+constants!$E$4*data!F1741^4+constants!$F$4*data!F1741^5+constants!$G$4*data!F1741^6+constants!$H$4*data!F1741^7)</f>
        <v>1224.0887104509293</v>
      </c>
      <c r="M1741" s="4"/>
      <c r="N1741" s="4"/>
      <c r="O1741" s="4">
        <f t="shared" si="381"/>
        <v>48981.008240562231</v>
      </c>
      <c r="P1741" s="4">
        <f t="shared" si="382"/>
        <v>14537.94062282509</v>
      </c>
      <c r="Q1741" s="4">
        <f t="shared" si="382"/>
        <v>14537.94062282509</v>
      </c>
      <c r="R1741" s="4">
        <f t="shared" si="383"/>
        <v>306.02217761273232</v>
      </c>
      <c r="S1741" s="4"/>
      <c r="T1741" s="4"/>
      <c r="U1741" s="4">
        <f t="shared" si="384"/>
        <v>1</v>
      </c>
      <c r="V1741" s="4"/>
      <c r="W1741" s="4"/>
      <c r="X1741">
        <f>IF(front!E1741&gt;$X$2,O1741,P1741)</f>
        <v>48981.008240562231</v>
      </c>
      <c r="Y1741">
        <f t="shared" si="379"/>
        <v>48747.027452261165</v>
      </c>
      <c r="Z1741">
        <f>SUMPRODUCT($B$7:$B$456,Y$7:Y$456,EXP(constants!$B$32+constants!$A$32*ABS($A$7:$A$456-$A1741)))</f>
        <v>1.6123425633073704E-13</v>
      </c>
      <c r="AA1741">
        <f t="shared" si="380"/>
        <v>48747.027452261165</v>
      </c>
      <c r="AB1741">
        <f t="shared" si="385"/>
        <v>48741.58149370156</v>
      </c>
      <c r="AD1741" s="4"/>
      <c r="AE1741" s="4"/>
      <c r="AF1741" s="4"/>
    </row>
    <row r="1742" spans="1:32" x14ac:dyDescent="0.2">
      <c r="A1742">
        <f>front!A1742</f>
        <v>977.25</v>
      </c>
      <c r="B1742" s="1">
        <f t="shared" si="386"/>
        <v>0.42999999999994998</v>
      </c>
      <c r="C1742">
        <f>front!D1742-front!B1742</f>
        <v>19327.25</v>
      </c>
      <c r="D1742" s="2">
        <f>front!E1742-front!C1742</f>
        <v>55370.2</v>
      </c>
      <c r="E1742" s="2">
        <f>IF(front!F1742-front!C1742&gt;0,front!F1742-front!C1742,0)</f>
        <v>55370.2</v>
      </c>
      <c r="F1742" s="2">
        <f>front!I1742-front!H1742</f>
        <v>1292.7999999999993</v>
      </c>
      <c r="G1742" s="2"/>
      <c r="H1742" s="2"/>
      <c r="I1742" s="4">
        <f>C1742/(constants!$A$4+constants!$B$4*data!C1742+constants!$C$4*data!C1742^2+constants!$D$4*data!C1742^3+constants!$E$4*data!C1742^4+constants!$F$4*data!C1742^5+constants!$G$4*data!C1742^6+constants!$H$4*data!C1742^7)</f>
        <v>19516.75406851224</v>
      </c>
      <c r="J1742" s="4">
        <f>D1742/(constants!$A$4+constants!$B$4*data!D1742+constants!$C$4*data!D1742^2+constants!$D$4*data!D1742^3+constants!$E$4*data!D1742^4+constants!$F$4*data!D1742^5+constants!$G$4*data!D1742^6+constants!$H$4*data!D1742^7)</f>
        <v>58431.008406968773</v>
      </c>
      <c r="K1742" s="4">
        <f>E1742/(constants!$A$4+constants!$B$4*data!E1742+constants!$C$4*data!E1742^2+constants!$D$4*data!E1742^3+constants!$E$4*data!E1742^4+constants!$F$4*data!E1742^5+constants!$G$4*data!E1742^6+constants!$H$4*data!E1742^7)</f>
        <v>58431.008406968773</v>
      </c>
      <c r="L1742" s="4">
        <f>F1742/(constants!$A$4+constants!$B$4*data!F1742+constants!$C$4*data!F1742^2+constants!$D$4*data!F1742^3+constants!$E$4*data!F1742^4+constants!$F$4*data!F1742^5+constants!$G$4*data!F1742^6+constants!$H$4*data!F1742^7)</f>
        <v>1289.8394935702702</v>
      </c>
      <c r="M1742" s="4"/>
      <c r="N1742" s="4"/>
      <c r="O1742" s="4">
        <f t="shared" si="381"/>
        <v>48791.885171280599</v>
      </c>
      <c r="P1742" s="4">
        <f t="shared" si="382"/>
        <v>14607.752101742193</v>
      </c>
      <c r="Q1742" s="4">
        <f t="shared" si="382"/>
        <v>14607.752101742193</v>
      </c>
      <c r="R1742" s="4">
        <f t="shared" si="383"/>
        <v>322.45987339256754</v>
      </c>
      <c r="S1742" s="4"/>
      <c r="T1742" s="4"/>
      <c r="U1742" s="4">
        <f t="shared" si="384"/>
        <v>1</v>
      </c>
      <c r="V1742" s="4"/>
      <c r="W1742" s="4"/>
      <c r="X1742">
        <f>IF(front!E1742&gt;$X$2,O1742,P1742)</f>
        <v>48791.885171280599</v>
      </c>
      <c r="Y1742">
        <f t="shared" si="379"/>
        <v>48557.904382979534</v>
      </c>
      <c r="Z1742">
        <f>SUMPRODUCT($B$7:$B$456,Y$7:Y$456,EXP(constants!$B$32+constants!$A$32*ABS($A$7:$A$456-$A1742)))</f>
        <v>1.5733855984996125E-13</v>
      </c>
      <c r="AA1742">
        <f t="shared" si="380"/>
        <v>48557.904382979534</v>
      </c>
      <c r="AB1742">
        <f t="shared" si="385"/>
        <v>48552.458424419929</v>
      </c>
      <c r="AD1742" s="4"/>
      <c r="AE1742" s="4"/>
      <c r="AF1742" s="4"/>
    </row>
    <row r="1743" spans="1:32" x14ac:dyDescent="0.2">
      <c r="A1743">
        <f>front!A1743</f>
        <v>977.67</v>
      </c>
      <c r="B1743" s="1">
        <f t="shared" si="386"/>
        <v>0.41999999999995907</v>
      </c>
      <c r="C1743">
        <f>front!D1743-front!B1743</f>
        <v>19405.100000000002</v>
      </c>
      <c r="D1743" s="2">
        <f>front!E1743-front!C1743</f>
        <v>55531.4</v>
      </c>
      <c r="E1743" s="2">
        <f>IF(front!F1743-front!C1743&gt;0,front!F1743-front!C1743,0)</f>
        <v>55531.4</v>
      </c>
      <c r="F1743" s="2">
        <f>front!I1743-front!H1743</f>
        <v>1295.5</v>
      </c>
      <c r="G1743" s="2"/>
      <c r="H1743" s="2"/>
      <c r="I1743" s="4">
        <f>C1743/(constants!$A$4+constants!$B$4*data!C1743+constants!$C$4*data!C1743^2+constants!$D$4*data!C1743^3+constants!$E$4*data!C1743^4+constants!$F$4*data!C1743^5+constants!$G$4*data!C1743^6+constants!$H$4*data!C1743^7)</f>
        <v>19597.374683464619</v>
      </c>
      <c r="J1743" s="4">
        <f>D1743/(constants!$A$4+constants!$B$4*data!D1743+constants!$C$4*data!D1743^2+constants!$D$4*data!D1743^3+constants!$E$4*data!D1743^4+constants!$F$4*data!D1743^5+constants!$G$4*data!D1743^6+constants!$H$4*data!D1743^7)</f>
        <v>58610.227798341082</v>
      </c>
      <c r="K1743" s="4">
        <f>E1743/(constants!$A$4+constants!$B$4*data!E1743+constants!$C$4*data!E1743^2+constants!$D$4*data!E1743^3+constants!$E$4*data!E1743^4+constants!$F$4*data!E1743^5+constants!$G$4*data!E1743^6+constants!$H$4*data!E1743^7)</f>
        <v>58610.227798341082</v>
      </c>
      <c r="L1743" s="4">
        <f>F1743/(constants!$A$4+constants!$B$4*data!F1743+constants!$C$4*data!F1743^2+constants!$D$4*data!F1743^3+constants!$E$4*data!F1743^4+constants!$F$4*data!F1743^5+constants!$G$4*data!F1743^6+constants!$H$4*data!F1743^7)</f>
        <v>1292.5333794839673</v>
      </c>
      <c r="M1743" s="4"/>
      <c r="N1743" s="4"/>
      <c r="O1743" s="4">
        <f t="shared" si="381"/>
        <v>48993.436708661553</v>
      </c>
      <c r="P1743" s="4">
        <f t="shared" si="382"/>
        <v>14652.556949585271</v>
      </c>
      <c r="Q1743" s="4">
        <f t="shared" si="382"/>
        <v>14652.556949585271</v>
      </c>
      <c r="R1743" s="4">
        <f t="shared" si="383"/>
        <v>323.13334487099183</v>
      </c>
      <c r="S1743" s="4"/>
      <c r="T1743" s="4"/>
      <c r="U1743" s="4">
        <f t="shared" si="384"/>
        <v>1</v>
      </c>
      <c r="V1743" s="4"/>
      <c r="W1743" s="4"/>
      <c r="X1743">
        <f>IF(front!E1743&gt;$X$2,O1743,P1743)</f>
        <v>48993.436708661553</v>
      </c>
      <c r="Y1743">
        <f t="shared" si="379"/>
        <v>48759.455920360488</v>
      </c>
      <c r="Z1743">
        <f>SUMPRODUCT($B$7:$B$456,Y$7:Y$456,EXP(constants!$B$32+constants!$A$32*ABS($A$7:$A$456-$A1743)))</f>
        <v>1.5362434676712575E-13</v>
      </c>
      <c r="AA1743">
        <f t="shared" si="380"/>
        <v>48759.455920360488</v>
      </c>
      <c r="AB1743">
        <f t="shared" si="385"/>
        <v>48754.009961800883</v>
      </c>
      <c r="AD1743" s="4"/>
      <c r="AE1743" s="4"/>
      <c r="AF1743" s="4"/>
    </row>
    <row r="1744" spans="1:32" x14ac:dyDescent="0.2">
      <c r="A1744">
        <f>front!A1744</f>
        <v>978.1</v>
      </c>
      <c r="B1744" s="1">
        <f t="shared" si="386"/>
        <v>0.43000000000006366</v>
      </c>
      <c r="C1744">
        <f>front!D1744-front!B1744</f>
        <v>19563.300000000003</v>
      </c>
      <c r="D1744" s="2">
        <f>front!E1744-front!C1744</f>
        <v>55465.9</v>
      </c>
      <c r="E1744" s="2">
        <f>IF(front!F1744-front!C1744&gt;0,front!F1744-front!C1744,0)</f>
        <v>55465.9</v>
      </c>
      <c r="F1744" s="2">
        <f>front!I1744-front!H1744</f>
        <v>1266.6000000000004</v>
      </c>
      <c r="G1744" s="2"/>
      <c r="H1744" s="2"/>
      <c r="I1744" s="4">
        <f>C1744/(constants!$A$4+constants!$B$4*data!C1744+constants!$C$4*data!C1744^2+constants!$D$4*data!C1744^3+constants!$E$4*data!C1744^4+constants!$F$4*data!C1744^5+constants!$G$4*data!C1744^6+constants!$H$4*data!C1744^7)</f>
        <v>19761.264378773565</v>
      </c>
      <c r="J1744" s="4">
        <f>D1744/(constants!$A$4+constants!$B$4*data!D1744+constants!$C$4*data!D1744^2+constants!$D$4*data!D1744^3+constants!$E$4*data!D1744^4+constants!$F$4*data!D1744^5+constants!$G$4*data!D1744^6+constants!$H$4*data!D1744^7)</f>
        <v>58537.39682743141</v>
      </c>
      <c r="K1744" s="4">
        <f>E1744/(constants!$A$4+constants!$B$4*data!E1744+constants!$C$4*data!E1744^2+constants!$D$4*data!E1744^3+constants!$E$4*data!E1744^4+constants!$F$4*data!E1744^5+constants!$G$4*data!E1744^6+constants!$H$4*data!E1744^7)</f>
        <v>58537.39682743141</v>
      </c>
      <c r="L1744" s="4">
        <f>F1744/(constants!$A$4+constants!$B$4*data!F1744+constants!$C$4*data!F1744^2+constants!$D$4*data!F1744^3+constants!$E$4*data!F1744^4+constants!$F$4*data!F1744^5+constants!$G$4*data!F1744^6+constants!$H$4*data!F1744^7)</f>
        <v>1263.6988205923292</v>
      </c>
      <c r="M1744" s="4"/>
      <c r="N1744" s="4"/>
      <c r="O1744" s="4">
        <f t="shared" si="381"/>
        <v>49403.160946933916</v>
      </c>
      <c r="P1744" s="4">
        <f t="shared" si="382"/>
        <v>14634.349206857853</v>
      </c>
      <c r="Q1744" s="4">
        <f t="shared" si="382"/>
        <v>14634.349206857853</v>
      </c>
      <c r="R1744" s="4">
        <f t="shared" si="383"/>
        <v>315.9247051480823</v>
      </c>
      <c r="S1744" s="4"/>
      <c r="T1744" s="4"/>
      <c r="U1744" s="4">
        <f t="shared" si="384"/>
        <v>1</v>
      </c>
      <c r="V1744" s="4"/>
      <c r="W1744" s="4"/>
      <c r="X1744">
        <f>IF(front!E1744&gt;$X$2,O1744,P1744)</f>
        <v>49403.160946933916</v>
      </c>
      <c r="Y1744">
        <f t="shared" si="379"/>
        <v>49169.180158632851</v>
      </c>
      <c r="Z1744">
        <f>SUMPRODUCT($B$7:$B$456,Y$7:Y$456,EXP(constants!$B$32+constants!$A$32*ABS($A$7:$A$456-$A1744)))</f>
        <v>1.4991251876802693E-13</v>
      </c>
      <c r="AA1744">
        <f t="shared" si="380"/>
        <v>49169.180158632851</v>
      </c>
      <c r="AB1744">
        <f t="shared" si="385"/>
        <v>49163.734200073246</v>
      </c>
      <c r="AD1744" s="4"/>
      <c r="AE1744" s="4"/>
      <c r="AF1744" s="4"/>
    </row>
    <row r="1745" spans="1:32" x14ac:dyDescent="0.2">
      <c r="A1745">
        <f>front!A1745</f>
        <v>978.53</v>
      </c>
      <c r="B1745" s="1">
        <f t="shared" si="386"/>
        <v>0.42999999999994998</v>
      </c>
      <c r="C1745">
        <f>front!D1745-front!B1745</f>
        <v>19892.05</v>
      </c>
      <c r="D1745" s="2">
        <f>front!E1745-front!C1745</f>
        <v>55555.199999999997</v>
      </c>
      <c r="E1745" s="2">
        <f>IF(front!F1745-front!C1745&gt;0,front!F1745-front!C1745,0)</f>
        <v>55555.199999999997</v>
      </c>
      <c r="F1745" s="2">
        <f>front!I1745-front!H1745</f>
        <v>1194.6000000000004</v>
      </c>
      <c r="G1745" s="2"/>
      <c r="H1745" s="2"/>
      <c r="I1745" s="4">
        <f>C1745/(constants!$A$4+constants!$B$4*data!C1745+constants!$C$4*data!C1745^2+constants!$D$4*data!C1745^3+constants!$E$4*data!C1745^4+constants!$F$4*data!C1745^5+constants!$G$4*data!C1745^6+constants!$H$4*data!C1745^7)</f>
        <v>20102.091795473509</v>
      </c>
      <c r="J1745" s="4">
        <f>D1745/(constants!$A$4+constants!$B$4*data!D1745+constants!$C$4*data!D1745^2+constants!$D$4*data!D1745^3+constants!$E$4*data!D1745^4+constants!$F$4*data!D1745^5+constants!$G$4*data!D1745^6+constants!$H$4*data!D1745^7)</f>
        <v>58636.694768067398</v>
      </c>
      <c r="K1745" s="4">
        <f>E1745/(constants!$A$4+constants!$B$4*data!E1745+constants!$C$4*data!E1745^2+constants!$D$4*data!E1745^3+constants!$E$4*data!E1745^4+constants!$F$4*data!E1745^5+constants!$G$4*data!E1745^6+constants!$H$4*data!E1745^7)</f>
        <v>58636.694768067398</v>
      </c>
      <c r="L1745" s="4">
        <f>F1745/(constants!$A$4+constants!$B$4*data!F1745+constants!$C$4*data!F1745^2+constants!$D$4*data!F1745^3+constants!$E$4*data!F1745^4+constants!$F$4*data!F1745^5+constants!$G$4*data!F1745^6+constants!$H$4*data!F1745^7)</f>
        <v>1191.8618412373085</v>
      </c>
      <c r="M1745" s="4"/>
      <c r="N1745" s="4"/>
      <c r="O1745" s="4">
        <f t="shared" si="381"/>
        <v>50255.22948868377</v>
      </c>
      <c r="P1745" s="4">
        <f t="shared" si="382"/>
        <v>14659.17369201685</v>
      </c>
      <c r="Q1745" s="4">
        <f t="shared" si="382"/>
        <v>14659.17369201685</v>
      </c>
      <c r="R1745" s="4">
        <f t="shared" si="383"/>
        <v>297.96546030932711</v>
      </c>
      <c r="S1745" s="4"/>
      <c r="T1745" s="4"/>
      <c r="U1745" s="4">
        <f t="shared" si="384"/>
        <v>1</v>
      </c>
      <c r="V1745" s="4"/>
      <c r="W1745" s="4"/>
      <c r="X1745">
        <f>IF(front!E1745&gt;$X$2,O1745,P1745)</f>
        <v>50255.22948868377</v>
      </c>
      <c r="Y1745">
        <f t="shared" si="379"/>
        <v>50021.248700382705</v>
      </c>
      <c r="Z1745">
        <f>SUMPRODUCT($B$7:$B$456,Y$7:Y$456,EXP(constants!$B$32+constants!$A$32*ABS($A$7:$A$456-$A1745)))</f>
        <v>1.4629037490679422E-13</v>
      </c>
      <c r="AA1745">
        <f t="shared" si="380"/>
        <v>50021.248700382705</v>
      </c>
      <c r="AB1745">
        <f t="shared" si="385"/>
        <v>50015.802741823099</v>
      </c>
      <c r="AD1745" s="4"/>
      <c r="AE1745" s="4"/>
      <c r="AF1745" s="4"/>
    </row>
    <row r="1746" spans="1:32" x14ac:dyDescent="0.2">
      <c r="A1746">
        <f>front!A1746</f>
        <v>978.96</v>
      </c>
      <c r="B1746" s="1">
        <f t="shared" si="386"/>
        <v>0.43000000000006366</v>
      </c>
      <c r="C1746">
        <f>front!D1746-front!B1746</f>
        <v>20142.55</v>
      </c>
      <c r="D1746" s="2">
        <f>front!E1746-front!C1746</f>
        <v>55064.6</v>
      </c>
      <c r="E1746" s="2">
        <f>IF(front!F1746-front!C1746&gt;0,front!F1746-front!C1746,0)</f>
        <v>55064.6</v>
      </c>
      <c r="F1746" s="2">
        <f>front!I1746-front!H1746</f>
        <v>1176.5</v>
      </c>
      <c r="G1746" s="2"/>
      <c r="H1746" s="2"/>
      <c r="I1746" s="4">
        <f>C1746/(constants!$A$4+constants!$B$4*data!C1746+constants!$C$4*data!C1746^2+constants!$D$4*data!C1746^3+constants!$E$4*data!C1746^4+constants!$F$4*data!C1746^5+constants!$G$4*data!C1746^6+constants!$H$4*data!C1746^7)</f>
        <v>20362.023153649134</v>
      </c>
      <c r="J1746" s="4">
        <f>D1746/(constants!$A$4+constants!$B$4*data!D1746+constants!$C$4*data!D1746^2+constants!$D$4*data!D1746^3+constants!$E$4*data!D1746^4+constants!$F$4*data!D1746^5+constants!$G$4*data!D1746^6+constants!$H$4*data!D1746^7)</f>
        <v>58091.445820311863</v>
      </c>
      <c r="K1746" s="4">
        <f>E1746/(constants!$A$4+constants!$B$4*data!E1746+constants!$C$4*data!E1746^2+constants!$D$4*data!E1746^3+constants!$E$4*data!E1746^4+constants!$F$4*data!E1746^5+constants!$G$4*data!E1746^6+constants!$H$4*data!E1746^7)</f>
        <v>58091.445820311863</v>
      </c>
      <c r="L1746" s="4">
        <f>F1746/(constants!$A$4+constants!$B$4*data!F1746+constants!$C$4*data!F1746^2+constants!$D$4*data!F1746^3+constants!$E$4*data!F1746^4+constants!$F$4*data!F1746^5+constants!$G$4*data!F1746^6+constants!$H$4*data!F1746^7)</f>
        <v>1173.8028209332299</v>
      </c>
      <c r="M1746" s="4"/>
      <c r="N1746" s="4"/>
      <c r="O1746" s="4">
        <f t="shared" si="381"/>
        <v>50905.057884122834</v>
      </c>
      <c r="P1746" s="4">
        <f t="shared" si="382"/>
        <v>14522.861455077964</v>
      </c>
      <c r="Q1746" s="4">
        <f t="shared" si="382"/>
        <v>14522.861455077964</v>
      </c>
      <c r="R1746" s="4">
        <f t="shared" si="383"/>
        <v>293.45070523330747</v>
      </c>
      <c r="S1746" s="4"/>
      <c r="T1746" s="4"/>
      <c r="U1746" s="4">
        <f t="shared" si="384"/>
        <v>1</v>
      </c>
      <c r="V1746" s="4"/>
      <c r="W1746" s="4"/>
      <c r="X1746">
        <f>IF(front!E1746&gt;$X$2,O1746,P1746)</f>
        <v>50905.057884122834</v>
      </c>
      <c r="Y1746">
        <f t="shared" si="379"/>
        <v>50671.077095821769</v>
      </c>
      <c r="Z1746">
        <f>SUMPRODUCT($B$7:$B$456,Y$7:Y$456,EXP(constants!$B$32+constants!$A$32*ABS($A$7:$A$456-$A1746)))</f>
        <v>1.4275574826066228E-13</v>
      </c>
      <c r="AA1746">
        <f t="shared" si="380"/>
        <v>50671.077095821769</v>
      </c>
      <c r="AB1746">
        <f t="shared" si="385"/>
        <v>50665.631137262164</v>
      </c>
      <c r="AD1746" s="4"/>
      <c r="AE1746" s="4"/>
      <c r="AF1746" s="4"/>
    </row>
    <row r="1747" spans="1:32" x14ac:dyDescent="0.2">
      <c r="A1747">
        <f>front!A1747</f>
        <v>979.38</v>
      </c>
      <c r="B1747" s="1">
        <f t="shared" si="386"/>
        <v>0.41999999999995907</v>
      </c>
      <c r="C1747">
        <f>front!D1747-front!B1747</f>
        <v>20428.45</v>
      </c>
      <c r="D1747" s="2">
        <f>front!E1747-front!C1747</f>
        <v>55164.9</v>
      </c>
      <c r="E1747" s="2">
        <f>IF(front!F1747-front!C1747&gt;0,front!F1747-front!C1747,0)</f>
        <v>55164.9</v>
      </c>
      <c r="F1747" s="2">
        <f>front!I1747-front!H1747</f>
        <v>1179.4000000000015</v>
      </c>
      <c r="G1747" s="2"/>
      <c r="H1747" s="2"/>
      <c r="I1747" s="4">
        <f>C1747/(constants!$A$4+constants!$B$4*data!C1747+constants!$C$4*data!C1747^2+constants!$D$4*data!C1747^3+constants!$E$4*data!C1747^4+constants!$F$4*data!C1747^5+constants!$G$4*data!C1747^6+constants!$H$4*data!C1747^7)</f>
        <v>20658.927090212615</v>
      </c>
      <c r="J1747" s="4">
        <f>D1747/(constants!$A$4+constants!$B$4*data!D1747+constants!$C$4*data!D1747^2+constants!$D$4*data!D1747^3+constants!$E$4*data!D1747^4+constants!$F$4*data!D1747^5+constants!$G$4*data!D1747^6+constants!$H$4*data!D1747^7)</f>
        <v>58202.86537213478</v>
      </c>
      <c r="K1747" s="4">
        <f>E1747/(constants!$A$4+constants!$B$4*data!E1747+constants!$C$4*data!E1747^2+constants!$D$4*data!E1747^3+constants!$E$4*data!E1747^4+constants!$F$4*data!E1747^5+constants!$G$4*data!E1747^6+constants!$H$4*data!E1747^7)</f>
        <v>58202.86537213478</v>
      </c>
      <c r="L1747" s="4">
        <f>F1747/(constants!$A$4+constants!$B$4*data!F1747+constants!$C$4*data!F1747^2+constants!$D$4*data!F1747^3+constants!$E$4*data!F1747^4+constants!$F$4*data!F1747^5+constants!$G$4*data!F1747^6+constants!$H$4*data!F1747^7)</f>
        <v>1176.696255139022</v>
      </c>
      <c r="M1747" s="4"/>
      <c r="N1747" s="4"/>
      <c r="O1747" s="4">
        <f t="shared" si="381"/>
        <v>51647.317725531546</v>
      </c>
      <c r="P1747" s="4">
        <f t="shared" si="382"/>
        <v>14550.716343033695</v>
      </c>
      <c r="Q1747" s="4">
        <f t="shared" si="382"/>
        <v>14550.716343033695</v>
      </c>
      <c r="R1747" s="4">
        <f t="shared" si="383"/>
        <v>294.1740637847555</v>
      </c>
      <c r="S1747" s="4"/>
      <c r="T1747" s="4"/>
      <c r="U1747" s="4">
        <f t="shared" si="384"/>
        <v>1</v>
      </c>
      <c r="V1747" s="4"/>
      <c r="W1747" s="4"/>
      <c r="X1747">
        <f>IF(front!E1747&gt;$X$2,O1747,P1747)</f>
        <v>51647.317725531546</v>
      </c>
      <c r="Y1747">
        <f t="shared" si="379"/>
        <v>51413.336937230481</v>
      </c>
      <c r="Z1747">
        <f>SUMPRODUCT($B$7:$B$456,Y$7:Y$456,EXP(constants!$B$32+constants!$A$32*ABS($A$7:$A$456-$A1747)))</f>
        <v>1.3938578435387826E-13</v>
      </c>
      <c r="AA1747">
        <f t="shared" si="380"/>
        <v>51413.336937230481</v>
      </c>
      <c r="AB1747">
        <f t="shared" si="385"/>
        <v>51407.890978670875</v>
      </c>
      <c r="AD1747" s="4"/>
      <c r="AE1747" s="4"/>
      <c r="AF1747" s="4"/>
    </row>
    <row r="1748" spans="1:32" x14ac:dyDescent="0.2">
      <c r="A1748">
        <f>front!A1748</f>
        <v>979.81</v>
      </c>
      <c r="B1748" s="1">
        <f t="shared" si="386"/>
        <v>0.42999999999994998</v>
      </c>
      <c r="C1748">
        <f>front!D1748-front!B1748</f>
        <v>20717.25</v>
      </c>
      <c r="D1748" s="2">
        <f>front!E1748-front!C1748</f>
        <v>55627.3</v>
      </c>
      <c r="E1748" s="2">
        <f>IF(front!F1748-front!C1748&gt;0,front!F1748-front!C1748,0)</f>
        <v>55627.3</v>
      </c>
      <c r="F1748" s="2">
        <f>front!I1748-front!H1748</f>
        <v>1157.8999999999996</v>
      </c>
      <c r="G1748" s="2"/>
      <c r="H1748" s="2"/>
      <c r="I1748" s="4">
        <f>C1748/(constants!$A$4+constants!$B$4*data!C1748+constants!$C$4*data!C1748^2+constants!$D$4*data!C1748^3+constants!$E$4*data!C1748^4+constants!$F$4*data!C1748^5+constants!$G$4*data!C1748^6+constants!$H$4*data!C1748^7)</f>
        <v>20959.100101858599</v>
      </c>
      <c r="J1748" s="4">
        <f>D1748/(constants!$A$4+constants!$B$4*data!D1748+constants!$C$4*data!D1748^2+constants!$D$4*data!D1748^3+constants!$E$4*data!D1748^4+constants!$F$4*data!D1748^5+constants!$G$4*data!D1748^6+constants!$H$4*data!D1748^7)</f>
        <v>58716.884748420089</v>
      </c>
      <c r="K1748" s="4">
        <f>E1748/(constants!$A$4+constants!$B$4*data!E1748+constants!$C$4*data!E1748^2+constants!$D$4*data!E1748^3+constants!$E$4*data!E1748^4+constants!$F$4*data!E1748^5+constants!$G$4*data!E1748^6+constants!$H$4*data!E1748^7)</f>
        <v>58716.884748420089</v>
      </c>
      <c r="L1748" s="4">
        <f>F1748/(constants!$A$4+constants!$B$4*data!F1748+constants!$C$4*data!F1748^2+constants!$D$4*data!F1748^3+constants!$E$4*data!F1748^4+constants!$F$4*data!F1748^5+constants!$G$4*data!F1748^6+constants!$H$4*data!F1748^7)</f>
        <v>1155.2449326127557</v>
      </c>
      <c r="M1748" s="4"/>
      <c r="N1748" s="4"/>
      <c r="O1748" s="4">
        <f t="shared" si="381"/>
        <v>52397.750254646504</v>
      </c>
      <c r="P1748" s="4">
        <f t="shared" si="382"/>
        <v>14679.221187105022</v>
      </c>
      <c r="Q1748" s="4">
        <f t="shared" si="382"/>
        <v>14679.221187105022</v>
      </c>
      <c r="R1748" s="4">
        <f t="shared" si="383"/>
        <v>288.81123315318894</v>
      </c>
      <c r="S1748" s="4"/>
      <c r="T1748" s="4"/>
      <c r="U1748" s="4">
        <f t="shared" si="384"/>
        <v>1</v>
      </c>
      <c r="V1748" s="4"/>
      <c r="W1748" s="4"/>
      <c r="X1748">
        <f>IF(front!E1748&gt;$X$2,O1748,P1748)</f>
        <v>52397.750254646504</v>
      </c>
      <c r="Y1748">
        <f t="shared" si="379"/>
        <v>52163.769466345439</v>
      </c>
      <c r="Z1748">
        <f>SUMPRODUCT($B$7:$B$456,Y$7:Y$456,EXP(constants!$B$32+constants!$A$32*ABS($A$7:$A$456-$A1748)))</f>
        <v>1.360179844710562E-13</v>
      </c>
      <c r="AA1748">
        <f t="shared" si="380"/>
        <v>52163.769466345439</v>
      </c>
      <c r="AB1748">
        <f t="shared" si="385"/>
        <v>52158.323507785833</v>
      </c>
      <c r="AD1748" s="4"/>
      <c r="AE1748" s="4"/>
      <c r="AF1748" s="4"/>
    </row>
    <row r="1749" spans="1:32" x14ac:dyDescent="0.2">
      <c r="A1749">
        <f>front!A1749</f>
        <v>980.24</v>
      </c>
      <c r="B1749" s="1">
        <f t="shared" si="386"/>
        <v>0.43000000000006366</v>
      </c>
      <c r="C1749">
        <f>front!D1749-front!B1749</f>
        <v>21014.45</v>
      </c>
      <c r="D1749" s="2">
        <f>front!E1749-front!C1749</f>
        <v>55287.9</v>
      </c>
      <c r="E1749" s="2">
        <f>IF(front!F1749-front!C1749&gt;0,front!F1749-front!C1749,0)</f>
        <v>55287.9</v>
      </c>
      <c r="F1749" s="2">
        <f>front!I1749-front!H1749</f>
        <v>1142.8999999999996</v>
      </c>
      <c r="G1749" s="2"/>
      <c r="H1749" s="2"/>
      <c r="I1749" s="4">
        <f>C1749/(constants!$A$4+constants!$B$4*data!C1749+constants!$C$4*data!C1749^2+constants!$D$4*data!C1749^3+constants!$E$4*data!C1749^4+constants!$F$4*data!C1749^5+constants!$G$4*data!C1749^6+constants!$H$4*data!C1749^7)</f>
        <v>21268.271731871046</v>
      </c>
      <c r="J1749" s="4">
        <f>D1749/(constants!$A$4+constants!$B$4*data!D1749+constants!$C$4*data!D1749^2+constants!$D$4*data!D1749^3+constants!$E$4*data!D1749^4+constants!$F$4*data!D1749^5+constants!$G$4*data!D1749^6+constants!$H$4*data!D1749^7)</f>
        <v>58339.537378652749</v>
      </c>
      <c r="K1749" s="4">
        <f>E1749/(constants!$A$4+constants!$B$4*data!E1749+constants!$C$4*data!E1749^2+constants!$D$4*data!E1749^3+constants!$E$4*data!E1749^4+constants!$F$4*data!E1749^5+constants!$G$4*data!E1749^6+constants!$H$4*data!E1749^7)</f>
        <v>58339.537378652749</v>
      </c>
      <c r="L1749" s="4">
        <f>F1749/(constants!$A$4+constants!$B$4*data!F1749+constants!$C$4*data!F1749^2+constants!$D$4*data!F1749^3+constants!$E$4*data!F1749^4+constants!$F$4*data!F1749^5+constants!$G$4*data!F1749^6+constants!$H$4*data!F1749^7)</f>
        <v>1140.2788938901112</v>
      </c>
      <c r="M1749" s="4"/>
      <c r="N1749" s="4"/>
      <c r="O1749" s="4">
        <f t="shared" si="381"/>
        <v>53170.679329677616</v>
      </c>
      <c r="P1749" s="4">
        <f t="shared" si="382"/>
        <v>14584.884344663187</v>
      </c>
      <c r="Q1749" s="4">
        <f t="shared" si="382"/>
        <v>14584.884344663187</v>
      </c>
      <c r="R1749" s="4">
        <f t="shared" si="383"/>
        <v>285.06972347252781</v>
      </c>
      <c r="S1749" s="4"/>
      <c r="T1749" s="4"/>
      <c r="U1749" s="4">
        <f t="shared" si="384"/>
        <v>1</v>
      </c>
      <c r="V1749" s="4"/>
      <c r="W1749" s="4"/>
      <c r="X1749">
        <f>IF(front!E1749&gt;$X$2,O1749,P1749)</f>
        <v>53170.679329677616</v>
      </c>
      <c r="Y1749">
        <f t="shared" si="379"/>
        <v>52936.698541376551</v>
      </c>
      <c r="Z1749">
        <f>SUMPRODUCT($B$7:$B$456,Y$7:Y$456,EXP(constants!$B$32+constants!$A$32*ABS($A$7:$A$456-$A1749)))</f>
        <v>1.3273155641609452E-13</v>
      </c>
      <c r="AA1749">
        <f t="shared" si="380"/>
        <v>52936.698541376551</v>
      </c>
      <c r="AB1749">
        <f t="shared" si="385"/>
        <v>52931.252582816946</v>
      </c>
      <c r="AD1749" s="4"/>
      <c r="AE1749" s="4"/>
      <c r="AF1749" s="4"/>
    </row>
    <row r="1750" spans="1:32" x14ac:dyDescent="0.2">
      <c r="A1750">
        <f>front!A1750</f>
        <v>980.67</v>
      </c>
      <c r="B1750" s="1">
        <f t="shared" si="386"/>
        <v>0.42999999999994998</v>
      </c>
      <c r="C1750">
        <f>front!D1750-front!B1750</f>
        <v>21331.95</v>
      </c>
      <c r="D1750" s="2">
        <f>front!E1750-front!C1750</f>
        <v>54984.7</v>
      </c>
      <c r="E1750" s="2">
        <f>IF(front!F1750-front!C1750&gt;0,front!F1750-front!C1750,0)</f>
        <v>54984.7</v>
      </c>
      <c r="F1750" s="2">
        <f>front!I1750-front!H1750</f>
        <v>1195</v>
      </c>
      <c r="G1750" s="2"/>
      <c r="H1750" s="2"/>
      <c r="I1750" s="4">
        <f>C1750/(constants!$A$4+constants!$B$4*data!C1750+constants!$C$4*data!C1750^2+constants!$D$4*data!C1750^3+constants!$E$4*data!C1750^4+constants!$F$4*data!C1750^5+constants!$G$4*data!C1750^6+constants!$H$4*data!C1750^7)</f>
        <v>21598.858415707291</v>
      </c>
      <c r="J1750" s="4">
        <f>D1750/(constants!$A$4+constants!$B$4*data!D1750+constants!$C$4*data!D1750^2+constants!$D$4*data!D1750^3+constants!$E$4*data!D1750^4+constants!$F$4*data!D1750^5+constants!$G$4*data!D1750^6+constants!$H$4*data!D1750^7)</f>
        <v>58002.705900979367</v>
      </c>
      <c r="K1750" s="4">
        <f>E1750/(constants!$A$4+constants!$B$4*data!E1750+constants!$C$4*data!E1750^2+constants!$D$4*data!E1750^3+constants!$E$4*data!E1750^4+constants!$F$4*data!E1750^5+constants!$G$4*data!E1750^6+constants!$H$4*data!E1750^7)</f>
        <v>58002.705900979367</v>
      </c>
      <c r="L1750" s="4">
        <f>F1750/(constants!$A$4+constants!$B$4*data!F1750+constants!$C$4*data!F1750^2+constants!$D$4*data!F1750^3+constants!$E$4*data!F1750^4+constants!$F$4*data!F1750^5+constants!$G$4*data!F1750^6+constants!$H$4*data!F1750^7)</f>
        <v>1192.2609356052249</v>
      </c>
      <c r="M1750" s="4"/>
      <c r="N1750" s="4"/>
      <c r="O1750" s="4">
        <f t="shared" si="381"/>
        <v>53997.146039268227</v>
      </c>
      <c r="P1750" s="4">
        <f t="shared" si="382"/>
        <v>14500.676475244842</v>
      </c>
      <c r="Q1750" s="4">
        <f t="shared" si="382"/>
        <v>14500.676475244842</v>
      </c>
      <c r="R1750" s="4">
        <f t="shared" si="383"/>
        <v>298.06523390130621</v>
      </c>
      <c r="S1750" s="4"/>
      <c r="T1750" s="4"/>
      <c r="U1750" s="4">
        <f t="shared" si="384"/>
        <v>1</v>
      </c>
      <c r="V1750" s="4"/>
      <c r="W1750" s="4"/>
      <c r="X1750">
        <f>IF(front!E1750&gt;$X$2,O1750,P1750)</f>
        <v>53997.146039268227</v>
      </c>
      <c r="Y1750">
        <f t="shared" si="379"/>
        <v>53763.165250967162</v>
      </c>
      <c r="Z1750">
        <f>SUMPRODUCT($B$7:$B$456,Y$7:Y$456,EXP(constants!$B$32+constants!$A$32*ABS($A$7:$A$456-$A1750)))</f>
        <v>1.295245341059141E-13</v>
      </c>
      <c r="AA1750">
        <f t="shared" si="380"/>
        <v>53763.165250967162</v>
      </c>
      <c r="AB1750">
        <f t="shared" si="385"/>
        <v>53757.719292407557</v>
      </c>
      <c r="AD1750" s="4"/>
      <c r="AE1750" s="4"/>
      <c r="AF1750" s="4"/>
    </row>
    <row r="1751" spans="1:32" x14ac:dyDescent="0.2">
      <c r="A1751">
        <f>front!A1751</f>
        <v>981.09</v>
      </c>
      <c r="B1751" s="1">
        <f t="shared" si="386"/>
        <v>0.42000000000007276</v>
      </c>
      <c r="C1751">
        <f>front!D1751-front!B1751</f>
        <v>21455.7</v>
      </c>
      <c r="D1751" s="2">
        <f>front!E1751-front!C1751</f>
        <v>55428.3</v>
      </c>
      <c r="E1751" s="2">
        <f>IF(front!F1751-front!C1751&gt;0,front!F1751-front!C1751,0)</f>
        <v>55428.3</v>
      </c>
      <c r="F1751" s="2">
        <f>front!I1751-front!H1751</f>
        <v>1262.7000000000007</v>
      </c>
      <c r="G1751" s="2"/>
      <c r="H1751" s="2"/>
      <c r="I1751" s="4">
        <f>C1751/(constants!$A$4+constants!$B$4*data!C1751+constants!$C$4*data!C1751^2+constants!$D$4*data!C1751^3+constants!$E$4*data!C1751^4+constants!$F$4*data!C1751^5+constants!$G$4*data!C1751^6+constants!$H$4*data!C1751^7)</f>
        <v>21727.791671050902</v>
      </c>
      <c r="J1751" s="4">
        <f>D1751/(constants!$A$4+constants!$B$4*data!D1751+constants!$C$4*data!D1751^2+constants!$D$4*data!D1751^3+constants!$E$4*data!D1751^4+constants!$F$4*data!D1751^5+constants!$G$4*data!D1751^6+constants!$H$4*data!D1751^7)</f>
        <v>58495.594246233537</v>
      </c>
      <c r="K1751" s="4">
        <f>E1751/(constants!$A$4+constants!$B$4*data!E1751+constants!$C$4*data!E1751^2+constants!$D$4*data!E1751^3+constants!$E$4*data!E1751^4+constants!$F$4*data!E1751^5+constants!$G$4*data!E1751^6+constants!$H$4*data!E1751^7)</f>
        <v>58495.594246233537</v>
      </c>
      <c r="L1751" s="4">
        <f>F1751/(constants!$A$4+constants!$B$4*data!F1751+constants!$C$4*data!F1751^2+constants!$D$4*data!F1751^3+constants!$E$4*data!F1751^4+constants!$F$4*data!F1751^5+constants!$G$4*data!F1751^6+constants!$H$4*data!F1751^7)</f>
        <v>1259.8076513920648</v>
      </c>
      <c r="M1751" s="4"/>
      <c r="N1751" s="4"/>
      <c r="O1751" s="4">
        <f t="shared" si="381"/>
        <v>54319.479177627254</v>
      </c>
      <c r="P1751" s="4">
        <f t="shared" si="382"/>
        <v>14623.898561558384</v>
      </c>
      <c r="Q1751" s="4">
        <f t="shared" si="382"/>
        <v>14623.898561558384</v>
      </c>
      <c r="R1751" s="4">
        <f t="shared" si="383"/>
        <v>314.95191284801621</v>
      </c>
      <c r="S1751" s="4"/>
      <c r="T1751" s="4"/>
      <c r="U1751" s="4">
        <f t="shared" si="384"/>
        <v>1</v>
      </c>
      <c r="V1751" s="4"/>
      <c r="W1751" s="4"/>
      <c r="X1751">
        <f>IF(front!E1751&gt;$X$2,O1751,P1751)</f>
        <v>54319.479177627254</v>
      </c>
      <c r="Y1751">
        <f t="shared" si="379"/>
        <v>54085.498389326189</v>
      </c>
      <c r="Z1751">
        <f>SUMPRODUCT($B$7:$B$456,Y$7:Y$456,EXP(constants!$B$32+constants!$A$32*ABS($A$7:$A$456-$A1751)))</f>
        <v>1.2646691288716589E-13</v>
      </c>
      <c r="AA1751">
        <f t="shared" si="380"/>
        <v>54085.498389326189</v>
      </c>
      <c r="AB1751">
        <f t="shared" si="385"/>
        <v>54080.052430766584</v>
      </c>
      <c r="AD1751" s="4"/>
      <c r="AE1751" s="4"/>
      <c r="AF1751" s="4"/>
    </row>
    <row r="1752" spans="1:32" x14ac:dyDescent="0.2">
      <c r="A1752">
        <f>front!A1752</f>
        <v>981.52</v>
      </c>
      <c r="B1752" s="1">
        <f t="shared" si="386"/>
        <v>0.42999999999994998</v>
      </c>
      <c r="C1752">
        <f>front!D1752-front!B1752</f>
        <v>21551.3</v>
      </c>
      <c r="D1752" s="2">
        <f>front!E1752-front!C1752</f>
        <v>55392.9</v>
      </c>
      <c r="E1752" s="2">
        <f>IF(front!F1752-front!C1752&gt;0,front!F1752-front!C1752,0)</f>
        <v>55392.9</v>
      </c>
      <c r="F1752" s="2">
        <f>front!I1752-front!H1752</f>
        <v>1194.6999999999989</v>
      </c>
      <c r="G1752" s="2"/>
      <c r="H1752" s="2"/>
      <c r="I1752" s="4">
        <f>C1752/(constants!$A$4+constants!$B$4*data!C1752+constants!$C$4*data!C1752^2+constants!$D$4*data!C1752^3+constants!$E$4*data!C1752^4+constants!$F$4*data!C1752^5+constants!$G$4*data!C1752^6+constants!$H$4*data!C1752^7)</f>
        <v>21827.427380112935</v>
      </c>
      <c r="J1752" s="4">
        <f>D1752/(constants!$A$4+constants!$B$4*data!D1752+constants!$C$4*data!D1752^2+constants!$D$4*data!D1752^3+constants!$E$4*data!D1752^4+constants!$F$4*data!D1752^5+constants!$G$4*data!D1752^6+constants!$H$4*data!D1752^7)</f>
        <v>58456.241310353529</v>
      </c>
      <c r="K1752" s="4">
        <f>E1752/(constants!$A$4+constants!$B$4*data!E1752+constants!$C$4*data!E1752^2+constants!$D$4*data!E1752^3+constants!$E$4*data!E1752^4+constants!$F$4*data!E1752^5+constants!$G$4*data!E1752^6+constants!$H$4*data!E1752^7)</f>
        <v>58456.241310353529</v>
      </c>
      <c r="L1752" s="4">
        <f>F1752/(constants!$A$4+constants!$B$4*data!F1752+constants!$C$4*data!F1752^2+constants!$D$4*data!F1752^3+constants!$E$4*data!F1752^4+constants!$F$4*data!F1752^5+constants!$G$4*data!F1752^6+constants!$H$4*data!F1752^7)</f>
        <v>1191.961614829306</v>
      </c>
      <c r="M1752" s="4"/>
      <c r="N1752" s="4"/>
      <c r="O1752" s="4">
        <f t="shared" si="381"/>
        <v>54568.568450282335</v>
      </c>
      <c r="P1752" s="4">
        <f t="shared" si="382"/>
        <v>14614.060327588382</v>
      </c>
      <c r="Q1752" s="4">
        <f t="shared" si="382"/>
        <v>14614.060327588382</v>
      </c>
      <c r="R1752" s="4">
        <f t="shared" si="383"/>
        <v>297.99040370732649</v>
      </c>
      <c r="S1752" s="4"/>
      <c r="T1752" s="4"/>
      <c r="U1752" s="4">
        <f t="shared" si="384"/>
        <v>1</v>
      </c>
      <c r="V1752" s="4"/>
      <c r="W1752" s="4"/>
      <c r="X1752">
        <f>IF(front!E1752&gt;$X$2,O1752,P1752)</f>
        <v>54568.568450282335</v>
      </c>
      <c r="Y1752">
        <f t="shared" si="379"/>
        <v>54334.58766198127</v>
      </c>
      <c r="Z1752">
        <f>SUMPRODUCT($B$7:$B$456,Y$7:Y$456,EXP(constants!$B$32+constants!$A$32*ABS($A$7:$A$456-$A1752)))</f>
        <v>1.2341125512137165E-13</v>
      </c>
      <c r="AA1752">
        <f t="shared" si="380"/>
        <v>54334.58766198127</v>
      </c>
      <c r="AB1752">
        <f t="shared" si="385"/>
        <v>54329.141703421665</v>
      </c>
      <c r="AD1752" s="4"/>
      <c r="AE1752" s="4"/>
      <c r="AF1752" s="4"/>
    </row>
    <row r="1753" spans="1:32" x14ac:dyDescent="0.2">
      <c r="A1753">
        <f>front!A1753</f>
        <v>981.95</v>
      </c>
      <c r="B1753" s="1">
        <f t="shared" si="386"/>
        <v>0.43000000000006366</v>
      </c>
      <c r="C1753">
        <f>front!D1753-front!B1753</f>
        <v>21628.800000000003</v>
      </c>
      <c r="D1753" s="2">
        <f>front!E1753-front!C1753</f>
        <v>55617.3</v>
      </c>
      <c r="E1753" s="2">
        <f>IF(front!F1753-front!C1753&gt;0,front!F1753-front!C1753,0)</f>
        <v>55617.3</v>
      </c>
      <c r="F1753" s="2">
        <f>front!I1753-front!H1753</f>
        <v>1268.3000000000011</v>
      </c>
      <c r="G1753" s="2"/>
      <c r="H1753" s="2"/>
      <c r="I1753" s="4">
        <f>C1753/(constants!$A$4+constants!$B$4*data!C1753+constants!$C$4*data!C1753^2+constants!$D$4*data!C1753^3+constants!$E$4*data!C1753^4+constants!$F$4*data!C1753^5+constants!$G$4*data!C1753^6+constants!$H$4*data!C1753^7)</f>
        <v>21908.219100754432</v>
      </c>
      <c r="J1753" s="4">
        <f>D1753/(constants!$A$4+constants!$B$4*data!D1753+constants!$C$4*data!D1753^2+constants!$D$4*data!D1753^3+constants!$E$4*data!D1753^4+constants!$F$4*data!D1753^5+constants!$G$4*data!D1753^6+constants!$H$4*data!D1753^7)</f>
        <v>58705.761732523642</v>
      </c>
      <c r="K1753" s="4">
        <f>E1753/(constants!$A$4+constants!$B$4*data!E1753+constants!$C$4*data!E1753^2+constants!$D$4*data!E1753^3+constants!$E$4*data!E1753^4+constants!$F$4*data!E1753^5+constants!$G$4*data!E1753^6+constants!$H$4*data!E1753^7)</f>
        <v>58705.761732523642</v>
      </c>
      <c r="L1753" s="4">
        <f>F1753/(constants!$A$4+constants!$B$4*data!F1753+constants!$C$4*data!F1753^2+constants!$D$4*data!F1753^3+constants!$E$4*data!F1753^4+constants!$F$4*data!F1753^5+constants!$G$4*data!F1753^6+constants!$H$4*data!F1753^7)</f>
        <v>1265.3949712450408</v>
      </c>
      <c r="M1753" s="4"/>
      <c r="N1753" s="4"/>
      <c r="O1753" s="4">
        <f t="shared" si="381"/>
        <v>54770.547751886079</v>
      </c>
      <c r="P1753" s="4">
        <f t="shared" si="382"/>
        <v>14676.440433130911</v>
      </c>
      <c r="Q1753" s="4">
        <f t="shared" si="382"/>
        <v>14676.440433130911</v>
      </c>
      <c r="R1753" s="4">
        <f t="shared" si="383"/>
        <v>316.34874281126019</v>
      </c>
      <c r="S1753" s="4"/>
      <c r="T1753" s="4"/>
      <c r="U1753" s="4">
        <f t="shared" si="384"/>
        <v>1</v>
      </c>
      <c r="V1753" s="4"/>
      <c r="W1753" s="4"/>
      <c r="X1753">
        <f>IF(front!E1753&gt;$X$2,O1753,P1753)</f>
        <v>54770.547751886079</v>
      </c>
      <c r="Y1753">
        <f t="shared" si="379"/>
        <v>54536.566963585014</v>
      </c>
      <c r="Z1753">
        <f>SUMPRODUCT($B$7:$B$456,Y$7:Y$456,EXP(constants!$B$32+constants!$A$32*ABS($A$7:$A$456-$A1753)))</f>
        <v>1.2042942729392569E-13</v>
      </c>
      <c r="AA1753">
        <f t="shared" si="380"/>
        <v>54536.566963585014</v>
      </c>
      <c r="AB1753">
        <f t="shared" si="385"/>
        <v>54531.121005025409</v>
      </c>
      <c r="AD1753" s="4"/>
      <c r="AE1753" s="4"/>
      <c r="AF1753" s="4"/>
    </row>
    <row r="1754" spans="1:32" x14ac:dyDescent="0.2">
      <c r="A1754">
        <f>front!A1754</f>
        <v>982.38</v>
      </c>
      <c r="B1754" s="1">
        <f t="shared" si="386"/>
        <v>0.42999999999994998</v>
      </c>
      <c r="C1754">
        <f>front!D1754-front!B1754</f>
        <v>21652.1</v>
      </c>
      <c r="D1754" s="2">
        <f>front!E1754-front!C1754</f>
        <v>55505.5</v>
      </c>
      <c r="E1754" s="2">
        <f>IF(front!F1754-front!C1754&gt;0,front!F1754-front!C1754,0)</f>
        <v>55505.5</v>
      </c>
      <c r="F1754" s="2">
        <f>front!I1754-front!H1754</f>
        <v>1290.5</v>
      </c>
      <c r="G1754" s="2"/>
      <c r="H1754" s="2"/>
      <c r="I1754" s="4">
        <f>C1754/(constants!$A$4+constants!$B$4*data!C1754+constants!$C$4*data!C1754^2+constants!$D$4*data!C1754^3+constants!$E$4*data!C1754^4+constants!$F$4*data!C1754^5+constants!$G$4*data!C1754^6+constants!$H$4*data!C1754^7)</f>
        <v>21932.512250989912</v>
      </c>
      <c r="J1754" s="4">
        <f>D1754/(constants!$A$4+constants!$B$4*data!D1754+constants!$C$4*data!D1754^2+constants!$D$4*data!D1754^3+constants!$E$4*data!D1754^4+constants!$F$4*data!D1754^5+constants!$G$4*data!D1754^6+constants!$H$4*data!D1754^7)</f>
        <v>58581.427454484379</v>
      </c>
      <c r="K1754" s="4">
        <f>E1754/(constants!$A$4+constants!$B$4*data!E1754+constants!$C$4*data!E1754^2+constants!$D$4*data!E1754^3+constants!$E$4*data!E1754^4+constants!$F$4*data!E1754^5+constants!$G$4*data!E1754^6+constants!$H$4*data!E1754^7)</f>
        <v>58581.427454484379</v>
      </c>
      <c r="L1754" s="4">
        <f>F1754/(constants!$A$4+constants!$B$4*data!F1754+constants!$C$4*data!F1754^2+constants!$D$4*data!F1754^3+constants!$E$4*data!F1754^4+constants!$F$4*data!F1754^5+constants!$G$4*data!F1754^6+constants!$H$4*data!F1754^7)</f>
        <v>1287.5447018297141</v>
      </c>
      <c r="M1754" s="4"/>
      <c r="N1754" s="4"/>
      <c r="O1754" s="4">
        <f t="shared" si="381"/>
        <v>54831.280627474778</v>
      </c>
      <c r="P1754" s="4">
        <f t="shared" si="382"/>
        <v>14645.356863621095</v>
      </c>
      <c r="Q1754" s="4">
        <f t="shared" si="382"/>
        <v>14645.356863621095</v>
      </c>
      <c r="R1754" s="4">
        <f t="shared" si="383"/>
        <v>321.88617545742852</v>
      </c>
      <c r="S1754" s="4"/>
      <c r="T1754" s="4"/>
      <c r="U1754" s="4">
        <f t="shared" si="384"/>
        <v>1</v>
      </c>
      <c r="V1754" s="4"/>
      <c r="W1754" s="4"/>
      <c r="X1754">
        <f>IF(front!E1754&gt;$X$2,O1754,P1754)</f>
        <v>54831.280627474778</v>
      </c>
      <c r="Y1754">
        <f t="shared" si="379"/>
        <v>54597.299839173713</v>
      </c>
      <c r="Z1754">
        <f>SUMPRODUCT($B$7:$B$456,Y$7:Y$456,EXP(constants!$B$32+constants!$A$32*ABS($A$7:$A$456-$A1754)))</f>
        <v>1.1751964554674914E-13</v>
      </c>
      <c r="AA1754">
        <f t="shared" si="380"/>
        <v>54597.299839173713</v>
      </c>
      <c r="AB1754">
        <f t="shared" si="385"/>
        <v>54591.853880614108</v>
      </c>
      <c r="AD1754" s="4"/>
      <c r="AE1754" s="4"/>
      <c r="AF1754" s="4"/>
    </row>
    <row r="1755" spans="1:32" x14ac:dyDescent="0.2">
      <c r="A1755">
        <f>front!A1755</f>
        <v>982.8</v>
      </c>
      <c r="B1755" s="1">
        <f t="shared" si="386"/>
        <v>0.41999999999995907</v>
      </c>
      <c r="C1755">
        <f>front!D1755-front!B1755</f>
        <v>21577.100000000002</v>
      </c>
      <c r="D1755" s="2">
        <f>front!E1755-front!C1755</f>
        <v>55654</v>
      </c>
      <c r="E1755" s="2">
        <f>IF(front!F1755-front!C1755&gt;0,front!F1755-front!C1755,0)</f>
        <v>55654</v>
      </c>
      <c r="F1755" s="2">
        <f>front!I1755-front!H1755</f>
        <v>1251.8999999999996</v>
      </c>
      <c r="G1755" s="2"/>
      <c r="H1755" s="2"/>
      <c r="I1755" s="4">
        <f>C1755/(constants!$A$4+constants!$B$4*data!C1755+constants!$C$4*data!C1755^2+constants!$D$4*data!C1755^3+constants!$E$4*data!C1755^4+constants!$F$4*data!C1755^5+constants!$G$4*data!C1755^6+constants!$H$4*data!C1755^7)</f>
        <v>21854.321209241272</v>
      </c>
      <c r="J1755" s="4">
        <f>D1755/(constants!$A$4+constants!$B$4*data!D1755+constants!$C$4*data!D1755^2+constants!$D$4*data!D1755^3+constants!$E$4*data!D1755^4+constants!$F$4*data!D1755^5+constants!$G$4*data!D1755^6+constants!$H$4*data!D1755^7)</f>
        <v>58746.584745418579</v>
      </c>
      <c r="K1755" s="4">
        <f>E1755/(constants!$A$4+constants!$B$4*data!E1755+constants!$C$4*data!E1755^2+constants!$D$4*data!E1755^3+constants!$E$4*data!E1755^4+constants!$F$4*data!E1755^5+constants!$G$4*data!E1755^6+constants!$H$4*data!E1755^7)</f>
        <v>58746.584745418579</v>
      </c>
      <c r="L1755" s="4">
        <f>F1755/(constants!$A$4+constants!$B$4*data!F1755+constants!$C$4*data!F1755^2+constants!$D$4*data!F1755^3+constants!$E$4*data!F1755^4+constants!$F$4*data!F1755^5+constants!$G$4*data!F1755^6+constants!$H$4*data!F1755^7)</f>
        <v>1249.0321055293455</v>
      </c>
      <c r="M1755" s="4"/>
      <c r="N1755" s="4"/>
      <c r="O1755" s="4">
        <f t="shared" si="381"/>
        <v>54635.803023103181</v>
      </c>
      <c r="P1755" s="4">
        <f t="shared" si="382"/>
        <v>14686.646186354645</v>
      </c>
      <c r="Q1755" s="4">
        <f t="shared" si="382"/>
        <v>14686.646186354645</v>
      </c>
      <c r="R1755" s="4">
        <f t="shared" si="383"/>
        <v>312.25802638233637</v>
      </c>
      <c r="S1755" s="4"/>
      <c r="T1755" s="4"/>
      <c r="U1755" s="4">
        <f t="shared" si="384"/>
        <v>1</v>
      </c>
      <c r="V1755" s="4"/>
      <c r="W1755" s="4"/>
      <c r="X1755">
        <f>IF(front!E1755&gt;$X$2,O1755,P1755)</f>
        <v>54635.803023103181</v>
      </c>
      <c r="Y1755">
        <f t="shared" si="379"/>
        <v>54401.822234802115</v>
      </c>
      <c r="Z1755">
        <f>SUMPRODUCT($B$7:$B$456,Y$7:Y$456,EXP(constants!$B$32+constants!$A$32*ABS($A$7:$A$456-$A1755)))</f>
        <v>1.1474541775798454E-13</v>
      </c>
      <c r="AA1755">
        <f t="shared" si="380"/>
        <v>54401.822234802115</v>
      </c>
      <c r="AB1755">
        <f t="shared" si="385"/>
        <v>54396.37627624251</v>
      </c>
      <c r="AD1755" s="4"/>
      <c r="AE1755" s="4"/>
      <c r="AF1755" s="4"/>
    </row>
    <row r="1756" spans="1:32" x14ac:dyDescent="0.2">
      <c r="A1756">
        <f>front!A1756</f>
        <v>983.23</v>
      </c>
      <c r="B1756" s="1">
        <f t="shared" si="386"/>
        <v>0.43000000000006366</v>
      </c>
      <c r="C1756">
        <f>front!D1756-front!B1756</f>
        <v>21504.850000000002</v>
      </c>
      <c r="D1756" s="2">
        <f>front!E1756-front!C1756</f>
        <v>55010.6</v>
      </c>
      <c r="E1756" s="2">
        <f>IF(front!F1756-front!C1756&gt;0,front!F1756-front!C1756,0)</f>
        <v>55010.6</v>
      </c>
      <c r="F1756" s="2">
        <f>front!I1756-front!H1756</f>
        <v>1265</v>
      </c>
      <c r="G1756" s="2"/>
      <c r="H1756" s="2"/>
      <c r="I1756" s="4">
        <f>C1756/(constants!$A$4+constants!$B$4*data!C1756+constants!$C$4*data!C1756^2+constants!$D$4*data!C1756^3+constants!$E$4*data!C1756^4+constants!$F$4*data!C1756^5+constants!$G$4*data!C1756^6+constants!$H$4*data!C1756^7)</f>
        <v>21779.013090801211</v>
      </c>
      <c r="J1756" s="4">
        <f>D1756/(constants!$A$4+constants!$B$4*data!D1756+constants!$C$4*data!D1756^2+constants!$D$4*data!D1756^3+constants!$E$4*data!D1756^4+constants!$F$4*data!D1756^5+constants!$G$4*data!D1756^6+constants!$H$4*data!D1756^7)</f>
        <v>58031.469692682622</v>
      </c>
      <c r="K1756" s="4">
        <f>E1756/(constants!$A$4+constants!$B$4*data!E1756+constants!$C$4*data!E1756^2+constants!$D$4*data!E1756^3+constants!$E$4*data!E1756^4+constants!$F$4*data!E1756^5+constants!$G$4*data!E1756^6+constants!$H$4*data!E1756^7)</f>
        <v>58031.469692682622</v>
      </c>
      <c r="L1756" s="4">
        <f>F1756/(constants!$A$4+constants!$B$4*data!F1756+constants!$C$4*data!F1756^2+constants!$D$4*data!F1756^3+constants!$E$4*data!F1756^4+constants!$F$4*data!F1756^5+constants!$G$4*data!F1756^6+constants!$H$4*data!F1756^7)</f>
        <v>1262.1024434938374</v>
      </c>
      <c r="M1756" s="4"/>
      <c r="N1756" s="4"/>
      <c r="O1756" s="4">
        <f t="shared" si="381"/>
        <v>54447.532727003025</v>
      </c>
      <c r="P1756" s="4">
        <f t="shared" si="382"/>
        <v>14507.867423170655</v>
      </c>
      <c r="Q1756" s="4">
        <f t="shared" si="382"/>
        <v>14507.867423170655</v>
      </c>
      <c r="R1756" s="4">
        <f t="shared" si="383"/>
        <v>315.52561087345936</v>
      </c>
      <c r="S1756" s="4"/>
      <c r="T1756" s="4"/>
      <c r="U1756" s="4">
        <f t="shared" si="384"/>
        <v>1</v>
      </c>
      <c r="V1756" s="4"/>
      <c r="W1756" s="4"/>
      <c r="X1756">
        <f>IF(front!E1756&gt;$X$2,O1756,P1756)</f>
        <v>54447.532727003025</v>
      </c>
      <c r="Y1756">
        <f t="shared" si="379"/>
        <v>54213.551938701959</v>
      </c>
      <c r="Z1756">
        <f>SUMPRODUCT($B$7:$B$456,Y$7:Y$456,EXP(constants!$B$32+constants!$A$32*ABS($A$7:$A$456-$A1756)))</f>
        <v>1.119729714409435E-13</v>
      </c>
      <c r="AA1756">
        <f t="shared" si="380"/>
        <v>54213.551938701959</v>
      </c>
      <c r="AB1756">
        <f t="shared" si="385"/>
        <v>54208.105980142354</v>
      </c>
      <c r="AD1756" s="4"/>
      <c r="AE1756" s="4"/>
      <c r="AF1756" s="4"/>
    </row>
    <row r="1757" spans="1:32" x14ac:dyDescent="0.2">
      <c r="A1757">
        <f>front!A1757</f>
        <v>983.66</v>
      </c>
      <c r="B1757" s="1">
        <f t="shared" si="386"/>
        <v>0.42999999999994998</v>
      </c>
      <c r="C1757">
        <f>front!D1757-front!B1757</f>
        <v>21372.550000000003</v>
      </c>
      <c r="D1757" s="2">
        <f>front!E1757-front!C1757</f>
        <v>55065.7</v>
      </c>
      <c r="E1757" s="2">
        <f>IF(front!F1757-front!C1757&gt;0,front!F1757-front!C1757,0)</f>
        <v>55065.7</v>
      </c>
      <c r="F1757" s="2">
        <f>front!I1757-front!H1757</f>
        <v>1255.5</v>
      </c>
      <c r="G1757" s="2"/>
      <c r="H1757" s="2"/>
      <c r="I1757" s="4">
        <f>C1757/(constants!$A$4+constants!$B$4*data!C1757+constants!$C$4*data!C1757^2+constants!$D$4*data!C1757^3+constants!$E$4*data!C1757^4+constants!$F$4*data!C1757^5+constants!$G$4*data!C1757^6+constants!$H$4*data!C1757^7)</f>
        <v>21641.153859096125</v>
      </c>
      <c r="J1757" s="4">
        <f>D1757/(constants!$A$4+constants!$B$4*data!D1757+constants!$C$4*data!D1757^2+constants!$D$4*data!D1757^3+constants!$E$4*data!D1757^4+constants!$F$4*data!D1757^5+constants!$G$4*data!D1757^6+constants!$H$4*data!D1757^7)</f>
        <v>58092.6676313649</v>
      </c>
      <c r="K1757" s="4">
        <f>E1757/(constants!$A$4+constants!$B$4*data!E1757+constants!$C$4*data!E1757^2+constants!$D$4*data!E1757^3+constants!$E$4*data!E1757^4+constants!$F$4*data!E1757^5+constants!$G$4*data!E1757^6+constants!$H$4*data!E1757^7)</f>
        <v>58092.6676313649</v>
      </c>
      <c r="L1757" s="4">
        <f>F1757/(constants!$A$4+constants!$B$4*data!F1757+constants!$C$4*data!F1757^2+constants!$D$4*data!F1757^3+constants!$E$4*data!F1757^4+constants!$F$4*data!F1757^5+constants!$G$4*data!F1757^6+constants!$H$4*data!F1757^7)</f>
        <v>1252.6239542108103</v>
      </c>
      <c r="M1757" s="4"/>
      <c r="N1757" s="4"/>
      <c r="O1757" s="4">
        <f t="shared" si="381"/>
        <v>54102.884647740313</v>
      </c>
      <c r="P1757" s="4">
        <f t="shared" si="382"/>
        <v>14523.166907841225</v>
      </c>
      <c r="Q1757" s="4">
        <f t="shared" si="382"/>
        <v>14523.166907841225</v>
      </c>
      <c r="R1757" s="4">
        <f t="shared" si="383"/>
        <v>313.15598855270258</v>
      </c>
      <c r="S1757" s="4"/>
      <c r="T1757" s="4"/>
      <c r="U1757" s="4">
        <f t="shared" si="384"/>
        <v>1</v>
      </c>
      <c r="V1757" s="4"/>
      <c r="W1757" s="4"/>
      <c r="X1757">
        <f>IF(front!E1757&gt;$X$2,O1757,P1757)</f>
        <v>54102.884647740313</v>
      </c>
      <c r="Y1757">
        <f t="shared" si="379"/>
        <v>53868.903859439248</v>
      </c>
      <c r="Z1757">
        <f>SUMPRODUCT($B$7:$B$456,Y$7:Y$456,EXP(constants!$B$32+constants!$A$32*ABS($A$7:$A$456-$A1757)))</f>
        <v>1.0926751218736107E-13</v>
      </c>
      <c r="AA1757">
        <f t="shared" si="380"/>
        <v>53868.903859439248</v>
      </c>
      <c r="AB1757">
        <f t="shared" si="385"/>
        <v>53863.457900879643</v>
      </c>
      <c r="AD1757" s="4"/>
      <c r="AE1757" s="4"/>
      <c r="AF1757" s="4"/>
    </row>
    <row r="1758" spans="1:32" x14ac:dyDescent="0.2">
      <c r="A1758">
        <f>front!A1758</f>
        <v>984.08</v>
      </c>
      <c r="B1758" s="1">
        <f t="shared" si="386"/>
        <v>0.42000000000007276</v>
      </c>
      <c r="C1758">
        <f>front!D1758-front!B1758</f>
        <v>21077.85</v>
      </c>
      <c r="D1758" s="2">
        <f>front!E1758-front!C1758</f>
        <v>55731</v>
      </c>
      <c r="E1758" s="2">
        <f>IF(front!F1758-front!C1758&gt;0,front!F1758-front!C1758,0)</f>
        <v>55731</v>
      </c>
      <c r="F1758" s="2">
        <f>front!I1758-front!H1758</f>
        <v>1235.5</v>
      </c>
      <c r="G1758" s="2"/>
      <c r="H1758" s="2"/>
      <c r="I1758" s="4">
        <f>C1758/(constants!$A$4+constants!$B$4*data!C1758+constants!$C$4*data!C1758^2+constants!$D$4*data!C1758^3+constants!$E$4*data!C1758^4+constants!$F$4*data!C1758^5+constants!$G$4*data!C1758^6+constants!$H$4*data!C1758^7)</f>
        <v>21334.260496204846</v>
      </c>
      <c r="J1758" s="4">
        <f>D1758/(constants!$A$4+constants!$B$4*data!D1758+constants!$C$4*data!D1758^2+constants!$D$4*data!D1758^3+constants!$E$4*data!D1758^4+constants!$F$4*data!D1758^5+constants!$G$4*data!D1758^6+constants!$H$4*data!D1758^7)</f>
        <v>58832.249202726693</v>
      </c>
      <c r="K1758" s="4">
        <f>E1758/(constants!$A$4+constants!$B$4*data!E1758+constants!$C$4*data!E1758^2+constants!$D$4*data!E1758^3+constants!$E$4*data!E1758^4+constants!$F$4*data!E1758^5+constants!$G$4*data!E1758^6+constants!$H$4*data!E1758^7)</f>
        <v>58832.249202726693</v>
      </c>
      <c r="L1758" s="4">
        <f>F1758/(constants!$A$4+constants!$B$4*data!F1758+constants!$C$4*data!F1758^2+constants!$D$4*data!F1758^3+constants!$E$4*data!F1758^4+constants!$F$4*data!F1758^5+constants!$G$4*data!F1758^6+constants!$H$4*data!F1758^7)</f>
        <v>1232.669238621226</v>
      </c>
      <c r="M1758" s="4"/>
      <c r="N1758" s="4"/>
      <c r="O1758" s="4">
        <f t="shared" si="381"/>
        <v>53335.651240512118</v>
      </c>
      <c r="P1758" s="4">
        <f t="shared" si="382"/>
        <v>14708.062300681673</v>
      </c>
      <c r="Q1758" s="4">
        <f t="shared" si="382"/>
        <v>14708.062300681673</v>
      </c>
      <c r="R1758" s="4">
        <f t="shared" si="383"/>
        <v>308.1673096553065</v>
      </c>
      <c r="S1758" s="4"/>
      <c r="T1758" s="4"/>
      <c r="U1758" s="4">
        <f t="shared" si="384"/>
        <v>1</v>
      </c>
      <c r="V1758" s="4"/>
      <c r="W1758" s="4"/>
      <c r="X1758">
        <f>IF(front!E1758&gt;$X$2,O1758,P1758)</f>
        <v>53335.651240512118</v>
      </c>
      <c r="Y1758">
        <f t="shared" si="379"/>
        <v>53101.670452211052</v>
      </c>
      <c r="Z1758">
        <f>SUMPRODUCT($B$7:$B$456,Y$7:Y$456,EXP(constants!$B$32+constants!$A$32*ABS($A$7:$A$456-$A1758)))</f>
        <v>1.0668808840413645E-13</v>
      </c>
      <c r="AA1758">
        <f t="shared" si="380"/>
        <v>53101.670452211052</v>
      </c>
      <c r="AB1758">
        <f t="shared" si="385"/>
        <v>53096.224493651447</v>
      </c>
      <c r="AD1758" s="4"/>
      <c r="AE1758" s="4"/>
      <c r="AF1758" s="4"/>
    </row>
    <row r="1759" spans="1:32" x14ac:dyDescent="0.2">
      <c r="A1759">
        <f>front!A1759</f>
        <v>984.51</v>
      </c>
      <c r="B1759" s="1">
        <f t="shared" si="386"/>
        <v>0.42999999999994998</v>
      </c>
      <c r="C1759">
        <f>front!D1759-front!B1759</f>
        <v>20698.25</v>
      </c>
      <c r="D1759" s="2">
        <f>front!E1759-front!C1759</f>
        <v>56029</v>
      </c>
      <c r="E1759" s="2">
        <f>IF(front!F1759-front!C1759&gt;0,front!F1759-front!C1759,0)</f>
        <v>56029</v>
      </c>
      <c r="F1759" s="2">
        <f>front!I1759-front!H1759</f>
        <v>1250.7000000000007</v>
      </c>
      <c r="G1759" s="2"/>
      <c r="H1759" s="2"/>
      <c r="I1759" s="4">
        <f>C1759/(constants!$A$4+constants!$B$4*data!C1759+constants!$C$4*data!C1759^2+constants!$D$4*data!C1759^3+constants!$E$4*data!C1759^4+constants!$F$4*data!C1759^5+constants!$G$4*data!C1759^6+constants!$H$4*data!C1759^7)</f>
        <v>20939.343969002559</v>
      </c>
      <c r="J1759" s="4">
        <f>D1759/(constants!$A$4+constants!$B$4*data!D1759+constants!$C$4*data!D1759^2+constants!$D$4*data!D1759^3+constants!$E$4*data!D1759^4+constants!$F$4*data!D1759^5+constants!$G$4*data!D1759^6+constants!$H$4*data!D1759^7)</f>
        <v>59163.9705990902</v>
      </c>
      <c r="K1759" s="4">
        <f>E1759/(constants!$A$4+constants!$B$4*data!E1759+constants!$C$4*data!E1759^2+constants!$D$4*data!E1759^3+constants!$E$4*data!E1759^4+constants!$F$4*data!E1759^5+constants!$G$4*data!E1759^6+constants!$H$4*data!E1759^7)</f>
        <v>59163.9705990902</v>
      </c>
      <c r="L1759" s="4">
        <f>F1759/(constants!$A$4+constants!$B$4*data!F1759+constants!$C$4*data!F1759^2+constants!$D$4*data!F1759^3+constants!$E$4*data!F1759^4+constants!$F$4*data!F1759^5+constants!$G$4*data!F1759^6+constants!$H$4*data!F1759^7)</f>
        <v>1247.834822622631</v>
      </c>
      <c r="M1759" s="4"/>
      <c r="N1759" s="4"/>
      <c r="O1759" s="4">
        <f t="shared" si="381"/>
        <v>52348.359922506403</v>
      </c>
      <c r="P1759" s="4">
        <f t="shared" si="382"/>
        <v>14790.99264977255</v>
      </c>
      <c r="Q1759" s="4">
        <f t="shared" si="382"/>
        <v>14790.99264977255</v>
      </c>
      <c r="R1759" s="4">
        <f t="shared" si="383"/>
        <v>311.95870565565775</v>
      </c>
      <c r="S1759" s="4"/>
      <c r="T1759" s="4"/>
      <c r="U1759" s="4">
        <f t="shared" si="384"/>
        <v>1</v>
      </c>
      <c r="V1759" s="4"/>
      <c r="W1759" s="4"/>
      <c r="X1759">
        <f>IF(front!E1759&gt;$X$2,O1759,P1759)</f>
        <v>52348.359922506403</v>
      </c>
      <c r="Y1759">
        <f t="shared" si="379"/>
        <v>52114.379134205337</v>
      </c>
      <c r="Z1759">
        <f>SUMPRODUCT($B$7:$B$456,Y$7:Y$456,EXP(constants!$B$32+constants!$A$32*ABS($A$7:$A$456-$A1759)))</f>
        <v>1.0411032099914955E-13</v>
      </c>
      <c r="AA1759">
        <f t="shared" si="380"/>
        <v>52114.379134205337</v>
      </c>
      <c r="AB1759">
        <f t="shared" si="385"/>
        <v>52108.933175645732</v>
      </c>
      <c r="AD1759" s="4"/>
      <c r="AE1759" s="4"/>
      <c r="AF1759" s="4"/>
    </row>
    <row r="1760" spans="1:32" x14ac:dyDescent="0.2">
      <c r="A1760">
        <f>front!A1760</f>
        <v>984.94</v>
      </c>
      <c r="B1760" s="1">
        <f t="shared" si="386"/>
        <v>0.43000000000006366</v>
      </c>
      <c r="C1760">
        <f>front!D1760-front!B1760</f>
        <v>20209.7</v>
      </c>
      <c r="D1760" s="2">
        <f>front!E1760-front!C1760</f>
        <v>55506.3</v>
      </c>
      <c r="E1760" s="2">
        <f>IF(front!F1760-front!C1760&gt;0,front!F1760-front!C1760,0)</f>
        <v>55506.3</v>
      </c>
      <c r="F1760" s="2">
        <f>front!I1760-front!H1760</f>
        <v>1156.6000000000004</v>
      </c>
      <c r="G1760" s="2"/>
      <c r="H1760" s="2"/>
      <c r="I1760" s="4">
        <f>C1760/(constants!$A$4+constants!$B$4*data!C1760+constants!$C$4*data!C1760^2+constants!$D$4*data!C1760^3+constants!$E$4*data!C1760^4+constants!$F$4*data!C1760^5+constants!$G$4*data!C1760^6+constants!$H$4*data!C1760^7)</f>
        <v>20431.734776479596</v>
      </c>
      <c r="J1760" s="4">
        <f>D1760/(constants!$A$4+constants!$B$4*data!D1760+constants!$C$4*data!D1760^2+constants!$D$4*data!D1760^3+constants!$E$4*data!D1760^4+constants!$F$4*data!D1760^5+constants!$G$4*data!D1760^6+constants!$H$4*data!D1760^7)</f>
        <v>58582.317010227889</v>
      </c>
      <c r="K1760" s="4">
        <f>E1760/(constants!$A$4+constants!$B$4*data!E1760+constants!$C$4*data!E1760^2+constants!$D$4*data!E1760^3+constants!$E$4*data!E1760^4+constants!$F$4*data!E1760^5+constants!$G$4*data!E1760^6+constants!$H$4*data!E1760^7)</f>
        <v>58582.317010227889</v>
      </c>
      <c r="L1760" s="4">
        <f>F1760/(constants!$A$4+constants!$B$4*data!F1760+constants!$C$4*data!F1760^2+constants!$D$4*data!F1760^3+constants!$E$4*data!F1760^4+constants!$F$4*data!F1760^5+constants!$G$4*data!F1760^6+constants!$H$4*data!F1760^7)</f>
        <v>1153.9478759108156</v>
      </c>
      <c r="M1760" s="4"/>
      <c r="N1760" s="4"/>
      <c r="O1760" s="4">
        <f t="shared" si="381"/>
        <v>51079.336941198984</v>
      </c>
      <c r="P1760" s="4">
        <f t="shared" si="382"/>
        <v>14645.579252556972</v>
      </c>
      <c r="Q1760" s="4">
        <f t="shared" si="382"/>
        <v>14645.579252556972</v>
      </c>
      <c r="R1760" s="4">
        <f t="shared" si="383"/>
        <v>288.4869689777039</v>
      </c>
      <c r="S1760" s="4"/>
      <c r="T1760" s="4"/>
      <c r="U1760" s="4">
        <f t="shared" si="384"/>
        <v>1</v>
      </c>
      <c r="V1760" s="4"/>
      <c r="W1760" s="4"/>
      <c r="X1760">
        <f>IF(front!E1760&gt;$X$2,O1760,P1760)</f>
        <v>51079.336941198984</v>
      </c>
      <c r="Y1760">
        <f t="shared" si="379"/>
        <v>50845.356152897919</v>
      </c>
      <c r="Z1760">
        <f>SUMPRODUCT($B$7:$B$456,Y$7:Y$456,EXP(constants!$B$32+constants!$A$32*ABS($A$7:$A$456-$A1760)))</f>
        <v>1.0159483688083073E-13</v>
      </c>
      <c r="AA1760">
        <f t="shared" si="380"/>
        <v>50845.356152897919</v>
      </c>
      <c r="AB1760">
        <f t="shared" si="385"/>
        <v>50839.910194338314</v>
      </c>
      <c r="AD1760" s="4"/>
      <c r="AE1760" s="4"/>
      <c r="AF1760" s="4"/>
    </row>
    <row r="1761" spans="1:32" x14ac:dyDescent="0.2">
      <c r="A1761">
        <f>front!A1761</f>
        <v>985.37</v>
      </c>
      <c r="B1761" s="1">
        <f t="shared" si="386"/>
        <v>0.42999999999994998</v>
      </c>
      <c r="C1761">
        <f>front!D1761-front!B1761</f>
        <v>19789.55</v>
      </c>
      <c r="D1761" s="2">
        <f>front!E1761-front!C1761</f>
        <v>55183.5</v>
      </c>
      <c r="E1761" s="2">
        <f>IF(front!F1761-front!C1761&gt;0,front!F1761-front!C1761,0)</f>
        <v>55183.5</v>
      </c>
      <c r="F1761" s="2">
        <f>front!I1761-front!H1761</f>
        <v>1168.2000000000007</v>
      </c>
      <c r="G1761" s="2"/>
      <c r="H1761" s="2"/>
      <c r="I1761" s="4">
        <f>C1761/(constants!$A$4+constants!$B$4*data!C1761+constants!$C$4*data!C1761^2+constants!$D$4*data!C1761^3+constants!$E$4*data!C1761^4+constants!$F$4*data!C1761^5+constants!$G$4*data!C1761^6+constants!$H$4*data!C1761^7)</f>
        <v>19995.789557561027</v>
      </c>
      <c r="J1761" s="4">
        <f>D1761/(constants!$A$4+constants!$B$4*data!D1761+constants!$C$4*data!D1761^2+constants!$D$4*data!D1761^3+constants!$E$4*data!D1761^4+constants!$F$4*data!D1761^5+constants!$G$4*data!D1761^6+constants!$H$4*data!D1761^7)</f>
        <v>58223.530268920869</v>
      </c>
      <c r="K1761" s="4">
        <f>E1761/(constants!$A$4+constants!$B$4*data!E1761+constants!$C$4*data!E1761^2+constants!$D$4*data!E1761^3+constants!$E$4*data!E1761^4+constants!$F$4*data!E1761^5+constants!$G$4*data!E1761^6+constants!$H$4*data!E1761^7)</f>
        <v>58223.530268920869</v>
      </c>
      <c r="L1761" s="4">
        <f>F1761/(constants!$A$4+constants!$B$4*data!F1761+constants!$C$4*data!F1761^2+constants!$D$4*data!F1761^3+constants!$E$4*data!F1761^4+constants!$F$4*data!F1761^5+constants!$G$4*data!F1761^6+constants!$H$4*data!F1761^7)</f>
        <v>1165.5216126865935</v>
      </c>
      <c r="M1761" s="4"/>
      <c r="N1761" s="4"/>
      <c r="O1761" s="4">
        <f t="shared" si="381"/>
        <v>49989.47389390257</v>
      </c>
      <c r="P1761" s="4">
        <f t="shared" si="382"/>
        <v>14555.882567230217</v>
      </c>
      <c r="Q1761" s="4">
        <f t="shared" si="382"/>
        <v>14555.882567230217</v>
      </c>
      <c r="R1761" s="4">
        <f t="shared" si="383"/>
        <v>291.38040317164837</v>
      </c>
      <c r="S1761" s="4"/>
      <c r="T1761" s="4"/>
      <c r="U1761" s="4">
        <f t="shared" si="384"/>
        <v>1</v>
      </c>
      <c r="V1761" s="4"/>
      <c r="W1761" s="4"/>
      <c r="X1761">
        <f>IF(front!E1761&gt;$X$2,O1761,P1761)</f>
        <v>49989.47389390257</v>
      </c>
      <c r="Y1761">
        <f t="shared" si="379"/>
        <v>49755.493105601505</v>
      </c>
      <c r="Z1761">
        <f>SUMPRODUCT($B$7:$B$456,Y$7:Y$456,EXP(constants!$B$32+constants!$A$32*ABS($A$7:$A$456-$A1761)))</f>
        <v>9.9140131178031772E-14</v>
      </c>
      <c r="AA1761">
        <f t="shared" si="380"/>
        <v>49755.493105601505</v>
      </c>
      <c r="AB1761">
        <f t="shared" si="385"/>
        <v>49750.0471470419</v>
      </c>
      <c r="AD1761" s="4"/>
      <c r="AE1761" s="4"/>
      <c r="AF1761" s="4"/>
    </row>
    <row r="1762" spans="1:32" x14ac:dyDescent="0.2">
      <c r="A1762">
        <f>front!A1762</f>
        <v>985.79</v>
      </c>
      <c r="B1762" s="1">
        <f t="shared" si="386"/>
        <v>0.41999999999995907</v>
      </c>
      <c r="C1762">
        <f>front!D1762-front!B1762</f>
        <v>19280.400000000001</v>
      </c>
      <c r="D1762" s="2">
        <f>front!E1762-front!C1762</f>
        <v>55506.6</v>
      </c>
      <c r="E1762" s="2">
        <f>IF(front!F1762-front!C1762&gt;0,front!F1762-front!C1762,0)</f>
        <v>55506.6</v>
      </c>
      <c r="F1762" s="2">
        <f>front!I1762-front!H1762</f>
        <v>1127.7999999999993</v>
      </c>
      <c r="G1762" s="2"/>
      <c r="H1762" s="2"/>
      <c r="I1762" s="4">
        <f>C1762/(constants!$A$4+constants!$B$4*data!C1762+constants!$C$4*data!C1762^2+constants!$D$4*data!C1762^3+constants!$E$4*data!C1762^4+constants!$F$4*data!C1762^5+constants!$G$4*data!C1762^6+constants!$H$4*data!C1762^7)</f>
        <v>19468.246045323944</v>
      </c>
      <c r="J1762" s="4">
        <f>D1762/(constants!$A$4+constants!$B$4*data!D1762+constants!$C$4*data!D1762^2+constants!$D$4*data!D1762^3+constants!$E$4*data!D1762^4+constants!$F$4*data!D1762^5+constants!$G$4*data!D1762^6+constants!$H$4*data!D1762^7)</f>
        <v>58582.650594125909</v>
      </c>
      <c r="K1762" s="4">
        <f>E1762/(constants!$A$4+constants!$B$4*data!E1762+constants!$C$4*data!E1762^2+constants!$D$4*data!E1762^3+constants!$E$4*data!E1762^4+constants!$F$4*data!E1762^5+constants!$G$4*data!E1762^6+constants!$H$4*data!E1762^7)</f>
        <v>58582.650594125909</v>
      </c>
      <c r="L1762" s="4">
        <f>F1762/(constants!$A$4+constants!$B$4*data!F1762+constants!$C$4*data!F1762^2+constants!$D$4*data!F1762^3+constants!$E$4*data!F1762^4+constants!$F$4*data!F1762^5+constants!$G$4*data!F1762^6+constants!$H$4*data!F1762^7)</f>
        <v>1125.2130820504485</v>
      </c>
      <c r="M1762" s="4"/>
      <c r="N1762" s="4"/>
      <c r="O1762" s="4">
        <f t="shared" si="381"/>
        <v>48670.615113309854</v>
      </c>
      <c r="P1762" s="4">
        <f t="shared" si="382"/>
        <v>14645.662648531477</v>
      </c>
      <c r="Q1762" s="4">
        <f t="shared" si="382"/>
        <v>14645.662648531477</v>
      </c>
      <c r="R1762" s="4">
        <f t="shared" si="383"/>
        <v>281.30327051261213</v>
      </c>
      <c r="S1762" s="4"/>
      <c r="T1762" s="4"/>
      <c r="U1762" s="4">
        <f t="shared" si="384"/>
        <v>1</v>
      </c>
      <c r="V1762" s="4"/>
      <c r="W1762" s="4"/>
      <c r="X1762">
        <f>IF(front!E1762&gt;$X$2,O1762,P1762)</f>
        <v>48670.615113309854</v>
      </c>
      <c r="Y1762">
        <f t="shared" si="379"/>
        <v>48436.634325008788</v>
      </c>
      <c r="Z1762">
        <f>SUMPRODUCT($B$7:$B$456,Y$7:Y$456,EXP(constants!$B$32+constants!$A$32*ABS($A$7:$A$456-$A1762)))</f>
        <v>9.6799779438403298E-14</v>
      </c>
      <c r="AA1762">
        <f t="shared" si="380"/>
        <v>48436.634325008788</v>
      </c>
      <c r="AB1762">
        <f t="shared" si="385"/>
        <v>48431.188366449183</v>
      </c>
      <c r="AD1762" s="4"/>
      <c r="AE1762" s="4"/>
      <c r="AF1762" s="4"/>
    </row>
    <row r="1763" spans="1:32" x14ac:dyDescent="0.2">
      <c r="A1763">
        <f>front!A1763</f>
        <v>986.22</v>
      </c>
      <c r="B1763" s="1">
        <f t="shared" si="386"/>
        <v>0.43000000000006366</v>
      </c>
      <c r="C1763">
        <f>front!D1763-front!B1763</f>
        <v>18829.399999999998</v>
      </c>
      <c r="D1763" s="2">
        <f>front!E1763-front!C1763</f>
        <v>55708.4</v>
      </c>
      <c r="E1763" s="2">
        <f>IF(front!F1763-front!C1763&gt;0,front!F1763-front!C1763,0)</f>
        <v>55708.4</v>
      </c>
      <c r="F1763" s="2">
        <f>front!I1763-front!H1763</f>
        <v>1139.8000000000011</v>
      </c>
      <c r="G1763" s="2"/>
      <c r="H1763" s="2"/>
      <c r="I1763" s="4">
        <f>C1763/(constants!$A$4+constants!$B$4*data!C1763+constants!$C$4*data!C1763^2+constants!$D$4*data!C1763^3+constants!$E$4*data!C1763^4+constants!$F$4*data!C1763^5+constants!$G$4*data!C1763^6+constants!$H$4*data!C1763^7)</f>
        <v>19001.645208220845</v>
      </c>
      <c r="J1763" s="4">
        <f>D1763/(constants!$A$4+constants!$B$4*data!D1763+constants!$C$4*data!D1763^2+constants!$D$4*data!D1763^3+constants!$E$4*data!D1763^4+constants!$F$4*data!D1763^5+constants!$G$4*data!D1763^6+constants!$H$4*data!D1763^7)</f>
        <v>58807.104138899951</v>
      </c>
      <c r="K1763" s="4">
        <f>E1763/(constants!$A$4+constants!$B$4*data!E1763+constants!$C$4*data!E1763^2+constants!$D$4*data!E1763^3+constants!$E$4*data!E1763^4+constants!$F$4*data!E1763^5+constants!$G$4*data!E1763^6+constants!$H$4*data!E1763^7)</f>
        <v>58807.104138899951</v>
      </c>
      <c r="L1763" s="4">
        <f>F1763/(constants!$A$4+constants!$B$4*data!F1763+constants!$C$4*data!F1763^2+constants!$D$4*data!F1763^3+constants!$E$4*data!F1763^4+constants!$F$4*data!F1763^5+constants!$G$4*data!F1763^6+constants!$H$4*data!F1763^7)</f>
        <v>1137.1859126047757</v>
      </c>
      <c r="M1763" s="4"/>
      <c r="N1763" s="4"/>
      <c r="O1763" s="4">
        <f t="shared" si="381"/>
        <v>47504.113020552119</v>
      </c>
      <c r="P1763" s="4">
        <f t="shared" si="382"/>
        <v>14701.776034724988</v>
      </c>
      <c r="Q1763" s="4">
        <f t="shared" si="382"/>
        <v>14701.776034724988</v>
      </c>
      <c r="R1763" s="4">
        <f t="shared" si="383"/>
        <v>284.29647815119392</v>
      </c>
      <c r="S1763" s="4"/>
      <c r="T1763" s="4"/>
      <c r="U1763" s="4">
        <f t="shared" si="384"/>
        <v>1</v>
      </c>
      <c r="V1763" s="4"/>
      <c r="W1763" s="4"/>
      <c r="X1763">
        <f>IF(front!E1763&gt;$X$2,O1763,P1763)</f>
        <v>47504.113020552119</v>
      </c>
      <c r="Y1763">
        <f t="shared" si="379"/>
        <v>47270.132232251053</v>
      </c>
      <c r="Z1763">
        <f>SUMPRODUCT($B$7:$B$456,Y$7:Y$456,EXP(constants!$B$32+constants!$A$32*ABS($A$7:$A$456-$A1763)))</f>
        <v>9.4460930556782298E-14</v>
      </c>
      <c r="AA1763">
        <f t="shared" si="380"/>
        <v>47270.132232251053</v>
      </c>
      <c r="AB1763">
        <f t="shared" si="385"/>
        <v>47264.686273691448</v>
      </c>
      <c r="AD1763" s="4"/>
      <c r="AE1763" s="4"/>
      <c r="AF1763" s="4"/>
    </row>
    <row r="1764" spans="1:32" x14ac:dyDescent="0.2">
      <c r="A1764">
        <f>front!A1764</f>
        <v>986.65</v>
      </c>
      <c r="B1764" s="1">
        <f t="shared" si="386"/>
        <v>0.42999999999994998</v>
      </c>
      <c r="C1764">
        <f>front!D1764-front!B1764</f>
        <v>18619.649999999998</v>
      </c>
      <c r="D1764" s="2">
        <f>front!E1764-front!C1764</f>
        <v>55242.5</v>
      </c>
      <c r="E1764" s="2">
        <f>IF(front!F1764-front!C1764&gt;0,front!F1764-front!C1764,0)</f>
        <v>55242.5</v>
      </c>
      <c r="F1764" s="2">
        <f>front!I1764-front!H1764</f>
        <v>1086.1000000000004</v>
      </c>
      <c r="G1764" s="2"/>
      <c r="H1764" s="2"/>
      <c r="I1764" s="4">
        <f>C1764/(constants!$A$4+constants!$B$4*data!C1764+constants!$C$4*data!C1764^2+constants!$D$4*data!C1764^3+constants!$E$4*data!C1764^4+constants!$F$4*data!C1764^5+constants!$G$4*data!C1764^6+constants!$H$4*data!C1764^7)</f>
        <v>18784.862984206618</v>
      </c>
      <c r="J1764" s="4">
        <f>D1764/(constants!$A$4+constants!$B$4*data!D1764+constants!$C$4*data!D1764^2+constants!$D$4*data!D1764^3+constants!$E$4*data!D1764^4+constants!$F$4*data!D1764^5+constants!$G$4*data!D1764^6+constants!$H$4*data!D1764^7)</f>
        <v>58289.086249075379</v>
      </c>
      <c r="K1764" s="4">
        <f>E1764/(constants!$A$4+constants!$B$4*data!E1764+constants!$C$4*data!E1764^2+constants!$D$4*data!E1764^3+constants!$E$4*data!E1764^4+constants!$F$4*data!E1764^5+constants!$G$4*data!E1764^6+constants!$H$4*data!E1764^7)</f>
        <v>58289.086249075379</v>
      </c>
      <c r="L1764" s="4">
        <f>F1764/(constants!$A$4+constants!$B$4*data!F1764+constants!$C$4*data!F1764^2+constants!$D$4*data!F1764^3+constants!$E$4*data!F1764^4+constants!$F$4*data!F1764^5+constants!$G$4*data!F1764^6+constants!$H$4*data!F1764^7)</f>
        <v>1083.6075002526229</v>
      </c>
      <c r="M1764" s="4"/>
      <c r="N1764" s="4"/>
      <c r="O1764" s="4">
        <f t="shared" si="381"/>
        <v>46962.157460516544</v>
      </c>
      <c r="P1764" s="4">
        <f t="shared" si="382"/>
        <v>14572.271562268845</v>
      </c>
      <c r="Q1764" s="4">
        <f t="shared" si="382"/>
        <v>14572.271562268845</v>
      </c>
      <c r="R1764" s="4">
        <f t="shared" si="383"/>
        <v>270.90187506315573</v>
      </c>
      <c r="S1764" s="4"/>
      <c r="T1764" s="4"/>
      <c r="U1764" s="4">
        <f t="shared" si="384"/>
        <v>1</v>
      </c>
      <c r="V1764" s="4"/>
      <c r="W1764" s="4"/>
      <c r="X1764">
        <f>IF(front!E1764&gt;$X$2,O1764,P1764)</f>
        <v>46962.157460516544</v>
      </c>
      <c r="Y1764">
        <f t="shared" si="379"/>
        <v>46728.176672215479</v>
      </c>
      <c r="Z1764">
        <f>SUMPRODUCT($B$7:$B$456,Y$7:Y$456,EXP(constants!$B$32+constants!$A$32*ABS($A$7:$A$456-$A1764)))</f>
        <v>9.2178592280070239E-14</v>
      </c>
      <c r="AA1764">
        <f t="shared" si="380"/>
        <v>46728.176672215479</v>
      </c>
      <c r="AB1764">
        <f t="shared" si="385"/>
        <v>46722.730713655874</v>
      </c>
      <c r="AD1764" s="4"/>
      <c r="AE1764" s="4"/>
      <c r="AF1764" s="4"/>
    </row>
    <row r="1765" spans="1:32" x14ac:dyDescent="0.2">
      <c r="A1765">
        <f>front!A1765</f>
        <v>987.07</v>
      </c>
      <c r="B1765" s="1">
        <f t="shared" si="386"/>
        <v>0.42000000000007276</v>
      </c>
      <c r="C1765">
        <f>front!D1765-front!B1765</f>
        <v>18488.55</v>
      </c>
      <c r="D1765" s="2">
        <f>front!E1765-front!C1765</f>
        <v>55433.4</v>
      </c>
      <c r="E1765" s="2">
        <f>IF(front!F1765-front!C1765&gt;0,front!F1765-front!C1765,0)</f>
        <v>55433.4</v>
      </c>
      <c r="F1765" s="2">
        <f>front!I1765-front!H1765</f>
        <v>1082.8999999999996</v>
      </c>
      <c r="G1765" s="2"/>
      <c r="H1765" s="2"/>
      <c r="I1765" s="4">
        <f>C1765/(constants!$A$4+constants!$B$4*data!C1765+constants!$C$4*data!C1765^2+constants!$D$4*data!C1765^3+constants!$E$4*data!C1765^4+constants!$F$4*data!C1765^5+constants!$G$4*data!C1765^6+constants!$H$4*data!C1765^7)</f>
        <v>18649.440035768213</v>
      </c>
      <c r="J1765" s="4">
        <f>D1765/(constants!$A$4+constants!$B$4*data!D1765+constants!$C$4*data!D1765^2+constants!$D$4*data!D1765^3+constants!$E$4*data!D1765^4+constants!$F$4*data!D1765^5+constants!$G$4*data!D1765^6+constants!$H$4*data!D1765^7)</f>
        <v>58501.264035367523</v>
      </c>
      <c r="K1765" s="4">
        <f>E1765/(constants!$A$4+constants!$B$4*data!E1765+constants!$C$4*data!E1765^2+constants!$D$4*data!E1765^3+constants!$E$4*data!E1765^4+constants!$F$4*data!E1765^5+constants!$G$4*data!E1765^6+constants!$H$4*data!E1765^7)</f>
        <v>58501.264035367523</v>
      </c>
      <c r="L1765" s="4">
        <f>F1765/(constants!$A$4+constants!$B$4*data!F1765+constants!$C$4*data!F1765^2+constants!$D$4*data!F1765^3+constants!$E$4*data!F1765^4+constants!$F$4*data!F1765^5+constants!$G$4*data!F1765^6+constants!$H$4*data!F1765^7)</f>
        <v>1080.4147461596626</v>
      </c>
      <c r="M1765" s="4"/>
      <c r="N1765" s="4"/>
      <c r="O1765" s="4">
        <f t="shared" si="381"/>
        <v>46623.600089420535</v>
      </c>
      <c r="P1765" s="4">
        <f t="shared" si="382"/>
        <v>14625.316008841881</v>
      </c>
      <c r="Q1765" s="4">
        <f t="shared" si="382"/>
        <v>14625.316008841881</v>
      </c>
      <c r="R1765" s="4">
        <f t="shared" si="383"/>
        <v>270.10368653991566</v>
      </c>
      <c r="S1765" s="4"/>
      <c r="T1765" s="4"/>
      <c r="U1765" s="4">
        <f t="shared" si="384"/>
        <v>1</v>
      </c>
      <c r="V1765" s="4"/>
      <c r="W1765" s="4"/>
      <c r="X1765">
        <f>IF(front!E1765&gt;$X$2,O1765,P1765)</f>
        <v>46623.600089420535</v>
      </c>
      <c r="Y1765">
        <f t="shared" si="379"/>
        <v>46389.61930111947</v>
      </c>
      <c r="Z1765">
        <f>SUMPRODUCT($B$7:$B$456,Y$7:Y$456,EXP(constants!$B$32+constants!$A$32*ABS($A$7:$A$456-$A1765)))</f>
        <v>9.0002578124795181E-14</v>
      </c>
      <c r="AA1765">
        <f t="shared" si="380"/>
        <v>46389.61930111947</v>
      </c>
      <c r="AB1765">
        <f t="shared" si="385"/>
        <v>46384.173342559865</v>
      </c>
      <c r="AD1765" s="4"/>
      <c r="AE1765" s="4"/>
      <c r="AF1765" s="4"/>
    </row>
    <row r="1766" spans="1:32" x14ac:dyDescent="0.2">
      <c r="A1766">
        <f>front!A1766</f>
        <v>987.5</v>
      </c>
      <c r="B1766" s="1">
        <f t="shared" si="386"/>
        <v>0.42999999999994998</v>
      </c>
      <c r="C1766">
        <f>front!D1766-front!B1766</f>
        <v>18375.25</v>
      </c>
      <c r="D1766" s="2">
        <f>front!E1766-front!C1766</f>
        <v>55392.7</v>
      </c>
      <c r="E1766" s="2">
        <f>IF(front!F1766-front!C1766&gt;0,front!F1766-front!C1766,0)</f>
        <v>55392.7</v>
      </c>
      <c r="F1766" s="2">
        <f>front!I1766-front!H1766</f>
        <v>1071</v>
      </c>
      <c r="G1766" s="2"/>
      <c r="H1766" s="2"/>
      <c r="I1766" s="4">
        <f>C1766/(constants!$A$4+constants!$B$4*data!C1766+constants!$C$4*data!C1766^2+constants!$D$4*data!C1766^3+constants!$E$4*data!C1766^4+constants!$F$4*data!C1766^5+constants!$G$4*data!C1766^6+constants!$H$4*data!C1766^7)</f>
        <v>18532.449022144003</v>
      </c>
      <c r="J1766" s="4">
        <f>D1766/(constants!$A$4+constants!$B$4*data!D1766+constants!$C$4*data!D1766^2+constants!$D$4*data!D1766^3+constants!$E$4*data!D1766^4+constants!$F$4*data!D1766^5+constants!$G$4*data!D1766^6+constants!$H$4*data!D1766^7)</f>
        <v>58456.018987610667</v>
      </c>
      <c r="K1766" s="4">
        <f>E1766/(constants!$A$4+constants!$B$4*data!E1766+constants!$C$4*data!E1766^2+constants!$D$4*data!E1766^3+constants!$E$4*data!E1766^4+constants!$F$4*data!E1766^5+constants!$G$4*data!E1766^6+constants!$H$4*data!E1766^7)</f>
        <v>58456.018987610667</v>
      </c>
      <c r="L1766" s="4">
        <f>F1766/(constants!$A$4+constants!$B$4*data!F1766+constants!$C$4*data!F1766^2+constants!$D$4*data!F1766^3+constants!$E$4*data!F1766^4+constants!$F$4*data!F1766^5+constants!$G$4*data!F1766^6+constants!$H$4*data!F1766^7)</f>
        <v>1068.5416924949172</v>
      </c>
      <c r="M1766" s="4"/>
      <c r="N1766" s="4"/>
      <c r="O1766" s="4">
        <f t="shared" si="381"/>
        <v>46331.122555360002</v>
      </c>
      <c r="P1766" s="4">
        <f t="shared" si="382"/>
        <v>14614.004746902667</v>
      </c>
      <c r="Q1766" s="4">
        <f t="shared" si="382"/>
        <v>14614.004746902667</v>
      </c>
      <c r="R1766" s="4">
        <f t="shared" si="383"/>
        <v>267.13542312372931</v>
      </c>
      <c r="S1766" s="4"/>
      <c r="T1766" s="4"/>
      <c r="U1766" s="4">
        <f t="shared" si="384"/>
        <v>1</v>
      </c>
      <c r="V1766" s="4"/>
      <c r="W1766" s="4"/>
      <c r="X1766">
        <f>IF(front!E1766&gt;$X$2,O1766,P1766)</f>
        <v>46331.122555360002</v>
      </c>
      <c r="Y1766">
        <f t="shared" si="379"/>
        <v>46097.141767058936</v>
      </c>
      <c r="Z1766">
        <f>SUMPRODUCT($B$7:$B$456,Y$7:Y$456,EXP(constants!$B$32+constants!$A$32*ABS($A$7:$A$456-$A1766)))</f>
        <v>8.7827961298069096E-14</v>
      </c>
      <c r="AA1766">
        <f t="shared" si="380"/>
        <v>46097.141767058936</v>
      </c>
      <c r="AB1766">
        <f t="shared" si="385"/>
        <v>46091.695808499331</v>
      </c>
      <c r="AD1766" s="4"/>
      <c r="AE1766" s="4"/>
      <c r="AF1766" s="4"/>
    </row>
    <row r="1767" spans="1:32" x14ac:dyDescent="0.2">
      <c r="A1767">
        <f>front!A1767</f>
        <v>987.93</v>
      </c>
      <c r="B1767" s="1">
        <f t="shared" si="386"/>
        <v>0.42999999999994998</v>
      </c>
      <c r="C1767">
        <f>front!D1767-front!B1767</f>
        <v>18472.599999999999</v>
      </c>
      <c r="D1767" s="2">
        <f>front!E1767-front!C1767</f>
        <v>55466.1</v>
      </c>
      <c r="E1767" s="2">
        <f>IF(front!F1767-front!C1767&gt;0,front!F1767-front!C1767,0)</f>
        <v>55466.1</v>
      </c>
      <c r="F1767" s="2">
        <f>front!I1767-front!H1767</f>
        <v>1072.5</v>
      </c>
      <c r="G1767" s="2"/>
      <c r="H1767" s="2"/>
      <c r="I1767" s="4">
        <f>C1767/(constants!$A$4+constants!$B$4*data!C1767+constants!$C$4*data!C1767^2+constants!$D$4*data!C1767^3+constants!$E$4*data!C1767^4+constants!$F$4*data!C1767^5+constants!$G$4*data!C1767^6+constants!$H$4*data!C1767^7)</f>
        <v>18632.967902083583</v>
      </c>
      <c r="J1767" s="4">
        <f>D1767/(constants!$A$4+constants!$B$4*data!D1767+constants!$C$4*data!D1767^2+constants!$D$4*data!D1767^3+constants!$E$4*data!D1767^4+constants!$F$4*data!D1767^5+constants!$G$4*data!D1767^6+constants!$H$4*data!D1767^7)</f>
        <v>58537.619192665741</v>
      </c>
      <c r="K1767" s="4">
        <f>E1767/(constants!$A$4+constants!$B$4*data!E1767+constants!$C$4*data!E1767^2+constants!$D$4*data!E1767^3+constants!$E$4*data!E1767^4+constants!$F$4*data!E1767^5+constants!$G$4*data!E1767^6+constants!$H$4*data!E1767^7)</f>
        <v>58537.619192665741</v>
      </c>
      <c r="L1767" s="4">
        <f>F1767/(constants!$A$4+constants!$B$4*data!F1767+constants!$C$4*data!F1767^2+constants!$D$4*data!F1767^3+constants!$E$4*data!F1767^4+constants!$F$4*data!F1767^5+constants!$G$4*data!F1767^6+constants!$H$4*data!F1767^7)</f>
        <v>1070.0382958414168</v>
      </c>
      <c r="M1767" s="4"/>
      <c r="N1767" s="4"/>
      <c r="O1767" s="4">
        <f t="shared" si="381"/>
        <v>46582.419755208961</v>
      </c>
      <c r="P1767" s="4">
        <f t="shared" si="382"/>
        <v>14634.404798166435</v>
      </c>
      <c r="Q1767" s="4">
        <f t="shared" si="382"/>
        <v>14634.404798166435</v>
      </c>
      <c r="R1767" s="4">
        <f t="shared" si="383"/>
        <v>267.5095739603542</v>
      </c>
      <c r="S1767" s="4"/>
      <c r="T1767" s="4"/>
      <c r="U1767" s="4">
        <f t="shared" si="384"/>
        <v>1</v>
      </c>
      <c r="V1767" s="4"/>
      <c r="W1767" s="4"/>
      <c r="X1767">
        <f>IF(front!E1767&gt;$X$2,O1767,P1767)</f>
        <v>46582.419755208961</v>
      </c>
      <c r="Y1767">
        <f t="shared" si="379"/>
        <v>46348.438966907896</v>
      </c>
      <c r="Z1767">
        <f>SUMPRODUCT($B$7:$B$456,Y$7:Y$456,EXP(constants!$B$32+constants!$A$32*ABS($A$7:$A$456-$A1767)))</f>
        <v>8.5705886947809881E-14</v>
      </c>
      <c r="AA1767">
        <f t="shared" si="380"/>
        <v>46348.438966907896</v>
      </c>
      <c r="AB1767">
        <f t="shared" si="385"/>
        <v>46342.99300834829</v>
      </c>
      <c r="AD1767" s="4"/>
      <c r="AE1767" s="4"/>
      <c r="AF1767" s="4"/>
    </row>
    <row r="1768" spans="1:32" x14ac:dyDescent="0.2">
      <c r="A1768">
        <f>front!A1768</f>
        <v>988.35</v>
      </c>
      <c r="B1768" s="1">
        <f t="shared" si="386"/>
        <v>0.42000000000007276</v>
      </c>
      <c r="C1768">
        <f>front!D1768-front!B1768</f>
        <v>18552.95</v>
      </c>
      <c r="D1768" s="2">
        <f>front!E1768-front!C1768</f>
        <v>55291</v>
      </c>
      <c r="E1768" s="2">
        <f>IF(front!F1768-front!C1768&gt;0,front!F1768-front!C1768,0)</f>
        <v>55291</v>
      </c>
      <c r="F1768" s="2">
        <f>front!I1768-front!H1768</f>
        <v>1068.3000000000011</v>
      </c>
      <c r="G1768" s="2"/>
      <c r="H1768" s="2"/>
      <c r="I1768" s="4">
        <f>C1768/(constants!$A$4+constants!$B$4*data!C1768+constants!$C$4*data!C1768^2+constants!$D$4*data!C1768^3+constants!$E$4*data!C1768^4+constants!$F$4*data!C1768^5+constants!$G$4*data!C1768^6+constants!$H$4*data!C1768^7)</f>
        <v>18715.956617717286</v>
      </c>
      <c r="J1768" s="4">
        <f>D1768/(constants!$A$4+constants!$B$4*data!D1768+constants!$C$4*data!D1768^2+constants!$D$4*data!D1768^3+constants!$E$4*data!D1768^4+constants!$F$4*data!D1768^5+constants!$G$4*data!D1768^6+constants!$H$4*data!D1768^7)</f>
        <v>58342.982484262553</v>
      </c>
      <c r="K1768" s="4">
        <f>E1768/(constants!$A$4+constants!$B$4*data!E1768+constants!$C$4*data!E1768^2+constants!$D$4*data!E1768^3+constants!$E$4*data!E1768^4+constants!$F$4*data!E1768^5+constants!$G$4*data!E1768^6+constants!$H$4*data!E1768^7)</f>
        <v>58342.982484262553</v>
      </c>
      <c r="L1768" s="4">
        <f>F1768/(constants!$A$4+constants!$B$4*data!F1768+constants!$C$4*data!F1768^2+constants!$D$4*data!F1768^3+constants!$E$4*data!F1768^4+constants!$F$4*data!F1768^5+constants!$G$4*data!F1768^6+constants!$H$4*data!F1768^7)</f>
        <v>1065.847806514688</v>
      </c>
      <c r="M1768" s="4"/>
      <c r="N1768" s="4"/>
      <c r="O1768" s="4">
        <f t="shared" si="381"/>
        <v>46789.891544293212</v>
      </c>
      <c r="P1768" s="4">
        <f t="shared" si="382"/>
        <v>14585.745621065638</v>
      </c>
      <c r="Q1768" s="4">
        <f t="shared" si="382"/>
        <v>14585.745621065638</v>
      </c>
      <c r="R1768" s="4">
        <f t="shared" si="383"/>
        <v>266.46195162867201</v>
      </c>
      <c r="S1768" s="4"/>
      <c r="T1768" s="4"/>
      <c r="U1768" s="4">
        <f t="shared" si="384"/>
        <v>1</v>
      </c>
      <c r="V1768" s="4"/>
      <c r="W1768" s="4"/>
      <c r="X1768">
        <f>IF(front!E1768&gt;$X$2,O1768,P1768)</f>
        <v>46789.891544293212</v>
      </c>
      <c r="Y1768">
        <f t="shared" si="379"/>
        <v>46555.910755992147</v>
      </c>
      <c r="Z1768">
        <f>SUMPRODUCT($B$7:$B$456,Y$7:Y$456,EXP(constants!$B$32+constants!$A$32*ABS($A$7:$A$456-$A1768)))</f>
        <v>8.3682670726171393E-14</v>
      </c>
      <c r="AA1768">
        <f t="shared" si="380"/>
        <v>46555.910755992147</v>
      </c>
      <c r="AB1768">
        <f t="shared" si="385"/>
        <v>46550.464797432542</v>
      </c>
      <c r="AD1768" s="4"/>
      <c r="AE1768" s="4"/>
      <c r="AF1768" s="4"/>
    </row>
    <row r="1769" spans="1:32" x14ac:dyDescent="0.2">
      <c r="A1769">
        <f>front!A1769</f>
        <v>988.78</v>
      </c>
      <c r="B1769" s="1">
        <f t="shared" si="386"/>
        <v>0.42999999999994998</v>
      </c>
      <c r="C1769">
        <f>front!D1769-front!B1769</f>
        <v>18766</v>
      </c>
      <c r="D1769" s="2">
        <f>front!E1769-front!C1769</f>
        <v>55426.9</v>
      </c>
      <c r="E1769" s="2">
        <f>IF(front!F1769-front!C1769&gt;0,front!F1769-front!C1769,0)</f>
        <v>55426.9</v>
      </c>
      <c r="F1769" s="2">
        <f>front!I1769-front!H1769</f>
        <v>1092.7000000000007</v>
      </c>
      <c r="G1769" s="2"/>
      <c r="H1769" s="2"/>
      <c r="I1769" s="4">
        <f>C1769/(constants!$A$4+constants!$B$4*data!C1769+constants!$C$4*data!C1769^2+constants!$D$4*data!C1769^3+constants!$E$4*data!C1769^4+constants!$F$4*data!C1769^5+constants!$G$4*data!C1769^6+constants!$H$4*data!C1769^7)</f>
        <v>18936.104608735957</v>
      </c>
      <c r="J1769" s="4">
        <f>D1769/(constants!$A$4+constants!$B$4*data!D1769+constants!$C$4*data!D1769^2+constants!$D$4*data!D1769^3+constants!$E$4*data!D1769^4+constants!$F$4*data!D1769^5+constants!$G$4*data!D1769^6+constants!$H$4*data!D1769^7)</f>
        <v>58494.037846736348</v>
      </c>
      <c r="K1769" s="4">
        <f>E1769/(constants!$A$4+constants!$B$4*data!E1769+constants!$C$4*data!E1769^2+constants!$D$4*data!E1769^3+constants!$E$4*data!E1769^4+constants!$F$4*data!E1769^5+constants!$G$4*data!E1769^6+constants!$H$4*data!E1769^7)</f>
        <v>58494.037846736348</v>
      </c>
      <c r="L1769" s="4">
        <f>F1769/(constants!$A$4+constants!$B$4*data!F1769+constants!$C$4*data!F1769^2+constants!$D$4*data!F1769^3+constants!$E$4*data!F1769^4+constants!$F$4*data!F1769^5+constants!$G$4*data!F1769^6+constants!$H$4*data!F1769^7)</f>
        <v>1090.19255577282</v>
      </c>
      <c r="M1769" s="4"/>
      <c r="N1769" s="4"/>
      <c r="O1769" s="4">
        <f t="shared" si="381"/>
        <v>47340.261521839893</v>
      </c>
      <c r="P1769" s="4">
        <f t="shared" si="382"/>
        <v>14623.509461684087</v>
      </c>
      <c r="Q1769" s="4">
        <f t="shared" si="382"/>
        <v>14623.509461684087</v>
      </c>
      <c r="R1769" s="4">
        <f t="shared" si="383"/>
        <v>272.548138943205</v>
      </c>
      <c r="S1769" s="4"/>
      <c r="T1769" s="4"/>
      <c r="U1769" s="4">
        <f t="shared" si="384"/>
        <v>1</v>
      </c>
      <c r="V1769" s="4"/>
      <c r="W1769" s="4"/>
      <c r="X1769">
        <f>IF(front!E1769&gt;$X$2,O1769,P1769)</f>
        <v>47340.261521839893</v>
      </c>
      <c r="Y1769">
        <f t="shared" si="379"/>
        <v>47106.280733538828</v>
      </c>
      <c r="Z1769">
        <f>SUMPRODUCT($B$7:$B$456,Y$7:Y$456,EXP(constants!$B$32+constants!$A$32*ABS($A$7:$A$456-$A1769)))</f>
        <v>8.1660753713814434E-14</v>
      </c>
      <c r="AA1769">
        <f t="shared" si="380"/>
        <v>47106.280733538828</v>
      </c>
      <c r="AB1769">
        <f t="shared" si="385"/>
        <v>47100.834774979223</v>
      </c>
      <c r="AD1769" s="4"/>
      <c r="AE1769" s="4"/>
      <c r="AF1769" s="4"/>
    </row>
    <row r="1770" spans="1:32" x14ac:dyDescent="0.2">
      <c r="A1770">
        <f>front!A1770</f>
        <v>989.21</v>
      </c>
      <c r="B1770" s="1">
        <f t="shared" si="386"/>
        <v>0.43000000000006366</v>
      </c>
      <c r="C1770">
        <f>front!D1770-front!B1770</f>
        <v>18964.400000000001</v>
      </c>
      <c r="D1770" s="2">
        <f>front!E1770-front!C1770</f>
        <v>55587.3</v>
      </c>
      <c r="E1770" s="2">
        <f>IF(front!F1770-front!C1770&gt;0,front!F1770-front!C1770,0)</f>
        <v>55587.3</v>
      </c>
      <c r="F1770" s="2">
        <f>front!I1770-front!H1770</f>
        <v>1105.2000000000007</v>
      </c>
      <c r="G1770" s="2"/>
      <c r="H1770" s="2"/>
      <c r="I1770" s="4">
        <f>C1770/(constants!$A$4+constants!$B$4*data!C1770+constants!$C$4*data!C1770^2+constants!$D$4*data!C1770^3+constants!$E$4*data!C1770^4+constants!$F$4*data!C1770^5+constants!$G$4*data!C1770^6+constants!$H$4*data!C1770^7)</f>
        <v>19141.246488468885</v>
      </c>
      <c r="J1770" s="4">
        <f>D1770/(constants!$A$4+constants!$B$4*data!D1770+constants!$C$4*data!D1770^2+constants!$D$4*data!D1770^3+constants!$E$4*data!D1770^4+constants!$F$4*data!D1770^5+constants!$G$4*data!D1770^6+constants!$H$4*data!D1770^7)</f>
        <v>58672.394559415035</v>
      </c>
      <c r="K1770" s="4">
        <f>E1770/(constants!$A$4+constants!$B$4*data!E1770+constants!$C$4*data!E1770^2+constants!$D$4*data!E1770^3+constants!$E$4*data!E1770^4+constants!$F$4*data!E1770^5+constants!$G$4*data!E1770^6+constants!$H$4*data!E1770^7)</f>
        <v>58672.394559415035</v>
      </c>
      <c r="L1770" s="4">
        <f>F1770/(constants!$A$4+constants!$B$4*data!F1770+constants!$C$4*data!F1770^2+constants!$D$4*data!F1770^3+constants!$E$4*data!F1770^4+constants!$F$4*data!F1770^5+constants!$G$4*data!F1770^6+constants!$H$4*data!F1770^7)</f>
        <v>1102.6642525137142</v>
      </c>
      <c r="M1770" s="4"/>
      <c r="N1770" s="4"/>
      <c r="O1770" s="4">
        <f t="shared" si="381"/>
        <v>47853.116221172211</v>
      </c>
      <c r="P1770" s="4">
        <f t="shared" si="382"/>
        <v>14668.098639853759</v>
      </c>
      <c r="Q1770" s="4">
        <f t="shared" si="382"/>
        <v>14668.098639853759</v>
      </c>
      <c r="R1770" s="4">
        <f t="shared" si="383"/>
        <v>275.66606312842856</v>
      </c>
      <c r="S1770" s="4"/>
      <c r="T1770" s="4"/>
      <c r="U1770" s="4">
        <f t="shared" si="384"/>
        <v>1</v>
      </c>
      <c r="V1770" s="4"/>
      <c r="W1770" s="4"/>
      <c r="X1770">
        <f>IF(front!E1770&gt;$X$2,O1770,P1770)</f>
        <v>47853.116221172211</v>
      </c>
      <c r="Y1770">
        <f t="shared" si="379"/>
        <v>47619.135432871146</v>
      </c>
      <c r="Z1770">
        <f>SUMPRODUCT($B$7:$B$456,Y$7:Y$456,EXP(constants!$B$32+constants!$A$32*ABS($A$7:$A$456-$A1770)))</f>
        <v>7.9687689688214817E-14</v>
      </c>
      <c r="AA1770">
        <f t="shared" si="380"/>
        <v>47619.135432871146</v>
      </c>
      <c r="AB1770">
        <f t="shared" si="385"/>
        <v>47613.689474311541</v>
      </c>
      <c r="AD1770" s="4"/>
      <c r="AE1770" s="4"/>
      <c r="AF1770" s="4"/>
    </row>
    <row r="1771" spans="1:32" x14ac:dyDescent="0.2">
      <c r="A1771">
        <f>front!A1771</f>
        <v>989.63</v>
      </c>
      <c r="B1771" s="1">
        <f t="shared" si="386"/>
        <v>0.41999999999995907</v>
      </c>
      <c r="C1771">
        <f>front!D1771-front!B1771</f>
        <v>19312.150000000001</v>
      </c>
      <c r="D1771" s="2">
        <f>front!E1771-front!C1771</f>
        <v>55317.5</v>
      </c>
      <c r="E1771" s="2">
        <f>IF(front!F1771-front!C1771&gt;0,front!F1771-front!C1771,0)</f>
        <v>55317.5</v>
      </c>
      <c r="F1771" s="2">
        <f>front!I1771-front!H1771</f>
        <v>1116.5999999999985</v>
      </c>
      <c r="G1771" s="2"/>
      <c r="H1771" s="2"/>
      <c r="I1771" s="4">
        <f>C1771/(constants!$A$4+constants!$B$4*data!C1771+constants!$C$4*data!C1771^2+constants!$D$4*data!C1771^3+constants!$E$4*data!C1771^4+constants!$F$4*data!C1771^5+constants!$G$4*data!C1771^6+constants!$H$4*data!C1771^7)</f>
        <v>19501.118912913174</v>
      </c>
      <c r="J1771" s="4">
        <f>D1771/(constants!$A$4+constants!$B$4*data!D1771+constants!$C$4*data!D1771^2+constants!$D$4*data!D1771^3+constants!$E$4*data!D1771^4+constants!$F$4*data!D1771^5+constants!$G$4*data!D1771^6+constants!$H$4*data!D1771^7)</f>
        <v>58372.433659553579</v>
      </c>
      <c r="K1771" s="4">
        <f>E1771/(constants!$A$4+constants!$B$4*data!E1771+constants!$C$4*data!E1771^2+constants!$D$4*data!E1771^3+constants!$E$4*data!E1771^4+constants!$F$4*data!E1771^5+constants!$G$4*data!E1771^6+constants!$H$4*data!E1771^7)</f>
        <v>58372.433659553579</v>
      </c>
      <c r="L1771" s="4">
        <f>F1771/(constants!$A$4+constants!$B$4*data!F1771+constants!$C$4*data!F1771^2+constants!$D$4*data!F1771^3+constants!$E$4*data!F1771^4+constants!$F$4*data!F1771^5+constants!$G$4*data!F1771^6+constants!$H$4*data!F1771^7)</f>
        <v>1114.0384406085791</v>
      </c>
      <c r="M1771" s="4"/>
      <c r="N1771" s="4"/>
      <c r="O1771" s="4">
        <f t="shared" si="381"/>
        <v>48752.797282282932</v>
      </c>
      <c r="P1771" s="4">
        <f t="shared" si="382"/>
        <v>14593.108414888395</v>
      </c>
      <c r="Q1771" s="4">
        <f t="shared" si="382"/>
        <v>14593.108414888395</v>
      </c>
      <c r="R1771" s="4">
        <f t="shared" si="383"/>
        <v>278.50961015214477</v>
      </c>
      <c r="S1771" s="4"/>
      <c r="T1771" s="4"/>
      <c r="U1771" s="4">
        <f t="shared" si="384"/>
        <v>1</v>
      </c>
      <c r="V1771" s="4"/>
      <c r="W1771" s="4"/>
      <c r="X1771">
        <f>IF(front!E1771&gt;$X$2,O1771,P1771)</f>
        <v>48752.797282282932</v>
      </c>
      <c r="Y1771">
        <f t="shared" si="379"/>
        <v>48518.816493981867</v>
      </c>
      <c r="Z1771">
        <f>SUMPRODUCT($B$7:$B$456,Y$7:Y$456,EXP(constants!$B$32+constants!$A$32*ABS($A$7:$A$456-$A1771)))</f>
        <v>7.7806542054328033E-14</v>
      </c>
      <c r="AA1771">
        <f t="shared" si="380"/>
        <v>48518.816493981867</v>
      </c>
      <c r="AB1771">
        <f t="shared" si="385"/>
        <v>48513.370535422262</v>
      </c>
      <c r="AD1771" s="4"/>
      <c r="AE1771" s="4"/>
      <c r="AF1771" s="4"/>
    </row>
    <row r="1772" spans="1:32" x14ac:dyDescent="0.2">
      <c r="A1772">
        <f>front!A1772</f>
        <v>990.06</v>
      </c>
      <c r="B1772" s="1">
        <f t="shared" si="386"/>
        <v>0.42999999999994998</v>
      </c>
      <c r="C1772">
        <f>front!D1772-front!B1772</f>
        <v>19641.2</v>
      </c>
      <c r="D1772" s="2">
        <f>front!E1772-front!C1772</f>
        <v>55420</v>
      </c>
      <c r="E1772" s="2">
        <f>IF(front!F1772-front!C1772&gt;0,front!F1772-front!C1772,0)</f>
        <v>55420</v>
      </c>
      <c r="F1772" s="2">
        <f>front!I1772-front!H1772</f>
        <v>1133</v>
      </c>
      <c r="G1772" s="2"/>
      <c r="H1772" s="2"/>
      <c r="I1772" s="4">
        <f>C1772/(constants!$A$4+constants!$B$4*data!C1772+constants!$C$4*data!C1772^2+constants!$D$4*data!C1772^3+constants!$E$4*data!C1772^4+constants!$F$4*data!C1772^5+constants!$G$4*data!C1772^6+constants!$H$4*data!C1772^7)</f>
        <v>19841.995294983815</v>
      </c>
      <c r="J1772" s="4">
        <f>D1772/(constants!$A$4+constants!$B$4*data!D1772+constants!$C$4*data!D1772^2+constants!$D$4*data!D1772^3+constants!$E$4*data!D1772^4+constants!$F$4*data!D1772^5+constants!$G$4*data!D1772^6+constants!$H$4*data!D1772^7)</f>
        <v>58486.367103605015</v>
      </c>
      <c r="K1772" s="4">
        <f>E1772/(constants!$A$4+constants!$B$4*data!E1772+constants!$C$4*data!E1772^2+constants!$D$4*data!E1772^3+constants!$E$4*data!E1772^4+constants!$F$4*data!E1772^5+constants!$G$4*data!E1772^6+constants!$H$4*data!E1772^7)</f>
        <v>58486.367103605015</v>
      </c>
      <c r="L1772" s="4">
        <f>F1772/(constants!$A$4+constants!$B$4*data!F1772+constants!$C$4*data!F1772^2+constants!$D$4*data!F1772^3+constants!$E$4*data!F1772^4+constants!$F$4*data!F1772^5+constants!$G$4*data!F1772^6+constants!$H$4*data!F1772^7)</f>
        <v>1130.401308575395</v>
      </c>
      <c r="M1772" s="4"/>
      <c r="N1772" s="4"/>
      <c r="O1772" s="4">
        <f t="shared" si="381"/>
        <v>49604.98823745954</v>
      </c>
      <c r="P1772" s="4">
        <f t="shared" si="382"/>
        <v>14621.591775901254</v>
      </c>
      <c r="Q1772" s="4">
        <f t="shared" si="382"/>
        <v>14621.591775901254</v>
      </c>
      <c r="R1772" s="4">
        <f t="shared" si="383"/>
        <v>282.60032714384874</v>
      </c>
      <c r="S1772" s="4"/>
      <c r="T1772" s="4"/>
      <c r="U1772" s="4">
        <f t="shared" si="384"/>
        <v>1</v>
      </c>
      <c r="V1772" s="4"/>
      <c r="W1772" s="4"/>
      <c r="X1772">
        <f>IF(front!E1772&gt;$X$2,O1772,P1772)</f>
        <v>49604.98823745954</v>
      </c>
      <c r="Y1772">
        <f t="shared" si="379"/>
        <v>49371.007449158475</v>
      </c>
      <c r="Z1772">
        <f>SUMPRODUCT($B$7:$B$456,Y$7:Y$456,EXP(constants!$B$32+constants!$A$32*ABS($A$7:$A$456-$A1772)))</f>
        <v>7.5926602400309351E-14</v>
      </c>
      <c r="AA1772">
        <f t="shared" si="380"/>
        <v>49371.007449158475</v>
      </c>
      <c r="AB1772">
        <f t="shared" si="385"/>
        <v>49365.56149059887</v>
      </c>
      <c r="AD1772" s="4"/>
      <c r="AE1772" s="4"/>
      <c r="AF1772" s="4"/>
    </row>
    <row r="1773" spans="1:32" x14ac:dyDescent="0.2">
      <c r="A1773">
        <f>front!A1773</f>
        <v>990.49</v>
      </c>
      <c r="B1773" s="1">
        <f t="shared" si="386"/>
        <v>0.43000000000006366</v>
      </c>
      <c r="C1773">
        <f>front!D1773-front!B1773</f>
        <v>19914.650000000001</v>
      </c>
      <c r="D1773" s="2">
        <f>front!E1773-front!C1773</f>
        <v>55268.9</v>
      </c>
      <c r="E1773" s="2">
        <f>IF(front!F1773-front!C1773&gt;0,front!F1773-front!C1773,0)</f>
        <v>55268.9</v>
      </c>
      <c r="F1773" s="2">
        <f>front!I1773-front!H1773</f>
        <v>1185.2000000000007</v>
      </c>
      <c r="G1773" s="2"/>
      <c r="H1773" s="2"/>
      <c r="I1773" s="4">
        <f>C1773/(constants!$A$4+constants!$B$4*data!C1773+constants!$C$4*data!C1773^2+constants!$D$4*data!C1773^3+constants!$E$4*data!C1773^4+constants!$F$4*data!C1773^5+constants!$G$4*data!C1773^6+constants!$H$4*data!C1773^7)</f>
        <v>20125.534597773392</v>
      </c>
      <c r="J1773" s="4">
        <f>D1773/(constants!$A$4+constants!$B$4*data!D1773+constants!$C$4*data!D1773^2+constants!$D$4*data!D1773^3+constants!$E$4*data!D1773^4+constants!$F$4*data!D1773^5+constants!$G$4*data!D1773^6+constants!$H$4*data!D1773^7)</f>
        <v>58318.422788974698</v>
      </c>
      <c r="K1773" s="4">
        <f>E1773/(constants!$A$4+constants!$B$4*data!E1773+constants!$C$4*data!E1773^2+constants!$D$4*data!E1773^3+constants!$E$4*data!E1773^4+constants!$F$4*data!E1773^5+constants!$G$4*data!E1773^6+constants!$H$4*data!E1773^7)</f>
        <v>58318.422788974698</v>
      </c>
      <c r="L1773" s="4">
        <f>F1773/(constants!$A$4+constants!$B$4*data!F1773+constants!$C$4*data!F1773^2+constants!$D$4*data!F1773^3+constants!$E$4*data!F1773^4+constants!$F$4*data!F1773^5+constants!$G$4*data!F1773^6+constants!$H$4*data!F1773^7)</f>
        <v>1182.4831235401643</v>
      </c>
      <c r="M1773" s="4"/>
      <c r="N1773" s="4"/>
      <c r="O1773" s="4">
        <f t="shared" si="381"/>
        <v>50313.836494433483</v>
      </c>
      <c r="P1773" s="4">
        <f t="shared" si="382"/>
        <v>14579.605697243675</v>
      </c>
      <c r="Q1773" s="4">
        <f t="shared" si="382"/>
        <v>14579.605697243675</v>
      </c>
      <c r="R1773" s="4">
        <f t="shared" si="383"/>
        <v>295.62078088504109</v>
      </c>
      <c r="S1773" s="4"/>
      <c r="T1773" s="4"/>
      <c r="U1773" s="4">
        <f t="shared" si="384"/>
        <v>1</v>
      </c>
      <c r="V1773" s="4"/>
      <c r="W1773" s="4"/>
      <c r="X1773">
        <f>IF(front!E1773&gt;$X$2,O1773,P1773)</f>
        <v>50313.836494433483</v>
      </c>
      <c r="Y1773">
        <f t="shared" si="379"/>
        <v>50079.855706132417</v>
      </c>
      <c r="Z1773">
        <f>SUMPRODUCT($B$7:$B$456,Y$7:Y$456,EXP(constants!$B$32+constants!$A$32*ABS($A$7:$A$456-$A1773)))</f>
        <v>7.4092085316288012E-14</v>
      </c>
      <c r="AA1773">
        <f t="shared" si="380"/>
        <v>50079.855706132417</v>
      </c>
      <c r="AB1773">
        <f t="shared" si="385"/>
        <v>50074.409747572812</v>
      </c>
      <c r="AD1773" s="4"/>
      <c r="AE1773" s="4"/>
      <c r="AF1773" s="4"/>
    </row>
    <row r="1774" spans="1:32" x14ac:dyDescent="0.2">
      <c r="A1774">
        <f>front!A1774</f>
        <v>990.91</v>
      </c>
      <c r="B1774" s="1">
        <f t="shared" si="386"/>
        <v>0.41999999999995907</v>
      </c>
      <c r="C1774">
        <f>front!D1774-front!B1774</f>
        <v>20177.849999999999</v>
      </c>
      <c r="D1774" s="2">
        <f>front!E1774-front!C1774</f>
        <v>54645.599999999999</v>
      </c>
      <c r="E1774" s="2">
        <f>IF(front!F1774-front!C1774&gt;0,front!F1774-front!C1774,0)</f>
        <v>54645.599999999999</v>
      </c>
      <c r="F1774" s="2">
        <f>front!I1774-front!H1774</f>
        <v>1203.6000000000004</v>
      </c>
      <c r="G1774" s="2"/>
      <c r="H1774" s="2"/>
      <c r="I1774" s="4">
        <f>C1774/(constants!$A$4+constants!$B$4*data!C1774+constants!$C$4*data!C1774^2+constants!$D$4*data!C1774^3+constants!$E$4*data!C1774^4+constants!$F$4*data!C1774^5+constants!$G$4*data!C1774^6+constants!$H$4*data!C1774^7)</f>
        <v>20398.668013244998</v>
      </c>
      <c r="J1774" s="4">
        <f>D1774/(constants!$A$4+constants!$B$4*data!D1774+constants!$C$4*data!D1774^2+constants!$D$4*data!D1774^3+constants!$E$4*data!D1774^4+constants!$F$4*data!D1774^5+constants!$G$4*data!D1774^6+constants!$H$4*data!D1774^7)</f>
        <v>57626.254410517409</v>
      </c>
      <c r="K1774" s="4">
        <f>E1774/(constants!$A$4+constants!$B$4*data!E1774+constants!$C$4*data!E1774^2+constants!$D$4*data!E1774^3+constants!$E$4*data!E1774^4+constants!$F$4*data!E1774^5+constants!$G$4*data!E1774^6+constants!$H$4*data!E1774^7)</f>
        <v>57626.254410517409</v>
      </c>
      <c r="L1774" s="4">
        <f>F1774/(constants!$A$4+constants!$B$4*data!F1774+constants!$C$4*data!F1774^2+constants!$D$4*data!F1774^3+constants!$E$4*data!F1774^4+constants!$F$4*data!F1774^5+constants!$G$4*data!F1774^6+constants!$H$4*data!F1774^7)</f>
        <v>1200.8414644581753</v>
      </c>
      <c r="M1774" s="4"/>
      <c r="N1774" s="4"/>
      <c r="O1774" s="4">
        <f t="shared" si="381"/>
        <v>50996.670033112496</v>
      </c>
      <c r="P1774" s="4">
        <f t="shared" si="382"/>
        <v>14406.563602629352</v>
      </c>
      <c r="Q1774" s="4">
        <f t="shared" si="382"/>
        <v>14406.563602629352</v>
      </c>
      <c r="R1774" s="4">
        <f t="shared" si="383"/>
        <v>300.21036611454383</v>
      </c>
      <c r="S1774" s="4"/>
      <c r="T1774" s="4"/>
      <c r="U1774" s="4">
        <f t="shared" si="384"/>
        <v>1</v>
      </c>
      <c r="V1774" s="4"/>
      <c r="W1774" s="4"/>
      <c r="X1774">
        <f>IF(front!E1774&gt;$X$2,O1774,P1774)</f>
        <v>50996.670033112496</v>
      </c>
      <c r="Y1774">
        <f t="shared" si="379"/>
        <v>50762.68924481143</v>
      </c>
      <c r="Z1774">
        <f>SUMPRODUCT($B$7:$B$456,Y$7:Y$456,EXP(constants!$B$32+constants!$A$32*ABS($A$7:$A$456-$A1774)))</f>
        <v>7.234303033015651E-14</v>
      </c>
      <c r="AA1774">
        <f t="shared" si="380"/>
        <v>50762.68924481143</v>
      </c>
      <c r="AB1774">
        <f t="shared" si="385"/>
        <v>50757.243286251825</v>
      </c>
      <c r="AD1774" s="4"/>
      <c r="AE1774" s="4"/>
      <c r="AF1774" s="4"/>
    </row>
    <row r="1775" spans="1:32" x14ac:dyDescent="0.2">
      <c r="A1775">
        <f>front!A1775</f>
        <v>991.34</v>
      </c>
      <c r="B1775" s="1">
        <f t="shared" si="386"/>
        <v>0.43000000000006366</v>
      </c>
      <c r="C1775">
        <f>front!D1775-front!B1775</f>
        <v>20369.800000000003</v>
      </c>
      <c r="D1775" s="2">
        <f>front!E1775-front!C1775</f>
        <v>55563</v>
      </c>
      <c r="E1775" s="2">
        <f>IF(front!F1775-front!C1775&gt;0,front!F1775-front!C1775,0)</f>
        <v>55563</v>
      </c>
      <c r="F1775" s="2">
        <f>front!I1775-front!H1775</f>
        <v>1234.1999999999989</v>
      </c>
      <c r="G1775" s="2"/>
      <c r="H1775" s="2"/>
      <c r="I1775" s="4">
        <f>C1775/(constants!$A$4+constants!$B$4*data!C1775+constants!$C$4*data!C1775^2+constants!$D$4*data!C1775^3+constants!$E$4*data!C1775^4+constants!$F$4*data!C1775^5+constants!$G$4*data!C1775^6+constants!$H$4*data!C1775^7)</f>
        <v>20597.998979936463</v>
      </c>
      <c r="J1775" s="4">
        <f>D1775/(constants!$A$4+constants!$B$4*data!D1775+constants!$C$4*data!D1775^2+constants!$D$4*data!D1775^3+constants!$E$4*data!D1775^4+constants!$F$4*data!D1775^5+constants!$G$4*data!D1775^6+constants!$H$4*data!D1775^7)</f>
        <v>58645.369192642116</v>
      </c>
      <c r="K1775" s="4">
        <f>E1775/(constants!$A$4+constants!$B$4*data!E1775+constants!$C$4*data!E1775^2+constants!$D$4*data!E1775^3+constants!$E$4*data!E1775^4+constants!$F$4*data!E1775^5+constants!$G$4*data!E1775^6+constants!$H$4*data!E1775^7)</f>
        <v>58645.369192642116</v>
      </c>
      <c r="L1775" s="4">
        <f>F1775/(constants!$A$4+constants!$B$4*data!F1775+constants!$C$4*data!F1775^2+constants!$D$4*data!F1775^3+constants!$E$4*data!F1775^4+constants!$F$4*data!F1775^5+constants!$G$4*data!F1775^6+constants!$H$4*data!F1775^7)</f>
        <v>1231.3721820535968</v>
      </c>
      <c r="M1775" s="4"/>
      <c r="N1775" s="4"/>
      <c r="O1775" s="4">
        <f t="shared" si="381"/>
        <v>51494.997449841154</v>
      </c>
      <c r="P1775" s="4">
        <f t="shared" si="382"/>
        <v>14661.342298160529</v>
      </c>
      <c r="Q1775" s="4">
        <f t="shared" si="382"/>
        <v>14661.342298160529</v>
      </c>
      <c r="R1775" s="4">
        <f t="shared" si="383"/>
        <v>307.8430455133992</v>
      </c>
      <c r="S1775" s="4"/>
      <c r="T1775" s="4"/>
      <c r="U1775" s="4">
        <f t="shared" si="384"/>
        <v>1</v>
      </c>
      <c r="V1775" s="4"/>
      <c r="W1775" s="4"/>
      <c r="X1775">
        <f>IF(front!E1775&gt;$X$2,O1775,P1775)</f>
        <v>51494.997449841154</v>
      </c>
      <c r="Y1775">
        <f t="shared" si="379"/>
        <v>51261.016661540089</v>
      </c>
      <c r="Z1775">
        <f>SUMPRODUCT($B$7:$B$456,Y$7:Y$456,EXP(constants!$B$32+constants!$A$32*ABS($A$7:$A$456-$A1775)))</f>
        <v>7.0595098500534639E-14</v>
      </c>
      <c r="AA1775">
        <f t="shared" si="380"/>
        <v>51261.016661540089</v>
      </c>
      <c r="AB1775">
        <f t="shared" si="385"/>
        <v>51255.570702980483</v>
      </c>
      <c r="AD1775" s="4"/>
      <c r="AE1775" s="4"/>
      <c r="AF1775" s="4"/>
    </row>
    <row r="1776" spans="1:32" x14ac:dyDescent="0.2">
      <c r="A1776">
        <f>front!A1776</f>
        <v>991.77</v>
      </c>
      <c r="B1776" s="1">
        <f t="shared" si="386"/>
        <v>0.42999999999994998</v>
      </c>
      <c r="C1776">
        <f>front!D1776-front!B1776</f>
        <v>20373</v>
      </c>
      <c r="D1776" s="2">
        <f>front!E1776-front!C1776</f>
        <v>55768.800000000003</v>
      </c>
      <c r="E1776" s="2">
        <f>IF(front!F1776-front!C1776&gt;0,front!F1776-front!C1776,0)</f>
        <v>55768.800000000003</v>
      </c>
      <c r="F1776" s="2">
        <f>front!I1776-front!H1776</f>
        <v>1226.3999999999996</v>
      </c>
      <c r="G1776" s="2"/>
      <c r="H1776" s="2"/>
      <c r="I1776" s="4">
        <f>C1776/(constants!$A$4+constants!$B$4*data!C1776+constants!$C$4*data!C1776^2+constants!$D$4*data!C1776^3+constants!$E$4*data!C1776^4+constants!$F$4*data!C1776^5+constants!$G$4*data!C1776^6+constants!$H$4*data!C1776^7)</f>
        <v>20601.323000244127</v>
      </c>
      <c r="J1776" s="4">
        <f>D1776/(constants!$A$4+constants!$B$4*data!D1776+constants!$C$4*data!D1776^2+constants!$D$4*data!D1776^3+constants!$E$4*data!D1776^4+constants!$F$4*data!D1776^5+constants!$G$4*data!D1776^6+constants!$H$4*data!D1776^7)</f>
        <v>58874.3097424269</v>
      </c>
      <c r="K1776" s="4">
        <f>E1776/(constants!$A$4+constants!$B$4*data!E1776+constants!$C$4*data!E1776^2+constants!$D$4*data!E1776^3+constants!$E$4*data!E1776^4+constants!$F$4*data!E1776^5+constants!$G$4*data!E1776^6+constants!$H$4*data!E1776^7)</f>
        <v>58874.3097424269</v>
      </c>
      <c r="L1776" s="4">
        <f>F1776/(constants!$A$4+constants!$B$4*data!F1776+constants!$C$4*data!F1776^2+constants!$D$4*data!F1776^3+constants!$E$4*data!F1776^4+constants!$F$4*data!F1776^5+constants!$G$4*data!F1776^6+constants!$H$4*data!F1776^7)</f>
        <v>1223.5898425265732</v>
      </c>
      <c r="M1776" s="4"/>
      <c r="N1776" s="4"/>
      <c r="O1776" s="4">
        <f t="shared" si="381"/>
        <v>51503.307500610317</v>
      </c>
      <c r="P1776" s="4">
        <f t="shared" si="382"/>
        <v>14718.577435606725</v>
      </c>
      <c r="Q1776" s="4">
        <f t="shared" si="382"/>
        <v>14718.577435606725</v>
      </c>
      <c r="R1776" s="4">
        <f t="shared" si="383"/>
        <v>305.8974606316433</v>
      </c>
      <c r="S1776" s="4"/>
      <c r="T1776" s="4"/>
      <c r="U1776" s="4">
        <f t="shared" si="384"/>
        <v>1</v>
      </c>
      <c r="V1776" s="4"/>
      <c r="W1776" s="4"/>
      <c r="X1776">
        <f>IF(front!E1776&gt;$X$2,O1776,P1776)</f>
        <v>51503.307500610317</v>
      </c>
      <c r="Y1776">
        <f t="shared" si="379"/>
        <v>51269.326712309252</v>
      </c>
      <c r="Z1776">
        <f>SUMPRODUCT($B$7:$B$456,Y$7:Y$456,EXP(constants!$B$32+constants!$A$32*ABS($A$7:$A$456-$A1776)))</f>
        <v>6.8889399705209172E-14</v>
      </c>
      <c r="AA1776">
        <f t="shared" si="380"/>
        <v>51269.326712309252</v>
      </c>
      <c r="AB1776">
        <f t="shared" si="385"/>
        <v>51263.880753749647</v>
      </c>
      <c r="AD1776" s="4"/>
      <c r="AE1776" s="4"/>
      <c r="AF1776" s="4"/>
    </row>
    <row r="1777" spans="1:32" x14ac:dyDescent="0.2">
      <c r="A1777">
        <f>front!A1777</f>
        <v>992.19</v>
      </c>
      <c r="B1777" s="1">
        <f t="shared" si="386"/>
        <v>0.42000000000007276</v>
      </c>
      <c r="C1777">
        <f>front!D1777-front!B1777</f>
        <v>20257.8</v>
      </c>
      <c r="D1777" s="2">
        <f>front!E1777-front!C1777</f>
        <v>55458.6</v>
      </c>
      <c r="E1777" s="2">
        <f>IF(front!F1777-front!C1777&gt;0,front!F1777-front!C1777,0)</f>
        <v>55458.6</v>
      </c>
      <c r="F1777" s="2">
        <f>front!I1777-front!H1777</f>
        <v>1245.8999999999996</v>
      </c>
      <c r="G1777" s="2"/>
      <c r="H1777" s="2"/>
      <c r="I1777" s="4">
        <f>C1777/(constants!$A$4+constants!$B$4*data!C1777+constants!$C$4*data!C1777^2+constants!$D$4*data!C1777^3+constants!$E$4*data!C1777^4+constants!$F$4*data!C1777^5+constants!$G$4*data!C1777^6+constants!$H$4*data!C1777^7)</f>
        <v>20481.678339529804</v>
      </c>
      <c r="J1777" s="4">
        <f>D1777/(constants!$A$4+constants!$B$4*data!D1777+constants!$C$4*data!D1777^2+constants!$D$4*data!D1777^3+constants!$E$4*data!D1777^4+constants!$F$4*data!D1777^5+constants!$G$4*data!D1777^6+constants!$H$4*data!D1777^7)</f>
        <v>58529.280576941812</v>
      </c>
      <c r="K1777" s="4">
        <f>E1777/(constants!$A$4+constants!$B$4*data!E1777+constants!$C$4*data!E1777^2+constants!$D$4*data!E1777^3+constants!$E$4*data!E1777^4+constants!$F$4*data!E1777^5+constants!$G$4*data!E1777^6+constants!$H$4*data!E1777^7)</f>
        <v>58529.280576941812</v>
      </c>
      <c r="L1777" s="4">
        <f>F1777/(constants!$A$4+constants!$B$4*data!F1777+constants!$C$4*data!F1777^2+constants!$D$4*data!F1777^3+constants!$E$4*data!F1777^4+constants!$F$4*data!F1777^5+constants!$G$4*data!F1777^6+constants!$H$4*data!F1777^7)</f>
        <v>1243.0456909335869</v>
      </c>
      <c r="M1777" s="4"/>
      <c r="N1777" s="4"/>
      <c r="O1777" s="4">
        <f t="shared" si="381"/>
        <v>51204.195848824515</v>
      </c>
      <c r="P1777" s="4">
        <f t="shared" si="382"/>
        <v>14632.320144235453</v>
      </c>
      <c r="Q1777" s="4">
        <f t="shared" si="382"/>
        <v>14632.320144235453</v>
      </c>
      <c r="R1777" s="4">
        <f t="shared" si="383"/>
        <v>310.76142273339667</v>
      </c>
      <c r="S1777" s="4"/>
      <c r="T1777" s="4"/>
      <c r="U1777" s="4">
        <f t="shared" si="384"/>
        <v>1</v>
      </c>
      <c r="V1777" s="4"/>
      <c r="W1777" s="4"/>
      <c r="X1777">
        <f>IF(front!E1777&gt;$X$2,O1777,P1777)</f>
        <v>51204.195848824515</v>
      </c>
      <c r="Y1777">
        <f t="shared" si="379"/>
        <v>50970.215060523449</v>
      </c>
      <c r="Z1777">
        <f>SUMPRODUCT($B$7:$B$456,Y$7:Y$456,EXP(constants!$B$32+constants!$A$32*ABS($A$7:$A$456-$A1777)))</f>
        <v>6.726316192918106E-14</v>
      </c>
      <c r="AA1777">
        <f t="shared" si="380"/>
        <v>50970.215060523449</v>
      </c>
      <c r="AB1777">
        <f t="shared" si="385"/>
        <v>50964.769101963844</v>
      </c>
      <c r="AD1777" s="4"/>
      <c r="AE1777" s="4"/>
      <c r="AF1777" s="4"/>
    </row>
    <row r="1778" spans="1:32" x14ac:dyDescent="0.2">
      <c r="A1778">
        <f>front!A1778</f>
        <v>992.62</v>
      </c>
      <c r="B1778" s="1">
        <f t="shared" si="386"/>
        <v>0.42999999999994998</v>
      </c>
      <c r="C1778">
        <f>front!D1778-front!B1778</f>
        <v>20094.75</v>
      </c>
      <c r="D1778" s="2">
        <f>front!E1778-front!C1778</f>
        <v>55609.8</v>
      </c>
      <c r="E1778" s="2">
        <f>IF(front!F1778-front!C1778&gt;0,front!F1778-front!C1778,0)</f>
        <v>55609.8</v>
      </c>
      <c r="F1778" s="2">
        <f>front!I1778-front!H1778</f>
        <v>1281.1000000000004</v>
      </c>
      <c r="G1778" s="2"/>
      <c r="H1778" s="2"/>
      <c r="I1778" s="4">
        <f>C1778/(constants!$A$4+constants!$B$4*data!C1778+constants!$C$4*data!C1778^2+constants!$D$4*data!C1778^3+constants!$E$4*data!C1778^4+constants!$F$4*data!C1778^5+constants!$G$4*data!C1778^6+constants!$H$4*data!C1778^7)</f>
        <v>20312.408282153086</v>
      </c>
      <c r="J1778" s="4">
        <f>D1778/(constants!$A$4+constants!$B$4*data!D1778+constants!$C$4*data!D1778^2+constants!$D$4*data!D1778^3+constants!$E$4*data!D1778^4+constants!$F$4*data!D1778^5+constants!$G$4*data!D1778^6+constants!$H$4*data!D1778^7)</f>
        <v>58697.419676255464</v>
      </c>
      <c r="K1778" s="4">
        <f>E1778/(constants!$A$4+constants!$B$4*data!E1778+constants!$C$4*data!E1778^2+constants!$D$4*data!E1778^3+constants!$E$4*data!E1778^4+constants!$F$4*data!E1778^5+constants!$G$4*data!E1778^6+constants!$H$4*data!E1778^7)</f>
        <v>58697.419676255464</v>
      </c>
      <c r="L1778" s="4">
        <f>F1778/(constants!$A$4+constants!$B$4*data!F1778+constants!$C$4*data!F1778^2+constants!$D$4*data!F1778^3+constants!$E$4*data!F1778^4+constants!$F$4*data!F1778^5+constants!$G$4*data!F1778^6+constants!$H$4*data!F1778^7)</f>
        <v>1278.1659874236864</v>
      </c>
      <c r="M1778" s="4"/>
      <c r="N1778" s="4"/>
      <c r="O1778" s="4">
        <f t="shared" si="381"/>
        <v>50781.020705382711</v>
      </c>
      <c r="P1778" s="4">
        <f t="shared" si="382"/>
        <v>14674.354919063866</v>
      </c>
      <c r="Q1778" s="4">
        <f t="shared" si="382"/>
        <v>14674.354919063866</v>
      </c>
      <c r="R1778" s="4">
        <f t="shared" si="383"/>
        <v>319.54149685592159</v>
      </c>
      <c r="S1778" s="4"/>
      <c r="T1778" s="4"/>
      <c r="U1778" s="4">
        <f t="shared" si="384"/>
        <v>1</v>
      </c>
      <c r="V1778" s="4"/>
      <c r="W1778" s="4"/>
      <c r="X1778">
        <f>IF(front!E1778&gt;$X$2,O1778,P1778)</f>
        <v>50781.020705382711</v>
      </c>
      <c r="Y1778">
        <f t="shared" si="379"/>
        <v>50547.039917081645</v>
      </c>
      <c r="Z1778">
        <f>SUMPRODUCT($B$7:$B$456,Y$7:Y$456,EXP(constants!$B$32+constants!$A$32*ABS($A$7:$A$456-$A1778)))</f>
        <v>6.563796844253245E-14</v>
      </c>
      <c r="AA1778">
        <f t="shared" si="380"/>
        <v>50547.039917081645</v>
      </c>
      <c r="AB1778">
        <f t="shared" si="385"/>
        <v>50541.59395852204</v>
      </c>
      <c r="AD1778" s="4"/>
      <c r="AE1778" s="4"/>
      <c r="AF1778" s="4"/>
    </row>
    <row r="1779" spans="1:32" x14ac:dyDescent="0.2">
      <c r="A1779">
        <f>front!A1779</f>
        <v>993.05</v>
      </c>
      <c r="B1779" s="1">
        <f t="shared" si="386"/>
        <v>0.42999999999994998</v>
      </c>
      <c r="C1779">
        <f>front!D1779-front!B1779</f>
        <v>19863.2</v>
      </c>
      <c r="D1779" s="2">
        <f>front!E1779-front!C1779</f>
        <v>55612.1</v>
      </c>
      <c r="E1779" s="2">
        <f>IF(front!F1779-front!C1779&gt;0,front!F1779-front!C1779,0)</f>
        <v>55612.1</v>
      </c>
      <c r="F1779" s="2">
        <f>front!I1779-front!H1779</f>
        <v>1280.3000000000011</v>
      </c>
      <c r="G1779" s="2"/>
      <c r="H1779" s="2"/>
      <c r="I1779" s="4">
        <f>C1779/(constants!$A$4+constants!$B$4*data!C1779+constants!$C$4*data!C1779^2+constants!$D$4*data!C1779^3+constants!$E$4*data!C1779^4+constants!$F$4*data!C1779^5+constants!$G$4*data!C1779^6+constants!$H$4*data!C1779^7)</f>
        <v>20072.168254815977</v>
      </c>
      <c r="J1779" s="4">
        <f>D1779/(constants!$A$4+constants!$B$4*data!D1779+constants!$C$4*data!D1779^2+constants!$D$4*data!D1779^3+constants!$E$4*data!D1779^4+constants!$F$4*data!D1779^5+constants!$G$4*data!D1779^6+constants!$H$4*data!D1779^7)</f>
        <v>58699.977888142777</v>
      </c>
      <c r="K1779" s="4">
        <f>E1779/(constants!$A$4+constants!$B$4*data!E1779+constants!$C$4*data!E1779^2+constants!$D$4*data!E1779^3+constants!$E$4*data!E1779^4+constants!$F$4*data!E1779^5+constants!$G$4*data!E1779^6+constants!$H$4*data!E1779^7)</f>
        <v>58699.977888142777</v>
      </c>
      <c r="L1779" s="4">
        <f>F1779/(constants!$A$4+constants!$B$4*data!F1779+constants!$C$4*data!F1779^2+constants!$D$4*data!F1779^3+constants!$E$4*data!F1779^4+constants!$F$4*data!F1779^5+constants!$G$4*data!F1779^6+constants!$H$4*data!F1779^7)</f>
        <v>1277.3677989394087</v>
      </c>
      <c r="M1779" s="4"/>
      <c r="N1779" s="4"/>
      <c r="O1779" s="4">
        <f t="shared" si="381"/>
        <v>50180.420637039941</v>
      </c>
      <c r="P1779" s="4">
        <f t="shared" si="382"/>
        <v>14674.994472035694</v>
      </c>
      <c r="Q1779" s="4">
        <f t="shared" si="382"/>
        <v>14674.994472035694</v>
      </c>
      <c r="R1779" s="4">
        <f t="shared" si="383"/>
        <v>319.34194973485216</v>
      </c>
      <c r="S1779" s="4"/>
      <c r="T1779" s="4"/>
      <c r="U1779" s="4">
        <f t="shared" si="384"/>
        <v>1</v>
      </c>
      <c r="V1779" s="4"/>
      <c r="W1779" s="4"/>
      <c r="X1779">
        <f>IF(front!E1779&gt;$X$2,O1779,P1779)</f>
        <v>50180.420637039941</v>
      </c>
      <c r="Y1779">
        <f t="shared" si="379"/>
        <v>49946.439848738875</v>
      </c>
      <c r="Z1779">
        <f>SUMPRODUCT($B$7:$B$456,Y$7:Y$456,EXP(constants!$B$32+constants!$A$32*ABS($A$7:$A$456-$A1779)))</f>
        <v>6.4052042421065263E-14</v>
      </c>
      <c r="AA1779">
        <f t="shared" si="380"/>
        <v>49946.439848738875</v>
      </c>
      <c r="AB1779">
        <f t="shared" si="385"/>
        <v>49940.99389017927</v>
      </c>
      <c r="AD1779" s="4"/>
      <c r="AE1779" s="4"/>
      <c r="AF1779" s="4"/>
    </row>
    <row r="1780" spans="1:32" x14ac:dyDescent="0.2">
      <c r="A1780">
        <f>front!A1780</f>
        <v>993.47</v>
      </c>
      <c r="B1780" s="1">
        <f t="shared" si="386"/>
        <v>0.42000000000007276</v>
      </c>
      <c r="C1780">
        <f>front!D1780-front!B1780</f>
        <v>19518.900000000001</v>
      </c>
      <c r="D1780" s="2">
        <f>front!E1780-front!C1780</f>
        <v>55206.5</v>
      </c>
      <c r="E1780" s="2">
        <f>IF(front!F1780-front!C1780&gt;0,front!F1780-front!C1780,0)</f>
        <v>55206.5</v>
      </c>
      <c r="F1780" s="2">
        <f>front!I1780-front!H1780</f>
        <v>1249.1999999999989</v>
      </c>
      <c r="G1780" s="2"/>
      <c r="H1780" s="2"/>
      <c r="I1780" s="4">
        <f>C1780/(constants!$A$4+constants!$B$4*data!C1780+constants!$C$4*data!C1780^2+constants!$D$4*data!C1780^3+constants!$E$4*data!C1780^4+constants!$F$4*data!C1780^5+constants!$G$4*data!C1780^6+constants!$H$4*data!C1780^7)</f>
        <v>19715.259486445229</v>
      </c>
      <c r="J1780" s="4">
        <f>D1780/(constants!$A$4+constants!$B$4*data!D1780+constants!$C$4*data!D1780^2+constants!$D$4*data!D1780^3+constants!$E$4*data!D1780^4+constants!$F$4*data!D1780^5+constants!$G$4*data!D1780^6+constants!$H$4*data!D1780^7)</f>
        <v>58249.084891631821</v>
      </c>
      <c r="K1780" s="4">
        <f>E1780/(constants!$A$4+constants!$B$4*data!E1780+constants!$C$4*data!E1780^2+constants!$D$4*data!E1780^3+constants!$E$4*data!E1780^4+constants!$F$4*data!E1780^5+constants!$G$4*data!E1780^6+constants!$H$4*data!E1780^7)</f>
        <v>58249.084891631821</v>
      </c>
      <c r="L1780" s="4">
        <f>F1780/(constants!$A$4+constants!$B$4*data!F1780+constants!$C$4*data!F1780^2+constants!$D$4*data!F1780^3+constants!$E$4*data!F1780^4+constants!$F$4*data!F1780^5+constants!$G$4*data!F1780^6+constants!$H$4*data!F1780^7)</f>
        <v>1246.3382189803795</v>
      </c>
      <c r="M1780" s="4"/>
      <c r="N1780" s="4"/>
      <c r="O1780" s="4">
        <f t="shared" si="381"/>
        <v>49288.148716113072</v>
      </c>
      <c r="P1780" s="4">
        <f t="shared" si="382"/>
        <v>14562.271222907955</v>
      </c>
      <c r="Q1780" s="4">
        <f t="shared" si="382"/>
        <v>14562.271222907955</v>
      </c>
      <c r="R1780" s="4">
        <f t="shared" si="383"/>
        <v>311.58455474509486</v>
      </c>
      <c r="S1780" s="4"/>
      <c r="T1780" s="4"/>
      <c r="U1780" s="4">
        <f t="shared" si="384"/>
        <v>1</v>
      </c>
      <c r="V1780" s="4"/>
      <c r="W1780" s="4"/>
      <c r="X1780">
        <f>IF(front!E1780&gt;$X$2,O1780,P1780)</f>
        <v>49288.148716113072</v>
      </c>
      <c r="Y1780">
        <f t="shared" si="379"/>
        <v>49054.167927812006</v>
      </c>
      <c r="Z1780">
        <f>SUMPRODUCT($B$7:$B$456,Y$7:Y$456,EXP(constants!$B$32+constants!$A$32*ABS($A$7:$A$456-$A1780)))</f>
        <v>6.2539997731132971E-14</v>
      </c>
      <c r="AA1780">
        <f t="shared" si="380"/>
        <v>49054.167927812006</v>
      </c>
      <c r="AB1780">
        <f t="shared" si="385"/>
        <v>49048.721969252401</v>
      </c>
      <c r="AD1780" s="4"/>
      <c r="AE1780" s="4"/>
      <c r="AF1780" s="4"/>
    </row>
    <row r="1781" spans="1:32" x14ac:dyDescent="0.2">
      <c r="A1781">
        <f>front!A1781</f>
        <v>993.9</v>
      </c>
      <c r="B1781" s="1">
        <f t="shared" si="386"/>
        <v>0.42999999999994998</v>
      </c>
      <c r="C1781">
        <f>front!D1781-front!B1781</f>
        <v>19151.149999999998</v>
      </c>
      <c r="D1781" s="2">
        <f>front!E1781-front!C1781</f>
        <v>55110.7</v>
      </c>
      <c r="E1781" s="2">
        <f>IF(front!F1781-front!C1781&gt;0,front!F1781-front!C1781,0)</f>
        <v>55110.7</v>
      </c>
      <c r="F1781" s="2">
        <f>front!I1781-front!H1781</f>
        <v>1272.6999999999989</v>
      </c>
      <c r="G1781" s="2"/>
      <c r="H1781" s="2"/>
      <c r="I1781" s="4">
        <f>C1781/(constants!$A$4+constants!$B$4*data!C1781+constants!$C$4*data!C1781^2+constants!$D$4*data!C1781^3+constants!$E$4*data!C1781^4+constants!$F$4*data!C1781^5+constants!$G$4*data!C1781^6+constants!$H$4*data!C1781^7)</f>
        <v>19334.458296876539</v>
      </c>
      <c r="J1781" s="4">
        <f>D1781/(constants!$A$4+constants!$B$4*data!D1781+constants!$C$4*data!D1781^2+constants!$D$4*data!D1781^3+constants!$E$4*data!D1781^4+constants!$F$4*data!D1781^5+constants!$G$4*data!D1781^6+constants!$H$4*data!D1781^7)</f>
        <v>58142.653417845184</v>
      </c>
      <c r="K1781" s="4">
        <f>E1781/(constants!$A$4+constants!$B$4*data!E1781+constants!$C$4*data!E1781^2+constants!$D$4*data!E1781^3+constants!$E$4*data!E1781^4+constants!$F$4*data!E1781^5+constants!$G$4*data!E1781^6+constants!$H$4*data!E1781^7)</f>
        <v>58142.653417845184</v>
      </c>
      <c r="L1781" s="4">
        <f>F1781/(constants!$A$4+constants!$B$4*data!F1781+constants!$C$4*data!F1781^2+constants!$D$4*data!F1781^3+constants!$E$4*data!F1781^4+constants!$F$4*data!F1781^5+constants!$G$4*data!F1781^6+constants!$H$4*data!F1781^7)</f>
        <v>1269.7850081578526</v>
      </c>
      <c r="M1781" s="4"/>
      <c r="N1781" s="4"/>
      <c r="O1781" s="4">
        <f t="shared" si="381"/>
        <v>48336.145742191344</v>
      </c>
      <c r="P1781" s="4">
        <f t="shared" si="382"/>
        <v>14535.663354461296</v>
      </c>
      <c r="Q1781" s="4">
        <f t="shared" si="382"/>
        <v>14535.663354461296</v>
      </c>
      <c r="R1781" s="4">
        <f t="shared" si="383"/>
        <v>317.44625203946316</v>
      </c>
      <c r="S1781" s="4"/>
      <c r="T1781" s="4"/>
      <c r="U1781" s="4">
        <f t="shared" si="384"/>
        <v>1</v>
      </c>
      <c r="V1781" s="4"/>
      <c r="W1781" s="4"/>
      <c r="X1781">
        <f>IF(front!E1781&gt;$X$2,O1781,P1781)</f>
        <v>48336.145742191344</v>
      </c>
      <c r="Y1781">
        <f t="shared" ref="Y1781:Y1844" si="387">X1781-$U$4</f>
        <v>48102.164953890278</v>
      </c>
      <c r="Z1781">
        <f>SUMPRODUCT($B$7:$B$456,Y$7:Y$456,EXP(constants!$B$32+constants!$A$32*ABS($A$7:$A$456-$A1781)))</f>
        <v>6.1028924001434248E-14</v>
      </c>
      <c r="AA1781">
        <f t="shared" si="380"/>
        <v>48102.164953890278</v>
      </c>
      <c r="AB1781">
        <f t="shared" si="385"/>
        <v>48096.718995330673</v>
      </c>
      <c r="AD1781" s="4"/>
      <c r="AE1781" s="4"/>
      <c r="AF1781" s="4"/>
    </row>
    <row r="1782" spans="1:32" x14ac:dyDescent="0.2">
      <c r="A1782">
        <f>front!A1782</f>
        <v>994.32</v>
      </c>
      <c r="B1782" s="1">
        <f t="shared" si="386"/>
        <v>0.42000000000007276</v>
      </c>
      <c r="C1782">
        <f>front!D1782-front!B1782</f>
        <v>18753.8</v>
      </c>
      <c r="D1782" s="2">
        <f>front!E1782-front!C1782</f>
        <v>55346.2</v>
      </c>
      <c r="E1782" s="2">
        <f>IF(front!F1782-front!C1782&gt;0,front!F1782-front!C1782,0)</f>
        <v>55346.2</v>
      </c>
      <c r="F1782" s="2">
        <f>front!I1782-front!H1782</f>
        <v>1237.3999999999996</v>
      </c>
      <c r="G1782" s="2"/>
      <c r="H1782" s="2"/>
      <c r="I1782" s="4">
        <f>C1782/(constants!$A$4+constants!$B$4*data!C1782+constants!$C$4*data!C1782^2+constants!$D$4*data!C1782^3+constants!$E$4*data!C1782^4+constants!$F$4*data!C1782^5+constants!$G$4*data!C1782^6+constants!$H$4*data!C1782^7)</f>
        <v>18923.494185721305</v>
      </c>
      <c r="J1782" s="4">
        <f>D1782/(constants!$A$4+constants!$B$4*data!D1782+constants!$C$4*data!D1782^2+constants!$D$4*data!D1782^3+constants!$E$4*data!D1782^4+constants!$F$4*data!D1782^5+constants!$G$4*data!D1782^6+constants!$H$4*data!D1782^7)</f>
        <v>58404.33203470795</v>
      </c>
      <c r="K1782" s="4">
        <f>E1782/(constants!$A$4+constants!$B$4*data!E1782+constants!$C$4*data!E1782^2+constants!$D$4*data!E1782^3+constants!$E$4*data!E1782^4+constants!$F$4*data!E1782^5+constants!$G$4*data!E1782^6+constants!$H$4*data!E1782^7)</f>
        <v>58404.33203470795</v>
      </c>
      <c r="L1782" s="4">
        <f>F1782/(constants!$A$4+constants!$B$4*data!F1782+constants!$C$4*data!F1782^2+constants!$D$4*data!F1782^3+constants!$E$4*data!F1782^4+constants!$F$4*data!F1782^5+constants!$G$4*data!F1782^6+constants!$H$4*data!F1782^7)</f>
        <v>1234.5649366706277</v>
      </c>
      <c r="M1782" s="4"/>
      <c r="N1782" s="4"/>
      <c r="O1782" s="4">
        <f t="shared" si="381"/>
        <v>47308.73546430326</v>
      </c>
      <c r="P1782" s="4">
        <f t="shared" si="382"/>
        <v>14601.083008676987</v>
      </c>
      <c r="Q1782" s="4">
        <f t="shared" si="382"/>
        <v>14601.083008676987</v>
      </c>
      <c r="R1782" s="4">
        <f t="shared" si="383"/>
        <v>308.64123416765693</v>
      </c>
      <c r="S1782" s="4"/>
      <c r="T1782" s="4"/>
      <c r="U1782" s="4">
        <f t="shared" si="384"/>
        <v>1</v>
      </c>
      <c r="V1782" s="4"/>
      <c r="W1782" s="4"/>
      <c r="X1782">
        <f>IF(front!E1782&gt;$X$2,O1782,P1782)</f>
        <v>47308.73546430326</v>
      </c>
      <c r="Y1782">
        <f t="shared" si="387"/>
        <v>47074.754676002194</v>
      </c>
      <c r="Z1782">
        <f>SUMPRODUCT($B$7:$B$456,Y$7:Y$456,EXP(constants!$B$32+constants!$A$32*ABS($A$7:$A$456-$A1782)))</f>
        <v>5.9588244563579171E-14</v>
      </c>
      <c r="AA1782">
        <f t="shared" si="380"/>
        <v>47074.754676002194</v>
      </c>
      <c r="AB1782">
        <f t="shared" si="385"/>
        <v>47069.308717442589</v>
      </c>
      <c r="AD1782" s="4"/>
      <c r="AE1782" s="4"/>
      <c r="AF1782" s="4"/>
    </row>
    <row r="1783" spans="1:32" x14ac:dyDescent="0.2">
      <c r="A1783">
        <f>front!A1783</f>
        <v>994.75</v>
      </c>
      <c r="B1783" s="1">
        <f t="shared" si="386"/>
        <v>0.42999999999994998</v>
      </c>
      <c r="C1783">
        <f>front!D1783-front!B1783</f>
        <v>18375.2</v>
      </c>
      <c r="D1783" s="2">
        <f>front!E1783-front!C1783</f>
        <v>55413.4</v>
      </c>
      <c r="E1783" s="2">
        <f>IF(front!F1783-front!C1783&gt;0,front!F1783-front!C1783,0)</f>
        <v>55413.4</v>
      </c>
      <c r="F1783" s="2">
        <f>front!I1783-front!H1783</f>
        <v>1115.5</v>
      </c>
      <c r="G1783" s="2"/>
      <c r="H1783" s="2"/>
      <c r="I1783" s="4">
        <f>C1783/(constants!$A$4+constants!$B$4*data!C1783+constants!$C$4*data!C1783^2+constants!$D$4*data!C1783^3+constants!$E$4*data!C1783^4+constants!$F$4*data!C1783^5+constants!$G$4*data!C1783^6+constants!$H$4*data!C1783^7)</f>
        <v>18532.3974024979</v>
      </c>
      <c r="J1783" s="4">
        <f>D1783/(constants!$A$4+constants!$B$4*data!D1783+constants!$C$4*data!D1783^2+constants!$D$4*data!D1783^3+constants!$E$4*data!D1783^4+constants!$F$4*data!D1783^5+constants!$G$4*data!D1783^6+constants!$H$4*data!D1783^7)</f>
        <v>58479.029999853228</v>
      </c>
      <c r="K1783" s="4">
        <f>E1783/(constants!$A$4+constants!$B$4*data!E1783+constants!$C$4*data!E1783^2+constants!$D$4*data!E1783^3+constants!$E$4*data!E1783^4+constants!$F$4*data!E1783^5+constants!$G$4*data!E1783^6+constants!$H$4*data!E1783^7)</f>
        <v>58479.029999853228</v>
      </c>
      <c r="L1783" s="4">
        <f>F1783/(constants!$A$4+constants!$B$4*data!F1783+constants!$C$4*data!F1783^2+constants!$D$4*data!F1783^3+constants!$E$4*data!F1783^4+constants!$F$4*data!F1783^5+constants!$G$4*data!F1783^6+constants!$H$4*data!F1783^7)</f>
        <v>1112.9409312065809</v>
      </c>
      <c r="M1783" s="4"/>
      <c r="N1783" s="4"/>
      <c r="O1783" s="4">
        <f t="shared" si="381"/>
        <v>46330.993506244748</v>
      </c>
      <c r="P1783" s="4">
        <f t="shared" si="382"/>
        <v>14619.757499963307</v>
      </c>
      <c r="Q1783" s="4">
        <f t="shared" si="382"/>
        <v>14619.757499963307</v>
      </c>
      <c r="R1783" s="4">
        <f t="shared" si="383"/>
        <v>278.23523280164522</v>
      </c>
      <c r="S1783" s="4"/>
      <c r="T1783" s="4"/>
      <c r="U1783" s="4">
        <f t="shared" si="384"/>
        <v>1</v>
      </c>
      <c r="V1783" s="4"/>
      <c r="W1783" s="4"/>
      <c r="X1783">
        <f>IF(front!E1783&gt;$X$2,O1783,P1783)</f>
        <v>46330.993506244748</v>
      </c>
      <c r="Y1783">
        <f t="shared" si="387"/>
        <v>46097.012717943682</v>
      </c>
      <c r="Z1783">
        <f>SUMPRODUCT($B$7:$B$456,Y$7:Y$456,EXP(constants!$B$32+constants!$A$32*ABS($A$7:$A$456-$A1783)))</f>
        <v>5.8148490258726312E-14</v>
      </c>
      <c r="AA1783">
        <f t="shared" si="380"/>
        <v>46097.012717943682</v>
      </c>
      <c r="AB1783">
        <f t="shared" si="385"/>
        <v>46091.566759384077</v>
      </c>
      <c r="AD1783" s="4"/>
      <c r="AE1783" s="4"/>
      <c r="AF1783" s="4"/>
    </row>
    <row r="1784" spans="1:32" x14ac:dyDescent="0.2">
      <c r="A1784">
        <f>front!A1784</f>
        <v>995.18</v>
      </c>
      <c r="B1784" s="1">
        <f t="shared" si="386"/>
        <v>0.42999999999994998</v>
      </c>
      <c r="C1784">
        <f>front!D1784-front!B1784</f>
        <v>18056.5</v>
      </c>
      <c r="D1784" s="2">
        <f>front!E1784-front!C1784</f>
        <v>55919.1</v>
      </c>
      <c r="E1784" s="2">
        <f>IF(front!F1784-front!C1784&gt;0,front!F1784-front!C1784,0)</f>
        <v>55919.1</v>
      </c>
      <c r="F1784" s="2">
        <f>front!I1784-front!H1784</f>
        <v>1109.2999999999993</v>
      </c>
      <c r="G1784" s="2"/>
      <c r="H1784" s="2"/>
      <c r="I1784" s="4">
        <f>C1784/(constants!$A$4+constants!$B$4*data!C1784+constants!$C$4*data!C1784^2+constants!$D$4*data!C1784^3+constants!$E$4*data!C1784^4+constants!$F$4*data!C1784^5+constants!$G$4*data!C1784^6+constants!$H$4*data!C1784^7)</f>
        <v>18203.539455280159</v>
      </c>
      <c r="J1784" s="4">
        <f>D1784/(constants!$A$4+constants!$B$4*data!D1784+constants!$C$4*data!D1784^2+constants!$D$4*data!D1784^3+constants!$E$4*data!D1784^4+constants!$F$4*data!D1784^5+constants!$G$4*data!D1784^6+constants!$H$4*data!D1784^7)</f>
        <v>59041.598244771252</v>
      </c>
      <c r="K1784" s="4">
        <f>E1784/(constants!$A$4+constants!$B$4*data!E1784+constants!$C$4*data!E1784^2+constants!$D$4*data!E1784^3+constants!$E$4*data!E1784^4+constants!$F$4*data!E1784^5+constants!$G$4*data!E1784^6+constants!$H$4*data!E1784^7)</f>
        <v>59041.598244771252</v>
      </c>
      <c r="L1784" s="4">
        <f>F1784/(constants!$A$4+constants!$B$4*data!F1784+constants!$C$4*data!F1784^2+constants!$D$4*data!F1784^3+constants!$E$4*data!F1784^4+constants!$F$4*data!F1784^5+constants!$G$4*data!F1784^6+constants!$H$4*data!F1784^7)</f>
        <v>1106.7549692177924</v>
      </c>
      <c r="M1784" s="4"/>
      <c r="N1784" s="4"/>
      <c r="O1784" s="4">
        <f t="shared" si="381"/>
        <v>45508.848638200398</v>
      </c>
      <c r="P1784" s="4">
        <f t="shared" si="382"/>
        <v>14760.399561192813</v>
      </c>
      <c r="Q1784" s="4">
        <f t="shared" si="382"/>
        <v>14760.399561192813</v>
      </c>
      <c r="R1784" s="4">
        <f t="shared" si="383"/>
        <v>276.68874230444811</v>
      </c>
      <c r="S1784" s="4"/>
      <c r="T1784" s="4"/>
      <c r="U1784" s="4">
        <f t="shared" si="384"/>
        <v>1</v>
      </c>
      <c r="V1784" s="4"/>
      <c r="W1784" s="4"/>
      <c r="X1784">
        <f>IF(front!E1784&gt;$X$2,O1784,P1784)</f>
        <v>45508.848638200398</v>
      </c>
      <c r="Y1784">
        <f t="shared" si="387"/>
        <v>45274.867849899332</v>
      </c>
      <c r="Z1784">
        <f>SUMPRODUCT($B$7:$B$456,Y$7:Y$456,EXP(constants!$B$32+constants!$A$32*ABS($A$7:$A$456-$A1784)))</f>
        <v>5.6743522890013652E-14</v>
      </c>
      <c r="AA1784">
        <f t="shared" si="380"/>
        <v>45274.867849899332</v>
      </c>
      <c r="AB1784">
        <f t="shared" si="385"/>
        <v>45269.421891339727</v>
      </c>
      <c r="AD1784" s="4"/>
      <c r="AE1784" s="4"/>
      <c r="AF1784" s="4"/>
    </row>
    <row r="1785" spans="1:32" x14ac:dyDescent="0.2">
      <c r="A1785">
        <f>front!A1785</f>
        <v>995.6</v>
      </c>
      <c r="B1785" s="1">
        <f t="shared" si="386"/>
        <v>0.42000000000007276</v>
      </c>
      <c r="C1785">
        <f>front!D1785-front!B1785</f>
        <v>17862.400000000001</v>
      </c>
      <c r="D1785" s="2">
        <f>front!E1785-front!C1785</f>
        <v>55807.199999999997</v>
      </c>
      <c r="E1785" s="2">
        <f>IF(front!F1785-front!C1785&gt;0,front!F1785-front!C1785,0)</f>
        <v>55807.199999999997</v>
      </c>
      <c r="F1785" s="2">
        <f>front!I1785-front!H1785</f>
        <v>1147.2000000000007</v>
      </c>
      <c r="G1785" s="2"/>
      <c r="H1785" s="2"/>
      <c r="I1785" s="4">
        <f>C1785/(constants!$A$4+constants!$B$4*data!C1785+constants!$C$4*data!C1785^2+constants!$D$4*data!C1785^3+constants!$E$4*data!C1785^4+constants!$F$4*data!C1785^5+constants!$G$4*data!C1785^6+constants!$H$4*data!C1785^7)</f>
        <v>18003.415646991554</v>
      </c>
      <c r="J1785" s="4">
        <f>D1785/(constants!$A$4+constants!$B$4*data!D1785+constants!$C$4*data!D1785^2+constants!$D$4*data!D1785^3+constants!$E$4*data!D1785^4+constants!$F$4*data!D1785^5+constants!$G$4*data!D1785^6+constants!$H$4*data!D1785^7)</f>
        <v>58917.042781717144</v>
      </c>
      <c r="K1785" s="4">
        <f>E1785/(constants!$A$4+constants!$B$4*data!E1785+constants!$C$4*data!E1785^2+constants!$D$4*data!E1785^3+constants!$E$4*data!E1785^4+constants!$F$4*data!E1785^5+constants!$G$4*data!E1785^6+constants!$H$4*data!E1785^7)</f>
        <v>58917.042781717144</v>
      </c>
      <c r="L1785" s="4">
        <f>F1785/(constants!$A$4+constants!$B$4*data!F1785+constants!$C$4*data!F1785^2+constants!$D$4*data!F1785^3+constants!$E$4*data!F1785^4+constants!$F$4*data!F1785^5+constants!$G$4*data!F1785^6+constants!$H$4*data!F1785^7)</f>
        <v>1144.5691582863221</v>
      </c>
      <c r="M1785" s="4"/>
      <c r="N1785" s="4"/>
      <c r="O1785" s="4">
        <f t="shared" si="381"/>
        <v>45008.539117478889</v>
      </c>
      <c r="P1785" s="4">
        <f t="shared" si="382"/>
        <v>14729.260695429286</v>
      </c>
      <c r="Q1785" s="4">
        <f t="shared" si="382"/>
        <v>14729.260695429286</v>
      </c>
      <c r="R1785" s="4">
        <f t="shared" si="383"/>
        <v>286.14228957158053</v>
      </c>
      <c r="S1785" s="4"/>
      <c r="T1785" s="4"/>
      <c r="U1785" s="4">
        <f t="shared" si="384"/>
        <v>1</v>
      </c>
      <c r="V1785" s="4"/>
      <c r="W1785" s="4"/>
      <c r="X1785">
        <f>IF(front!E1785&gt;$X$2,O1785,P1785)</f>
        <v>45008.539117478889</v>
      </c>
      <c r="Y1785">
        <f t="shared" si="387"/>
        <v>44774.558329177824</v>
      </c>
      <c r="Z1785">
        <f>SUMPRODUCT($B$7:$B$456,Y$7:Y$456,EXP(constants!$B$32+constants!$A$32*ABS($A$7:$A$456-$A1785)))</f>
        <v>5.5404006783565813E-14</v>
      </c>
      <c r="AA1785">
        <f t="shared" si="380"/>
        <v>44774.558329177824</v>
      </c>
      <c r="AB1785">
        <f t="shared" si="385"/>
        <v>44769.112370618219</v>
      </c>
      <c r="AD1785" s="4"/>
      <c r="AE1785" s="4"/>
      <c r="AF1785" s="4"/>
    </row>
    <row r="1786" spans="1:32" x14ac:dyDescent="0.2">
      <c r="A1786">
        <f>front!A1786</f>
        <v>996.03</v>
      </c>
      <c r="B1786" s="1">
        <f t="shared" si="386"/>
        <v>0.42999999999994998</v>
      </c>
      <c r="C1786">
        <f>front!D1786-front!B1786</f>
        <v>17529.95</v>
      </c>
      <c r="D1786" s="2">
        <f>front!E1786-front!C1786</f>
        <v>56059.3</v>
      </c>
      <c r="E1786" s="2">
        <f>IF(front!F1786-front!C1786&gt;0,front!F1786-front!C1786,0)</f>
        <v>56059.3</v>
      </c>
      <c r="F1786" s="2">
        <f>front!I1786-front!H1786</f>
        <v>1180.5</v>
      </c>
      <c r="G1786" s="2"/>
      <c r="H1786" s="2"/>
      <c r="I1786" s="4">
        <f>C1786/(constants!$A$4+constants!$B$4*data!C1786+constants!$C$4*data!C1786^2+constants!$D$4*data!C1786^3+constants!$E$4*data!C1786^4+constants!$F$4*data!C1786^5+constants!$G$4*data!C1786^6+constants!$H$4*data!C1786^7)</f>
        <v>17660.935534921355</v>
      </c>
      <c r="J1786" s="4">
        <f>D1786/(constants!$A$4+constants!$B$4*data!D1786+constants!$C$4*data!D1786^2+constants!$D$4*data!D1786^3+constants!$E$4*data!D1786^4+constants!$F$4*data!D1786^5+constants!$G$4*data!D1786^6+constants!$H$4*data!D1786^7)</f>
        <v>59197.717053568893</v>
      </c>
      <c r="K1786" s="4">
        <f>E1786/(constants!$A$4+constants!$B$4*data!E1786+constants!$C$4*data!E1786^2+constants!$D$4*data!E1786^3+constants!$E$4*data!E1786^4+constants!$F$4*data!E1786^5+constants!$G$4*data!E1786^6+constants!$H$4*data!E1786^7)</f>
        <v>59197.717053568893</v>
      </c>
      <c r="L1786" s="4">
        <f>F1786/(constants!$A$4+constants!$B$4*data!F1786+constants!$C$4*data!F1786^2+constants!$D$4*data!F1786^3+constants!$E$4*data!F1786^4+constants!$F$4*data!F1786^5+constants!$G$4*data!F1786^6+constants!$H$4*data!F1786^7)</f>
        <v>1177.7937646646621</v>
      </c>
      <c r="M1786" s="4"/>
      <c r="N1786" s="4"/>
      <c r="O1786" s="4">
        <f t="shared" si="381"/>
        <v>44152.338837303389</v>
      </c>
      <c r="P1786" s="4">
        <f t="shared" si="382"/>
        <v>14799.429263392223</v>
      </c>
      <c r="Q1786" s="4">
        <f t="shared" si="382"/>
        <v>14799.429263392223</v>
      </c>
      <c r="R1786" s="4">
        <f t="shared" si="383"/>
        <v>294.44844116616554</v>
      </c>
      <c r="S1786" s="4"/>
      <c r="T1786" s="4"/>
      <c r="U1786" s="4">
        <f t="shared" si="384"/>
        <v>1</v>
      </c>
      <c r="V1786" s="4"/>
      <c r="W1786" s="4"/>
      <c r="X1786">
        <f>IF(front!E1786&gt;$X$2,O1786,P1786)</f>
        <v>44152.338837303389</v>
      </c>
      <c r="Y1786">
        <f t="shared" si="387"/>
        <v>43918.358049002323</v>
      </c>
      <c r="Z1786">
        <f>SUMPRODUCT($B$7:$B$456,Y$7:Y$456,EXP(constants!$B$32+constants!$A$32*ABS($A$7:$A$456-$A1786)))</f>
        <v>5.4065350848037705E-14</v>
      </c>
      <c r="AA1786">
        <f t="shared" si="380"/>
        <v>43918.358049002323</v>
      </c>
      <c r="AB1786">
        <f t="shared" si="385"/>
        <v>43912.912090442718</v>
      </c>
      <c r="AD1786" s="4"/>
      <c r="AE1786" s="4"/>
      <c r="AF1786" s="4"/>
    </row>
    <row r="1787" spans="1:32" x14ac:dyDescent="0.2">
      <c r="A1787">
        <f>front!A1787</f>
        <v>996.45</v>
      </c>
      <c r="B1787" s="1">
        <f t="shared" si="386"/>
        <v>0.42000000000007276</v>
      </c>
      <c r="C1787">
        <f>front!D1787-front!B1787</f>
        <v>17353.349999999999</v>
      </c>
      <c r="D1787" s="2">
        <f>front!E1787-front!C1787</f>
        <v>54994.1</v>
      </c>
      <c r="E1787" s="2">
        <f>IF(front!F1787-front!C1787&gt;0,front!F1787-front!C1787,0)</f>
        <v>54994.1</v>
      </c>
      <c r="F1787" s="2">
        <f>front!I1787-front!H1787</f>
        <v>1101.8999999999996</v>
      </c>
      <c r="G1787" s="2"/>
      <c r="H1787" s="2"/>
      <c r="I1787" s="4">
        <f>C1787/(constants!$A$4+constants!$B$4*data!C1787+constants!$C$4*data!C1787^2+constants!$D$4*data!C1787^3+constants!$E$4*data!C1787^4+constants!$F$4*data!C1787^5+constants!$G$4*data!C1787^6+constants!$H$4*data!C1787^7)</f>
        <v>17479.155413692853</v>
      </c>
      <c r="J1787" s="4">
        <f>D1787/(constants!$A$4+constants!$B$4*data!D1787+constants!$C$4*data!D1787^2+constants!$D$4*data!D1787^3+constants!$E$4*data!D1787^4+constants!$F$4*data!D1787^5+constants!$G$4*data!D1787^6+constants!$H$4*data!D1787^7)</f>
        <v>58013.145081168819</v>
      </c>
      <c r="K1787" s="4">
        <f>E1787/(constants!$A$4+constants!$B$4*data!E1787+constants!$C$4*data!E1787^2+constants!$D$4*data!E1787^3+constants!$E$4*data!E1787^4+constants!$F$4*data!E1787^5+constants!$G$4*data!E1787^6+constants!$H$4*data!E1787^7)</f>
        <v>58013.145081168819</v>
      </c>
      <c r="L1787" s="4">
        <f>F1787/(constants!$A$4+constants!$B$4*data!F1787+constants!$C$4*data!F1787^2+constants!$D$4*data!F1787^3+constants!$E$4*data!F1787^4+constants!$F$4*data!F1787^5+constants!$G$4*data!F1787^6+constants!$H$4*data!F1787^7)</f>
        <v>1099.3717244939917</v>
      </c>
      <c r="M1787" s="4"/>
      <c r="N1787" s="4"/>
      <c r="O1787" s="4">
        <f t="shared" si="381"/>
        <v>43697.888534232137</v>
      </c>
      <c r="P1787" s="4">
        <f t="shared" si="382"/>
        <v>14503.286270292203</v>
      </c>
      <c r="Q1787" s="4">
        <f t="shared" si="382"/>
        <v>14503.286270292203</v>
      </c>
      <c r="R1787" s="4">
        <f t="shared" si="383"/>
        <v>274.84293112349792</v>
      </c>
      <c r="S1787" s="4"/>
      <c r="T1787" s="4"/>
      <c r="U1787" s="4">
        <f t="shared" si="384"/>
        <v>1</v>
      </c>
      <c r="V1787" s="4"/>
      <c r="W1787" s="4"/>
      <c r="X1787">
        <f>IF(front!E1787&gt;$X$2,O1787,P1787)</f>
        <v>43697.888534232137</v>
      </c>
      <c r="Y1787">
        <f t="shared" si="387"/>
        <v>43463.907745931072</v>
      </c>
      <c r="Z1787">
        <f>SUMPRODUCT($B$7:$B$456,Y$7:Y$456,EXP(constants!$B$32+constants!$A$32*ABS($A$7:$A$456-$A1787)))</f>
        <v>5.2789057016192343E-14</v>
      </c>
      <c r="AA1787">
        <f t="shared" si="380"/>
        <v>43463.907745931072</v>
      </c>
      <c r="AB1787">
        <f t="shared" si="385"/>
        <v>43458.461787371467</v>
      </c>
      <c r="AD1787" s="4"/>
      <c r="AE1787" s="4"/>
      <c r="AF1787" s="4"/>
    </row>
    <row r="1788" spans="1:32" x14ac:dyDescent="0.2">
      <c r="A1788">
        <f>front!A1788</f>
        <v>996.88</v>
      </c>
      <c r="B1788" s="1">
        <f t="shared" si="386"/>
        <v>0.42999999999994998</v>
      </c>
      <c r="C1788">
        <f>front!D1788-front!B1788</f>
        <v>17257.600000000002</v>
      </c>
      <c r="D1788" s="2">
        <f>front!E1788-front!C1788</f>
        <v>55089.599999999999</v>
      </c>
      <c r="E1788" s="2">
        <f>IF(front!F1788-front!C1788&gt;0,front!F1788-front!C1788,0)</f>
        <v>55089.599999999999</v>
      </c>
      <c r="F1788" s="2">
        <f>front!I1788-front!H1788</f>
        <v>1167.6999999999989</v>
      </c>
      <c r="G1788" s="2"/>
      <c r="H1788" s="2"/>
      <c r="I1788" s="4">
        <f>C1788/(constants!$A$4+constants!$B$4*data!C1788+constants!$C$4*data!C1788^2+constants!$D$4*data!C1788^3+constants!$E$4*data!C1788^4+constants!$F$4*data!C1788^5+constants!$G$4*data!C1788^6+constants!$H$4*data!C1788^7)</f>
        <v>17380.639826740549</v>
      </c>
      <c r="J1788" s="4">
        <f>D1788/(constants!$A$4+constants!$B$4*data!D1788+constants!$C$4*data!D1788^2+constants!$D$4*data!D1788^3+constants!$E$4*data!D1788^4+constants!$F$4*data!D1788^5+constants!$G$4*data!D1788^6+constants!$H$4*data!D1788^7)</f>
        <v>58119.21500202168</v>
      </c>
      <c r="K1788" s="4">
        <f>E1788/(constants!$A$4+constants!$B$4*data!E1788+constants!$C$4*data!E1788^2+constants!$D$4*data!E1788^3+constants!$E$4*data!E1788^4+constants!$F$4*data!E1788^5+constants!$G$4*data!E1788^6+constants!$H$4*data!E1788^7)</f>
        <v>58119.21500202168</v>
      </c>
      <c r="L1788" s="4">
        <f>F1788/(constants!$A$4+constants!$B$4*data!F1788+constants!$C$4*data!F1788^2+constants!$D$4*data!F1788^3+constants!$E$4*data!F1788^4+constants!$F$4*data!F1788^5+constants!$G$4*data!F1788^6+constants!$H$4*data!F1788^7)</f>
        <v>1165.0227447203631</v>
      </c>
      <c r="M1788" s="4"/>
      <c r="N1788" s="4"/>
      <c r="O1788" s="4">
        <f t="shared" si="381"/>
        <v>43451.599566851371</v>
      </c>
      <c r="P1788" s="4">
        <f t="shared" si="382"/>
        <v>14529.80375050542</v>
      </c>
      <c r="Q1788" s="4">
        <f t="shared" si="382"/>
        <v>14529.80375050542</v>
      </c>
      <c r="R1788" s="4">
        <f t="shared" si="383"/>
        <v>291.25568618009078</v>
      </c>
      <c r="S1788" s="4"/>
      <c r="T1788" s="4"/>
      <c r="U1788" s="4">
        <f t="shared" si="384"/>
        <v>1</v>
      </c>
      <c r="V1788" s="4"/>
      <c r="W1788" s="4"/>
      <c r="X1788">
        <f>IF(front!E1788&gt;$X$2,O1788,P1788)</f>
        <v>43451.599566851371</v>
      </c>
      <c r="Y1788">
        <f t="shared" si="387"/>
        <v>43217.618778550306</v>
      </c>
      <c r="Z1788">
        <f>SUMPRODUCT($B$7:$B$456,Y$7:Y$456,EXP(constants!$B$32+constants!$A$32*ABS($A$7:$A$456-$A1788)))</f>
        <v>5.1513582757052303E-14</v>
      </c>
      <c r="AA1788">
        <f t="shared" si="380"/>
        <v>43217.618778550306</v>
      </c>
      <c r="AB1788">
        <f t="shared" si="385"/>
        <v>43212.172819990701</v>
      </c>
      <c r="AD1788" s="4"/>
      <c r="AE1788" s="4"/>
      <c r="AF1788" s="4"/>
    </row>
    <row r="1789" spans="1:32" x14ac:dyDescent="0.2">
      <c r="A1789">
        <f>front!A1789</f>
        <v>997.31</v>
      </c>
      <c r="B1789" s="1">
        <f t="shared" si="386"/>
        <v>0.42999999999994998</v>
      </c>
      <c r="C1789">
        <f>front!D1789-front!B1789</f>
        <v>17281.900000000001</v>
      </c>
      <c r="D1789" s="2">
        <f>front!E1789-front!C1789</f>
        <v>55637.9</v>
      </c>
      <c r="E1789" s="2">
        <f>IF(front!F1789-front!C1789&gt;0,front!F1789-front!C1789,0)</f>
        <v>55637.9</v>
      </c>
      <c r="F1789" s="2">
        <f>front!I1789-front!H1789</f>
        <v>1105.1000000000004</v>
      </c>
      <c r="G1789" s="2"/>
      <c r="H1789" s="2"/>
      <c r="I1789" s="4">
        <f>C1789/(constants!$A$4+constants!$B$4*data!C1789+constants!$C$4*data!C1789^2+constants!$D$4*data!C1789^3+constants!$E$4*data!C1789^4+constants!$F$4*data!C1789^5+constants!$G$4*data!C1789^6+constants!$H$4*data!C1789^7)</f>
        <v>17405.638828756557</v>
      </c>
      <c r="J1789" s="4">
        <f>D1789/(constants!$A$4+constants!$B$4*data!D1789+constants!$C$4*data!D1789^2+constants!$D$4*data!D1789^3+constants!$E$4*data!D1789^4+constants!$F$4*data!D1789^5+constants!$G$4*data!D1789^6+constants!$H$4*data!D1789^7)</f>
        <v>58728.675488714522</v>
      </c>
      <c r="K1789" s="4">
        <f>E1789/(constants!$A$4+constants!$B$4*data!E1789+constants!$C$4*data!E1789^2+constants!$D$4*data!E1789^3+constants!$E$4*data!E1789^4+constants!$F$4*data!E1789^5+constants!$G$4*data!E1789^6+constants!$H$4*data!E1789^7)</f>
        <v>58728.675488714522</v>
      </c>
      <c r="L1789" s="4">
        <f>F1789/(constants!$A$4+constants!$B$4*data!F1789+constants!$C$4*data!F1789^2+constants!$D$4*data!F1789^3+constants!$E$4*data!F1789^4+constants!$F$4*data!F1789^5+constants!$G$4*data!F1789^6+constants!$H$4*data!F1789^7)</f>
        <v>1102.564478936566</v>
      </c>
      <c r="M1789" s="4"/>
      <c r="N1789" s="4"/>
      <c r="O1789" s="4">
        <f t="shared" si="381"/>
        <v>43514.097071891389</v>
      </c>
      <c r="P1789" s="4">
        <f t="shared" si="382"/>
        <v>14682.16887217863</v>
      </c>
      <c r="Q1789" s="4">
        <f t="shared" si="382"/>
        <v>14682.16887217863</v>
      </c>
      <c r="R1789" s="4">
        <f t="shared" si="383"/>
        <v>275.64111973414151</v>
      </c>
      <c r="S1789" s="4"/>
      <c r="T1789" s="4"/>
      <c r="U1789" s="4">
        <f t="shared" si="384"/>
        <v>1</v>
      </c>
      <c r="V1789" s="4"/>
      <c r="W1789" s="4"/>
      <c r="X1789">
        <f>IF(front!E1789&gt;$X$2,O1789,P1789)</f>
        <v>43514.097071891389</v>
      </c>
      <c r="Y1789">
        <f t="shared" si="387"/>
        <v>43280.116283590323</v>
      </c>
      <c r="Z1789">
        <f>SUMPRODUCT($B$7:$B$456,Y$7:Y$456,EXP(constants!$B$32+constants!$A$32*ABS($A$7:$A$456-$A1789)))</f>
        <v>5.0268926146070465E-14</v>
      </c>
      <c r="AA1789">
        <f t="shared" si="380"/>
        <v>43280.116283590323</v>
      </c>
      <c r="AB1789">
        <f t="shared" si="385"/>
        <v>43274.670325030718</v>
      </c>
      <c r="AD1789" s="4"/>
      <c r="AE1789" s="4"/>
      <c r="AF1789" s="4"/>
    </row>
    <row r="1790" spans="1:32" x14ac:dyDescent="0.2">
      <c r="A1790">
        <f>front!A1790</f>
        <v>997.73</v>
      </c>
      <c r="B1790" s="1">
        <f t="shared" si="386"/>
        <v>0.42000000000007276</v>
      </c>
      <c r="C1790">
        <f>front!D1790-front!B1790</f>
        <v>17288.349999999999</v>
      </c>
      <c r="D1790" s="2">
        <f>front!E1790-front!C1790</f>
        <v>55335.4</v>
      </c>
      <c r="E1790" s="2">
        <f>IF(front!F1790-front!C1790&gt;0,front!F1790-front!C1790,0)</f>
        <v>55335.4</v>
      </c>
      <c r="F1790" s="2">
        <f>front!I1790-front!H1790</f>
        <v>1093.2999999999993</v>
      </c>
      <c r="G1790" s="2"/>
      <c r="H1790" s="2"/>
      <c r="I1790" s="4">
        <f>C1790/(constants!$A$4+constants!$B$4*data!C1790+constants!$C$4*data!C1790^2+constants!$D$4*data!C1790^3+constants!$E$4*data!C1790^4+constants!$F$4*data!C1790^5+constants!$G$4*data!C1790^6+constants!$H$4*data!C1790^7)</f>
        <v>17412.274693660409</v>
      </c>
      <c r="J1790" s="4">
        <f>D1790/(constants!$A$4+constants!$B$4*data!D1790+constants!$C$4*data!D1790^2+constants!$D$4*data!D1790^3+constants!$E$4*data!D1790^4+constants!$F$4*data!D1790^5+constants!$G$4*data!D1790^6+constants!$H$4*data!D1790^7)</f>
        <v>58392.328195282142</v>
      </c>
      <c r="K1790" s="4">
        <f>E1790/(constants!$A$4+constants!$B$4*data!E1790+constants!$C$4*data!E1790^2+constants!$D$4*data!E1790^3+constants!$E$4*data!E1790^4+constants!$F$4*data!E1790^5+constants!$G$4*data!E1790^6+constants!$H$4*data!E1790^7)</f>
        <v>58392.328195282142</v>
      </c>
      <c r="L1790" s="4">
        <f>F1790/(constants!$A$4+constants!$B$4*data!F1790+constants!$C$4*data!F1790^2+constants!$D$4*data!F1790^3+constants!$E$4*data!F1790^4+constants!$F$4*data!F1790^5+constants!$G$4*data!F1790^6+constants!$H$4*data!F1790^7)</f>
        <v>1090.7911971967301</v>
      </c>
      <c r="M1790" s="4"/>
      <c r="N1790" s="4"/>
      <c r="O1790" s="4">
        <f t="shared" si="381"/>
        <v>43530.686734151022</v>
      </c>
      <c r="P1790" s="4">
        <f t="shared" si="382"/>
        <v>14598.082048820535</v>
      </c>
      <c r="Q1790" s="4">
        <f t="shared" si="382"/>
        <v>14598.082048820535</v>
      </c>
      <c r="R1790" s="4">
        <f t="shared" si="383"/>
        <v>272.69779929918252</v>
      </c>
      <c r="S1790" s="4"/>
      <c r="T1790" s="4"/>
      <c r="U1790" s="4">
        <f t="shared" si="384"/>
        <v>1</v>
      </c>
      <c r="V1790" s="4"/>
      <c r="W1790" s="4"/>
      <c r="X1790">
        <f>IF(front!E1790&gt;$X$2,O1790,P1790)</f>
        <v>43530.686734151022</v>
      </c>
      <c r="Y1790">
        <f t="shared" si="387"/>
        <v>43296.705945849957</v>
      </c>
      <c r="Z1790">
        <f>SUMPRODUCT($B$7:$B$456,Y$7:Y$456,EXP(constants!$B$32+constants!$A$32*ABS($A$7:$A$456-$A1790)))</f>
        <v>4.9082252622873516E-14</v>
      </c>
      <c r="AA1790">
        <f t="shared" si="380"/>
        <v>43296.705945849957</v>
      </c>
      <c r="AB1790">
        <f t="shared" si="385"/>
        <v>43291.259987290352</v>
      </c>
      <c r="AD1790" s="4"/>
      <c r="AE1790" s="4"/>
      <c r="AF1790" s="4"/>
    </row>
    <row r="1791" spans="1:32" x14ac:dyDescent="0.2">
      <c r="A1791">
        <f>front!A1791</f>
        <v>998.16</v>
      </c>
      <c r="B1791" s="1">
        <f t="shared" si="386"/>
        <v>0.42999999999994998</v>
      </c>
      <c r="C1791">
        <f>front!D1791-front!B1791</f>
        <v>17439.949999999997</v>
      </c>
      <c r="D1791" s="2">
        <f>front!E1791-front!C1791</f>
        <v>55736.7</v>
      </c>
      <c r="E1791" s="2">
        <f>IF(front!F1791-front!C1791&gt;0,front!F1791-front!C1791,0)</f>
        <v>55736.7</v>
      </c>
      <c r="F1791" s="2">
        <f>front!I1791-front!H1791</f>
        <v>1070.1999999999989</v>
      </c>
      <c r="G1791" s="2"/>
      <c r="H1791" s="2"/>
      <c r="I1791" s="4">
        <f>C1791/(constants!$A$4+constants!$B$4*data!C1791+constants!$C$4*data!C1791^2+constants!$D$4*data!C1791^3+constants!$E$4*data!C1791^4+constants!$F$4*data!C1791^5+constants!$G$4*data!C1791^6+constants!$H$4*data!C1791^7)</f>
        <v>17568.282763806659</v>
      </c>
      <c r="J1791" s="4">
        <f>D1791/(constants!$A$4+constants!$B$4*data!D1791+constants!$C$4*data!D1791^2+constants!$D$4*data!D1791^3+constants!$E$4*data!D1791^4+constants!$F$4*data!D1791^5+constants!$G$4*data!D1791^6+constants!$H$4*data!D1791^7)</f>
        <v>58838.591363274798</v>
      </c>
      <c r="K1791" s="4">
        <f>E1791/(constants!$A$4+constants!$B$4*data!E1791+constants!$C$4*data!E1791^2+constants!$D$4*data!E1791^3+constants!$E$4*data!E1791^4+constants!$F$4*data!E1791^5+constants!$G$4*data!E1791^6+constants!$H$4*data!E1791^7)</f>
        <v>58838.591363274798</v>
      </c>
      <c r="L1791" s="4">
        <f>F1791/(constants!$A$4+constants!$B$4*data!F1791+constants!$C$4*data!F1791^2+constants!$D$4*data!F1791^3+constants!$E$4*data!F1791^4+constants!$F$4*data!F1791^5+constants!$G$4*data!F1791^6+constants!$H$4*data!F1791^7)</f>
        <v>1067.7435040504538</v>
      </c>
      <c r="M1791" s="4"/>
      <c r="N1791" s="4"/>
      <c r="O1791" s="4">
        <f t="shared" si="381"/>
        <v>43920.706909516652</v>
      </c>
      <c r="P1791" s="4">
        <f t="shared" si="382"/>
        <v>14709.647840818699</v>
      </c>
      <c r="Q1791" s="4">
        <f t="shared" si="382"/>
        <v>14709.647840818699</v>
      </c>
      <c r="R1791" s="4">
        <f t="shared" si="383"/>
        <v>266.93587601261345</v>
      </c>
      <c r="S1791" s="4"/>
      <c r="T1791" s="4"/>
      <c r="U1791" s="4">
        <f t="shared" si="384"/>
        <v>1</v>
      </c>
      <c r="V1791" s="4"/>
      <c r="W1791" s="4"/>
      <c r="X1791">
        <f>IF(front!E1791&gt;$X$2,O1791,P1791)</f>
        <v>43920.706909516652</v>
      </c>
      <c r="Y1791">
        <f t="shared" si="387"/>
        <v>43686.726121215586</v>
      </c>
      <c r="Z1791">
        <f>SUMPRODUCT($B$7:$B$456,Y$7:Y$456,EXP(constants!$B$32+constants!$A$32*ABS($A$7:$A$456-$A1791)))</f>
        <v>4.7896341122657097E-14</v>
      </c>
      <c r="AA1791">
        <f t="shared" si="380"/>
        <v>43686.726121215586</v>
      </c>
      <c r="AB1791">
        <f t="shared" si="385"/>
        <v>43681.280162655981</v>
      </c>
      <c r="AD1791" s="4"/>
      <c r="AE1791" s="4"/>
      <c r="AF1791" s="4"/>
    </row>
    <row r="1792" spans="1:32" x14ac:dyDescent="0.2">
      <c r="A1792">
        <f>front!A1792</f>
        <v>998.58</v>
      </c>
      <c r="B1792" s="1">
        <f t="shared" si="386"/>
        <v>0.42000000000007276</v>
      </c>
      <c r="C1792">
        <f>front!D1792-front!B1792</f>
        <v>17508.7</v>
      </c>
      <c r="D1792" s="2">
        <f>front!E1792-front!C1792</f>
        <v>54797.9</v>
      </c>
      <c r="E1792" s="2">
        <f>IF(front!F1792-front!C1792&gt;0,front!F1792-front!C1792,0)</f>
        <v>54797.9</v>
      </c>
      <c r="F1792" s="2">
        <f>front!I1792-front!H1792</f>
        <v>1140.1000000000004</v>
      </c>
      <c r="G1792" s="2"/>
      <c r="H1792" s="2"/>
      <c r="I1792" s="4">
        <f>C1792/(constants!$A$4+constants!$B$4*data!C1792+constants!$C$4*data!C1792^2+constants!$D$4*data!C1792^3+constants!$E$4*data!C1792^4+constants!$F$4*data!C1792^5+constants!$G$4*data!C1792^6+constants!$H$4*data!C1792^7)</f>
        <v>17639.056779579074</v>
      </c>
      <c r="J1792" s="4">
        <f>D1792/(constants!$A$4+constants!$B$4*data!D1792+constants!$C$4*data!D1792^2+constants!$D$4*data!D1792^3+constants!$E$4*data!D1792^4+constants!$F$4*data!D1792^5+constants!$G$4*data!D1792^6+constants!$H$4*data!D1792^7)</f>
        <v>57795.298146730631</v>
      </c>
      <c r="K1792" s="4">
        <f>E1792/(constants!$A$4+constants!$B$4*data!E1792+constants!$C$4*data!E1792^2+constants!$D$4*data!E1792^3+constants!$E$4*data!E1792^4+constants!$F$4*data!E1792^5+constants!$G$4*data!E1792^6+constants!$H$4*data!E1792^7)</f>
        <v>57795.298146730631</v>
      </c>
      <c r="L1792" s="4">
        <f>F1792/(constants!$A$4+constants!$B$4*data!F1792+constants!$C$4*data!F1792^2+constants!$D$4*data!F1792^3+constants!$E$4*data!F1792^4+constants!$F$4*data!F1792^5+constants!$G$4*data!F1792^6+constants!$H$4*data!F1792^7)</f>
        <v>1137.4852333733911</v>
      </c>
      <c r="M1792" s="4"/>
      <c r="N1792" s="4"/>
      <c r="O1792" s="4">
        <f t="shared" si="381"/>
        <v>44097.641948947683</v>
      </c>
      <c r="P1792" s="4">
        <f t="shared" si="382"/>
        <v>14448.824536682658</v>
      </c>
      <c r="Q1792" s="4">
        <f t="shared" si="382"/>
        <v>14448.824536682658</v>
      </c>
      <c r="R1792" s="4">
        <f t="shared" si="383"/>
        <v>284.37130834334778</v>
      </c>
      <c r="S1792" s="4"/>
      <c r="T1792" s="4"/>
      <c r="U1792" s="4">
        <f t="shared" si="384"/>
        <v>1</v>
      </c>
      <c r="V1792" s="4"/>
      <c r="W1792" s="4"/>
      <c r="X1792">
        <f>IF(front!E1792&gt;$X$2,O1792,P1792)</f>
        <v>44097.641948947683</v>
      </c>
      <c r="Y1792">
        <f t="shared" si="387"/>
        <v>43863.661160646618</v>
      </c>
      <c r="Z1792">
        <f>SUMPRODUCT($B$7:$B$456,Y$7:Y$456,EXP(constants!$B$32+constants!$A$32*ABS($A$7:$A$456-$A1792)))</f>
        <v>4.6765676033390862E-14</v>
      </c>
      <c r="AA1792">
        <f t="shared" si="380"/>
        <v>43863.661160646618</v>
      </c>
      <c r="AB1792">
        <f t="shared" si="385"/>
        <v>43858.215202087013</v>
      </c>
      <c r="AD1792" s="4"/>
      <c r="AE1792" s="4"/>
      <c r="AF1792" s="4"/>
    </row>
    <row r="1793" spans="1:32" x14ac:dyDescent="0.2">
      <c r="A1793">
        <f>front!A1793</f>
        <v>999.01</v>
      </c>
      <c r="B1793" s="1">
        <f t="shared" si="386"/>
        <v>0.42999999999994998</v>
      </c>
      <c r="C1793">
        <f>front!D1793-front!B1793</f>
        <v>17716.7</v>
      </c>
      <c r="D1793" s="2">
        <f>front!E1793-front!C1793</f>
        <v>55448.800000000003</v>
      </c>
      <c r="E1793" s="2">
        <f>IF(front!F1793-front!C1793&gt;0,front!F1793-front!C1793,0)</f>
        <v>55448.800000000003</v>
      </c>
      <c r="F1793" s="2">
        <f>front!I1793-front!H1793</f>
        <v>1124.1000000000004</v>
      </c>
      <c r="G1793" s="2"/>
      <c r="H1793" s="2"/>
      <c r="I1793" s="4">
        <f>C1793/(constants!$A$4+constants!$B$4*data!C1793+constants!$C$4*data!C1793^2+constants!$D$4*data!C1793^3+constants!$E$4*data!C1793^4+constants!$F$4*data!C1793^5+constants!$G$4*data!C1793^6+constants!$H$4*data!C1793^7)</f>
        <v>17853.275113321532</v>
      </c>
      <c r="J1793" s="4">
        <f>D1793/(constants!$A$4+constants!$B$4*data!D1793+constants!$C$4*data!D1793^2+constants!$D$4*data!D1793^3+constants!$E$4*data!D1793^4+constants!$F$4*data!D1793^5+constants!$G$4*data!D1793^6+constants!$H$4*data!D1793^7)</f>
        <v>58518.385034633546</v>
      </c>
      <c r="K1793" s="4">
        <f>E1793/(constants!$A$4+constants!$B$4*data!E1793+constants!$C$4*data!E1793^2+constants!$D$4*data!E1793^3+constants!$E$4*data!E1793^4+constants!$F$4*data!E1793^5+constants!$G$4*data!E1793^6+constants!$H$4*data!E1793^7)</f>
        <v>58518.385034633546</v>
      </c>
      <c r="L1793" s="4">
        <f>F1793/(constants!$A$4+constants!$B$4*data!F1793+constants!$C$4*data!F1793^2+constants!$D$4*data!F1793^3+constants!$E$4*data!F1793^4+constants!$F$4*data!F1793^5+constants!$G$4*data!F1793^6+constants!$H$4*data!F1793^7)</f>
        <v>1121.5214593822777</v>
      </c>
      <c r="M1793" s="4"/>
      <c r="N1793" s="4"/>
      <c r="O1793" s="4">
        <f t="shared" si="381"/>
        <v>44633.187783303831</v>
      </c>
      <c r="P1793" s="4">
        <f t="shared" si="382"/>
        <v>14629.596258658386</v>
      </c>
      <c r="Q1793" s="4">
        <f t="shared" si="382"/>
        <v>14629.596258658386</v>
      </c>
      <c r="R1793" s="4">
        <f t="shared" si="383"/>
        <v>280.38036484556943</v>
      </c>
      <c r="S1793" s="4"/>
      <c r="T1793" s="4"/>
      <c r="U1793" s="4">
        <f t="shared" si="384"/>
        <v>1</v>
      </c>
      <c r="V1793" s="4"/>
      <c r="W1793" s="4"/>
      <c r="X1793">
        <f>IF(front!E1793&gt;$X$2,O1793,P1793)</f>
        <v>44633.187783303831</v>
      </c>
      <c r="Y1793">
        <f t="shared" si="387"/>
        <v>44399.206995002765</v>
      </c>
      <c r="Z1793">
        <f>SUMPRODUCT($B$7:$B$456,Y$7:Y$456,EXP(constants!$B$32+constants!$A$32*ABS($A$7:$A$456-$A1793)))</f>
        <v>4.5635737001261956E-14</v>
      </c>
      <c r="AA1793">
        <f t="shared" si="380"/>
        <v>44399.206995002765</v>
      </c>
      <c r="AB1793">
        <f t="shared" si="385"/>
        <v>44393.76103644316</v>
      </c>
      <c r="AD1793" s="4"/>
      <c r="AE1793" s="4"/>
      <c r="AF1793" s="4"/>
    </row>
    <row r="1794" spans="1:32" x14ac:dyDescent="0.2">
      <c r="A1794">
        <f>front!A1794</f>
        <v>999.44</v>
      </c>
      <c r="B1794" s="1">
        <f t="shared" si="386"/>
        <v>0.43000000000006366</v>
      </c>
      <c r="C1794">
        <f>front!D1794-front!B1794</f>
        <v>18052.849999999999</v>
      </c>
      <c r="D1794" s="2">
        <f>front!E1794-front!C1794</f>
        <v>55312</v>
      </c>
      <c r="E1794" s="2">
        <f>IF(front!F1794-front!C1794&gt;0,front!F1794-front!C1794,0)</f>
        <v>55312</v>
      </c>
      <c r="F1794" s="2">
        <f>front!I1794-front!H1794</f>
        <v>1163.3999999999996</v>
      </c>
      <c r="G1794" s="2"/>
      <c r="H1794" s="2"/>
      <c r="I1794" s="4">
        <f>C1794/(constants!$A$4+constants!$B$4*data!C1794+constants!$C$4*data!C1794^2+constants!$D$4*data!C1794^3+constants!$E$4*data!C1794^4+constants!$F$4*data!C1794^5+constants!$G$4*data!C1794^6+constants!$H$4*data!C1794^7)</f>
        <v>18199.775040685745</v>
      </c>
      <c r="J1794" s="4">
        <f>D1794/(constants!$A$4+constants!$B$4*data!D1794+constants!$C$4*data!D1794^2+constants!$D$4*data!D1794^3+constants!$E$4*data!D1794^4+constants!$F$4*data!D1794^5+constants!$G$4*data!D1794^6+constants!$H$4*data!D1794^7)</f>
        <v>58366.320992077432</v>
      </c>
      <c r="K1794" s="4">
        <f>E1794/(constants!$A$4+constants!$B$4*data!E1794+constants!$C$4*data!E1794^2+constants!$D$4*data!E1794^3+constants!$E$4*data!E1794^4+constants!$F$4*data!E1794^5+constants!$G$4*data!E1794^6+constants!$H$4*data!E1794^7)</f>
        <v>58366.320992077432</v>
      </c>
      <c r="L1794" s="4">
        <f>F1794/(constants!$A$4+constants!$B$4*data!F1794+constants!$C$4*data!F1794^2+constants!$D$4*data!F1794^3+constants!$E$4*data!F1794^4+constants!$F$4*data!F1794^5+constants!$G$4*data!F1794^6+constants!$H$4*data!F1794^7)</f>
        <v>1160.7324802157755</v>
      </c>
      <c r="M1794" s="4"/>
      <c r="N1794" s="4"/>
      <c r="O1794" s="4">
        <f t="shared" si="381"/>
        <v>45499.437601714359</v>
      </c>
      <c r="P1794" s="4">
        <f t="shared" si="382"/>
        <v>14591.580248019358</v>
      </c>
      <c r="Q1794" s="4">
        <f t="shared" si="382"/>
        <v>14591.580248019358</v>
      </c>
      <c r="R1794" s="4">
        <f t="shared" si="383"/>
        <v>290.18312005394387</v>
      </c>
      <c r="S1794" s="4"/>
      <c r="T1794" s="4"/>
      <c r="U1794" s="4">
        <f t="shared" si="384"/>
        <v>1</v>
      </c>
      <c r="V1794" s="4"/>
      <c r="W1794" s="4"/>
      <c r="X1794">
        <f>IF(front!E1794&gt;$X$2,O1794,P1794)</f>
        <v>45499.437601714359</v>
      </c>
      <c r="Y1794">
        <f t="shared" si="387"/>
        <v>45265.456813413293</v>
      </c>
      <c r="Z1794">
        <f>SUMPRODUCT($B$7:$B$456,Y$7:Y$456,EXP(constants!$B$32+constants!$A$32*ABS($A$7:$A$456-$A1794)))</f>
        <v>4.4533099236314673E-14</v>
      </c>
      <c r="AA1794">
        <f t="shared" si="380"/>
        <v>45265.456813413293</v>
      </c>
      <c r="AB1794">
        <f t="shared" si="385"/>
        <v>45260.010854853688</v>
      </c>
      <c r="AD1794" s="4"/>
      <c r="AE1794" s="4"/>
      <c r="AF1794" s="4"/>
    </row>
    <row r="1795" spans="1:32" x14ac:dyDescent="0.2">
      <c r="A1795">
        <f>front!A1795</f>
        <v>999.86</v>
      </c>
      <c r="B1795" s="1">
        <f t="shared" si="386"/>
        <v>0.41999999999995907</v>
      </c>
      <c r="C1795">
        <f>front!D1795-front!B1795</f>
        <v>18284.900000000001</v>
      </c>
      <c r="D1795" s="2">
        <f>front!E1795-front!C1795</f>
        <v>54825.4</v>
      </c>
      <c r="E1795" s="2">
        <f>IF(front!F1795-front!C1795&gt;0,front!F1795-front!C1795,0)</f>
        <v>54825.4</v>
      </c>
      <c r="F1795" s="2">
        <f>front!I1795-front!H1795</f>
        <v>1177.5</v>
      </c>
      <c r="G1795" s="2"/>
      <c r="H1795" s="2"/>
      <c r="I1795" s="4">
        <f>C1795/(constants!$A$4+constants!$B$4*data!C1795+constants!$C$4*data!C1795^2+constants!$D$4*data!C1795^3+constants!$E$4*data!C1795^4+constants!$F$4*data!C1795^5+constants!$G$4*data!C1795^6+constants!$H$4*data!C1795^7)</f>
        <v>18439.185611343844</v>
      </c>
      <c r="J1795" s="4">
        <f>D1795/(constants!$A$4+constants!$B$4*data!D1795+constants!$C$4*data!D1795^2+constants!$D$4*data!D1795^3+constants!$E$4*data!D1795^4+constants!$F$4*data!D1795^5+constants!$G$4*data!D1795^6+constants!$H$4*data!D1795^7)</f>
        <v>57825.826901435306</v>
      </c>
      <c r="K1795" s="4">
        <f>E1795/(constants!$A$4+constants!$B$4*data!E1795+constants!$C$4*data!E1795^2+constants!$D$4*data!E1795^3+constants!$E$4*data!E1795^4+constants!$F$4*data!E1795^5+constants!$G$4*data!E1795^6+constants!$H$4*data!E1795^7)</f>
        <v>57825.826901435306</v>
      </c>
      <c r="L1795" s="4">
        <f>F1795/(constants!$A$4+constants!$B$4*data!F1795+constants!$C$4*data!F1795^2+constants!$D$4*data!F1795^3+constants!$E$4*data!F1795^4+constants!$F$4*data!F1795^5+constants!$G$4*data!F1795^6+constants!$H$4*data!F1795^7)</f>
        <v>1174.8005568665003</v>
      </c>
      <c r="M1795" s="4"/>
      <c r="N1795" s="4"/>
      <c r="O1795" s="4">
        <f t="shared" si="381"/>
        <v>46097.964028359616</v>
      </c>
      <c r="P1795" s="4">
        <f t="shared" si="382"/>
        <v>14456.456725358827</v>
      </c>
      <c r="Q1795" s="4">
        <f t="shared" si="382"/>
        <v>14456.456725358827</v>
      </c>
      <c r="R1795" s="4">
        <f t="shared" si="383"/>
        <v>293.70013921662508</v>
      </c>
      <c r="S1795" s="4"/>
      <c r="T1795" s="4"/>
      <c r="U1795" s="4">
        <f t="shared" si="384"/>
        <v>1</v>
      </c>
      <c r="V1795" s="4"/>
      <c r="W1795" s="4"/>
      <c r="X1795">
        <f>IF(front!E1795&gt;$X$2,O1795,P1795)</f>
        <v>46097.964028359616</v>
      </c>
      <c r="Y1795">
        <f t="shared" si="387"/>
        <v>45863.983240058551</v>
      </c>
      <c r="Z1795">
        <f>SUMPRODUCT($B$7:$B$456,Y$7:Y$456,EXP(constants!$B$32+constants!$A$32*ABS($A$7:$A$456-$A1795)))</f>
        <v>4.348182852454211E-14</v>
      </c>
      <c r="AA1795">
        <f t="shared" si="380"/>
        <v>45863.983240058551</v>
      </c>
      <c r="AB1795">
        <f t="shared" si="385"/>
        <v>45858.537281498946</v>
      </c>
      <c r="AD1795" s="4"/>
      <c r="AE1795" s="4"/>
      <c r="AF1795" s="4"/>
    </row>
    <row r="1796" spans="1:32" x14ac:dyDescent="0.2">
      <c r="A1796">
        <f>front!A1796</f>
        <v>1000.29</v>
      </c>
      <c r="B1796" s="1">
        <f t="shared" si="386"/>
        <v>0.42999999999994998</v>
      </c>
      <c r="C1796">
        <f>front!D1796-front!B1796</f>
        <v>18450.350000000002</v>
      </c>
      <c r="D1796" s="2">
        <f>front!E1796-front!C1796</f>
        <v>55725.9</v>
      </c>
      <c r="E1796" s="2">
        <f>IF(front!F1796-front!C1796&gt;0,front!F1796-front!C1796,0)</f>
        <v>55725.9</v>
      </c>
      <c r="F1796" s="2">
        <f>front!I1796-front!H1796</f>
        <v>1215.8000000000011</v>
      </c>
      <c r="G1796" s="2"/>
      <c r="H1796" s="2"/>
      <c r="I1796" s="4">
        <f>C1796/(constants!$A$4+constants!$B$4*data!C1796+constants!$C$4*data!C1796^2+constants!$D$4*data!C1796^3+constants!$E$4*data!C1796^4+constants!$F$4*data!C1796^5+constants!$G$4*data!C1796^6+constants!$H$4*data!C1796^7)</f>
        <v>18609.990915320119</v>
      </c>
      <c r="J1796" s="4">
        <f>D1796/(constants!$A$4+constants!$B$4*data!D1796+constants!$C$4*data!D1796^2+constants!$D$4*data!D1796^3+constants!$E$4*data!D1796^4+constants!$F$4*data!D1796^5+constants!$G$4*data!D1796^6+constants!$H$4*data!D1796^7)</f>
        <v>58826.574728353306</v>
      </c>
      <c r="K1796" s="4">
        <f>E1796/(constants!$A$4+constants!$B$4*data!E1796+constants!$C$4*data!E1796^2+constants!$D$4*data!E1796^3+constants!$E$4*data!E1796^4+constants!$F$4*data!E1796^5+constants!$G$4*data!E1796^6+constants!$H$4*data!E1796^7)</f>
        <v>58826.574728353306</v>
      </c>
      <c r="L1796" s="4">
        <f>F1796/(constants!$A$4+constants!$B$4*data!F1796+constants!$C$4*data!F1796^2+constants!$D$4*data!F1796^3+constants!$E$4*data!F1796^4+constants!$F$4*data!F1796^5+constants!$G$4*data!F1796^6+constants!$H$4*data!F1796^7)</f>
        <v>1213.0138423579092</v>
      </c>
      <c r="M1796" s="4"/>
      <c r="N1796" s="4"/>
      <c r="O1796" s="4">
        <f t="shared" si="381"/>
        <v>46524.977288300295</v>
      </c>
      <c r="P1796" s="4">
        <f t="shared" si="382"/>
        <v>14706.643682088326</v>
      </c>
      <c r="Q1796" s="4">
        <f t="shared" si="382"/>
        <v>14706.643682088326</v>
      </c>
      <c r="R1796" s="4">
        <f t="shared" si="383"/>
        <v>303.2534605894773</v>
      </c>
      <c r="S1796" s="4"/>
      <c r="T1796" s="4"/>
      <c r="U1796" s="4">
        <f t="shared" si="384"/>
        <v>1</v>
      </c>
      <c r="V1796" s="4"/>
      <c r="W1796" s="4"/>
      <c r="X1796">
        <f>IF(front!E1796&gt;$X$2,O1796,P1796)</f>
        <v>46524.977288300295</v>
      </c>
      <c r="Y1796">
        <f t="shared" si="387"/>
        <v>46290.99649999923</v>
      </c>
      <c r="Z1796">
        <f>SUMPRODUCT($B$7:$B$456,Y$7:Y$456,EXP(constants!$B$32+constants!$A$32*ABS($A$7:$A$456-$A1796)))</f>
        <v>4.2431232886768491E-14</v>
      </c>
      <c r="AA1796">
        <f t="shared" si="380"/>
        <v>46290.99649999923</v>
      </c>
      <c r="AB1796">
        <f t="shared" si="385"/>
        <v>46285.550541439625</v>
      </c>
      <c r="AD1796" s="4"/>
      <c r="AE1796" s="4"/>
      <c r="AF1796" s="4"/>
    </row>
    <row r="1797" spans="1:32" x14ac:dyDescent="0.2">
      <c r="A1797">
        <f>front!A1797</f>
        <v>1000.71</v>
      </c>
      <c r="B1797" s="1">
        <f t="shared" si="386"/>
        <v>0.42000000000007276</v>
      </c>
      <c r="C1797">
        <f>front!D1797-front!B1797</f>
        <v>18601.400000000001</v>
      </c>
      <c r="D1797" s="2">
        <f>front!E1797-front!C1797</f>
        <v>55342.9</v>
      </c>
      <c r="E1797" s="2">
        <f>IF(front!F1797-front!C1797&gt;0,front!F1797-front!C1797,0)</f>
        <v>55342.9</v>
      </c>
      <c r="F1797" s="2">
        <f>front!I1797-front!H1797</f>
        <v>1195.1999999999989</v>
      </c>
      <c r="G1797" s="2"/>
      <c r="H1797" s="2"/>
      <c r="I1797" s="4">
        <f>C1797/(constants!$A$4+constants!$B$4*data!C1797+constants!$C$4*data!C1797^2+constants!$D$4*data!C1797^3+constants!$E$4*data!C1797^4+constants!$F$4*data!C1797^5+constants!$G$4*data!C1797^6+constants!$H$4*data!C1797^7)</f>
        <v>18766.007859111145</v>
      </c>
      <c r="J1797" s="4">
        <f>D1797/(constants!$A$4+constants!$B$4*data!D1797+constants!$C$4*data!D1797^2+constants!$D$4*data!D1797^3+constants!$E$4*data!D1797^4+constants!$F$4*data!D1797^5+constants!$G$4*data!D1797^6+constants!$H$4*data!D1797^7)</f>
        <v>58400.664160237073</v>
      </c>
      <c r="K1797" s="4">
        <f>E1797/(constants!$A$4+constants!$B$4*data!E1797+constants!$C$4*data!E1797^2+constants!$D$4*data!E1797^3+constants!$E$4*data!E1797^4+constants!$F$4*data!E1797^5+constants!$G$4*data!E1797^6+constants!$H$4*data!E1797^7)</f>
        <v>58400.664160237073</v>
      </c>
      <c r="L1797" s="4">
        <f>F1797/(constants!$A$4+constants!$B$4*data!F1797+constants!$C$4*data!F1797^2+constants!$D$4*data!F1797^3+constants!$E$4*data!F1797^4+constants!$F$4*data!F1797^5+constants!$G$4*data!F1797^6+constants!$H$4*data!F1797^7)</f>
        <v>1192.4604827891035</v>
      </c>
      <c r="M1797" s="4"/>
      <c r="N1797" s="4"/>
      <c r="O1797" s="4">
        <f t="shared" si="381"/>
        <v>46915.019647777866</v>
      </c>
      <c r="P1797" s="4">
        <f t="shared" si="382"/>
        <v>14600.166040059268</v>
      </c>
      <c r="Q1797" s="4">
        <f t="shared" si="382"/>
        <v>14600.166040059268</v>
      </c>
      <c r="R1797" s="4">
        <f t="shared" si="383"/>
        <v>298.11512069727587</v>
      </c>
      <c r="S1797" s="4"/>
      <c r="T1797" s="4"/>
      <c r="U1797" s="4">
        <f t="shared" si="384"/>
        <v>1</v>
      </c>
      <c r="V1797" s="4"/>
      <c r="W1797" s="4"/>
      <c r="X1797">
        <f>IF(front!E1797&gt;$X$2,O1797,P1797)</f>
        <v>46915.019647777866</v>
      </c>
      <c r="Y1797">
        <f t="shared" si="387"/>
        <v>46681.038859476801</v>
      </c>
      <c r="Z1797">
        <f>SUMPRODUCT($B$7:$B$456,Y$7:Y$456,EXP(constants!$B$32+constants!$A$32*ABS($A$7:$A$456-$A1797)))</f>
        <v>4.1429579887915481E-14</v>
      </c>
      <c r="AA1797">
        <f t="shared" si="380"/>
        <v>46681.038859476801</v>
      </c>
      <c r="AB1797">
        <f t="shared" si="385"/>
        <v>46675.592900917196</v>
      </c>
      <c r="AD1797" s="4"/>
      <c r="AE1797" s="4"/>
      <c r="AF1797" s="4"/>
    </row>
    <row r="1798" spans="1:32" x14ac:dyDescent="0.2">
      <c r="A1798">
        <f>front!A1798</f>
        <v>1001.14</v>
      </c>
      <c r="B1798" s="1">
        <f t="shared" si="386"/>
        <v>0.42999999999994998</v>
      </c>
      <c r="C1798">
        <f>front!D1798-front!B1798</f>
        <v>18618.25</v>
      </c>
      <c r="D1798" s="2">
        <f>front!E1798-front!C1798</f>
        <v>55169.3</v>
      </c>
      <c r="E1798" s="2">
        <f>IF(front!F1798-front!C1798&gt;0,front!F1798-front!C1798,0)</f>
        <v>55169.3</v>
      </c>
      <c r="F1798" s="2">
        <f>front!I1798-front!H1798</f>
        <v>1204.5</v>
      </c>
      <c r="G1798" s="2"/>
      <c r="H1798" s="2"/>
      <c r="I1798" s="4">
        <f>C1798/(constants!$A$4+constants!$B$4*data!C1798+constants!$C$4*data!C1798^2+constants!$D$4*data!C1798^3+constants!$E$4*data!C1798^4+constants!$F$4*data!C1798^5+constants!$G$4*data!C1798^6+constants!$H$4*data!C1798^7)</f>
        <v>18783.416525405835</v>
      </c>
      <c r="J1798" s="4">
        <f>D1798/(constants!$A$4+constants!$B$4*data!D1798+constants!$C$4*data!D1798^2+constants!$D$4*data!D1798^3+constants!$E$4*data!D1798^4+constants!$F$4*data!D1798^5+constants!$G$4*data!D1798^6+constants!$H$4*data!D1798^7)</f>
        <v>58207.753760762636</v>
      </c>
      <c r="K1798" s="4">
        <f>E1798/(constants!$A$4+constants!$B$4*data!E1798+constants!$C$4*data!E1798^2+constants!$D$4*data!E1798^3+constants!$E$4*data!E1798^4+constants!$F$4*data!E1798^5+constants!$G$4*data!E1798^6+constants!$H$4*data!E1798^7)</f>
        <v>58207.753760762636</v>
      </c>
      <c r="L1798" s="4">
        <f>F1798/(constants!$A$4+constants!$B$4*data!F1798+constants!$C$4*data!F1798^2+constants!$D$4*data!F1798^3+constants!$E$4*data!F1798^4+constants!$F$4*data!F1798^5+constants!$G$4*data!F1798^6+constants!$H$4*data!F1798^7)</f>
        <v>1201.7394267728323</v>
      </c>
      <c r="M1798" s="4"/>
      <c r="N1798" s="4"/>
      <c r="O1798" s="4">
        <f t="shared" si="381"/>
        <v>46958.541313514586</v>
      </c>
      <c r="P1798" s="4">
        <f t="shared" si="382"/>
        <v>14551.938440190659</v>
      </c>
      <c r="Q1798" s="4">
        <f t="shared" si="382"/>
        <v>14551.938440190659</v>
      </c>
      <c r="R1798" s="4">
        <f t="shared" si="383"/>
        <v>300.43485669320808</v>
      </c>
      <c r="S1798" s="4"/>
      <c r="T1798" s="4"/>
      <c r="U1798" s="4">
        <f t="shared" si="384"/>
        <v>1</v>
      </c>
      <c r="V1798" s="4"/>
      <c r="W1798" s="4"/>
      <c r="X1798">
        <f>IF(front!E1798&gt;$X$2,O1798,P1798)</f>
        <v>46958.541313514586</v>
      </c>
      <c r="Y1798">
        <f t="shared" si="387"/>
        <v>46724.560525213521</v>
      </c>
      <c r="Z1798">
        <f>SUMPRODUCT($B$7:$B$456,Y$7:Y$456,EXP(constants!$B$32+constants!$A$32*ABS($A$7:$A$456-$A1798)))</f>
        <v>4.0428570101023241E-14</v>
      </c>
      <c r="AA1798">
        <f t="shared" si="380"/>
        <v>46724.560525213521</v>
      </c>
      <c r="AB1798">
        <f t="shared" si="385"/>
        <v>46719.114566653916</v>
      </c>
      <c r="AD1798" s="4"/>
      <c r="AE1798" s="4"/>
      <c r="AF1798" s="4"/>
    </row>
    <row r="1799" spans="1:32" x14ac:dyDescent="0.2">
      <c r="A1799">
        <f>front!A1799</f>
        <v>1001.56</v>
      </c>
      <c r="B1799" s="1">
        <f t="shared" si="386"/>
        <v>0.41999999999995907</v>
      </c>
      <c r="C1799">
        <f>front!D1799-front!B1799</f>
        <v>18514.099999999999</v>
      </c>
      <c r="D1799" s="2">
        <f>front!E1799-front!C1799</f>
        <v>55440.3</v>
      </c>
      <c r="E1799" s="2">
        <f>IF(front!F1799-front!C1799&gt;0,front!F1799-front!C1799,0)</f>
        <v>55440.3</v>
      </c>
      <c r="F1799" s="2">
        <f>front!I1799-front!H1799</f>
        <v>1210.6000000000004</v>
      </c>
      <c r="G1799" s="2"/>
      <c r="H1799" s="2"/>
      <c r="I1799" s="4">
        <f>C1799/(constants!$A$4+constants!$B$4*data!C1799+constants!$C$4*data!C1799^2+constants!$D$4*data!C1799^3+constants!$E$4*data!C1799^4+constants!$F$4*data!C1799^5+constants!$G$4*data!C1799^6+constants!$H$4*data!C1799^7)</f>
        <v>18675.828154582825</v>
      </c>
      <c r="J1799" s="4">
        <f>D1799/(constants!$A$4+constants!$B$4*data!D1799+constants!$C$4*data!D1799^2+constants!$D$4*data!D1799^3+constants!$E$4*data!D1799^4+constants!$F$4*data!D1799^5+constants!$G$4*data!D1799^6+constants!$H$4*data!D1799^7)</f>
        <v>58508.935046931649</v>
      </c>
      <c r="K1799" s="4">
        <f>E1799/(constants!$A$4+constants!$B$4*data!E1799+constants!$C$4*data!E1799^2+constants!$D$4*data!E1799^3+constants!$E$4*data!E1799^4+constants!$F$4*data!E1799^5+constants!$G$4*data!E1799^6+constants!$H$4*data!E1799^7)</f>
        <v>58508.935046931649</v>
      </c>
      <c r="L1799" s="4">
        <f>F1799/(constants!$A$4+constants!$B$4*data!F1799+constants!$C$4*data!F1799^2+constants!$D$4*data!F1799^3+constants!$E$4*data!F1799^4+constants!$F$4*data!F1799^5+constants!$G$4*data!F1799^6+constants!$H$4*data!F1799^7)</f>
        <v>1207.8256157521168</v>
      </c>
      <c r="M1799" s="4"/>
      <c r="N1799" s="4"/>
      <c r="O1799" s="4">
        <f t="shared" si="381"/>
        <v>46689.570386457061</v>
      </c>
      <c r="P1799" s="4">
        <f t="shared" si="382"/>
        <v>14627.233761732912</v>
      </c>
      <c r="Q1799" s="4">
        <f t="shared" si="382"/>
        <v>14627.233761732912</v>
      </c>
      <c r="R1799" s="4">
        <f t="shared" si="383"/>
        <v>301.95640393802921</v>
      </c>
      <c r="S1799" s="4"/>
      <c r="T1799" s="4"/>
      <c r="U1799" s="4">
        <f t="shared" si="384"/>
        <v>1</v>
      </c>
      <c r="V1799" s="4"/>
      <c r="W1799" s="4"/>
      <c r="X1799">
        <f>IF(front!E1799&gt;$X$2,O1799,P1799)</f>
        <v>46689.570386457061</v>
      </c>
      <c r="Y1799">
        <f t="shared" si="387"/>
        <v>46455.589598155995</v>
      </c>
      <c r="Z1799">
        <f>SUMPRODUCT($B$7:$B$456,Y$7:Y$456,EXP(constants!$B$32+constants!$A$32*ABS($A$7:$A$456-$A1799)))</f>
        <v>3.9474192965928356E-14</v>
      </c>
      <c r="AA1799">
        <f t="shared" ref="AA1799:AA1862" si="388">Y1799-Z1799</f>
        <v>46455.589598155995</v>
      </c>
      <c r="AB1799">
        <f t="shared" si="385"/>
        <v>46450.14363959639</v>
      </c>
      <c r="AD1799" s="4"/>
      <c r="AE1799" s="4"/>
      <c r="AF1799" s="4"/>
    </row>
    <row r="1800" spans="1:32" x14ac:dyDescent="0.2">
      <c r="A1800">
        <f>front!A1800</f>
        <v>1001.99</v>
      </c>
      <c r="B1800" s="1">
        <f t="shared" si="386"/>
        <v>0.43000000000006366</v>
      </c>
      <c r="C1800">
        <f>front!D1800-front!B1800</f>
        <v>18266.8</v>
      </c>
      <c r="D1800" s="2">
        <f>front!E1800-front!C1800</f>
        <v>55272.7</v>
      </c>
      <c r="E1800" s="2">
        <f>IF(front!F1800-front!C1800&gt;0,front!F1800-front!C1800,0)</f>
        <v>55272.7</v>
      </c>
      <c r="F1800" s="2">
        <f>front!I1800-front!H1800</f>
        <v>1209.1000000000004</v>
      </c>
      <c r="G1800" s="2"/>
      <c r="H1800" s="2"/>
      <c r="I1800" s="4">
        <f>C1800/(constants!$A$4+constants!$B$4*data!C1800+constants!$C$4*data!C1800^2+constants!$D$4*data!C1800^3+constants!$E$4*data!C1800^4+constants!$F$4*data!C1800^5+constants!$G$4*data!C1800^6+constants!$H$4*data!C1800^7)</f>
        <v>18420.505161188223</v>
      </c>
      <c r="J1800" s="4">
        <f>D1800/(constants!$A$4+constants!$B$4*data!D1800+constants!$C$4*data!D1800^2+constants!$D$4*data!D1800^3+constants!$E$4*data!D1800^4+constants!$F$4*data!D1800^5+constants!$G$4*data!D1800^6+constants!$H$4*data!D1800^7)</f>
        <v>58322.645628187085</v>
      </c>
      <c r="K1800" s="4">
        <f>E1800/(constants!$A$4+constants!$B$4*data!E1800+constants!$C$4*data!E1800^2+constants!$D$4*data!E1800^3+constants!$E$4*data!E1800^4+constants!$F$4*data!E1800^5+constants!$G$4*data!E1800^6+constants!$H$4*data!E1800^7)</f>
        <v>58322.645628187085</v>
      </c>
      <c r="L1800" s="4">
        <f>F1800/(constants!$A$4+constants!$B$4*data!F1800+constants!$C$4*data!F1800^2+constants!$D$4*data!F1800^3+constants!$E$4*data!F1800^4+constants!$F$4*data!F1800^5+constants!$G$4*data!F1800^6+constants!$H$4*data!F1800^7)</f>
        <v>1206.3290119119515</v>
      </c>
      <c r="M1800" s="4"/>
      <c r="N1800" s="4"/>
      <c r="O1800" s="4">
        <f t="shared" ref="O1800:O1863" si="389">I1800*1000/O$4</f>
        <v>46051.262902970557</v>
      </c>
      <c r="P1800" s="4">
        <f t="shared" ref="P1800:Q1863" si="390">J1800*1000/P$4</f>
        <v>14580.661407046771</v>
      </c>
      <c r="Q1800" s="4">
        <f t="shared" si="390"/>
        <v>14580.661407046771</v>
      </c>
      <c r="R1800" s="4">
        <f t="shared" ref="R1800:R1863" si="391">L1800*1000/R$4</f>
        <v>301.58225297798788</v>
      </c>
      <c r="S1800" s="4"/>
      <c r="T1800" s="4"/>
      <c r="U1800" s="4">
        <f t="shared" ref="U1800:U1863" si="392">Q1800/P1800</f>
        <v>1</v>
      </c>
      <c r="V1800" s="4"/>
      <c r="W1800" s="4"/>
      <c r="X1800">
        <f>IF(front!E1800&gt;$X$2,O1800,P1800)</f>
        <v>46051.262902970557</v>
      </c>
      <c r="Y1800">
        <f t="shared" si="387"/>
        <v>45817.282114669491</v>
      </c>
      <c r="Z1800">
        <f>SUMPRODUCT($B$7:$B$456,Y$7:Y$456,EXP(constants!$B$32+constants!$A$32*ABS($A$7:$A$456-$A1800)))</f>
        <v>3.8520428684574757E-14</v>
      </c>
      <c r="AA1800">
        <f t="shared" si="388"/>
        <v>45817.282114669491</v>
      </c>
      <c r="AB1800">
        <f t="shared" ref="AB1800:AB1863" si="393">IF((AA1800-$AA$3)&gt;0,AA1800-$AA$3,0)</f>
        <v>45811.836156109886</v>
      </c>
      <c r="AD1800" s="4"/>
      <c r="AE1800" s="4"/>
      <c r="AF1800" s="4"/>
    </row>
    <row r="1801" spans="1:32" x14ac:dyDescent="0.2">
      <c r="A1801">
        <f>front!A1801</f>
        <v>1002.41</v>
      </c>
      <c r="B1801" s="1">
        <f t="shared" ref="B1801:B1864" si="394">A1801-A1800</f>
        <v>0.41999999999995907</v>
      </c>
      <c r="C1801">
        <f>front!D1801-front!B1801</f>
        <v>17955.399999999998</v>
      </c>
      <c r="D1801" s="2">
        <f>front!E1801-front!C1801</f>
        <v>55454.7</v>
      </c>
      <c r="E1801" s="2">
        <f>IF(front!F1801-front!C1801&gt;0,front!F1801-front!C1801,0)</f>
        <v>55454.7</v>
      </c>
      <c r="F1801" s="2">
        <f>front!I1801-front!H1801</f>
        <v>1237.6000000000004</v>
      </c>
      <c r="G1801" s="2"/>
      <c r="H1801" s="2"/>
      <c r="I1801" s="4">
        <f>C1801/(constants!$A$4+constants!$B$4*data!C1801+constants!$C$4*data!C1801^2+constants!$D$4*data!C1801^3+constants!$E$4*data!C1801^4+constants!$F$4*data!C1801^5+constants!$G$4*data!C1801^6+constants!$H$4*data!C1801^7)</f>
        <v>18099.286455988997</v>
      </c>
      <c r="J1801" s="4">
        <f>D1801/(constants!$A$4+constants!$B$4*data!D1801+constants!$C$4*data!D1801^2+constants!$D$4*data!D1801^3+constants!$E$4*data!D1801^4+constants!$F$4*data!D1801^5+constants!$G$4*data!D1801^6+constants!$H$4*data!D1801^7)</f>
        <v>58524.944562090081</v>
      </c>
      <c r="K1801" s="4">
        <f>E1801/(constants!$A$4+constants!$B$4*data!E1801+constants!$C$4*data!E1801^2+constants!$D$4*data!E1801^3+constants!$E$4*data!E1801^4+constants!$F$4*data!E1801^5+constants!$G$4*data!E1801^6+constants!$H$4*data!E1801^7)</f>
        <v>58524.944562090081</v>
      </c>
      <c r="L1801" s="4">
        <f>F1801/(constants!$A$4+constants!$B$4*data!F1801+constants!$C$4*data!F1801^2+constants!$D$4*data!F1801^3+constants!$E$4*data!F1801^4+constants!$F$4*data!F1801^5+constants!$G$4*data!F1801^6+constants!$H$4*data!F1801^7)</f>
        <v>1234.7644838329527</v>
      </c>
      <c r="M1801" s="4"/>
      <c r="N1801" s="4"/>
      <c r="O1801" s="4">
        <f t="shared" si="389"/>
        <v>45248.216139972486</v>
      </c>
      <c r="P1801" s="4">
        <f t="shared" si="390"/>
        <v>14631.23614052252</v>
      </c>
      <c r="Q1801" s="4">
        <f t="shared" si="390"/>
        <v>14631.23614052252</v>
      </c>
      <c r="R1801" s="4">
        <f t="shared" si="391"/>
        <v>308.69112095823817</v>
      </c>
      <c r="S1801" s="4"/>
      <c r="T1801" s="4"/>
      <c r="U1801" s="4">
        <f t="shared" si="392"/>
        <v>1</v>
      </c>
      <c r="V1801" s="4"/>
      <c r="W1801" s="4"/>
      <c r="X1801">
        <f>IF(front!E1801&gt;$X$2,O1801,P1801)</f>
        <v>45248.216139972486</v>
      </c>
      <c r="Y1801">
        <f t="shared" si="387"/>
        <v>45014.235351671421</v>
      </c>
      <c r="Z1801">
        <f>SUMPRODUCT($B$7:$B$456,Y$7:Y$456,EXP(constants!$B$32+constants!$A$32*ABS($A$7:$A$456-$A1801)))</f>
        <v>3.7611096094311314E-14</v>
      </c>
      <c r="AA1801">
        <f t="shared" si="388"/>
        <v>45014.235351671421</v>
      </c>
      <c r="AB1801">
        <f t="shared" si="393"/>
        <v>45008.789393111816</v>
      </c>
      <c r="AD1801" s="4"/>
      <c r="AE1801" s="4"/>
      <c r="AF1801" s="4"/>
    </row>
    <row r="1802" spans="1:32" x14ac:dyDescent="0.2">
      <c r="A1802">
        <f>front!A1802</f>
        <v>1002.84</v>
      </c>
      <c r="B1802" s="1">
        <f t="shared" si="394"/>
        <v>0.43000000000006366</v>
      </c>
      <c r="C1802">
        <f>front!D1802-front!B1802</f>
        <v>17505.8</v>
      </c>
      <c r="D1802" s="2">
        <f>front!E1802-front!C1802</f>
        <v>55166</v>
      </c>
      <c r="E1802" s="2">
        <f>IF(front!F1802-front!C1802&gt;0,front!F1802-front!C1802,0)</f>
        <v>55166</v>
      </c>
      <c r="F1802" s="2">
        <f>front!I1802-front!H1802</f>
        <v>1204.1000000000004</v>
      </c>
      <c r="G1802" s="2"/>
      <c r="H1802" s="2"/>
      <c r="I1802" s="4">
        <f>C1802/(constants!$A$4+constants!$B$4*data!C1802+constants!$C$4*data!C1802^2+constants!$D$4*data!C1802^3+constants!$E$4*data!C1802^4+constants!$F$4*data!C1802^5+constants!$G$4*data!C1802^6+constants!$H$4*data!C1802^7)</f>
        <v>17636.071088312234</v>
      </c>
      <c r="J1802" s="4">
        <f>D1802/(constants!$A$4+constants!$B$4*data!D1802+constants!$C$4*data!D1802^2+constants!$D$4*data!D1802^3+constants!$E$4*data!D1802^4+constants!$F$4*data!D1802^5+constants!$G$4*data!D1802^6+constants!$H$4*data!D1802^7)</f>
        <v>58204.087464563505</v>
      </c>
      <c r="K1802" s="4">
        <f>E1802/(constants!$A$4+constants!$B$4*data!E1802+constants!$C$4*data!E1802^2+constants!$D$4*data!E1802^3+constants!$E$4*data!E1802^4+constants!$F$4*data!E1802^5+constants!$G$4*data!E1802^6+constants!$H$4*data!E1802^7)</f>
        <v>58204.087464563505</v>
      </c>
      <c r="L1802" s="4">
        <f>F1802/(constants!$A$4+constants!$B$4*data!F1802+constants!$C$4*data!F1802^2+constants!$D$4*data!F1802^3+constants!$E$4*data!F1802^4+constants!$F$4*data!F1802^5+constants!$G$4*data!F1802^6+constants!$H$4*data!F1802^7)</f>
        <v>1201.3403324109474</v>
      </c>
      <c r="M1802" s="4"/>
      <c r="N1802" s="4"/>
      <c r="O1802" s="4">
        <f t="shared" si="389"/>
        <v>44090.177720780586</v>
      </c>
      <c r="P1802" s="4">
        <f t="shared" si="390"/>
        <v>14551.021866140876</v>
      </c>
      <c r="Q1802" s="4">
        <f t="shared" si="390"/>
        <v>14551.021866140876</v>
      </c>
      <c r="R1802" s="4">
        <f t="shared" si="391"/>
        <v>300.33508310273686</v>
      </c>
      <c r="S1802" s="4"/>
      <c r="T1802" s="4"/>
      <c r="U1802" s="4">
        <f t="shared" si="392"/>
        <v>1</v>
      </c>
      <c r="V1802" s="4"/>
      <c r="W1802" s="4"/>
      <c r="X1802">
        <f>IF(front!E1802&gt;$X$2,O1802,P1802)</f>
        <v>44090.177720780586</v>
      </c>
      <c r="Y1802">
        <f t="shared" si="387"/>
        <v>43856.196932479521</v>
      </c>
      <c r="Z1802">
        <f>SUMPRODUCT($B$7:$B$456,Y$7:Y$456,EXP(constants!$B$32+constants!$A$32*ABS($A$7:$A$456-$A1802)))</f>
        <v>3.6702347432412797E-14</v>
      </c>
      <c r="AA1802">
        <f t="shared" si="388"/>
        <v>43856.196932479521</v>
      </c>
      <c r="AB1802">
        <f t="shared" si="393"/>
        <v>43850.750973919916</v>
      </c>
      <c r="AD1802" s="4"/>
      <c r="AE1802" s="4"/>
      <c r="AF1802" s="4"/>
    </row>
    <row r="1803" spans="1:32" x14ac:dyDescent="0.2">
      <c r="A1803">
        <f>front!A1803</f>
        <v>1003.27</v>
      </c>
      <c r="B1803" s="1">
        <f t="shared" si="394"/>
        <v>0.42999999999994998</v>
      </c>
      <c r="C1803">
        <f>front!D1803-front!B1803</f>
        <v>17139.95</v>
      </c>
      <c r="D1803" s="2">
        <f>front!E1803-front!C1803</f>
        <v>55756.2</v>
      </c>
      <c r="E1803" s="2">
        <f>IF(front!F1803-front!C1803&gt;0,front!F1803-front!C1803,0)</f>
        <v>55756.2</v>
      </c>
      <c r="F1803" s="2">
        <f>front!I1803-front!H1803</f>
        <v>1173</v>
      </c>
      <c r="G1803" s="2"/>
      <c r="H1803" s="2"/>
      <c r="I1803" s="4">
        <f>C1803/(constants!$A$4+constants!$B$4*data!C1803+constants!$C$4*data!C1803^2+constants!$D$4*data!C1803^3+constants!$E$4*data!C1803^4+constants!$F$4*data!C1803^5+constants!$G$4*data!C1803^6+constants!$H$4*data!C1803^7)</f>
        <v>17259.633135820364</v>
      </c>
      <c r="J1803" s="4">
        <f>D1803/(constants!$A$4+constants!$B$4*data!D1803+constants!$C$4*data!D1803^2+constants!$D$4*data!D1803^3+constants!$E$4*data!D1803^4+constants!$F$4*data!D1803^5+constants!$G$4*data!D1803^6+constants!$H$4*data!D1803^7)</f>
        <v>58860.289037447517</v>
      </c>
      <c r="K1803" s="4">
        <f>E1803/(constants!$A$4+constants!$B$4*data!E1803+constants!$C$4*data!E1803^2+constants!$D$4*data!E1803^3+constants!$E$4*data!E1803^4+constants!$F$4*data!E1803^5+constants!$G$4*data!E1803^6+constants!$H$4*data!E1803^7)</f>
        <v>58860.289037447517</v>
      </c>
      <c r="L1803" s="4">
        <f>F1803/(constants!$A$4+constants!$B$4*data!F1803+constants!$C$4*data!F1803^2+constants!$D$4*data!F1803^3+constants!$E$4*data!F1803^4+constants!$F$4*data!F1803^5+constants!$G$4*data!F1803^6+constants!$H$4*data!F1803^7)</f>
        <v>1170.3107451658732</v>
      </c>
      <c r="M1803" s="4"/>
      <c r="N1803" s="4"/>
      <c r="O1803" s="4">
        <f t="shared" si="389"/>
        <v>43149.082839550909</v>
      </c>
      <c r="P1803" s="4">
        <f t="shared" si="390"/>
        <v>14715.072259361879</v>
      </c>
      <c r="Q1803" s="4">
        <f t="shared" si="390"/>
        <v>14715.072259361879</v>
      </c>
      <c r="R1803" s="4">
        <f t="shared" si="391"/>
        <v>292.5776862914683</v>
      </c>
      <c r="S1803" s="4"/>
      <c r="T1803" s="4"/>
      <c r="U1803" s="4">
        <f t="shared" si="392"/>
        <v>1</v>
      </c>
      <c r="V1803" s="4"/>
      <c r="W1803" s="4"/>
      <c r="X1803">
        <f>IF(front!E1803&gt;$X$2,O1803,P1803)</f>
        <v>43149.082839550909</v>
      </c>
      <c r="Y1803">
        <f t="shared" si="387"/>
        <v>42915.102051249843</v>
      </c>
      <c r="Z1803">
        <f>SUMPRODUCT($B$7:$B$456,Y$7:Y$456,EXP(constants!$B$32+constants!$A$32*ABS($A$7:$A$456-$A1803)))</f>
        <v>3.5815555698555969E-14</v>
      </c>
      <c r="AA1803">
        <f t="shared" si="388"/>
        <v>42915.102051249843</v>
      </c>
      <c r="AB1803">
        <f t="shared" si="393"/>
        <v>42909.656092690238</v>
      </c>
      <c r="AD1803" s="4"/>
      <c r="AE1803" s="4"/>
      <c r="AF1803" s="4"/>
    </row>
    <row r="1804" spans="1:32" x14ac:dyDescent="0.2">
      <c r="A1804">
        <f>front!A1804</f>
        <v>1003.69</v>
      </c>
      <c r="B1804" s="1">
        <f t="shared" si="394"/>
        <v>0.42000000000007276</v>
      </c>
      <c r="C1804">
        <f>front!D1804-front!B1804</f>
        <v>16661.300000000003</v>
      </c>
      <c r="D1804" s="2">
        <f>front!E1804-front!C1804</f>
        <v>55279.8</v>
      </c>
      <c r="E1804" s="2">
        <f>IF(front!F1804-front!C1804&gt;0,front!F1804-front!C1804,0)</f>
        <v>55279.8</v>
      </c>
      <c r="F1804" s="2">
        <f>front!I1804-front!H1804</f>
        <v>1164.5</v>
      </c>
      <c r="G1804" s="2"/>
      <c r="H1804" s="2"/>
      <c r="I1804" s="4">
        <f>C1804/(constants!$A$4+constants!$B$4*data!C1804+constants!$C$4*data!C1804^2+constants!$D$4*data!C1804^3+constants!$E$4*data!C1804^4+constants!$F$4*data!C1804^5+constants!$G$4*data!C1804^6+constants!$H$4*data!C1804^7)</f>
        <v>16767.79848166692</v>
      </c>
      <c r="J1804" s="4">
        <f>D1804/(constants!$A$4+constants!$B$4*data!D1804+constants!$C$4*data!D1804^2+constants!$D$4*data!D1804^3+constants!$E$4*data!D1804^4+constants!$F$4*data!D1804^5+constants!$G$4*data!D1804^6+constants!$H$4*data!D1804^7)</f>
        <v>58330.535775233635</v>
      </c>
      <c r="K1804" s="4">
        <f>E1804/(constants!$A$4+constants!$B$4*data!E1804+constants!$C$4*data!E1804^2+constants!$D$4*data!E1804^3+constants!$E$4*data!E1804^4+constants!$F$4*data!E1804^5+constants!$G$4*data!E1804^6+constants!$H$4*data!E1804^7)</f>
        <v>58330.535775233635</v>
      </c>
      <c r="L1804" s="4">
        <f>F1804/(constants!$A$4+constants!$B$4*data!F1804+constants!$C$4*data!F1804^2+constants!$D$4*data!F1804^3+constants!$E$4*data!F1804^4+constants!$F$4*data!F1804^5+constants!$G$4*data!F1804^6+constants!$H$4*data!F1804^7)</f>
        <v>1161.8299897392128</v>
      </c>
      <c r="M1804" s="4"/>
      <c r="N1804" s="4"/>
      <c r="O1804" s="4">
        <f t="shared" si="389"/>
        <v>41919.496204167299</v>
      </c>
      <c r="P1804" s="4">
        <f t="shared" si="390"/>
        <v>14582.633943808409</v>
      </c>
      <c r="Q1804" s="4">
        <f t="shared" si="390"/>
        <v>14582.633943808409</v>
      </c>
      <c r="R1804" s="4">
        <f t="shared" si="391"/>
        <v>290.4574974348032</v>
      </c>
      <c r="S1804" s="4"/>
      <c r="T1804" s="4"/>
      <c r="U1804" s="4">
        <f t="shared" si="392"/>
        <v>1</v>
      </c>
      <c r="V1804" s="4"/>
      <c r="W1804" s="4"/>
      <c r="X1804">
        <f>IF(front!E1804&gt;$X$2,O1804,P1804)</f>
        <v>41919.496204167299</v>
      </c>
      <c r="Y1804">
        <f t="shared" si="387"/>
        <v>41685.515415866234</v>
      </c>
      <c r="Z1804">
        <f>SUMPRODUCT($B$7:$B$456,Y$7:Y$456,EXP(constants!$B$32+constants!$A$32*ABS($A$7:$A$456-$A1804)))</f>
        <v>3.4970075698793059E-14</v>
      </c>
      <c r="AA1804">
        <f t="shared" si="388"/>
        <v>41685.515415866234</v>
      </c>
      <c r="AB1804">
        <f t="shared" si="393"/>
        <v>41680.069457306628</v>
      </c>
      <c r="AD1804" s="4"/>
      <c r="AE1804" s="4"/>
      <c r="AF1804" s="4"/>
    </row>
    <row r="1805" spans="1:32" x14ac:dyDescent="0.2">
      <c r="A1805">
        <f>front!A1805</f>
        <v>1004.12</v>
      </c>
      <c r="B1805" s="1">
        <f t="shared" si="394"/>
        <v>0.42999999999994998</v>
      </c>
      <c r="C1805">
        <f>front!D1805-front!B1805</f>
        <v>16291.849999999999</v>
      </c>
      <c r="D1805" s="2">
        <f>front!E1805-front!C1805</f>
        <v>55318.2</v>
      </c>
      <c r="E1805" s="2">
        <f>IF(front!F1805-front!C1805&gt;0,front!F1805-front!C1805,0)</f>
        <v>55318.2</v>
      </c>
      <c r="F1805" s="2">
        <f>front!I1805-front!H1805</f>
        <v>1149.8000000000011</v>
      </c>
      <c r="G1805" s="2"/>
      <c r="H1805" s="2"/>
      <c r="I1805" s="4">
        <f>C1805/(constants!$A$4+constants!$B$4*data!C1805+constants!$C$4*data!C1805^2+constants!$D$4*data!C1805^3+constants!$E$4*data!C1805^4+constants!$F$4*data!C1805^5+constants!$G$4*data!C1805^6+constants!$H$4*data!C1805^7)</f>
        <v>16388.690284463912</v>
      </c>
      <c r="J1805" s="4">
        <f>D1805/(constants!$A$4+constants!$B$4*data!D1805+constants!$C$4*data!D1805^2+constants!$D$4*data!D1805^3+constants!$E$4*data!D1805^4+constants!$F$4*data!D1805^5+constants!$G$4*data!D1805^6+constants!$H$4*data!D1805^7)</f>
        <v>58373.211641426031</v>
      </c>
      <c r="K1805" s="4">
        <f>E1805/(constants!$A$4+constants!$B$4*data!E1805+constants!$C$4*data!E1805^2+constants!$D$4*data!E1805^3+constants!$E$4*data!E1805^4+constants!$F$4*data!E1805^5+constants!$G$4*data!E1805^6+constants!$H$4*data!E1805^7)</f>
        <v>58373.211641426031</v>
      </c>
      <c r="L1805" s="4">
        <f>F1805/(constants!$A$4+constants!$B$4*data!F1805+constants!$C$4*data!F1805^2+constants!$D$4*data!F1805^3+constants!$E$4*data!F1805^4+constants!$F$4*data!F1805^5+constants!$G$4*data!F1805^6+constants!$H$4*data!F1805^7)</f>
        <v>1147.1632716585075</v>
      </c>
      <c r="M1805" s="4"/>
      <c r="N1805" s="4"/>
      <c r="O1805" s="4">
        <f t="shared" si="389"/>
        <v>40971.725711159779</v>
      </c>
      <c r="P1805" s="4">
        <f t="shared" si="390"/>
        <v>14593.302910356508</v>
      </c>
      <c r="Q1805" s="4">
        <f t="shared" si="390"/>
        <v>14593.302910356508</v>
      </c>
      <c r="R1805" s="4">
        <f t="shared" si="391"/>
        <v>286.79081791462687</v>
      </c>
      <c r="S1805" s="4"/>
      <c r="T1805" s="4"/>
      <c r="U1805" s="4">
        <f t="shared" si="392"/>
        <v>1</v>
      </c>
      <c r="V1805" s="4"/>
      <c r="W1805" s="4"/>
      <c r="X1805">
        <f>IF(front!E1805&gt;$X$2,O1805,P1805)</f>
        <v>40971.725711159779</v>
      </c>
      <c r="Y1805">
        <f t="shared" si="387"/>
        <v>40737.744922858714</v>
      </c>
      <c r="Z1805">
        <f>SUMPRODUCT($B$7:$B$456,Y$7:Y$456,EXP(constants!$B$32+constants!$A$32*ABS($A$7:$A$456-$A1805)))</f>
        <v>3.4125138624423525E-14</v>
      </c>
      <c r="AA1805">
        <f t="shared" si="388"/>
        <v>40737.744922858714</v>
      </c>
      <c r="AB1805">
        <f t="shared" si="393"/>
        <v>40732.298964299109</v>
      </c>
      <c r="AD1805" s="4"/>
      <c r="AE1805" s="4"/>
      <c r="AF1805" s="4"/>
    </row>
    <row r="1806" spans="1:32" x14ac:dyDescent="0.2">
      <c r="A1806">
        <f>front!A1806</f>
        <v>1004.54</v>
      </c>
      <c r="B1806" s="1">
        <f t="shared" si="394"/>
        <v>0.41999999999995907</v>
      </c>
      <c r="C1806">
        <f>front!D1806-front!B1806</f>
        <v>15952.9</v>
      </c>
      <c r="D1806" s="2">
        <f>front!E1806-front!C1806</f>
        <v>54800.5</v>
      </c>
      <c r="E1806" s="2">
        <f>IF(front!F1806-front!C1806&gt;0,front!F1806-front!C1806,0)</f>
        <v>54800.5</v>
      </c>
      <c r="F1806" s="2">
        <f>front!I1806-front!H1806</f>
        <v>1109.7000000000007</v>
      </c>
      <c r="G1806" s="2"/>
      <c r="H1806" s="2"/>
      <c r="I1806" s="4">
        <f>C1806/(constants!$A$4+constants!$B$4*data!C1806+constants!$C$4*data!C1806^2+constants!$D$4*data!C1806^3+constants!$E$4*data!C1806^4+constants!$F$4*data!C1806^5+constants!$G$4*data!C1806^6+constants!$H$4*data!C1806^7)</f>
        <v>16041.2767629106</v>
      </c>
      <c r="J1806" s="4">
        <f>D1806/(constants!$A$4+constants!$B$4*data!D1806+constants!$C$4*data!D1806^2+constants!$D$4*data!D1806^3+constants!$E$4*data!D1806^4+constants!$F$4*data!D1806^5+constants!$G$4*data!D1806^6+constants!$H$4*data!D1806^7)</f>
        <v>57798.184429110108</v>
      </c>
      <c r="K1806" s="4">
        <f>E1806/(constants!$A$4+constants!$B$4*data!E1806+constants!$C$4*data!E1806^2+constants!$D$4*data!E1806^3+constants!$E$4*data!E1806^4+constants!$F$4*data!E1806^5+constants!$G$4*data!E1806^6+constants!$H$4*data!E1806^7)</f>
        <v>57798.184429110108</v>
      </c>
      <c r="L1806" s="4">
        <f>F1806/(constants!$A$4+constants!$B$4*data!F1806+constants!$C$4*data!F1806^2+constants!$D$4*data!F1806^3+constants!$E$4*data!F1806^4+constants!$F$4*data!F1806^5+constants!$G$4*data!F1806^6+constants!$H$4*data!F1806^7)</f>
        <v>1107.1540635345677</v>
      </c>
      <c r="M1806" s="4"/>
      <c r="N1806" s="4"/>
      <c r="O1806" s="4">
        <f t="shared" si="389"/>
        <v>40103.191907276501</v>
      </c>
      <c r="P1806" s="4">
        <f t="shared" si="390"/>
        <v>14449.546107277527</v>
      </c>
      <c r="Q1806" s="4">
        <f t="shared" si="390"/>
        <v>14449.546107277527</v>
      </c>
      <c r="R1806" s="4">
        <f t="shared" si="391"/>
        <v>276.78851588364194</v>
      </c>
      <c r="S1806" s="4"/>
      <c r="T1806" s="4"/>
      <c r="U1806" s="4">
        <f t="shared" si="392"/>
        <v>1</v>
      </c>
      <c r="V1806" s="4"/>
      <c r="W1806" s="4"/>
      <c r="X1806">
        <f>IF(front!E1806&gt;$X$2,O1806,P1806)</f>
        <v>40103.191907276501</v>
      </c>
      <c r="Y1806">
        <f t="shared" si="387"/>
        <v>39869.211118975436</v>
      </c>
      <c r="Z1806">
        <f>SUMPRODUCT($B$7:$B$456,Y$7:Y$456,EXP(constants!$B$32+constants!$A$32*ABS($A$7:$A$456-$A1806)))</f>
        <v>3.3319563459293708E-14</v>
      </c>
      <c r="AA1806">
        <f t="shared" si="388"/>
        <v>39869.211118975436</v>
      </c>
      <c r="AB1806">
        <f t="shared" si="393"/>
        <v>39863.765160415831</v>
      </c>
      <c r="AD1806" s="4"/>
      <c r="AE1806" s="4"/>
      <c r="AF1806" s="4"/>
    </row>
    <row r="1807" spans="1:32" x14ac:dyDescent="0.2">
      <c r="A1807">
        <f>front!A1807</f>
        <v>1004.97</v>
      </c>
      <c r="B1807" s="1">
        <f t="shared" si="394"/>
        <v>0.43000000000006366</v>
      </c>
      <c r="C1807">
        <f>front!D1807-front!B1807</f>
        <v>15695.650000000001</v>
      </c>
      <c r="D1807" s="2">
        <f>front!E1807-front!C1807</f>
        <v>55501</v>
      </c>
      <c r="E1807" s="2">
        <f>IF(front!F1807-front!C1807&gt;0,front!F1807-front!C1807,0)</f>
        <v>55501</v>
      </c>
      <c r="F1807" s="2">
        <f>front!I1807-front!H1807</f>
        <v>1097</v>
      </c>
      <c r="G1807" s="2"/>
      <c r="H1807" s="2"/>
      <c r="I1807" s="4">
        <f>C1807/(constants!$A$4+constants!$B$4*data!C1807+constants!$C$4*data!C1807^2+constants!$D$4*data!C1807^3+constants!$E$4*data!C1807^4+constants!$F$4*data!C1807^5+constants!$G$4*data!C1807^6+constants!$H$4*data!C1807^7)</f>
        <v>15777.856771688444</v>
      </c>
      <c r="J1807" s="4">
        <f>D1807/(constants!$A$4+constants!$B$4*data!D1807+constants!$C$4*data!D1807^2+constants!$D$4*data!D1807^3+constants!$E$4*data!D1807^4+constants!$F$4*data!D1807^5+constants!$G$4*data!D1807^6+constants!$H$4*data!D1807^7)</f>
        <v>58576.423739110061</v>
      </c>
      <c r="K1807" s="4">
        <f>E1807/(constants!$A$4+constants!$B$4*data!E1807+constants!$C$4*data!E1807^2+constants!$D$4*data!E1807^3+constants!$E$4*data!E1807^4+constants!$F$4*data!E1807^5+constants!$G$4*data!E1807^6+constants!$H$4*data!E1807^7)</f>
        <v>58576.423739110061</v>
      </c>
      <c r="L1807" s="4">
        <f>F1807/(constants!$A$4+constants!$B$4*data!F1807+constants!$C$4*data!F1807^2+constants!$D$4*data!F1807^3+constants!$E$4*data!F1807^4+constants!$F$4*data!F1807^5+constants!$G$4*data!F1807^6+constants!$H$4*data!F1807^7)</f>
        <v>1094.4828193563635</v>
      </c>
      <c r="M1807" s="4"/>
      <c r="N1807" s="4"/>
      <c r="O1807" s="4">
        <f t="shared" si="389"/>
        <v>39444.641929221114</v>
      </c>
      <c r="P1807" s="4">
        <f t="shared" si="390"/>
        <v>14644.105934777515</v>
      </c>
      <c r="Q1807" s="4">
        <f t="shared" si="390"/>
        <v>14644.105934777515</v>
      </c>
      <c r="R1807" s="4">
        <f t="shared" si="391"/>
        <v>273.62070483909088</v>
      </c>
      <c r="S1807" s="4"/>
      <c r="T1807" s="4"/>
      <c r="U1807" s="4">
        <f t="shared" si="392"/>
        <v>1</v>
      </c>
      <c r="V1807" s="4"/>
      <c r="W1807" s="4"/>
      <c r="X1807">
        <f>IF(front!E1807&gt;$X$2,O1807,P1807)</f>
        <v>39444.641929221114</v>
      </c>
      <c r="Y1807">
        <f t="shared" si="387"/>
        <v>39210.661140920049</v>
      </c>
      <c r="Z1807">
        <f>SUMPRODUCT($B$7:$B$456,Y$7:Y$456,EXP(constants!$B$32+constants!$A$32*ABS($A$7:$A$456-$A1807)))</f>
        <v>3.2514505594647883E-14</v>
      </c>
      <c r="AA1807">
        <f t="shared" si="388"/>
        <v>39210.661140920049</v>
      </c>
      <c r="AB1807">
        <f t="shared" si="393"/>
        <v>39205.215182360444</v>
      </c>
      <c r="AD1807" s="4"/>
      <c r="AE1807" s="4"/>
      <c r="AF1807" s="4"/>
    </row>
    <row r="1808" spans="1:32" x14ac:dyDescent="0.2">
      <c r="A1808">
        <f>front!A1808</f>
        <v>1005.39</v>
      </c>
      <c r="B1808" s="1">
        <f t="shared" si="394"/>
        <v>0.41999999999995907</v>
      </c>
      <c r="C1808">
        <f>front!D1808-front!B1808</f>
        <v>15506.5</v>
      </c>
      <c r="D1808" s="2">
        <f>front!E1808-front!C1808</f>
        <v>55834.2</v>
      </c>
      <c r="E1808" s="2">
        <f>IF(front!F1808-front!C1808&gt;0,front!F1808-front!C1808,0)</f>
        <v>55834.2</v>
      </c>
      <c r="F1808" s="2">
        <f>front!I1808-front!H1808</f>
        <v>1073.8000000000011</v>
      </c>
      <c r="G1808" s="2"/>
      <c r="H1808" s="2"/>
      <c r="I1808" s="4">
        <f>C1808/(constants!$A$4+constants!$B$4*data!C1808+constants!$C$4*data!C1808^2+constants!$D$4*data!C1808^3+constants!$E$4*data!C1808^4+constants!$F$4*data!C1808^5+constants!$G$4*data!C1808^6+constants!$H$4*data!C1808^7)</f>
        <v>15584.309421553664</v>
      </c>
      <c r="J1808" s="4">
        <f>D1808/(constants!$A$4+constants!$B$4*data!D1808+constants!$C$4*data!D1808^2+constants!$D$4*data!D1808^3+constants!$E$4*data!D1808^4+constants!$F$4*data!D1808^5+constants!$G$4*data!D1808^6+constants!$H$4*data!D1808^7)</f>
        <v>58947.092430806093</v>
      </c>
      <c r="K1808" s="4">
        <f>E1808/(constants!$A$4+constants!$B$4*data!E1808+constants!$C$4*data!E1808^2+constants!$D$4*data!E1808^3+constants!$E$4*data!E1808^4+constants!$F$4*data!E1808^5+constants!$G$4*data!E1808^6+constants!$H$4*data!E1808^7)</f>
        <v>58947.092430806093</v>
      </c>
      <c r="L1808" s="4">
        <f>F1808/(constants!$A$4+constants!$B$4*data!F1808+constants!$C$4*data!F1808^2+constants!$D$4*data!F1808^3+constants!$E$4*data!F1808^4+constants!$F$4*data!F1808^5+constants!$G$4*data!F1808^6+constants!$H$4*data!F1808^7)</f>
        <v>1071.3353520887219</v>
      </c>
      <c r="M1808" s="4"/>
      <c r="N1808" s="4"/>
      <c r="O1808" s="4">
        <f t="shared" si="389"/>
        <v>38960.773553884159</v>
      </c>
      <c r="P1808" s="4">
        <f t="shared" si="390"/>
        <v>14736.773107701523</v>
      </c>
      <c r="Q1808" s="4">
        <f t="shared" si="390"/>
        <v>14736.773107701523</v>
      </c>
      <c r="R1808" s="4">
        <f t="shared" si="391"/>
        <v>267.83383802218049</v>
      </c>
      <c r="S1808" s="4"/>
      <c r="T1808" s="4"/>
      <c r="U1808" s="4">
        <f t="shared" si="392"/>
        <v>1</v>
      </c>
      <c r="V1808" s="4"/>
      <c r="W1808" s="4"/>
      <c r="X1808">
        <f>IF(front!E1808&gt;$X$2,O1808,P1808)</f>
        <v>38960.773553884159</v>
      </c>
      <c r="Y1808">
        <f t="shared" si="387"/>
        <v>38726.792765583094</v>
      </c>
      <c r="Z1808">
        <f>SUMPRODUCT($B$7:$B$456,Y$7:Y$456,EXP(constants!$B$32+constants!$A$32*ABS($A$7:$A$456-$A1808)))</f>
        <v>3.17469518419204E-14</v>
      </c>
      <c r="AA1808">
        <f t="shared" si="388"/>
        <v>38726.792765583094</v>
      </c>
      <c r="AB1808">
        <f t="shared" si="393"/>
        <v>38721.346807023489</v>
      </c>
      <c r="AD1808" s="4"/>
      <c r="AE1808" s="4"/>
      <c r="AF1808" s="4"/>
    </row>
    <row r="1809" spans="1:32" x14ac:dyDescent="0.2">
      <c r="A1809">
        <f>front!A1809</f>
        <v>1005.82</v>
      </c>
      <c r="B1809" s="1">
        <f t="shared" si="394"/>
        <v>0.43000000000006366</v>
      </c>
      <c r="C1809">
        <f>front!D1809-front!B1809</f>
        <v>15311.349999999999</v>
      </c>
      <c r="D1809" s="2">
        <f>front!E1809-front!C1809</f>
        <v>55225.4</v>
      </c>
      <c r="E1809" s="2">
        <f>IF(front!F1809-front!C1809&gt;0,front!F1809-front!C1809,0)</f>
        <v>55225.4</v>
      </c>
      <c r="F1809" s="2">
        <f>front!I1809-front!H1809</f>
        <v>1074.7999999999993</v>
      </c>
      <c r="G1809" s="2"/>
      <c r="H1809" s="2"/>
      <c r="I1809" s="4">
        <f>C1809/(constants!$A$4+constants!$B$4*data!C1809+constants!$C$4*data!C1809^2+constants!$D$4*data!C1809^3+constants!$E$4*data!C1809^4+constants!$F$4*data!C1809^5+constants!$G$4*data!C1809^6+constants!$H$4*data!C1809^7)</f>
        <v>15384.746050935732</v>
      </c>
      <c r="J1809" s="4">
        <f>D1809/(constants!$A$4+constants!$B$4*data!D1809+constants!$C$4*data!D1809^2+constants!$D$4*data!D1809^3+constants!$E$4*data!D1809^4+constants!$F$4*data!D1809^5+constants!$G$4*data!D1809^6+constants!$H$4*data!D1809^7)</f>
        <v>58270.085173091618</v>
      </c>
      <c r="K1809" s="4">
        <f>E1809/(constants!$A$4+constants!$B$4*data!E1809+constants!$C$4*data!E1809^2+constants!$D$4*data!E1809^3+constants!$E$4*data!E1809^4+constants!$F$4*data!E1809^5+constants!$G$4*data!E1809^6+constants!$H$4*data!E1809^7)</f>
        <v>58270.085173091618</v>
      </c>
      <c r="L1809" s="4">
        <f>F1809/(constants!$A$4+constants!$B$4*data!F1809+constants!$C$4*data!F1809^2+constants!$D$4*data!F1809^3+constants!$E$4*data!F1809^4+constants!$F$4*data!F1809^5+constants!$G$4*data!F1809^6+constants!$H$4*data!F1809^7)</f>
        <v>1072.3330876720865</v>
      </c>
      <c r="M1809" s="4"/>
      <c r="N1809" s="4"/>
      <c r="O1809" s="4">
        <f t="shared" si="389"/>
        <v>38461.865127339333</v>
      </c>
      <c r="P1809" s="4">
        <f t="shared" si="390"/>
        <v>14567.521293272905</v>
      </c>
      <c r="Q1809" s="4">
        <f t="shared" si="390"/>
        <v>14567.521293272905</v>
      </c>
      <c r="R1809" s="4">
        <f t="shared" si="391"/>
        <v>268.08327191802158</v>
      </c>
      <c r="S1809" s="4"/>
      <c r="T1809" s="4"/>
      <c r="U1809" s="4">
        <f t="shared" si="392"/>
        <v>1</v>
      </c>
      <c r="V1809" s="4"/>
      <c r="W1809" s="4"/>
      <c r="X1809">
        <f>IF(front!E1809&gt;$X$2,O1809,P1809)</f>
        <v>38461.865127339333</v>
      </c>
      <c r="Y1809">
        <f t="shared" si="387"/>
        <v>38227.884339038268</v>
      </c>
      <c r="Z1809">
        <f>SUMPRODUCT($B$7:$B$456,Y$7:Y$456,EXP(constants!$B$32+constants!$A$32*ABS($A$7:$A$456-$A1809)))</f>
        <v>3.0979890974208412E-14</v>
      </c>
      <c r="AA1809">
        <f t="shared" si="388"/>
        <v>38227.884339038268</v>
      </c>
      <c r="AB1809">
        <f t="shared" si="393"/>
        <v>38222.438380478663</v>
      </c>
      <c r="AD1809" s="4"/>
      <c r="AE1809" s="4"/>
      <c r="AF1809" s="4"/>
    </row>
    <row r="1810" spans="1:32" x14ac:dyDescent="0.2">
      <c r="A1810">
        <f>front!A1810</f>
        <v>1006.24</v>
      </c>
      <c r="B1810" s="1">
        <f t="shared" si="394"/>
        <v>0.41999999999995907</v>
      </c>
      <c r="C1810">
        <f>front!D1810-front!B1810</f>
        <v>15271.199999999999</v>
      </c>
      <c r="D1810" s="2">
        <f>front!E1810-front!C1810</f>
        <v>55439.1</v>
      </c>
      <c r="E1810" s="2">
        <f>IF(front!F1810-front!C1810&gt;0,front!F1810-front!C1810,0)</f>
        <v>55439.1</v>
      </c>
      <c r="F1810" s="2">
        <f>front!I1810-front!H1810</f>
        <v>1133.7999999999993</v>
      </c>
      <c r="G1810" s="2"/>
      <c r="H1810" s="2"/>
      <c r="I1810" s="4">
        <f>C1810/(constants!$A$4+constants!$B$4*data!C1810+constants!$C$4*data!C1810^2+constants!$D$4*data!C1810^3+constants!$E$4*data!C1810^4+constants!$F$4*data!C1810^5+constants!$G$4*data!C1810^6+constants!$H$4*data!C1810^7)</f>
        <v>15343.703574763411</v>
      </c>
      <c r="J1810" s="4">
        <f>D1810/(constants!$A$4+constants!$B$4*data!D1810+constants!$C$4*data!D1810^2+constants!$D$4*data!D1810^3+constants!$E$4*data!D1810^4+constants!$F$4*data!D1810^5+constants!$G$4*data!D1810^6+constants!$H$4*data!D1810^7)</f>
        <v>58507.600948004663</v>
      </c>
      <c r="K1810" s="4">
        <f>E1810/(constants!$A$4+constants!$B$4*data!E1810+constants!$C$4*data!E1810^2+constants!$D$4*data!E1810^3+constants!$E$4*data!E1810^4+constants!$F$4*data!E1810^5+constants!$G$4*data!E1810^6+constants!$H$4*data!E1810^7)</f>
        <v>58507.600948004663</v>
      </c>
      <c r="L1810" s="4">
        <f>F1810/(constants!$A$4+constants!$B$4*data!F1810+constants!$C$4*data!F1810^2+constants!$D$4*data!F1810^3+constants!$E$4*data!F1810^4+constants!$F$4*data!F1810^5+constants!$G$4*data!F1810^6+constants!$H$4*data!F1810^7)</f>
        <v>1131.1994972784826</v>
      </c>
      <c r="M1810" s="4"/>
      <c r="N1810" s="4"/>
      <c r="O1810" s="4">
        <f t="shared" si="389"/>
        <v>38359.258936908533</v>
      </c>
      <c r="P1810" s="4">
        <f t="shared" si="390"/>
        <v>14626.900237001166</v>
      </c>
      <c r="Q1810" s="4">
        <f t="shared" si="390"/>
        <v>14626.900237001166</v>
      </c>
      <c r="R1810" s="4">
        <f t="shared" si="391"/>
        <v>282.79987431962064</v>
      </c>
      <c r="S1810" s="4"/>
      <c r="T1810" s="4"/>
      <c r="U1810" s="4">
        <f t="shared" si="392"/>
        <v>1</v>
      </c>
      <c r="V1810" s="4"/>
      <c r="W1810" s="4"/>
      <c r="X1810">
        <f>IF(front!E1810&gt;$X$2,O1810,P1810)</f>
        <v>38359.258936908533</v>
      </c>
      <c r="Y1810">
        <f t="shared" si="387"/>
        <v>38125.278148607467</v>
      </c>
      <c r="Z1810">
        <f>SUMPRODUCT($B$7:$B$456,Y$7:Y$456,EXP(constants!$B$32+constants!$A$32*ABS($A$7:$A$456-$A1810)))</f>
        <v>3.024856410512458E-14</v>
      </c>
      <c r="AA1810">
        <f t="shared" si="388"/>
        <v>38125.278148607467</v>
      </c>
      <c r="AB1810">
        <f t="shared" si="393"/>
        <v>38119.832190047862</v>
      </c>
      <c r="AD1810" s="4"/>
      <c r="AE1810" s="4"/>
      <c r="AF1810" s="4"/>
    </row>
    <row r="1811" spans="1:32" x14ac:dyDescent="0.2">
      <c r="A1811">
        <f>front!A1811</f>
        <v>1006.67</v>
      </c>
      <c r="B1811" s="1">
        <f t="shared" si="394"/>
        <v>0.42999999999994998</v>
      </c>
      <c r="C1811">
        <f>front!D1811-front!B1811</f>
        <v>15204.5</v>
      </c>
      <c r="D1811" s="2">
        <f>front!E1811-front!C1811</f>
        <v>55673.599999999999</v>
      </c>
      <c r="E1811" s="2">
        <f>IF(front!F1811-front!C1811&gt;0,front!F1811-front!C1811,0)</f>
        <v>55673.599999999999</v>
      </c>
      <c r="F1811" s="2">
        <f>front!I1811-front!H1811</f>
        <v>1177.2000000000007</v>
      </c>
      <c r="G1811" s="2"/>
      <c r="H1811" s="2"/>
      <c r="I1811" s="4">
        <f>C1811/(constants!$A$4+constants!$B$4*data!C1811+constants!$C$4*data!C1811^2+constants!$D$4*data!C1811^3+constants!$E$4*data!C1811^4+constants!$F$4*data!C1811^5+constants!$G$4*data!C1811^6+constants!$H$4*data!C1811^7)</f>
        <v>15275.532628242247</v>
      </c>
      <c r="J1811" s="4">
        <f>D1811/(constants!$A$4+constants!$B$4*data!D1811+constants!$C$4*data!D1811^2+constants!$D$4*data!D1811^3+constants!$E$4*data!D1811^4+constants!$F$4*data!D1811^5+constants!$G$4*data!D1811^6+constants!$H$4*data!D1811^7)</f>
        <v>58768.388431707186</v>
      </c>
      <c r="K1811" s="4">
        <f>E1811/(constants!$A$4+constants!$B$4*data!E1811+constants!$C$4*data!E1811^2+constants!$D$4*data!E1811^3+constants!$E$4*data!E1811^4+constants!$F$4*data!E1811^5+constants!$G$4*data!E1811^6+constants!$H$4*data!E1811^7)</f>
        <v>58768.388431707186</v>
      </c>
      <c r="L1811" s="4">
        <f>F1811/(constants!$A$4+constants!$B$4*data!F1811+constants!$C$4*data!F1811^2+constants!$D$4*data!F1811^3+constants!$E$4*data!F1811^4+constants!$F$4*data!F1811^5+constants!$G$4*data!F1811^6+constants!$H$4*data!F1811^7)</f>
        <v>1174.5012360865417</v>
      </c>
      <c r="M1811" s="4"/>
      <c r="N1811" s="4"/>
      <c r="O1811" s="4">
        <f t="shared" si="389"/>
        <v>38188.831570605616</v>
      </c>
      <c r="P1811" s="4">
        <f t="shared" si="390"/>
        <v>14692.097107926797</v>
      </c>
      <c r="Q1811" s="4">
        <f t="shared" si="390"/>
        <v>14692.097107926797</v>
      </c>
      <c r="R1811" s="4">
        <f t="shared" si="391"/>
        <v>293.62530902163542</v>
      </c>
      <c r="S1811" s="4"/>
      <c r="T1811" s="4"/>
      <c r="U1811" s="4">
        <f t="shared" si="392"/>
        <v>1</v>
      </c>
      <c r="V1811" s="4"/>
      <c r="W1811" s="4"/>
      <c r="X1811">
        <f>IF(front!E1811&gt;$X$2,O1811,P1811)</f>
        <v>38188.831570605616</v>
      </c>
      <c r="Y1811">
        <f t="shared" si="387"/>
        <v>37954.850782304551</v>
      </c>
      <c r="Z1811">
        <f>SUMPRODUCT($B$7:$B$456,Y$7:Y$456,EXP(constants!$B$32+constants!$A$32*ABS($A$7:$A$456-$A1811)))</f>
        <v>2.9517706857945512E-14</v>
      </c>
      <c r="AA1811">
        <f t="shared" si="388"/>
        <v>37954.850782304551</v>
      </c>
      <c r="AB1811">
        <f t="shared" si="393"/>
        <v>37949.404823744946</v>
      </c>
      <c r="AD1811" s="4"/>
      <c r="AE1811" s="4"/>
      <c r="AF1811" s="4"/>
    </row>
    <row r="1812" spans="1:32" x14ac:dyDescent="0.2">
      <c r="A1812">
        <f>front!A1812</f>
        <v>1007.09</v>
      </c>
      <c r="B1812" s="1">
        <f t="shared" si="394"/>
        <v>0.42000000000007276</v>
      </c>
      <c r="C1812">
        <f>front!D1812-front!B1812</f>
        <v>15238.900000000001</v>
      </c>
      <c r="D1812" s="2">
        <f>front!E1812-front!C1812</f>
        <v>55867.4</v>
      </c>
      <c r="E1812" s="2">
        <f>IF(front!F1812-front!C1812&gt;0,front!F1812-front!C1812,0)</f>
        <v>55867.4</v>
      </c>
      <c r="F1812" s="2">
        <f>front!I1812-front!H1812</f>
        <v>1167.8000000000002</v>
      </c>
      <c r="G1812" s="2"/>
      <c r="H1812" s="2"/>
      <c r="I1812" s="4">
        <f>C1812/(constants!$A$4+constants!$B$4*data!C1812+constants!$C$4*data!C1812^2+constants!$D$4*data!C1812^3+constants!$E$4*data!C1812^4+constants!$F$4*data!C1812^5+constants!$G$4*data!C1812^6+constants!$H$4*data!C1812^7)</f>
        <v>15310.68943424574</v>
      </c>
      <c r="J1812" s="4">
        <f>D1812/(constants!$A$4+constants!$B$4*data!D1812+constants!$C$4*data!D1812^2+constants!$D$4*data!D1812^3+constants!$E$4*data!D1812^4+constants!$F$4*data!D1812^5+constants!$G$4*data!D1812^6+constants!$H$4*data!D1812^7)</f>
        <v>58984.045788156582</v>
      </c>
      <c r="K1812" s="4">
        <f>E1812/(constants!$A$4+constants!$B$4*data!E1812+constants!$C$4*data!E1812^2+constants!$D$4*data!E1812^3+constants!$E$4*data!E1812^4+constants!$F$4*data!E1812^5+constants!$G$4*data!E1812^6+constants!$H$4*data!E1812^7)</f>
        <v>58984.045788156582</v>
      </c>
      <c r="L1812" s="4">
        <f>F1812/(constants!$A$4+constants!$B$4*data!F1812+constants!$C$4*data!F1812^2+constants!$D$4*data!F1812^3+constants!$E$4*data!F1812^4+constants!$F$4*data!F1812^5+constants!$G$4*data!F1812^6+constants!$H$4*data!F1812^7)</f>
        <v>1165.1225183136021</v>
      </c>
      <c r="M1812" s="4"/>
      <c r="N1812" s="4"/>
      <c r="O1812" s="4">
        <f t="shared" si="389"/>
        <v>38276.723585614345</v>
      </c>
      <c r="P1812" s="4">
        <f t="shared" si="390"/>
        <v>14746.011447039145</v>
      </c>
      <c r="Q1812" s="4">
        <f t="shared" si="390"/>
        <v>14746.011447039145</v>
      </c>
      <c r="R1812" s="4">
        <f t="shared" si="391"/>
        <v>291.28062957840052</v>
      </c>
      <c r="S1812" s="4"/>
      <c r="T1812" s="4"/>
      <c r="U1812" s="4">
        <f t="shared" si="392"/>
        <v>1</v>
      </c>
      <c r="V1812" s="4"/>
      <c r="W1812" s="4"/>
      <c r="X1812">
        <f>IF(front!E1812&gt;$X$2,O1812,P1812)</f>
        <v>38276.723585614345</v>
      </c>
      <c r="Y1812">
        <f t="shared" si="387"/>
        <v>38042.74279731328</v>
      </c>
      <c r="Z1812">
        <f>SUMPRODUCT($B$7:$B$456,Y$7:Y$456,EXP(constants!$B$32+constants!$A$32*ABS($A$7:$A$456-$A1812)))</f>
        <v>2.882089704163813E-14</v>
      </c>
      <c r="AA1812">
        <f t="shared" si="388"/>
        <v>38042.74279731328</v>
      </c>
      <c r="AB1812">
        <f t="shared" si="393"/>
        <v>38037.296838753675</v>
      </c>
      <c r="AD1812" s="4"/>
      <c r="AE1812" s="4"/>
      <c r="AF1812" s="4"/>
    </row>
    <row r="1813" spans="1:32" x14ac:dyDescent="0.2">
      <c r="A1813">
        <f>front!A1813</f>
        <v>1007.52</v>
      </c>
      <c r="B1813" s="1">
        <f t="shared" si="394"/>
        <v>0.42999999999994998</v>
      </c>
      <c r="C1813">
        <f>front!D1813-front!B1813</f>
        <v>15207.900000000001</v>
      </c>
      <c r="D1813" s="2">
        <f>front!E1813-front!C1813</f>
        <v>55504.5</v>
      </c>
      <c r="E1813" s="2">
        <f>IF(front!F1813-front!C1813&gt;0,front!F1813-front!C1813,0)</f>
        <v>55504.5</v>
      </c>
      <c r="F1813" s="2">
        <f>front!I1813-front!H1813</f>
        <v>1174.8999999999996</v>
      </c>
      <c r="G1813" s="2"/>
      <c r="H1813" s="2"/>
      <c r="I1813" s="4">
        <f>C1813/(constants!$A$4+constants!$B$4*data!C1813+constants!$C$4*data!C1813^2+constants!$D$4*data!C1813^3+constants!$E$4*data!C1813^4+constants!$F$4*data!C1813^5+constants!$G$4*data!C1813^6+constants!$H$4*data!C1813^7)</f>
        <v>15279.007255952087</v>
      </c>
      <c r="J1813" s="4">
        <f>D1813/(constants!$A$4+constants!$B$4*data!D1813+constants!$C$4*data!D1813^2+constants!$D$4*data!D1813^3+constants!$E$4*data!D1813^4+constants!$F$4*data!D1813^5+constants!$G$4*data!D1813^6+constants!$H$4*data!D1813^7)</f>
        <v>58580.315512499212</v>
      </c>
      <c r="K1813" s="4">
        <f>E1813/(constants!$A$4+constants!$B$4*data!E1813+constants!$C$4*data!E1813^2+constants!$D$4*data!E1813^3+constants!$E$4*data!E1813^4+constants!$F$4*data!E1813^5+constants!$G$4*data!E1813^6+constants!$H$4*data!E1813^7)</f>
        <v>58580.315512499212</v>
      </c>
      <c r="L1813" s="4">
        <f>F1813/(constants!$A$4+constants!$B$4*data!F1813+constants!$C$4*data!F1813^2+constants!$D$4*data!F1813^3+constants!$E$4*data!F1813^4+constants!$F$4*data!F1813^5+constants!$G$4*data!F1813^6+constants!$H$4*data!F1813^7)</f>
        <v>1172.2064434396723</v>
      </c>
      <c r="M1813" s="4"/>
      <c r="N1813" s="4"/>
      <c r="O1813" s="4">
        <f t="shared" si="389"/>
        <v>38197.518139880216</v>
      </c>
      <c r="P1813" s="4">
        <f t="shared" si="390"/>
        <v>14645.078878124803</v>
      </c>
      <c r="Q1813" s="4">
        <f t="shared" si="390"/>
        <v>14645.078878124803</v>
      </c>
      <c r="R1813" s="4">
        <f t="shared" si="391"/>
        <v>293.05161085991807</v>
      </c>
      <c r="S1813" s="4"/>
      <c r="T1813" s="4"/>
      <c r="U1813" s="4">
        <f t="shared" si="392"/>
        <v>1</v>
      </c>
      <c r="V1813" s="4"/>
      <c r="W1813" s="4"/>
      <c r="X1813">
        <f>IF(front!E1813&gt;$X$2,O1813,P1813)</f>
        <v>38197.518139880216</v>
      </c>
      <c r="Y1813">
        <f t="shared" si="387"/>
        <v>37963.537351579151</v>
      </c>
      <c r="Z1813">
        <f>SUMPRODUCT($B$7:$B$456,Y$7:Y$456,EXP(constants!$B$32+constants!$A$32*ABS($A$7:$A$456-$A1813)))</f>
        <v>2.812453468209344E-14</v>
      </c>
      <c r="AA1813">
        <f t="shared" si="388"/>
        <v>37963.537351579151</v>
      </c>
      <c r="AB1813">
        <f t="shared" si="393"/>
        <v>37958.091393019546</v>
      </c>
      <c r="AD1813" s="4"/>
      <c r="AE1813" s="4"/>
      <c r="AF1813" s="4"/>
    </row>
    <row r="1814" spans="1:32" x14ac:dyDescent="0.2">
      <c r="A1814">
        <f>front!A1814</f>
        <v>1007.94</v>
      </c>
      <c r="B1814" s="1">
        <f t="shared" si="394"/>
        <v>0.42000000000007276</v>
      </c>
      <c r="C1814">
        <f>front!D1814-front!B1814</f>
        <v>15224.1</v>
      </c>
      <c r="D1814" s="2">
        <f>front!E1814-front!C1814</f>
        <v>55611</v>
      </c>
      <c r="E1814" s="2">
        <f>IF(front!F1814-front!C1814&gt;0,front!F1814-front!C1814,0)</f>
        <v>55611</v>
      </c>
      <c r="F1814" s="2">
        <f>front!I1814-front!H1814</f>
        <v>1248.2000000000007</v>
      </c>
      <c r="G1814" s="2"/>
      <c r="H1814" s="2"/>
      <c r="I1814" s="4">
        <f>C1814/(constants!$A$4+constants!$B$4*data!C1814+constants!$C$4*data!C1814^2+constants!$D$4*data!C1814^3+constants!$E$4*data!C1814^4+constants!$F$4*data!C1814^5+constants!$G$4*data!C1814^6+constants!$H$4*data!C1814^7)</f>
        <v>15295.563355818102</v>
      </c>
      <c r="J1814" s="4">
        <f>D1814/(constants!$A$4+constants!$B$4*data!D1814+constants!$C$4*data!D1814^2+constants!$D$4*data!D1814^3+constants!$E$4*data!D1814^4+constants!$F$4*data!D1814^5+constants!$G$4*data!D1814^6+constants!$H$4*data!D1814^7)</f>
        <v>58698.754393438714</v>
      </c>
      <c r="K1814" s="4">
        <f>E1814/(constants!$A$4+constants!$B$4*data!E1814+constants!$C$4*data!E1814^2+constants!$D$4*data!E1814^3+constants!$E$4*data!E1814^4+constants!$F$4*data!E1814^5+constants!$G$4*data!E1814^6+constants!$H$4*data!E1814^7)</f>
        <v>58698.754393438714</v>
      </c>
      <c r="L1814" s="4">
        <f>F1814/(constants!$A$4+constants!$B$4*data!F1814+constants!$C$4*data!F1814^2+constants!$D$4*data!F1814^3+constants!$E$4*data!F1814^4+constants!$F$4*data!F1814^5+constants!$G$4*data!F1814^6+constants!$H$4*data!F1814^7)</f>
        <v>1245.3404832134911</v>
      </c>
      <c r="M1814" s="4"/>
      <c r="N1814" s="4"/>
      <c r="O1814" s="4">
        <f t="shared" si="389"/>
        <v>38238.908389545257</v>
      </c>
      <c r="P1814" s="4">
        <f t="shared" si="390"/>
        <v>14674.688598359679</v>
      </c>
      <c r="Q1814" s="4">
        <f t="shared" si="390"/>
        <v>14674.688598359679</v>
      </c>
      <c r="R1814" s="4">
        <f t="shared" si="391"/>
        <v>311.33512080337277</v>
      </c>
      <c r="S1814" s="4"/>
      <c r="T1814" s="4"/>
      <c r="U1814" s="4">
        <f t="shared" si="392"/>
        <v>1</v>
      </c>
      <c r="V1814" s="4"/>
      <c r="W1814" s="4"/>
      <c r="X1814">
        <f>IF(front!E1814&gt;$X$2,O1814,P1814)</f>
        <v>38238.908389545257</v>
      </c>
      <c r="Y1814">
        <f t="shared" si="387"/>
        <v>38004.927601244191</v>
      </c>
      <c r="Z1814">
        <f>SUMPRODUCT($B$7:$B$456,Y$7:Y$456,EXP(constants!$B$32+constants!$A$32*ABS($A$7:$A$456-$A1814)))</f>
        <v>2.7460612788029213E-14</v>
      </c>
      <c r="AA1814">
        <f t="shared" si="388"/>
        <v>38004.927601244191</v>
      </c>
      <c r="AB1814">
        <f t="shared" si="393"/>
        <v>37999.481642684586</v>
      </c>
      <c r="AD1814" s="4"/>
      <c r="AE1814" s="4"/>
      <c r="AF1814" s="4"/>
    </row>
    <row r="1815" spans="1:32" x14ac:dyDescent="0.2">
      <c r="A1815">
        <f>front!A1815</f>
        <v>1008.37</v>
      </c>
      <c r="B1815" s="1">
        <f t="shared" si="394"/>
        <v>0.42999999999994998</v>
      </c>
      <c r="C1815">
        <f>front!D1815-front!B1815</f>
        <v>15244.900000000001</v>
      </c>
      <c r="D1815" s="2">
        <f>front!E1815-front!C1815</f>
        <v>53732.6</v>
      </c>
      <c r="E1815" s="2">
        <f>IF(front!F1815-front!C1815&gt;0,front!F1815-front!C1815,0)</f>
        <v>53732.6</v>
      </c>
      <c r="F1815" s="2">
        <f>front!I1815-front!H1815</f>
        <v>1258.6000000000004</v>
      </c>
      <c r="G1815" s="2"/>
      <c r="H1815" s="2"/>
      <c r="I1815" s="4">
        <f>C1815/(constants!$A$4+constants!$B$4*data!C1815+constants!$C$4*data!C1815^2+constants!$D$4*data!C1815^3+constants!$E$4*data!C1815^4+constants!$F$4*data!C1815^5+constants!$G$4*data!C1815^6+constants!$H$4*data!C1815^7)</f>
        <v>15316.821832963962</v>
      </c>
      <c r="J1815" s="4">
        <f>D1815/(constants!$A$4+constants!$B$4*data!D1815+constants!$C$4*data!D1815^2+constants!$D$4*data!D1815^3+constants!$E$4*data!D1815^4+constants!$F$4*data!D1815^5+constants!$G$4*data!D1815^6+constants!$H$4*data!D1815^7)</f>
        <v>56613.79998663978</v>
      </c>
      <c r="K1815" s="4">
        <f>E1815/(constants!$A$4+constants!$B$4*data!E1815+constants!$C$4*data!E1815^2+constants!$D$4*data!E1815^3+constants!$E$4*data!E1815^4+constants!$F$4*data!E1815^5+constants!$G$4*data!E1815^6+constants!$H$4*data!E1815^7)</f>
        <v>56613.79998663978</v>
      </c>
      <c r="L1815" s="4">
        <f>F1815/(constants!$A$4+constants!$B$4*data!F1815+constants!$C$4*data!F1815^2+constants!$D$4*data!F1815^3+constants!$E$4*data!F1815^4+constants!$F$4*data!F1815^5+constants!$G$4*data!F1815^6+constants!$H$4*data!F1815^7)</f>
        <v>1255.7169349720125</v>
      </c>
      <c r="M1815" s="4"/>
      <c r="N1815" s="4"/>
      <c r="O1815" s="4">
        <f t="shared" si="389"/>
        <v>38292.054582409903</v>
      </c>
      <c r="P1815" s="4">
        <f t="shared" si="390"/>
        <v>14153.449996659945</v>
      </c>
      <c r="Q1815" s="4">
        <f t="shared" si="390"/>
        <v>14153.449996659945</v>
      </c>
      <c r="R1815" s="4">
        <f t="shared" si="391"/>
        <v>313.92923374300312</v>
      </c>
      <c r="S1815" s="4"/>
      <c r="T1815" s="4"/>
      <c r="U1815" s="4">
        <f t="shared" si="392"/>
        <v>1</v>
      </c>
      <c r="V1815" s="4"/>
      <c r="W1815" s="4"/>
      <c r="X1815">
        <f>IF(front!E1815&gt;$X$2,O1815,P1815)</f>
        <v>38292.054582409903</v>
      </c>
      <c r="Y1815">
        <f t="shared" si="387"/>
        <v>38058.073794108837</v>
      </c>
      <c r="Z1815">
        <f>SUMPRODUCT($B$7:$B$456,Y$7:Y$456,EXP(constants!$B$32+constants!$A$32*ABS($A$7:$A$456-$A1815)))</f>
        <v>2.6797117231732408E-14</v>
      </c>
      <c r="AA1815">
        <f t="shared" si="388"/>
        <v>38058.073794108837</v>
      </c>
      <c r="AB1815">
        <f t="shared" si="393"/>
        <v>38052.627835549232</v>
      </c>
      <c r="AD1815" s="4"/>
      <c r="AE1815" s="4"/>
      <c r="AF1815" s="4"/>
    </row>
    <row r="1816" spans="1:32" x14ac:dyDescent="0.2">
      <c r="A1816">
        <f>front!A1816</f>
        <v>1008.79</v>
      </c>
      <c r="B1816" s="1">
        <f t="shared" si="394"/>
        <v>0.41999999999995907</v>
      </c>
      <c r="C1816">
        <f>front!D1816-front!B1816</f>
        <v>15353.15</v>
      </c>
      <c r="D1816" s="2">
        <f>front!E1816-front!C1816</f>
        <v>54939.5</v>
      </c>
      <c r="E1816" s="2">
        <f>IF(front!F1816-front!C1816&gt;0,front!F1816-front!C1816,0)</f>
        <v>54939.5</v>
      </c>
      <c r="F1816" s="2">
        <f>front!I1816-front!H1816</f>
        <v>1250.7000000000007</v>
      </c>
      <c r="G1816" s="2"/>
      <c r="H1816" s="2"/>
      <c r="I1816" s="4">
        <f>C1816/(constants!$A$4+constants!$B$4*data!C1816+constants!$C$4*data!C1816^2+constants!$D$4*data!C1816^3+constants!$E$4*data!C1816^4+constants!$F$4*data!C1816^5+constants!$G$4*data!C1816^6+constants!$H$4*data!C1816^7)</f>
        <v>15427.480830467657</v>
      </c>
      <c r="J1816" s="4">
        <f>D1816/(constants!$A$4+constants!$B$4*data!D1816+constants!$C$4*data!D1816^2+constants!$D$4*data!D1816^3+constants!$E$4*data!D1816^4+constants!$F$4*data!D1816^5+constants!$G$4*data!D1816^6+constants!$H$4*data!D1816^7)</f>
        <v>57952.511957596442</v>
      </c>
      <c r="K1816" s="4">
        <f>E1816/(constants!$A$4+constants!$B$4*data!E1816+constants!$C$4*data!E1816^2+constants!$D$4*data!E1816^3+constants!$E$4*data!E1816^4+constants!$F$4*data!E1816^5+constants!$G$4*data!E1816^6+constants!$H$4*data!E1816^7)</f>
        <v>57952.511957596442</v>
      </c>
      <c r="L1816" s="4">
        <f>F1816/(constants!$A$4+constants!$B$4*data!F1816+constants!$C$4*data!F1816^2+constants!$D$4*data!F1816^3+constants!$E$4*data!F1816^4+constants!$F$4*data!F1816^5+constants!$G$4*data!F1816^6+constants!$H$4*data!F1816^7)</f>
        <v>1247.834822622631</v>
      </c>
      <c r="M1816" s="4"/>
      <c r="N1816" s="4"/>
      <c r="O1816" s="4">
        <f t="shared" si="389"/>
        <v>38568.702076169138</v>
      </c>
      <c r="P1816" s="4">
        <f t="shared" si="390"/>
        <v>14488.12798939911</v>
      </c>
      <c r="Q1816" s="4">
        <f t="shared" si="390"/>
        <v>14488.12798939911</v>
      </c>
      <c r="R1816" s="4">
        <f t="shared" si="391"/>
        <v>311.95870565565775</v>
      </c>
      <c r="S1816" s="4"/>
      <c r="T1816" s="4"/>
      <c r="U1816" s="4">
        <f t="shared" si="392"/>
        <v>1</v>
      </c>
      <c r="V1816" s="4"/>
      <c r="W1816" s="4"/>
      <c r="X1816">
        <f>IF(front!E1816&gt;$X$2,O1816,P1816)</f>
        <v>38568.702076169138</v>
      </c>
      <c r="Y1816">
        <f t="shared" si="387"/>
        <v>38334.721287868073</v>
      </c>
      <c r="Z1816">
        <f>SUMPRODUCT($B$7:$B$456,Y$7:Y$456,EXP(constants!$B$32+constants!$A$32*ABS($A$7:$A$456-$A1816)))</f>
        <v>2.6164531020829633E-14</v>
      </c>
      <c r="AA1816">
        <f t="shared" si="388"/>
        <v>38334.721287868073</v>
      </c>
      <c r="AB1816">
        <f t="shared" si="393"/>
        <v>38329.275329308468</v>
      </c>
      <c r="AD1816" s="4"/>
      <c r="AE1816" s="4"/>
      <c r="AF1816" s="4"/>
    </row>
    <row r="1817" spans="1:32" x14ac:dyDescent="0.2">
      <c r="A1817">
        <f>front!A1817</f>
        <v>1009.22</v>
      </c>
      <c r="B1817" s="1">
        <f t="shared" si="394"/>
        <v>0.43000000000006366</v>
      </c>
      <c r="C1817">
        <f>front!D1817-front!B1817</f>
        <v>15377.45</v>
      </c>
      <c r="D1817" s="2">
        <f>front!E1817-front!C1817</f>
        <v>55048.6</v>
      </c>
      <c r="E1817" s="2">
        <f>IF(front!F1817-front!C1817&gt;0,front!F1817-front!C1817,0)</f>
        <v>55048.6</v>
      </c>
      <c r="F1817" s="2">
        <f>front!I1817-front!H1817</f>
        <v>1216.1000000000004</v>
      </c>
      <c r="G1817" s="2"/>
      <c r="H1817" s="2"/>
      <c r="I1817" s="4">
        <f>C1817/(constants!$A$4+constants!$B$4*data!C1817+constants!$C$4*data!C1817^2+constants!$D$4*data!C1817^3+constants!$E$4*data!C1817^4+constants!$F$4*data!C1817^5+constants!$G$4*data!C1817^6+constants!$H$4*data!C1817^7)</f>
        <v>15452.326894344487</v>
      </c>
      <c r="J1817" s="4">
        <f>D1817/(constants!$A$4+constants!$B$4*data!D1817+constants!$C$4*data!D1817^2+constants!$D$4*data!D1817^3+constants!$E$4*data!D1817^4+constants!$F$4*data!D1817^5+constants!$G$4*data!D1817^6+constants!$H$4*data!D1817^7)</f>
        <v>58073.67436406279</v>
      </c>
      <c r="K1817" s="4">
        <f>E1817/(constants!$A$4+constants!$B$4*data!E1817+constants!$C$4*data!E1817^2+constants!$D$4*data!E1817^3+constants!$E$4*data!E1817^4+constants!$F$4*data!E1817^5+constants!$G$4*data!E1817^6+constants!$H$4*data!E1817^7)</f>
        <v>58073.67436406279</v>
      </c>
      <c r="L1817" s="4">
        <f>F1817/(constants!$A$4+constants!$B$4*data!F1817+constants!$C$4*data!F1817^2+constants!$D$4*data!F1817^3+constants!$E$4*data!F1817^4+constants!$F$4*data!F1817^5+constants!$G$4*data!F1817^6+constants!$H$4*data!F1817^7)</f>
        <v>1213.3131631216179</v>
      </c>
      <c r="M1817" s="4"/>
      <c r="N1817" s="4"/>
      <c r="O1817" s="4">
        <f t="shared" si="389"/>
        <v>38630.817235861221</v>
      </c>
      <c r="P1817" s="4">
        <f t="shared" si="390"/>
        <v>14518.418591015698</v>
      </c>
      <c r="Q1817" s="4">
        <f t="shared" si="390"/>
        <v>14518.418591015698</v>
      </c>
      <c r="R1817" s="4">
        <f t="shared" si="391"/>
        <v>303.32829078040447</v>
      </c>
      <c r="S1817" s="4"/>
      <c r="T1817" s="4"/>
      <c r="U1817" s="4">
        <f t="shared" si="392"/>
        <v>1</v>
      </c>
      <c r="V1817" s="4"/>
      <c r="W1817" s="4"/>
      <c r="X1817">
        <f>IF(front!E1817&gt;$X$2,O1817,P1817)</f>
        <v>38630.817235861221</v>
      </c>
      <c r="Y1817">
        <f t="shared" si="387"/>
        <v>38396.836447560156</v>
      </c>
      <c r="Z1817">
        <f>SUMPRODUCT($B$7:$B$456,Y$7:Y$456,EXP(constants!$B$32+constants!$A$32*ABS($A$7:$A$456-$A1817)))</f>
        <v>2.553235102546979E-14</v>
      </c>
      <c r="AA1817">
        <f t="shared" si="388"/>
        <v>38396.836447560156</v>
      </c>
      <c r="AB1817">
        <f t="shared" si="393"/>
        <v>38391.390489000551</v>
      </c>
      <c r="AD1817" s="4"/>
      <c r="AE1817" s="4"/>
      <c r="AF1817" s="4"/>
    </row>
    <row r="1818" spans="1:32" x14ac:dyDescent="0.2">
      <c r="A1818">
        <f>front!A1818</f>
        <v>1009.64</v>
      </c>
      <c r="B1818" s="1">
        <f t="shared" si="394"/>
        <v>0.41999999999995907</v>
      </c>
      <c r="C1818">
        <f>front!D1818-front!B1818</f>
        <v>15425.45</v>
      </c>
      <c r="D1818" s="2">
        <f>front!E1818-front!C1818</f>
        <v>55266.6</v>
      </c>
      <c r="E1818" s="2">
        <f>IF(front!F1818-front!C1818&gt;0,front!F1818-front!C1818,0)</f>
        <v>55266.6</v>
      </c>
      <c r="F1818" s="2">
        <f>front!I1818-front!H1818</f>
        <v>1244.2000000000007</v>
      </c>
      <c r="G1818" s="2"/>
      <c r="H1818" s="2"/>
      <c r="I1818" s="4">
        <f>C1818/(constants!$A$4+constants!$B$4*data!C1818+constants!$C$4*data!C1818^2+constants!$D$4*data!C1818^3+constants!$E$4*data!C1818^4+constants!$F$4*data!C1818^5+constants!$G$4*data!C1818^6+constants!$H$4*data!C1818^7)</f>
        <v>15501.411244510085</v>
      </c>
      <c r="J1818" s="4">
        <f>D1818/(constants!$A$4+constants!$B$4*data!D1818+constants!$C$4*data!D1818^2+constants!$D$4*data!D1818^3+constants!$E$4*data!D1818^4+constants!$F$4*data!D1818^5+constants!$G$4*data!D1818^6+constants!$H$4*data!D1818^7)</f>
        <v>58315.866879043941</v>
      </c>
      <c r="K1818" s="4">
        <f>E1818/(constants!$A$4+constants!$B$4*data!E1818+constants!$C$4*data!E1818^2+constants!$D$4*data!E1818^3+constants!$E$4*data!E1818^4+constants!$F$4*data!E1818^5+constants!$G$4*data!E1818^6+constants!$H$4*data!E1818^7)</f>
        <v>58315.866879043941</v>
      </c>
      <c r="L1818" s="4">
        <f>F1818/(constants!$A$4+constants!$B$4*data!F1818+constants!$C$4*data!F1818^2+constants!$D$4*data!F1818^3+constants!$E$4*data!F1818^4+constants!$F$4*data!F1818^5+constants!$G$4*data!F1818^6+constants!$H$4*data!F1818^7)</f>
        <v>1241.3495401039054</v>
      </c>
      <c r="M1818" s="4"/>
      <c r="N1818" s="4"/>
      <c r="O1818" s="4">
        <f t="shared" si="389"/>
        <v>38753.528111275213</v>
      </c>
      <c r="P1818" s="4">
        <f t="shared" si="390"/>
        <v>14578.966719760985</v>
      </c>
      <c r="Q1818" s="4">
        <f t="shared" si="390"/>
        <v>14578.966719760985</v>
      </c>
      <c r="R1818" s="4">
        <f t="shared" si="391"/>
        <v>310.33738502597635</v>
      </c>
      <c r="S1818" s="4"/>
      <c r="T1818" s="4"/>
      <c r="U1818" s="4">
        <f t="shared" si="392"/>
        <v>1</v>
      </c>
      <c r="V1818" s="4"/>
      <c r="W1818" s="4"/>
      <c r="X1818">
        <f>IF(front!E1818&gt;$X$2,O1818,P1818)</f>
        <v>38753.528111275213</v>
      </c>
      <c r="Y1818">
        <f t="shared" si="387"/>
        <v>38519.547322974147</v>
      </c>
      <c r="Z1818">
        <f>SUMPRODUCT($B$7:$B$456,Y$7:Y$456,EXP(constants!$B$32+constants!$A$32*ABS($A$7:$A$456-$A1818)))</f>
        <v>2.4929621520987319E-14</v>
      </c>
      <c r="AA1818">
        <f t="shared" si="388"/>
        <v>38519.547322974147</v>
      </c>
      <c r="AB1818">
        <f t="shared" si="393"/>
        <v>38514.101364414542</v>
      </c>
      <c r="AD1818" s="4"/>
      <c r="AE1818" s="4"/>
      <c r="AF1818" s="4"/>
    </row>
    <row r="1819" spans="1:32" x14ac:dyDescent="0.2">
      <c r="A1819">
        <f>front!A1819</f>
        <v>1010.07</v>
      </c>
      <c r="B1819" s="1">
        <f t="shared" si="394"/>
        <v>0.43000000000006366</v>
      </c>
      <c r="C1819">
        <f>front!D1819-front!B1819</f>
        <v>15470.9</v>
      </c>
      <c r="D1819" s="2">
        <f>front!E1819-front!C1819</f>
        <v>55213</v>
      </c>
      <c r="E1819" s="2">
        <f>IF(front!F1819-front!C1819&gt;0,front!F1819-front!C1819,0)</f>
        <v>55213</v>
      </c>
      <c r="F1819" s="2">
        <f>front!I1819-front!H1819</f>
        <v>1206.6999999999989</v>
      </c>
      <c r="G1819" s="2"/>
      <c r="H1819" s="2"/>
      <c r="I1819" s="4">
        <f>C1819/(constants!$A$4+constants!$B$4*data!C1819+constants!$C$4*data!C1819^2+constants!$D$4*data!C1819^3+constants!$E$4*data!C1819^4+constants!$F$4*data!C1819^5+constants!$G$4*data!C1819^6+constants!$H$4*data!C1819^7)</f>
        <v>15547.894974693367</v>
      </c>
      <c r="J1819" s="4">
        <f>D1819/(constants!$A$4+constants!$B$4*data!D1819+constants!$C$4*data!D1819^2+constants!$D$4*data!D1819^3+constants!$E$4*data!D1819^4+constants!$F$4*data!D1819^5+constants!$G$4*data!D1819^6+constants!$H$4*data!D1819^7)</f>
        <v>58256.307103552514</v>
      </c>
      <c r="K1819" s="4">
        <f>E1819/(constants!$A$4+constants!$B$4*data!E1819+constants!$C$4*data!E1819^2+constants!$D$4*data!E1819^3+constants!$E$4*data!E1819^4+constants!$F$4*data!E1819^5+constants!$G$4*data!E1819^6+constants!$H$4*data!E1819^7)</f>
        <v>58256.307103552514</v>
      </c>
      <c r="L1819" s="4">
        <f>F1819/(constants!$A$4+constants!$B$4*data!F1819+constants!$C$4*data!F1819^2+constants!$D$4*data!F1819^3+constants!$E$4*data!F1819^4+constants!$F$4*data!F1819^5+constants!$G$4*data!F1819^6+constants!$H$4*data!F1819^7)</f>
        <v>1203.9344457577199</v>
      </c>
      <c r="M1819" s="4"/>
      <c r="N1819" s="4"/>
      <c r="O1819" s="4">
        <f t="shared" si="389"/>
        <v>38869.73743673342</v>
      </c>
      <c r="P1819" s="4">
        <f t="shared" si="390"/>
        <v>14564.076775888128</v>
      </c>
      <c r="Q1819" s="4">
        <f t="shared" si="390"/>
        <v>14564.076775888128</v>
      </c>
      <c r="R1819" s="4">
        <f t="shared" si="391"/>
        <v>300.98361143942998</v>
      </c>
      <c r="S1819" s="4"/>
      <c r="T1819" s="4"/>
      <c r="U1819" s="4">
        <f t="shared" si="392"/>
        <v>1</v>
      </c>
      <c r="V1819" s="4"/>
      <c r="W1819" s="4"/>
      <c r="X1819">
        <f>IF(front!E1819&gt;$X$2,O1819,P1819)</f>
        <v>38869.73743673342</v>
      </c>
      <c r="Y1819">
        <f t="shared" si="387"/>
        <v>38635.756648432354</v>
      </c>
      <c r="Z1819">
        <f>SUMPRODUCT($B$7:$B$456,Y$7:Y$456,EXP(constants!$B$32+constants!$A$32*ABS($A$7:$A$456-$A1819)))</f>
        <v>2.4327279059549178E-14</v>
      </c>
      <c r="AA1819">
        <f t="shared" si="388"/>
        <v>38635.756648432354</v>
      </c>
      <c r="AB1819">
        <f t="shared" si="393"/>
        <v>38630.310689872749</v>
      </c>
      <c r="AD1819" s="4"/>
      <c r="AE1819" s="4"/>
      <c r="AF1819" s="4"/>
    </row>
    <row r="1820" spans="1:32" x14ac:dyDescent="0.2">
      <c r="A1820">
        <f>front!A1820</f>
        <v>1010.49</v>
      </c>
      <c r="B1820" s="1">
        <f t="shared" si="394"/>
        <v>0.41999999999995907</v>
      </c>
      <c r="C1820">
        <f>front!D1820-front!B1820</f>
        <v>15534.300000000001</v>
      </c>
      <c r="D1820" s="2">
        <f>front!E1820-front!C1820</f>
        <v>54980.4</v>
      </c>
      <c r="E1820" s="2">
        <f>IF(front!F1820-front!C1820&gt;0,front!F1820-front!C1820,0)</f>
        <v>54980.4</v>
      </c>
      <c r="F1820" s="2">
        <f>front!I1820-front!H1820</f>
        <v>1233.1000000000004</v>
      </c>
      <c r="G1820" s="2"/>
      <c r="H1820" s="2"/>
      <c r="I1820" s="4">
        <f>C1820/(constants!$A$4+constants!$B$4*data!C1820+constants!$C$4*data!C1820^2+constants!$D$4*data!C1820^3+constants!$E$4*data!C1820^4+constants!$F$4*data!C1820^5+constants!$G$4*data!C1820^6+constants!$H$4*data!C1820^7)</f>
        <v>15612.748323937982</v>
      </c>
      <c r="J1820" s="4">
        <f>D1820/(constants!$A$4+constants!$B$4*data!D1820+constants!$C$4*data!D1820^2+constants!$D$4*data!D1820^3+constants!$E$4*data!D1820^4+constants!$F$4*data!D1820^5+constants!$G$4*data!D1820^6+constants!$H$4*data!D1820^7)</f>
        <v>57997.930602511246</v>
      </c>
      <c r="K1820" s="4">
        <f>E1820/(constants!$A$4+constants!$B$4*data!E1820+constants!$C$4*data!E1820^2+constants!$D$4*data!E1820^3+constants!$E$4*data!E1820^4+constants!$F$4*data!E1820^5+constants!$G$4*data!E1820^6+constants!$H$4*data!E1820^7)</f>
        <v>57997.930602511246</v>
      </c>
      <c r="L1820" s="4">
        <f>F1820/(constants!$A$4+constants!$B$4*data!F1820+constants!$C$4*data!F1820^2+constants!$D$4*data!F1820^3+constants!$E$4*data!F1820^4+constants!$F$4*data!F1820^5+constants!$G$4*data!F1820^6+constants!$H$4*data!F1820^7)</f>
        <v>1230.2746726455541</v>
      </c>
      <c r="M1820" s="4"/>
      <c r="N1820" s="4"/>
      <c r="O1820" s="4">
        <f t="shared" si="389"/>
        <v>39031.870809844957</v>
      </c>
      <c r="P1820" s="4">
        <f t="shared" si="390"/>
        <v>14499.482650627811</v>
      </c>
      <c r="Q1820" s="4">
        <f t="shared" si="390"/>
        <v>14499.482650627811</v>
      </c>
      <c r="R1820" s="4">
        <f t="shared" si="391"/>
        <v>307.56866816138853</v>
      </c>
      <c r="S1820" s="4"/>
      <c r="T1820" s="4"/>
      <c r="U1820" s="4">
        <f t="shared" si="392"/>
        <v>1</v>
      </c>
      <c r="V1820" s="4"/>
      <c r="W1820" s="4"/>
      <c r="X1820">
        <f>IF(front!E1820&gt;$X$2,O1820,P1820)</f>
        <v>39031.870809844957</v>
      </c>
      <c r="Y1820">
        <f t="shared" si="387"/>
        <v>38797.890021543892</v>
      </c>
      <c r="Z1820">
        <f>SUMPRODUCT($B$7:$B$456,Y$7:Y$456,EXP(constants!$B$32+constants!$A$32*ABS($A$7:$A$456-$A1820)))</f>
        <v>2.3752997089262066E-14</v>
      </c>
      <c r="AA1820">
        <f t="shared" si="388"/>
        <v>38797.890021543892</v>
      </c>
      <c r="AB1820">
        <f t="shared" si="393"/>
        <v>38792.444062984287</v>
      </c>
      <c r="AD1820" s="4"/>
      <c r="AE1820" s="4"/>
      <c r="AF1820" s="4"/>
    </row>
    <row r="1821" spans="1:32" x14ac:dyDescent="0.2">
      <c r="A1821">
        <f>front!A1821</f>
        <v>1010.92</v>
      </c>
      <c r="B1821" s="1">
        <f t="shared" si="394"/>
        <v>0.42999999999994998</v>
      </c>
      <c r="C1821">
        <f>front!D1821-front!B1821</f>
        <v>15578.849999999999</v>
      </c>
      <c r="D1821" s="2">
        <f>front!E1821-front!C1821</f>
        <v>55527.3</v>
      </c>
      <c r="E1821" s="2">
        <f>IF(front!F1821-front!C1821&gt;0,front!F1821-front!C1821,0)</f>
        <v>55527.3</v>
      </c>
      <c r="F1821" s="2">
        <f>front!I1821-front!H1821</f>
        <v>1204.6000000000004</v>
      </c>
      <c r="G1821" s="2"/>
      <c r="H1821" s="2"/>
      <c r="I1821" s="4">
        <f>C1821/(constants!$A$4+constants!$B$4*data!C1821+constants!$C$4*data!C1821^2+constants!$D$4*data!C1821^3+constants!$E$4*data!C1821^4+constants!$F$4*data!C1821^5+constants!$G$4*data!C1821^6+constants!$H$4*data!C1821^7)</f>
        <v>15658.327485136435</v>
      </c>
      <c r="J1821" s="4">
        <f>D1821/(constants!$A$4+constants!$B$4*data!D1821+constants!$C$4*data!D1821^2+constants!$D$4*data!D1821^3+constants!$E$4*data!D1821^4+constants!$F$4*data!D1821^5+constants!$G$4*data!D1821^6+constants!$H$4*data!D1821^7)</f>
        <v>58605.668535886885</v>
      </c>
      <c r="K1821" s="4">
        <f>E1821/(constants!$A$4+constants!$B$4*data!E1821+constants!$C$4*data!E1821^2+constants!$D$4*data!E1821^3+constants!$E$4*data!E1821^4+constants!$F$4*data!E1821^5+constants!$G$4*data!E1821^6+constants!$H$4*data!E1821^7)</f>
        <v>58605.668535886885</v>
      </c>
      <c r="L1821" s="4">
        <f>F1821/(constants!$A$4+constants!$B$4*data!F1821+constants!$C$4*data!F1821^2+constants!$D$4*data!F1821^3+constants!$E$4*data!F1821^4+constants!$F$4*data!F1821^5+constants!$G$4*data!F1821^6+constants!$H$4*data!F1821^7)</f>
        <v>1201.8392003632562</v>
      </c>
      <c r="M1821" s="4"/>
      <c r="N1821" s="4"/>
      <c r="O1821" s="4">
        <f t="shared" si="389"/>
        <v>39145.818712841086</v>
      </c>
      <c r="P1821" s="4">
        <f t="shared" si="390"/>
        <v>14651.417133971721</v>
      </c>
      <c r="Q1821" s="4">
        <f t="shared" si="390"/>
        <v>14651.417133971721</v>
      </c>
      <c r="R1821" s="4">
        <f t="shared" si="391"/>
        <v>300.45980009081404</v>
      </c>
      <c r="S1821" s="4"/>
      <c r="T1821" s="4"/>
      <c r="U1821" s="4">
        <f t="shared" si="392"/>
        <v>1</v>
      </c>
      <c r="V1821" s="4"/>
      <c r="W1821" s="4"/>
      <c r="X1821">
        <f>IF(front!E1821&gt;$X$2,O1821,P1821)</f>
        <v>39145.818712841086</v>
      </c>
      <c r="Y1821">
        <f t="shared" si="387"/>
        <v>38911.837924540021</v>
      </c>
      <c r="Z1821">
        <f>SUMPRODUCT($B$7:$B$456,Y$7:Y$456,EXP(constants!$B$32+constants!$A$32*ABS($A$7:$A$456-$A1821)))</f>
        <v>2.3179083894421532E-14</v>
      </c>
      <c r="AA1821">
        <f t="shared" si="388"/>
        <v>38911.837924540021</v>
      </c>
      <c r="AB1821">
        <f t="shared" si="393"/>
        <v>38906.391965980416</v>
      </c>
      <c r="AD1821" s="4"/>
      <c r="AE1821" s="4"/>
      <c r="AF1821" s="4"/>
    </row>
    <row r="1822" spans="1:32" x14ac:dyDescent="0.2">
      <c r="A1822">
        <f>front!A1822</f>
        <v>1011.34</v>
      </c>
      <c r="B1822" s="1">
        <f t="shared" si="394"/>
        <v>0.42000000000007276</v>
      </c>
      <c r="C1822">
        <f>front!D1822-front!B1822</f>
        <v>15579.199999999999</v>
      </c>
      <c r="D1822" s="2">
        <f>front!E1822-front!C1822</f>
        <v>55134.7</v>
      </c>
      <c r="E1822" s="2">
        <f>IF(front!F1822-front!C1822&gt;0,front!F1822-front!C1822,0)</f>
        <v>55134.7</v>
      </c>
      <c r="F1822" s="2">
        <f>front!I1822-front!H1822</f>
        <v>1165.5</v>
      </c>
      <c r="G1822" s="2"/>
      <c r="H1822" s="2"/>
      <c r="I1822" s="4">
        <f>C1822/(constants!$A$4+constants!$B$4*data!C1822+constants!$C$4*data!C1822^2+constants!$D$4*data!C1822^3+constants!$E$4*data!C1822^4+constants!$F$4*data!C1822^5+constants!$G$4*data!C1822^6+constants!$H$4*data!C1822^7)</f>
        <v>15658.68559646742</v>
      </c>
      <c r="J1822" s="4">
        <f>D1822/(constants!$A$4+constants!$B$4*data!D1822+constants!$C$4*data!D1822^2+constants!$D$4*data!D1822^3+constants!$E$4*data!D1822^4+constants!$F$4*data!D1822^5+constants!$G$4*data!D1822^6+constants!$H$4*data!D1822^7)</f>
        <v>58169.314605380969</v>
      </c>
      <c r="K1822" s="4">
        <f>E1822/(constants!$A$4+constants!$B$4*data!E1822+constants!$C$4*data!E1822^2+constants!$D$4*data!E1822^3+constants!$E$4*data!E1822^4+constants!$F$4*data!E1822^5+constants!$G$4*data!E1822^6+constants!$H$4*data!E1822^7)</f>
        <v>58169.314605380969</v>
      </c>
      <c r="L1822" s="4">
        <f>F1822/(constants!$A$4+constants!$B$4*data!F1822+constants!$C$4*data!F1822^2+constants!$D$4*data!F1822^3+constants!$E$4*data!F1822^4+constants!$F$4*data!F1822^5+constants!$G$4*data!F1822^6+constants!$H$4*data!F1822^7)</f>
        <v>1162.8277256702534</v>
      </c>
      <c r="M1822" s="4"/>
      <c r="N1822" s="4"/>
      <c r="O1822" s="4">
        <f t="shared" si="389"/>
        <v>39146.713991168552</v>
      </c>
      <c r="P1822" s="4">
        <f t="shared" si="390"/>
        <v>14542.328651345242</v>
      </c>
      <c r="Q1822" s="4">
        <f t="shared" si="390"/>
        <v>14542.328651345242</v>
      </c>
      <c r="R1822" s="4">
        <f t="shared" si="391"/>
        <v>290.70693141756334</v>
      </c>
      <c r="S1822" s="4"/>
      <c r="T1822" s="4"/>
      <c r="U1822" s="4">
        <f t="shared" si="392"/>
        <v>1</v>
      </c>
      <c r="V1822" s="4"/>
      <c r="W1822" s="4"/>
      <c r="X1822">
        <f>IF(front!E1822&gt;$X$2,O1822,P1822)</f>
        <v>39146.713991168552</v>
      </c>
      <c r="Y1822">
        <f t="shared" si="387"/>
        <v>38912.733202867486</v>
      </c>
      <c r="Z1822">
        <f>SUMPRODUCT($B$7:$B$456,Y$7:Y$456,EXP(constants!$B$32+constants!$A$32*ABS($A$7:$A$456-$A1822)))</f>
        <v>2.2631906795998056E-14</v>
      </c>
      <c r="AA1822">
        <f t="shared" si="388"/>
        <v>38912.733202867486</v>
      </c>
      <c r="AB1822">
        <f t="shared" si="393"/>
        <v>38907.287244307881</v>
      </c>
      <c r="AD1822" s="4"/>
      <c r="AE1822" s="4"/>
      <c r="AF1822" s="4"/>
    </row>
    <row r="1823" spans="1:32" x14ac:dyDescent="0.2">
      <c r="A1823">
        <f>front!A1823</f>
        <v>1011.77</v>
      </c>
      <c r="B1823" s="1">
        <f t="shared" si="394"/>
        <v>0.42999999999994998</v>
      </c>
      <c r="C1823">
        <f>front!D1823-front!B1823</f>
        <v>15504.6</v>
      </c>
      <c r="D1823" s="2">
        <f>front!E1823-front!C1823</f>
        <v>55381.7</v>
      </c>
      <c r="E1823" s="2">
        <f>IF(front!F1823-front!C1823&gt;0,front!F1823-front!C1823,0)</f>
        <v>55381.7</v>
      </c>
      <c r="F1823" s="2">
        <f>front!I1823-front!H1823</f>
        <v>1180.2999999999993</v>
      </c>
      <c r="G1823" s="2"/>
      <c r="H1823" s="2"/>
      <c r="I1823" s="4">
        <f>C1823/(constants!$A$4+constants!$B$4*data!C1823+constants!$C$4*data!C1823^2+constants!$D$4*data!C1823^3+constants!$E$4*data!C1823^4+constants!$F$4*data!C1823^5+constants!$G$4*data!C1823^6+constants!$H$4*data!C1823^7)</f>
        <v>15582.365848479267</v>
      </c>
      <c r="J1823" s="4">
        <f>D1823/(constants!$A$4+constants!$B$4*data!D1823+constants!$C$4*data!D1823^2+constants!$D$4*data!D1823^3+constants!$E$4*data!D1823^4+constants!$F$4*data!D1823^5+constants!$G$4*data!D1823^6+constants!$H$4*data!D1823^7)</f>
        <v>58443.791412617211</v>
      </c>
      <c r="K1823" s="4">
        <f>E1823/(constants!$A$4+constants!$B$4*data!E1823+constants!$C$4*data!E1823^2+constants!$D$4*data!E1823^3+constants!$E$4*data!E1823^4+constants!$F$4*data!E1823^5+constants!$G$4*data!E1823^6+constants!$H$4*data!E1823^7)</f>
        <v>58443.791412617211</v>
      </c>
      <c r="L1823" s="4">
        <f>F1823/(constants!$A$4+constants!$B$4*data!F1823+constants!$C$4*data!F1823^2+constants!$D$4*data!F1823^3+constants!$E$4*data!F1823^4+constants!$F$4*data!F1823^5+constants!$G$4*data!F1823^6+constants!$H$4*data!F1823^7)</f>
        <v>1177.5942174782165</v>
      </c>
      <c r="M1823" s="4"/>
      <c r="N1823" s="4"/>
      <c r="O1823" s="4">
        <f t="shared" si="389"/>
        <v>38955.914621198172</v>
      </c>
      <c r="P1823" s="4">
        <f t="shared" si="390"/>
        <v>14610.947853154303</v>
      </c>
      <c r="Q1823" s="4">
        <f t="shared" si="390"/>
        <v>14610.947853154303</v>
      </c>
      <c r="R1823" s="4">
        <f t="shared" si="391"/>
        <v>294.39855436955412</v>
      </c>
      <c r="S1823" s="4"/>
      <c r="T1823" s="4"/>
      <c r="U1823" s="4">
        <f t="shared" si="392"/>
        <v>1</v>
      </c>
      <c r="V1823" s="4"/>
      <c r="W1823" s="4"/>
      <c r="X1823">
        <f>IF(front!E1823&gt;$X$2,O1823,P1823)</f>
        <v>38955.914621198172</v>
      </c>
      <c r="Y1823">
        <f t="shared" si="387"/>
        <v>38721.933832897106</v>
      </c>
      <c r="Z1823">
        <f>SUMPRODUCT($B$7:$B$456,Y$7:Y$456,EXP(constants!$B$32+constants!$A$32*ABS($A$7:$A$456-$A1823)))</f>
        <v>2.2085081067614665E-14</v>
      </c>
      <c r="AA1823">
        <f t="shared" si="388"/>
        <v>38721.933832897106</v>
      </c>
      <c r="AB1823">
        <f t="shared" si="393"/>
        <v>38716.487874337501</v>
      </c>
      <c r="AD1823" s="4"/>
      <c r="AE1823" s="4"/>
      <c r="AF1823" s="4"/>
    </row>
    <row r="1824" spans="1:32" x14ac:dyDescent="0.2">
      <c r="A1824">
        <f>front!A1824</f>
        <v>1012.19</v>
      </c>
      <c r="B1824" s="1">
        <f t="shared" si="394"/>
        <v>0.42000000000007276</v>
      </c>
      <c r="C1824">
        <f>front!D1824-front!B1824</f>
        <v>15354.7</v>
      </c>
      <c r="D1824" s="2">
        <f>front!E1824-front!C1824</f>
        <v>55248</v>
      </c>
      <c r="E1824" s="2">
        <f>IF(front!F1824-front!C1824&gt;0,front!F1824-front!C1824,0)</f>
        <v>55248</v>
      </c>
      <c r="F1824" s="2">
        <f>front!I1824-front!H1824</f>
        <v>1156.5</v>
      </c>
      <c r="G1824" s="2"/>
      <c r="H1824" s="2"/>
      <c r="I1824" s="4">
        <f>C1824/(constants!$A$4+constants!$B$4*data!C1824+constants!$C$4*data!C1824^2+constants!$D$4*data!C1824^3+constants!$E$4*data!C1824^4+constants!$F$4*data!C1824^5+constants!$G$4*data!C1824^6+constants!$H$4*data!C1824^7)</f>
        <v>15429.065603747098</v>
      </c>
      <c r="J1824" s="4">
        <f>D1824/(constants!$A$4+constants!$B$4*data!D1824+constants!$C$4*data!D1824^2+constants!$D$4*data!D1824^3+constants!$E$4*data!D1824^4+constants!$F$4*data!D1824^5+constants!$G$4*data!D1824^6+constants!$H$4*data!D1824^7)</f>
        <v>58295.19787305245</v>
      </c>
      <c r="K1824" s="4">
        <f>E1824/(constants!$A$4+constants!$B$4*data!E1824+constants!$C$4*data!E1824^2+constants!$D$4*data!E1824^3+constants!$E$4*data!E1824^4+constants!$F$4*data!E1824^5+constants!$G$4*data!E1824^6+constants!$H$4*data!E1824^7)</f>
        <v>58295.19787305245</v>
      </c>
      <c r="L1824" s="4">
        <f>F1824/(constants!$A$4+constants!$B$4*data!F1824+constants!$C$4*data!F1824^2+constants!$D$4*data!F1824^3+constants!$E$4*data!F1824^4+constants!$F$4*data!F1824^5+constants!$G$4*data!F1824^6+constants!$H$4*data!F1824^7)</f>
        <v>1153.8481023184361</v>
      </c>
      <c r="M1824" s="4"/>
      <c r="N1824" s="4"/>
      <c r="O1824" s="4">
        <f t="shared" si="389"/>
        <v>38572.664009367742</v>
      </c>
      <c r="P1824" s="4">
        <f t="shared" si="390"/>
        <v>14573.799468263112</v>
      </c>
      <c r="Q1824" s="4">
        <f t="shared" si="390"/>
        <v>14573.799468263112</v>
      </c>
      <c r="R1824" s="4">
        <f t="shared" si="391"/>
        <v>288.46202557960902</v>
      </c>
      <c r="S1824" s="4"/>
      <c r="T1824" s="4"/>
      <c r="U1824" s="4">
        <f t="shared" si="392"/>
        <v>1</v>
      </c>
      <c r="V1824" s="4"/>
      <c r="W1824" s="4"/>
      <c r="X1824">
        <f>IF(front!E1824&gt;$X$2,O1824,P1824)</f>
        <v>38572.664009367742</v>
      </c>
      <c r="Y1824">
        <f t="shared" si="387"/>
        <v>38338.683221066676</v>
      </c>
      <c r="Z1824">
        <f>SUMPRODUCT($B$7:$B$456,Y$7:Y$456,EXP(constants!$B$32+constants!$A$32*ABS($A$7:$A$456-$A1824)))</f>
        <v>2.1563729549493076E-14</v>
      </c>
      <c r="AA1824">
        <f t="shared" si="388"/>
        <v>38338.683221066676</v>
      </c>
      <c r="AB1824">
        <f t="shared" si="393"/>
        <v>38333.237262507071</v>
      </c>
      <c r="AD1824" s="4"/>
      <c r="AE1824" s="4"/>
      <c r="AF1824" s="4"/>
    </row>
    <row r="1825" spans="1:32" x14ac:dyDescent="0.2">
      <c r="A1825">
        <f>front!A1825</f>
        <v>1012.62</v>
      </c>
      <c r="B1825" s="1">
        <f t="shared" si="394"/>
        <v>0.42999999999994998</v>
      </c>
      <c r="C1825">
        <f>front!D1825-front!B1825</f>
        <v>15133.3</v>
      </c>
      <c r="D1825" s="2">
        <f>front!E1825-front!C1825</f>
        <v>55192.3</v>
      </c>
      <c r="E1825" s="2">
        <f>IF(front!F1825-front!C1825&gt;0,front!F1825-front!C1825,0)</f>
        <v>55192.3</v>
      </c>
      <c r="F1825" s="2">
        <f>front!I1825-front!H1825</f>
        <v>1203.3000000000011</v>
      </c>
      <c r="G1825" s="2"/>
      <c r="H1825" s="2"/>
      <c r="I1825" s="4">
        <f>C1825/(constants!$A$4+constants!$B$4*data!C1825+constants!$C$4*data!C1825^2+constants!$D$4*data!C1825^3+constants!$E$4*data!C1825^4+constants!$F$4*data!C1825^5+constants!$G$4*data!C1825^6+constants!$H$4*data!C1825^7)</f>
        <v>15202.77854388483</v>
      </c>
      <c r="J1825" s="4">
        <f>D1825/(constants!$A$4+constants!$B$4*data!D1825+constants!$C$4*data!D1825^2+constants!$D$4*data!D1825^3+constants!$E$4*data!D1825^4+constants!$F$4*data!D1825^5+constants!$G$4*data!D1825^6+constants!$H$4*data!D1825^7)</f>
        <v>58233.307525165015</v>
      </c>
      <c r="K1825" s="4">
        <f>E1825/(constants!$A$4+constants!$B$4*data!E1825+constants!$C$4*data!E1825^2+constants!$D$4*data!E1825^3+constants!$E$4*data!E1825^4+constants!$F$4*data!E1825^5+constants!$G$4*data!E1825^6+constants!$H$4*data!E1825^7)</f>
        <v>58233.307525165015</v>
      </c>
      <c r="L1825" s="4">
        <f>F1825/(constants!$A$4+constants!$B$4*data!F1825+constants!$C$4*data!F1825^2+constants!$D$4*data!F1825^3+constants!$E$4*data!F1825^4+constants!$F$4*data!F1825^5+constants!$G$4*data!F1825^6+constants!$H$4*data!F1825^7)</f>
        <v>1200.5421436862916</v>
      </c>
      <c r="M1825" s="4"/>
      <c r="N1825" s="4"/>
      <c r="O1825" s="4">
        <f t="shared" si="389"/>
        <v>38006.94635971207</v>
      </c>
      <c r="P1825" s="4">
        <f t="shared" si="390"/>
        <v>14558.326881291254</v>
      </c>
      <c r="Q1825" s="4">
        <f t="shared" si="390"/>
        <v>14558.326881291254</v>
      </c>
      <c r="R1825" s="4">
        <f t="shared" si="391"/>
        <v>300.13553592157291</v>
      </c>
      <c r="S1825" s="4"/>
      <c r="T1825" s="4"/>
      <c r="U1825" s="4">
        <f t="shared" si="392"/>
        <v>1</v>
      </c>
      <c r="V1825" s="4"/>
      <c r="W1825" s="4"/>
      <c r="X1825">
        <f>IF(front!E1825&gt;$X$2,O1825,P1825)</f>
        <v>38006.94635971207</v>
      </c>
      <c r="Y1825">
        <f t="shared" si="387"/>
        <v>37772.965571411005</v>
      </c>
      <c r="Z1825">
        <f>SUMPRODUCT($B$7:$B$456,Y$7:Y$456,EXP(constants!$B$32+constants!$A$32*ABS($A$7:$A$456-$A1825)))</f>
        <v>2.1042712817502601E-14</v>
      </c>
      <c r="AA1825">
        <f t="shared" si="388"/>
        <v>37772.965571411005</v>
      </c>
      <c r="AB1825">
        <f t="shared" si="393"/>
        <v>37767.5196128514</v>
      </c>
      <c r="AD1825" s="4"/>
      <c r="AE1825" s="4"/>
      <c r="AF1825" s="4"/>
    </row>
    <row r="1826" spans="1:32" x14ac:dyDescent="0.2">
      <c r="A1826">
        <f>front!A1826</f>
        <v>1013.04</v>
      </c>
      <c r="B1826" s="1">
        <f t="shared" si="394"/>
        <v>0.41999999999995907</v>
      </c>
      <c r="C1826">
        <f>front!D1826-front!B1826</f>
        <v>14785.65</v>
      </c>
      <c r="D1826" s="2">
        <f>front!E1826-front!C1826</f>
        <v>55756.800000000003</v>
      </c>
      <c r="E1826" s="2">
        <f>IF(front!F1826-front!C1826&gt;0,front!F1826-front!C1826,0)</f>
        <v>55756.800000000003</v>
      </c>
      <c r="F1826" s="2">
        <f>front!I1826-front!H1826</f>
        <v>1151.2000000000007</v>
      </c>
      <c r="G1826" s="2"/>
      <c r="H1826" s="2"/>
      <c r="I1826" s="4">
        <f>C1826/(constants!$A$4+constants!$B$4*data!C1826+constants!$C$4*data!C1826^2+constants!$D$4*data!C1826^3+constants!$E$4*data!C1826^4+constants!$F$4*data!C1826^5+constants!$G$4*data!C1826^6+constants!$H$4*data!C1826^7)</f>
        <v>14847.778544057306</v>
      </c>
      <c r="J1826" s="4">
        <f>D1826/(constants!$A$4+constants!$B$4*data!D1826+constants!$C$4*data!D1826^2+constants!$D$4*data!D1826^3+constants!$E$4*data!D1826^4+constants!$F$4*data!D1826^5+constants!$G$4*data!D1826^6+constants!$H$4*data!D1826^7)</f>
        <v>58860.956678118069</v>
      </c>
      <c r="K1826" s="4">
        <f>E1826/(constants!$A$4+constants!$B$4*data!E1826+constants!$C$4*data!E1826^2+constants!$D$4*data!E1826^3+constants!$E$4*data!E1826^4+constants!$F$4*data!E1826^5+constants!$G$4*data!E1826^6+constants!$H$4*data!E1826^7)</f>
        <v>58860.956678118069</v>
      </c>
      <c r="L1826" s="4">
        <f>F1826/(constants!$A$4+constants!$B$4*data!F1826+constants!$C$4*data!F1826^2+constants!$D$4*data!F1826^3+constants!$E$4*data!F1826^4+constants!$F$4*data!F1826^5+constants!$G$4*data!F1826^6+constants!$H$4*data!F1826^7)</f>
        <v>1148.5601019404003</v>
      </c>
      <c r="M1826" s="4"/>
      <c r="N1826" s="4"/>
      <c r="O1826" s="4">
        <f t="shared" si="389"/>
        <v>37119.446360143265</v>
      </c>
      <c r="P1826" s="4">
        <f t="shared" si="390"/>
        <v>14715.239169529517</v>
      </c>
      <c r="Q1826" s="4">
        <f t="shared" si="390"/>
        <v>14715.239169529517</v>
      </c>
      <c r="R1826" s="4">
        <f t="shared" si="391"/>
        <v>287.14002548510007</v>
      </c>
      <c r="S1826" s="4"/>
      <c r="T1826" s="4"/>
      <c r="U1826" s="4">
        <f t="shared" si="392"/>
        <v>1</v>
      </c>
      <c r="V1826" s="4"/>
      <c r="W1826" s="4"/>
      <c r="X1826">
        <f>IF(front!E1826&gt;$X$2,O1826,P1826)</f>
        <v>37119.446360143265</v>
      </c>
      <c r="Y1826">
        <f t="shared" si="387"/>
        <v>36885.4655718422</v>
      </c>
      <c r="Z1826">
        <f>SUMPRODUCT($B$7:$B$456,Y$7:Y$456,EXP(constants!$B$32+constants!$A$32*ABS($A$7:$A$456-$A1826)))</f>
        <v>2.0545967967926902E-14</v>
      </c>
      <c r="AA1826">
        <f t="shared" si="388"/>
        <v>36885.4655718422</v>
      </c>
      <c r="AB1826">
        <f t="shared" si="393"/>
        <v>36880.019613282595</v>
      </c>
      <c r="AD1826" s="4"/>
      <c r="AE1826" s="4"/>
      <c r="AF1826" s="4"/>
    </row>
    <row r="1827" spans="1:32" x14ac:dyDescent="0.2">
      <c r="A1827">
        <f>front!A1827</f>
        <v>1013.46</v>
      </c>
      <c r="B1827" s="1">
        <f t="shared" si="394"/>
        <v>0.42000000000007276</v>
      </c>
      <c r="C1827">
        <f>front!D1827-front!B1827</f>
        <v>14412.05</v>
      </c>
      <c r="D1827" s="2">
        <f>front!E1827-front!C1827</f>
        <v>54789.599999999999</v>
      </c>
      <c r="E1827" s="2">
        <f>IF(front!F1827-front!C1827&gt;0,front!F1827-front!C1827,0)</f>
        <v>54789.599999999999</v>
      </c>
      <c r="F1827" s="2">
        <f>front!I1827-front!H1827</f>
        <v>1111.6000000000004</v>
      </c>
      <c r="G1827" s="2"/>
      <c r="H1827" s="2"/>
      <c r="I1827" s="4">
        <f>C1827/(constants!$A$4+constants!$B$4*data!C1827+constants!$C$4*data!C1827^2+constants!$D$4*data!C1827^3+constants!$E$4*data!C1827^4+constants!$F$4*data!C1827^5+constants!$G$4*data!C1827^6+constants!$H$4*data!C1827^7)</f>
        <v>14466.718430310162</v>
      </c>
      <c r="J1827" s="4">
        <f>D1827/(constants!$A$4+constants!$B$4*data!D1827+constants!$C$4*data!D1827^2+constants!$D$4*data!D1827^3+constants!$E$4*data!D1827^4+constants!$F$4*data!D1827^5+constants!$G$4*data!D1827^6+constants!$H$4*data!D1827^7)</f>
        <v>57786.084346250769</v>
      </c>
      <c r="K1827" s="4">
        <f>E1827/(constants!$A$4+constants!$B$4*data!E1827+constants!$C$4*data!E1827^2+constants!$D$4*data!E1827^3+constants!$E$4*data!E1827^4+constants!$F$4*data!E1827^5+constants!$G$4*data!E1827^6+constants!$H$4*data!E1827^7)</f>
        <v>57786.084346250769</v>
      </c>
      <c r="L1827" s="4">
        <f>F1827/(constants!$A$4+constants!$B$4*data!F1827+constants!$C$4*data!F1827^2+constants!$D$4*data!F1827^3+constants!$E$4*data!F1827^4+constants!$F$4*data!F1827^5+constants!$G$4*data!F1827^6+constants!$H$4*data!F1827^7)</f>
        <v>1109.0497615490353</v>
      </c>
      <c r="M1827" s="4"/>
      <c r="N1827" s="4"/>
      <c r="O1827" s="4">
        <f t="shared" si="389"/>
        <v>36166.796075775404</v>
      </c>
      <c r="P1827" s="4">
        <f t="shared" si="390"/>
        <v>14446.521086562692</v>
      </c>
      <c r="Q1827" s="4">
        <f t="shared" si="390"/>
        <v>14446.521086562692</v>
      </c>
      <c r="R1827" s="4">
        <f t="shared" si="391"/>
        <v>277.26244038725883</v>
      </c>
      <c r="S1827" s="4"/>
      <c r="T1827" s="4"/>
      <c r="U1827" s="4">
        <f t="shared" si="392"/>
        <v>1</v>
      </c>
      <c r="V1827" s="4"/>
      <c r="W1827" s="4"/>
      <c r="X1827">
        <f>IF(front!E1827&gt;$X$2,O1827,P1827)</f>
        <v>36166.796075775404</v>
      </c>
      <c r="Y1827">
        <f t="shared" si="387"/>
        <v>35932.815287474339</v>
      </c>
      <c r="Z1827">
        <f>SUMPRODUCT($B$7:$B$456,Y$7:Y$456,EXP(constants!$B$32+constants!$A$32*ABS($A$7:$A$456-$A1827)))</f>
        <v>2.0060949526809931E-14</v>
      </c>
      <c r="AA1827">
        <f t="shared" si="388"/>
        <v>35932.815287474339</v>
      </c>
      <c r="AB1827">
        <f t="shared" si="393"/>
        <v>35927.369328914734</v>
      </c>
      <c r="AD1827" s="4"/>
      <c r="AE1827" s="4"/>
      <c r="AF1827" s="4"/>
    </row>
    <row r="1828" spans="1:32" x14ac:dyDescent="0.2">
      <c r="A1828">
        <f>front!A1828</f>
        <v>1013.89</v>
      </c>
      <c r="B1828" s="1">
        <f t="shared" si="394"/>
        <v>0.42999999999994998</v>
      </c>
      <c r="C1828">
        <f>front!D1828-front!B1828</f>
        <v>14033.699999999999</v>
      </c>
      <c r="D1828" s="2">
        <f>front!E1828-front!C1828</f>
        <v>55948.4</v>
      </c>
      <c r="E1828" s="2">
        <f>IF(front!F1828-front!C1828&gt;0,front!F1828-front!C1828,0)</f>
        <v>55948.4</v>
      </c>
      <c r="F1828" s="2">
        <f>front!I1828-front!H1828</f>
        <v>1023.9000000000005</v>
      </c>
      <c r="G1828" s="2"/>
      <c r="H1828" s="2"/>
      <c r="I1828" s="4">
        <f>C1828/(constants!$A$4+constants!$B$4*data!C1828+constants!$C$4*data!C1828^2+constants!$D$4*data!C1828^3+constants!$E$4*data!C1828^4+constants!$F$4*data!C1828^5+constants!$G$4*data!C1828^6+constants!$H$4*data!C1828^7)</f>
        <v>14081.272579406845</v>
      </c>
      <c r="J1828" s="4">
        <f>D1828/(constants!$A$4+constants!$B$4*data!D1828+constants!$C$4*data!D1828^2+constants!$D$4*data!D1828^3+constants!$E$4*data!D1828^4+constants!$F$4*data!D1828^5+constants!$G$4*data!D1828^6+constants!$H$4*data!D1828^7)</f>
        <v>59074.219197136175</v>
      </c>
      <c r="K1828" s="4">
        <f>E1828/(constants!$A$4+constants!$B$4*data!E1828+constants!$C$4*data!E1828^2+constants!$D$4*data!E1828^3+constants!$E$4*data!E1828^4+constants!$F$4*data!E1828^5+constants!$G$4*data!E1828^6+constants!$H$4*data!E1828^7)</f>
        <v>59074.219197136175</v>
      </c>
      <c r="L1828" s="4">
        <f>F1828/(constants!$A$4+constants!$B$4*data!F1828+constants!$C$4*data!F1828^2+constants!$D$4*data!F1828^3+constants!$E$4*data!F1828^4+constants!$F$4*data!F1828^5+constants!$G$4*data!F1828^6+constants!$H$4*data!F1828^7)</f>
        <v>1021.5483576563976</v>
      </c>
      <c r="M1828" s="4"/>
      <c r="N1828" s="4"/>
      <c r="O1828" s="4">
        <f t="shared" si="389"/>
        <v>35203.181448517113</v>
      </c>
      <c r="P1828" s="4">
        <f t="shared" si="390"/>
        <v>14768.554799284044</v>
      </c>
      <c r="Q1828" s="4">
        <f t="shared" si="390"/>
        <v>14768.554799284044</v>
      </c>
      <c r="R1828" s="4">
        <f t="shared" si="391"/>
        <v>255.38708941409939</v>
      </c>
      <c r="S1828" s="4"/>
      <c r="T1828" s="4"/>
      <c r="U1828" s="4">
        <f t="shared" si="392"/>
        <v>1</v>
      </c>
      <c r="V1828" s="4"/>
      <c r="W1828" s="4"/>
      <c r="X1828">
        <f>IF(front!E1828&gt;$X$2,O1828,P1828)</f>
        <v>35203.181448517113</v>
      </c>
      <c r="Y1828">
        <f t="shared" si="387"/>
        <v>34969.200660216047</v>
      </c>
      <c r="Z1828">
        <f>SUMPRODUCT($B$7:$B$456,Y$7:Y$456,EXP(constants!$B$32+constants!$A$32*ABS($A$7:$A$456-$A1828)))</f>
        <v>1.9576242540521009E-14</v>
      </c>
      <c r="AA1828">
        <f t="shared" si="388"/>
        <v>34969.200660216047</v>
      </c>
      <c r="AB1828">
        <f t="shared" si="393"/>
        <v>34963.754701656442</v>
      </c>
      <c r="AD1828" s="4"/>
      <c r="AE1828" s="4"/>
      <c r="AF1828" s="4"/>
    </row>
    <row r="1829" spans="1:32" x14ac:dyDescent="0.2">
      <c r="A1829">
        <f>front!A1829</f>
        <v>1014.31</v>
      </c>
      <c r="B1829" s="1">
        <f t="shared" si="394"/>
        <v>0.41999999999995907</v>
      </c>
      <c r="C1829">
        <f>front!D1829-front!B1829</f>
        <v>13770.099999999999</v>
      </c>
      <c r="D1829" s="2">
        <f>front!E1829-front!C1829</f>
        <v>55065</v>
      </c>
      <c r="E1829" s="2">
        <f>IF(front!F1829-front!C1829&gt;0,front!F1829-front!C1829,0)</f>
        <v>55065</v>
      </c>
      <c r="F1829" s="2">
        <f>front!I1829-front!H1829</f>
        <v>985.60000000000036</v>
      </c>
      <c r="G1829" s="2"/>
      <c r="H1829" s="2"/>
      <c r="I1829" s="4">
        <f>C1829/(constants!$A$4+constants!$B$4*data!C1829+constants!$C$4*data!C1829^2+constants!$D$4*data!C1829^3+constants!$E$4*data!C1829^4+constants!$F$4*data!C1829^5+constants!$G$4*data!C1829^6+constants!$H$4*data!C1829^7)</f>
        <v>13812.999349213422</v>
      </c>
      <c r="J1829" s="4">
        <f>D1829/(constants!$A$4+constants!$B$4*data!D1829+constants!$C$4*data!D1829^2+constants!$D$4*data!D1829^3+constants!$E$4*data!D1829^4+constants!$F$4*data!D1829^5+constants!$G$4*data!D1829^6+constants!$H$4*data!D1829^7)</f>
        <v>58091.890114890586</v>
      </c>
      <c r="K1829" s="4">
        <f>E1829/(constants!$A$4+constants!$B$4*data!E1829+constants!$C$4*data!E1829^2+constants!$D$4*data!E1829^3+constants!$E$4*data!E1829^4+constants!$F$4*data!E1829^5+constants!$G$4*data!E1829^6+constants!$H$4*data!E1829^7)</f>
        <v>58091.890114890586</v>
      </c>
      <c r="L1829" s="4">
        <f>F1829/(constants!$A$4+constants!$B$4*data!F1829+constants!$C$4*data!F1829^2+constants!$D$4*data!F1829^3+constants!$E$4*data!F1829^4+constants!$F$4*data!F1829^5+constants!$G$4*data!F1829^6+constants!$H$4*data!F1829^7)</f>
        <v>983.33511280211007</v>
      </c>
      <c r="M1829" s="4"/>
      <c r="N1829" s="4"/>
      <c r="O1829" s="4">
        <f t="shared" si="389"/>
        <v>34532.498373033552</v>
      </c>
      <c r="P1829" s="4">
        <f t="shared" si="390"/>
        <v>14522.972528722647</v>
      </c>
      <c r="Q1829" s="4">
        <f t="shared" si="390"/>
        <v>14522.972528722647</v>
      </c>
      <c r="R1829" s="4">
        <f t="shared" si="391"/>
        <v>245.83377820052752</v>
      </c>
      <c r="S1829" s="4"/>
      <c r="T1829" s="4"/>
      <c r="U1829" s="4">
        <f t="shared" si="392"/>
        <v>1</v>
      </c>
      <c r="V1829" s="4"/>
      <c r="W1829" s="4"/>
      <c r="X1829">
        <f>IF(front!E1829&gt;$X$2,O1829,P1829)</f>
        <v>34532.498373033552</v>
      </c>
      <c r="Y1829">
        <f t="shared" si="387"/>
        <v>34298.517584732486</v>
      </c>
      <c r="Z1829">
        <f>SUMPRODUCT($B$7:$B$456,Y$7:Y$456,EXP(constants!$B$32+constants!$A$32*ABS($A$7:$A$456-$A1829)))</f>
        <v>1.9114115924985027E-14</v>
      </c>
      <c r="AA1829">
        <f t="shared" si="388"/>
        <v>34298.517584732486</v>
      </c>
      <c r="AB1829">
        <f t="shared" si="393"/>
        <v>34293.071626172881</v>
      </c>
      <c r="AD1829" s="4"/>
      <c r="AE1829" s="4"/>
      <c r="AF1829" s="4"/>
    </row>
    <row r="1830" spans="1:32" x14ac:dyDescent="0.2">
      <c r="A1830">
        <f>front!A1830</f>
        <v>1014.74</v>
      </c>
      <c r="B1830" s="1">
        <f t="shared" si="394"/>
        <v>0.43000000000006366</v>
      </c>
      <c r="C1830">
        <f>front!D1830-front!B1830</f>
        <v>13523.15</v>
      </c>
      <c r="D1830" s="2">
        <f>front!E1830-front!C1830</f>
        <v>55604.6</v>
      </c>
      <c r="E1830" s="2">
        <f>IF(front!F1830-front!C1830&gt;0,front!F1830-front!C1830,0)</f>
        <v>55604.6</v>
      </c>
      <c r="F1830" s="2">
        <f>front!I1830-front!H1830</f>
        <v>995.30000000000109</v>
      </c>
      <c r="G1830" s="2"/>
      <c r="H1830" s="2"/>
      <c r="I1830" s="4">
        <f>C1830/(constants!$A$4+constants!$B$4*data!C1830+constants!$C$4*data!C1830^2+constants!$D$4*data!C1830^3+constants!$E$4*data!C1830^4+constants!$F$4*data!C1830^5+constants!$G$4*data!C1830^6+constants!$H$4*data!C1830^7)</f>
        <v>13561.8709219148</v>
      </c>
      <c r="J1830" s="4">
        <f>D1830/(constants!$A$4+constants!$B$4*data!D1830+constants!$C$4*data!D1830^2+constants!$D$4*data!D1830^3+constants!$E$4*data!D1830^4+constants!$F$4*data!D1830^5+constants!$G$4*data!D1830^6+constants!$H$4*data!D1830^7)</f>
        <v>58691.635953737452</v>
      </c>
      <c r="K1830" s="4">
        <f>E1830/(constants!$A$4+constants!$B$4*data!E1830+constants!$C$4*data!E1830^2+constants!$D$4*data!E1830^3+constants!$E$4*data!E1830^4+constants!$F$4*data!E1830^5+constants!$G$4*data!E1830^6+constants!$H$4*data!E1830^7)</f>
        <v>58691.635953737452</v>
      </c>
      <c r="L1830" s="4">
        <f>F1830/(constants!$A$4+constants!$B$4*data!F1830+constants!$C$4*data!F1830^2+constants!$D$4*data!F1830^3+constants!$E$4*data!F1830^4+constants!$F$4*data!F1830^5+constants!$G$4*data!F1830^6+constants!$H$4*data!F1830^7)</f>
        <v>993.01313893555994</v>
      </c>
      <c r="M1830" s="4"/>
      <c r="N1830" s="4"/>
      <c r="O1830" s="4">
        <f t="shared" si="389"/>
        <v>33904.677304787001</v>
      </c>
      <c r="P1830" s="4">
        <f t="shared" si="390"/>
        <v>14672.908988434363</v>
      </c>
      <c r="Q1830" s="4">
        <f t="shared" si="390"/>
        <v>14672.908988434363</v>
      </c>
      <c r="R1830" s="4">
        <f t="shared" si="391"/>
        <v>248.25328473388998</v>
      </c>
      <c r="S1830" s="4"/>
      <c r="T1830" s="4"/>
      <c r="U1830" s="4">
        <f t="shared" si="392"/>
        <v>1</v>
      </c>
      <c r="V1830" s="4"/>
      <c r="W1830" s="4"/>
      <c r="X1830">
        <f>IF(front!E1830&gt;$X$2,O1830,P1830)</f>
        <v>33904.677304787001</v>
      </c>
      <c r="Y1830">
        <f t="shared" si="387"/>
        <v>33670.696516485936</v>
      </c>
      <c r="Z1830">
        <f>SUMPRODUCT($B$7:$B$456,Y$7:Y$456,EXP(constants!$B$32+constants!$A$32*ABS($A$7:$A$456-$A1830)))</f>
        <v>1.8652286064279902E-14</v>
      </c>
      <c r="AA1830">
        <f t="shared" si="388"/>
        <v>33670.696516485936</v>
      </c>
      <c r="AB1830">
        <f t="shared" si="393"/>
        <v>33665.250557926331</v>
      </c>
      <c r="AD1830" s="4"/>
      <c r="AE1830" s="4"/>
      <c r="AF1830" s="4"/>
    </row>
    <row r="1831" spans="1:32" x14ac:dyDescent="0.2">
      <c r="A1831">
        <f>front!A1831</f>
        <v>1015.16</v>
      </c>
      <c r="B1831" s="1">
        <f t="shared" si="394"/>
        <v>0.41999999999995907</v>
      </c>
      <c r="C1831">
        <f>front!D1831-front!B1831</f>
        <v>13378.75</v>
      </c>
      <c r="D1831" s="2">
        <f>front!E1831-front!C1831</f>
        <v>55413.1</v>
      </c>
      <c r="E1831" s="2">
        <f>IF(front!F1831-front!C1831&gt;0,front!F1831-front!C1831,0)</f>
        <v>55413.1</v>
      </c>
      <c r="F1831" s="2">
        <f>front!I1831-front!H1831</f>
        <v>961</v>
      </c>
      <c r="G1831" s="2"/>
      <c r="H1831" s="2"/>
      <c r="I1831" s="4">
        <f>C1831/(constants!$A$4+constants!$B$4*data!C1831+constants!$C$4*data!C1831^2+constants!$D$4*data!C1831^3+constants!$E$4*data!C1831^4+constants!$F$4*data!C1831^5+constants!$G$4*data!C1831^6+constants!$H$4*data!C1831^7)</f>
        <v>13415.116418554717</v>
      </c>
      <c r="J1831" s="4">
        <f>D1831/(constants!$A$4+constants!$B$4*data!D1831+constants!$C$4*data!D1831^2+constants!$D$4*data!D1831^3+constants!$E$4*data!D1831^4+constants!$F$4*data!D1831^5+constants!$G$4*data!D1831^6+constants!$H$4*data!D1831^7)</f>
        <v>58478.696498124169</v>
      </c>
      <c r="K1831" s="4">
        <f>E1831/(constants!$A$4+constants!$B$4*data!E1831+constants!$C$4*data!E1831^2+constants!$D$4*data!E1831^3+constants!$E$4*data!E1831^4+constants!$F$4*data!E1831^5+constants!$G$4*data!E1831^6+constants!$H$4*data!E1831^7)</f>
        <v>58478.696498124169</v>
      </c>
      <c r="L1831" s="4">
        <f>F1831/(constants!$A$4+constants!$B$4*data!F1831+constants!$C$4*data!F1831^2+constants!$D$4*data!F1831^3+constants!$E$4*data!F1831^4+constants!$F$4*data!F1831^5+constants!$G$4*data!F1831^6+constants!$H$4*data!F1831^7)</f>
        <v>958.79084711570772</v>
      </c>
      <c r="M1831" s="4"/>
      <c r="N1831" s="4"/>
      <c r="O1831" s="4">
        <f t="shared" si="389"/>
        <v>33537.791046386796</v>
      </c>
      <c r="P1831" s="4">
        <f t="shared" si="390"/>
        <v>14619.674124531042</v>
      </c>
      <c r="Q1831" s="4">
        <f t="shared" si="390"/>
        <v>14619.674124531042</v>
      </c>
      <c r="R1831" s="4">
        <f t="shared" si="391"/>
        <v>239.69771177892693</v>
      </c>
      <c r="S1831" s="4"/>
      <c r="T1831" s="4"/>
      <c r="U1831" s="4">
        <f t="shared" si="392"/>
        <v>1</v>
      </c>
      <c r="V1831" s="4"/>
      <c r="W1831" s="4"/>
      <c r="X1831">
        <f>IF(front!E1831&gt;$X$2,O1831,P1831)</f>
        <v>33537.791046386796</v>
      </c>
      <c r="Y1831">
        <f t="shared" si="387"/>
        <v>33303.81025808573</v>
      </c>
      <c r="Z1831">
        <f>SUMPRODUCT($B$7:$B$456,Y$7:Y$456,EXP(constants!$B$32+constants!$A$32*ABS($A$7:$A$456-$A1831)))</f>
        <v>1.8211970829471551E-14</v>
      </c>
      <c r="AA1831">
        <f t="shared" si="388"/>
        <v>33303.81025808573</v>
      </c>
      <c r="AB1831">
        <f t="shared" si="393"/>
        <v>33298.364299526125</v>
      </c>
      <c r="AD1831" s="4"/>
      <c r="AE1831" s="4"/>
      <c r="AF1831" s="4"/>
    </row>
    <row r="1832" spans="1:32" x14ac:dyDescent="0.2">
      <c r="A1832">
        <f>front!A1832</f>
        <v>1015.59</v>
      </c>
      <c r="B1832" s="1">
        <f t="shared" si="394"/>
        <v>0.43000000000006366</v>
      </c>
      <c r="C1832">
        <f>front!D1832-front!B1832</f>
        <v>13313.150000000001</v>
      </c>
      <c r="D1832" s="2">
        <f>front!E1832-front!C1832</f>
        <v>55799.6</v>
      </c>
      <c r="E1832" s="2">
        <f>IF(front!F1832-front!C1832&gt;0,front!F1832-front!C1832,0)</f>
        <v>55799.6</v>
      </c>
      <c r="F1832" s="2">
        <f>front!I1832-front!H1832</f>
        <v>980.80000000000109</v>
      </c>
      <c r="G1832" s="2"/>
      <c r="H1832" s="2"/>
      <c r="I1832" s="4">
        <f>C1832/(constants!$A$4+constants!$B$4*data!C1832+constants!$C$4*data!C1832^2+constants!$D$4*data!C1832^3+constants!$E$4*data!C1832^4+constants!$F$4*data!C1832^5+constants!$G$4*data!C1832^6+constants!$H$4*data!C1832^7)</f>
        <v>13348.468291837684</v>
      </c>
      <c r="J1832" s="4">
        <f>D1832/(constants!$A$4+constants!$B$4*data!D1832+constants!$C$4*data!D1832^2+constants!$D$4*data!D1832^3+constants!$E$4*data!D1832^4+constants!$F$4*data!D1832^5+constants!$G$4*data!D1832^6+constants!$H$4*data!D1832^7)</f>
        <v>58908.584807696665</v>
      </c>
      <c r="K1832" s="4">
        <f>E1832/(constants!$A$4+constants!$B$4*data!E1832+constants!$C$4*data!E1832^2+constants!$D$4*data!E1832^3+constants!$E$4*data!E1832^4+constants!$F$4*data!E1832^5+constants!$G$4*data!E1832^6+constants!$H$4*data!E1832^7)</f>
        <v>58908.584807696665</v>
      </c>
      <c r="L1832" s="4">
        <f>F1832/(constants!$A$4+constants!$B$4*data!F1832+constants!$C$4*data!F1832^2+constants!$D$4*data!F1832^3+constants!$E$4*data!F1832^4+constants!$F$4*data!F1832^5+constants!$G$4*data!F1832^6+constants!$H$4*data!F1832^7)</f>
        <v>978.54598700345264</v>
      </c>
      <c r="M1832" s="4"/>
      <c r="N1832" s="4"/>
      <c r="O1832" s="4">
        <f t="shared" si="389"/>
        <v>33371.170729594211</v>
      </c>
      <c r="P1832" s="4">
        <f t="shared" si="390"/>
        <v>14727.146201924166</v>
      </c>
      <c r="Q1832" s="4">
        <f t="shared" si="390"/>
        <v>14727.146201924166</v>
      </c>
      <c r="R1832" s="4">
        <f t="shared" si="391"/>
        <v>244.63649675086316</v>
      </c>
      <c r="S1832" s="4"/>
      <c r="T1832" s="4"/>
      <c r="U1832" s="4">
        <f t="shared" si="392"/>
        <v>1</v>
      </c>
      <c r="V1832" s="4"/>
      <c r="W1832" s="4"/>
      <c r="X1832">
        <f>IF(front!E1832&gt;$X$2,O1832,P1832)</f>
        <v>33371.170729594211</v>
      </c>
      <c r="Y1832">
        <f t="shared" si="387"/>
        <v>33137.189941293145</v>
      </c>
      <c r="Z1832">
        <f>SUMPRODUCT($B$7:$B$456,Y$7:Y$456,EXP(constants!$B$32+constants!$A$32*ABS($A$7:$A$456-$A1832)))</f>
        <v>1.7771938343305306E-14</v>
      </c>
      <c r="AA1832">
        <f t="shared" si="388"/>
        <v>33137.189941293145</v>
      </c>
      <c r="AB1832">
        <f t="shared" si="393"/>
        <v>33131.74398273354</v>
      </c>
      <c r="AD1832" s="4"/>
      <c r="AE1832" s="4"/>
      <c r="AF1832" s="4"/>
    </row>
    <row r="1833" spans="1:32" x14ac:dyDescent="0.2">
      <c r="A1833">
        <f>front!A1833</f>
        <v>1016.01</v>
      </c>
      <c r="B1833" s="1">
        <f t="shared" si="394"/>
        <v>0.41999999999995907</v>
      </c>
      <c r="C1833">
        <f>front!D1833-front!B1833</f>
        <v>13323.15</v>
      </c>
      <c r="D1833" s="2">
        <f>front!E1833-front!C1833</f>
        <v>55190.8</v>
      </c>
      <c r="E1833" s="2">
        <f>IF(front!F1833-front!C1833&gt;0,front!F1833-front!C1833,0)</f>
        <v>55190.8</v>
      </c>
      <c r="F1833" s="2">
        <f>front!I1833-front!H1833</f>
        <v>982.89999999999964</v>
      </c>
      <c r="G1833" s="2"/>
      <c r="H1833" s="2"/>
      <c r="I1833" s="4">
        <f>C1833/(constants!$A$4+constants!$B$4*data!C1833+constants!$C$4*data!C1833^2+constants!$D$4*data!C1833^3+constants!$E$4*data!C1833^4+constants!$F$4*data!C1833^5+constants!$G$4*data!C1833^6+constants!$H$4*data!C1833^7)</f>
        <v>13358.627201522115</v>
      </c>
      <c r="J1833" s="4">
        <f>D1833/(constants!$A$4+constants!$B$4*data!D1833+constants!$C$4*data!D1833^2+constants!$D$4*data!D1833^3+constants!$E$4*data!D1833^4+constants!$F$4*data!D1833^5+constants!$G$4*data!D1833^6+constants!$H$4*data!D1833^7)</f>
        <v>58231.640933002083</v>
      </c>
      <c r="K1833" s="4">
        <f>E1833/(constants!$A$4+constants!$B$4*data!E1833+constants!$C$4*data!E1833^2+constants!$D$4*data!E1833^3+constants!$E$4*data!E1833^4+constants!$F$4*data!E1833^5+constants!$G$4*data!E1833^6+constants!$H$4*data!E1833^7)</f>
        <v>58231.640933002083</v>
      </c>
      <c r="L1833" s="4">
        <f>F1833/(constants!$A$4+constants!$B$4*data!F1833+constants!$C$4*data!F1833^2+constants!$D$4*data!F1833^3+constants!$E$4*data!F1833^4+constants!$F$4*data!F1833^5+constants!$G$4*data!F1833^6+constants!$H$4*data!F1833^7)</f>
        <v>980.64122949556054</v>
      </c>
      <c r="M1833" s="4"/>
      <c r="N1833" s="4"/>
      <c r="O1833" s="4">
        <f t="shared" si="389"/>
        <v>33396.568003805289</v>
      </c>
      <c r="P1833" s="4">
        <f t="shared" si="390"/>
        <v>14557.910233250521</v>
      </c>
      <c r="Q1833" s="4">
        <f t="shared" si="390"/>
        <v>14557.910233250521</v>
      </c>
      <c r="R1833" s="4">
        <f t="shared" si="391"/>
        <v>245.16030737389013</v>
      </c>
      <c r="S1833" s="4"/>
      <c r="T1833" s="4"/>
      <c r="U1833" s="4">
        <f t="shared" si="392"/>
        <v>1</v>
      </c>
      <c r="V1833" s="4"/>
      <c r="W1833" s="4"/>
      <c r="X1833">
        <f>IF(front!E1833&gt;$X$2,O1833,P1833)</f>
        <v>33396.568003805289</v>
      </c>
      <c r="Y1833">
        <f t="shared" si="387"/>
        <v>33162.587215504223</v>
      </c>
      <c r="Z1833">
        <f>SUMPRODUCT($B$7:$B$456,Y$7:Y$456,EXP(constants!$B$32+constants!$A$32*ABS($A$7:$A$456-$A1833)))</f>
        <v>1.7352405039040927E-14</v>
      </c>
      <c r="AA1833">
        <f t="shared" si="388"/>
        <v>33162.587215504223</v>
      </c>
      <c r="AB1833">
        <f t="shared" si="393"/>
        <v>33157.141256944618</v>
      </c>
      <c r="AD1833" s="4"/>
      <c r="AE1833" s="4"/>
      <c r="AF1833" s="4"/>
    </row>
    <row r="1834" spans="1:32" x14ac:dyDescent="0.2">
      <c r="A1834">
        <f>front!A1834</f>
        <v>1016.44</v>
      </c>
      <c r="B1834" s="1">
        <f t="shared" si="394"/>
        <v>0.43000000000006366</v>
      </c>
      <c r="C1834">
        <f>front!D1834-front!B1834</f>
        <v>13420.050000000001</v>
      </c>
      <c r="D1834" s="2">
        <f>front!E1834-front!C1834</f>
        <v>55550.1</v>
      </c>
      <c r="E1834" s="2">
        <f>IF(front!F1834-front!C1834&gt;0,front!F1834-front!C1834,0)</f>
        <v>55550.1</v>
      </c>
      <c r="F1834" s="2">
        <f>front!I1834-front!H1834</f>
        <v>987.60000000000036</v>
      </c>
      <c r="G1834" s="2"/>
      <c r="H1834" s="2"/>
      <c r="I1834" s="4">
        <f>C1834/(constants!$A$4+constants!$B$4*data!C1834+constants!$C$4*data!C1834^2+constants!$D$4*data!C1834^3+constants!$E$4*data!C1834^4+constants!$F$4*data!C1834^5+constants!$G$4*data!C1834^6+constants!$H$4*data!C1834^7)</f>
        <v>13457.083174667945</v>
      </c>
      <c r="J1834" s="4">
        <f>D1834/(constants!$A$4+constants!$B$4*data!D1834+constants!$C$4*data!D1834^2+constants!$D$4*data!D1834^3+constants!$E$4*data!D1834^4+constants!$F$4*data!D1834^5+constants!$G$4*data!D1834^6+constants!$H$4*data!D1834^7)</f>
        <v>58631.023129449983</v>
      </c>
      <c r="K1834" s="4">
        <f>E1834/(constants!$A$4+constants!$B$4*data!E1834+constants!$C$4*data!E1834^2+constants!$D$4*data!E1834^3+constants!$E$4*data!E1834^4+constants!$F$4*data!E1834^5+constants!$G$4*data!E1834^6+constants!$H$4*data!E1834^7)</f>
        <v>58631.023129449983</v>
      </c>
      <c r="L1834" s="4">
        <f>F1834/(constants!$A$4+constants!$B$4*data!F1834+constants!$C$4*data!F1834^2+constants!$D$4*data!F1834^3+constants!$E$4*data!F1834^4+constants!$F$4*data!F1834^5+constants!$G$4*data!F1834^6+constants!$H$4*data!F1834^7)</f>
        <v>985.33058199126776</v>
      </c>
      <c r="M1834" s="4"/>
      <c r="N1834" s="4"/>
      <c r="O1834" s="4">
        <f t="shared" si="389"/>
        <v>33642.70793666986</v>
      </c>
      <c r="P1834" s="4">
        <f t="shared" si="390"/>
        <v>14657.755782362496</v>
      </c>
      <c r="Q1834" s="4">
        <f t="shared" si="390"/>
        <v>14657.755782362496</v>
      </c>
      <c r="R1834" s="4">
        <f t="shared" si="391"/>
        <v>246.33264549781694</v>
      </c>
      <c r="S1834" s="4"/>
      <c r="T1834" s="4"/>
      <c r="U1834" s="4">
        <f t="shared" si="392"/>
        <v>1</v>
      </c>
      <c r="V1834" s="4"/>
      <c r="W1834" s="4"/>
      <c r="X1834">
        <f>IF(front!E1834&gt;$X$2,O1834,P1834)</f>
        <v>33642.70793666986</v>
      </c>
      <c r="Y1834">
        <f t="shared" si="387"/>
        <v>33408.727148368795</v>
      </c>
      <c r="Z1834">
        <f>SUMPRODUCT($B$7:$B$456,Y$7:Y$456,EXP(constants!$B$32+constants!$A$32*ABS($A$7:$A$456-$A1834)))</f>
        <v>1.6933141138291854E-14</v>
      </c>
      <c r="AA1834">
        <f t="shared" si="388"/>
        <v>33408.727148368795</v>
      </c>
      <c r="AB1834">
        <f t="shared" si="393"/>
        <v>33403.28118980919</v>
      </c>
      <c r="AD1834" s="4"/>
      <c r="AE1834" s="4"/>
      <c r="AF1834" s="4"/>
    </row>
    <row r="1835" spans="1:32" x14ac:dyDescent="0.2">
      <c r="A1835">
        <f>front!A1835</f>
        <v>1016.86</v>
      </c>
      <c r="B1835" s="1">
        <f t="shared" si="394"/>
        <v>0.41999999999995907</v>
      </c>
      <c r="C1835">
        <f>front!D1835-front!B1835</f>
        <v>13768.55</v>
      </c>
      <c r="D1835" s="2">
        <f>front!E1835-front!C1835</f>
        <v>49823.5</v>
      </c>
      <c r="E1835" s="2">
        <f>IF(front!F1835-front!C1835&gt;0,front!F1835-front!C1835,0)</f>
        <v>49823.5</v>
      </c>
      <c r="F1835" s="2">
        <f>front!I1835-front!H1835</f>
        <v>-1536.9000000000015</v>
      </c>
      <c r="G1835" s="2"/>
      <c r="H1835" s="2"/>
      <c r="I1835" s="4">
        <f>C1835/(constants!$A$4+constants!$B$4*data!C1835+constants!$C$4*data!C1835^2+constants!$D$4*data!C1835^3+constants!$E$4*data!C1835^4+constants!$F$4*data!C1835^5+constants!$G$4*data!C1835^6+constants!$H$4*data!C1835^7)</f>
        <v>13811.422522622803</v>
      </c>
      <c r="J1835" s="4">
        <f>D1835/(constants!$A$4+constants!$B$4*data!D1835+constants!$C$4*data!D1835^2+constants!$D$4*data!D1835^3+constants!$E$4*data!D1835^4+constants!$F$4*data!D1835^5+constants!$G$4*data!D1835^6+constants!$H$4*data!D1835^7)</f>
        <v>52289.132608636472</v>
      </c>
      <c r="K1835" s="4">
        <f>E1835/(constants!$A$4+constants!$B$4*data!E1835+constants!$C$4*data!E1835^2+constants!$D$4*data!E1835^3+constants!$E$4*data!E1835^4+constants!$F$4*data!E1835^5+constants!$G$4*data!E1835^6+constants!$H$4*data!E1835^7)</f>
        <v>52289.132608636472</v>
      </c>
      <c r="L1835" s="4">
        <f>F1835/(constants!$A$4+constants!$B$4*data!F1835+constants!$C$4*data!F1835^2+constants!$D$4*data!F1835^3+constants!$E$4*data!F1835^4+constants!$F$4*data!F1835^5+constants!$G$4*data!F1835^6+constants!$H$4*data!F1835^7)</f>
        <v>-1532.7387164885326</v>
      </c>
      <c r="M1835" s="4"/>
      <c r="N1835" s="4"/>
      <c r="O1835" s="4">
        <f t="shared" si="389"/>
        <v>34528.55630655701</v>
      </c>
      <c r="P1835" s="4">
        <f t="shared" si="390"/>
        <v>13072.283152159118</v>
      </c>
      <c r="Q1835" s="4">
        <f t="shared" si="390"/>
        <v>13072.283152159118</v>
      </c>
      <c r="R1835" s="4">
        <f t="shared" si="391"/>
        <v>-383.18467912213316</v>
      </c>
      <c r="S1835" s="4"/>
      <c r="T1835" s="4"/>
      <c r="U1835" s="4">
        <f t="shared" si="392"/>
        <v>1</v>
      </c>
      <c r="V1835" s="4"/>
      <c r="W1835" s="4"/>
      <c r="X1835">
        <f>IF(front!E1835&gt;$X$2,O1835,P1835)</f>
        <v>34528.55630655701</v>
      </c>
      <c r="Y1835">
        <f t="shared" si="387"/>
        <v>34294.575518255944</v>
      </c>
      <c r="Z1835">
        <f>SUMPRODUCT($B$7:$B$456,Y$7:Y$456,EXP(constants!$B$32+constants!$A$32*ABS($A$7:$A$456-$A1835)))</f>
        <v>1.6533408902218752E-14</v>
      </c>
      <c r="AA1835">
        <f t="shared" si="388"/>
        <v>34294.575518255944</v>
      </c>
      <c r="AB1835">
        <f t="shared" si="393"/>
        <v>34289.129559696339</v>
      </c>
      <c r="AD1835" s="4"/>
      <c r="AE1835" s="4"/>
      <c r="AF1835" s="4"/>
    </row>
    <row r="1836" spans="1:32" x14ac:dyDescent="0.2">
      <c r="A1836">
        <f>front!A1836</f>
        <v>1017.28</v>
      </c>
      <c r="B1836" s="1">
        <f t="shared" si="394"/>
        <v>0.41999999999995907</v>
      </c>
      <c r="C1836">
        <f>front!D1836-front!B1836</f>
        <v>13695.449999999999</v>
      </c>
      <c r="D1836" s="2">
        <f>front!E1836-front!C1836</f>
        <v>55545.4</v>
      </c>
      <c r="E1836" s="2">
        <f>IF(front!F1836-front!C1836&gt;0,front!F1836-front!C1836,0)</f>
        <v>55545.4</v>
      </c>
      <c r="F1836" s="2">
        <f>front!I1836-front!H1836</f>
        <v>1120.3999999999996</v>
      </c>
      <c r="G1836" s="2"/>
      <c r="H1836" s="2"/>
      <c r="I1836" s="4">
        <f>C1836/(constants!$A$4+constants!$B$4*data!C1836+constants!$C$4*data!C1836^2+constants!$D$4*data!C1836^3+constants!$E$4*data!C1836^4+constants!$F$4*data!C1836^5+constants!$G$4*data!C1836^6+constants!$H$4*data!C1836^7)</f>
        <v>13737.065977209464</v>
      </c>
      <c r="J1836" s="4">
        <f>D1836/(constants!$A$4+constants!$B$4*data!D1836+constants!$C$4*data!D1836^2+constants!$D$4*data!D1836^3+constants!$E$4*data!D1836^4+constants!$F$4*data!D1836^5+constants!$G$4*data!D1836^6+constants!$H$4*data!D1836^7)</f>
        <v>58625.796395446669</v>
      </c>
      <c r="K1836" s="4">
        <f>E1836/(constants!$A$4+constants!$B$4*data!E1836+constants!$C$4*data!E1836^2+constants!$D$4*data!E1836^3+constants!$E$4*data!E1836^4+constants!$F$4*data!E1836^5+constants!$G$4*data!E1836^6+constants!$H$4*data!E1836^7)</f>
        <v>58625.796395446669</v>
      </c>
      <c r="L1836" s="4">
        <f>F1836/(constants!$A$4+constants!$B$4*data!F1836+constants!$C$4*data!F1836^2+constants!$D$4*data!F1836^3+constants!$E$4*data!F1836^4+constants!$F$4*data!F1836^5+constants!$G$4*data!F1836^6+constants!$H$4*data!F1836^7)</f>
        <v>1117.8298367611487</v>
      </c>
      <c r="M1836" s="4"/>
      <c r="N1836" s="4"/>
      <c r="O1836" s="4">
        <f t="shared" si="389"/>
        <v>34342.664943023658</v>
      </c>
      <c r="P1836" s="4">
        <f t="shared" si="390"/>
        <v>14656.449098861667</v>
      </c>
      <c r="Q1836" s="4">
        <f t="shared" si="390"/>
        <v>14656.449098861667</v>
      </c>
      <c r="R1836" s="4">
        <f t="shared" si="391"/>
        <v>279.45745919028718</v>
      </c>
      <c r="S1836" s="4"/>
      <c r="T1836" s="4"/>
      <c r="U1836" s="4">
        <f t="shared" si="392"/>
        <v>1</v>
      </c>
      <c r="V1836" s="4"/>
      <c r="W1836" s="4"/>
      <c r="X1836">
        <f>IF(front!E1836&gt;$X$2,O1836,P1836)</f>
        <v>34342.664943023658</v>
      </c>
      <c r="Y1836">
        <f t="shared" si="387"/>
        <v>34108.684154722592</v>
      </c>
      <c r="Z1836">
        <f>SUMPRODUCT($B$7:$B$456,Y$7:Y$456,EXP(constants!$B$32+constants!$A$32*ABS($A$7:$A$456-$A1836)))</f>
        <v>1.6143112946115855E-14</v>
      </c>
      <c r="AA1836">
        <f t="shared" si="388"/>
        <v>34108.684154722592</v>
      </c>
      <c r="AB1836">
        <f t="shared" si="393"/>
        <v>34103.238196162987</v>
      </c>
      <c r="AD1836" s="4"/>
      <c r="AE1836" s="4"/>
      <c r="AF1836" s="4"/>
    </row>
    <row r="1837" spans="1:32" x14ac:dyDescent="0.2">
      <c r="A1837">
        <f>front!A1837</f>
        <v>1017.71</v>
      </c>
      <c r="B1837" s="1">
        <f t="shared" si="394"/>
        <v>0.43000000000006366</v>
      </c>
      <c r="C1837">
        <f>front!D1837-front!B1837</f>
        <v>13775</v>
      </c>
      <c r="D1837" s="2">
        <f>front!E1837-front!C1837</f>
        <v>55938.5</v>
      </c>
      <c r="E1837" s="2">
        <f>IF(front!F1837-front!C1837&gt;0,front!F1837-front!C1837,0)</f>
        <v>55938.5</v>
      </c>
      <c r="F1837" s="2">
        <f>front!I1837-front!H1837</f>
        <v>1045.1999999999989</v>
      </c>
      <c r="G1837" s="2"/>
      <c r="H1837" s="2"/>
      <c r="I1837" s="4">
        <f>C1837/(constants!$A$4+constants!$B$4*data!C1837+constants!$C$4*data!C1837^2+constants!$D$4*data!C1837^3+constants!$E$4*data!C1837^4+constants!$F$4*data!C1837^5+constants!$G$4*data!C1837^6+constants!$H$4*data!C1837^7)</f>
        <v>13817.984205891218</v>
      </c>
      <c r="J1837" s="4">
        <f>D1837/(constants!$A$4+constants!$B$4*data!D1837+constants!$C$4*data!D1837^2+constants!$D$4*data!D1837^3+constants!$E$4*data!D1837^4+constants!$F$4*data!D1837^5+constants!$G$4*data!D1837^6+constants!$H$4*data!D1837^7)</f>
        <v>59063.196758904036</v>
      </c>
      <c r="K1837" s="4">
        <f>E1837/(constants!$A$4+constants!$B$4*data!E1837+constants!$C$4*data!E1837^2+constants!$D$4*data!E1837^3+constants!$E$4*data!E1837^4+constants!$F$4*data!E1837^5+constants!$G$4*data!E1837^6+constants!$H$4*data!E1837^7)</f>
        <v>59063.196758904036</v>
      </c>
      <c r="L1837" s="4">
        <f>F1837/(constants!$A$4+constants!$B$4*data!F1837+constants!$C$4*data!F1837^2+constants!$D$4*data!F1837^3+constants!$E$4*data!F1837^4+constants!$F$4*data!F1837^5+constants!$G$4*data!F1837^6+constants!$H$4*data!F1837^7)</f>
        <v>1042.8001178670092</v>
      </c>
      <c r="M1837" s="4"/>
      <c r="N1837" s="4"/>
      <c r="O1837" s="4">
        <f t="shared" si="389"/>
        <v>34544.960514728045</v>
      </c>
      <c r="P1837" s="4">
        <f t="shared" si="390"/>
        <v>14765.799189726009</v>
      </c>
      <c r="Q1837" s="4">
        <f t="shared" si="390"/>
        <v>14765.799189726009</v>
      </c>
      <c r="R1837" s="4">
        <f t="shared" si="391"/>
        <v>260.70002946675231</v>
      </c>
      <c r="S1837" s="4"/>
      <c r="T1837" s="4"/>
      <c r="U1837" s="4">
        <f t="shared" si="392"/>
        <v>1</v>
      </c>
      <c r="V1837" s="4"/>
      <c r="W1837" s="4"/>
      <c r="X1837">
        <f>IF(front!E1837&gt;$X$2,O1837,P1837)</f>
        <v>34544.960514728045</v>
      </c>
      <c r="Y1837">
        <f t="shared" si="387"/>
        <v>34310.97972642698</v>
      </c>
      <c r="Z1837">
        <f>SUMPRODUCT($B$7:$B$456,Y$7:Y$456,EXP(constants!$B$32+constants!$A$32*ABS($A$7:$A$456-$A1837)))</f>
        <v>1.5753067618750926E-14</v>
      </c>
      <c r="AA1837">
        <f t="shared" si="388"/>
        <v>34310.97972642698</v>
      </c>
      <c r="AB1837">
        <f t="shared" si="393"/>
        <v>34305.533767867375</v>
      </c>
      <c r="AD1837" s="4"/>
      <c r="AE1837" s="4"/>
      <c r="AF1837" s="4"/>
    </row>
    <row r="1838" spans="1:32" x14ac:dyDescent="0.2">
      <c r="A1838">
        <f>front!A1838</f>
        <v>1018.13</v>
      </c>
      <c r="B1838" s="1">
        <f t="shared" si="394"/>
        <v>0.41999999999995907</v>
      </c>
      <c r="C1838">
        <f>front!D1838-front!B1838</f>
        <v>13929.5</v>
      </c>
      <c r="D1838" s="2">
        <f>front!E1838-front!C1838</f>
        <v>54116.1</v>
      </c>
      <c r="E1838" s="2">
        <f>IF(front!F1838-front!C1838&gt;0,front!F1838-front!C1838,0)</f>
        <v>54116.1</v>
      </c>
      <c r="F1838" s="2">
        <f>front!I1838-front!H1838</f>
        <v>1058.8999999999996</v>
      </c>
      <c r="G1838" s="2"/>
      <c r="H1838" s="2"/>
      <c r="I1838" s="4">
        <f>C1838/(constants!$A$4+constants!$B$4*data!C1838+constants!$C$4*data!C1838^2+constants!$D$4*data!C1838^3+constants!$E$4*data!C1838^4+constants!$F$4*data!C1838^5+constants!$G$4*data!C1838^6+constants!$H$4*data!C1838^7)</f>
        <v>13975.198850384188</v>
      </c>
      <c r="J1838" s="4">
        <f>D1838/(constants!$A$4+constants!$B$4*data!D1838+constants!$C$4*data!D1838^2+constants!$D$4*data!D1838^3+constants!$E$4*data!D1838^4+constants!$F$4*data!D1838^5+constants!$G$4*data!D1838^6+constants!$H$4*data!D1838^7)</f>
        <v>57038.900955461468</v>
      </c>
      <c r="K1838" s="4">
        <f>E1838/(constants!$A$4+constants!$B$4*data!E1838+constants!$C$4*data!E1838^2+constants!$D$4*data!E1838^3+constants!$E$4*data!E1838^4+constants!$F$4*data!E1838^5+constants!$G$4*data!E1838^6+constants!$H$4*data!E1838^7)</f>
        <v>57038.900955461468</v>
      </c>
      <c r="L1838" s="4">
        <f>F1838/(constants!$A$4+constants!$B$4*data!F1838+constants!$C$4*data!F1838^2+constants!$D$4*data!F1838^3+constants!$E$4*data!F1838^4+constants!$F$4*data!F1838^5+constants!$G$4*data!F1838^6+constants!$H$4*data!F1838^7)</f>
        <v>1056.4690928191615</v>
      </c>
      <c r="M1838" s="4"/>
      <c r="N1838" s="4"/>
      <c r="O1838" s="4">
        <f t="shared" si="389"/>
        <v>34937.997125960464</v>
      </c>
      <c r="P1838" s="4">
        <f t="shared" si="390"/>
        <v>14259.725238865367</v>
      </c>
      <c r="Q1838" s="4">
        <f t="shared" si="390"/>
        <v>14259.725238865367</v>
      </c>
      <c r="R1838" s="4">
        <f t="shared" si="391"/>
        <v>264.11727320479037</v>
      </c>
      <c r="S1838" s="4"/>
      <c r="T1838" s="4"/>
      <c r="U1838" s="4">
        <f t="shared" si="392"/>
        <v>1</v>
      </c>
      <c r="V1838" s="4"/>
      <c r="W1838" s="4"/>
      <c r="X1838">
        <f>IF(front!E1838&gt;$X$2,O1838,P1838)</f>
        <v>34937.997125960464</v>
      </c>
      <c r="Y1838">
        <f t="shared" si="387"/>
        <v>34704.016337659399</v>
      </c>
      <c r="Z1838">
        <f>SUMPRODUCT($B$7:$B$456,Y$7:Y$456,EXP(constants!$B$32+constants!$A$32*ABS($A$7:$A$456-$A1838)))</f>
        <v>1.5381192790989984E-14</v>
      </c>
      <c r="AA1838">
        <f t="shared" si="388"/>
        <v>34704.016337659399</v>
      </c>
      <c r="AB1838">
        <f t="shared" si="393"/>
        <v>34698.570379099794</v>
      </c>
      <c r="AD1838" s="4"/>
      <c r="AE1838" s="4"/>
      <c r="AF1838" s="4"/>
    </row>
    <row r="1839" spans="1:32" x14ac:dyDescent="0.2">
      <c r="A1839">
        <f>front!A1839</f>
        <v>1018.56</v>
      </c>
      <c r="B1839" s="1">
        <f t="shared" si="394"/>
        <v>0.42999999999994998</v>
      </c>
      <c r="C1839">
        <f>front!D1839-front!B1839</f>
        <v>14080.05</v>
      </c>
      <c r="D1839" s="2">
        <f>front!E1839-front!C1839</f>
        <v>54905.1</v>
      </c>
      <c r="E1839" s="2">
        <f>IF(front!F1839-front!C1839&gt;0,front!F1839-front!C1839,0)</f>
        <v>54905.1</v>
      </c>
      <c r="F1839" s="2">
        <f>front!I1839-front!H1839</f>
        <v>1080.3999999999996</v>
      </c>
      <c r="G1839" s="2"/>
      <c r="H1839" s="2"/>
      <c r="I1839" s="4">
        <f>C1839/(constants!$A$4+constants!$B$4*data!C1839+constants!$C$4*data!C1839^2+constants!$D$4*data!C1839^3+constants!$E$4*data!C1839^4+constants!$F$4*data!C1839^5+constants!$G$4*data!C1839^6+constants!$H$4*data!C1839^7)</f>
        <v>14128.467183839251</v>
      </c>
      <c r="J1839" s="4">
        <f>D1839/(constants!$A$4+constants!$B$4*data!D1839+constants!$C$4*data!D1839^2+constants!$D$4*data!D1839^3+constants!$E$4*data!D1839^4+constants!$F$4*data!D1839^5+constants!$G$4*data!D1839^6+constants!$H$4*data!D1839^7)</f>
        <v>57914.314507303781</v>
      </c>
      <c r="K1839" s="4">
        <f>E1839/(constants!$A$4+constants!$B$4*data!E1839+constants!$C$4*data!E1839^2+constants!$D$4*data!E1839^3+constants!$E$4*data!E1839^4+constants!$F$4*data!E1839^5+constants!$G$4*data!E1839^6+constants!$H$4*data!E1839^7)</f>
        <v>57914.314507303781</v>
      </c>
      <c r="L1839" s="4">
        <f>F1839/(constants!$A$4+constants!$B$4*data!F1839+constants!$C$4*data!F1839^2+constants!$D$4*data!F1839^3+constants!$E$4*data!F1839^4+constants!$F$4*data!F1839^5+constants!$G$4*data!F1839^6+constants!$H$4*data!F1839^7)</f>
        <v>1077.9204070717428</v>
      </c>
      <c r="M1839" s="4"/>
      <c r="N1839" s="4"/>
      <c r="O1839" s="4">
        <f t="shared" si="389"/>
        <v>35321.167959598133</v>
      </c>
      <c r="P1839" s="4">
        <f t="shared" si="390"/>
        <v>14478.578626825945</v>
      </c>
      <c r="Q1839" s="4">
        <f t="shared" si="390"/>
        <v>14478.578626825945</v>
      </c>
      <c r="R1839" s="4">
        <f t="shared" si="391"/>
        <v>269.48010176793571</v>
      </c>
      <c r="S1839" s="4"/>
      <c r="T1839" s="4"/>
      <c r="U1839" s="4">
        <f t="shared" si="392"/>
        <v>1</v>
      </c>
      <c r="V1839" s="4"/>
      <c r="W1839" s="4"/>
      <c r="X1839">
        <f>IF(front!E1839&gt;$X$2,O1839,P1839)</f>
        <v>35321.167959598133</v>
      </c>
      <c r="Y1839">
        <f t="shared" si="387"/>
        <v>35087.187171297068</v>
      </c>
      <c r="Z1839">
        <f>SUMPRODUCT($B$7:$B$456,Y$7:Y$456,EXP(constants!$B$32+constants!$A$32*ABS($A$7:$A$456-$A1839)))</f>
        <v>1.500955676283058E-14</v>
      </c>
      <c r="AA1839">
        <f t="shared" si="388"/>
        <v>35087.187171297068</v>
      </c>
      <c r="AB1839">
        <f t="shared" si="393"/>
        <v>35081.741212737463</v>
      </c>
      <c r="AD1839" s="4"/>
      <c r="AE1839" s="4"/>
      <c r="AF1839" s="4"/>
    </row>
    <row r="1840" spans="1:32" x14ac:dyDescent="0.2">
      <c r="A1840">
        <f>front!A1840</f>
        <v>1018.98</v>
      </c>
      <c r="B1840" s="1">
        <f t="shared" si="394"/>
        <v>0.42000000000007276</v>
      </c>
      <c r="C1840">
        <f>front!D1840-front!B1840</f>
        <v>14206.25</v>
      </c>
      <c r="D1840" s="2">
        <f>front!E1840-front!C1840</f>
        <v>55109.599999999999</v>
      </c>
      <c r="E1840" s="2">
        <f>IF(front!F1840-front!C1840&gt;0,front!F1840-front!C1840,0)</f>
        <v>55109.599999999999</v>
      </c>
      <c r="F1840" s="2">
        <f>front!I1840-front!H1840</f>
        <v>1077.7999999999993</v>
      </c>
      <c r="G1840" s="2"/>
      <c r="H1840" s="2"/>
      <c r="I1840" s="4">
        <f>C1840/(constants!$A$4+constants!$B$4*data!C1840+constants!$C$4*data!C1840^2+constants!$D$4*data!C1840^3+constants!$E$4*data!C1840^4+constants!$F$4*data!C1840^5+constants!$G$4*data!C1840^6+constants!$H$4*data!C1840^7)</f>
        <v>14257.001692008078</v>
      </c>
      <c r="J1840" s="4">
        <f>D1840/(constants!$A$4+constants!$B$4*data!D1840+constants!$C$4*data!D1840^2+constants!$D$4*data!D1840^3+constants!$E$4*data!D1840^4+constants!$F$4*data!D1840^5+constants!$G$4*data!D1840^6+constants!$H$4*data!D1840^7)</f>
        <v>58141.43148199901</v>
      </c>
      <c r="K1840" s="4">
        <f>E1840/(constants!$A$4+constants!$B$4*data!E1840+constants!$C$4*data!E1840^2+constants!$D$4*data!E1840^3+constants!$E$4*data!E1840^4+constants!$F$4*data!E1840^5+constants!$G$4*data!E1840^6+constants!$H$4*data!E1840^7)</f>
        <v>58141.43148199901</v>
      </c>
      <c r="L1840" s="4">
        <f>F1840/(constants!$A$4+constants!$B$4*data!F1840+constants!$C$4*data!F1840^2+constants!$D$4*data!F1840^3+constants!$E$4*data!F1840^4+constants!$F$4*data!F1840^5+constants!$G$4*data!F1840^6+constants!$H$4*data!F1840^7)</f>
        <v>1075.3262944657363</v>
      </c>
      <c r="M1840" s="4"/>
      <c r="N1840" s="4"/>
      <c r="O1840" s="4">
        <f t="shared" si="389"/>
        <v>35642.504230020197</v>
      </c>
      <c r="P1840" s="4">
        <f t="shared" si="390"/>
        <v>14535.357870499753</v>
      </c>
      <c r="Q1840" s="4">
        <f t="shared" si="390"/>
        <v>14535.357870499753</v>
      </c>
      <c r="R1840" s="4">
        <f t="shared" si="391"/>
        <v>268.83157361643407</v>
      </c>
      <c r="S1840" s="4"/>
      <c r="T1840" s="4"/>
      <c r="U1840" s="4">
        <f t="shared" si="392"/>
        <v>1</v>
      </c>
      <c r="V1840" s="4"/>
      <c r="W1840" s="4"/>
      <c r="X1840">
        <f>IF(front!E1840&gt;$X$2,O1840,P1840)</f>
        <v>35642.504230020197</v>
      </c>
      <c r="Y1840">
        <f t="shared" si="387"/>
        <v>35408.523441719131</v>
      </c>
      <c r="Z1840">
        <f>SUMPRODUCT($B$7:$B$456,Y$7:Y$456,EXP(constants!$B$32+constants!$A$32*ABS($A$7:$A$456-$A1840)))</f>
        <v>1.4655233625837029E-14</v>
      </c>
      <c r="AA1840">
        <f t="shared" si="388"/>
        <v>35408.523441719131</v>
      </c>
      <c r="AB1840">
        <f t="shared" si="393"/>
        <v>35403.077483159526</v>
      </c>
      <c r="AD1840" s="4"/>
      <c r="AE1840" s="4"/>
      <c r="AF1840" s="4"/>
    </row>
    <row r="1841" spans="1:32" x14ac:dyDescent="0.2">
      <c r="A1841">
        <f>front!A1841</f>
        <v>1019.4</v>
      </c>
      <c r="B1841" s="1">
        <f t="shared" si="394"/>
        <v>0.41999999999995907</v>
      </c>
      <c r="C1841">
        <f>front!D1841-front!B1841</f>
        <v>14319.699999999999</v>
      </c>
      <c r="D1841" s="2">
        <f>front!E1841-front!C1841</f>
        <v>55571</v>
      </c>
      <c r="E1841" s="2">
        <f>IF(front!F1841-front!C1841&gt;0,front!F1841-front!C1841,0)</f>
        <v>55571</v>
      </c>
      <c r="F1841" s="2">
        <f>front!I1841-front!H1841</f>
        <v>1108.4000000000015</v>
      </c>
      <c r="G1841" s="2"/>
      <c r="H1841" s="2"/>
      <c r="I1841" s="4">
        <f>C1841/(constants!$A$4+constants!$B$4*data!C1841+constants!$C$4*data!C1841^2+constants!$D$4*data!C1841^3+constants!$E$4*data!C1841^4+constants!$F$4*data!C1841^5+constants!$G$4*data!C1841^6+constants!$H$4*data!C1841^7)</f>
        <v>14372.593979698177</v>
      </c>
      <c r="J1841" s="4">
        <f>D1841/(constants!$A$4+constants!$B$4*data!D1841+constants!$C$4*data!D1841^2+constants!$D$4*data!D1841^3+constants!$E$4*data!D1841^4+constants!$F$4*data!D1841^5+constants!$G$4*data!D1841^6+constants!$H$4*data!D1841^7)</f>
        <v>58654.266232046619</v>
      </c>
      <c r="K1841" s="4">
        <f>E1841/(constants!$A$4+constants!$B$4*data!E1841+constants!$C$4*data!E1841^2+constants!$D$4*data!E1841^3+constants!$E$4*data!E1841^4+constants!$F$4*data!E1841^5+constants!$G$4*data!E1841^6+constants!$H$4*data!E1841^7)</f>
        <v>58654.266232046619</v>
      </c>
      <c r="L1841" s="4">
        <f>F1841/(constants!$A$4+constants!$B$4*data!F1841+constants!$C$4*data!F1841^2+constants!$D$4*data!F1841^3+constants!$E$4*data!F1841^4+constants!$F$4*data!F1841^5+constants!$G$4*data!F1841^6+constants!$H$4*data!F1841^7)</f>
        <v>1105.8570070077228</v>
      </c>
      <c r="M1841" s="4"/>
      <c r="N1841" s="4"/>
      <c r="O1841" s="4">
        <f t="shared" si="389"/>
        <v>35931.484949245445</v>
      </c>
      <c r="P1841" s="4">
        <f t="shared" si="390"/>
        <v>14663.566558011655</v>
      </c>
      <c r="Q1841" s="4">
        <f t="shared" si="390"/>
        <v>14663.566558011655</v>
      </c>
      <c r="R1841" s="4">
        <f t="shared" si="391"/>
        <v>276.4642517519307</v>
      </c>
      <c r="S1841" s="4"/>
      <c r="T1841" s="4"/>
      <c r="U1841" s="4">
        <f t="shared" si="392"/>
        <v>1</v>
      </c>
      <c r="V1841" s="4"/>
      <c r="W1841" s="4"/>
      <c r="X1841">
        <f>IF(front!E1841&gt;$X$2,O1841,P1841)</f>
        <v>35931.484949245445</v>
      </c>
      <c r="Y1841">
        <f t="shared" si="387"/>
        <v>35697.50416094438</v>
      </c>
      <c r="Z1841">
        <f>SUMPRODUCT($B$7:$B$456,Y$7:Y$456,EXP(constants!$B$32+constants!$A$32*ABS($A$7:$A$456-$A1841)))</f>
        <v>1.4309274818809658E-14</v>
      </c>
      <c r="AA1841">
        <f t="shared" si="388"/>
        <v>35697.50416094438</v>
      </c>
      <c r="AB1841">
        <f t="shared" si="393"/>
        <v>35692.058202384775</v>
      </c>
      <c r="AD1841" s="4"/>
      <c r="AE1841" s="4"/>
      <c r="AF1841" s="4"/>
    </row>
    <row r="1842" spans="1:32" x14ac:dyDescent="0.2">
      <c r="A1842">
        <f>front!A1842</f>
        <v>1019.83</v>
      </c>
      <c r="B1842" s="1">
        <f t="shared" si="394"/>
        <v>0.43000000000006366</v>
      </c>
      <c r="C1842">
        <f>front!D1842-front!B1842</f>
        <v>14437.35</v>
      </c>
      <c r="D1842" s="2">
        <f>front!E1842-front!C1842</f>
        <v>55421.599999999999</v>
      </c>
      <c r="E1842" s="2">
        <f>IF(front!F1842-front!C1842&gt;0,front!F1842-front!C1842,0)</f>
        <v>55421.599999999999</v>
      </c>
      <c r="F1842" s="2">
        <f>front!I1842-front!H1842</f>
        <v>1122.2000000000007</v>
      </c>
      <c r="G1842" s="2"/>
      <c r="H1842" s="2"/>
      <c r="I1842" s="4">
        <f>C1842/(constants!$A$4+constants!$B$4*data!C1842+constants!$C$4*data!C1842^2+constants!$D$4*data!C1842^3+constants!$E$4*data!C1842^4+constants!$F$4*data!C1842^5+constants!$G$4*data!C1842^6+constants!$H$4*data!C1842^7)</f>
        <v>14492.509356420274</v>
      </c>
      <c r="J1842" s="4">
        <f>D1842/(constants!$A$4+constants!$B$4*data!D1842+constants!$C$4*data!D1842^2+constants!$D$4*data!D1842^3+constants!$E$4*data!D1842^4+constants!$F$4*data!D1842^5+constants!$G$4*data!D1842^6+constants!$H$4*data!D1842^7)</f>
        <v>58488.145814377021</v>
      </c>
      <c r="K1842" s="4">
        <f>E1842/(constants!$A$4+constants!$B$4*data!E1842+constants!$C$4*data!E1842^2+constants!$D$4*data!E1842^3+constants!$E$4*data!E1842^4+constants!$F$4*data!E1842^5+constants!$G$4*data!E1842^6+constants!$H$4*data!E1842^7)</f>
        <v>58488.145814377021</v>
      </c>
      <c r="L1842" s="4">
        <f>F1842/(constants!$A$4+constants!$B$4*data!F1842+constants!$C$4*data!F1842^2+constants!$D$4*data!F1842^3+constants!$E$4*data!F1842^4+constants!$F$4*data!F1842^5+constants!$G$4*data!F1842^6+constants!$H$4*data!F1842^7)</f>
        <v>1119.6257612734244</v>
      </c>
      <c r="M1842" s="4"/>
      <c r="N1842" s="4"/>
      <c r="O1842" s="4">
        <f t="shared" si="389"/>
        <v>36231.273391050687</v>
      </c>
      <c r="P1842" s="4">
        <f t="shared" si="390"/>
        <v>14622.036453594255</v>
      </c>
      <c r="Q1842" s="4">
        <f t="shared" si="390"/>
        <v>14622.036453594255</v>
      </c>
      <c r="R1842" s="4">
        <f t="shared" si="391"/>
        <v>279.90644031835609</v>
      </c>
      <c r="S1842" s="4"/>
      <c r="T1842" s="4"/>
      <c r="U1842" s="4">
        <f t="shared" si="392"/>
        <v>1</v>
      </c>
      <c r="V1842" s="4"/>
      <c r="W1842" s="4"/>
      <c r="X1842">
        <f>IF(front!E1842&gt;$X$2,O1842,P1842)</f>
        <v>36231.273391050687</v>
      </c>
      <c r="Y1842">
        <f t="shared" si="387"/>
        <v>35997.292602749621</v>
      </c>
      <c r="Z1842">
        <f>SUMPRODUCT($B$7:$B$456,Y$7:Y$456,EXP(constants!$B$32+constants!$A$32*ABS($A$7:$A$456-$A1842)))</f>
        <v>1.3963538169398421E-14</v>
      </c>
      <c r="AA1842">
        <f t="shared" si="388"/>
        <v>35997.292602749621</v>
      </c>
      <c r="AB1842">
        <f t="shared" si="393"/>
        <v>35991.846644190016</v>
      </c>
      <c r="AD1842" s="4"/>
      <c r="AE1842" s="4"/>
      <c r="AF1842" s="4"/>
    </row>
    <row r="1843" spans="1:32" x14ac:dyDescent="0.2">
      <c r="A1843">
        <f>front!A1843</f>
        <v>1020.25</v>
      </c>
      <c r="B1843" s="1">
        <f t="shared" si="394"/>
        <v>0.41999999999995907</v>
      </c>
      <c r="C1843">
        <f>front!D1843-front!B1843</f>
        <v>14541.1</v>
      </c>
      <c r="D1843" s="2">
        <f>front!E1843-front!C1843</f>
        <v>55281.8</v>
      </c>
      <c r="E1843" s="2">
        <f>IF(front!F1843-front!C1843&gt;0,front!F1843-front!C1843,0)</f>
        <v>55281.8</v>
      </c>
      <c r="F1843" s="2">
        <f>front!I1843-front!H1843</f>
        <v>1118.3999999999996</v>
      </c>
      <c r="G1843" s="2"/>
      <c r="H1843" s="2"/>
      <c r="I1843" s="4">
        <f>C1843/(constants!$A$4+constants!$B$4*data!C1843+constants!$C$4*data!C1843^2+constants!$D$4*data!C1843^3+constants!$E$4*data!C1843^4+constants!$F$4*data!C1843^5+constants!$G$4*data!C1843^6+constants!$H$4*data!C1843^7)</f>
        <v>14598.294180056269</v>
      </c>
      <c r="J1843" s="4">
        <f>D1843/(constants!$A$4+constants!$B$4*data!D1843+constants!$C$4*data!D1843^2+constants!$D$4*data!D1843^3+constants!$E$4*data!D1843^4+constants!$F$4*data!D1843^5+constants!$G$4*data!D1843^6+constants!$H$4*data!D1843^7)</f>
        <v>58332.758376688325</v>
      </c>
      <c r="K1843" s="4">
        <f>E1843/(constants!$A$4+constants!$B$4*data!E1843+constants!$C$4*data!E1843^2+constants!$D$4*data!E1843^3+constants!$E$4*data!E1843^4+constants!$F$4*data!E1843^5+constants!$G$4*data!E1843^6+constants!$H$4*data!E1843^7)</f>
        <v>58332.758376688325</v>
      </c>
      <c r="L1843" s="4">
        <f>F1843/(constants!$A$4+constants!$B$4*data!F1843+constants!$C$4*data!F1843^2+constants!$D$4*data!F1843^3+constants!$E$4*data!F1843^4+constants!$F$4*data!F1843^5+constants!$G$4*data!F1843^6+constants!$H$4*data!F1843^7)</f>
        <v>1115.8343650949623</v>
      </c>
      <c r="M1843" s="4"/>
      <c r="N1843" s="4"/>
      <c r="O1843" s="4">
        <f t="shared" si="389"/>
        <v>36495.735450140673</v>
      </c>
      <c r="P1843" s="4">
        <f t="shared" si="390"/>
        <v>14583.189594172081</v>
      </c>
      <c r="Q1843" s="4">
        <f t="shared" si="390"/>
        <v>14583.189594172081</v>
      </c>
      <c r="R1843" s="4">
        <f t="shared" si="391"/>
        <v>278.95859127374058</v>
      </c>
      <c r="S1843" s="4"/>
      <c r="T1843" s="4"/>
      <c r="U1843" s="4">
        <f t="shared" si="392"/>
        <v>1</v>
      </c>
      <c r="V1843" s="4"/>
      <c r="W1843" s="4"/>
      <c r="X1843">
        <f>IF(front!E1843&gt;$X$2,O1843,P1843)</f>
        <v>36495.735450140673</v>
      </c>
      <c r="Y1843">
        <f t="shared" si="387"/>
        <v>36261.754661839608</v>
      </c>
      <c r="Z1843">
        <f>SUMPRODUCT($B$7:$B$456,Y$7:Y$456,EXP(constants!$B$32+constants!$A$32*ABS($A$7:$A$456-$A1843)))</f>
        <v>1.3633907872788921E-14</v>
      </c>
      <c r="AA1843">
        <f t="shared" si="388"/>
        <v>36261.754661839608</v>
      </c>
      <c r="AB1843">
        <f t="shared" si="393"/>
        <v>36256.308703280003</v>
      </c>
      <c r="AD1843" s="4"/>
      <c r="AE1843" s="4"/>
      <c r="AF1843" s="4"/>
    </row>
    <row r="1844" spans="1:32" x14ac:dyDescent="0.2">
      <c r="A1844">
        <f>front!A1844</f>
        <v>1020.68</v>
      </c>
      <c r="B1844" s="1">
        <f t="shared" si="394"/>
        <v>0.42999999999994998</v>
      </c>
      <c r="C1844">
        <f>front!D1844-front!B1844</f>
        <v>14637.050000000001</v>
      </c>
      <c r="D1844" s="2">
        <f>front!E1844-front!C1844</f>
        <v>55281.599999999999</v>
      </c>
      <c r="E1844" s="2">
        <f>IF(front!F1844-front!C1844&gt;0,front!F1844-front!C1844,0)</f>
        <v>55281.599999999999</v>
      </c>
      <c r="F1844" s="2">
        <f>front!I1844-front!H1844</f>
        <v>1143</v>
      </c>
      <c r="G1844" s="2"/>
      <c r="H1844" s="2"/>
      <c r="I1844" s="4">
        <f>C1844/(constants!$A$4+constants!$B$4*data!C1844+constants!$C$4*data!C1844^2+constants!$D$4*data!C1844^3+constants!$E$4*data!C1844^4+constants!$F$4*data!C1844^5+constants!$G$4*data!C1844^6+constants!$H$4*data!C1844^7)</f>
        <v>14696.157047663582</v>
      </c>
      <c r="J1844" s="4">
        <f>D1844/(constants!$A$4+constants!$B$4*data!D1844+constants!$C$4*data!D1844^2+constants!$D$4*data!D1844^3+constants!$E$4*data!D1844^4+constants!$F$4*data!D1844^5+constants!$G$4*data!D1844^6+constants!$H$4*data!D1844^7)</f>
        <v>58332.536116051211</v>
      </c>
      <c r="K1844" s="4">
        <f>E1844/(constants!$A$4+constants!$B$4*data!E1844+constants!$C$4*data!E1844^2+constants!$D$4*data!E1844^3+constants!$E$4*data!E1844^4+constants!$F$4*data!E1844^5+constants!$G$4*data!E1844^6+constants!$H$4*data!E1844^7)</f>
        <v>58332.536116051211</v>
      </c>
      <c r="L1844" s="4">
        <f>F1844/(constants!$A$4+constants!$B$4*data!F1844+constants!$C$4*data!F1844^2+constants!$D$4*data!F1844^3+constants!$E$4*data!F1844^4+constants!$F$4*data!F1844^5+constants!$G$4*data!F1844^6+constants!$H$4*data!F1844^7)</f>
        <v>1140.3786674803052</v>
      </c>
      <c r="M1844" s="4"/>
      <c r="N1844" s="4"/>
      <c r="O1844" s="4">
        <f t="shared" si="389"/>
        <v>36740.392619158956</v>
      </c>
      <c r="P1844" s="4">
        <f t="shared" si="390"/>
        <v>14583.134029012803</v>
      </c>
      <c r="Q1844" s="4">
        <f t="shared" si="390"/>
        <v>14583.134029012803</v>
      </c>
      <c r="R1844" s="4">
        <f t="shared" si="391"/>
        <v>285.09466687007631</v>
      </c>
      <c r="S1844" s="4"/>
      <c r="T1844" s="4"/>
      <c r="U1844" s="4">
        <f t="shared" si="392"/>
        <v>1</v>
      </c>
      <c r="V1844" s="4"/>
      <c r="W1844" s="4"/>
      <c r="X1844">
        <f>IF(front!E1844&gt;$X$2,O1844,P1844)</f>
        <v>36740.392619158956</v>
      </c>
      <c r="Y1844">
        <f t="shared" si="387"/>
        <v>36506.411830857891</v>
      </c>
      <c r="Z1844">
        <f>SUMPRODUCT($B$7:$B$456,Y$7:Y$456,EXP(constants!$B$32+constants!$A$32*ABS($A$7:$A$456-$A1844)))</f>
        <v>1.3304489248434724E-14</v>
      </c>
      <c r="AA1844">
        <f t="shared" si="388"/>
        <v>36506.411830857891</v>
      </c>
      <c r="AB1844">
        <f t="shared" si="393"/>
        <v>36500.965872298286</v>
      </c>
      <c r="AD1844" s="4"/>
      <c r="AE1844" s="4"/>
      <c r="AF1844" s="4"/>
    </row>
    <row r="1845" spans="1:32" x14ac:dyDescent="0.2">
      <c r="A1845">
        <f>front!A1845</f>
        <v>1021.1</v>
      </c>
      <c r="B1845" s="1">
        <f t="shared" si="394"/>
        <v>0.42000000000007276</v>
      </c>
      <c r="C1845">
        <f>front!D1845-front!B1845</f>
        <v>14773.849999999999</v>
      </c>
      <c r="D1845" s="2">
        <f>front!E1845-front!C1845</f>
        <v>55177.5</v>
      </c>
      <c r="E1845" s="2">
        <f>IF(front!F1845-front!C1845&gt;0,front!F1845-front!C1845,0)</f>
        <v>55177.5</v>
      </c>
      <c r="F1845" s="2">
        <f>front!I1845-front!H1845</f>
        <v>1154</v>
      </c>
      <c r="G1845" s="2"/>
      <c r="H1845" s="2"/>
      <c r="I1845" s="4">
        <f>C1845/(constants!$A$4+constants!$B$4*data!C1845+constants!$C$4*data!C1845^2+constants!$D$4*data!C1845^3+constants!$E$4*data!C1845^4+constants!$F$4*data!C1845^5+constants!$G$4*data!C1845^6+constants!$H$4*data!C1845^7)</f>
        <v>14835.73598872119</v>
      </c>
      <c r="J1845" s="4">
        <f>D1845/(constants!$A$4+constants!$B$4*data!D1845+constants!$C$4*data!D1845^2+constants!$D$4*data!D1845^3+constants!$E$4*data!D1845^4+constants!$F$4*data!D1845^5+constants!$G$4*data!D1845^6+constants!$H$4*data!D1845^7)</f>
        <v>58216.864074361452</v>
      </c>
      <c r="K1845" s="4">
        <f>E1845/(constants!$A$4+constants!$B$4*data!E1845+constants!$C$4*data!E1845^2+constants!$D$4*data!E1845^3+constants!$E$4*data!E1845^4+constants!$F$4*data!E1845^5+constants!$G$4*data!E1845^6+constants!$H$4*data!E1845^7)</f>
        <v>58216.864074361452</v>
      </c>
      <c r="L1845" s="4">
        <f>F1845/(constants!$A$4+constants!$B$4*data!F1845+constants!$C$4*data!F1845^2+constants!$D$4*data!F1845^3+constants!$E$4*data!F1845^4+constants!$F$4*data!F1845^5+constants!$G$4*data!F1845^6+constants!$H$4*data!F1845^7)</f>
        <v>1151.3537625128511</v>
      </c>
      <c r="M1845" s="4"/>
      <c r="N1845" s="4"/>
      <c r="O1845" s="4">
        <f t="shared" si="389"/>
        <v>37089.339971802976</v>
      </c>
      <c r="P1845" s="4">
        <f t="shared" si="390"/>
        <v>14554.216018590363</v>
      </c>
      <c r="Q1845" s="4">
        <f t="shared" si="390"/>
        <v>14554.216018590363</v>
      </c>
      <c r="R1845" s="4">
        <f t="shared" si="391"/>
        <v>287.83844062821277</v>
      </c>
      <c r="S1845" s="4"/>
      <c r="T1845" s="4"/>
      <c r="U1845" s="4">
        <f t="shared" si="392"/>
        <v>1</v>
      </c>
      <c r="V1845" s="4"/>
      <c r="W1845" s="4"/>
      <c r="X1845">
        <f>IF(front!E1845&gt;$X$2,O1845,P1845)</f>
        <v>37089.339971802976</v>
      </c>
      <c r="Y1845">
        <f t="shared" ref="Y1845:Y1908" si="395">X1845-$U$4</f>
        <v>36855.359183501911</v>
      </c>
      <c r="Z1845">
        <f>SUMPRODUCT($B$7:$B$456,Y$7:Y$456,EXP(constants!$B$32+constants!$A$32*ABS($A$7:$A$456-$A1845)))</f>
        <v>1.2990416791726595E-14</v>
      </c>
      <c r="AA1845">
        <f t="shared" si="388"/>
        <v>36855.359183501911</v>
      </c>
      <c r="AB1845">
        <f t="shared" si="393"/>
        <v>36849.913224942306</v>
      </c>
      <c r="AD1845" s="4"/>
      <c r="AE1845" s="4"/>
      <c r="AF1845" s="4"/>
    </row>
    <row r="1846" spans="1:32" x14ac:dyDescent="0.2">
      <c r="A1846">
        <f>front!A1846</f>
        <v>1021.52</v>
      </c>
      <c r="B1846" s="1">
        <f t="shared" si="394"/>
        <v>0.41999999999995907</v>
      </c>
      <c r="C1846">
        <f>front!D1846-front!B1846</f>
        <v>14849.900000000001</v>
      </c>
      <c r="D1846" s="2">
        <f>front!E1846-front!C1846</f>
        <v>55424.800000000003</v>
      </c>
      <c r="E1846" s="2">
        <f>IF(front!F1846-front!C1846&gt;0,front!F1846-front!C1846,0)</f>
        <v>55424.800000000003</v>
      </c>
      <c r="F1846" s="2">
        <f>front!I1846-front!H1846</f>
        <v>1176.2000000000007</v>
      </c>
      <c r="G1846" s="2"/>
      <c r="H1846" s="2"/>
      <c r="I1846" s="4">
        <f>C1846/(constants!$A$4+constants!$B$4*data!C1846+constants!$C$4*data!C1846^2+constants!$D$4*data!C1846^3+constants!$E$4*data!C1846^4+constants!$F$4*data!C1846^5+constants!$G$4*data!C1846^6+constants!$H$4*data!C1846^7)</f>
        <v>14913.357194488834</v>
      </c>
      <c r="J1846" s="4">
        <f>D1846/(constants!$A$4+constants!$B$4*data!D1846+constants!$C$4*data!D1846^2+constants!$D$4*data!D1846^3+constants!$E$4*data!D1846^4+constants!$F$4*data!D1846^5+constants!$G$4*data!D1846^6+constants!$H$4*data!D1846^7)</f>
        <v>58491.703258144917</v>
      </c>
      <c r="K1846" s="4">
        <f>E1846/(constants!$A$4+constants!$B$4*data!E1846+constants!$C$4*data!E1846^2+constants!$D$4*data!E1846^3+constants!$E$4*data!E1846^4+constants!$F$4*data!E1846^5+constants!$G$4*data!E1846^6+constants!$H$4*data!E1846^7)</f>
        <v>58491.703258144917</v>
      </c>
      <c r="L1846" s="4">
        <f>F1846/(constants!$A$4+constants!$B$4*data!F1846+constants!$C$4*data!F1846^2+constants!$D$4*data!F1846^3+constants!$E$4*data!F1846^4+constants!$F$4*data!F1846^5+constants!$G$4*data!F1846^6+constants!$H$4*data!F1846^7)</f>
        <v>1173.503500153214</v>
      </c>
      <c r="M1846" s="4"/>
      <c r="N1846" s="4"/>
      <c r="O1846" s="4">
        <f t="shared" si="389"/>
        <v>37283.392986222083</v>
      </c>
      <c r="P1846" s="4">
        <f t="shared" si="390"/>
        <v>14622.925814536229</v>
      </c>
      <c r="Q1846" s="4">
        <f t="shared" si="390"/>
        <v>14622.925814536229</v>
      </c>
      <c r="R1846" s="4">
        <f t="shared" si="391"/>
        <v>293.37587503830349</v>
      </c>
      <c r="S1846" s="4"/>
      <c r="T1846" s="4"/>
      <c r="U1846" s="4">
        <f t="shared" si="392"/>
        <v>1</v>
      </c>
      <c r="V1846" s="4"/>
      <c r="W1846" s="4"/>
      <c r="X1846">
        <f>IF(front!E1846&gt;$X$2,O1846,P1846)</f>
        <v>37283.392986222083</v>
      </c>
      <c r="Y1846">
        <f t="shared" si="395"/>
        <v>37049.412197921018</v>
      </c>
      <c r="Z1846">
        <f>SUMPRODUCT($B$7:$B$456,Y$7:Y$456,EXP(constants!$B$32+constants!$A$32*ABS($A$7:$A$456-$A1846)))</f>
        <v>1.268375848720589E-14</v>
      </c>
      <c r="AA1846">
        <f t="shared" si="388"/>
        <v>37049.412197921018</v>
      </c>
      <c r="AB1846">
        <f t="shared" si="393"/>
        <v>37043.966239361413</v>
      </c>
      <c r="AD1846" s="4"/>
      <c r="AE1846" s="4"/>
      <c r="AF1846" s="4"/>
    </row>
    <row r="1847" spans="1:32" x14ac:dyDescent="0.2">
      <c r="A1847">
        <f>front!A1847</f>
        <v>1021.95</v>
      </c>
      <c r="B1847" s="1">
        <f t="shared" si="394"/>
        <v>0.43000000000006366</v>
      </c>
      <c r="C1847">
        <f>front!D1847-front!B1847</f>
        <v>14903.25</v>
      </c>
      <c r="D1847" s="2">
        <f>front!E1847-front!C1847</f>
        <v>53734.9</v>
      </c>
      <c r="E1847" s="2">
        <f>IF(front!F1847-front!C1847&gt;0,front!F1847-front!C1847,0)</f>
        <v>53734.9</v>
      </c>
      <c r="F1847" s="2">
        <f>front!I1847-front!H1847</f>
        <v>1169.5</v>
      </c>
      <c r="G1847" s="2"/>
      <c r="H1847" s="2"/>
      <c r="I1847" s="4">
        <f>C1847/(constants!$A$4+constants!$B$4*data!C1847+constants!$C$4*data!C1847^2+constants!$D$4*data!C1847^3+constants!$E$4*data!C1847^4+constants!$F$4*data!C1847^5+constants!$G$4*data!C1847^6+constants!$H$4*data!C1847^7)</f>
        <v>14967.820665471061</v>
      </c>
      <c r="J1847" s="4">
        <f>D1847/(constants!$A$4+constants!$B$4*data!D1847+constants!$C$4*data!D1847^2+constants!$D$4*data!D1847^3+constants!$E$4*data!D1847^4+constants!$F$4*data!D1847^5+constants!$G$4*data!D1847^6+constants!$H$4*data!D1847^7)</f>
        <v>56616.348823160202</v>
      </c>
      <c r="K1847" s="4">
        <f>E1847/(constants!$A$4+constants!$B$4*data!E1847+constants!$C$4*data!E1847^2+constants!$D$4*data!E1847^3+constants!$E$4*data!E1847^4+constants!$F$4*data!E1847^5+constants!$G$4*data!E1847^6+constants!$H$4*data!E1847^7)</f>
        <v>56616.348823160202</v>
      </c>
      <c r="L1847" s="4">
        <f>F1847/(constants!$A$4+constants!$B$4*data!F1847+constants!$C$4*data!F1847^2+constants!$D$4*data!F1847^3+constants!$E$4*data!F1847^4+constants!$F$4*data!F1847^5+constants!$G$4*data!F1847^6+constants!$H$4*data!F1847^7)</f>
        <v>1166.8186693991981</v>
      </c>
      <c r="M1847" s="4"/>
      <c r="N1847" s="4"/>
      <c r="O1847" s="4">
        <f t="shared" si="389"/>
        <v>37419.551663677652</v>
      </c>
      <c r="P1847" s="4">
        <f t="shared" si="390"/>
        <v>14154.087205790051</v>
      </c>
      <c r="Q1847" s="4">
        <f t="shared" si="390"/>
        <v>14154.087205790051</v>
      </c>
      <c r="R1847" s="4">
        <f t="shared" si="391"/>
        <v>291.70466734979954</v>
      </c>
      <c r="S1847" s="4"/>
      <c r="T1847" s="4"/>
      <c r="U1847" s="4">
        <f t="shared" si="392"/>
        <v>1</v>
      </c>
      <c r="V1847" s="4"/>
      <c r="W1847" s="4"/>
      <c r="X1847">
        <f>IF(front!E1847&gt;$X$2,O1847,P1847)</f>
        <v>37419.551663677652</v>
      </c>
      <c r="Y1847">
        <f t="shared" si="395"/>
        <v>37185.570875376587</v>
      </c>
      <c r="Z1847">
        <f>SUMPRODUCT($B$7:$B$456,Y$7:Y$456,EXP(constants!$B$32+constants!$A$32*ABS($A$7:$A$456-$A1847)))</f>
        <v>1.2377297103464517E-14</v>
      </c>
      <c r="AA1847">
        <f t="shared" si="388"/>
        <v>37185.570875376587</v>
      </c>
      <c r="AB1847">
        <f t="shared" si="393"/>
        <v>37180.124916816982</v>
      </c>
      <c r="AD1847" s="4"/>
      <c r="AE1847" s="4"/>
      <c r="AF1847" s="4"/>
    </row>
    <row r="1848" spans="1:32" x14ac:dyDescent="0.2">
      <c r="A1848">
        <f>front!A1848</f>
        <v>1022.37</v>
      </c>
      <c r="B1848" s="1">
        <f t="shared" si="394"/>
        <v>0.41999999999995907</v>
      </c>
      <c r="C1848">
        <f>front!D1848-front!B1848</f>
        <v>14834.4</v>
      </c>
      <c r="D1848" s="2">
        <f>front!E1848-front!C1848</f>
        <v>54925.2</v>
      </c>
      <c r="E1848" s="2">
        <f>IF(front!F1848-front!C1848&gt;0,front!F1848-front!C1848,0)</f>
        <v>54925.2</v>
      </c>
      <c r="F1848" s="2">
        <f>front!I1848-front!H1848</f>
        <v>1216.6000000000004</v>
      </c>
      <c r="G1848" s="2"/>
      <c r="H1848" s="2"/>
      <c r="I1848" s="4">
        <f>C1848/(constants!$A$4+constants!$B$4*data!C1848+constants!$C$4*data!C1848^2+constants!$D$4*data!C1848^3+constants!$E$4*data!C1848^4+constants!$F$4*data!C1848^5+constants!$G$4*data!C1848^6+constants!$H$4*data!C1848^7)</f>
        <v>14897.535433004976</v>
      </c>
      <c r="J1848" s="4">
        <f>D1848/(constants!$A$4+constants!$B$4*data!D1848+constants!$C$4*data!D1848^2+constants!$D$4*data!D1848^3+constants!$E$4*data!D1848^4+constants!$F$4*data!D1848^5+constants!$G$4*data!D1848^6+constants!$H$4*data!D1848^7)</f>
        <v>57936.633028015298</v>
      </c>
      <c r="K1848" s="4">
        <f>E1848/(constants!$A$4+constants!$B$4*data!E1848+constants!$C$4*data!E1848^2+constants!$D$4*data!E1848^3+constants!$E$4*data!E1848^4+constants!$F$4*data!E1848^5+constants!$G$4*data!E1848^6+constants!$H$4*data!E1848^7)</f>
        <v>57936.633028015298</v>
      </c>
      <c r="L1848" s="4">
        <f>F1848/(constants!$A$4+constants!$B$4*data!F1848+constants!$C$4*data!F1848^2+constants!$D$4*data!F1848^3+constants!$E$4*data!F1848^4+constants!$F$4*data!F1848^5+constants!$G$4*data!F1848^6+constants!$H$4*data!F1848^7)</f>
        <v>1213.8120310606241</v>
      </c>
      <c r="M1848" s="4"/>
      <c r="N1848" s="4"/>
      <c r="O1848" s="4">
        <f t="shared" si="389"/>
        <v>37243.838582512435</v>
      </c>
      <c r="P1848" s="4">
        <f t="shared" si="390"/>
        <v>14484.158257003824</v>
      </c>
      <c r="Q1848" s="4">
        <f t="shared" si="390"/>
        <v>14484.158257003824</v>
      </c>
      <c r="R1848" s="4">
        <f t="shared" si="391"/>
        <v>303.45300776515603</v>
      </c>
      <c r="S1848" s="4"/>
      <c r="T1848" s="4"/>
      <c r="U1848" s="4">
        <f t="shared" si="392"/>
        <v>1</v>
      </c>
      <c r="V1848" s="4"/>
      <c r="W1848" s="4"/>
      <c r="X1848">
        <f>IF(front!E1848&gt;$X$2,O1848,P1848)</f>
        <v>37243.838582512435</v>
      </c>
      <c r="Y1848">
        <f t="shared" si="395"/>
        <v>37009.85779421137</v>
      </c>
      <c r="Z1848">
        <f>SUMPRODUCT($B$7:$B$456,Y$7:Y$456,EXP(constants!$B$32+constants!$A$32*ABS($A$7:$A$456-$A1848)))</f>
        <v>1.2085112410305567E-14</v>
      </c>
      <c r="AA1848">
        <f t="shared" si="388"/>
        <v>37009.85779421137</v>
      </c>
      <c r="AB1848">
        <f t="shared" si="393"/>
        <v>37004.411835651765</v>
      </c>
      <c r="AD1848" s="4"/>
      <c r="AE1848" s="4"/>
      <c r="AF1848" s="4"/>
    </row>
    <row r="1849" spans="1:32" x14ac:dyDescent="0.2">
      <c r="A1849">
        <f>front!A1849</f>
        <v>1022.79</v>
      </c>
      <c r="B1849" s="1">
        <f t="shared" si="394"/>
        <v>0.41999999999995907</v>
      </c>
      <c r="C1849">
        <f>front!D1849-front!B1849</f>
        <v>14661.150000000001</v>
      </c>
      <c r="D1849" s="2">
        <f>front!E1849-front!C1849</f>
        <v>54980.5</v>
      </c>
      <c r="E1849" s="2">
        <f>IF(front!F1849-front!C1849&gt;0,front!F1849-front!C1849,0)</f>
        <v>54980.5</v>
      </c>
      <c r="F1849" s="2">
        <f>front!I1849-front!H1849</f>
        <v>1206.8000000000011</v>
      </c>
      <c r="G1849" s="2"/>
      <c r="H1849" s="2"/>
      <c r="I1849" s="4">
        <f>C1849/(constants!$A$4+constants!$B$4*data!C1849+constants!$C$4*data!C1849^2+constants!$D$4*data!C1849^3+constants!$E$4*data!C1849^4+constants!$F$4*data!C1849^5+constants!$G$4*data!C1849^6+constants!$H$4*data!C1849^7)</f>
        <v>14720.742199837005</v>
      </c>
      <c r="J1849" s="4">
        <f>D1849/(constants!$A$4+constants!$B$4*data!D1849+constants!$C$4*data!D1849^2+constants!$D$4*data!D1849^3+constants!$E$4*data!D1849^4+constants!$F$4*data!D1849^5+constants!$G$4*data!D1849^6+constants!$H$4*data!D1849^7)</f>
        <v>57998.041655457382</v>
      </c>
      <c r="K1849" s="4">
        <f>E1849/(constants!$A$4+constants!$B$4*data!E1849+constants!$C$4*data!E1849^2+constants!$D$4*data!E1849^3+constants!$E$4*data!E1849^4+constants!$F$4*data!E1849^5+constants!$G$4*data!E1849^6+constants!$H$4*data!E1849^7)</f>
        <v>57998.041655457382</v>
      </c>
      <c r="L1849" s="4">
        <f>F1849/(constants!$A$4+constants!$B$4*data!F1849+constants!$C$4*data!F1849^2+constants!$D$4*data!F1849^3+constants!$E$4*data!F1849^4+constants!$F$4*data!F1849^5+constants!$G$4*data!F1849^6+constants!$H$4*data!F1849^7)</f>
        <v>1204.0342193477181</v>
      </c>
      <c r="M1849" s="4"/>
      <c r="N1849" s="4"/>
      <c r="O1849" s="4">
        <f t="shared" si="389"/>
        <v>36801.855499592515</v>
      </c>
      <c r="P1849" s="4">
        <f t="shared" si="390"/>
        <v>14499.510413864346</v>
      </c>
      <c r="Q1849" s="4">
        <f t="shared" si="390"/>
        <v>14499.510413864346</v>
      </c>
      <c r="R1849" s="4">
        <f t="shared" si="391"/>
        <v>301.00855483692953</v>
      </c>
      <c r="S1849" s="4"/>
      <c r="T1849" s="4"/>
      <c r="U1849" s="4">
        <f t="shared" si="392"/>
        <v>1</v>
      </c>
      <c r="V1849" s="4"/>
      <c r="W1849" s="4"/>
      <c r="X1849">
        <f>IF(front!E1849&gt;$X$2,O1849,P1849)</f>
        <v>36801.855499592515</v>
      </c>
      <c r="Y1849">
        <f t="shared" si="395"/>
        <v>36567.87471129145</v>
      </c>
      <c r="Z1849">
        <f>SUMPRODUCT($B$7:$B$456,Y$7:Y$456,EXP(constants!$B$32+constants!$A$32*ABS($A$7:$A$456-$A1849)))</f>
        <v>1.1799825175792286E-14</v>
      </c>
      <c r="AA1849">
        <f t="shared" si="388"/>
        <v>36567.87471129145</v>
      </c>
      <c r="AB1849">
        <f t="shared" si="393"/>
        <v>36562.428752731845</v>
      </c>
      <c r="AD1849" s="4"/>
      <c r="AE1849" s="4"/>
      <c r="AF1849" s="4"/>
    </row>
    <row r="1850" spans="1:32" x14ac:dyDescent="0.2">
      <c r="A1850">
        <f>front!A1850</f>
        <v>1023.22</v>
      </c>
      <c r="B1850" s="1">
        <f t="shared" si="394"/>
        <v>0.43000000000006366</v>
      </c>
      <c r="C1850">
        <f>front!D1850-front!B1850</f>
        <v>14474.349999999999</v>
      </c>
      <c r="D1850" s="2">
        <f>front!E1850-front!C1850</f>
        <v>55095.6</v>
      </c>
      <c r="E1850" s="2">
        <f>IF(front!F1850-front!C1850&gt;0,front!F1850-front!C1850,0)</f>
        <v>55095.6</v>
      </c>
      <c r="F1850" s="2">
        <f>front!I1850-front!H1850</f>
        <v>1231.1000000000004</v>
      </c>
      <c r="G1850" s="2"/>
      <c r="H1850" s="2"/>
      <c r="I1850" s="4">
        <f>C1850/(constants!$A$4+constants!$B$4*data!C1850+constants!$C$4*data!C1850^2+constants!$D$4*data!C1850^3+constants!$E$4*data!C1850^4+constants!$F$4*data!C1850^5+constants!$G$4*data!C1850^6+constants!$H$4*data!C1850^7)</f>
        <v>14530.231034934794</v>
      </c>
      <c r="J1850" s="4">
        <f>D1850/(constants!$A$4+constants!$B$4*data!D1850+constants!$C$4*data!D1850^2+constants!$D$4*data!D1850^3+constants!$E$4*data!D1850^4+constants!$F$4*data!D1850^5+constants!$G$4*data!D1850^6+constants!$H$4*data!D1850^7)</f>
        <v>58125.879839663197</v>
      </c>
      <c r="K1850" s="4">
        <f>E1850/(constants!$A$4+constants!$B$4*data!E1850+constants!$C$4*data!E1850^2+constants!$D$4*data!E1850^3+constants!$E$4*data!E1850^4+constants!$F$4*data!E1850^5+constants!$G$4*data!E1850^6+constants!$H$4*data!E1850^7)</f>
        <v>58125.879839663197</v>
      </c>
      <c r="L1850" s="4">
        <f>F1850/(constants!$A$4+constants!$B$4*data!F1850+constants!$C$4*data!F1850^2+constants!$D$4*data!F1850^3+constants!$E$4*data!F1850^4+constants!$F$4*data!F1850^5+constants!$G$4*data!F1850^6+constants!$H$4*data!F1850^7)</f>
        <v>1228.2792009838449</v>
      </c>
      <c r="M1850" s="4"/>
      <c r="N1850" s="4"/>
      <c r="O1850" s="4">
        <f t="shared" si="389"/>
        <v>36325.577587336978</v>
      </c>
      <c r="P1850" s="4">
        <f t="shared" si="390"/>
        <v>14531.469959915799</v>
      </c>
      <c r="Q1850" s="4">
        <f t="shared" si="390"/>
        <v>14531.469959915799</v>
      </c>
      <c r="R1850" s="4">
        <f t="shared" si="391"/>
        <v>307.06980024596123</v>
      </c>
      <c r="S1850" s="4"/>
      <c r="T1850" s="4"/>
      <c r="U1850" s="4">
        <f t="shared" si="392"/>
        <v>1</v>
      </c>
      <c r="V1850" s="4"/>
      <c r="W1850" s="4"/>
      <c r="X1850">
        <f>IF(front!E1850&gt;$X$2,O1850,P1850)</f>
        <v>36325.577587336978</v>
      </c>
      <c r="Y1850">
        <f t="shared" si="395"/>
        <v>36091.596799035913</v>
      </c>
      <c r="Z1850">
        <f>SUMPRODUCT($B$7:$B$456,Y$7:Y$456,EXP(constants!$B$32+constants!$A$32*ABS($A$7:$A$456-$A1850)))</f>
        <v>1.1514721138615357E-14</v>
      </c>
      <c r="AA1850">
        <f t="shared" si="388"/>
        <v>36091.596799035913</v>
      </c>
      <c r="AB1850">
        <f t="shared" si="393"/>
        <v>36086.150840476308</v>
      </c>
      <c r="AD1850" s="4"/>
      <c r="AE1850" s="4"/>
      <c r="AF1850" s="4"/>
    </row>
    <row r="1851" spans="1:32" x14ac:dyDescent="0.2">
      <c r="A1851">
        <f>front!A1851</f>
        <v>1023.64</v>
      </c>
      <c r="B1851" s="1">
        <f t="shared" si="394"/>
        <v>0.41999999999995907</v>
      </c>
      <c r="C1851">
        <f>front!D1851-front!B1851</f>
        <v>14294.2</v>
      </c>
      <c r="D1851" s="2">
        <f>front!E1851-front!C1851</f>
        <v>55291.199999999997</v>
      </c>
      <c r="E1851" s="2">
        <f>IF(front!F1851-front!C1851&gt;0,front!F1851-front!C1851,0)</f>
        <v>55291.199999999997</v>
      </c>
      <c r="F1851" s="2">
        <f>front!I1851-front!H1851</f>
        <v>1187.3999999999996</v>
      </c>
      <c r="G1851" s="2"/>
      <c r="H1851" s="2"/>
      <c r="I1851" s="4">
        <f>C1851/(constants!$A$4+constants!$B$4*data!C1851+constants!$C$4*data!C1851^2+constants!$D$4*data!C1851^3+constants!$E$4*data!C1851^4+constants!$F$4*data!C1851^5+constants!$G$4*data!C1851^6+constants!$H$4*data!C1851^7)</f>
        <v>14346.608854007301</v>
      </c>
      <c r="J1851" s="4">
        <f>D1851/(constants!$A$4+constants!$B$4*data!D1851+constants!$C$4*data!D1851^2+constants!$D$4*data!D1851^3+constants!$E$4*data!D1851^4+constants!$F$4*data!D1851^5+constants!$G$4*data!D1851^6+constants!$H$4*data!D1851^7)</f>
        <v>58343.20475004513</v>
      </c>
      <c r="K1851" s="4">
        <f>E1851/(constants!$A$4+constants!$B$4*data!E1851+constants!$C$4*data!E1851^2+constants!$D$4*data!E1851^3+constants!$E$4*data!E1851^4+constants!$F$4*data!E1851^5+constants!$G$4*data!E1851^6+constants!$H$4*data!E1851^7)</f>
        <v>58343.20475004513</v>
      </c>
      <c r="L1851" s="4">
        <f>F1851/(constants!$A$4+constants!$B$4*data!F1851+constants!$C$4*data!F1851^2+constants!$D$4*data!F1851^3+constants!$E$4*data!F1851^4+constants!$F$4*data!F1851^5+constants!$G$4*data!F1851^6+constants!$H$4*data!F1851^7)</f>
        <v>1184.6781425832271</v>
      </c>
      <c r="M1851" s="4"/>
      <c r="N1851" s="4"/>
      <c r="O1851" s="4">
        <f t="shared" si="389"/>
        <v>35866.522135018255</v>
      </c>
      <c r="P1851" s="4">
        <f t="shared" si="390"/>
        <v>14585.801187511282</v>
      </c>
      <c r="Q1851" s="4">
        <f t="shared" si="390"/>
        <v>14585.801187511282</v>
      </c>
      <c r="R1851" s="4">
        <f t="shared" si="391"/>
        <v>296.16953564580677</v>
      </c>
      <c r="S1851" s="4"/>
      <c r="T1851" s="4"/>
      <c r="U1851" s="4">
        <f t="shared" si="392"/>
        <v>1</v>
      </c>
      <c r="V1851" s="4"/>
      <c r="W1851" s="4"/>
      <c r="X1851">
        <f>IF(front!E1851&gt;$X$2,O1851,P1851)</f>
        <v>35866.522135018255</v>
      </c>
      <c r="Y1851">
        <f t="shared" si="395"/>
        <v>35632.541346717189</v>
      </c>
      <c r="Z1851">
        <f>SUMPRODUCT($B$7:$B$456,Y$7:Y$456,EXP(constants!$B$32+constants!$A$32*ABS($A$7:$A$456-$A1851)))</f>
        <v>1.1242898846997635E-14</v>
      </c>
      <c r="AA1851">
        <f t="shared" si="388"/>
        <v>35632.541346717189</v>
      </c>
      <c r="AB1851">
        <f t="shared" si="393"/>
        <v>35627.095388157584</v>
      </c>
      <c r="AD1851" s="4"/>
      <c r="AE1851" s="4"/>
      <c r="AF1851" s="4"/>
    </row>
    <row r="1852" spans="1:32" x14ac:dyDescent="0.2">
      <c r="A1852">
        <f>front!A1852</f>
        <v>1024.07</v>
      </c>
      <c r="B1852" s="1">
        <f t="shared" si="394"/>
        <v>0.42999999999994998</v>
      </c>
      <c r="C1852">
        <f>front!D1852-front!B1852</f>
        <v>14037.050000000001</v>
      </c>
      <c r="D1852" s="2">
        <f>front!E1852-front!C1852</f>
        <v>55236.800000000003</v>
      </c>
      <c r="E1852" s="2">
        <f>IF(front!F1852-front!C1852&gt;0,front!F1852-front!C1852,0)</f>
        <v>55236.800000000003</v>
      </c>
      <c r="F1852" s="2">
        <f>front!I1852-front!H1852</f>
        <v>1171.5</v>
      </c>
      <c r="G1852" s="2"/>
      <c r="H1852" s="2"/>
      <c r="I1852" s="4">
        <f>C1852/(constants!$A$4+constants!$B$4*data!C1852+constants!$C$4*data!C1852^2+constants!$D$4*data!C1852^3+constants!$E$4*data!C1852^4+constants!$F$4*data!C1852^5+constants!$G$4*data!C1852^6+constants!$H$4*data!C1852^7)</f>
        <v>14084.683394014941</v>
      </c>
      <c r="J1852" s="4">
        <f>D1852/(constants!$A$4+constants!$B$4*data!D1852+constants!$C$4*data!D1852^2+constants!$D$4*data!D1852^3+constants!$E$4*data!D1852^4+constants!$F$4*data!D1852^5+constants!$G$4*data!D1852^6+constants!$H$4*data!D1852^7)</f>
        <v>58282.752470022926</v>
      </c>
      <c r="K1852" s="4">
        <f>E1852/(constants!$A$4+constants!$B$4*data!E1852+constants!$C$4*data!E1852^2+constants!$D$4*data!E1852^3+constants!$E$4*data!E1852^4+constants!$F$4*data!E1852^5+constants!$G$4*data!E1852^6+constants!$H$4*data!E1852^7)</f>
        <v>58282.752470022926</v>
      </c>
      <c r="L1852" s="4">
        <f>F1852/(constants!$A$4+constants!$B$4*data!F1852+constants!$C$4*data!F1852^2+constants!$D$4*data!F1852^3+constants!$E$4*data!F1852^4+constants!$F$4*data!F1852^5+constants!$G$4*data!F1852^6+constants!$H$4*data!F1852^7)</f>
        <v>1168.8141412656248</v>
      </c>
      <c r="M1852" s="4"/>
      <c r="N1852" s="4"/>
      <c r="O1852" s="4">
        <f t="shared" si="389"/>
        <v>35211.70848503735</v>
      </c>
      <c r="P1852" s="4">
        <f t="shared" si="390"/>
        <v>14570.688117505731</v>
      </c>
      <c r="Q1852" s="4">
        <f t="shared" si="390"/>
        <v>14570.688117505731</v>
      </c>
      <c r="R1852" s="4">
        <f t="shared" si="391"/>
        <v>292.2035353164062</v>
      </c>
      <c r="S1852" s="4"/>
      <c r="T1852" s="4"/>
      <c r="U1852" s="4">
        <f t="shared" si="392"/>
        <v>1</v>
      </c>
      <c r="V1852" s="4"/>
      <c r="W1852" s="4"/>
      <c r="X1852">
        <f>IF(front!E1852&gt;$X$2,O1852,P1852)</f>
        <v>35211.70848503735</v>
      </c>
      <c r="Y1852">
        <f t="shared" si="395"/>
        <v>34977.727696736285</v>
      </c>
      <c r="Z1852">
        <f>SUMPRODUCT($B$7:$B$456,Y$7:Y$456,EXP(constants!$B$32+constants!$A$32*ABS($A$7:$A$456-$A1852)))</f>
        <v>1.0971251106196696E-14</v>
      </c>
      <c r="AA1852">
        <f t="shared" si="388"/>
        <v>34977.727696736285</v>
      </c>
      <c r="AB1852">
        <f t="shared" si="393"/>
        <v>34972.28173817668</v>
      </c>
      <c r="AD1852" s="4"/>
      <c r="AE1852" s="4"/>
      <c r="AF1852" s="4"/>
    </row>
    <row r="1853" spans="1:32" x14ac:dyDescent="0.2">
      <c r="A1853">
        <f>front!A1853</f>
        <v>1024.49</v>
      </c>
      <c r="B1853" s="1">
        <f t="shared" si="394"/>
        <v>0.42000000000007276</v>
      </c>
      <c r="C1853">
        <f>front!D1853-front!B1853</f>
        <v>13801.999999999998</v>
      </c>
      <c r="D1853" s="2">
        <f>front!E1853-front!C1853</f>
        <v>55056.5</v>
      </c>
      <c r="E1853" s="2">
        <f>IF(front!F1853-front!C1853&gt;0,front!F1853-front!C1853,0)</f>
        <v>55056.5</v>
      </c>
      <c r="F1853" s="2">
        <f>front!I1853-front!H1853</f>
        <v>1139.8999999999996</v>
      </c>
      <c r="G1853" s="2"/>
      <c r="H1853" s="2"/>
      <c r="I1853" s="4">
        <f>C1853/(constants!$A$4+constants!$B$4*data!C1853+constants!$C$4*data!C1853^2+constants!$D$4*data!C1853^3+constants!$E$4*data!C1853^4+constants!$F$4*data!C1853^5+constants!$G$4*data!C1853^6+constants!$H$4*data!C1853^7)</f>
        <v>13845.453147628541</v>
      </c>
      <c r="J1853" s="4">
        <f>D1853/(constants!$A$4+constants!$B$4*data!D1853+constants!$C$4*data!D1853^2+constants!$D$4*data!D1853^3+constants!$E$4*data!D1853^4+constants!$F$4*data!D1853^5+constants!$G$4*data!D1853^6+constants!$H$4*data!D1853^7)</f>
        <v>58082.448940960392</v>
      </c>
      <c r="K1853" s="4">
        <f>E1853/(constants!$A$4+constants!$B$4*data!E1853+constants!$C$4*data!E1853^2+constants!$D$4*data!E1853^3+constants!$E$4*data!E1853^4+constants!$F$4*data!E1853^5+constants!$G$4*data!E1853^6+constants!$H$4*data!E1853^7)</f>
        <v>58082.448940960392</v>
      </c>
      <c r="L1853" s="4">
        <f>F1853/(constants!$A$4+constants!$B$4*data!F1853+constants!$C$4*data!F1853^2+constants!$D$4*data!F1853^3+constants!$E$4*data!F1853^4+constants!$F$4*data!F1853^5+constants!$G$4*data!F1853^6+constants!$H$4*data!F1853^7)</f>
        <v>1137.2856861942901</v>
      </c>
      <c r="M1853" s="4"/>
      <c r="N1853" s="4"/>
      <c r="O1853" s="4">
        <f t="shared" si="389"/>
        <v>34613.632869071349</v>
      </c>
      <c r="P1853" s="4">
        <f t="shared" si="390"/>
        <v>14520.612235240098</v>
      </c>
      <c r="Q1853" s="4">
        <f t="shared" si="390"/>
        <v>14520.612235240098</v>
      </c>
      <c r="R1853" s="4">
        <f t="shared" si="391"/>
        <v>284.32142154857252</v>
      </c>
      <c r="S1853" s="4"/>
      <c r="T1853" s="4"/>
      <c r="U1853" s="4">
        <f t="shared" si="392"/>
        <v>1</v>
      </c>
      <c r="V1853" s="4"/>
      <c r="W1853" s="4"/>
      <c r="X1853">
        <f>IF(front!E1853&gt;$X$2,O1853,P1853)</f>
        <v>34613.632869071349</v>
      </c>
      <c r="Y1853">
        <f t="shared" si="395"/>
        <v>34379.652080770284</v>
      </c>
      <c r="Z1853">
        <f>SUMPRODUCT($B$7:$B$456,Y$7:Y$456,EXP(constants!$B$32+constants!$A$32*ABS($A$7:$A$456-$A1853)))</f>
        <v>1.0712258241176305E-14</v>
      </c>
      <c r="AA1853">
        <f t="shared" si="388"/>
        <v>34379.652080770284</v>
      </c>
      <c r="AB1853">
        <f t="shared" si="393"/>
        <v>34374.206122210679</v>
      </c>
      <c r="AD1853" s="4"/>
      <c r="AE1853" s="4"/>
      <c r="AF1853" s="4"/>
    </row>
    <row r="1854" spans="1:32" x14ac:dyDescent="0.2">
      <c r="A1854">
        <f>front!A1854</f>
        <v>1024.9100000000001</v>
      </c>
      <c r="B1854" s="1">
        <f t="shared" si="394"/>
        <v>0.42000000000007276</v>
      </c>
      <c r="C1854">
        <f>front!D1854-front!B1854</f>
        <v>13679.85</v>
      </c>
      <c r="D1854" s="2">
        <f>front!E1854-front!C1854</f>
        <v>55646.3</v>
      </c>
      <c r="E1854" s="2">
        <f>IF(front!F1854-front!C1854&gt;0,front!F1854-front!C1854,0)</f>
        <v>55646.3</v>
      </c>
      <c r="F1854" s="2">
        <f>front!I1854-front!H1854</f>
        <v>1124.9000000000015</v>
      </c>
      <c r="G1854" s="2"/>
      <c r="H1854" s="2"/>
      <c r="I1854" s="4">
        <f>C1854/(constants!$A$4+constants!$B$4*data!C1854+constants!$C$4*data!C1854^2+constants!$D$4*data!C1854^3+constants!$E$4*data!C1854^4+constants!$F$4*data!C1854^5+constants!$G$4*data!C1854^6+constants!$H$4*data!C1854^7)</f>
        <v>13721.200008798656</v>
      </c>
      <c r="J1854" s="4">
        <f>D1854/(constants!$A$4+constants!$B$4*data!D1854+constants!$C$4*data!D1854^2+constants!$D$4*data!D1854^3+constants!$E$4*data!D1854^4+constants!$F$4*data!D1854^5+constants!$G$4*data!D1854^6+constants!$H$4*data!D1854^7)</f>
        <v>58738.019346237408</v>
      </c>
      <c r="K1854" s="4">
        <f>E1854/(constants!$A$4+constants!$B$4*data!E1854+constants!$C$4*data!E1854^2+constants!$D$4*data!E1854^3+constants!$E$4*data!E1854^4+constants!$F$4*data!E1854^5+constants!$G$4*data!E1854^6+constants!$H$4*data!E1854^7)</f>
        <v>58738.019346237408</v>
      </c>
      <c r="L1854" s="4">
        <f>F1854/(constants!$A$4+constants!$B$4*data!F1854+constants!$C$4*data!F1854^2+constants!$D$4*data!F1854^3+constants!$E$4*data!F1854^4+constants!$F$4*data!F1854^5+constants!$G$4*data!F1854^6+constants!$H$4*data!F1854^7)</f>
        <v>1122.3196480634315</v>
      </c>
      <c r="M1854" s="4"/>
      <c r="N1854" s="4"/>
      <c r="O1854" s="4">
        <f t="shared" si="389"/>
        <v>34303.000021996646</v>
      </c>
      <c r="P1854" s="4">
        <f t="shared" si="390"/>
        <v>14684.504836559352</v>
      </c>
      <c r="Q1854" s="4">
        <f t="shared" si="390"/>
        <v>14684.504836559352</v>
      </c>
      <c r="R1854" s="4">
        <f t="shared" si="391"/>
        <v>280.57991201585787</v>
      </c>
      <c r="S1854" s="4"/>
      <c r="T1854" s="4"/>
      <c r="U1854" s="4">
        <f t="shared" si="392"/>
        <v>1</v>
      </c>
      <c r="V1854" s="4"/>
      <c r="W1854" s="4"/>
      <c r="X1854">
        <f>IF(front!E1854&gt;$X$2,O1854,P1854)</f>
        <v>34303.000021996646</v>
      </c>
      <c r="Y1854">
        <f t="shared" si="395"/>
        <v>34069.019233695581</v>
      </c>
      <c r="Z1854">
        <f>SUMPRODUCT($B$7:$B$456,Y$7:Y$456,EXP(constants!$B$32+constants!$A$32*ABS($A$7:$A$456-$A1854)))</f>
        <v>1.0459379291832647E-14</v>
      </c>
      <c r="AA1854">
        <f t="shared" si="388"/>
        <v>34069.019233695581</v>
      </c>
      <c r="AB1854">
        <f t="shared" si="393"/>
        <v>34063.573275135976</v>
      </c>
      <c r="AD1854" s="4"/>
      <c r="AE1854" s="4"/>
      <c r="AF1854" s="4"/>
    </row>
    <row r="1855" spans="1:32" x14ac:dyDescent="0.2">
      <c r="A1855">
        <f>front!A1855</f>
        <v>1025.3399999999999</v>
      </c>
      <c r="B1855" s="1">
        <f t="shared" si="394"/>
        <v>0.42999999999983629</v>
      </c>
      <c r="C1855">
        <f>front!D1855-front!B1855</f>
        <v>13497.75</v>
      </c>
      <c r="D1855" s="2">
        <f>front!E1855-front!C1855</f>
        <v>55732.4</v>
      </c>
      <c r="E1855" s="2">
        <f>IF(front!F1855-front!C1855&gt;0,front!F1855-front!C1855,0)</f>
        <v>55732.4</v>
      </c>
      <c r="F1855" s="2">
        <f>front!I1855-front!H1855</f>
        <v>1131.7999999999993</v>
      </c>
      <c r="G1855" s="2"/>
      <c r="H1855" s="2"/>
      <c r="I1855" s="4">
        <f>C1855/(constants!$A$4+constants!$B$4*data!C1855+constants!$C$4*data!C1855^2+constants!$D$4*data!C1855^3+constants!$E$4*data!C1855^4+constants!$F$4*data!C1855^5+constants!$G$4*data!C1855^6+constants!$H$4*data!C1855^7)</f>
        <v>13536.052033025448</v>
      </c>
      <c r="J1855" s="4">
        <f>D1855/(constants!$A$4+constants!$B$4*data!D1855+constants!$C$4*data!D1855^2+constants!$D$4*data!D1855^3+constants!$E$4*data!D1855^4+constants!$F$4*data!D1855^5+constants!$G$4*data!D1855^6+constants!$H$4*data!D1855^7)</f>
        <v>58833.806916489106</v>
      </c>
      <c r="K1855" s="4">
        <f>E1855/(constants!$A$4+constants!$B$4*data!E1855+constants!$C$4*data!E1855^2+constants!$D$4*data!E1855^3+constants!$E$4*data!E1855^4+constants!$F$4*data!E1855^5+constants!$G$4*data!E1855^6+constants!$H$4*data!E1855^7)</f>
        <v>58833.806916489106</v>
      </c>
      <c r="L1855" s="4">
        <f>F1855/(constants!$A$4+constants!$B$4*data!F1855+constants!$C$4*data!F1855^2+constants!$D$4*data!F1855^3+constants!$E$4*data!F1855^4+constants!$F$4*data!F1855^5+constants!$G$4*data!F1855^6+constants!$H$4*data!F1855^7)</f>
        <v>1129.2040255241179</v>
      </c>
      <c r="M1855" s="4"/>
      <c r="N1855" s="4"/>
      <c r="O1855" s="4">
        <f t="shared" si="389"/>
        <v>33840.130082563621</v>
      </c>
      <c r="P1855" s="4">
        <f t="shared" si="390"/>
        <v>14708.451729122276</v>
      </c>
      <c r="Q1855" s="4">
        <f t="shared" si="390"/>
        <v>14708.451729122276</v>
      </c>
      <c r="R1855" s="4">
        <f t="shared" si="391"/>
        <v>282.30100638102948</v>
      </c>
      <c r="S1855" s="4"/>
      <c r="T1855" s="4"/>
      <c r="U1855" s="4">
        <f t="shared" si="392"/>
        <v>1</v>
      </c>
      <c r="V1855" s="4"/>
      <c r="W1855" s="4"/>
      <c r="X1855">
        <f>IF(front!E1855&gt;$X$2,O1855,P1855)</f>
        <v>33840.130082563621</v>
      </c>
      <c r="Y1855">
        <f t="shared" si="395"/>
        <v>33606.149294262555</v>
      </c>
      <c r="Z1855">
        <f>SUMPRODUCT($B$7:$B$456,Y$7:Y$456,EXP(constants!$B$32+constants!$A$32*ABS($A$7:$A$456-$A1855)))</f>
        <v>1.0206662728829469E-14</v>
      </c>
      <c r="AA1855">
        <f t="shared" si="388"/>
        <v>33606.149294262555</v>
      </c>
      <c r="AB1855">
        <f t="shared" si="393"/>
        <v>33600.70333570295</v>
      </c>
      <c r="AD1855" s="4"/>
      <c r="AE1855" s="4"/>
      <c r="AF1855" s="4"/>
    </row>
    <row r="1856" spans="1:32" x14ac:dyDescent="0.2">
      <c r="A1856">
        <f>front!A1856</f>
        <v>1025.76</v>
      </c>
      <c r="B1856" s="1">
        <f t="shared" si="394"/>
        <v>0.42000000000007276</v>
      </c>
      <c r="C1856">
        <f>front!D1856-front!B1856</f>
        <v>13379.15</v>
      </c>
      <c r="D1856" s="2">
        <f>front!E1856-front!C1856</f>
        <v>54321.599999999999</v>
      </c>
      <c r="E1856" s="2">
        <f>IF(front!F1856-front!C1856&gt;0,front!F1856-front!C1856,0)</f>
        <v>54321.599999999999</v>
      </c>
      <c r="F1856" s="2">
        <f>front!I1856-front!H1856</f>
        <v>1107.2999999999993</v>
      </c>
      <c r="G1856" s="2"/>
      <c r="H1856" s="2"/>
      <c r="I1856" s="4">
        <f>C1856/(constants!$A$4+constants!$B$4*data!C1856+constants!$C$4*data!C1856^2+constants!$D$4*data!C1856^3+constants!$E$4*data!C1856^4+constants!$F$4*data!C1856^5+constants!$G$4*data!C1856^6+constants!$H$4*data!C1856^7)</f>
        <v>13415.52285070994</v>
      </c>
      <c r="J1856" s="4">
        <f>D1856/(constants!$A$4+constants!$B$4*data!D1856+constants!$C$4*data!D1856^2+constants!$D$4*data!D1856^3+constants!$E$4*data!D1856^4+constants!$F$4*data!D1856^5+constants!$G$4*data!D1856^6+constants!$H$4*data!D1856^7)</f>
        <v>57266.79206639847</v>
      </c>
      <c r="K1856" s="4">
        <f>E1856/(constants!$A$4+constants!$B$4*data!E1856+constants!$C$4*data!E1856^2+constants!$D$4*data!E1856^3+constants!$E$4*data!E1856^4+constants!$F$4*data!E1856^5+constants!$G$4*data!E1856^6+constants!$H$4*data!E1856^7)</f>
        <v>57266.79206639847</v>
      </c>
      <c r="L1856" s="4">
        <f>F1856/(constants!$A$4+constants!$B$4*data!F1856+constants!$C$4*data!F1856^2+constants!$D$4*data!F1856^3+constants!$E$4*data!F1856^4+constants!$F$4*data!F1856^5+constants!$G$4*data!F1856^6+constants!$H$4*data!F1856^7)</f>
        <v>1104.7594976449425</v>
      </c>
      <c r="M1856" s="4"/>
      <c r="N1856" s="4"/>
      <c r="O1856" s="4">
        <f t="shared" si="389"/>
        <v>33538.807126774846</v>
      </c>
      <c r="P1856" s="4">
        <f t="shared" si="390"/>
        <v>14316.698016599617</v>
      </c>
      <c r="Q1856" s="4">
        <f t="shared" si="390"/>
        <v>14316.698016599617</v>
      </c>
      <c r="R1856" s="4">
        <f t="shared" si="391"/>
        <v>276.18987441123562</v>
      </c>
      <c r="S1856" s="4"/>
      <c r="T1856" s="4"/>
      <c r="U1856" s="4">
        <f t="shared" si="392"/>
        <v>1</v>
      </c>
      <c r="V1856" s="4"/>
      <c r="W1856" s="4"/>
      <c r="X1856">
        <f>IF(front!E1856&gt;$X$2,O1856,P1856)</f>
        <v>33538.807126774846</v>
      </c>
      <c r="Y1856">
        <f t="shared" si="395"/>
        <v>33304.82633847378</v>
      </c>
      <c r="Z1856">
        <f>SUMPRODUCT($B$7:$B$456,Y$7:Y$456,EXP(constants!$B$32+constants!$A$32*ABS($A$7:$A$456-$A1856)))</f>
        <v>9.9657191211361553E-15</v>
      </c>
      <c r="AA1856">
        <f t="shared" si="388"/>
        <v>33304.82633847378</v>
      </c>
      <c r="AB1856">
        <f t="shared" si="393"/>
        <v>33299.380379914175</v>
      </c>
      <c r="AD1856" s="4"/>
      <c r="AE1856" s="4"/>
      <c r="AF1856" s="4"/>
    </row>
    <row r="1857" spans="1:32" x14ac:dyDescent="0.2">
      <c r="A1857">
        <f>front!A1857</f>
        <v>1026.18</v>
      </c>
      <c r="B1857" s="1">
        <f t="shared" si="394"/>
        <v>0.42000000000007276</v>
      </c>
      <c r="C1857">
        <f>front!D1857-front!B1857</f>
        <v>13257.85</v>
      </c>
      <c r="D1857" s="2">
        <f>front!E1857-front!C1857</f>
        <v>55135.1</v>
      </c>
      <c r="E1857" s="2">
        <f>IF(front!F1857-front!C1857&gt;0,front!F1857-front!C1857,0)</f>
        <v>55135.1</v>
      </c>
      <c r="F1857" s="2">
        <f>front!I1857-front!H1857</f>
        <v>1116</v>
      </c>
      <c r="G1857" s="2"/>
      <c r="H1857" s="2"/>
      <c r="I1857" s="4">
        <f>C1857/(constants!$A$4+constants!$B$4*data!C1857+constants!$C$4*data!C1857^2+constants!$D$4*data!C1857^3+constants!$E$4*data!C1857^4+constants!$F$4*data!C1857^5+constants!$G$4*data!C1857^6+constants!$H$4*data!C1857^7)</f>
        <v>13292.29513442447</v>
      </c>
      <c r="J1857" s="4">
        <f>D1857/(constants!$A$4+constants!$B$4*data!D1857+constants!$C$4*data!D1857^2+constants!$D$4*data!D1857^3+constants!$E$4*data!D1857^4+constants!$F$4*data!D1857^5+constants!$G$4*data!D1857^6+constants!$H$4*data!D1857^7)</f>
        <v>58169.758971010895</v>
      </c>
      <c r="K1857" s="4">
        <f>E1857/(constants!$A$4+constants!$B$4*data!E1857+constants!$C$4*data!E1857^2+constants!$D$4*data!E1857^3+constants!$E$4*data!E1857^4+constants!$F$4*data!E1857^5+constants!$G$4*data!E1857^6+constants!$H$4*data!E1857^7)</f>
        <v>58169.758971010895</v>
      </c>
      <c r="L1857" s="4">
        <f>F1857/(constants!$A$4+constants!$B$4*data!F1857+constants!$C$4*data!F1857^2+constants!$D$4*data!F1857^3+constants!$E$4*data!F1857^4+constants!$F$4*data!F1857^5+constants!$G$4*data!F1857^6+constants!$H$4*data!F1857^7)</f>
        <v>1113.4397991159751</v>
      </c>
      <c r="M1857" s="4"/>
      <c r="N1857" s="4"/>
      <c r="O1857" s="4">
        <f t="shared" si="389"/>
        <v>33230.737836061176</v>
      </c>
      <c r="P1857" s="4">
        <f t="shared" si="390"/>
        <v>14542.439742752724</v>
      </c>
      <c r="Q1857" s="4">
        <f t="shared" si="390"/>
        <v>14542.439742752724</v>
      </c>
      <c r="R1857" s="4">
        <f t="shared" si="391"/>
        <v>278.35994977899378</v>
      </c>
      <c r="S1857" s="4"/>
      <c r="T1857" s="4"/>
      <c r="U1857" s="4">
        <f t="shared" si="392"/>
        <v>1</v>
      </c>
      <c r="V1857" s="4"/>
      <c r="W1857" s="4"/>
      <c r="X1857">
        <f>IF(front!E1857&gt;$X$2,O1857,P1857)</f>
        <v>33230.737836061176</v>
      </c>
      <c r="Y1857">
        <f t="shared" si="395"/>
        <v>32996.757047760111</v>
      </c>
      <c r="Z1857">
        <f>SUMPRODUCT($B$7:$B$456,Y$7:Y$456,EXP(constants!$B$32+constants!$A$32*ABS($A$7:$A$456-$A1857)))</f>
        <v>9.7304633492840584E-15</v>
      </c>
      <c r="AA1857">
        <f t="shared" si="388"/>
        <v>32996.757047760111</v>
      </c>
      <c r="AB1857">
        <f t="shared" si="393"/>
        <v>32991.311089200506</v>
      </c>
      <c r="AD1857" s="4"/>
      <c r="AE1857" s="4"/>
      <c r="AF1857" s="4"/>
    </row>
    <row r="1858" spans="1:32" x14ac:dyDescent="0.2">
      <c r="A1858">
        <f>front!A1858</f>
        <v>1026.6099999999999</v>
      </c>
      <c r="B1858" s="1">
        <f t="shared" si="394"/>
        <v>0.42999999999983629</v>
      </c>
      <c r="C1858">
        <f>front!D1858-front!B1858</f>
        <v>13193.900000000001</v>
      </c>
      <c r="D1858" s="2">
        <f>front!E1858-front!C1858</f>
        <v>55181.3</v>
      </c>
      <c r="E1858" s="2">
        <f>IF(front!F1858-front!C1858&gt;0,front!F1858-front!C1858,0)</f>
        <v>55181.3</v>
      </c>
      <c r="F1858" s="2">
        <f>front!I1858-front!H1858</f>
        <v>1092.8000000000011</v>
      </c>
      <c r="G1858" s="2"/>
      <c r="H1858" s="2"/>
      <c r="I1858" s="4">
        <f>C1858/(constants!$A$4+constants!$B$4*data!C1858+constants!$C$4*data!C1858^2+constants!$D$4*data!C1858^3+constants!$E$4*data!C1858^4+constants!$F$4*data!C1858^5+constants!$G$4*data!C1858^6+constants!$H$4*data!C1858^7)</f>
        <v>13227.34723022664</v>
      </c>
      <c r="J1858" s="4">
        <f>D1858/(constants!$A$4+constants!$B$4*data!D1858+constants!$C$4*data!D1858^2+constants!$D$4*data!D1858^3+constants!$E$4*data!D1858^4+constants!$F$4*data!D1858^5+constants!$G$4*data!D1858^6+constants!$H$4*data!D1858^7)</f>
        <v>58221.085986629703</v>
      </c>
      <c r="K1858" s="4">
        <f>E1858/(constants!$A$4+constants!$B$4*data!E1858+constants!$C$4*data!E1858^2+constants!$D$4*data!E1858^3+constants!$E$4*data!E1858^4+constants!$F$4*data!E1858^5+constants!$G$4*data!E1858^6+constants!$H$4*data!E1858^7)</f>
        <v>58221.085986629703</v>
      </c>
      <c r="L1858" s="4">
        <f>F1858/(constants!$A$4+constants!$B$4*data!F1858+constants!$C$4*data!F1858^2+constants!$D$4*data!F1858^3+constants!$E$4*data!F1858^4+constants!$F$4*data!F1858^5+constants!$G$4*data!F1858^6+constants!$H$4*data!F1858^7)</f>
        <v>1090.2923293433264</v>
      </c>
      <c r="M1858" s="4"/>
      <c r="N1858" s="4"/>
      <c r="O1858" s="4">
        <f t="shared" si="389"/>
        <v>33068.368075566599</v>
      </c>
      <c r="P1858" s="4">
        <f t="shared" si="390"/>
        <v>14555.271496657426</v>
      </c>
      <c r="Q1858" s="4">
        <f t="shared" si="390"/>
        <v>14555.271496657426</v>
      </c>
      <c r="R1858" s="4">
        <f t="shared" si="391"/>
        <v>272.5730823358316</v>
      </c>
      <c r="S1858" s="4"/>
      <c r="T1858" s="4"/>
      <c r="U1858" s="4">
        <f t="shared" si="392"/>
        <v>1</v>
      </c>
      <c r="V1858" s="4"/>
      <c r="W1858" s="4"/>
      <c r="X1858">
        <f>IF(front!E1858&gt;$X$2,O1858,P1858)</f>
        <v>33068.368075566599</v>
      </c>
      <c r="Y1858">
        <f t="shared" si="395"/>
        <v>32834.387287265534</v>
      </c>
      <c r="Z1858">
        <f>SUMPRODUCT($B$7:$B$456,Y$7:Y$456,EXP(constants!$B$32+constants!$A$32*ABS($A$7:$A$456-$A1858)))</f>
        <v>9.4953586470404274E-15</v>
      </c>
      <c r="AA1858">
        <f t="shared" si="388"/>
        <v>32834.387287265534</v>
      </c>
      <c r="AB1858">
        <f t="shared" si="393"/>
        <v>32828.941328705929</v>
      </c>
      <c r="AD1858" s="4"/>
      <c r="AE1858" s="4"/>
      <c r="AF1858" s="4"/>
    </row>
    <row r="1859" spans="1:32" x14ac:dyDescent="0.2">
      <c r="A1859">
        <f>front!A1859</f>
        <v>1027.03</v>
      </c>
      <c r="B1859" s="1">
        <f t="shared" si="394"/>
        <v>0.42000000000007276</v>
      </c>
      <c r="C1859">
        <f>front!D1859-front!B1859</f>
        <v>13207.099999999999</v>
      </c>
      <c r="D1859" s="2">
        <f>front!E1859-front!C1859</f>
        <v>55338.7</v>
      </c>
      <c r="E1859" s="2">
        <f>IF(front!F1859-front!C1859&gt;0,front!F1859-front!C1859,0)</f>
        <v>55338.7</v>
      </c>
      <c r="F1859" s="2">
        <f>front!I1859-front!H1859</f>
        <v>1138.1000000000004</v>
      </c>
      <c r="G1859" s="2"/>
      <c r="H1859" s="2"/>
      <c r="I1859" s="4">
        <f>C1859/(constants!$A$4+constants!$B$4*data!C1859+constants!$C$4*data!C1859^2+constants!$D$4*data!C1859^3+constants!$E$4*data!C1859^4+constants!$F$4*data!C1859^5+constants!$G$4*data!C1859^6+constants!$H$4*data!C1859^7)</f>
        <v>13240.752171111588</v>
      </c>
      <c r="J1859" s="4">
        <f>D1859/(constants!$A$4+constants!$B$4*data!D1859+constants!$C$4*data!D1859^2+constants!$D$4*data!D1859^3+constants!$E$4*data!D1859^4+constants!$F$4*data!D1859^5+constants!$G$4*data!D1859^6+constants!$H$4*data!D1859^7)</f>
        <v>58395.996000480191</v>
      </c>
      <c r="K1859" s="4">
        <f>E1859/(constants!$A$4+constants!$B$4*data!E1859+constants!$C$4*data!E1859^2+constants!$D$4*data!E1859^3+constants!$E$4*data!E1859^4+constants!$F$4*data!E1859^5+constants!$G$4*data!E1859^6+constants!$H$4*data!E1859^7)</f>
        <v>58395.996000480191</v>
      </c>
      <c r="L1859" s="4">
        <f>F1859/(constants!$A$4+constants!$B$4*data!F1859+constants!$C$4*data!F1859^2+constants!$D$4*data!F1859^3+constants!$E$4*data!F1859^4+constants!$F$4*data!F1859^5+constants!$G$4*data!F1859^6+constants!$H$4*data!F1859^7)</f>
        <v>1135.4897615865843</v>
      </c>
      <c r="M1859" s="4"/>
      <c r="N1859" s="4"/>
      <c r="O1859" s="4">
        <f t="shared" si="389"/>
        <v>33101.880427778968</v>
      </c>
      <c r="P1859" s="4">
        <f t="shared" si="390"/>
        <v>14598.999000120048</v>
      </c>
      <c r="Q1859" s="4">
        <f t="shared" si="390"/>
        <v>14598.999000120048</v>
      </c>
      <c r="R1859" s="4">
        <f t="shared" si="391"/>
        <v>283.87244039664608</v>
      </c>
      <c r="S1859" s="4"/>
      <c r="T1859" s="4"/>
      <c r="U1859" s="4">
        <f t="shared" si="392"/>
        <v>1</v>
      </c>
      <c r="V1859" s="4"/>
      <c r="W1859" s="4"/>
      <c r="X1859">
        <f>IF(front!E1859&gt;$X$2,O1859,P1859)</f>
        <v>33101.880427778968</v>
      </c>
      <c r="Y1859">
        <f t="shared" si="395"/>
        <v>32867.899639477902</v>
      </c>
      <c r="Z1859">
        <f>SUMPRODUCT($B$7:$B$456,Y$7:Y$456,EXP(constants!$B$32+constants!$A$32*ABS($A$7:$A$456-$A1859)))</f>
        <v>9.2712064408253963E-15</v>
      </c>
      <c r="AA1859">
        <f t="shared" si="388"/>
        <v>32867.899639477902</v>
      </c>
      <c r="AB1859">
        <f t="shared" si="393"/>
        <v>32862.453680918297</v>
      </c>
      <c r="AD1859" s="4"/>
      <c r="AE1859" s="4"/>
      <c r="AF1859" s="4"/>
    </row>
    <row r="1860" spans="1:32" x14ac:dyDescent="0.2">
      <c r="A1860">
        <f>front!A1860</f>
        <v>1027.45</v>
      </c>
      <c r="B1860" s="1">
        <f t="shared" si="394"/>
        <v>0.42000000000007276</v>
      </c>
      <c r="C1860">
        <f>front!D1860-front!B1860</f>
        <v>13237.75</v>
      </c>
      <c r="D1860" s="2">
        <f>front!E1860-front!C1860</f>
        <v>55292.6</v>
      </c>
      <c r="E1860" s="2">
        <f>IF(front!F1860-front!C1860&gt;0,front!F1860-front!C1860,0)</f>
        <v>55292.6</v>
      </c>
      <c r="F1860" s="2">
        <f>front!I1860-front!H1860</f>
        <v>1153.5</v>
      </c>
      <c r="G1860" s="2"/>
      <c r="H1860" s="2"/>
      <c r="I1860" s="4">
        <f>C1860/(constants!$A$4+constants!$B$4*data!C1860+constants!$C$4*data!C1860^2+constants!$D$4*data!C1860^3+constants!$E$4*data!C1860^4+constants!$F$4*data!C1860^5+constants!$G$4*data!C1860^6+constants!$H$4*data!C1860^7)</f>
        <v>13271.880119087946</v>
      </c>
      <c r="J1860" s="4">
        <f>D1860/(constants!$A$4+constants!$B$4*data!D1860+constants!$C$4*data!D1860^2+constants!$D$4*data!D1860^3+constants!$E$4*data!D1860^4+constants!$F$4*data!D1860^5+constants!$G$4*data!D1860^6+constants!$H$4*data!D1860^7)</f>
        <v>58344.760613595514</v>
      </c>
      <c r="K1860" s="4">
        <f>E1860/(constants!$A$4+constants!$B$4*data!E1860+constants!$C$4*data!E1860^2+constants!$D$4*data!E1860^3+constants!$E$4*data!E1860^4+constants!$F$4*data!E1860^5+constants!$G$4*data!E1860^6+constants!$H$4*data!E1860^7)</f>
        <v>58344.760613595514</v>
      </c>
      <c r="L1860" s="4">
        <f>F1860/(constants!$A$4+constants!$B$4*data!F1860+constants!$C$4*data!F1860^2+constants!$D$4*data!F1860^3+constants!$E$4*data!F1860^4+constants!$F$4*data!F1860^5+constants!$G$4*data!F1860^6+constants!$H$4*data!F1860^7)</f>
        <v>1150.8548945526859</v>
      </c>
      <c r="M1860" s="4"/>
      <c r="N1860" s="4"/>
      <c r="O1860" s="4">
        <f t="shared" si="389"/>
        <v>33179.700297719864</v>
      </c>
      <c r="P1860" s="4">
        <f t="shared" si="390"/>
        <v>14586.190153398878</v>
      </c>
      <c r="Q1860" s="4">
        <f t="shared" si="390"/>
        <v>14586.190153398878</v>
      </c>
      <c r="R1860" s="4">
        <f t="shared" si="391"/>
        <v>287.71372363817147</v>
      </c>
      <c r="S1860" s="4"/>
      <c r="T1860" s="4"/>
      <c r="U1860" s="4">
        <f t="shared" si="392"/>
        <v>1</v>
      </c>
      <c r="V1860" s="4"/>
      <c r="W1860" s="4"/>
      <c r="X1860">
        <f>IF(front!E1860&gt;$X$2,O1860,P1860)</f>
        <v>33179.700297719864</v>
      </c>
      <c r="Y1860">
        <f t="shared" si="395"/>
        <v>32945.719509418799</v>
      </c>
      <c r="Z1860">
        <f>SUMPRODUCT($B$7:$B$456,Y$7:Y$456,EXP(constants!$B$32+constants!$A$32*ABS($A$7:$A$456-$A1860)))</f>
        <v>9.0523456841931322E-15</v>
      </c>
      <c r="AA1860">
        <f t="shared" si="388"/>
        <v>32945.719509418799</v>
      </c>
      <c r="AB1860">
        <f t="shared" si="393"/>
        <v>32940.273550859194</v>
      </c>
      <c r="AD1860" s="4"/>
      <c r="AE1860" s="4"/>
      <c r="AF1860" s="4"/>
    </row>
    <row r="1861" spans="1:32" x14ac:dyDescent="0.2">
      <c r="A1861">
        <f>front!A1861</f>
        <v>1027.8800000000001</v>
      </c>
      <c r="B1861" s="1">
        <f t="shared" si="394"/>
        <v>0.43000000000006366</v>
      </c>
      <c r="C1861">
        <f>front!D1861-front!B1861</f>
        <v>13361.800000000001</v>
      </c>
      <c r="D1861" s="2">
        <f>front!E1861-front!C1861</f>
        <v>55610.6</v>
      </c>
      <c r="E1861" s="2">
        <f>IF(front!F1861-front!C1861&gt;0,front!F1861-front!C1861,0)</f>
        <v>55610.6</v>
      </c>
      <c r="F1861" s="2">
        <f>front!I1861-front!H1861</f>
        <v>1185.1000000000004</v>
      </c>
      <c r="G1861" s="2"/>
      <c r="H1861" s="2"/>
      <c r="I1861" s="4">
        <f>C1861/(constants!$A$4+constants!$B$4*data!C1861+constants!$C$4*data!C1861^2+constants!$D$4*data!C1861^3+constants!$E$4*data!C1861^4+constants!$F$4*data!C1861^5+constants!$G$4*data!C1861^6+constants!$H$4*data!C1861^7)</f>
        <v>13397.894314549956</v>
      </c>
      <c r="J1861" s="4">
        <f>D1861/(constants!$A$4+constants!$B$4*data!D1861+constants!$C$4*data!D1861^2+constants!$D$4*data!D1861^3+constants!$E$4*data!D1861^4+constants!$F$4*data!D1861^5+constants!$G$4*data!D1861^6+constants!$H$4*data!D1861^7)</f>
        <v>58698.309487211169</v>
      </c>
      <c r="K1861" s="4">
        <f>E1861/(constants!$A$4+constants!$B$4*data!E1861+constants!$C$4*data!E1861^2+constants!$D$4*data!E1861^3+constants!$E$4*data!E1861^4+constants!$F$4*data!E1861^5+constants!$G$4*data!E1861^6+constants!$H$4*data!E1861^7)</f>
        <v>58698.309487211169</v>
      </c>
      <c r="L1861" s="4">
        <f>F1861/(constants!$A$4+constants!$B$4*data!F1861+constants!$C$4*data!F1861^2+constants!$D$4*data!F1861^3+constants!$E$4*data!F1861^4+constants!$F$4*data!F1861^5+constants!$G$4*data!F1861^6+constants!$H$4*data!F1861^7)</f>
        <v>1182.38334994721</v>
      </c>
      <c r="M1861" s="4"/>
      <c r="N1861" s="4"/>
      <c r="O1861" s="4">
        <f t="shared" si="389"/>
        <v>33494.735786374891</v>
      </c>
      <c r="P1861" s="4">
        <f t="shared" si="390"/>
        <v>14674.577371802792</v>
      </c>
      <c r="Q1861" s="4">
        <f t="shared" si="390"/>
        <v>14674.577371802792</v>
      </c>
      <c r="R1861" s="4">
        <f t="shared" si="391"/>
        <v>295.59583748680251</v>
      </c>
      <c r="S1861" s="4"/>
      <c r="T1861" s="4"/>
      <c r="U1861" s="4">
        <f t="shared" si="392"/>
        <v>1</v>
      </c>
      <c r="V1861" s="4"/>
      <c r="W1861" s="4"/>
      <c r="X1861">
        <f>IF(front!E1861&gt;$X$2,O1861,P1861)</f>
        <v>33494.735786374891</v>
      </c>
      <c r="Y1861">
        <f t="shared" si="395"/>
        <v>33260.754998073826</v>
      </c>
      <c r="Z1861">
        <f>SUMPRODUCT($B$7:$B$456,Y$7:Y$456,EXP(constants!$B$32+constants!$A$32*ABS($A$7:$A$456-$A1861)))</f>
        <v>8.8336254691022029E-15</v>
      </c>
      <c r="AA1861">
        <f t="shared" si="388"/>
        <v>33260.754998073826</v>
      </c>
      <c r="AB1861">
        <f t="shared" si="393"/>
        <v>33255.309039514221</v>
      </c>
      <c r="AD1861" s="4"/>
      <c r="AE1861" s="4"/>
      <c r="AF1861" s="4"/>
    </row>
    <row r="1862" spans="1:32" x14ac:dyDescent="0.2">
      <c r="A1862">
        <f>front!A1862</f>
        <v>1028.3</v>
      </c>
      <c r="B1862" s="1">
        <f t="shared" si="394"/>
        <v>0.41999999999984539</v>
      </c>
      <c r="C1862">
        <f>front!D1862-front!B1862</f>
        <v>13423.5</v>
      </c>
      <c r="D1862" s="2">
        <f>front!E1862-front!C1862</f>
        <v>54344.800000000003</v>
      </c>
      <c r="E1862" s="2">
        <f>IF(front!F1862-front!C1862&gt;0,front!F1862-front!C1862,0)</f>
        <v>54344.800000000003</v>
      </c>
      <c r="F1862" s="2">
        <f>front!I1862-front!H1862</f>
        <v>1167.5</v>
      </c>
      <c r="G1862" s="2"/>
      <c r="H1862" s="2"/>
      <c r="I1862" s="4">
        <f>C1862/(constants!$A$4+constants!$B$4*data!C1862+constants!$C$4*data!C1862^2+constants!$D$4*data!C1862^3+constants!$E$4*data!C1862^4+constants!$F$4*data!C1862^5+constants!$G$4*data!C1862^6+constants!$H$4*data!C1862^7)</f>
        <v>13460.589113292463</v>
      </c>
      <c r="J1862" s="4">
        <f>D1862/(constants!$A$4+constants!$B$4*data!D1862+constants!$C$4*data!D1862^2+constants!$D$4*data!D1862^3+constants!$E$4*data!D1862^4+constants!$F$4*data!D1862^5+constants!$G$4*data!D1862^6+constants!$H$4*data!D1862^7)</f>
        <v>57292.524646060308</v>
      </c>
      <c r="K1862" s="4">
        <f>E1862/(constants!$A$4+constants!$B$4*data!E1862+constants!$C$4*data!E1862^2+constants!$D$4*data!E1862^3+constants!$E$4*data!E1862^4+constants!$F$4*data!E1862^5+constants!$G$4*data!E1862^6+constants!$H$4*data!E1862^7)</f>
        <v>57292.524646060308</v>
      </c>
      <c r="L1862" s="4">
        <f>F1862/(constants!$A$4+constants!$B$4*data!F1862+constants!$C$4*data!F1862^2+constants!$D$4*data!F1862^3+constants!$E$4*data!F1862^4+constants!$F$4*data!F1862^5+constants!$G$4*data!F1862^6+constants!$H$4*data!F1862^7)</f>
        <v>1164.8231975339002</v>
      </c>
      <c r="M1862" s="4"/>
      <c r="N1862" s="4"/>
      <c r="O1862" s="4">
        <f t="shared" si="389"/>
        <v>33651.472783231155</v>
      </c>
      <c r="P1862" s="4">
        <f t="shared" si="390"/>
        <v>14323.131161515077</v>
      </c>
      <c r="Q1862" s="4">
        <f t="shared" si="390"/>
        <v>14323.131161515077</v>
      </c>
      <c r="R1862" s="4">
        <f t="shared" si="391"/>
        <v>291.20579938347504</v>
      </c>
      <c r="S1862" s="4"/>
      <c r="T1862" s="4"/>
      <c r="U1862" s="4">
        <f t="shared" si="392"/>
        <v>1</v>
      </c>
      <c r="V1862" s="4"/>
      <c r="W1862" s="4"/>
      <c r="X1862">
        <f>IF(front!E1862&gt;$X$2,O1862,P1862)</f>
        <v>33651.472783231155</v>
      </c>
      <c r="Y1862">
        <f t="shared" si="395"/>
        <v>33417.491994930089</v>
      </c>
      <c r="Z1862">
        <f>SUMPRODUCT($B$7:$B$456,Y$7:Y$456,EXP(constants!$B$32+constants!$A$32*ABS($A$7:$A$456-$A1862)))</f>
        <v>8.6250944687073266E-15</v>
      </c>
      <c r="AA1862">
        <f t="shared" si="388"/>
        <v>33417.491994930089</v>
      </c>
      <c r="AB1862">
        <f t="shared" si="393"/>
        <v>33412.046036370484</v>
      </c>
      <c r="AD1862" s="4"/>
      <c r="AE1862" s="4"/>
      <c r="AF1862" s="4"/>
    </row>
    <row r="1863" spans="1:32" x14ac:dyDescent="0.2">
      <c r="A1863">
        <f>front!A1863</f>
        <v>1028.72</v>
      </c>
      <c r="B1863" s="1">
        <f t="shared" si="394"/>
        <v>0.42000000000007276</v>
      </c>
      <c r="C1863">
        <f>front!D1863-front!B1863</f>
        <v>13550.2</v>
      </c>
      <c r="D1863" s="2">
        <f>front!E1863-front!C1863</f>
        <v>55321.8</v>
      </c>
      <c r="E1863" s="2">
        <f>IF(front!F1863-front!C1863&gt;0,front!F1863-front!C1863,0)</f>
        <v>55321.8</v>
      </c>
      <c r="F1863" s="2">
        <f>front!I1863-front!H1863</f>
        <v>1222.3999999999996</v>
      </c>
      <c r="G1863" s="2"/>
      <c r="H1863" s="2"/>
      <c r="I1863" s="4">
        <f>C1863/(constants!$A$4+constants!$B$4*data!C1863+constants!$C$4*data!C1863^2+constants!$D$4*data!C1863^3+constants!$E$4*data!C1863^4+constants!$F$4*data!C1863^5+constants!$G$4*data!C1863^6+constants!$H$4*data!C1863^7)</f>
        <v>13589.369247826411</v>
      </c>
      <c r="J1863" s="4">
        <f>D1863/(constants!$A$4+constants!$B$4*data!D1863+constants!$C$4*data!D1863^2+constants!$D$4*data!D1863^3+constants!$E$4*data!D1863^4+constants!$F$4*data!D1863^5+constants!$G$4*data!D1863^6+constants!$H$4*data!D1863^7)</f>
        <v>58377.21271252742</v>
      </c>
      <c r="K1863" s="4">
        <f>E1863/(constants!$A$4+constants!$B$4*data!E1863+constants!$C$4*data!E1863^2+constants!$D$4*data!E1863^3+constants!$E$4*data!E1863^4+constants!$F$4*data!E1863^5+constants!$G$4*data!E1863^6+constants!$H$4*data!E1863^7)</f>
        <v>58377.21271252742</v>
      </c>
      <c r="L1863" s="4">
        <f>F1863/(constants!$A$4+constants!$B$4*data!F1863+constants!$C$4*data!F1863^2+constants!$D$4*data!F1863^3+constants!$E$4*data!F1863^4+constants!$F$4*data!F1863^5+constants!$G$4*data!F1863^6+constants!$H$4*data!F1863^7)</f>
        <v>1219.5988991042823</v>
      </c>
      <c r="M1863" s="4"/>
      <c r="N1863" s="4"/>
      <c r="O1863" s="4">
        <f t="shared" si="389"/>
        <v>33973.423119566025</v>
      </c>
      <c r="P1863" s="4">
        <f t="shared" si="390"/>
        <v>14594.303178131855</v>
      </c>
      <c r="Q1863" s="4">
        <f t="shared" si="390"/>
        <v>14594.303178131855</v>
      </c>
      <c r="R1863" s="4">
        <f t="shared" si="391"/>
        <v>304.89972477607057</v>
      </c>
      <c r="S1863" s="4"/>
      <c r="T1863" s="4"/>
      <c r="U1863" s="4">
        <f t="shared" si="392"/>
        <v>1</v>
      </c>
      <c r="V1863" s="4"/>
      <c r="W1863" s="4"/>
      <c r="X1863">
        <f>IF(front!E1863&gt;$X$2,O1863,P1863)</f>
        <v>33973.423119566025</v>
      </c>
      <c r="Y1863">
        <f t="shared" si="395"/>
        <v>33739.44233126496</v>
      </c>
      <c r="Z1863">
        <f>SUMPRODUCT($B$7:$B$456,Y$7:Y$456,EXP(constants!$B$32+constants!$A$32*ABS($A$7:$A$456-$A1863)))</f>
        <v>8.4214861558632049E-15</v>
      </c>
      <c r="AA1863">
        <f t="shared" ref="AA1863:AA1926" si="396">Y1863-Z1863</f>
        <v>33739.44233126496</v>
      </c>
      <c r="AB1863">
        <f t="shared" si="393"/>
        <v>33733.996372705355</v>
      </c>
      <c r="AD1863" s="4"/>
      <c r="AE1863" s="4"/>
      <c r="AF1863" s="4"/>
    </row>
    <row r="1864" spans="1:32" x14ac:dyDescent="0.2">
      <c r="A1864">
        <f>front!A1864</f>
        <v>1029.1500000000001</v>
      </c>
      <c r="B1864" s="1">
        <f t="shared" si="394"/>
        <v>0.43000000000006366</v>
      </c>
      <c r="C1864">
        <f>front!D1864-front!B1864</f>
        <v>13670.199999999999</v>
      </c>
      <c r="D1864" s="2">
        <f>front!E1864-front!C1864</f>
        <v>55367.7</v>
      </c>
      <c r="E1864" s="2">
        <f>IF(front!F1864-front!C1864&gt;0,front!F1864-front!C1864,0)</f>
        <v>55367.7</v>
      </c>
      <c r="F1864" s="2">
        <f>front!I1864-front!H1864</f>
        <v>1222.5</v>
      </c>
      <c r="G1864" s="2"/>
      <c r="H1864" s="2"/>
      <c r="I1864" s="4">
        <f>C1864/(constants!$A$4+constants!$B$4*data!C1864+constants!$C$4*data!C1864^2+constants!$D$4*data!C1864^3+constants!$E$4*data!C1864^4+constants!$F$4*data!C1864^5+constants!$G$4*data!C1864^6+constants!$H$4*data!C1864^7)</f>
        <v>13711.385868001447</v>
      </c>
      <c r="J1864" s="4">
        <f>D1864/(constants!$A$4+constants!$B$4*data!D1864+constants!$C$4*data!D1864^2+constants!$D$4*data!D1864^3+constants!$E$4*data!D1864^4+constants!$F$4*data!D1864^5+constants!$G$4*data!D1864^6+constants!$H$4*data!D1864^7)</f>
        <v>58428.229542333465</v>
      </c>
      <c r="K1864" s="4">
        <f>E1864/(constants!$A$4+constants!$B$4*data!E1864+constants!$C$4*data!E1864^2+constants!$D$4*data!E1864^3+constants!$E$4*data!E1864^4+constants!$F$4*data!E1864^5+constants!$G$4*data!E1864^6+constants!$H$4*data!E1864^7)</f>
        <v>58428.229542333465</v>
      </c>
      <c r="L1864" s="4">
        <f>F1864/(constants!$A$4+constants!$B$4*data!F1864+constants!$C$4*data!F1864^2+constants!$D$4*data!F1864^3+constants!$E$4*data!F1864^4+constants!$F$4*data!F1864^5+constants!$G$4*data!F1864^6+constants!$H$4*data!F1864^7)</f>
        <v>1219.698672690419</v>
      </c>
      <c r="M1864" s="4"/>
      <c r="N1864" s="4"/>
      <c r="O1864" s="4">
        <f t="shared" ref="O1864:O1927" si="397">I1864*1000/O$4</f>
        <v>34278.464670003617</v>
      </c>
      <c r="P1864" s="4">
        <f t="shared" ref="P1864:Q1927" si="398">J1864*1000/P$4</f>
        <v>14607.057385583366</v>
      </c>
      <c r="Q1864" s="4">
        <f t="shared" si="398"/>
        <v>14607.057385583366</v>
      </c>
      <c r="R1864" s="4">
        <f t="shared" ref="R1864:R1927" si="399">L1864*1000/R$4</f>
        <v>304.92466817260475</v>
      </c>
      <c r="S1864" s="4"/>
      <c r="T1864" s="4"/>
      <c r="U1864" s="4">
        <f t="shared" ref="U1864:U1927" si="400">Q1864/P1864</f>
        <v>1</v>
      </c>
      <c r="V1864" s="4"/>
      <c r="W1864" s="4"/>
      <c r="X1864">
        <f>IF(front!E1864&gt;$X$2,O1864,P1864)</f>
        <v>34278.464670003617</v>
      </c>
      <c r="Y1864">
        <f t="shared" si="395"/>
        <v>34044.483881702552</v>
      </c>
      <c r="Z1864">
        <f>SUMPRODUCT($B$7:$B$456,Y$7:Y$456,EXP(constants!$B$32+constants!$A$32*ABS($A$7:$A$456-$A1864)))</f>
        <v>8.2180085901962203E-15</v>
      </c>
      <c r="AA1864">
        <f t="shared" si="396"/>
        <v>34044.483881702552</v>
      </c>
      <c r="AB1864">
        <f t="shared" ref="AB1864:AB1927" si="401">IF((AA1864-$AA$3)&gt;0,AA1864-$AA$3,0)</f>
        <v>34039.037923142947</v>
      </c>
      <c r="AD1864" s="4"/>
      <c r="AE1864" s="4"/>
      <c r="AF1864" s="4"/>
    </row>
    <row r="1865" spans="1:32" x14ac:dyDescent="0.2">
      <c r="A1865">
        <f>front!A1865</f>
        <v>1029.57</v>
      </c>
      <c r="B1865" s="1">
        <f t="shared" ref="B1865:B1928" si="402">A1865-A1864</f>
        <v>0.41999999999984539</v>
      </c>
      <c r="C1865">
        <f>front!D1865-front!B1865</f>
        <v>13713.85</v>
      </c>
      <c r="D1865" s="2">
        <f>front!E1865-front!C1865</f>
        <v>55287.5</v>
      </c>
      <c r="E1865" s="2">
        <f>IF(front!F1865-front!C1865&gt;0,front!F1865-front!C1865,0)</f>
        <v>55287.5</v>
      </c>
      <c r="F1865" s="2">
        <f>front!I1865-front!H1865</f>
        <v>1335.5</v>
      </c>
      <c r="G1865" s="2"/>
      <c r="H1865" s="2"/>
      <c r="I1865" s="4">
        <f>C1865/(constants!$A$4+constants!$B$4*data!C1865+constants!$C$4*data!C1865^2+constants!$D$4*data!C1865^3+constants!$E$4*data!C1865^4+constants!$F$4*data!C1865^5+constants!$G$4*data!C1865^6+constants!$H$4*data!C1865^7)</f>
        <v>13755.780671346236</v>
      </c>
      <c r="J1865" s="4">
        <f>D1865/(constants!$A$4+constants!$B$4*data!D1865+constants!$C$4*data!D1865^2+constants!$D$4*data!D1865^3+constants!$E$4*data!D1865^4+constants!$F$4*data!D1865^5+constants!$G$4*data!D1865^6+constants!$H$4*data!D1865^7)</f>
        <v>58339.092850814464</v>
      </c>
      <c r="K1865" s="4">
        <f>E1865/(constants!$A$4+constants!$B$4*data!E1865+constants!$C$4*data!E1865^2+constants!$D$4*data!E1865^3+constants!$E$4*data!E1865^4+constants!$F$4*data!E1865^5+constants!$G$4*data!E1865^6+constants!$H$4*data!E1865^7)</f>
        <v>58339.092850814464</v>
      </c>
      <c r="L1865" s="4">
        <f>F1865/(constants!$A$4+constants!$B$4*data!F1865+constants!$C$4*data!F1865^2+constants!$D$4*data!F1865^3+constants!$E$4*data!F1865^4+constants!$F$4*data!F1865^5+constants!$G$4*data!F1865^6+constants!$H$4*data!F1865^7)</f>
        <v>1332.4427945252176</v>
      </c>
      <c r="M1865" s="4"/>
      <c r="N1865" s="4"/>
      <c r="O1865" s="4">
        <f t="shared" si="397"/>
        <v>34389.451678365593</v>
      </c>
      <c r="P1865" s="4">
        <f t="shared" si="398"/>
        <v>14584.773212703616</v>
      </c>
      <c r="Q1865" s="4">
        <f t="shared" si="398"/>
        <v>14584.773212703616</v>
      </c>
      <c r="R1865" s="4">
        <f t="shared" si="399"/>
        <v>333.11069863130439</v>
      </c>
      <c r="S1865" s="4"/>
      <c r="T1865" s="4"/>
      <c r="U1865" s="4">
        <f t="shared" si="400"/>
        <v>1</v>
      </c>
      <c r="V1865" s="4"/>
      <c r="W1865" s="4"/>
      <c r="X1865">
        <f>IF(front!E1865&gt;$X$2,O1865,P1865)</f>
        <v>34389.451678365593</v>
      </c>
      <c r="Y1865">
        <f t="shared" si="395"/>
        <v>34155.470890064527</v>
      </c>
      <c r="Z1865">
        <f>SUMPRODUCT($B$7:$B$456,Y$7:Y$456,EXP(constants!$B$32+constants!$A$32*ABS($A$7:$A$456-$A1865)))</f>
        <v>8.0240101510999032E-15</v>
      </c>
      <c r="AA1865">
        <f t="shared" si="396"/>
        <v>34155.470890064527</v>
      </c>
      <c r="AB1865">
        <f t="shared" si="401"/>
        <v>34150.024931504922</v>
      </c>
      <c r="AD1865" s="4"/>
      <c r="AE1865" s="4"/>
      <c r="AF1865" s="4"/>
    </row>
    <row r="1866" spans="1:32" x14ac:dyDescent="0.2">
      <c r="A1866">
        <f>front!A1866</f>
        <v>1029.99</v>
      </c>
      <c r="B1866" s="1">
        <f t="shared" si="402"/>
        <v>0.42000000000007276</v>
      </c>
      <c r="C1866">
        <f>front!D1866-front!B1866</f>
        <v>13751.5</v>
      </c>
      <c r="D1866" s="2">
        <f>front!E1866-front!C1866</f>
        <v>54812</v>
      </c>
      <c r="E1866" s="2">
        <f>IF(front!F1866-front!C1866&gt;0,front!F1866-front!C1866,0)</f>
        <v>54812</v>
      </c>
      <c r="F1866" s="2">
        <f>front!I1866-front!H1866</f>
        <v>1288.6999999999989</v>
      </c>
      <c r="G1866" s="2"/>
      <c r="H1866" s="2"/>
      <c r="I1866" s="4">
        <f>C1866/(constants!$A$4+constants!$B$4*data!C1866+constants!$C$4*data!C1866^2+constants!$D$4*data!C1866^3+constants!$E$4*data!C1866^4+constants!$F$4*data!C1866^5+constants!$G$4*data!C1866^6+constants!$H$4*data!C1866^7)</f>
        <v>13794.077932062701</v>
      </c>
      <c r="J1866" s="4">
        <f>D1866/(constants!$A$4+constants!$B$4*data!D1866+constants!$C$4*data!D1866^2+constants!$D$4*data!D1866^3+constants!$E$4*data!D1866^4+constants!$F$4*data!D1866^5+constants!$G$4*data!D1866^6+constants!$H$4*data!D1866^7)</f>
        <v>57810.950859618591</v>
      </c>
      <c r="K1866" s="4">
        <f>E1866/(constants!$A$4+constants!$B$4*data!E1866+constants!$C$4*data!E1866^2+constants!$D$4*data!E1866^3+constants!$E$4*data!E1866^4+constants!$F$4*data!E1866^5+constants!$G$4*data!E1866^6+constants!$H$4*data!E1866^7)</f>
        <v>57810.950859618591</v>
      </c>
      <c r="L1866" s="4">
        <f>F1866/(constants!$A$4+constants!$B$4*data!F1866+constants!$C$4*data!F1866^2+constants!$D$4*data!F1866^3+constants!$E$4*data!F1866^4+constants!$F$4*data!F1866^5+constants!$G$4*data!F1866^6+constants!$H$4*data!F1866^7)</f>
        <v>1285.7487778359011</v>
      </c>
      <c r="M1866" s="4"/>
      <c r="N1866" s="4"/>
      <c r="O1866" s="4">
        <f t="shared" si="397"/>
        <v>34485.194830156754</v>
      </c>
      <c r="P1866" s="4">
        <f t="shared" si="398"/>
        <v>14452.737714904648</v>
      </c>
      <c r="Q1866" s="4">
        <f t="shared" si="398"/>
        <v>14452.737714904648</v>
      </c>
      <c r="R1866" s="4">
        <f t="shared" si="399"/>
        <v>321.43719445897528</v>
      </c>
      <c r="S1866" s="4"/>
      <c r="T1866" s="4"/>
      <c r="U1866" s="4">
        <f t="shared" si="400"/>
        <v>1</v>
      </c>
      <c r="V1866" s="4"/>
      <c r="W1866" s="4"/>
      <c r="X1866">
        <f>IF(front!E1866&gt;$X$2,O1866,P1866)</f>
        <v>34485.194830156754</v>
      </c>
      <c r="Y1866">
        <f t="shared" si="395"/>
        <v>34251.214041855688</v>
      </c>
      <c r="Z1866">
        <f>SUMPRODUCT($B$7:$B$456,Y$7:Y$456,EXP(constants!$B$32+constants!$A$32*ABS($A$7:$A$456-$A1866)))</f>
        <v>7.8345913366118976E-15</v>
      </c>
      <c r="AA1866">
        <f t="shared" si="396"/>
        <v>34251.214041855688</v>
      </c>
      <c r="AB1866">
        <f t="shared" si="401"/>
        <v>34245.768083296083</v>
      </c>
      <c r="AD1866" s="4"/>
      <c r="AE1866" s="4"/>
      <c r="AF1866" s="4"/>
    </row>
    <row r="1867" spans="1:32" x14ac:dyDescent="0.2">
      <c r="A1867">
        <f>front!A1867</f>
        <v>1030.4100000000001</v>
      </c>
      <c r="B1867" s="1">
        <f t="shared" si="402"/>
        <v>0.42000000000007276</v>
      </c>
      <c r="C1867">
        <f>front!D1867-front!B1867</f>
        <v>13718.7</v>
      </c>
      <c r="D1867" s="2">
        <f>front!E1867-front!C1867</f>
        <v>55786.2</v>
      </c>
      <c r="E1867" s="2">
        <f>IF(front!F1867-front!C1867&gt;0,front!F1867-front!C1867,0)</f>
        <v>55786.2</v>
      </c>
      <c r="F1867" s="2">
        <f>front!I1867-front!H1867</f>
        <v>1221.8999999999996</v>
      </c>
      <c r="G1867" s="2"/>
      <c r="H1867" s="2"/>
      <c r="I1867" s="4">
        <f>C1867/(constants!$A$4+constants!$B$4*data!C1867+constants!$C$4*data!C1867^2+constants!$D$4*data!C1867^3+constants!$E$4*data!C1867^4+constants!$F$4*data!C1867^5+constants!$G$4*data!C1867^6+constants!$H$4*data!C1867^7)</f>
        <v>13760.713798748191</v>
      </c>
      <c r="J1867" s="4">
        <f>D1867/(constants!$A$4+constants!$B$4*data!D1867+constants!$C$4*data!D1867^2+constants!$D$4*data!D1867^3+constants!$E$4*data!D1867^4+constants!$F$4*data!D1867^5+constants!$G$4*data!D1867^6+constants!$H$4*data!D1867^7)</f>
        <v>58893.672537965758</v>
      </c>
      <c r="K1867" s="4">
        <f>E1867/(constants!$A$4+constants!$B$4*data!E1867+constants!$C$4*data!E1867^2+constants!$D$4*data!E1867^3+constants!$E$4*data!E1867^4+constants!$F$4*data!E1867^5+constants!$G$4*data!E1867^6+constants!$H$4*data!E1867^7)</f>
        <v>58893.672537965758</v>
      </c>
      <c r="L1867" s="4">
        <f>F1867/(constants!$A$4+constants!$B$4*data!F1867+constants!$C$4*data!F1867^2+constants!$D$4*data!F1867^3+constants!$E$4*data!F1867^4+constants!$F$4*data!F1867^5+constants!$G$4*data!F1867^6+constants!$H$4*data!F1867^7)</f>
        <v>1219.1000311731661</v>
      </c>
      <c r="M1867" s="4"/>
      <c r="N1867" s="4"/>
      <c r="O1867" s="4">
        <f t="shared" si="397"/>
        <v>34401.784496870481</v>
      </c>
      <c r="P1867" s="4">
        <f t="shared" si="398"/>
        <v>14723.41813449144</v>
      </c>
      <c r="Q1867" s="4">
        <f t="shared" si="398"/>
        <v>14723.41813449144</v>
      </c>
      <c r="R1867" s="4">
        <f t="shared" si="399"/>
        <v>304.77500779329154</v>
      </c>
      <c r="S1867" s="4"/>
      <c r="T1867" s="4"/>
      <c r="U1867" s="4">
        <f t="shared" si="400"/>
        <v>1</v>
      </c>
      <c r="V1867" s="4"/>
      <c r="W1867" s="4"/>
      <c r="X1867">
        <f>IF(front!E1867&gt;$X$2,O1867,P1867)</f>
        <v>34401.784496870481</v>
      </c>
      <c r="Y1867">
        <f t="shared" si="395"/>
        <v>34167.803708569416</v>
      </c>
      <c r="Z1867">
        <f>SUMPRODUCT($B$7:$B$456,Y$7:Y$456,EXP(constants!$B$32+constants!$A$32*ABS($A$7:$A$456-$A1867)))</f>
        <v>7.6496440378132258E-15</v>
      </c>
      <c r="AA1867">
        <f t="shared" si="396"/>
        <v>34167.803708569416</v>
      </c>
      <c r="AB1867">
        <f t="shared" si="401"/>
        <v>34162.357750009811</v>
      </c>
      <c r="AD1867" s="4"/>
      <c r="AE1867" s="4"/>
      <c r="AF1867" s="4"/>
    </row>
    <row r="1868" spans="1:32" x14ac:dyDescent="0.2">
      <c r="A1868">
        <f>front!A1868</f>
        <v>1030.8399999999999</v>
      </c>
      <c r="B1868" s="1">
        <f t="shared" si="402"/>
        <v>0.42999999999983629</v>
      </c>
      <c r="C1868">
        <f>front!D1868-front!B1868</f>
        <v>13663.449999999999</v>
      </c>
      <c r="D1868" s="2">
        <f>front!E1868-front!C1868</f>
        <v>55311</v>
      </c>
      <c r="E1868" s="2">
        <f>IF(front!F1868-front!C1868&gt;0,front!F1868-front!C1868,0)</f>
        <v>55311</v>
      </c>
      <c r="F1868" s="2">
        <f>front!I1868-front!H1868</f>
        <v>1257.8999999999996</v>
      </c>
      <c r="G1868" s="2"/>
      <c r="H1868" s="2"/>
      <c r="I1868" s="4">
        <f>C1868/(constants!$A$4+constants!$B$4*data!C1868+constants!$C$4*data!C1868^2+constants!$D$4*data!C1868^3+constants!$E$4*data!C1868^4+constants!$F$4*data!C1868^5+constants!$G$4*data!C1868^6+constants!$H$4*data!C1868^7)</f>
        <v>13704.521229122764</v>
      </c>
      <c r="J1868" s="4">
        <f>D1868/(constants!$A$4+constants!$B$4*data!D1868+constants!$C$4*data!D1868^2+constants!$D$4*data!D1868^3+constants!$E$4*data!D1868^4+constants!$F$4*data!D1868^5+constants!$G$4*data!D1868^6+constants!$H$4*data!D1868^7)</f>
        <v>58365.209606985853</v>
      </c>
      <c r="K1868" s="4">
        <f>E1868/(constants!$A$4+constants!$B$4*data!E1868+constants!$C$4*data!E1868^2+constants!$D$4*data!E1868^3+constants!$E$4*data!E1868^4+constants!$F$4*data!E1868^5+constants!$G$4*data!E1868^6+constants!$H$4*data!E1868^7)</f>
        <v>58365.209606985853</v>
      </c>
      <c r="L1868" s="4">
        <f>F1868/(constants!$A$4+constants!$B$4*data!F1868+constants!$C$4*data!F1868^2+constants!$D$4*data!F1868^3+constants!$E$4*data!F1868^4+constants!$F$4*data!F1868^5+constants!$G$4*data!F1868^6+constants!$H$4*data!F1868^7)</f>
        <v>1255.018519965369</v>
      </c>
      <c r="M1868" s="4"/>
      <c r="N1868" s="4"/>
      <c r="O1868" s="4">
        <f t="shared" si="397"/>
        <v>34261.303072806906</v>
      </c>
      <c r="P1868" s="4">
        <f t="shared" si="398"/>
        <v>14591.302401746463</v>
      </c>
      <c r="Q1868" s="4">
        <f t="shared" si="398"/>
        <v>14591.302401746463</v>
      </c>
      <c r="R1868" s="4">
        <f t="shared" si="399"/>
        <v>313.75462999134226</v>
      </c>
      <c r="S1868" s="4"/>
      <c r="T1868" s="4"/>
      <c r="U1868" s="4">
        <f t="shared" si="400"/>
        <v>1</v>
      </c>
      <c r="V1868" s="4"/>
      <c r="W1868" s="4"/>
      <c r="X1868">
        <f>IF(front!E1868&gt;$X$2,O1868,P1868)</f>
        <v>34261.303072806906</v>
      </c>
      <c r="Y1868">
        <f t="shared" si="395"/>
        <v>34027.322284505841</v>
      </c>
      <c r="Z1868">
        <f>SUMPRODUCT($B$7:$B$456,Y$7:Y$456,EXP(constants!$B$32+constants!$A$32*ABS($A$7:$A$456-$A1868)))</f>
        <v>7.4648155030125538E-15</v>
      </c>
      <c r="AA1868">
        <f t="shared" si="396"/>
        <v>34027.322284505841</v>
      </c>
      <c r="AB1868">
        <f t="shared" si="401"/>
        <v>34021.876325946236</v>
      </c>
      <c r="AD1868" s="4"/>
      <c r="AE1868" s="4"/>
      <c r="AF1868" s="4"/>
    </row>
    <row r="1869" spans="1:32" x14ac:dyDescent="0.2">
      <c r="A1869">
        <f>front!A1869</f>
        <v>1031.26</v>
      </c>
      <c r="B1869" s="1">
        <f t="shared" si="402"/>
        <v>0.42000000000007276</v>
      </c>
      <c r="C1869">
        <f>front!D1869-front!B1869</f>
        <v>13559.800000000001</v>
      </c>
      <c r="D1869" s="2">
        <f>front!E1869-front!C1869</f>
        <v>55041.599999999999</v>
      </c>
      <c r="E1869" s="2">
        <f>IF(front!F1869-front!C1869&gt;0,front!F1869-front!C1869,0)</f>
        <v>55041.599999999999</v>
      </c>
      <c r="F1869" s="2">
        <f>front!I1869-front!H1869</f>
        <v>1281.8999999999996</v>
      </c>
      <c r="G1869" s="2"/>
      <c r="H1869" s="2"/>
      <c r="I1869" s="4">
        <f>C1869/(constants!$A$4+constants!$B$4*data!C1869+constants!$C$4*data!C1869^2+constants!$D$4*data!C1869^3+constants!$E$4*data!C1869^4+constants!$F$4*data!C1869^5+constants!$G$4*data!C1869^6+constants!$H$4*data!C1869^7)</f>
        <v>13599.128910347343</v>
      </c>
      <c r="J1869" s="4">
        <f>D1869/(constants!$A$4+constants!$B$4*data!D1869+constants!$C$4*data!D1869^2+constants!$D$4*data!D1869^3+constants!$E$4*data!D1869^4+constants!$F$4*data!D1869^5+constants!$G$4*data!D1869^6+constants!$H$4*data!D1869^7)</f>
        <v>58065.899551879556</v>
      </c>
      <c r="K1869" s="4">
        <f>E1869/(constants!$A$4+constants!$B$4*data!E1869+constants!$C$4*data!E1869^2+constants!$D$4*data!E1869^3+constants!$E$4*data!E1869^4+constants!$F$4*data!E1869^5+constants!$G$4*data!E1869^6+constants!$H$4*data!E1869^7)</f>
        <v>58065.899551879556</v>
      </c>
      <c r="L1869" s="4">
        <f>F1869/(constants!$A$4+constants!$B$4*data!F1869+constants!$C$4*data!F1869^2+constants!$D$4*data!F1869^3+constants!$E$4*data!F1869^4+constants!$F$4*data!F1869^5+constants!$G$4*data!F1869^6+constants!$H$4*data!F1869^7)</f>
        <v>1278.9641759042495</v>
      </c>
      <c r="M1869" s="4"/>
      <c r="N1869" s="4"/>
      <c r="O1869" s="4">
        <f t="shared" si="397"/>
        <v>33997.822275868355</v>
      </c>
      <c r="P1869" s="4">
        <f t="shared" si="398"/>
        <v>14516.474887969889</v>
      </c>
      <c r="Q1869" s="4">
        <f t="shared" si="398"/>
        <v>14516.474887969889</v>
      </c>
      <c r="R1869" s="4">
        <f t="shared" si="399"/>
        <v>319.74104397606237</v>
      </c>
      <c r="S1869" s="4"/>
      <c r="T1869" s="4"/>
      <c r="U1869" s="4">
        <f t="shared" si="400"/>
        <v>1</v>
      </c>
      <c r="V1869" s="4"/>
      <c r="W1869" s="4"/>
      <c r="X1869">
        <f>IF(front!E1869&gt;$X$2,O1869,P1869)</f>
        <v>33997.822275868355</v>
      </c>
      <c r="Y1869">
        <f t="shared" si="395"/>
        <v>33763.84148756729</v>
      </c>
      <c r="Z1869">
        <f>SUMPRODUCT($B$7:$B$456,Y$7:Y$456,EXP(constants!$B$32+constants!$A$32*ABS($A$7:$A$456-$A1869)))</f>
        <v>7.2885973182987061E-15</v>
      </c>
      <c r="AA1869">
        <f t="shared" si="396"/>
        <v>33763.84148756729</v>
      </c>
      <c r="AB1869">
        <f t="shared" si="401"/>
        <v>33758.395529007685</v>
      </c>
      <c r="AD1869" s="4"/>
      <c r="AE1869" s="4"/>
      <c r="AF1869" s="4"/>
    </row>
    <row r="1870" spans="1:32" x14ac:dyDescent="0.2">
      <c r="A1870">
        <f>front!A1870</f>
        <v>1031.68</v>
      </c>
      <c r="B1870" s="1">
        <f t="shared" si="402"/>
        <v>0.42000000000007276</v>
      </c>
      <c r="C1870">
        <f>front!D1870-front!B1870</f>
        <v>13376.650000000001</v>
      </c>
      <c r="D1870" s="2">
        <f>front!E1870-front!C1870</f>
        <v>55520.5</v>
      </c>
      <c r="E1870" s="2">
        <f>IF(front!F1870-front!C1870&gt;0,front!F1870-front!C1870,0)</f>
        <v>55520.5</v>
      </c>
      <c r="F1870" s="2">
        <f>front!I1870-front!H1870</f>
        <v>1248.5</v>
      </c>
      <c r="G1870" s="2"/>
      <c r="H1870" s="2"/>
      <c r="I1870" s="4">
        <f>C1870/(constants!$A$4+constants!$B$4*data!C1870+constants!$C$4*data!C1870^2+constants!$D$4*data!C1870^3+constants!$E$4*data!C1870^4+constants!$F$4*data!C1870^5+constants!$G$4*data!C1870^6+constants!$H$4*data!C1870^7)</f>
        <v>13412.982657927974</v>
      </c>
      <c r="J1870" s="4">
        <f>D1870/(constants!$A$4+constants!$B$4*data!D1870+constants!$C$4*data!D1870^2+constants!$D$4*data!D1870^3+constants!$E$4*data!D1870^4+constants!$F$4*data!D1870^5+constants!$G$4*data!D1870^6+constants!$H$4*data!D1870^7)</f>
        <v>58598.10694420254</v>
      </c>
      <c r="K1870" s="4">
        <f>E1870/(constants!$A$4+constants!$B$4*data!E1870+constants!$C$4*data!E1870^2+constants!$D$4*data!E1870^3+constants!$E$4*data!E1870^4+constants!$F$4*data!E1870^5+constants!$G$4*data!E1870^6+constants!$H$4*data!E1870^7)</f>
        <v>58598.10694420254</v>
      </c>
      <c r="L1870" s="4">
        <f>F1870/(constants!$A$4+constants!$B$4*data!F1870+constants!$C$4*data!F1870^2+constants!$D$4*data!F1870^3+constants!$E$4*data!F1870^4+constants!$F$4*data!F1870^5+constants!$G$4*data!F1870^6+constants!$H$4*data!F1870^7)</f>
        <v>1245.6398039440066</v>
      </c>
      <c r="M1870" s="4"/>
      <c r="N1870" s="4"/>
      <c r="O1870" s="4">
        <f t="shared" si="397"/>
        <v>33532.45664481994</v>
      </c>
      <c r="P1870" s="4">
        <f t="shared" si="398"/>
        <v>14649.526736050635</v>
      </c>
      <c r="Q1870" s="4">
        <f t="shared" si="398"/>
        <v>14649.526736050635</v>
      </c>
      <c r="R1870" s="4">
        <f t="shared" si="399"/>
        <v>311.40995098600166</v>
      </c>
      <c r="S1870" s="4"/>
      <c r="T1870" s="4"/>
      <c r="U1870" s="4">
        <f t="shared" si="400"/>
        <v>1</v>
      </c>
      <c r="V1870" s="4"/>
      <c r="W1870" s="4"/>
      <c r="X1870">
        <f>IF(front!E1870&gt;$X$2,O1870,P1870)</f>
        <v>33532.45664481994</v>
      </c>
      <c r="Y1870">
        <f t="shared" si="395"/>
        <v>33298.475856518875</v>
      </c>
      <c r="Z1870">
        <f>SUMPRODUCT($B$7:$B$456,Y$7:Y$456,EXP(constants!$B$32+constants!$A$32*ABS($A$7:$A$456-$A1870)))</f>
        <v>7.1165390285764094E-15</v>
      </c>
      <c r="AA1870">
        <f t="shared" si="396"/>
        <v>33298.475856518875</v>
      </c>
      <c r="AB1870">
        <f t="shared" si="401"/>
        <v>33293.02989795927</v>
      </c>
      <c r="AD1870" s="4"/>
      <c r="AE1870" s="4"/>
      <c r="AF1870" s="4"/>
    </row>
    <row r="1871" spans="1:32" x14ac:dyDescent="0.2">
      <c r="A1871">
        <f>front!A1871</f>
        <v>1032.1099999999999</v>
      </c>
      <c r="B1871" s="1">
        <f t="shared" si="402"/>
        <v>0.42999999999983629</v>
      </c>
      <c r="C1871">
        <f>front!D1871-front!B1871</f>
        <v>13202.6</v>
      </c>
      <c r="D1871" s="2">
        <f>front!E1871-front!C1871</f>
        <v>54949.599999999999</v>
      </c>
      <c r="E1871" s="2">
        <f>IF(front!F1871-front!C1871&gt;0,front!F1871-front!C1871,0)</f>
        <v>54949.599999999999</v>
      </c>
      <c r="F1871" s="2">
        <f>front!I1871-front!H1871</f>
        <v>1257.2000000000007</v>
      </c>
      <c r="G1871" s="2"/>
      <c r="H1871" s="2"/>
      <c r="I1871" s="4">
        <f>C1871/(constants!$A$4+constants!$B$4*data!C1871+constants!$C$4*data!C1871^2+constants!$D$4*data!C1871^3+constants!$E$4*data!C1871^4+constants!$F$4*data!C1871^5+constants!$G$4*data!C1871^6+constants!$H$4*data!C1871^7)</f>
        <v>13236.182244300659</v>
      </c>
      <c r="J1871" s="4">
        <f>D1871/(constants!$A$4+constants!$B$4*data!D1871+constants!$C$4*data!D1871^2+constants!$D$4*data!D1871^3+constants!$E$4*data!D1871^4+constants!$F$4*data!D1871^5+constants!$G$4*data!D1871^6+constants!$H$4*data!D1871^7)</f>
        <v>57963.727437502799</v>
      </c>
      <c r="K1871" s="4">
        <f>E1871/(constants!$A$4+constants!$B$4*data!E1871+constants!$C$4*data!E1871^2+constants!$D$4*data!E1871^3+constants!$E$4*data!E1871^4+constants!$F$4*data!E1871^5+constants!$G$4*data!E1871^6+constants!$H$4*data!E1871^7)</f>
        <v>57963.727437502799</v>
      </c>
      <c r="L1871" s="4">
        <f>F1871/(constants!$A$4+constants!$B$4*data!F1871+constants!$C$4*data!F1871^2+constants!$D$4*data!F1871^3+constants!$E$4*data!F1871^4+constants!$F$4*data!F1871^5+constants!$G$4*data!F1871^6+constants!$H$4*data!F1871^7)</f>
        <v>1254.3201049564088</v>
      </c>
      <c r="M1871" s="4"/>
      <c r="N1871" s="4"/>
      <c r="O1871" s="4">
        <f t="shared" si="397"/>
        <v>33090.455610751647</v>
      </c>
      <c r="P1871" s="4">
        <f t="shared" si="398"/>
        <v>14490.9318593757</v>
      </c>
      <c r="Q1871" s="4">
        <f t="shared" si="398"/>
        <v>14490.9318593757</v>
      </c>
      <c r="R1871" s="4">
        <f t="shared" si="399"/>
        <v>313.58002623910221</v>
      </c>
      <c r="S1871" s="4"/>
      <c r="T1871" s="4"/>
      <c r="U1871" s="4">
        <f t="shared" si="400"/>
        <v>1</v>
      </c>
      <c r="V1871" s="4"/>
      <c r="W1871" s="4"/>
      <c r="X1871">
        <f>IF(front!E1871&gt;$X$2,O1871,P1871)</f>
        <v>33090.455610751647</v>
      </c>
      <c r="Y1871">
        <f t="shared" si="395"/>
        <v>32856.474822450582</v>
      </c>
      <c r="Z1871">
        <f>SUMPRODUCT($B$7:$B$456,Y$7:Y$456,EXP(constants!$B$32+constants!$A$32*ABS($A$7:$A$456-$A1871)))</f>
        <v>6.9445912261686494E-15</v>
      </c>
      <c r="AA1871">
        <f t="shared" si="396"/>
        <v>32856.474822450582</v>
      </c>
      <c r="AB1871">
        <f t="shared" si="401"/>
        <v>32851.028863890977</v>
      </c>
      <c r="AD1871" s="4"/>
      <c r="AE1871" s="4"/>
      <c r="AF1871" s="4"/>
    </row>
    <row r="1872" spans="1:32" x14ac:dyDescent="0.2">
      <c r="A1872">
        <f>front!A1872</f>
        <v>1032.53</v>
      </c>
      <c r="B1872" s="1">
        <f t="shared" si="402"/>
        <v>0.42000000000007276</v>
      </c>
      <c r="C1872">
        <f>front!D1872-front!B1872</f>
        <v>13060.85</v>
      </c>
      <c r="D1872" s="2">
        <f>front!E1872-front!C1872</f>
        <v>55658.2</v>
      </c>
      <c r="E1872" s="2">
        <f>IF(front!F1872-front!C1872&gt;0,front!F1872-front!C1872,0)</f>
        <v>55658.2</v>
      </c>
      <c r="F1872" s="2">
        <f>front!I1872-front!H1872</f>
        <v>1281.8999999999996</v>
      </c>
      <c r="G1872" s="2"/>
      <c r="H1872" s="2"/>
      <c r="I1872" s="4">
        <f>C1872/(constants!$A$4+constants!$B$4*data!C1872+constants!$C$4*data!C1872^2+constants!$D$4*data!C1872^3+constants!$E$4*data!C1872^4+constants!$F$4*data!C1872^5+constants!$G$4*data!C1872^6+constants!$H$4*data!C1872^7)</f>
        <v>13092.261575392338</v>
      </c>
      <c r="J1872" s="4">
        <f>D1872/(constants!$A$4+constants!$B$4*data!D1872+constants!$C$4*data!D1872^2+constants!$D$4*data!D1872^3+constants!$E$4*data!D1872^4+constants!$F$4*data!D1872^5+constants!$G$4*data!D1872^6+constants!$H$4*data!D1872^7)</f>
        <v>58751.256860753965</v>
      </c>
      <c r="K1872" s="4">
        <f>E1872/(constants!$A$4+constants!$B$4*data!E1872+constants!$C$4*data!E1872^2+constants!$D$4*data!E1872^3+constants!$E$4*data!E1872^4+constants!$F$4*data!E1872^5+constants!$G$4*data!E1872^6+constants!$H$4*data!E1872^7)</f>
        <v>58751.256860753965</v>
      </c>
      <c r="L1872" s="4">
        <f>F1872/(constants!$A$4+constants!$B$4*data!F1872+constants!$C$4*data!F1872^2+constants!$D$4*data!F1872^3+constants!$E$4*data!F1872^4+constants!$F$4*data!F1872^5+constants!$G$4*data!F1872^6+constants!$H$4*data!F1872^7)</f>
        <v>1278.9641759042495</v>
      </c>
      <c r="M1872" s="4"/>
      <c r="N1872" s="4"/>
      <c r="O1872" s="4">
        <f t="shared" si="397"/>
        <v>32730.653938480842</v>
      </c>
      <c r="P1872" s="4">
        <f t="shared" si="398"/>
        <v>14687.814215188491</v>
      </c>
      <c r="Q1872" s="4">
        <f t="shared" si="398"/>
        <v>14687.814215188491</v>
      </c>
      <c r="R1872" s="4">
        <f t="shared" si="399"/>
        <v>319.74104397606237</v>
      </c>
      <c r="S1872" s="4"/>
      <c r="T1872" s="4"/>
      <c r="U1872" s="4">
        <f t="shared" si="400"/>
        <v>1</v>
      </c>
      <c r="V1872" s="4"/>
      <c r="W1872" s="4"/>
      <c r="X1872">
        <f>IF(front!E1872&gt;$X$2,O1872,P1872)</f>
        <v>32730.653938480842</v>
      </c>
      <c r="Y1872">
        <f t="shared" si="395"/>
        <v>32496.67315017978</v>
      </c>
      <c r="Z1872">
        <f>SUMPRODUCT($B$7:$B$456,Y$7:Y$456,EXP(constants!$B$32+constants!$A$32*ABS($A$7:$A$456-$A1872)))</f>
        <v>6.7806537170686177E-15</v>
      </c>
      <c r="AA1872">
        <f t="shared" si="396"/>
        <v>32496.67315017978</v>
      </c>
      <c r="AB1872">
        <f t="shared" si="401"/>
        <v>32491.227191620179</v>
      </c>
      <c r="AD1872" s="4"/>
      <c r="AE1872" s="4"/>
      <c r="AF1872" s="4"/>
    </row>
    <row r="1873" spans="1:32" x14ac:dyDescent="0.2">
      <c r="A1873">
        <f>front!A1873</f>
        <v>1032.95</v>
      </c>
      <c r="B1873" s="1">
        <f t="shared" si="402"/>
        <v>0.42000000000007276</v>
      </c>
      <c r="C1873">
        <f>front!D1873-front!B1873</f>
        <v>12777.9</v>
      </c>
      <c r="D1873" s="2">
        <f>front!E1873-front!C1873</f>
        <v>55652.5</v>
      </c>
      <c r="E1873" s="2">
        <f>IF(front!F1873-front!C1873&gt;0,front!F1873-front!C1873,0)</f>
        <v>55652.5</v>
      </c>
      <c r="F1873" s="2">
        <f>front!I1873-front!H1873</f>
        <v>1328.7999999999993</v>
      </c>
      <c r="G1873" s="2"/>
      <c r="H1873" s="2"/>
      <c r="I1873" s="4">
        <f>C1873/(constants!$A$4+constants!$B$4*data!C1873+constants!$C$4*data!C1873^2+constants!$D$4*data!C1873^3+constants!$E$4*data!C1873^4+constants!$F$4*data!C1873^5+constants!$G$4*data!C1873^6+constants!$H$4*data!C1873^7)</f>
        <v>12805.163066588228</v>
      </c>
      <c r="J1873" s="4">
        <f>D1873/(constants!$A$4+constants!$B$4*data!D1873+constants!$C$4*data!D1873^2+constants!$D$4*data!D1873^3+constants!$E$4*data!D1873^4+constants!$F$4*data!D1873^5+constants!$G$4*data!D1873^6+constants!$H$4*data!D1873^7)</f>
        <v>58744.916146396106</v>
      </c>
      <c r="K1873" s="4">
        <f>E1873/(constants!$A$4+constants!$B$4*data!E1873+constants!$C$4*data!E1873^2+constants!$D$4*data!E1873^3+constants!$E$4*data!E1873^4+constants!$F$4*data!E1873^5+constants!$G$4*data!E1873^6+constants!$H$4*data!E1873^7)</f>
        <v>58744.916146396106</v>
      </c>
      <c r="L1873" s="4">
        <f>F1873/(constants!$A$4+constants!$B$4*data!F1873+constants!$C$4*data!F1873^2+constants!$D$4*data!F1873^3+constants!$E$4*data!F1873^4+constants!$F$4*data!F1873^5+constants!$G$4*data!F1873^6+constants!$H$4*data!F1873^7)</f>
        <v>1325.7579683279096</v>
      </c>
      <c r="M1873" s="4"/>
      <c r="N1873" s="4"/>
      <c r="O1873" s="4">
        <f t="shared" si="397"/>
        <v>32012.907666470568</v>
      </c>
      <c r="P1873" s="4">
        <f t="shared" si="398"/>
        <v>14686.229036599027</v>
      </c>
      <c r="Q1873" s="4">
        <f t="shared" si="398"/>
        <v>14686.229036599027</v>
      </c>
      <c r="R1873" s="4">
        <f t="shared" si="399"/>
        <v>331.43949208197739</v>
      </c>
      <c r="S1873" s="4"/>
      <c r="T1873" s="4"/>
      <c r="U1873" s="4">
        <f t="shared" si="400"/>
        <v>1</v>
      </c>
      <c r="V1873" s="4"/>
      <c r="W1873" s="4"/>
      <c r="X1873">
        <f>IF(front!E1873&gt;$X$2,O1873,P1873)</f>
        <v>32012.907666470568</v>
      </c>
      <c r="Y1873">
        <f t="shared" si="395"/>
        <v>31778.926878169506</v>
      </c>
      <c r="Z1873">
        <f>SUMPRODUCT($B$7:$B$456,Y$7:Y$456,EXP(constants!$B$32+constants!$A$32*ABS($A$7:$A$456-$A1873)))</f>
        <v>6.6205861991624037E-15</v>
      </c>
      <c r="AA1873">
        <f t="shared" si="396"/>
        <v>31778.926878169506</v>
      </c>
      <c r="AB1873">
        <f t="shared" si="401"/>
        <v>31773.480919609905</v>
      </c>
      <c r="AD1873" s="4"/>
      <c r="AE1873" s="4"/>
      <c r="AF1873" s="4"/>
    </row>
    <row r="1874" spans="1:32" x14ac:dyDescent="0.2">
      <c r="A1874">
        <f>front!A1874</f>
        <v>1033.3699999999999</v>
      </c>
      <c r="B1874" s="1">
        <f t="shared" si="402"/>
        <v>0.41999999999984539</v>
      </c>
      <c r="C1874">
        <f>front!D1874-front!B1874</f>
        <v>12508.3</v>
      </c>
      <c r="D1874" s="2">
        <f>front!E1874-front!C1874</f>
        <v>55252.2</v>
      </c>
      <c r="E1874" s="2">
        <f>IF(front!F1874-front!C1874&gt;0,front!F1874-front!C1874,0)</f>
        <v>55252.2</v>
      </c>
      <c r="F1874" s="2">
        <f>front!I1874-front!H1874</f>
        <v>1312</v>
      </c>
      <c r="G1874" s="2"/>
      <c r="H1874" s="2"/>
      <c r="I1874" s="4">
        <f>C1874/(constants!$A$4+constants!$B$4*data!C1874+constants!$C$4*data!C1874^2+constants!$D$4*data!C1874^3+constants!$E$4*data!C1874^4+constants!$F$4*data!C1874^5+constants!$G$4*data!C1874^6+constants!$H$4*data!C1874^7)</f>
        <v>12531.836277086031</v>
      </c>
      <c r="J1874" s="4">
        <f>D1874/(constants!$A$4+constants!$B$4*data!D1874+constants!$C$4*data!D1874^2+constants!$D$4*data!D1874^3+constants!$E$4*data!D1874^4+constants!$F$4*data!D1874^5+constants!$G$4*data!D1874^6+constants!$H$4*data!D1874^7)</f>
        <v>58299.864986230088</v>
      </c>
      <c r="K1874" s="4">
        <f>E1874/(constants!$A$4+constants!$B$4*data!E1874+constants!$C$4*data!E1874^2+constants!$D$4*data!E1874^3+constants!$E$4*data!E1874^4+constants!$F$4*data!E1874^5+constants!$G$4*data!E1874^6+constants!$H$4*data!E1874^7)</f>
        <v>58299.864986230088</v>
      </c>
      <c r="L1874" s="4">
        <f>F1874/(constants!$A$4+constants!$B$4*data!F1874+constants!$C$4*data!F1874^2+constants!$D$4*data!F1874^3+constants!$E$4*data!F1874^4+constants!$F$4*data!F1874^5+constants!$G$4*data!F1874^6+constants!$H$4*data!F1874^7)</f>
        <v>1308.9960145767595</v>
      </c>
      <c r="M1874" s="4"/>
      <c r="N1874" s="4"/>
      <c r="O1874" s="4">
        <f t="shared" si="397"/>
        <v>31329.590692715075</v>
      </c>
      <c r="P1874" s="4">
        <f t="shared" si="398"/>
        <v>14574.966246557522</v>
      </c>
      <c r="Q1874" s="4">
        <f t="shared" si="398"/>
        <v>14574.966246557522</v>
      </c>
      <c r="R1874" s="4">
        <f t="shared" si="399"/>
        <v>327.24900364418988</v>
      </c>
      <c r="S1874" s="4"/>
      <c r="T1874" s="4"/>
      <c r="U1874" s="4">
        <f t="shared" si="400"/>
        <v>1</v>
      </c>
      <c r="V1874" s="4"/>
      <c r="W1874" s="4"/>
      <c r="X1874">
        <f>IF(front!E1874&gt;$X$2,O1874,P1874)</f>
        <v>31329.590692715075</v>
      </c>
      <c r="Y1874">
        <f t="shared" si="395"/>
        <v>31095.609904414014</v>
      </c>
      <c r="Z1874">
        <f>SUMPRODUCT($B$7:$B$456,Y$7:Y$456,EXP(constants!$B$32+constants!$A$32*ABS($A$7:$A$456-$A1874)))</f>
        <v>6.4642973154938808E-15</v>
      </c>
      <c r="AA1874">
        <f t="shared" si="396"/>
        <v>31095.609904414014</v>
      </c>
      <c r="AB1874">
        <f t="shared" si="401"/>
        <v>31090.163945854412</v>
      </c>
      <c r="AD1874" s="4"/>
      <c r="AE1874" s="4"/>
      <c r="AF1874" s="4"/>
    </row>
    <row r="1875" spans="1:32" x14ac:dyDescent="0.2">
      <c r="A1875">
        <f>front!A1875</f>
        <v>1033.8</v>
      </c>
      <c r="B1875" s="1">
        <f t="shared" si="402"/>
        <v>0.43000000000006366</v>
      </c>
      <c r="C1875">
        <f>front!D1875-front!B1875</f>
        <v>12253.6</v>
      </c>
      <c r="D1875" s="2">
        <f>front!E1875-front!C1875</f>
        <v>55007.5</v>
      </c>
      <c r="E1875" s="2">
        <f>IF(front!F1875-front!C1875&gt;0,front!F1875-front!C1875,0)</f>
        <v>55007.5</v>
      </c>
      <c r="F1875" s="2">
        <f>front!I1875-front!H1875</f>
        <v>1289.8000000000011</v>
      </c>
      <c r="G1875" s="2"/>
      <c r="H1875" s="2"/>
      <c r="I1875" s="4">
        <f>C1875/(constants!$A$4+constants!$B$4*data!C1875+constants!$C$4*data!C1875^2+constants!$D$4*data!C1875^3+constants!$E$4*data!C1875^4+constants!$F$4*data!C1875^5+constants!$G$4*data!C1875^6+constants!$H$4*data!C1875^7)</f>
        <v>12273.815113896759</v>
      </c>
      <c r="J1875" s="4">
        <f>D1875/(constants!$A$4+constants!$B$4*data!D1875+constants!$C$4*data!D1875^2+constants!$D$4*data!D1875^3+constants!$E$4*data!D1875^4+constants!$F$4*data!D1875^5+constants!$G$4*data!D1875^6+constants!$H$4*data!D1875^7)</f>
        <v>58028.026836310622</v>
      </c>
      <c r="K1875" s="4">
        <f>E1875/(constants!$A$4+constants!$B$4*data!E1875+constants!$C$4*data!E1875^2+constants!$D$4*data!E1875^3+constants!$E$4*data!E1875^4+constants!$F$4*data!E1875^5+constants!$G$4*data!E1875^6+constants!$H$4*data!E1875^7)</f>
        <v>58028.026836310622</v>
      </c>
      <c r="L1875" s="4">
        <f>F1875/(constants!$A$4+constants!$B$4*data!F1875+constants!$C$4*data!F1875^2+constants!$D$4*data!F1875^3+constants!$E$4*data!F1875^4+constants!$F$4*data!F1875^5+constants!$G$4*data!F1875^6+constants!$H$4*data!F1875^7)</f>
        <v>1286.8462869456098</v>
      </c>
      <c r="M1875" s="4"/>
      <c r="N1875" s="4"/>
      <c r="O1875" s="4">
        <f t="shared" si="397"/>
        <v>30684.537784741897</v>
      </c>
      <c r="P1875" s="4">
        <f t="shared" si="398"/>
        <v>14507.006709077656</v>
      </c>
      <c r="Q1875" s="4">
        <f t="shared" si="398"/>
        <v>14507.006709077656</v>
      </c>
      <c r="R1875" s="4">
        <f t="shared" si="399"/>
        <v>321.71157173640245</v>
      </c>
      <c r="S1875" s="4"/>
      <c r="T1875" s="4"/>
      <c r="U1875" s="4">
        <f t="shared" si="400"/>
        <v>1</v>
      </c>
      <c r="V1875" s="4"/>
      <c r="W1875" s="4"/>
      <c r="X1875">
        <f>IF(front!E1875&gt;$X$2,O1875,P1875)</f>
        <v>30684.537784741897</v>
      </c>
      <c r="Y1875">
        <f t="shared" si="395"/>
        <v>30450.556996440835</v>
      </c>
      <c r="Z1875">
        <f>SUMPRODUCT($B$7:$B$456,Y$7:Y$456,EXP(constants!$B$32+constants!$A$32*ABS($A$7:$A$456-$A1875)))</f>
        <v>6.3081087928079442E-15</v>
      </c>
      <c r="AA1875">
        <f t="shared" si="396"/>
        <v>30450.556996440835</v>
      </c>
      <c r="AB1875">
        <f t="shared" si="401"/>
        <v>30445.111037881234</v>
      </c>
      <c r="AD1875" s="4"/>
      <c r="AE1875" s="4"/>
      <c r="AF1875" s="4"/>
    </row>
    <row r="1876" spans="1:32" x14ac:dyDescent="0.2">
      <c r="A1876">
        <f>front!A1876</f>
        <v>1034.22</v>
      </c>
      <c r="B1876" s="1">
        <f t="shared" si="402"/>
        <v>0.42000000000007276</v>
      </c>
      <c r="C1876">
        <f>front!D1876-front!B1876</f>
        <v>12001.35</v>
      </c>
      <c r="D1876" s="2">
        <f>front!E1876-front!C1876</f>
        <v>55535.5</v>
      </c>
      <c r="E1876" s="2">
        <f>IF(front!F1876-front!C1876&gt;0,front!F1876-front!C1876,0)</f>
        <v>55535.5</v>
      </c>
      <c r="F1876" s="2">
        <f>front!I1876-front!H1876</f>
        <v>1246.3999999999996</v>
      </c>
      <c r="G1876" s="2"/>
      <c r="H1876" s="2"/>
      <c r="I1876" s="4">
        <f>C1876/(constants!$A$4+constants!$B$4*data!C1876+constants!$C$4*data!C1876^2+constants!$D$4*data!C1876^3+constants!$E$4*data!C1876^4+constants!$F$4*data!C1876^5+constants!$G$4*data!C1876^6+constants!$H$4*data!C1876^7)</f>
        <v>12018.464191407204</v>
      </c>
      <c r="J1876" s="4">
        <f>D1876/(constants!$A$4+constants!$B$4*data!D1876+constants!$C$4*data!D1876^2+constants!$D$4*data!D1876^3+constants!$E$4*data!D1876^4+constants!$F$4*data!D1876^5+constants!$G$4*data!D1876^6+constants!$H$4*data!D1876^7)</f>
        <v>58614.787111654201</v>
      </c>
      <c r="K1876" s="4">
        <f>E1876/(constants!$A$4+constants!$B$4*data!E1876+constants!$C$4*data!E1876^2+constants!$D$4*data!E1876^3+constants!$E$4*data!E1876^4+constants!$F$4*data!E1876^5+constants!$G$4*data!E1876^6+constants!$H$4*data!E1876^7)</f>
        <v>58614.787111654201</v>
      </c>
      <c r="L1876" s="4">
        <f>F1876/(constants!$A$4+constants!$B$4*data!F1876+constants!$C$4*data!F1876^2+constants!$D$4*data!F1876^3+constants!$E$4*data!F1876^4+constants!$F$4*data!F1876^5+constants!$G$4*data!F1876^6+constants!$H$4*data!F1876^7)</f>
        <v>1243.544558822405</v>
      </c>
      <c r="M1876" s="4"/>
      <c r="N1876" s="4"/>
      <c r="O1876" s="4">
        <f t="shared" si="397"/>
        <v>30046.16047851801</v>
      </c>
      <c r="P1876" s="4">
        <f t="shared" si="398"/>
        <v>14653.69677791355</v>
      </c>
      <c r="Q1876" s="4">
        <f t="shared" si="398"/>
        <v>14653.69677791355</v>
      </c>
      <c r="R1876" s="4">
        <f t="shared" si="399"/>
        <v>310.88613970560124</v>
      </c>
      <c r="S1876" s="4"/>
      <c r="T1876" s="4"/>
      <c r="U1876" s="4">
        <f t="shared" si="400"/>
        <v>1</v>
      </c>
      <c r="V1876" s="4"/>
      <c r="W1876" s="4"/>
      <c r="X1876">
        <f>IF(front!E1876&gt;$X$2,O1876,P1876)</f>
        <v>30046.16047851801</v>
      </c>
      <c r="Y1876">
        <f t="shared" si="395"/>
        <v>29812.179690216948</v>
      </c>
      <c r="Z1876">
        <f>SUMPRODUCT($B$7:$B$456,Y$7:Y$456,EXP(constants!$B$32+constants!$A$32*ABS($A$7:$A$456-$A1876)))</f>
        <v>6.1591964077667508E-15</v>
      </c>
      <c r="AA1876">
        <f t="shared" si="396"/>
        <v>29812.179690216948</v>
      </c>
      <c r="AB1876">
        <f t="shared" si="401"/>
        <v>29806.733731657347</v>
      </c>
      <c r="AD1876" s="4"/>
      <c r="AE1876" s="4"/>
      <c r="AF1876" s="4"/>
    </row>
    <row r="1877" spans="1:32" x14ac:dyDescent="0.2">
      <c r="A1877">
        <f>front!A1877</f>
        <v>1034.6400000000001</v>
      </c>
      <c r="B1877" s="1">
        <f t="shared" si="402"/>
        <v>0.42000000000007276</v>
      </c>
      <c r="C1877">
        <f>front!D1877-front!B1877</f>
        <v>11756.35</v>
      </c>
      <c r="D1877" s="2">
        <f>front!E1877-front!C1877</f>
        <v>54487.199999999997</v>
      </c>
      <c r="E1877" s="2">
        <f>IF(front!F1877-front!C1877&gt;0,front!F1877-front!C1877,0)</f>
        <v>54487.199999999997</v>
      </c>
      <c r="F1877" s="2">
        <f>front!I1877-front!H1877</f>
        <v>1326.1000000000004</v>
      </c>
      <c r="G1877" s="2"/>
      <c r="H1877" s="2"/>
      <c r="I1877" s="4">
        <f>C1877/(constants!$A$4+constants!$B$4*data!C1877+constants!$C$4*data!C1877^2+constants!$D$4*data!C1877^3+constants!$E$4*data!C1877^4+constants!$F$4*data!C1877^5+constants!$G$4*data!C1877^6+constants!$H$4*data!C1877^7)</f>
        <v>11770.628917985374</v>
      </c>
      <c r="J1877" s="4">
        <f>D1877/(constants!$A$4+constants!$B$4*data!D1877+constants!$C$4*data!D1877^2+constants!$D$4*data!D1877^3+constants!$E$4*data!D1877^4+constants!$F$4*data!D1877^5+constants!$G$4*data!D1877^6+constants!$H$4*data!D1877^7)</f>
        <v>57450.491576185428</v>
      </c>
      <c r="K1877" s="4">
        <f>E1877/(constants!$A$4+constants!$B$4*data!E1877+constants!$C$4*data!E1877^2+constants!$D$4*data!E1877^3+constants!$E$4*data!E1877^4+constants!$F$4*data!E1877^5+constants!$G$4*data!E1877^6+constants!$H$4*data!E1877^7)</f>
        <v>57450.491576185428</v>
      </c>
      <c r="L1877" s="4">
        <f>F1877/(constants!$A$4+constants!$B$4*data!F1877+constants!$C$4*data!F1877^2+constants!$D$4*data!F1877^3+constants!$E$4*data!F1877^4+constants!$F$4*data!F1877^5+constants!$G$4*data!F1877^6+constants!$H$4*data!F1877^7)</f>
        <v>1323.0640830456598</v>
      </c>
      <c r="M1877" s="4"/>
      <c r="N1877" s="4"/>
      <c r="O1877" s="4">
        <f t="shared" si="397"/>
        <v>29426.572294963436</v>
      </c>
      <c r="P1877" s="4">
        <f t="shared" si="398"/>
        <v>14362.622894046357</v>
      </c>
      <c r="Q1877" s="4">
        <f t="shared" si="398"/>
        <v>14362.622894046357</v>
      </c>
      <c r="R1877" s="4">
        <f t="shared" si="399"/>
        <v>330.76602076141495</v>
      </c>
      <c r="S1877" s="4"/>
      <c r="T1877" s="4"/>
      <c r="U1877" s="4">
        <f t="shared" si="400"/>
        <v>1</v>
      </c>
      <c r="V1877" s="4"/>
      <c r="W1877" s="4"/>
      <c r="X1877">
        <f>IF(front!E1877&gt;$X$2,O1877,P1877)</f>
        <v>29426.572294963436</v>
      </c>
      <c r="Y1877">
        <f t="shared" si="395"/>
        <v>29192.591506662375</v>
      </c>
      <c r="Z1877">
        <f>SUMPRODUCT($B$7:$B$456,Y$7:Y$456,EXP(constants!$B$32+constants!$A$32*ABS($A$7:$A$456-$A1877)))</f>
        <v>6.0137993232929698E-15</v>
      </c>
      <c r="AA1877">
        <f t="shared" si="396"/>
        <v>29192.591506662375</v>
      </c>
      <c r="AB1877">
        <f t="shared" si="401"/>
        <v>29187.145548102773</v>
      </c>
      <c r="AD1877" s="4"/>
      <c r="AE1877" s="4"/>
      <c r="AF1877" s="4"/>
    </row>
    <row r="1878" spans="1:32" x14ac:dyDescent="0.2">
      <c r="A1878">
        <f>front!A1878</f>
        <v>1035.06</v>
      </c>
      <c r="B1878" s="1">
        <f t="shared" si="402"/>
        <v>0.41999999999984539</v>
      </c>
      <c r="C1878">
        <f>front!D1878-front!B1878</f>
        <v>11556.1</v>
      </c>
      <c r="D1878" s="2">
        <f>front!E1878-front!C1878</f>
        <v>55604.6</v>
      </c>
      <c r="E1878" s="2">
        <f>IF(front!F1878-front!C1878&gt;0,front!F1878-front!C1878,0)</f>
        <v>55604.6</v>
      </c>
      <c r="F1878" s="2">
        <f>front!I1878-front!H1878</f>
        <v>1371.5</v>
      </c>
      <c r="G1878" s="2"/>
      <c r="H1878" s="2"/>
      <c r="I1878" s="4">
        <f>C1878/(constants!$A$4+constants!$B$4*data!C1878+constants!$C$4*data!C1878^2+constants!$D$4*data!C1878^3+constants!$E$4*data!C1878^4+constants!$F$4*data!C1878^5+constants!$G$4*data!C1878^6+constants!$H$4*data!C1878^7)</f>
        <v>11568.188653119305</v>
      </c>
      <c r="J1878" s="4">
        <f>D1878/(constants!$A$4+constants!$B$4*data!D1878+constants!$C$4*data!D1878^2+constants!$D$4*data!D1878^3+constants!$E$4*data!D1878^4+constants!$F$4*data!D1878^5+constants!$G$4*data!D1878^6+constants!$H$4*data!D1878^7)</f>
        <v>58691.635953737452</v>
      </c>
      <c r="K1878" s="4">
        <f>E1878/(constants!$A$4+constants!$B$4*data!E1878+constants!$C$4*data!E1878^2+constants!$D$4*data!E1878^3+constants!$E$4*data!E1878^4+constants!$F$4*data!E1878^5+constants!$G$4*data!E1878^6+constants!$H$4*data!E1878^7)</f>
        <v>58691.635953737452</v>
      </c>
      <c r="L1878" s="4">
        <f>F1878/(constants!$A$4+constants!$B$4*data!F1878+constants!$C$4*data!F1878^2+constants!$D$4*data!F1878^3+constants!$E$4*data!F1878^4+constants!$F$4*data!F1878^5+constants!$G$4*data!F1878^6+constants!$H$4*data!F1878^7)</f>
        <v>1368.3612573078558</v>
      </c>
      <c r="M1878" s="4"/>
      <c r="N1878" s="4"/>
      <c r="O1878" s="4">
        <f t="shared" si="397"/>
        <v>28920.471632798264</v>
      </c>
      <c r="P1878" s="4">
        <f t="shared" si="398"/>
        <v>14672.908988434363</v>
      </c>
      <c r="Q1878" s="4">
        <f t="shared" si="398"/>
        <v>14672.908988434363</v>
      </c>
      <c r="R1878" s="4">
        <f t="shared" si="399"/>
        <v>342.09031432696395</v>
      </c>
      <c r="S1878" s="4"/>
      <c r="T1878" s="4"/>
      <c r="U1878" s="4">
        <f t="shared" si="400"/>
        <v>1</v>
      </c>
      <c r="V1878" s="4"/>
      <c r="W1878" s="4"/>
      <c r="X1878">
        <f>IF(front!E1878&gt;$X$2,O1878,P1878)</f>
        <v>28920.471632798264</v>
      </c>
      <c r="Y1878">
        <f t="shared" si="395"/>
        <v>28686.490844497202</v>
      </c>
      <c r="Z1878">
        <f>SUMPRODUCT($B$7:$B$456,Y$7:Y$456,EXP(constants!$B$32+constants!$A$32*ABS($A$7:$A$456-$A1878)))</f>
        <v>5.8718345554355709E-15</v>
      </c>
      <c r="AA1878">
        <f t="shared" si="396"/>
        <v>28686.490844497202</v>
      </c>
      <c r="AB1878">
        <f t="shared" si="401"/>
        <v>28681.044885937601</v>
      </c>
      <c r="AD1878" s="4"/>
      <c r="AE1878" s="4"/>
      <c r="AF1878" s="4"/>
    </row>
    <row r="1879" spans="1:32" x14ac:dyDescent="0.2">
      <c r="A1879">
        <f>front!A1879</f>
        <v>1035.49</v>
      </c>
      <c r="B1879" s="1">
        <f t="shared" si="402"/>
        <v>0.43000000000006366</v>
      </c>
      <c r="C1879">
        <f>front!D1879-front!B1879</f>
        <v>11368.65</v>
      </c>
      <c r="D1879" s="2">
        <f>front!E1879-front!C1879</f>
        <v>55580.6</v>
      </c>
      <c r="E1879" s="2">
        <f>IF(front!F1879-front!C1879&gt;0,front!F1879-front!C1879,0)</f>
        <v>55580.6</v>
      </c>
      <c r="F1879" s="2">
        <f>front!I1879-front!H1879</f>
        <v>1323.9000000000015</v>
      </c>
      <c r="G1879" s="2"/>
      <c r="H1879" s="2"/>
      <c r="I1879" s="4">
        <f>C1879/(constants!$A$4+constants!$B$4*data!C1879+constants!$C$4*data!C1879^2+constants!$D$4*data!C1879^3+constants!$E$4*data!C1879^4+constants!$F$4*data!C1879^5+constants!$G$4*data!C1879^6+constants!$H$4*data!C1879^7)</f>
        <v>11378.790418801183</v>
      </c>
      <c r="J1879" s="4">
        <f>D1879/(constants!$A$4+constants!$B$4*data!D1879+constants!$C$4*data!D1879^2+constants!$D$4*data!D1879^3+constants!$E$4*data!D1879^4+constants!$F$4*data!D1879^5+constants!$G$4*data!D1879^6+constants!$H$4*data!D1879^7)</f>
        <v>58664.942939125642</v>
      </c>
      <c r="K1879" s="4">
        <f>E1879/(constants!$A$4+constants!$B$4*data!E1879+constants!$C$4*data!E1879^2+constants!$D$4*data!E1879^3+constants!$E$4*data!E1879^4+constants!$F$4*data!E1879^5+constants!$G$4*data!E1879^6+constants!$H$4*data!E1879^7)</f>
        <v>58664.942939125642</v>
      </c>
      <c r="L1879" s="4">
        <f>F1879/(constants!$A$4+constants!$B$4*data!F1879+constants!$C$4*data!F1879^2+constants!$D$4*data!F1879^3+constants!$E$4*data!F1879^4+constants!$F$4*data!F1879^5+constants!$G$4*data!F1879^6+constants!$H$4*data!F1879^7)</f>
        <v>1320.8690653672722</v>
      </c>
      <c r="M1879" s="4"/>
      <c r="N1879" s="4"/>
      <c r="O1879" s="4">
        <f t="shared" si="397"/>
        <v>28446.976047002958</v>
      </c>
      <c r="P1879" s="4">
        <f t="shared" si="398"/>
        <v>14666.23573478141</v>
      </c>
      <c r="Q1879" s="4">
        <f t="shared" si="398"/>
        <v>14666.23573478141</v>
      </c>
      <c r="R1879" s="4">
        <f t="shared" si="399"/>
        <v>330.21726634181812</v>
      </c>
      <c r="S1879" s="4"/>
      <c r="T1879" s="4"/>
      <c r="U1879" s="4">
        <f t="shared" si="400"/>
        <v>1</v>
      </c>
      <c r="V1879" s="4"/>
      <c r="W1879" s="4"/>
      <c r="X1879">
        <f>IF(front!E1879&gt;$X$2,O1879,P1879)</f>
        <v>28446.976047002958</v>
      </c>
      <c r="Y1879">
        <f t="shared" si="395"/>
        <v>28212.995258701896</v>
      </c>
      <c r="Z1879">
        <f>SUMPRODUCT($B$7:$B$456,Y$7:Y$456,EXP(constants!$B$32+constants!$A$32*ABS($A$7:$A$456-$A1879)))</f>
        <v>5.7299609503228338E-15</v>
      </c>
      <c r="AA1879">
        <f t="shared" si="396"/>
        <v>28212.995258701896</v>
      </c>
      <c r="AB1879">
        <f t="shared" si="401"/>
        <v>28207.549300142295</v>
      </c>
      <c r="AD1879" s="4"/>
      <c r="AE1879" s="4"/>
      <c r="AF1879" s="4"/>
    </row>
    <row r="1880" spans="1:32" x14ac:dyDescent="0.2">
      <c r="A1880">
        <f>front!A1880</f>
        <v>1035.9100000000001</v>
      </c>
      <c r="B1880" s="1">
        <f t="shared" si="402"/>
        <v>0.42000000000007276</v>
      </c>
      <c r="C1880">
        <f>front!D1880-front!B1880</f>
        <v>11205.35</v>
      </c>
      <c r="D1880" s="2">
        <f>front!E1880-front!C1880</f>
        <v>55290.3</v>
      </c>
      <c r="E1880" s="2">
        <f>IF(front!F1880-front!C1880&gt;0,front!F1880-front!C1880,0)</f>
        <v>55290.3</v>
      </c>
      <c r="F1880" s="2">
        <f>front!I1880-front!H1880</f>
        <v>1319.7999999999993</v>
      </c>
      <c r="G1880" s="2"/>
      <c r="H1880" s="2"/>
      <c r="I1880" s="4">
        <f>C1880/(constants!$A$4+constants!$B$4*data!C1880+constants!$C$4*data!C1880^2+constants!$D$4*data!C1880^3+constants!$E$4*data!C1880^4+constants!$F$4*data!C1880^5+constants!$G$4*data!C1880^6+constants!$H$4*data!C1880^7)</f>
        <v>11213.872450310741</v>
      </c>
      <c r="J1880" s="4">
        <f>D1880/(constants!$A$4+constants!$B$4*data!D1880+constants!$C$4*data!D1880^2+constants!$D$4*data!D1880^3+constants!$E$4*data!D1880^4+constants!$F$4*data!D1880^5+constants!$G$4*data!D1880^6+constants!$H$4*data!D1880^7)</f>
        <v>58342.204554887081</v>
      </c>
      <c r="K1880" s="4">
        <f>E1880/(constants!$A$4+constants!$B$4*data!E1880+constants!$C$4*data!E1880^2+constants!$D$4*data!E1880^3+constants!$E$4*data!E1880^4+constants!$F$4*data!E1880^5+constants!$G$4*data!E1880^6+constants!$H$4*data!E1880^7)</f>
        <v>58342.204554887081</v>
      </c>
      <c r="L1880" s="4">
        <f>F1880/(constants!$A$4+constants!$B$4*data!F1880+constants!$C$4*data!F1880^2+constants!$D$4*data!F1880^3+constants!$E$4*data!F1880^4+constants!$F$4*data!F1880^5+constants!$G$4*data!F1880^6+constants!$H$4*data!F1880^7)</f>
        <v>1316.7783505061582</v>
      </c>
      <c r="M1880" s="4"/>
      <c r="N1880" s="4"/>
      <c r="O1880" s="4">
        <f t="shared" si="397"/>
        <v>28034.681125776853</v>
      </c>
      <c r="P1880" s="4">
        <f t="shared" si="398"/>
        <v>14585.55113872177</v>
      </c>
      <c r="Q1880" s="4">
        <f t="shared" si="398"/>
        <v>14585.55113872177</v>
      </c>
      <c r="R1880" s="4">
        <f t="shared" si="399"/>
        <v>329.19458762653954</v>
      </c>
      <c r="S1880" s="4"/>
      <c r="T1880" s="4"/>
      <c r="U1880" s="4">
        <f t="shared" si="400"/>
        <v>1</v>
      </c>
      <c r="V1880" s="4"/>
      <c r="W1880" s="4"/>
      <c r="X1880">
        <f>IF(front!E1880&gt;$X$2,O1880,P1880)</f>
        <v>28034.681125776853</v>
      </c>
      <c r="Y1880">
        <f t="shared" si="395"/>
        <v>27800.700337475791</v>
      </c>
      <c r="Z1880">
        <f>SUMPRODUCT($B$7:$B$456,Y$7:Y$456,EXP(constants!$B$32+constants!$A$32*ABS($A$7:$A$456-$A1880)))</f>
        <v>5.5946966136838887E-15</v>
      </c>
      <c r="AA1880">
        <f t="shared" si="396"/>
        <v>27800.700337475791</v>
      </c>
      <c r="AB1880">
        <f t="shared" si="401"/>
        <v>27795.25437891619</v>
      </c>
      <c r="AD1880" s="4"/>
      <c r="AE1880" s="4"/>
      <c r="AF1880" s="4"/>
    </row>
    <row r="1881" spans="1:32" x14ac:dyDescent="0.2">
      <c r="A1881">
        <f>front!A1881</f>
        <v>1036.33</v>
      </c>
      <c r="B1881" s="1">
        <f t="shared" si="402"/>
        <v>0.41999999999984539</v>
      </c>
      <c r="C1881">
        <f>front!D1881-front!B1881</f>
        <v>11090.800000000001</v>
      </c>
      <c r="D1881" s="2">
        <f>front!E1881-front!C1881</f>
        <v>55858.8</v>
      </c>
      <c r="E1881" s="2">
        <f>IF(front!F1881-front!C1881&gt;0,front!F1881-front!C1881,0)</f>
        <v>55858.8</v>
      </c>
      <c r="F1881" s="2">
        <f>front!I1881-front!H1881</f>
        <v>1280.5</v>
      </c>
      <c r="G1881" s="2"/>
      <c r="H1881" s="2"/>
      <c r="I1881" s="4">
        <f>C1881/(constants!$A$4+constants!$B$4*data!C1881+constants!$C$4*data!C1881^2+constants!$D$4*data!C1881^3+constants!$E$4*data!C1881^4+constants!$F$4*data!C1881^5+constants!$G$4*data!C1881^6+constants!$H$4*data!C1881^7)</f>
        <v>11098.23098401125</v>
      </c>
      <c r="J1881" s="4">
        <f>D1881/(constants!$A$4+constants!$B$4*data!D1881+constants!$C$4*data!D1881^2+constants!$D$4*data!D1881^3+constants!$E$4*data!D1881^4+constants!$F$4*data!D1881^5+constants!$G$4*data!D1881^6+constants!$H$4*data!D1881^7)</f>
        <v>58974.473168599317</v>
      </c>
      <c r="K1881" s="4">
        <f>E1881/(constants!$A$4+constants!$B$4*data!E1881+constants!$C$4*data!E1881^2+constants!$D$4*data!E1881^3+constants!$E$4*data!E1881^4+constants!$F$4*data!E1881^5+constants!$G$4*data!E1881^6+constants!$H$4*data!E1881^7)</f>
        <v>58974.473168599317</v>
      </c>
      <c r="L1881" s="4">
        <f>F1881/(constants!$A$4+constants!$B$4*data!F1881+constants!$C$4*data!F1881^2+constants!$D$4*data!F1881^3+constants!$E$4*data!F1881^4+constants!$F$4*data!F1881^5+constants!$G$4*data!F1881^6+constants!$H$4*data!F1881^7)</f>
        <v>1277.5673460608245</v>
      </c>
      <c r="M1881" s="4"/>
      <c r="N1881" s="4"/>
      <c r="O1881" s="4">
        <f t="shared" si="397"/>
        <v>27745.577460028126</v>
      </c>
      <c r="P1881" s="4">
        <f t="shared" si="398"/>
        <v>14743.618292149829</v>
      </c>
      <c r="Q1881" s="4">
        <f t="shared" si="398"/>
        <v>14743.618292149829</v>
      </c>
      <c r="R1881" s="4">
        <f t="shared" si="399"/>
        <v>319.39183651520614</v>
      </c>
      <c r="S1881" s="4"/>
      <c r="T1881" s="4"/>
      <c r="U1881" s="4">
        <f t="shared" si="400"/>
        <v>1</v>
      </c>
      <c r="V1881" s="4"/>
      <c r="W1881" s="4"/>
      <c r="X1881">
        <f>IF(front!E1881&gt;$X$2,O1881,P1881)</f>
        <v>27745.577460028126</v>
      </c>
      <c r="Y1881">
        <f t="shared" si="395"/>
        <v>27511.596671727064</v>
      </c>
      <c r="Z1881">
        <f>SUMPRODUCT($B$7:$B$456,Y$7:Y$456,EXP(constants!$B$32+constants!$A$32*ABS($A$7:$A$456-$A1881)))</f>
        <v>5.4626253949257408E-15</v>
      </c>
      <c r="AA1881">
        <f t="shared" si="396"/>
        <v>27511.596671727064</v>
      </c>
      <c r="AB1881">
        <f t="shared" si="401"/>
        <v>27506.150713167463</v>
      </c>
      <c r="AD1881" s="4"/>
      <c r="AE1881" s="4"/>
      <c r="AF1881" s="4"/>
    </row>
    <row r="1882" spans="1:32" x14ac:dyDescent="0.2">
      <c r="A1882">
        <f>front!A1882</f>
        <v>1036.75</v>
      </c>
      <c r="B1882" s="1">
        <f t="shared" si="402"/>
        <v>0.42000000000007276</v>
      </c>
      <c r="C1882">
        <f>front!D1882-front!B1882</f>
        <v>10940.95</v>
      </c>
      <c r="D1882" s="2">
        <f>front!E1882-front!C1882</f>
        <v>55017.599999999999</v>
      </c>
      <c r="E1882" s="2">
        <f>IF(front!F1882-front!C1882&gt;0,front!F1882-front!C1882,0)</f>
        <v>55017.599999999999</v>
      </c>
      <c r="F1882" s="2">
        <f>front!I1882-front!H1882</f>
        <v>1195.9000000000015</v>
      </c>
      <c r="G1882" s="2"/>
      <c r="H1882" s="2"/>
      <c r="I1882" s="4">
        <f>C1882/(constants!$A$4+constants!$B$4*data!C1882+constants!$C$4*data!C1882^2+constants!$D$4*data!C1882^3+constants!$E$4*data!C1882^4+constants!$F$4*data!C1882^5+constants!$G$4*data!C1882^6+constants!$H$4*data!C1882^7)</f>
        <v>10947.006649311328</v>
      </c>
      <c r="J1882" s="4">
        <f>D1882/(constants!$A$4+constants!$B$4*data!D1882+constants!$C$4*data!D1882^2+constants!$D$4*data!D1882^3+constants!$E$4*data!D1882^4+constants!$F$4*data!D1882^5+constants!$G$4*data!D1882^6+constants!$H$4*data!D1882^7)</f>
        <v>58039.243970844604</v>
      </c>
      <c r="K1882" s="4">
        <f>E1882/(constants!$A$4+constants!$B$4*data!E1882+constants!$C$4*data!E1882^2+constants!$D$4*data!E1882^3+constants!$E$4*data!E1882^4+constants!$F$4*data!E1882^5+constants!$G$4*data!E1882^6+constants!$H$4*data!E1882^7)</f>
        <v>58039.243970844604</v>
      </c>
      <c r="L1882" s="4">
        <f>F1882/(constants!$A$4+constants!$B$4*data!F1882+constants!$C$4*data!F1882^2+constants!$D$4*data!F1882^3+constants!$E$4*data!F1882^4+constants!$F$4*data!F1882^5+constants!$G$4*data!F1882^6+constants!$H$4*data!F1882^7)</f>
        <v>1193.158897932263</v>
      </c>
      <c r="M1882" s="4"/>
      <c r="N1882" s="4"/>
      <c r="O1882" s="4">
        <f t="shared" si="397"/>
        <v>27367.516623278319</v>
      </c>
      <c r="P1882" s="4">
        <f t="shared" si="398"/>
        <v>14509.810992711151</v>
      </c>
      <c r="Q1882" s="4">
        <f t="shared" si="398"/>
        <v>14509.810992711151</v>
      </c>
      <c r="R1882" s="4">
        <f t="shared" si="399"/>
        <v>298.28972448306575</v>
      </c>
      <c r="S1882" s="4"/>
      <c r="T1882" s="4"/>
      <c r="U1882" s="4">
        <f t="shared" si="400"/>
        <v>1</v>
      </c>
      <c r="V1882" s="4"/>
      <c r="W1882" s="4"/>
      <c r="X1882">
        <f>IF(front!E1882&gt;$X$2,O1882,P1882)</f>
        <v>27367.516623278319</v>
      </c>
      <c r="Y1882">
        <f t="shared" si="395"/>
        <v>27133.535834977258</v>
      </c>
      <c r="Z1882">
        <f>SUMPRODUCT($B$7:$B$456,Y$7:Y$456,EXP(constants!$B$32+constants!$A$32*ABS($A$7:$A$456-$A1882)))</f>
        <v>5.3336719157035E-15</v>
      </c>
      <c r="AA1882">
        <f t="shared" si="396"/>
        <v>27133.535834977258</v>
      </c>
      <c r="AB1882">
        <f t="shared" si="401"/>
        <v>27128.089876417656</v>
      </c>
      <c r="AD1882" s="4"/>
      <c r="AE1882" s="4"/>
      <c r="AF1882" s="4"/>
    </row>
    <row r="1883" spans="1:32" x14ac:dyDescent="0.2">
      <c r="A1883">
        <f>front!A1883</f>
        <v>1037.18</v>
      </c>
      <c r="B1883" s="1">
        <f t="shared" si="402"/>
        <v>0.43000000000006366</v>
      </c>
      <c r="C1883">
        <f>front!D1883-front!B1883</f>
        <v>10892.85</v>
      </c>
      <c r="D1883" s="2">
        <f>front!E1883-front!C1883</f>
        <v>54956</v>
      </c>
      <c r="E1883" s="2">
        <f>IF(front!F1883-front!C1883&gt;0,front!F1883-front!C1883,0)</f>
        <v>54956</v>
      </c>
      <c r="F1883" s="2">
        <f>front!I1883-front!H1883</f>
        <v>1148.7999999999993</v>
      </c>
      <c r="G1883" s="2"/>
      <c r="H1883" s="2"/>
      <c r="I1883" s="4">
        <f>C1883/(constants!$A$4+constants!$B$4*data!C1883+constants!$C$4*data!C1883^2+constants!$D$4*data!C1883^3+constants!$E$4*data!C1883^4+constants!$F$4*data!C1883^5+constants!$G$4*data!C1883^6+constants!$H$4*data!C1883^7)</f>
        <v>10898.478239007482</v>
      </c>
      <c r="J1883" s="4">
        <f>D1883/(constants!$A$4+constants!$B$4*data!D1883+constants!$C$4*data!D1883^2+constants!$D$4*data!D1883^3+constants!$E$4*data!D1883^4+constants!$F$4*data!D1883^5+constants!$G$4*data!D1883^6+constants!$H$4*data!D1883^7)</f>
        <v>57970.834401864086</v>
      </c>
      <c r="K1883" s="4">
        <f>E1883/(constants!$A$4+constants!$B$4*data!E1883+constants!$C$4*data!E1883^2+constants!$D$4*data!E1883^3+constants!$E$4*data!E1883^4+constants!$F$4*data!E1883^5+constants!$G$4*data!E1883^6+constants!$H$4*data!E1883^7)</f>
        <v>57970.834401864086</v>
      </c>
      <c r="L1883" s="4">
        <f>F1883/(constants!$A$4+constants!$B$4*data!F1883+constants!$C$4*data!F1883^2+constants!$D$4*data!F1883^3+constants!$E$4*data!F1883^4+constants!$F$4*data!F1883^5+constants!$G$4*data!F1883^6+constants!$H$4*data!F1883^7)</f>
        <v>1146.1655357447794</v>
      </c>
      <c r="M1883" s="4"/>
      <c r="N1883" s="4"/>
      <c r="O1883" s="4">
        <f t="shared" si="397"/>
        <v>27246.195597518705</v>
      </c>
      <c r="P1883" s="4">
        <f t="shared" si="398"/>
        <v>14492.708600466021</v>
      </c>
      <c r="Q1883" s="4">
        <f t="shared" si="398"/>
        <v>14492.708600466021</v>
      </c>
      <c r="R1883" s="4">
        <f t="shared" si="399"/>
        <v>286.54138393619485</v>
      </c>
      <c r="S1883" s="4"/>
      <c r="T1883" s="4"/>
      <c r="U1883" s="4">
        <f t="shared" si="400"/>
        <v>1</v>
      </c>
      <c r="V1883" s="4"/>
      <c r="W1883" s="4"/>
      <c r="X1883">
        <f>IF(front!E1883&gt;$X$2,O1883,P1883)</f>
        <v>27246.195597518705</v>
      </c>
      <c r="Y1883">
        <f t="shared" si="395"/>
        <v>27012.214809217643</v>
      </c>
      <c r="Z1883">
        <f>SUMPRODUCT($B$7:$B$456,Y$7:Y$456,EXP(constants!$B$32+constants!$A$32*ABS($A$7:$A$456-$A1883)))</f>
        <v>5.204801244020676E-15</v>
      </c>
      <c r="AA1883">
        <f t="shared" si="396"/>
        <v>27012.214809217643</v>
      </c>
      <c r="AB1883">
        <f t="shared" si="401"/>
        <v>27006.768850658042</v>
      </c>
      <c r="AD1883" s="4"/>
      <c r="AE1883" s="4"/>
      <c r="AF1883" s="4"/>
    </row>
    <row r="1884" spans="1:32" x14ac:dyDescent="0.2">
      <c r="A1884">
        <f>front!A1884</f>
        <v>1037.5999999999999</v>
      </c>
      <c r="B1884" s="1">
        <f t="shared" si="402"/>
        <v>0.41999999999984539</v>
      </c>
      <c r="C1884">
        <f>front!D1884-front!B1884</f>
        <v>10844.5</v>
      </c>
      <c r="D1884" s="2">
        <f>front!E1884-front!C1884</f>
        <v>55069.7</v>
      </c>
      <c r="E1884" s="2">
        <f>IF(front!F1884-front!C1884&gt;0,front!F1884-front!C1884,0)</f>
        <v>55069.7</v>
      </c>
      <c r="F1884" s="2">
        <f>front!I1884-front!H1884</f>
        <v>1127.3000000000011</v>
      </c>
      <c r="G1884" s="2"/>
      <c r="H1884" s="2"/>
      <c r="I1884" s="4">
        <f>C1884/(constants!$A$4+constants!$B$4*data!C1884+constants!$C$4*data!C1884^2+constants!$D$4*data!C1884^3+constants!$E$4*data!C1884^4+constants!$F$4*data!C1884^5+constants!$G$4*data!C1884^6+constants!$H$4*data!C1884^7)</f>
        <v>10849.70379259837</v>
      </c>
      <c r="J1884" s="4">
        <f>D1884/(constants!$A$4+constants!$B$4*data!D1884+constants!$C$4*data!D1884^2+constants!$D$4*data!D1884^3+constants!$E$4*data!D1884^4+constants!$F$4*data!D1884^5+constants!$G$4*data!D1884^6+constants!$H$4*data!D1884^7)</f>
        <v>58097.110606140195</v>
      </c>
      <c r="K1884" s="4">
        <f>E1884/(constants!$A$4+constants!$B$4*data!E1884+constants!$C$4*data!E1884^2+constants!$D$4*data!E1884^3+constants!$E$4*data!E1884^4+constants!$F$4*data!E1884^5+constants!$G$4*data!E1884^6+constants!$H$4*data!E1884^7)</f>
        <v>58097.110606140195</v>
      </c>
      <c r="L1884" s="4">
        <f>F1884/(constants!$A$4+constants!$B$4*data!F1884+constants!$C$4*data!F1884^2+constants!$D$4*data!F1884^3+constants!$E$4*data!F1884^4+constants!$F$4*data!F1884^5+constants!$G$4*data!F1884^6+constants!$H$4*data!F1884^7)</f>
        <v>1124.7142141197053</v>
      </c>
      <c r="M1884" s="4"/>
      <c r="N1884" s="4"/>
      <c r="O1884" s="4">
        <f t="shared" si="397"/>
        <v>27124.259481495927</v>
      </c>
      <c r="P1884" s="4">
        <f t="shared" si="398"/>
        <v>14524.277651535049</v>
      </c>
      <c r="Q1884" s="4">
        <f t="shared" si="398"/>
        <v>14524.277651535049</v>
      </c>
      <c r="R1884" s="4">
        <f t="shared" si="399"/>
        <v>281.17855352992632</v>
      </c>
      <c r="S1884" s="4"/>
      <c r="T1884" s="4"/>
      <c r="U1884" s="4">
        <f t="shared" si="400"/>
        <v>1</v>
      </c>
      <c r="V1884" s="4"/>
      <c r="W1884" s="4"/>
      <c r="X1884">
        <f>IF(front!E1884&gt;$X$2,O1884,P1884)</f>
        <v>27124.259481495927</v>
      </c>
      <c r="Y1884">
        <f t="shared" si="395"/>
        <v>26890.278693194865</v>
      </c>
      <c r="Z1884">
        <f>SUMPRODUCT($B$7:$B$456,Y$7:Y$456,EXP(constants!$B$32+constants!$A$32*ABS($A$7:$A$456-$A1884)))</f>
        <v>5.0819340912227188E-15</v>
      </c>
      <c r="AA1884">
        <f t="shared" si="396"/>
        <v>26890.278693194865</v>
      </c>
      <c r="AB1884">
        <f t="shared" si="401"/>
        <v>26884.832734635263</v>
      </c>
      <c r="AD1884" s="4"/>
      <c r="AE1884" s="4"/>
      <c r="AF1884" s="4"/>
    </row>
    <row r="1885" spans="1:32" x14ac:dyDescent="0.2">
      <c r="A1885">
        <f>front!A1885</f>
        <v>1038.02</v>
      </c>
      <c r="B1885" s="1">
        <f t="shared" si="402"/>
        <v>0.42000000000007276</v>
      </c>
      <c r="C1885">
        <f>front!D1885-front!B1885</f>
        <v>10852.800000000001</v>
      </c>
      <c r="D1885" s="2">
        <f>front!E1885-front!C1885</f>
        <v>54893.9</v>
      </c>
      <c r="E1885" s="2">
        <f>IF(front!F1885-front!C1885&gt;0,front!F1885-front!C1885,0)</f>
        <v>54893.9</v>
      </c>
      <c r="F1885" s="2">
        <f>front!I1885-front!H1885</f>
        <v>1187.3000000000011</v>
      </c>
      <c r="G1885" s="2"/>
      <c r="H1885" s="2"/>
      <c r="I1885" s="4">
        <f>C1885/(constants!$A$4+constants!$B$4*data!C1885+constants!$C$4*data!C1885^2+constants!$D$4*data!C1885^3+constants!$E$4*data!C1885^4+constants!$F$4*data!C1885^5+constants!$G$4*data!C1885^6+constants!$H$4*data!C1885^7)</f>
        <v>10858.076215084729</v>
      </c>
      <c r="J1885" s="4">
        <f>D1885/(constants!$A$4+constants!$B$4*data!D1885+constants!$C$4*data!D1885^2+constants!$D$4*data!D1885^3+constants!$E$4*data!D1885^4+constants!$F$4*data!D1885^5+constants!$G$4*data!D1885^6+constants!$H$4*data!D1885^7)</f>
        <v>57901.878726678813</v>
      </c>
      <c r="K1885" s="4">
        <f>E1885/(constants!$A$4+constants!$B$4*data!E1885+constants!$C$4*data!E1885^2+constants!$D$4*data!E1885^3+constants!$E$4*data!E1885^4+constants!$F$4*data!E1885^5+constants!$G$4*data!E1885^6+constants!$H$4*data!E1885^7)</f>
        <v>57901.878726678813</v>
      </c>
      <c r="L1885" s="4">
        <f>F1885/(constants!$A$4+constants!$B$4*data!F1885+constants!$C$4*data!F1885^2+constants!$D$4*data!F1885^3+constants!$E$4*data!F1885^4+constants!$F$4*data!F1885^5+constants!$G$4*data!F1885^6+constants!$H$4*data!F1885^7)</f>
        <v>1184.5783689904463</v>
      </c>
      <c r="M1885" s="4"/>
      <c r="N1885" s="4"/>
      <c r="O1885" s="4">
        <f t="shared" si="397"/>
        <v>27145.190537711824</v>
      </c>
      <c r="P1885" s="4">
        <f t="shared" si="398"/>
        <v>14475.469681669703</v>
      </c>
      <c r="Q1885" s="4">
        <f t="shared" si="398"/>
        <v>14475.469681669703</v>
      </c>
      <c r="R1885" s="4">
        <f t="shared" si="399"/>
        <v>296.14459224761157</v>
      </c>
      <c r="S1885" s="4"/>
      <c r="T1885" s="4"/>
      <c r="U1885" s="4">
        <f t="shared" si="400"/>
        <v>1</v>
      </c>
      <c r="V1885" s="4"/>
      <c r="W1885" s="4"/>
      <c r="X1885">
        <f>IF(front!E1885&gt;$X$2,O1885,P1885)</f>
        <v>27145.190537711824</v>
      </c>
      <c r="Y1885">
        <f t="shared" si="395"/>
        <v>26911.209749410762</v>
      </c>
      <c r="Z1885">
        <f>SUMPRODUCT($B$7:$B$456,Y$7:Y$456,EXP(constants!$B$32+constants!$A$32*ABS($A$7:$A$456-$A1885)))</f>
        <v>4.9619674021559491E-15</v>
      </c>
      <c r="AA1885">
        <f t="shared" si="396"/>
        <v>26911.209749410762</v>
      </c>
      <c r="AB1885">
        <f t="shared" si="401"/>
        <v>26905.763790851161</v>
      </c>
      <c r="AD1885" s="4"/>
      <c r="AE1885" s="4"/>
      <c r="AF1885" s="4"/>
    </row>
    <row r="1886" spans="1:32" x14ac:dyDescent="0.2">
      <c r="A1886">
        <f>front!A1886</f>
        <v>1038.44</v>
      </c>
      <c r="B1886" s="1">
        <f t="shared" si="402"/>
        <v>0.42000000000007276</v>
      </c>
      <c r="C1886">
        <f>front!D1886-front!B1886</f>
        <v>10849.35</v>
      </c>
      <c r="D1886" s="2">
        <f>front!E1886-front!C1886</f>
        <v>54665.4</v>
      </c>
      <c r="E1886" s="2">
        <f>IF(front!F1886-front!C1886&gt;0,front!F1886-front!C1886,0)</f>
        <v>54665.4</v>
      </c>
      <c r="F1886" s="2">
        <f>front!I1886-front!H1886</f>
        <v>1193.2999999999993</v>
      </c>
      <c r="G1886" s="2"/>
      <c r="H1886" s="2"/>
      <c r="I1886" s="4">
        <f>C1886/(constants!$A$4+constants!$B$4*data!C1886+constants!$C$4*data!C1886^2+constants!$D$4*data!C1886^3+constants!$E$4*data!C1886^4+constants!$F$4*data!C1886^5+constants!$G$4*data!C1886^6+constants!$H$4*data!C1886^7)</f>
        <v>10854.596089639834</v>
      </c>
      <c r="J1886" s="4">
        <f>D1886/(constants!$A$4+constants!$B$4*data!D1886+constants!$C$4*data!D1886^2+constants!$D$4*data!D1886^3+constants!$E$4*data!D1886^4+constants!$F$4*data!D1886^5+constants!$G$4*data!D1886^6+constants!$H$4*data!D1886^7)</f>
        <v>57648.228390364173</v>
      </c>
      <c r="K1886" s="4">
        <f>E1886/(constants!$A$4+constants!$B$4*data!E1886+constants!$C$4*data!E1886^2+constants!$D$4*data!E1886^3+constants!$E$4*data!E1886^4+constants!$F$4*data!E1886^5+constants!$G$4*data!E1886^6+constants!$H$4*data!E1886^7)</f>
        <v>57648.228390364173</v>
      </c>
      <c r="L1886" s="4">
        <f>F1886/(constants!$A$4+constants!$B$4*data!F1886+constants!$C$4*data!F1886^2+constants!$D$4*data!F1886^3+constants!$E$4*data!F1886^4+constants!$F$4*data!F1886^5+constants!$G$4*data!F1886^6+constants!$H$4*data!F1886^7)</f>
        <v>1190.5647845401713</v>
      </c>
      <c r="M1886" s="4"/>
      <c r="N1886" s="4"/>
      <c r="O1886" s="4">
        <f t="shared" si="397"/>
        <v>27136.490224099583</v>
      </c>
      <c r="P1886" s="4">
        <f t="shared" si="398"/>
        <v>14412.057097591043</v>
      </c>
      <c r="Q1886" s="4">
        <f t="shared" si="398"/>
        <v>14412.057097591043</v>
      </c>
      <c r="R1886" s="4">
        <f t="shared" si="399"/>
        <v>297.64119613504283</v>
      </c>
      <c r="S1886" s="4"/>
      <c r="T1886" s="4"/>
      <c r="U1886" s="4">
        <f t="shared" si="400"/>
        <v>1</v>
      </c>
      <c r="V1886" s="4"/>
      <c r="W1886" s="4"/>
      <c r="X1886">
        <f>IF(front!E1886&gt;$X$2,O1886,P1886)</f>
        <v>27136.490224099583</v>
      </c>
      <c r="Y1886">
        <f t="shared" si="395"/>
        <v>26902.509435798522</v>
      </c>
      <c r="Z1886">
        <f>SUMPRODUCT($B$7:$B$456,Y$7:Y$456,EXP(constants!$B$32+constants!$A$32*ABS($A$7:$A$456-$A1886)))</f>
        <v>4.8448327070165523E-15</v>
      </c>
      <c r="AA1886">
        <f t="shared" si="396"/>
        <v>26902.509435798522</v>
      </c>
      <c r="AB1886">
        <f t="shared" si="401"/>
        <v>26897.06347723892</v>
      </c>
      <c r="AD1886" s="4"/>
      <c r="AE1886" s="4"/>
      <c r="AF1886" s="4"/>
    </row>
    <row r="1887" spans="1:32" x14ac:dyDescent="0.2">
      <c r="A1887">
        <f>front!A1887</f>
        <v>1038.8699999999999</v>
      </c>
      <c r="B1887" s="1">
        <f t="shared" si="402"/>
        <v>0.42999999999983629</v>
      </c>
      <c r="C1887">
        <f>front!D1887-front!B1887</f>
        <v>10892.15</v>
      </c>
      <c r="D1887" s="2">
        <f>front!E1887-front!C1887</f>
        <v>55451.5</v>
      </c>
      <c r="E1887" s="2">
        <f>IF(front!F1887-front!C1887&gt;0,front!F1887-front!C1887,0)</f>
        <v>55451.5</v>
      </c>
      <c r="F1887" s="2">
        <f>front!I1887-front!H1887</f>
        <v>1165.3999999999996</v>
      </c>
      <c r="G1887" s="2"/>
      <c r="H1887" s="2"/>
      <c r="I1887" s="4">
        <f>C1887/(constants!$A$4+constants!$B$4*data!C1887+constants!$C$4*data!C1887^2+constants!$D$4*data!C1887^3+constants!$E$4*data!C1887^4+constants!$F$4*data!C1887^5+constants!$G$4*data!C1887^6+constants!$H$4*data!C1887^7)</f>
        <v>10897.772049759418</v>
      </c>
      <c r="J1887" s="4">
        <f>D1887/(constants!$A$4+constants!$B$4*data!D1887+constants!$C$4*data!D1887^2+constants!$D$4*data!D1887^3+constants!$E$4*data!D1887^4+constants!$F$4*data!D1887^5+constants!$G$4*data!D1887^6+constants!$H$4*data!D1887^7)</f>
        <v>58521.386839630613</v>
      </c>
      <c r="K1887" s="4">
        <f>E1887/(constants!$A$4+constants!$B$4*data!E1887+constants!$C$4*data!E1887^2+constants!$D$4*data!E1887^3+constants!$E$4*data!E1887^4+constants!$F$4*data!E1887^5+constants!$G$4*data!E1887^6+constants!$H$4*data!E1887^7)</f>
        <v>58521.386839630613</v>
      </c>
      <c r="L1887" s="4">
        <f>F1887/(constants!$A$4+constants!$B$4*data!F1887+constants!$C$4*data!F1887^2+constants!$D$4*data!F1887^3+constants!$E$4*data!F1887^4+constants!$F$4*data!F1887^5+constants!$G$4*data!F1887^6+constants!$H$4*data!F1887^7)</f>
        <v>1162.7279520771235</v>
      </c>
      <c r="M1887" s="4"/>
      <c r="N1887" s="4"/>
      <c r="O1887" s="4">
        <f t="shared" si="397"/>
        <v>27244.430124398543</v>
      </c>
      <c r="P1887" s="4">
        <f t="shared" si="398"/>
        <v>14630.346709907653</v>
      </c>
      <c r="Q1887" s="4">
        <f t="shared" si="398"/>
        <v>14630.346709907653</v>
      </c>
      <c r="R1887" s="4">
        <f t="shared" si="399"/>
        <v>290.68198801928088</v>
      </c>
      <c r="S1887" s="4"/>
      <c r="T1887" s="4"/>
      <c r="U1887" s="4">
        <f t="shared" si="400"/>
        <v>1</v>
      </c>
      <c r="V1887" s="4"/>
      <c r="W1887" s="4"/>
      <c r="X1887">
        <f>IF(front!E1887&gt;$X$2,O1887,P1887)</f>
        <v>27244.430124398543</v>
      </c>
      <c r="Y1887">
        <f t="shared" si="395"/>
        <v>27010.449336097481</v>
      </c>
      <c r="Z1887">
        <f>SUMPRODUCT($B$7:$B$456,Y$7:Y$456,EXP(constants!$B$32+constants!$A$32*ABS($A$7:$A$456-$A1887)))</f>
        <v>4.7277732299786819E-15</v>
      </c>
      <c r="AA1887">
        <f t="shared" si="396"/>
        <v>27010.449336097481</v>
      </c>
      <c r="AB1887">
        <f t="shared" si="401"/>
        <v>27005.00337753788</v>
      </c>
      <c r="AD1887" s="4"/>
      <c r="AE1887" s="4"/>
      <c r="AF1887" s="4"/>
    </row>
    <row r="1888" spans="1:32" x14ac:dyDescent="0.2">
      <c r="A1888">
        <f>front!A1888</f>
        <v>1039.29</v>
      </c>
      <c r="B1888" s="1">
        <f t="shared" si="402"/>
        <v>0.42000000000007276</v>
      </c>
      <c r="C1888">
        <f>front!D1888-front!B1888</f>
        <v>10928.4</v>
      </c>
      <c r="D1888" s="2">
        <f>front!E1888-front!C1888</f>
        <v>55442.9</v>
      </c>
      <c r="E1888" s="2">
        <f>IF(front!F1888-front!C1888&gt;0,front!F1888-front!C1888,0)</f>
        <v>55442.9</v>
      </c>
      <c r="F1888" s="2">
        <f>front!I1888-front!H1888</f>
        <v>1181.7999999999993</v>
      </c>
      <c r="G1888" s="2"/>
      <c r="H1888" s="2"/>
      <c r="I1888" s="4">
        <f>C1888/(constants!$A$4+constants!$B$4*data!C1888+constants!$C$4*data!C1888^2+constants!$D$4*data!C1888^3+constants!$E$4*data!C1888^4+constants!$F$4*data!C1888^5+constants!$G$4*data!C1888^6+constants!$H$4*data!C1888^7)</f>
        <v>10934.344276954891</v>
      </c>
      <c r="J1888" s="4">
        <f>D1888/(constants!$A$4+constants!$B$4*data!D1888+constants!$C$4*data!D1888^2+constants!$D$4*data!D1888^3+constants!$E$4*data!D1888^4+constants!$F$4*data!D1888^5+constants!$G$4*data!D1888^6+constants!$H$4*data!D1888^7)</f>
        <v>58511.825609011168</v>
      </c>
      <c r="K1888" s="4">
        <f>E1888/(constants!$A$4+constants!$B$4*data!E1888+constants!$C$4*data!E1888^2+constants!$D$4*data!E1888^3+constants!$E$4*data!E1888^4+constants!$F$4*data!E1888^5+constants!$G$4*data!E1888^6+constants!$H$4*data!E1888^7)</f>
        <v>58511.825609011168</v>
      </c>
      <c r="L1888" s="4">
        <f>F1888/(constants!$A$4+constants!$B$4*data!F1888+constants!$C$4*data!F1888^2+constants!$D$4*data!F1888^3+constants!$E$4*data!F1888^4+constants!$F$4*data!F1888^5+constants!$G$4*data!F1888^6+constants!$H$4*data!F1888^7)</f>
        <v>1179.0908213761172</v>
      </c>
      <c r="M1888" s="4"/>
      <c r="N1888" s="4"/>
      <c r="O1888" s="4">
        <f t="shared" si="397"/>
        <v>27335.860692387228</v>
      </c>
      <c r="P1888" s="4">
        <f t="shared" si="398"/>
        <v>14627.956402252792</v>
      </c>
      <c r="Q1888" s="4">
        <f t="shared" si="398"/>
        <v>14627.956402252792</v>
      </c>
      <c r="R1888" s="4">
        <f t="shared" si="399"/>
        <v>294.7727053440293</v>
      </c>
      <c r="S1888" s="4"/>
      <c r="T1888" s="4"/>
      <c r="U1888" s="4">
        <f t="shared" si="400"/>
        <v>1</v>
      </c>
      <c r="V1888" s="4"/>
      <c r="W1888" s="4"/>
      <c r="X1888">
        <f>IF(front!E1888&gt;$X$2,O1888,P1888)</f>
        <v>27335.860692387228</v>
      </c>
      <c r="Y1888">
        <f t="shared" si="395"/>
        <v>27101.879904086167</v>
      </c>
      <c r="Z1888">
        <f>SUMPRODUCT($B$7:$B$456,Y$7:Y$456,EXP(constants!$B$32+constants!$A$32*ABS($A$7:$A$456-$A1888)))</f>
        <v>4.6161670401151342E-15</v>
      </c>
      <c r="AA1888">
        <f t="shared" si="396"/>
        <v>27101.879904086167</v>
      </c>
      <c r="AB1888">
        <f t="shared" si="401"/>
        <v>27096.433945526565</v>
      </c>
      <c r="AD1888" s="4"/>
      <c r="AE1888" s="4"/>
      <c r="AF1888" s="4"/>
    </row>
    <row r="1889" spans="1:32" x14ac:dyDescent="0.2">
      <c r="A1889">
        <f>front!A1889</f>
        <v>1039.71</v>
      </c>
      <c r="B1889" s="1">
        <f t="shared" si="402"/>
        <v>0.42000000000007276</v>
      </c>
      <c r="C1889">
        <f>front!D1889-front!B1889</f>
        <v>10937.150000000001</v>
      </c>
      <c r="D1889" s="2">
        <f>front!E1889-front!C1889</f>
        <v>55200.4</v>
      </c>
      <c r="E1889" s="2">
        <f>IF(front!F1889-front!C1889&gt;0,front!F1889-front!C1889,0)</f>
        <v>55200.4</v>
      </c>
      <c r="F1889" s="2">
        <f>front!I1889-front!H1889</f>
        <v>1122.8999999999996</v>
      </c>
      <c r="G1889" s="2"/>
      <c r="H1889" s="2"/>
      <c r="I1889" s="4">
        <f>C1889/(constants!$A$4+constants!$B$4*data!C1889+constants!$C$4*data!C1889^2+constants!$D$4*data!C1889^3+constants!$E$4*data!C1889^4+constants!$F$4*data!C1889^5+constants!$G$4*data!C1889^6+constants!$H$4*data!C1889^7)</f>
        <v>10943.172579903305</v>
      </c>
      <c r="J1889" s="4">
        <f>D1889/(constants!$A$4+constants!$B$4*data!D1889+constants!$C$4*data!D1889^2+constants!$D$4*data!D1889^3+constants!$E$4*data!D1889^4+constants!$F$4*data!D1889^5+constants!$G$4*data!D1889^6+constants!$H$4*data!D1889^7)</f>
        <v>58242.307225300727</v>
      </c>
      <c r="K1889" s="4">
        <f>E1889/(constants!$A$4+constants!$B$4*data!E1889+constants!$C$4*data!E1889^2+constants!$D$4*data!E1889^3+constants!$E$4*data!E1889^4+constants!$F$4*data!E1889^5+constants!$G$4*data!E1889^6+constants!$H$4*data!E1889^7)</f>
        <v>58242.307225300727</v>
      </c>
      <c r="L1889" s="4">
        <f>F1889/(constants!$A$4+constants!$B$4*data!F1889+constants!$C$4*data!F1889^2+constants!$D$4*data!F1889^3+constants!$E$4*data!F1889^4+constants!$F$4*data!F1889^5+constants!$G$4*data!F1889^6+constants!$H$4*data!F1889^7)</f>
        <v>1120.324176364684</v>
      </c>
      <c r="M1889" s="4"/>
      <c r="N1889" s="4"/>
      <c r="O1889" s="4">
        <f t="shared" si="397"/>
        <v>27357.93144975826</v>
      </c>
      <c r="P1889" s="4">
        <f t="shared" si="398"/>
        <v>14560.576806325182</v>
      </c>
      <c r="Q1889" s="4">
        <f t="shared" si="398"/>
        <v>14560.576806325182</v>
      </c>
      <c r="R1889" s="4">
        <f t="shared" si="399"/>
        <v>280.08104409117101</v>
      </c>
      <c r="S1889" s="4"/>
      <c r="T1889" s="4"/>
      <c r="U1889" s="4">
        <f t="shared" si="400"/>
        <v>1</v>
      </c>
      <c r="V1889" s="4"/>
      <c r="W1889" s="4"/>
      <c r="X1889">
        <f>IF(front!E1889&gt;$X$2,O1889,P1889)</f>
        <v>27357.93144975826</v>
      </c>
      <c r="Y1889">
        <f t="shared" si="395"/>
        <v>27123.950661457198</v>
      </c>
      <c r="Z1889">
        <f>SUMPRODUCT($B$7:$B$456,Y$7:Y$456,EXP(constants!$B$32+constants!$A$32*ABS($A$7:$A$456-$A1889)))</f>
        <v>4.5071954820348702E-15</v>
      </c>
      <c r="AA1889">
        <f t="shared" si="396"/>
        <v>27123.950661457198</v>
      </c>
      <c r="AB1889">
        <f t="shared" si="401"/>
        <v>27118.504702897597</v>
      </c>
      <c r="AD1889" s="4"/>
      <c r="AE1889" s="4"/>
      <c r="AF1889" s="4"/>
    </row>
    <row r="1890" spans="1:32" x14ac:dyDescent="0.2">
      <c r="A1890">
        <f>front!A1890</f>
        <v>1040.1300000000001</v>
      </c>
      <c r="B1890" s="1">
        <f t="shared" si="402"/>
        <v>0.42000000000007276</v>
      </c>
      <c r="C1890">
        <f>front!D1890-front!B1890</f>
        <v>10981.45</v>
      </c>
      <c r="D1890" s="2">
        <f>front!E1890-front!C1890</f>
        <v>55495.199999999997</v>
      </c>
      <c r="E1890" s="2">
        <f>IF(front!F1890-front!C1890&gt;0,front!F1890-front!C1890,0)</f>
        <v>55495.199999999997</v>
      </c>
      <c r="F1890" s="2">
        <f>front!I1890-front!H1890</f>
        <v>1144.2000000000007</v>
      </c>
      <c r="G1890" s="2"/>
      <c r="H1890" s="2"/>
      <c r="I1890" s="4">
        <f>C1890/(constants!$A$4+constants!$B$4*data!C1890+constants!$C$4*data!C1890^2+constants!$D$4*data!C1890^3+constants!$E$4*data!C1890^4+constants!$F$4*data!C1890^5+constants!$G$4*data!C1890^6+constants!$H$4*data!C1890^7)</f>
        <v>10987.872152363969</v>
      </c>
      <c r="J1890" s="4">
        <f>D1890/(constants!$A$4+constants!$B$4*data!D1890+constants!$C$4*data!D1890^2+constants!$D$4*data!D1890^3+constants!$E$4*data!D1890^4+constants!$F$4*data!D1890^5+constants!$G$4*data!D1890^6+constants!$H$4*data!D1890^7)</f>
        <v>58569.974595207088</v>
      </c>
      <c r="K1890" s="4">
        <f>E1890/(constants!$A$4+constants!$B$4*data!E1890+constants!$C$4*data!E1890^2+constants!$D$4*data!E1890^3+constants!$E$4*data!E1890^4+constants!$F$4*data!E1890^5+constants!$G$4*data!E1890^6+constants!$H$4*data!E1890^7)</f>
        <v>58569.974595207088</v>
      </c>
      <c r="L1890" s="4">
        <f>F1890/(constants!$A$4+constants!$B$4*data!F1890+constants!$C$4*data!F1890^2+constants!$D$4*data!F1890^3+constants!$E$4*data!F1890^4+constants!$F$4*data!F1890^5+constants!$G$4*data!F1890^6+constants!$H$4*data!F1890^7)</f>
        <v>1141.5759505642316</v>
      </c>
      <c r="M1890" s="4"/>
      <c r="N1890" s="4"/>
      <c r="O1890" s="4">
        <f t="shared" si="397"/>
        <v>27469.680380909922</v>
      </c>
      <c r="P1890" s="4">
        <f t="shared" si="398"/>
        <v>14642.493648801772</v>
      </c>
      <c r="Q1890" s="4">
        <f t="shared" si="398"/>
        <v>14642.493648801772</v>
      </c>
      <c r="R1890" s="4">
        <f t="shared" si="399"/>
        <v>285.39398764105789</v>
      </c>
      <c r="S1890" s="4"/>
      <c r="T1890" s="4"/>
      <c r="U1890" s="4">
        <f t="shared" si="400"/>
        <v>1</v>
      </c>
      <c r="V1890" s="4"/>
      <c r="W1890" s="4"/>
      <c r="X1890">
        <f>IF(front!E1890&gt;$X$2,O1890,P1890)</f>
        <v>27469.680380909922</v>
      </c>
      <c r="Y1890">
        <f t="shared" si="395"/>
        <v>27235.69959260886</v>
      </c>
      <c r="Z1890">
        <f>SUMPRODUCT($B$7:$B$456,Y$7:Y$456,EXP(constants!$B$32+constants!$A$32*ABS($A$7:$A$456-$A1890)))</f>
        <v>4.4007963612965086E-15</v>
      </c>
      <c r="AA1890">
        <f t="shared" si="396"/>
        <v>27235.69959260886</v>
      </c>
      <c r="AB1890">
        <f t="shared" si="401"/>
        <v>27230.253634049259</v>
      </c>
      <c r="AD1890" s="4"/>
      <c r="AE1890" s="4"/>
      <c r="AF1890" s="4"/>
    </row>
    <row r="1891" spans="1:32" x14ac:dyDescent="0.2">
      <c r="A1891">
        <f>front!A1891</f>
        <v>1040.55</v>
      </c>
      <c r="B1891" s="1">
        <f t="shared" si="402"/>
        <v>0.41999999999984539</v>
      </c>
      <c r="C1891">
        <f>front!D1891-front!B1891</f>
        <v>10950.25</v>
      </c>
      <c r="D1891" s="2">
        <f>front!E1891-front!C1891</f>
        <v>54732</v>
      </c>
      <c r="E1891" s="2">
        <f>IF(front!F1891-front!C1891&gt;0,front!F1891-front!C1891,0)</f>
        <v>54732</v>
      </c>
      <c r="F1891" s="2">
        <f>front!I1891-front!H1891</f>
        <v>1113.7000000000007</v>
      </c>
      <c r="G1891" s="2"/>
      <c r="H1891" s="2"/>
      <c r="I1891" s="4">
        <f>C1891/(constants!$A$4+constants!$B$4*data!C1891+constants!$C$4*data!C1891^2+constants!$D$4*data!C1891^3+constants!$E$4*data!C1891^4+constants!$F$4*data!C1891^5+constants!$G$4*data!C1891^6+constants!$H$4*data!C1891^7)</f>
        <v>10956.390192174116</v>
      </c>
      <c r="J1891" s="4">
        <f>D1891/(constants!$A$4+constants!$B$4*data!D1891+constants!$C$4*data!D1891^2+constants!$D$4*data!D1891^3+constants!$E$4*data!D1891^4+constants!$F$4*data!D1891^5+constants!$G$4*data!D1891^6+constants!$H$4*data!D1891^7)</f>
        <v>57722.146986831591</v>
      </c>
      <c r="K1891" s="4">
        <f>E1891/(constants!$A$4+constants!$B$4*data!E1891+constants!$C$4*data!E1891^2+constants!$D$4*data!E1891^3+constants!$E$4*data!E1891^4+constants!$F$4*data!E1891^5+constants!$G$4*data!E1891^6+constants!$H$4*data!E1891^7)</f>
        <v>57722.146986831591</v>
      </c>
      <c r="L1891" s="4">
        <f>F1891/(constants!$A$4+constants!$B$4*data!F1891+constants!$C$4*data!F1891^2+constants!$D$4*data!F1891^3+constants!$E$4*data!F1891^4+constants!$F$4*data!F1891^5+constants!$G$4*data!F1891^6+constants!$H$4*data!F1891^7)</f>
        <v>1111.1450067412727</v>
      </c>
      <c r="M1891" s="4"/>
      <c r="N1891" s="4"/>
      <c r="O1891" s="4">
        <f t="shared" si="397"/>
        <v>27390.975480435289</v>
      </c>
      <c r="P1891" s="4">
        <f t="shared" si="398"/>
        <v>14430.536746707898</v>
      </c>
      <c r="Q1891" s="4">
        <f t="shared" si="398"/>
        <v>14430.536746707898</v>
      </c>
      <c r="R1891" s="4">
        <f t="shared" si="399"/>
        <v>277.78625168531818</v>
      </c>
      <c r="S1891" s="4"/>
      <c r="T1891" s="4"/>
      <c r="U1891" s="4">
        <f t="shared" si="400"/>
        <v>1</v>
      </c>
      <c r="V1891" s="4"/>
      <c r="W1891" s="4"/>
      <c r="X1891">
        <f>IF(front!E1891&gt;$X$2,O1891,P1891)</f>
        <v>27390.975480435289</v>
      </c>
      <c r="Y1891">
        <f t="shared" si="395"/>
        <v>27156.994692134227</v>
      </c>
      <c r="Z1891">
        <f>SUMPRODUCT($B$7:$B$456,Y$7:Y$456,EXP(constants!$B$32+constants!$A$32*ABS($A$7:$A$456-$A1891)))</f>
        <v>4.296908951651945E-15</v>
      </c>
      <c r="AA1891">
        <f t="shared" si="396"/>
        <v>27156.994692134227</v>
      </c>
      <c r="AB1891">
        <f t="shared" si="401"/>
        <v>27151.548733574626</v>
      </c>
      <c r="AD1891" s="4"/>
      <c r="AE1891" s="4"/>
      <c r="AF1891" s="4"/>
    </row>
    <row r="1892" spans="1:32" x14ac:dyDescent="0.2">
      <c r="A1892">
        <f>front!A1892</f>
        <v>1040.98</v>
      </c>
      <c r="B1892" s="1">
        <f t="shared" si="402"/>
        <v>0.43000000000006366</v>
      </c>
      <c r="C1892">
        <f>front!D1892-front!B1892</f>
        <v>10886.1</v>
      </c>
      <c r="D1892" s="2">
        <f>front!E1892-front!C1892</f>
        <v>54822.1</v>
      </c>
      <c r="E1892" s="2">
        <f>IF(front!F1892-front!C1892&gt;0,front!F1892-front!C1892,0)</f>
        <v>54822.1</v>
      </c>
      <c r="F1892" s="2">
        <f>front!I1892-front!H1892</f>
        <v>1133.2999999999993</v>
      </c>
      <c r="G1892" s="2"/>
      <c r="H1892" s="2"/>
      <c r="I1892" s="4">
        <f>C1892/(constants!$A$4+constants!$B$4*data!C1892+constants!$C$4*data!C1892^2+constants!$D$4*data!C1892^3+constants!$E$4*data!C1892^4+constants!$F$4*data!C1892^5+constants!$G$4*data!C1892^6+constants!$H$4*data!C1892^7)</f>
        <v>10891.668611172165</v>
      </c>
      <c r="J1892" s="4">
        <f>D1892/(constants!$A$4+constants!$B$4*data!D1892+constants!$C$4*data!D1892^2+constants!$D$4*data!D1892^3+constants!$E$4*data!D1892^4+constants!$F$4*data!D1892^5+constants!$G$4*data!D1892^6+constants!$H$4*data!D1892^7)</f>
        <v>57822.163361030754</v>
      </c>
      <c r="K1892" s="4">
        <f>E1892/(constants!$A$4+constants!$B$4*data!E1892+constants!$C$4*data!E1892^2+constants!$D$4*data!E1892^3+constants!$E$4*data!E1892^4+constants!$F$4*data!E1892^5+constants!$G$4*data!E1892^6+constants!$H$4*data!E1892^7)</f>
        <v>57822.163361030754</v>
      </c>
      <c r="L1892" s="4">
        <f>F1892/(constants!$A$4+constants!$B$4*data!F1892+constants!$C$4*data!F1892^2+constants!$D$4*data!F1892^3+constants!$E$4*data!F1892^4+constants!$F$4*data!F1892^5+constants!$G$4*data!F1892^6+constants!$H$4*data!F1892^7)</f>
        <v>1130.7006293388451</v>
      </c>
      <c r="M1892" s="4"/>
      <c r="N1892" s="4"/>
      <c r="O1892" s="4">
        <f t="shared" si="397"/>
        <v>27229.171527930408</v>
      </c>
      <c r="P1892" s="4">
        <f t="shared" si="398"/>
        <v>14455.540840257689</v>
      </c>
      <c r="Q1892" s="4">
        <f t="shared" si="398"/>
        <v>14455.540840257689</v>
      </c>
      <c r="R1892" s="4">
        <f t="shared" si="399"/>
        <v>282.67515733471129</v>
      </c>
      <c r="S1892" s="4"/>
      <c r="T1892" s="4"/>
      <c r="U1892" s="4">
        <f t="shared" si="400"/>
        <v>1</v>
      </c>
      <c r="V1892" s="4"/>
      <c r="W1892" s="4"/>
      <c r="X1892">
        <f>IF(front!E1892&gt;$X$2,O1892,P1892)</f>
        <v>27229.171527930408</v>
      </c>
      <c r="Y1892">
        <f t="shared" si="395"/>
        <v>26995.190739629346</v>
      </c>
      <c r="Z1892">
        <f>SUMPRODUCT($B$7:$B$456,Y$7:Y$456,EXP(constants!$B$32+constants!$A$32*ABS($A$7:$A$456-$A1892)))</f>
        <v>4.1930882533579623E-15</v>
      </c>
      <c r="AA1892">
        <f t="shared" si="396"/>
        <v>26995.190739629346</v>
      </c>
      <c r="AB1892">
        <f t="shared" si="401"/>
        <v>26989.744781069745</v>
      </c>
      <c r="AD1892" s="4"/>
      <c r="AE1892" s="4"/>
      <c r="AF1892" s="4"/>
    </row>
    <row r="1893" spans="1:32" x14ac:dyDescent="0.2">
      <c r="A1893">
        <f>front!A1893</f>
        <v>1041.4000000000001</v>
      </c>
      <c r="B1893" s="1">
        <f t="shared" si="402"/>
        <v>0.42000000000007276</v>
      </c>
      <c r="C1893">
        <f>front!D1893-front!B1893</f>
        <v>10762.55</v>
      </c>
      <c r="D1893" s="2">
        <f>front!E1893-front!C1893</f>
        <v>55086.6</v>
      </c>
      <c r="E1893" s="2">
        <f>IF(front!F1893-front!C1893&gt;0,front!F1893-front!C1893,0)</f>
        <v>55086.6</v>
      </c>
      <c r="F1893" s="2">
        <f>front!I1893-front!H1893</f>
        <v>1085.8999999999996</v>
      </c>
      <c r="G1893" s="2"/>
      <c r="H1893" s="2"/>
      <c r="I1893" s="4">
        <f>C1893/(constants!$A$4+constants!$B$4*data!C1893+constants!$C$4*data!C1893^2+constants!$D$4*data!C1893^3+constants!$E$4*data!C1893^4+constants!$F$4*data!C1893^5+constants!$G$4*data!C1893^6+constants!$H$4*data!C1893^7)</f>
        <v>10767.048481494303</v>
      </c>
      <c r="J1893" s="4">
        <f>D1893/(constants!$A$4+constants!$B$4*data!D1893+constants!$C$4*data!D1893^2+constants!$D$4*data!D1893^3+constants!$E$4*data!D1893^4+constants!$F$4*data!D1893^5+constants!$G$4*data!D1893^6+constants!$H$4*data!D1893^7)</f>
        <v>58115.8826172767</v>
      </c>
      <c r="K1893" s="4">
        <f>E1893/(constants!$A$4+constants!$B$4*data!E1893+constants!$C$4*data!E1893^2+constants!$D$4*data!E1893^3+constants!$E$4*data!E1893^4+constants!$F$4*data!E1893^5+constants!$G$4*data!E1893^6+constants!$H$4*data!E1893^7)</f>
        <v>58115.8826172767</v>
      </c>
      <c r="L1893" s="4">
        <f>F1893/(constants!$A$4+constants!$B$4*data!F1893+constants!$C$4*data!F1893^2+constants!$D$4*data!F1893^3+constants!$E$4*data!F1893^4+constants!$F$4*data!F1893^5+constants!$G$4*data!F1893^6+constants!$H$4*data!F1893^7)</f>
        <v>1083.4079531198699</v>
      </c>
      <c r="M1893" s="4"/>
      <c r="N1893" s="4"/>
      <c r="O1893" s="4">
        <f t="shared" si="397"/>
        <v>26917.621203735758</v>
      </c>
      <c r="P1893" s="4">
        <f t="shared" si="398"/>
        <v>14528.970654319175</v>
      </c>
      <c r="Q1893" s="4">
        <f t="shared" si="398"/>
        <v>14528.970654319175</v>
      </c>
      <c r="R1893" s="4">
        <f t="shared" si="399"/>
        <v>270.85198827996749</v>
      </c>
      <c r="S1893" s="4"/>
      <c r="T1893" s="4"/>
      <c r="U1893" s="4">
        <f t="shared" si="400"/>
        <v>1</v>
      </c>
      <c r="V1893" s="4"/>
      <c r="W1893" s="4"/>
      <c r="X1893">
        <f>IF(front!E1893&gt;$X$2,O1893,P1893)</f>
        <v>26917.621203735758</v>
      </c>
      <c r="Y1893">
        <f t="shared" si="395"/>
        <v>26683.640415434696</v>
      </c>
      <c r="Z1893">
        <f>SUMPRODUCT($B$7:$B$456,Y$7:Y$456,EXP(constants!$B$32+constants!$A$32*ABS($A$7:$A$456-$A1893)))</f>
        <v>4.0941041056514966E-15</v>
      </c>
      <c r="AA1893">
        <f t="shared" si="396"/>
        <v>26683.640415434696</v>
      </c>
      <c r="AB1893">
        <f t="shared" si="401"/>
        <v>26678.194456875095</v>
      </c>
      <c r="AD1893" s="4"/>
      <c r="AE1893" s="4"/>
      <c r="AF1893" s="4"/>
    </row>
    <row r="1894" spans="1:32" x14ac:dyDescent="0.2">
      <c r="A1894">
        <f>front!A1894</f>
        <v>1041.82</v>
      </c>
      <c r="B1894" s="1">
        <f t="shared" si="402"/>
        <v>0.41999999999984539</v>
      </c>
      <c r="C1894">
        <f>front!D1894-front!B1894</f>
        <v>10638.55</v>
      </c>
      <c r="D1894" s="2">
        <f>front!E1894-front!C1894</f>
        <v>54922.7</v>
      </c>
      <c r="E1894" s="2">
        <f>IF(front!F1894-front!C1894&gt;0,front!F1894-front!C1894,0)</f>
        <v>54922.7</v>
      </c>
      <c r="F1894" s="2">
        <f>front!I1894-front!H1894</f>
        <v>1047.8999999999996</v>
      </c>
      <c r="G1894" s="2"/>
      <c r="H1894" s="2"/>
      <c r="I1894" s="4">
        <f>C1894/(constants!$A$4+constants!$B$4*data!C1894+constants!$C$4*data!C1894^2+constants!$D$4*data!C1894^3+constants!$E$4*data!C1894^4+constants!$F$4*data!C1894^5+constants!$G$4*data!C1894^6+constants!$H$4*data!C1894^7)</f>
        <v>10642.014707703796</v>
      </c>
      <c r="J1894" s="4">
        <f>D1894/(constants!$A$4+constants!$B$4*data!D1894+constants!$C$4*data!D1894^2+constants!$D$4*data!D1894^3+constants!$E$4*data!D1894^4+constants!$F$4*data!D1894^5+constants!$G$4*data!D1894^6+constants!$H$4*data!D1894^7)</f>
        <v>57933.857040933472</v>
      </c>
      <c r="K1894" s="4">
        <f>E1894/(constants!$A$4+constants!$B$4*data!E1894+constants!$C$4*data!E1894^2+constants!$D$4*data!E1894^3+constants!$E$4*data!E1894^4+constants!$F$4*data!E1894^5+constants!$G$4*data!E1894^6+constants!$H$4*data!E1894^7)</f>
        <v>57933.857040933472</v>
      </c>
      <c r="L1894" s="4">
        <f>F1894/(constants!$A$4+constants!$B$4*data!F1894+constants!$C$4*data!F1894^2+constants!$D$4*data!F1894^3+constants!$E$4*data!F1894^4+constants!$F$4*data!F1894^5+constants!$G$4*data!F1894^6+constants!$H$4*data!F1894^7)</f>
        <v>1045.4940033021257</v>
      </c>
      <c r="M1894" s="4"/>
      <c r="N1894" s="4"/>
      <c r="O1894" s="4">
        <f t="shared" si="397"/>
        <v>26605.036769259492</v>
      </c>
      <c r="P1894" s="4">
        <f t="shared" si="398"/>
        <v>14483.464260233368</v>
      </c>
      <c r="Q1894" s="4">
        <f t="shared" si="398"/>
        <v>14483.464260233368</v>
      </c>
      <c r="R1894" s="4">
        <f t="shared" si="399"/>
        <v>261.37350082553144</v>
      </c>
      <c r="S1894" s="4"/>
      <c r="T1894" s="4"/>
      <c r="U1894" s="4">
        <f t="shared" si="400"/>
        <v>1</v>
      </c>
      <c r="V1894" s="4"/>
      <c r="W1894" s="4"/>
      <c r="X1894">
        <f>IF(front!E1894&gt;$X$2,O1894,P1894)</f>
        <v>26605.036769259492</v>
      </c>
      <c r="Y1894">
        <f t="shared" si="395"/>
        <v>26371.05598095843</v>
      </c>
      <c r="Z1894">
        <f>SUMPRODUCT($B$7:$B$456,Y$7:Y$456,EXP(constants!$B$32+constants!$A$32*ABS($A$7:$A$456-$A1894)))</f>
        <v>3.9974566274605241E-15</v>
      </c>
      <c r="AA1894">
        <f t="shared" si="396"/>
        <v>26371.05598095843</v>
      </c>
      <c r="AB1894">
        <f t="shared" si="401"/>
        <v>26365.610022398829</v>
      </c>
      <c r="AD1894" s="4"/>
      <c r="AE1894" s="4"/>
      <c r="AF1894" s="4"/>
    </row>
    <row r="1895" spans="1:32" x14ac:dyDescent="0.2">
      <c r="A1895">
        <f>front!A1895</f>
        <v>1042.24</v>
      </c>
      <c r="B1895" s="1">
        <f t="shared" si="402"/>
        <v>0.42000000000007276</v>
      </c>
      <c r="C1895">
        <f>front!D1895-front!B1895</f>
        <v>10502.900000000001</v>
      </c>
      <c r="D1895" s="2">
        <f>front!E1895-front!C1895</f>
        <v>55369.5</v>
      </c>
      <c r="E1895" s="2">
        <f>IF(front!F1895-front!C1895&gt;0,front!F1895-front!C1895,0)</f>
        <v>55369.5</v>
      </c>
      <c r="F1895" s="2">
        <f>front!I1895-front!H1895</f>
        <v>1063.5</v>
      </c>
      <c r="G1895" s="2"/>
      <c r="H1895" s="2"/>
      <c r="I1895" s="4">
        <f>C1895/(constants!$A$4+constants!$B$4*data!C1895+constants!$C$4*data!C1895^2+constants!$D$4*data!C1895^3+constants!$E$4*data!C1895^4+constants!$F$4*data!C1895^5+constants!$G$4*data!C1895^6+constants!$H$4*data!C1895^7)</f>
        <v>10505.27942810111</v>
      </c>
      <c r="J1895" s="4">
        <f>D1895/(constants!$A$4+constants!$B$4*data!D1895+constants!$C$4*data!D1895^2+constants!$D$4*data!D1895^3+constants!$E$4*data!D1895^4+constants!$F$4*data!D1895^5+constants!$G$4*data!D1895^6+constants!$H$4*data!D1895^7)</f>
        <v>58430.230323086937</v>
      </c>
      <c r="K1895" s="4">
        <f>E1895/(constants!$A$4+constants!$B$4*data!E1895+constants!$C$4*data!E1895^2+constants!$D$4*data!E1895^3+constants!$E$4*data!E1895^4+constants!$F$4*data!E1895^5+constants!$G$4*data!E1895^6+constants!$H$4*data!E1895^7)</f>
        <v>58430.230323086937</v>
      </c>
      <c r="L1895" s="4">
        <f>F1895/(constants!$A$4+constants!$B$4*data!F1895+constants!$C$4*data!F1895^2+constants!$D$4*data!F1895^3+constants!$E$4*data!F1895^4+constants!$F$4*data!F1895^5+constants!$G$4*data!F1895^6+constants!$H$4*data!F1895^7)</f>
        <v>1061.0586760257324</v>
      </c>
      <c r="M1895" s="4"/>
      <c r="N1895" s="4"/>
      <c r="O1895" s="4">
        <f t="shared" si="397"/>
        <v>26263.198570252775</v>
      </c>
      <c r="P1895" s="4">
        <f t="shared" si="398"/>
        <v>14607.557580771734</v>
      </c>
      <c r="Q1895" s="4">
        <f t="shared" si="398"/>
        <v>14607.557580771734</v>
      </c>
      <c r="R1895" s="4">
        <f t="shared" si="399"/>
        <v>265.26466900643311</v>
      </c>
      <c r="S1895" s="4"/>
      <c r="T1895" s="4"/>
      <c r="U1895" s="4">
        <f t="shared" si="400"/>
        <v>1</v>
      </c>
      <c r="V1895" s="4"/>
      <c r="W1895" s="4"/>
      <c r="X1895">
        <f>IF(front!E1895&gt;$X$2,O1895,P1895)</f>
        <v>26263.198570252775</v>
      </c>
      <c r="Y1895">
        <f t="shared" si="395"/>
        <v>26029.217781951713</v>
      </c>
      <c r="Z1895">
        <f>SUMPRODUCT($B$7:$B$456,Y$7:Y$456,EXP(constants!$B$32+constants!$A$32*ABS($A$7:$A$456-$A1895)))</f>
        <v>3.9030906581905329E-15</v>
      </c>
      <c r="AA1895">
        <f t="shared" si="396"/>
        <v>26029.217781951713</v>
      </c>
      <c r="AB1895">
        <f t="shared" si="401"/>
        <v>26023.771823392111</v>
      </c>
      <c r="AD1895" s="4"/>
      <c r="AE1895" s="4"/>
      <c r="AF1895" s="4"/>
    </row>
    <row r="1896" spans="1:32" x14ac:dyDescent="0.2">
      <c r="A1896">
        <f>front!A1896</f>
        <v>1042.6600000000001</v>
      </c>
      <c r="B1896" s="1">
        <f t="shared" si="402"/>
        <v>0.42000000000007276</v>
      </c>
      <c r="C1896">
        <f>front!D1896-front!B1896</f>
        <v>10319.699999999999</v>
      </c>
      <c r="D1896" s="2">
        <f>front!E1896-front!C1896</f>
        <v>54985.3</v>
      </c>
      <c r="E1896" s="2">
        <f>IF(front!F1896-front!C1896&gt;0,front!F1896-front!C1896,0)</f>
        <v>54985.3</v>
      </c>
      <c r="F1896" s="2">
        <f>front!I1896-front!H1896</f>
        <v>1028.8999999999996</v>
      </c>
      <c r="G1896" s="2"/>
      <c r="H1896" s="2"/>
      <c r="I1896" s="4">
        <f>C1896/(constants!$A$4+constants!$B$4*data!C1896+constants!$C$4*data!C1896^2+constants!$D$4*data!C1896^3+constants!$E$4*data!C1896^4+constants!$F$4*data!C1896^5+constants!$G$4*data!C1896^6+constants!$H$4*data!C1896^7)</f>
        <v>10320.688260379726</v>
      </c>
      <c r="J1896" s="4">
        <f>D1896/(constants!$A$4+constants!$B$4*data!D1896+constants!$C$4*data!D1896^2+constants!$D$4*data!D1896^3+constants!$E$4*data!D1896^4+constants!$F$4*data!D1896^5+constants!$G$4*data!D1896^6+constants!$H$4*data!D1896^7)</f>
        <v>58003.372225244508</v>
      </c>
      <c r="K1896" s="4">
        <f>E1896/(constants!$A$4+constants!$B$4*data!E1896+constants!$C$4*data!E1896^2+constants!$D$4*data!E1896^3+constants!$E$4*data!E1896^4+constants!$F$4*data!E1896^5+constants!$G$4*data!E1896^6+constants!$H$4*data!E1896^7)</f>
        <v>58003.372225244508</v>
      </c>
      <c r="L1896" s="4">
        <f>F1896/(constants!$A$4+constants!$B$4*data!F1896+constants!$C$4*data!F1896^2+constants!$D$4*data!F1896^3+constants!$E$4*data!F1896^4+constants!$F$4*data!F1896^5+constants!$G$4*data!F1896^6+constants!$H$4*data!F1896^7)</f>
        <v>1026.53703331357</v>
      </c>
      <c r="M1896" s="4"/>
      <c r="N1896" s="4"/>
      <c r="O1896" s="4">
        <f t="shared" si="397"/>
        <v>25801.720650949315</v>
      </c>
      <c r="P1896" s="4">
        <f t="shared" si="398"/>
        <v>14500.843056311127</v>
      </c>
      <c r="Q1896" s="4">
        <f t="shared" si="398"/>
        <v>14500.843056311127</v>
      </c>
      <c r="R1896" s="4">
        <f t="shared" si="399"/>
        <v>256.63425832839249</v>
      </c>
      <c r="S1896" s="4"/>
      <c r="T1896" s="4"/>
      <c r="U1896" s="4">
        <f t="shared" si="400"/>
        <v>1</v>
      </c>
      <c r="V1896" s="4"/>
      <c r="W1896" s="4"/>
      <c r="X1896">
        <f>IF(front!E1896&gt;$X$2,O1896,P1896)</f>
        <v>25801.720650949315</v>
      </c>
      <c r="Y1896">
        <f t="shared" si="395"/>
        <v>25567.739862648254</v>
      </c>
      <c r="Z1896">
        <f>SUMPRODUCT($B$7:$B$456,Y$7:Y$456,EXP(constants!$B$32+constants!$A$32*ABS($A$7:$A$456-$A1896)))</f>
        <v>3.8109523393958703E-15</v>
      </c>
      <c r="AA1896">
        <f t="shared" si="396"/>
        <v>25567.739862648254</v>
      </c>
      <c r="AB1896">
        <f t="shared" si="401"/>
        <v>25562.293904088652</v>
      </c>
      <c r="AD1896" s="4"/>
      <c r="AE1896" s="4"/>
      <c r="AF1896" s="4"/>
    </row>
    <row r="1897" spans="1:32" x14ac:dyDescent="0.2">
      <c r="A1897">
        <f>front!A1897</f>
        <v>1043.0899999999999</v>
      </c>
      <c r="B1897" s="1">
        <f t="shared" si="402"/>
        <v>0.42999999999983629</v>
      </c>
      <c r="C1897">
        <f>front!D1897-front!B1897</f>
        <v>10181.75</v>
      </c>
      <c r="D1897" s="2">
        <f>front!E1897-front!C1897</f>
        <v>55695.1</v>
      </c>
      <c r="E1897" s="2">
        <f>IF(front!F1897-front!C1897&gt;0,front!F1897-front!C1897,0)</f>
        <v>55695.1</v>
      </c>
      <c r="F1897" s="2">
        <f>front!I1897-front!H1897</f>
        <v>1071.2000000000007</v>
      </c>
      <c r="G1897" s="2"/>
      <c r="H1897" s="2"/>
      <c r="I1897" s="4">
        <f>C1897/(constants!$A$4+constants!$B$4*data!C1897+constants!$C$4*data!C1897^2+constants!$D$4*data!C1897^3+constants!$E$4*data!C1897^4+constants!$F$4*data!C1897^5+constants!$G$4*data!C1897^6+constants!$H$4*data!C1897^7)</f>
        <v>10181.746346513199</v>
      </c>
      <c r="J1897" s="4">
        <f>D1897/(constants!$A$4+constants!$B$4*data!D1897+constants!$C$4*data!D1897^2+constants!$D$4*data!D1897^3+constants!$E$4*data!D1897^4+constants!$F$4*data!D1897^5+constants!$G$4*data!D1897^6+constants!$H$4*data!D1897^7)</f>
        <v>58792.307156946837</v>
      </c>
      <c r="K1897" s="4">
        <f>E1897/(constants!$A$4+constants!$B$4*data!E1897+constants!$C$4*data!E1897^2+constants!$D$4*data!E1897^3+constants!$E$4*data!E1897^4+constants!$F$4*data!E1897^5+constants!$G$4*data!E1897^6+constants!$H$4*data!E1897^7)</f>
        <v>58792.307156946837</v>
      </c>
      <c r="L1897" s="4">
        <f>F1897/(constants!$A$4+constants!$B$4*data!F1897+constants!$C$4*data!F1897^2+constants!$D$4*data!F1897^3+constants!$E$4*data!F1897^4+constants!$F$4*data!F1897^5+constants!$G$4*data!F1897^6+constants!$H$4*data!F1897^7)</f>
        <v>1068.7412396067987</v>
      </c>
      <c r="M1897" s="4"/>
      <c r="N1897" s="4"/>
      <c r="O1897" s="4">
        <f t="shared" si="397"/>
        <v>25454.365866282998</v>
      </c>
      <c r="P1897" s="4">
        <f t="shared" si="398"/>
        <v>14698.076789236709</v>
      </c>
      <c r="Q1897" s="4">
        <f t="shared" si="398"/>
        <v>14698.076789236709</v>
      </c>
      <c r="R1897" s="4">
        <f t="shared" si="399"/>
        <v>267.18530990169967</v>
      </c>
      <c r="S1897" s="4"/>
      <c r="T1897" s="4"/>
      <c r="U1897" s="4">
        <f t="shared" si="400"/>
        <v>1</v>
      </c>
      <c r="V1897" s="4"/>
      <c r="W1897" s="4"/>
      <c r="X1897">
        <f>IF(front!E1897&gt;$X$2,O1897,P1897)</f>
        <v>25454.365866282998</v>
      </c>
      <c r="Y1897">
        <f t="shared" si="395"/>
        <v>25220.385077981937</v>
      </c>
      <c r="Z1897">
        <f>SUMPRODUCT($B$7:$B$456,Y$7:Y$456,EXP(constants!$B$32+constants!$A$32*ABS($A$7:$A$456-$A1897)))</f>
        <v>3.7188731872674937E-15</v>
      </c>
      <c r="AA1897">
        <f t="shared" si="396"/>
        <v>25220.385077981937</v>
      </c>
      <c r="AB1897">
        <f t="shared" si="401"/>
        <v>25214.939119422335</v>
      </c>
      <c r="AD1897" s="4"/>
      <c r="AE1897" s="4"/>
      <c r="AF1897" s="4"/>
    </row>
    <row r="1898" spans="1:32" x14ac:dyDescent="0.2">
      <c r="A1898">
        <f>front!A1898</f>
        <v>1043.51</v>
      </c>
      <c r="B1898" s="1">
        <f t="shared" si="402"/>
        <v>0.42000000000007276</v>
      </c>
      <c r="C1898">
        <f>front!D1898-front!B1898</f>
        <v>9927</v>
      </c>
      <c r="D1898" s="2">
        <f>front!E1898-front!C1898</f>
        <v>55416</v>
      </c>
      <c r="E1898" s="2">
        <f>IF(front!F1898-front!C1898&gt;0,front!F1898-front!C1898,0)</f>
        <v>55416</v>
      </c>
      <c r="F1898" s="2">
        <f>front!I1898-front!H1898</f>
        <v>977.60000000000036</v>
      </c>
      <c r="G1898" s="2"/>
      <c r="H1898" s="2"/>
      <c r="I1898" s="4">
        <f>C1898/(constants!$A$4+constants!$B$4*data!C1898+constants!$C$4*data!C1898^2+constants!$D$4*data!C1898^3+constants!$E$4*data!C1898^4+constants!$F$4*data!C1898^5+constants!$G$4*data!C1898^6+constants!$H$4*data!C1898^7)</f>
        <v>9925.287613126211</v>
      </c>
      <c r="J1898" s="4">
        <f>D1898/(constants!$A$4+constants!$B$4*data!D1898+constants!$C$4*data!D1898^2+constants!$D$4*data!D1898^3+constants!$E$4*data!D1898^4+constants!$F$4*data!D1898^5+constants!$G$4*data!D1898^6+constants!$H$4*data!D1898^7)</f>
        <v>58481.9203590459</v>
      </c>
      <c r="K1898" s="4">
        <f>E1898/(constants!$A$4+constants!$B$4*data!E1898+constants!$C$4*data!E1898^2+constants!$D$4*data!E1898^3+constants!$E$4*data!E1898^4+constants!$F$4*data!E1898^5+constants!$G$4*data!E1898^6+constants!$H$4*data!E1898^7)</f>
        <v>58481.9203590459</v>
      </c>
      <c r="L1898" s="4">
        <f>F1898/(constants!$A$4+constants!$B$4*data!F1898+constants!$C$4*data!F1898^2+constants!$D$4*data!F1898^3+constants!$E$4*data!F1898^4+constants!$F$4*data!F1898^5+constants!$G$4*data!F1898^6+constants!$H$4*data!F1898^7)</f>
        <v>975.35323667560772</v>
      </c>
      <c r="M1898" s="4"/>
      <c r="N1898" s="4"/>
      <c r="O1898" s="4">
        <f t="shared" si="397"/>
        <v>24813.219032815527</v>
      </c>
      <c r="P1898" s="4">
        <f t="shared" si="398"/>
        <v>14620.480089761475</v>
      </c>
      <c r="Q1898" s="4">
        <f t="shared" si="398"/>
        <v>14620.480089761475</v>
      </c>
      <c r="R1898" s="4">
        <f t="shared" si="399"/>
        <v>243.83830916890193</v>
      </c>
      <c r="S1898" s="4"/>
      <c r="T1898" s="4"/>
      <c r="U1898" s="4">
        <f t="shared" si="400"/>
        <v>1</v>
      </c>
      <c r="V1898" s="4"/>
      <c r="W1898" s="4"/>
      <c r="X1898">
        <f>IF(front!E1898&gt;$X$2,O1898,P1898)</f>
        <v>24813.219032815527</v>
      </c>
      <c r="Y1898">
        <f t="shared" si="395"/>
        <v>24579.238244514465</v>
      </c>
      <c r="Z1898">
        <f>SUMPRODUCT($B$7:$B$456,Y$7:Y$456,EXP(constants!$B$32+constants!$A$32*ABS($A$7:$A$456-$A1898)))</f>
        <v>3.6310835986330752E-15</v>
      </c>
      <c r="AA1898">
        <f t="shared" si="396"/>
        <v>24579.238244514465</v>
      </c>
      <c r="AB1898">
        <f t="shared" si="401"/>
        <v>24573.792285954863</v>
      </c>
      <c r="AD1898" s="4"/>
      <c r="AE1898" s="4"/>
      <c r="AF1898" s="4"/>
    </row>
    <row r="1899" spans="1:32" x14ac:dyDescent="0.2">
      <c r="A1899">
        <f>front!A1899</f>
        <v>1043.93</v>
      </c>
      <c r="B1899" s="1">
        <f t="shared" si="402"/>
        <v>0.42000000000007276</v>
      </c>
      <c r="C1899">
        <f>front!D1899-front!B1899</f>
        <v>9724.7000000000007</v>
      </c>
      <c r="D1899" s="2">
        <f>front!E1899-front!C1899</f>
        <v>55492</v>
      </c>
      <c r="E1899" s="2">
        <f>IF(front!F1899-front!C1899&gt;0,front!F1899-front!C1899,0)</f>
        <v>55492</v>
      </c>
      <c r="F1899" s="2">
        <f>front!I1899-front!H1899</f>
        <v>1001.1000000000004</v>
      </c>
      <c r="G1899" s="2"/>
      <c r="H1899" s="2"/>
      <c r="I1899" s="4">
        <f>C1899/(constants!$A$4+constants!$B$4*data!C1899+constants!$C$4*data!C1899^2+constants!$D$4*data!C1899^3+constants!$E$4*data!C1899^4+constants!$F$4*data!C1899^5+constants!$G$4*data!C1899^6+constants!$H$4*data!C1899^7)</f>
        <v>9721.7418097267073</v>
      </c>
      <c r="J1899" s="4">
        <f>D1899/(constants!$A$4+constants!$B$4*data!D1899+constants!$C$4*data!D1899^2+constants!$D$4*data!D1899^3+constants!$E$4*data!D1899^4+constants!$F$4*data!D1899^5+constants!$G$4*data!D1899^6+constants!$H$4*data!D1899^7)</f>
        <v>58566.416489792435</v>
      </c>
      <c r="K1899" s="4">
        <f>E1899/(constants!$A$4+constants!$B$4*data!E1899+constants!$C$4*data!E1899^2+constants!$D$4*data!E1899^3+constants!$E$4*data!E1899^4+constants!$F$4*data!E1899^5+constants!$G$4*data!E1899^6+constants!$H$4*data!E1899^7)</f>
        <v>58566.416489792435</v>
      </c>
      <c r="L1899" s="4">
        <f>F1899/(constants!$A$4+constants!$B$4*data!F1899+constants!$C$4*data!F1899^2+constants!$D$4*data!F1899^3+constants!$E$4*data!F1899^4+constants!$F$4*data!F1899^5+constants!$G$4*data!F1899^6+constants!$H$4*data!F1899^7)</f>
        <v>998.80000058366966</v>
      </c>
      <c r="M1899" s="4"/>
      <c r="N1899" s="4"/>
      <c r="O1899" s="4">
        <f t="shared" si="397"/>
        <v>24304.354524316768</v>
      </c>
      <c r="P1899" s="4">
        <f t="shared" si="398"/>
        <v>14641.604122448109</v>
      </c>
      <c r="Q1899" s="4">
        <f t="shared" si="398"/>
        <v>14641.604122448109</v>
      </c>
      <c r="R1899" s="4">
        <f t="shared" si="399"/>
        <v>249.70000014591741</v>
      </c>
      <c r="S1899" s="4"/>
      <c r="T1899" s="4"/>
      <c r="U1899" s="4">
        <f t="shared" si="400"/>
        <v>1</v>
      </c>
      <c r="V1899" s="4"/>
      <c r="W1899" s="4"/>
      <c r="X1899">
        <f>IF(front!E1899&gt;$X$2,O1899,P1899)</f>
        <v>24304.354524316768</v>
      </c>
      <c r="Y1899">
        <f t="shared" si="395"/>
        <v>24070.373736015707</v>
      </c>
      <c r="Z1899">
        <f>SUMPRODUCT($B$7:$B$456,Y$7:Y$456,EXP(constants!$B$32+constants!$A$32*ABS($A$7:$A$456-$A1899)))</f>
        <v>3.5453664151290601E-15</v>
      </c>
      <c r="AA1899">
        <f t="shared" si="396"/>
        <v>24070.373736015707</v>
      </c>
      <c r="AB1899">
        <f t="shared" si="401"/>
        <v>24064.927777456105</v>
      </c>
      <c r="AD1899" s="4"/>
      <c r="AE1899" s="4"/>
      <c r="AF1899" s="4"/>
    </row>
    <row r="1900" spans="1:32" x14ac:dyDescent="0.2">
      <c r="A1900">
        <f>front!A1900</f>
        <v>1044.3499999999999</v>
      </c>
      <c r="B1900" s="1">
        <f t="shared" si="402"/>
        <v>0.41999999999984539</v>
      </c>
      <c r="C1900">
        <f>front!D1900-front!B1900</f>
        <v>9580.1500000000015</v>
      </c>
      <c r="D1900" s="2">
        <f>front!E1900-front!C1900</f>
        <v>55739.3</v>
      </c>
      <c r="E1900" s="2">
        <f>IF(front!F1900-front!C1900&gt;0,front!F1900-front!C1900,0)</f>
        <v>55739.3</v>
      </c>
      <c r="F1900" s="2">
        <f>front!I1900-front!H1900</f>
        <v>943.10000000000036</v>
      </c>
      <c r="G1900" s="2"/>
      <c r="H1900" s="2"/>
      <c r="I1900" s="4">
        <f>C1900/(constants!$A$4+constants!$B$4*data!C1900+constants!$C$4*data!C1900^2+constants!$D$4*data!C1900^3+constants!$E$4*data!C1900^4+constants!$F$4*data!C1900^5+constants!$G$4*data!C1900^6+constants!$H$4*data!C1900^7)</f>
        <v>9576.3604486977329</v>
      </c>
      <c r="J1900" s="4">
        <f>D1900/(constants!$A$4+constants!$B$4*data!D1900+constants!$C$4*data!D1900^2+constants!$D$4*data!D1900^3+constants!$E$4*data!D1900^4+constants!$F$4*data!D1900^5+constants!$G$4*data!D1900^6+constants!$H$4*data!D1900^7)</f>
        <v>58841.484314065943</v>
      </c>
      <c r="K1900" s="4">
        <f>E1900/(constants!$A$4+constants!$B$4*data!E1900+constants!$C$4*data!E1900^2+constants!$D$4*data!E1900^3+constants!$E$4*data!E1900^4+constants!$F$4*data!E1900^5+constants!$G$4*data!E1900^6+constants!$H$4*data!E1900^7)</f>
        <v>58841.484314065943</v>
      </c>
      <c r="L1900" s="4">
        <f>F1900/(constants!$A$4+constants!$B$4*data!F1900+constants!$C$4*data!F1900^2+constants!$D$4*data!F1900^3+constants!$E$4*data!F1900^4+constants!$F$4*data!F1900^5+constants!$G$4*data!F1900^6+constants!$H$4*data!F1900^7)</f>
        <v>940.93140855687989</v>
      </c>
      <c r="M1900" s="4"/>
      <c r="N1900" s="4"/>
      <c r="O1900" s="4">
        <f t="shared" si="397"/>
        <v>23940.901121744333</v>
      </c>
      <c r="P1900" s="4">
        <f t="shared" si="398"/>
        <v>14710.371078516486</v>
      </c>
      <c r="Q1900" s="4">
        <f t="shared" si="398"/>
        <v>14710.371078516486</v>
      </c>
      <c r="R1900" s="4">
        <f t="shared" si="399"/>
        <v>235.23285213921997</v>
      </c>
      <c r="S1900" s="4"/>
      <c r="T1900" s="4"/>
      <c r="U1900" s="4">
        <f t="shared" si="400"/>
        <v>1</v>
      </c>
      <c r="V1900" s="4"/>
      <c r="W1900" s="4"/>
      <c r="X1900">
        <f>IF(front!E1900&gt;$X$2,O1900,P1900)</f>
        <v>23940.901121744333</v>
      </c>
      <c r="Y1900">
        <f t="shared" si="395"/>
        <v>23706.920333443271</v>
      </c>
      <c r="Z1900">
        <f>SUMPRODUCT($B$7:$B$456,Y$7:Y$456,EXP(constants!$B$32+constants!$A$32*ABS($A$7:$A$456-$A1900)))</f>
        <v>3.4616727145189096E-15</v>
      </c>
      <c r="AA1900">
        <f t="shared" si="396"/>
        <v>23706.920333443271</v>
      </c>
      <c r="AB1900">
        <f t="shared" si="401"/>
        <v>23701.47437488367</v>
      </c>
      <c r="AD1900" s="4"/>
      <c r="AE1900" s="4"/>
      <c r="AF1900" s="4"/>
    </row>
    <row r="1901" spans="1:32" x14ac:dyDescent="0.2">
      <c r="A1901">
        <f>front!A1901</f>
        <v>1044.77</v>
      </c>
      <c r="B1901" s="1">
        <f t="shared" si="402"/>
        <v>0.42000000000007276</v>
      </c>
      <c r="C1901">
        <f>front!D1901-front!B1901</f>
        <v>9356.9499999999989</v>
      </c>
      <c r="D1901" s="2">
        <f>front!E1901-front!C1901</f>
        <v>55337.7</v>
      </c>
      <c r="E1901" s="2">
        <f>IF(front!F1901-front!C1901&gt;0,front!F1901-front!C1901,0)</f>
        <v>55337.7</v>
      </c>
      <c r="F1901" s="2">
        <f>front!I1901-front!H1901</f>
        <v>964.19999999999891</v>
      </c>
      <c r="G1901" s="2"/>
      <c r="H1901" s="2"/>
      <c r="I1901" s="4">
        <f>C1901/(constants!$A$4+constants!$B$4*data!C1901+constants!$C$4*data!C1901^2+constants!$D$4*data!C1901^3+constants!$E$4*data!C1901^4+constants!$F$4*data!C1901^5+constants!$G$4*data!C1901^6+constants!$H$4*data!C1901^7)</f>
        <v>9351.9707053270486</v>
      </c>
      <c r="J1901" s="4">
        <f>D1901/(constants!$A$4+constants!$B$4*data!D1901+constants!$C$4*data!D1901^2+constants!$D$4*data!D1901^3+constants!$E$4*data!D1901^4+constants!$F$4*data!D1901^5+constants!$G$4*data!D1901^6+constants!$H$4*data!D1901^7)</f>
        <v>58394.88454114557</v>
      </c>
      <c r="K1901" s="4">
        <f>E1901/(constants!$A$4+constants!$B$4*data!E1901+constants!$C$4*data!E1901^2+constants!$D$4*data!E1901^3+constants!$E$4*data!E1901^4+constants!$F$4*data!E1901^5+constants!$G$4*data!E1901^6+constants!$H$4*data!E1901^7)</f>
        <v>58394.88454114557</v>
      </c>
      <c r="L1901" s="4">
        <f>F1901/(constants!$A$4+constants!$B$4*data!F1901+constants!$C$4*data!F1901^2+constants!$D$4*data!F1901^3+constants!$E$4*data!F1901^4+constants!$F$4*data!F1901^5+constants!$G$4*data!F1901^6+constants!$H$4*data!F1901^7)</f>
        <v>961.98359653719297</v>
      </c>
      <c r="M1901" s="4"/>
      <c r="N1901" s="4"/>
      <c r="O1901" s="4">
        <f t="shared" si="397"/>
        <v>23379.92676331762</v>
      </c>
      <c r="P1901" s="4">
        <f t="shared" si="398"/>
        <v>14598.721135286392</v>
      </c>
      <c r="Q1901" s="4">
        <f t="shared" si="398"/>
        <v>14598.721135286392</v>
      </c>
      <c r="R1901" s="4">
        <f t="shared" si="399"/>
        <v>240.49589913429824</v>
      </c>
      <c r="S1901" s="4"/>
      <c r="T1901" s="4"/>
      <c r="U1901" s="4">
        <f t="shared" si="400"/>
        <v>1</v>
      </c>
      <c r="V1901" s="4"/>
      <c r="W1901" s="4"/>
      <c r="X1901">
        <f>IF(front!E1901&gt;$X$2,O1901,P1901)</f>
        <v>23379.92676331762</v>
      </c>
      <c r="Y1901">
        <f t="shared" si="395"/>
        <v>23145.945975016559</v>
      </c>
      <c r="Z1901">
        <f>SUMPRODUCT($B$7:$B$456,Y$7:Y$456,EXP(constants!$B$32+constants!$A$32*ABS($A$7:$A$456-$A1901)))</f>
        <v>3.3799547294488422E-15</v>
      </c>
      <c r="AA1901">
        <f t="shared" si="396"/>
        <v>23145.945975016559</v>
      </c>
      <c r="AB1901">
        <f t="shared" si="401"/>
        <v>23140.500016456957</v>
      </c>
      <c r="AD1901" s="4"/>
      <c r="AE1901" s="4"/>
      <c r="AF1901" s="4"/>
    </row>
    <row r="1902" spans="1:32" x14ac:dyDescent="0.2">
      <c r="A1902">
        <f>front!A1902</f>
        <v>1045.2</v>
      </c>
      <c r="B1902" s="1">
        <f t="shared" si="402"/>
        <v>0.43000000000006366</v>
      </c>
      <c r="C1902">
        <f>front!D1902-front!B1902</f>
        <v>9169.25</v>
      </c>
      <c r="D1902" s="2">
        <f>front!E1902-front!C1902</f>
        <v>55152.6</v>
      </c>
      <c r="E1902" s="2">
        <f>IF(front!F1902-front!C1902&gt;0,front!F1902-front!C1902,0)</f>
        <v>55152.6</v>
      </c>
      <c r="F1902" s="2">
        <f>front!I1902-front!H1902</f>
        <v>941.30000000000109</v>
      </c>
      <c r="G1902" s="2"/>
      <c r="H1902" s="2"/>
      <c r="I1902" s="4">
        <f>C1902/(constants!$A$4+constants!$B$4*data!C1902+constants!$C$4*data!C1902^2+constants!$D$4*data!C1902^3+constants!$E$4*data!C1902^4+constants!$F$4*data!C1902^5+constants!$G$4*data!C1902^6+constants!$H$4*data!C1902^7)</f>
        <v>9163.3563135661698</v>
      </c>
      <c r="J1902" s="4">
        <f>D1902/(constants!$A$4+constants!$B$4*data!D1902+constants!$C$4*data!D1902^2+constants!$D$4*data!D1902^3+constants!$E$4*data!D1902^4+constants!$F$4*data!D1902^5+constants!$G$4*data!D1902^6+constants!$H$4*data!D1902^7)</f>
        <v>58189.200370986408</v>
      </c>
      <c r="K1902" s="4">
        <f>E1902/(constants!$A$4+constants!$B$4*data!E1902+constants!$C$4*data!E1902^2+constants!$D$4*data!E1902^3+constants!$E$4*data!E1902^4+constants!$F$4*data!E1902^5+constants!$G$4*data!E1902^6+constants!$H$4*data!E1902^7)</f>
        <v>58189.200370986408</v>
      </c>
      <c r="L1902" s="4">
        <f>F1902/(constants!$A$4+constants!$B$4*data!F1902+constants!$C$4*data!F1902^2+constants!$D$4*data!F1902^3+constants!$E$4*data!F1902^4+constants!$F$4*data!F1902^5+constants!$G$4*data!F1902^6+constants!$H$4*data!F1902^7)</f>
        <v>939.1354877058908</v>
      </c>
      <c r="M1902" s="4"/>
      <c r="N1902" s="4"/>
      <c r="O1902" s="4">
        <f t="shared" si="397"/>
        <v>22908.390783915427</v>
      </c>
      <c r="P1902" s="4">
        <f t="shared" si="398"/>
        <v>14547.300092746602</v>
      </c>
      <c r="Q1902" s="4">
        <f t="shared" si="398"/>
        <v>14547.300092746602</v>
      </c>
      <c r="R1902" s="4">
        <f t="shared" si="399"/>
        <v>234.7838719264727</v>
      </c>
      <c r="S1902" s="4"/>
      <c r="T1902" s="4"/>
      <c r="U1902" s="4">
        <f t="shared" si="400"/>
        <v>1</v>
      </c>
      <c r="V1902" s="4"/>
      <c r="W1902" s="4"/>
      <c r="X1902">
        <f>IF(front!E1902&gt;$X$2,O1902,P1902)</f>
        <v>22908.390783915427</v>
      </c>
      <c r="Y1902">
        <f t="shared" si="395"/>
        <v>22674.409995614365</v>
      </c>
      <c r="Z1902">
        <f>SUMPRODUCT($B$7:$B$456,Y$7:Y$456,EXP(constants!$B$32+constants!$A$32*ABS($A$7:$A$456-$A1902)))</f>
        <v>3.298289219622642E-15</v>
      </c>
      <c r="AA1902">
        <f t="shared" si="396"/>
        <v>22674.409995614365</v>
      </c>
      <c r="AB1902">
        <f t="shared" si="401"/>
        <v>22668.964037054764</v>
      </c>
      <c r="AD1902" s="4"/>
      <c r="AE1902" s="4"/>
      <c r="AF1902" s="4"/>
    </row>
    <row r="1903" spans="1:32" x14ac:dyDescent="0.2">
      <c r="A1903">
        <f>front!A1903</f>
        <v>1045.6199999999999</v>
      </c>
      <c r="B1903" s="1">
        <f t="shared" si="402"/>
        <v>0.41999999999984539</v>
      </c>
      <c r="C1903">
        <f>front!D1903-front!B1903</f>
        <v>9015.15</v>
      </c>
      <c r="D1903" s="2">
        <f>front!E1903-front!C1903</f>
        <v>55620.2</v>
      </c>
      <c r="E1903" s="2">
        <f>IF(front!F1903-front!C1903&gt;0,front!F1903-front!C1903,0)</f>
        <v>55620.2</v>
      </c>
      <c r="F1903" s="2">
        <f>front!I1903-front!H1903</f>
        <v>932</v>
      </c>
      <c r="G1903" s="2"/>
      <c r="H1903" s="2"/>
      <c r="I1903" s="4">
        <f>C1903/(constants!$A$4+constants!$B$4*data!C1903+constants!$C$4*data!C1903^2+constants!$D$4*data!C1903^3+constants!$E$4*data!C1903^4+constants!$F$4*data!C1903^5+constants!$G$4*data!C1903^6+constants!$H$4*data!C1903^7)</f>
        <v>9008.5628843066443</v>
      </c>
      <c r="J1903" s="4">
        <f>D1903/(constants!$A$4+constants!$B$4*data!D1903+constants!$C$4*data!D1903^2+constants!$D$4*data!D1903^3+constants!$E$4*data!D1903^4+constants!$F$4*data!D1903^5+constants!$G$4*data!D1903^6+constants!$H$4*data!D1903^7)</f>
        <v>58708.987374826116</v>
      </c>
      <c r="K1903" s="4">
        <f>E1903/(constants!$A$4+constants!$B$4*data!E1903+constants!$C$4*data!E1903^2+constants!$D$4*data!E1903^3+constants!$E$4*data!E1903^4+constants!$F$4*data!E1903^5+constants!$G$4*data!E1903^6+constants!$H$4*data!E1903^7)</f>
        <v>58708.987374826116</v>
      </c>
      <c r="L1903" s="4">
        <f>F1903/(constants!$A$4+constants!$B$4*data!F1903+constants!$C$4*data!F1903^2+constants!$D$4*data!F1903^3+constants!$E$4*data!F1903^4+constants!$F$4*data!F1903^5+constants!$G$4*data!F1903^6+constants!$H$4*data!F1903^7)</f>
        <v>929.85656436777958</v>
      </c>
      <c r="M1903" s="4"/>
      <c r="N1903" s="4"/>
      <c r="O1903" s="4">
        <f t="shared" si="397"/>
        <v>22521.407210766614</v>
      </c>
      <c r="P1903" s="4">
        <f t="shared" si="398"/>
        <v>14677.246843706529</v>
      </c>
      <c r="Q1903" s="4">
        <f t="shared" si="398"/>
        <v>14677.246843706529</v>
      </c>
      <c r="R1903" s="4">
        <f t="shared" si="399"/>
        <v>232.4641410919449</v>
      </c>
      <c r="S1903" s="4"/>
      <c r="T1903" s="4"/>
      <c r="U1903" s="4">
        <f t="shared" si="400"/>
        <v>1</v>
      </c>
      <c r="V1903" s="4"/>
      <c r="W1903" s="4"/>
      <c r="X1903">
        <f>IF(front!E1903&gt;$X$2,O1903,P1903)</f>
        <v>22521.407210766614</v>
      </c>
      <c r="Y1903">
        <f t="shared" si="395"/>
        <v>22287.426422465553</v>
      </c>
      <c r="Z1903">
        <f>SUMPRODUCT($B$7:$B$456,Y$7:Y$456,EXP(constants!$B$32+constants!$A$32*ABS($A$7:$A$456-$A1903)))</f>
        <v>3.2204281474088283E-15</v>
      </c>
      <c r="AA1903">
        <f t="shared" si="396"/>
        <v>22287.426422465553</v>
      </c>
      <c r="AB1903">
        <f t="shared" si="401"/>
        <v>22281.980463905951</v>
      </c>
      <c r="AD1903" s="4"/>
      <c r="AE1903" s="4"/>
      <c r="AF1903" s="4"/>
    </row>
    <row r="1904" spans="1:32" x14ac:dyDescent="0.2">
      <c r="A1904">
        <f>front!A1904</f>
        <v>1046.04</v>
      </c>
      <c r="B1904" s="1">
        <f t="shared" si="402"/>
        <v>0.42000000000007276</v>
      </c>
      <c r="C1904">
        <f>front!D1904-front!B1904</f>
        <v>8854.2000000000007</v>
      </c>
      <c r="D1904" s="2">
        <f>front!E1904-front!C1904</f>
        <v>55197.5</v>
      </c>
      <c r="E1904" s="2">
        <f>IF(front!F1904-front!C1904&gt;0,front!F1904-front!C1904,0)</f>
        <v>55197.5</v>
      </c>
      <c r="F1904" s="2">
        <f>front!I1904-front!H1904</f>
        <v>892.5</v>
      </c>
      <c r="G1904" s="2"/>
      <c r="H1904" s="2"/>
      <c r="I1904" s="4">
        <f>C1904/(constants!$A$4+constants!$B$4*data!C1904+constants!$C$4*data!C1904^2+constants!$D$4*data!C1904^3+constants!$E$4*data!C1904^4+constants!$F$4*data!C1904^5+constants!$G$4*data!C1904^6+constants!$H$4*data!C1904^7)</f>
        <v>8846.9424292733001</v>
      </c>
      <c r="J1904" s="4">
        <f>D1904/(constants!$A$4+constants!$B$4*data!D1904+constants!$C$4*data!D1904^2+constants!$D$4*data!D1904^3+constants!$E$4*data!D1904^4+constants!$F$4*data!D1904^5+constants!$G$4*data!D1904^6+constants!$H$4*data!D1904^7)</f>
        <v>58239.085090549765</v>
      </c>
      <c r="K1904" s="4">
        <f>E1904/(constants!$A$4+constants!$B$4*data!E1904+constants!$C$4*data!E1904^2+constants!$D$4*data!E1904^3+constants!$E$4*data!E1904^4+constants!$F$4*data!E1904^5+constants!$G$4*data!E1904^6+constants!$H$4*data!E1904^7)</f>
        <v>58239.085090549765</v>
      </c>
      <c r="L1904" s="4">
        <f>F1904/(constants!$A$4+constants!$B$4*data!F1904+constants!$C$4*data!F1904^2+constants!$D$4*data!F1904^3+constants!$E$4*data!F1904^4+constants!$F$4*data!F1904^5+constants!$G$4*data!F1904^6+constants!$H$4*data!F1904^7)</f>
        <v>890.44610513050043</v>
      </c>
      <c r="M1904" s="4"/>
      <c r="N1904" s="4"/>
      <c r="O1904" s="4">
        <f t="shared" si="397"/>
        <v>22117.356073183251</v>
      </c>
      <c r="P1904" s="4">
        <f t="shared" si="398"/>
        <v>14559.771272637441</v>
      </c>
      <c r="Q1904" s="4">
        <f t="shared" si="398"/>
        <v>14559.771272637441</v>
      </c>
      <c r="R1904" s="4">
        <f t="shared" si="399"/>
        <v>222.61152628262511</v>
      </c>
      <c r="S1904" s="4"/>
      <c r="T1904" s="4"/>
      <c r="U1904" s="4">
        <f t="shared" si="400"/>
        <v>1</v>
      </c>
      <c r="V1904" s="4"/>
      <c r="W1904" s="4"/>
      <c r="X1904">
        <f>IF(front!E1904&gt;$X$2,O1904,P1904)</f>
        <v>22117.356073183251</v>
      </c>
      <c r="Y1904">
        <f t="shared" si="395"/>
        <v>21883.37528488219</v>
      </c>
      <c r="Z1904">
        <f>SUMPRODUCT($B$7:$B$456,Y$7:Y$456,EXP(constants!$B$32+constants!$A$32*ABS($A$7:$A$456-$A1904)))</f>
        <v>3.1444051027791604E-15</v>
      </c>
      <c r="AA1904">
        <f t="shared" si="396"/>
        <v>21883.37528488219</v>
      </c>
      <c r="AB1904">
        <f t="shared" si="401"/>
        <v>21877.929326322588</v>
      </c>
      <c r="AD1904" s="4"/>
      <c r="AE1904" s="4"/>
      <c r="AF1904" s="4"/>
    </row>
    <row r="1905" spans="1:32" x14ac:dyDescent="0.2">
      <c r="A1905">
        <f>front!A1905</f>
        <v>1046.46</v>
      </c>
      <c r="B1905" s="1">
        <f t="shared" si="402"/>
        <v>0.42000000000007276</v>
      </c>
      <c r="C1905">
        <f>front!D1905-front!B1905</f>
        <v>8718.0500000000011</v>
      </c>
      <c r="D1905" s="2">
        <f>front!E1905-front!C1905</f>
        <v>55012.3</v>
      </c>
      <c r="E1905" s="2">
        <f>IF(front!F1905-front!C1905&gt;0,front!F1905-front!C1905,0)</f>
        <v>55012.3</v>
      </c>
      <c r="F1905" s="2">
        <f>front!I1905-front!H1905</f>
        <v>899</v>
      </c>
      <c r="G1905" s="2"/>
      <c r="H1905" s="2"/>
      <c r="I1905" s="4">
        <f>C1905/(constants!$A$4+constants!$B$4*data!C1905+constants!$C$4*data!C1905^2+constants!$D$4*data!C1905^3+constants!$E$4*data!C1905^4+constants!$F$4*data!C1905^5+constants!$G$4*data!C1905^6+constants!$H$4*data!C1905^7)</f>
        <v>8710.2672189291916</v>
      </c>
      <c r="J1905" s="4">
        <f>D1905/(constants!$A$4+constants!$B$4*data!D1905+constants!$C$4*data!D1905^2+constants!$D$4*data!D1905^3+constants!$E$4*data!D1905^4+constants!$F$4*data!D1905^5+constants!$G$4*data!D1905^6+constants!$H$4*data!D1905^7)</f>
        <v>58033.357720652486</v>
      </c>
      <c r="K1905" s="4">
        <f>E1905/(constants!$A$4+constants!$B$4*data!E1905+constants!$C$4*data!E1905^2+constants!$D$4*data!E1905^3+constants!$E$4*data!E1905^4+constants!$F$4*data!E1905^5+constants!$G$4*data!E1905^6+constants!$H$4*data!E1905^7)</f>
        <v>58033.357720652486</v>
      </c>
      <c r="L1905" s="4">
        <f>F1905/(constants!$A$4+constants!$B$4*data!F1905+constants!$C$4*data!F1905^2+constants!$D$4*data!F1905^3+constants!$E$4*data!F1905^4+constants!$F$4*data!F1905^5+constants!$G$4*data!F1905^6+constants!$H$4*data!F1905^7)</f>
        <v>896.93136799568197</v>
      </c>
      <c r="M1905" s="4"/>
      <c r="N1905" s="4"/>
      <c r="O1905" s="4">
        <f t="shared" si="397"/>
        <v>21775.668047322979</v>
      </c>
      <c r="P1905" s="4">
        <f t="shared" si="398"/>
        <v>14508.339430163122</v>
      </c>
      <c r="Q1905" s="4">
        <f t="shared" si="398"/>
        <v>14508.339430163122</v>
      </c>
      <c r="R1905" s="4">
        <f t="shared" si="399"/>
        <v>224.23284199892049</v>
      </c>
      <c r="S1905" s="4"/>
      <c r="T1905" s="4"/>
      <c r="U1905" s="4">
        <f t="shared" si="400"/>
        <v>1</v>
      </c>
      <c r="V1905" s="4"/>
      <c r="W1905" s="4"/>
      <c r="X1905">
        <f>IF(front!E1905&gt;$X$2,O1905,P1905)</f>
        <v>21775.668047322979</v>
      </c>
      <c r="Y1905">
        <f t="shared" si="395"/>
        <v>21541.687259021917</v>
      </c>
      <c r="Z1905">
        <f>SUMPRODUCT($B$7:$B$456,Y$7:Y$456,EXP(constants!$B$32+constants!$A$32*ABS($A$7:$A$456-$A1905)))</f>
        <v>3.0701766963311925E-15</v>
      </c>
      <c r="AA1905">
        <f t="shared" si="396"/>
        <v>21541.687259021917</v>
      </c>
      <c r="AB1905">
        <f t="shared" si="401"/>
        <v>21536.241300462316</v>
      </c>
      <c r="AD1905" s="4"/>
      <c r="AE1905" s="4"/>
      <c r="AF1905" s="4"/>
    </row>
    <row r="1906" spans="1:32" x14ac:dyDescent="0.2">
      <c r="A1906">
        <f>front!A1906</f>
        <v>1046.8800000000001</v>
      </c>
      <c r="B1906" s="1">
        <f t="shared" si="402"/>
        <v>0.42000000000007276</v>
      </c>
      <c r="C1906">
        <f>front!D1906-front!B1906</f>
        <v>8637.9</v>
      </c>
      <c r="D1906" s="2">
        <f>front!E1906-front!C1906</f>
        <v>55694.3</v>
      </c>
      <c r="E1906" s="2">
        <f>IF(front!F1906-front!C1906&gt;0,front!F1906-front!C1906,0)</f>
        <v>55694.3</v>
      </c>
      <c r="F1906" s="2">
        <f>front!I1906-front!H1906</f>
        <v>875.69999999999891</v>
      </c>
      <c r="G1906" s="2"/>
      <c r="H1906" s="2"/>
      <c r="I1906" s="4">
        <f>C1906/(constants!$A$4+constants!$B$4*data!C1906+constants!$C$4*data!C1906^2+constants!$D$4*data!C1906^3+constants!$E$4*data!C1906^4+constants!$F$4*data!C1906^5+constants!$G$4*data!C1906^6+constants!$H$4*data!C1906^7)</f>
        <v>8629.8256520842824</v>
      </c>
      <c r="J1906" s="4">
        <f>D1906/(constants!$A$4+constants!$B$4*data!D1906+constants!$C$4*data!D1906^2+constants!$D$4*data!D1906^3+constants!$E$4*data!D1906^4+constants!$F$4*data!D1906^5+constants!$G$4*data!D1906^6+constants!$H$4*data!D1906^7)</f>
        <v>58791.417131182119</v>
      </c>
      <c r="K1906" s="4">
        <f>E1906/(constants!$A$4+constants!$B$4*data!E1906+constants!$C$4*data!E1906^2+constants!$D$4*data!E1906^3+constants!$E$4*data!E1906^4+constants!$F$4*data!E1906^5+constants!$G$4*data!E1906^6+constants!$H$4*data!E1906^7)</f>
        <v>58791.417131182119</v>
      </c>
      <c r="L1906" s="4">
        <f>F1906/(constants!$A$4+constants!$B$4*data!F1906+constants!$C$4*data!F1906^2+constants!$D$4*data!F1906^3+constants!$E$4*data!F1906^4+constants!$F$4*data!F1906^5+constants!$G$4*data!F1906^6+constants!$H$4*data!F1906^7)</f>
        <v>873.68420009839019</v>
      </c>
      <c r="M1906" s="4"/>
      <c r="N1906" s="4"/>
      <c r="O1906" s="4">
        <f t="shared" si="397"/>
        <v>21574.564130210703</v>
      </c>
      <c r="P1906" s="4">
        <f t="shared" si="398"/>
        <v>14697.85428279553</v>
      </c>
      <c r="Q1906" s="4">
        <f t="shared" si="398"/>
        <v>14697.85428279553</v>
      </c>
      <c r="R1906" s="4">
        <f t="shared" si="399"/>
        <v>218.42105002459755</v>
      </c>
      <c r="S1906" s="4"/>
      <c r="T1906" s="4"/>
      <c r="U1906" s="4">
        <f t="shared" si="400"/>
        <v>1</v>
      </c>
      <c r="V1906" s="4"/>
      <c r="W1906" s="4"/>
      <c r="X1906">
        <f>IF(front!E1906&gt;$X$2,O1906,P1906)</f>
        <v>21574.564130210703</v>
      </c>
      <c r="Y1906">
        <f t="shared" si="395"/>
        <v>21340.583341909642</v>
      </c>
      <c r="Z1906">
        <f>SUMPRODUCT($B$7:$B$456,Y$7:Y$456,EXP(constants!$B$32+constants!$A$32*ABS($A$7:$A$456-$A1906)))</f>
        <v>2.9977005629344727E-15</v>
      </c>
      <c r="AA1906">
        <f t="shared" si="396"/>
        <v>21340.583341909642</v>
      </c>
      <c r="AB1906">
        <f t="shared" si="401"/>
        <v>21335.13738335004</v>
      </c>
      <c r="AD1906" s="4"/>
      <c r="AE1906" s="4"/>
      <c r="AF1906" s="4"/>
    </row>
    <row r="1907" spans="1:32" x14ac:dyDescent="0.2">
      <c r="A1907">
        <f>front!A1907</f>
        <v>1047.3</v>
      </c>
      <c r="B1907" s="1">
        <f t="shared" si="402"/>
        <v>0.41999999999984539</v>
      </c>
      <c r="C1907">
        <f>front!D1907-front!B1907</f>
        <v>8539.5999999999985</v>
      </c>
      <c r="D1907" s="2">
        <f>front!E1907-front!C1907</f>
        <v>54923.8</v>
      </c>
      <c r="E1907" s="2">
        <f>IF(front!F1907-front!C1907&gt;0,front!F1907-front!C1907,0)</f>
        <v>54923.8</v>
      </c>
      <c r="F1907" s="2">
        <f>front!I1907-front!H1907</f>
        <v>855.69999999999891</v>
      </c>
      <c r="G1907" s="2"/>
      <c r="H1907" s="2"/>
      <c r="I1907" s="4">
        <f>C1907/(constants!$A$4+constants!$B$4*data!C1907+constants!$C$4*data!C1907^2+constants!$D$4*data!C1907^3+constants!$E$4*data!C1907^4+constants!$F$4*data!C1907^5+constants!$G$4*data!C1907^6+constants!$H$4*data!C1907^7)</f>
        <v>8531.1855838930751</v>
      </c>
      <c r="J1907" s="4">
        <f>D1907/(constants!$A$4+constants!$B$4*data!D1907+constants!$C$4*data!D1907^2+constants!$D$4*data!D1907^3+constants!$E$4*data!D1907^4+constants!$F$4*data!D1907^5+constants!$G$4*data!D1907^6+constants!$H$4*data!D1907^7)</f>
        <v>57935.078473436341</v>
      </c>
      <c r="K1907" s="4">
        <f>E1907/(constants!$A$4+constants!$B$4*data!E1907+constants!$C$4*data!E1907^2+constants!$D$4*data!E1907^3+constants!$E$4*data!E1907^4+constants!$F$4*data!E1907^5+constants!$G$4*data!E1907^6+constants!$H$4*data!E1907^7)</f>
        <v>57935.078473436341</v>
      </c>
      <c r="L1907" s="4">
        <f>F1907/(constants!$A$4+constants!$B$4*data!F1907+constants!$C$4*data!F1907^2+constants!$D$4*data!F1907^3+constants!$E$4*data!F1907^4+constants!$F$4*data!F1907^5+constants!$G$4*data!F1907^6+constants!$H$4*data!F1907^7)</f>
        <v>853.72956157161184</v>
      </c>
      <c r="M1907" s="4"/>
      <c r="N1907" s="4"/>
      <c r="O1907" s="4">
        <f t="shared" si="397"/>
        <v>21327.96395973269</v>
      </c>
      <c r="P1907" s="4">
        <f t="shared" si="398"/>
        <v>14483.769618359085</v>
      </c>
      <c r="Q1907" s="4">
        <f t="shared" si="398"/>
        <v>14483.769618359085</v>
      </c>
      <c r="R1907" s="4">
        <f t="shared" si="399"/>
        <v>213.43239039290296</v>
      </c>
      <c r="S1907" s="4"/>
      <c r="T1907" s="4"/>
      <c r="U1907" s="4">
        <f t="shared" si="400"/>
        <v>1</v>
      </c>
      <c r="V1907" s="4"/>
      <c r="W1907" s="4"/>
      <c r="X1907">
        <f>IF(front!E1907&gt;$X$2,O1907,P1907)</f>
        <v>21327.96395973269</v>
      </c>
      <c r="Y1907">
        <f t="shared" si="395"/>
        <v>21093.983171431628</v>
      </c>
      <c r="Z1907">
        <f>SUMPRODUCT($B$7:$B$456,Y$7:Y$456,EXP(constants!$B$32+constants!$A$32*ABS($A$7:$A$456-$A1907)))</f>
        <v>2.9269353375511362E-15</v>
      </c>
      <c r="AA1907">
        <f t="shared" si="396"/>
        <v>21093.983171431628</v>
      </c>
      <c r="AB1907">
        <f t="shared" si="401"/>
        <v>21088.537212872026</v>
      </c>
      <c r="AD1907" s="4"/>
      <c r="AE1907" s="4"/>
      <c r="AF1907" s="4"/>
    </row>
    <row r="1908" spans="1:32" x14ac:dyDescent="0.2">
      <c r="A1908">
        <f>front!A1908</f>
        <v>1047.72</v>
      </c>
      <c r="B1908" s="1">
        <f t="shared" si="402"/>
        <v>0.42000000000007276</v>
      </c>
      <c r="C1908">
        <f>front!D1908-front!B1908</f>
        <v>8489.7000000000007</v>
      </c>
      <c r="D1908" s="2">
        <f>front!E1908-front!C1908</f>
        <v>55081.4</v>
      </c>
      <c r="E1908" s="2">
        <f>IF(front!F1908-front!C1908&gt;0,front!F1908-front!C1908,0)</f>
        <v>55081.4</v>
      </c>
      <c r="F1908" s="2">
        <f>front!I1908-front!H1908</f>
        <v>898</v>
      </c>
      <c r="G1908" s="2"/>
      <c r="H1908" s="2"/>
      <c r="I1908" s="4">
        <f>C1908/(constants!$A$4+constants!$B$4*data!C1908+constants!$C$4*data!C1908^2+constants!$D$4*data!C1908^3+constants!$E$4*data!C1908^4+constants!$F$4*data!C1908^5+constants!$G$4*data!C1908^6+constants!$H$4*data!C1908^7)</f>
        <v>8481.1202494375393</v>
      </c>
      <c r="J1908" s="4">
        <f>D1908/(constants!$A$4+constants!$B$4*data!D1908+constants!$C$4*data!D1908^2+constants!$D$4*data!D1908^3+constants!$E$4*data!D1908^4+constants!$F$4*data!D1908^5+constants!$G$4*data!D1908^6+constants!$H$4*data!D1908^7)</f>
        <v>58110.106537427651</v>
      </c>
      <c r="K1908" s="4">
        <f>E1908/(constants!$A$4+constants!$B$4*data!E1908+constants!$C$4*data!E1908^2+constants!$D$4*data!E1908^3+constants!$E$4*data!E1908^4+constants!$F$4*data!E1908^5+constants!$G$4*data!E1908^6+constants!$H$4*data!E1908^7)</f>
        <v>58110.106537427651</v>
      </c>
      <c r="L1908" s="4">
        <f>F1908/(constants!$A$4+constants!$B$4*data!F1908+constants!$C$4*data!F1908^2+constants!$D$4*data!F1908^3+constants!$E$4*data!F1908^4+constants!$F$4*data!F1908^5+constants!$G$4*data!F1908^6+constants!$H$4*data!F1908^7)</f>
        <v>895.93363517740045</v>
      </c>
      <c r="M1908" s="4"/>
      <c r="N1908" s="4"/>
      <c r="O1908" s="4">
        <f t="shared" si="397"/>
        <v>21202.800623593848</v>
      </c>
      <c r="P1908" s="4">
        <f t="shared" si="398"/>
        <v>14527.526634356913</v>
      </c>
      <c r="Q1908" s="4">
        <f t="shared" si="398"/>
        <v>14527.526634356913</v>
      </c>
      <c r="R1908" s="4">
        <f t="shared" si="399"/>
        <v>223.98340879435011</v>
      </c>
      <c r="S1908" s="4"/>
      <c r="T1908" s="4"/>
      <c r="U1908" s="4">
        <f t="shared" si="400"/>
        <v>1</v>
      </c>
      <c r="V1908" s="4"/>
      <c r="W1908" s="4"/>
      <c r="X1908">
        <f>IF(front!E1908&gt;$X$2,O1908,P1908)</f>
        <v>21202.800623593848</v>
      </c>
      <c r="Y1908">
        <f t="shared" si="395"/>
        <v>20968.819835292787</v>
      </c>
      <c r="Z1908">
        <f>SUMPRODUCT($B$7:$B$456,Y$7:Y$456,EXP(constants!$B$32+constants!$A$32*ABS($A$7:$A$456-$A1908)))</f>
        <v>2.8578406316270672E-15</v>
      </c>
      <c r="AA1908">
        <f t="shared" si="396"/>
        <v>20968.819835292787</v>
      </c>
      <c r="AB1908">
        <f t="shared" si="401"/>
        <v>20963.373876733185</v>
      </c>
      <c r="AD1908" s="4"/>
      <c r="AE1908" s="4"/>
      <c r="AF1908" s="4"/>
    </row>
    <row r="1909" spans="1:32" x14ac:dyDescent="0.2">
      <c r="A1909">
        <f>front!A1909</f>
        <v>1048.1500000000001</v>
      </c>
      <c r="B1909" s="1">
        <f t="shared" si="402"/>
        <v>0.43000000000006366</v>
      </c>
      <c r="C1909">
        <f>front!D1909-front!B1909</f>
        <v>8407.25</v>
      </c>
      <c r="D1909" s="2">
        <f>front!E1909-front!C1909</f>
        <v>55025.599999999999</v>
      </c>
      <c r="E1909" s="2">
        <f>IF(front!F1909-front!C1909&gt;0,front!F1909-front!C1909,0)</f>
        <v>55025.599999999999</v>
      </c>
      <c r="F1909" s="2">
        <f>front!I1909-front!H1909</f>
        <v>862.29999999999927</v>
      </c>
      <c r="G1909" s="2"/>
      <c r="H1909" s="2"/>
      <c r="I1909" s="4">
        <f>C1909/(constants!$A$4+constants!$B$4*data!C1909+constants!$C$4*data!C1909^2+constants!$D$4*data!C1909^3+constants!$E$4*data!C1909^4+constants!$F$4*data!C1909^5+constants!$G$4*data!C1909^6+constants!$H$4*data!C1909^7)</f>
        <v>8398.4076895659164</v>
      </c>
      <c r="J1909" s="4">
        <f>D1909/(constants!$A$4+constants!$B$4*data!D1909+constants!$C$4*data!D1909^2+constants!$D$4*data!D1909^3+constants!$E$4*data!D1909^4+constants!$F$4*data!D1909^5+constants!$G$4*data!D1909^6+constants!$H$4*data!D1909^7)</f>
        <v>58048.129007111747</v>
      </c>
      <c r="K1909" s="4">
        <f>E1909/(constants!$A$4+constants!$B$4*data!E1909+constants!$C$4*data!E1909^2+constants!$D$4*data!E1909^3+constants!$E$4*data!E1909^4+constants!$F$4*data!E1909^5+constants!$G$4*data!E1909^6+constants!$H$4*data!E1909^7)</f>
        <v>58048.129007111747</v>
      </c>
      <c r="L1909" s="4">
        <f>F1909/(constants!$A$4+constants!$B$4*data!F1909+constants!$C$4*data!F1909^2+constants!$D$4*data!F1909^3+constants!$E$4*data!F1909^4+constants!$F$4*data!F1909^5+constants!$G$4*data!F1909^6+constants!$H$4*data!F1909^7)</f>
        <v>860.31459098977211</v>
      </c>
      <c r="M1909" s="4"/>
      <c r="N1909" s="4"/>
      <c r="O1909" s="4">
        <f t="shared" si="397"/>
        <v>20996.019223914787</v>
      </c>
      <c r="P1909" s="4">
        <f t="shared" si="398"/>
        <v>14512.032251777937</v>
      </c>
      <c r="Q1909" s="4">
        <f t="shared" si="398"/>
        <v>14512.032251777937</v>
      </c>
      <c r="R1909" s="4">
        <f t="shared" si="399"/>
        <v>215.07864774744303</v>
      </c>
      <c r="S1909" s="4"/>
      <c r="T1909" s="4"/>
      <c r="U1909" s="4">
        <f t="shared" si="400"/>
        <v>1</v>
      </c>
      <c r="V1909" s="4"/>
      <c r="W1909" s="4"/>
      <c r="X1909">
        <f>IF(front!E1909&gt;$X$2,O1909,P1909)</f>
        <v>20996.019223914787</v>
      </c>
      <c r="Y1909">
        <f t="shared" ref="Y1909:Y1972" si="403">X1909-$U$4</f>
        <v>20762.038435613726</v>
      </c>
      <c r="Z1909">
        <f>SUMPRODUCT($B$7:$B$456,Y$7:Y$456,EXP(constants!$B$32+constants!$A$32*ABS($A$7:$A$456-$A1909)))</f>
        <v>2.7887902949020204E-15</v>
      </c>
      <c r="AA1909">
        <f t="shared" si="396"/>
        <v>20762.038435613726</v>
      </c>
      <c r="AB1909">
        <f t="shared" si="401"/>
        <v>20756.592477054124</v>
      </c>
      <c r="AD1909" s="4"/>
      <c r="AE1909" s="4"/>
      <c r="AF1909" s="4"/>
    </row>
    <row r="1910" spans="1:32" x14ac:dyDescent="0.2">
      <c r="A1910">
        <f>front!A1910</f>
        <v>1048.57</v>
      </c>
      <c r="B1910" s="1">
        <f t="shared" si="402"/>
        <v>0.41999999999984539</v>
      </c>
      <c r="C1910">
        <f>front!D1910-front!B1910</f>
        <v>8365.5</v>
      </c>
      <c r="D1910" s="2">
        <f>front!E1910-front!C1910</f>
        <v>55447.4</v>
      </c>
      <c r="E1910" s="2">
        <f>IF(front!F1910-front!C1910&gt;0,front!F1910-front!C1910,0)</f>
        <v>55447.4</v>
      </c>
      <c r="F1910" s="2">
        <f>front!I1910-front!H1910</f>
        <v>893.5</v>
      </c>
      <c r="G1910" s="2"/>
      <c r="H1910" s="2"/>
      <c r="I1910" s="4">
        <f>C1910/(constants!$A$4+constants!$B$4*data!C1910+constants!$C$4*data!C1910^2+constants!$D$4*data!C1910^3+constants!$E$4*data!C1910^4+constants!$F$4*data!C1910^5+constants!$G$4*data!C1910^6+constants!$H$4*data!C1910^7)</f>
        <v>8356.5297350638393</v>
      </c>
      <c r="J1910" s="4">
        <f>D1910/(constants!$A$4+constants!$B$4*data!D1910+constants!$C$4*data!D1910^2+constants!$D$4*data!D1910^3+constants!$E$4*data!D1910^4+constants!$F$4*data!D1910^5+constants!$G$4*data!D1910^6+constants!$H$4*data!D1910^7)</f>
        <v>58516.828551551109</v>
      </c>
      <c r="K1910" s="4">
        <f>E1910/(constants!$A$4+constants!$B$4*data!E1910+constants!$C$4*data!E1910^2+constants!$D$4*data!E1910^3+constants!$E$4*data!E1910^4+constants!$F$4*data!E1910^5+constants!$G$4*data!E1910^6+constants!$H$4*data!E1910^7)</f>
        <v>58516.828551551109</v>
      </c>
      <c r="L1910" s="4">
        <f>F1910/(constants!$A$4+constants!$B$4*data!F1910+constants!$C$4*data!F1910^2+constants!$D$4*data!F1910^3+constants!$E$4*data!F1910^4+constants!$F$4*data!F1910^5+constants!$G$4*data!F1910^6+constants!$H$4*data!F1910^7)</f>
        <v>891.44383780870442</v>
      </c>
      <c r="M1910" s="4"/>
      <c r="N1910" s="4"/>
      <c r="O1910" s="4">
        <f t="shared" si="397"/>
        <v>20891.3243376596</v>
      </c>
      <c r="P1910" s="4">
        <f t="shared" si="398"/>
        <v>14629.207137887777</v>
      </c>
      <c r="Q1910" s="4">
        <f t="shared" si="398"/>
        <v>14629.207137887777</v>
      </c>
      <c r="R1910" s="4">
        <f t="shared" si="399"/>
        <v>222.8609594521761</v>
      </c>
      <c r="S1910" s="4"/>
      <c r="T1910" s="4"/>
      <c r="U1910" s="4">
        <f t="shared" si="400"/>
        <v>1</v>
      </c>
      <c r="V1910" s="4"/>
      <c r="W1910" s="4"/>
      <c r="X1910">
        <f>IF(front!E1910&gt;$X$2,O1910,P1910)</f>
        <v>20891.3243376596</v>
      </c>
      <c r="Y1910">
        <f t="shared" si="403"/>
        <v>20657.343549358538</v>
      </c>
      <c r="Z1910">
        <f>SUMPRODUCT($B$7:$B$456,Y$7:Y$456,EXP(constants!$B$32+constants!$A$32*ABS($A$7:$A$456-$A1910)))</f>
        <v>2.7229567102519178E-15</v>
      </c>
      <c r="AA1910">
        <f t="shared" si="396"/>
        <v>20657.343549358538</v>
      </c>
      <c r="AB1910">
        <f t="shared" si="401"/>
        <v>20651.897590798937</v>
      </c>
      <c r="AD1910" s="4"/>
      <c r="AE1910" s="4"/>
      <c r="AF1910" s="4"/>
    </row>
    <row r="1911" spans="1:32" x14ac:dyDescent="0.2">
      <c r="A1911">
        <f>front!A1911</f>
        <v>1048.99</v>
      </c>
      <c r="B1911" s="1">
        <f t="shared" si="402"/>
        <v>0.42000000000007276</v>
      </c>
      <c r="C1911">
        <f>front!D1911-front!B1911</f>
        <v>8353.0499999999993</v>
      </c>
      <c r="D1911" s="2">
        <f>front!E1911-front!C1911</f>
        <v>55386.400000000001</v>
      </c>
      <c r="E1911" s="2">
        <f>IF(front!F1911-front!C1911&gt;0,front!F1911-front!C1911,0)</f>
        <v>55386.400000000001</v>
      </c>
      <c r="F1911" s="2">
        <f>front!I1911-front!H1911</f>
        <v>891.29999999999927</v>
      </c>
      <c r="G1911" s="2"/>
      <c r="H1911" s="2"/>
      <c r="I1911" s="4">
        <f>C1911/(constants!$A$4+constants!$B$4*data!C1911+constants!$C$4*data!C1911^2+constants!$D$4*data!C1911^3+constants!$E$4*data!C1911^4+constants!$F$4*data!C1911^5+constants!$G$4*data!C1911^6+constants!$H$4*data!C1911^7)</f>
        <v>8344.0422236973536</v>
      </c>
      <c r="J1911" s="4">
        <f>D1911/(constants!$A$4+constants!$B$4*data!D1911+constants!$C$4*data!D1911^2+constants!$D$4*data!D1911^3+constants!$E$4*data!D1911^4+constants!$F$4*data!D1911^5+constants!$G$4*data!D1911^6+constants!$H$4*data!D1911^7)</f>
        <v>58449.015879703598</v>
      </c>
      <c r="K1911" s="4">
        <f>E1911/(constants!$A$4+constants!$B$4*data!E1911+constants!$C$4*data!E1911^2+constants!$D$4*data!E1911^3+constants!$E$4*data!E1911^4+constants!$F$4*data!E1911^5+constants!$G$4*data!E1911^6+constants!$H$4*data!E1911^7)</f>
        <v>58449.015879703598</v>
      </c>
      <c r="L1911" s="4">
        <f>F1911/(constants!$A$4+constants!$B$4*data!F1911+constants!$C$4*data!F1911^2+constants!$D$4*data!F1911^3+constants!$E$4*data!F1911^4+constants!$F$4*data!F1911^5+constants!$G$4*data!F1911^6+constants!$H$4*data!F1911^7)</f>
        <v>889.24882595079782</v>
      </c>
      <c r="M1911" s="4"/>
      <c r="N1911" s="4"/>
      <c r="O1911" s="4">
        <f t="shared" si="397"/>
        <v>20860.105559243384</v>
      </c>
      <c r="P1911" s="4">
        <f t="shared" si="398"/>
        <v>14612.2539699259</v>
      </c>
      <c r="Q1911" s="4">
        <f t="shared" si="398"/>
        <v>14612.2539699259</v>
      </c>
      <c r="R1911" s="4">
        <f t="shared" si="399"/>
        <v>222.31220648769948</v>
      </c>
      <c r="S1911" s="4"/>
      <c r="T1911" s="4"/>
      <c r="U1911" s="4">
        <f t="shared" si="400"/>
        <v>1</v>
      </c>
      <c r="V1911" s="4"/>
      <c r="W1911" s="4"/>
      <c r="X1911">
        <f>IF(front!E1911&gt;$X$2,O1911,P1911)</f>
        <v>20860.105559243384</v>
      </c>
      <c r="Y1911">
        <f t="shared" si="403"/>
        <v>20626.124770942322</v>
      </c>
      <c r="Z1911">
        <f>SUMPRODUCT($B$7:$B$456,Y$7:Y$456,EXP(constants!$B$32+constants!$A$32*ABS($A$7:$A$456-$A1911)))</f>
        <v>2.6586772262725294E-15</v>
      </c>
      <c r="AA1911">
        <f t="shared" si="396"/>
        <v>20626.124770942322</v>
      </c>
      <c r="AB1911">
        <f t="shared" si="401"/>
        <v>20620.678812382721</v>
      </c>
      <c r="AD1911" s="4"/>
      <c r="AE1911" s="4"/>
      <c r="AF1911" s="4"/>
    </row>
    <row r="1912" spans="1:32" x14ac:dyDescent="0.2">
      <c r="A1912">
        <f>front!A1912</f>
        <v>1049.4100000000001</v>
      </c>
      <c r="B1912" s="1">
        <f t="shared" si="402"/>
        <v>0.42000000000007276</v>
      </c>
      <c r="C1912">
        <f>front!D1912-front!B1912</f>
        <v>8304.5499999999993</v>
      </c>
      <c r="D1912" s="2">
        <f>front!E1912-front!C1912</f>
        <v>55150.7</v>
      </c>
      <c r="E1912" s="2">
        <f>IF(front!F1912-front!C1912&gt;0,front!F1912-front!C1912,0)</f>
        <v>55150.7</v>
      </c>
      <c r="F1912" s="2">
        <f>front!I1912-front!H1912</f>
        <v>932.79999999999927</v>
      </c>
      <c r="G1912" s="2"/>
      <c r="H1912" s="2"/>
      <c r="I1912" s="4">
        <f>C1912/(constants!$A$4+constants!$B$4*data!C1912+constants!$C$4*data!C1912^2+constants!$D$4*data!C1912^3+constants!$E$4*data!C1912^4+constants!$F$4*data!C1912^5+constants!$G$4*data!C1912^6+constants!$H$4*data!C1912^7)</f>
        <v>8295.3989040532724</v>
      </c>
      <c r="J1912" s="4">
        <f>D1912/(constants!$A$4+constants!$B$4*data!D1912+constants!$C$4*data!D1912^2+constants!$D$4*data!D1912^3+constants!$E$4*data!D1912^4+constants!$F$4*data!D1912^5+constants!$G$4*data!D1912^6+constants!$H$4*data!D1912^7)</f>
        <v>58187.08955213819</v>
      </c>
      <c r="K1912" s="4">
        <f>E1912/(constants!$A$4+constants!$B$4*data!E1912+constants!$C$4*data!E1912^2+constants!$D$4*data!E1912^3+constants!$E$4*data!E1912^4+constants!$F$4*data!E1912^5+constants!$G$4*data!E1912^6+constants!$H$4*data!E1912^7)</f>
        <v>58187.08955213819</v>
      </c>
      <c r="L1912" s="4">
        <f>F1912/(constants!$A$4+constants!$B$4*data!F1912+constants!$C$4*data!F1912^2+constants!$D$4*data!F1912^3+constants!$E$4*data!F1912^4+constants!$F$4*data!F1912^5+constants!$G$4*data!F1912^6+constants!$H$4*data!F1912^7)</f>
        <v>930.65475125056116</v>
      </c>
      <c r="M1912" s="4"/>
      <c r="N1912" s="4"/>
      <c r="O1912" s="4">
        <f t="shared" si="397"/>
        <v>20738.497260133183</v>
      </c>
      <c r="P1912" s="4">
        <f t="shared" si="398"/>
        <v>14546.772388034547</v>
      </c>
      <c r="Q1912" s="4">
        <f t="shared" si="398"/>
        <v>14546.772388034547</v>
      </c>
      <c r="R1912" s="4">
        <f t="shared" si="399"/>
        <v>232.66368781264029</v>
      </c>
      <c r="S1912" s="4"/>
      <c r="T1912" s="4"/>
      <c r="U1912" s="4">
        <f t="shared" si="400"/>
        <v>1</v>
      </c>
      <c r="V1912" s="4"/>
      <c r="W1912" s="4"/>
      <c r="X1912">
        <f>IF(front!E1912&gt;$X$2,O1912,P1912)</f>
        <v>20738.497260133183</v>
      </c>
      <c r="Y1912">
        <f t="shared" si="403"/>
        <v>20504.516471832121</v>
      </c>
      <c r="Z1912">
        <f>SUMPRODUCT($B$7:$B$456,Y$7:Y$456,EXP(constants!$B$32+constants!$A$32*ABS($A$7:$A$456-$A1912)))</f>
        <v>2.5959151560827545E-15</v>
      </c>
      <c r="AA1912">
        <f t="shared" si="396"/>
        <v>20504.516471832121</v>
      </c>
      <c r="AB1912">
        <f t="shared" si="401"/>
        <v>20499.07051327252</v>
      </c>
      <c r="AD1912" s="4"/>
      <c r="AE1912" s="4"/>
      <c r="AF1912" s="4"/>
    </row>
    <row r="1913" spans="1:32" x14ac:dyDescent="0.2">
      <c r="A1913">
        <f>front!A1913</f>
        <v>1049.83</v>
      </c>
      <c r="B1913" s="1">
        <f t="shared" si="402"/>
        <v>0.41999999999984539</v>
      </c>
      <c r="C1913">
        <f>front!D1913-front!B1913</f>
        <v>8269.4500000000007</v>
      </c>
      <c r="D1913" s="2">
        <f>front!E1913-front!C1913</f>
        <v>54934.6</v>
      </c>
      <c r="E1913" s="2">
        <f>IF(front!F1913-front!C1913&gt;0,front!F1913-front!C1913,0)</f>
        <v>54934.6</v>
      </c>
      <c r="F1913" s="2">
        <f>front!I1913-front!H1913</f>
        <v>925.39999999999964</v>
      </c>
      <c r="G1913" s="2"/>
      <c r="H1913" s="2"/>
      <c r="I1913" s="4">
        <f>C1913/(constants!$A$4+constants!$B$4*data!C1913+constants!$C$4*data!C1913^2+constants!$D$4*data!C1913^3+constants!$E$4*data!C1913^4+constants!$F$4*data!C1913^5+constants!$G$4*data!C1913^6+constants!$H$4*data!C1913^7)</f>
        <v>8260.1979543736106</v>
      </c>
      <c r="J1913" s="4">
        <f>D1913/(constants!$A$4+constants!$B$4*data!D1913+constants!$C$4*data!D1913^2+constants!$D$4*data!D1913^3+constants!$E$4*data!D1913^4+constants!$F$4*data!D1913^5+constants!$G$4*data!D1913^6+constants!$H$4*data!D1913^7)</f>
        <v>57947.070871342956</v>
      </c>
      <c r="K1913" s="4">
        <f>E1913/(constants!$A$4+constants!$B$4*data!E1913+constants!$C$4*data!E1913^2+constants!$D$4*data!E1913^3+constants!$E$4*data!E1913^4+constants!$F$4*data!E1913^5+constants!$G$4*data!E1913^6+constants!$H$4*data!E1913^7)</f>
        <v>57947.070871342956</v>
      </c>
      <c r="L1913" s="4">
        <f>F1913/(constants!$A$4+constants!$B$4*data!F1913+constants!$C$4*data!F1913^2+constants!$D$4*data!F1913^3+constants!$E$4*data!F1913^4+constants!$F$4*data!F1913^5+constants!$G$4*data!F1913^6+constants!$H$4*data!F1913^7)</f>
        <v>923.27152310950248</v>
      </c>
      <c r="M1913" s="4"/>
      <c r="N1913" s="4"/>
      <c r="O1913" s="4">
        <f t="shared" si="397"/>
        <v>20650.494885934026</v>
      </c>
      <c r="P1913" s="4">
        <f t="shared" si="398"/>
        <v>14486.767717835739</v>
      </c>
      <c r="Q1913" s="4">
        <f t="shared" si="398"/>
        <v>14486.767717835739</v>
      </c>
      <c r="R1913" s="4">
        <f t="shared" si="399"/>
        <v>230.81788077737562</v>
      </c>
      <c r="S1913" s="4"/>
      <c r="T1913" s="4"/>
      <c r="U1913" s="4">
        <f t="shared" si="400"/>
        <v>1</v>
      </c>
      <c r="V1913" s="4"/>
      <c r="W1913" s="4"/>
      <c r="X1913">
        <f>IF(front!E1913&gt;$X$2,O1913,P1913)</f>
        <v>20650.494885934026</v>
      </c>
      <c r="Y1913">
        <f t="shared" si="403"/>
        <v>20416.514097632964</v>
      </c>
      <c r="Z1913">
        <f>SUMPRODUCT($B$7:$B$456,Y$7:Y$456,EXP(constants!$B$32+constants!$A$32*ABS($A$7:$A$456-$A1913)))</f>
        <v>2.5346346788504351E-15</v>
      </c>
      <c r="AA1913">
        <f t="shared" si="396"/>
        <v>20416.514097632964</v>
      </c>
      <c r="AB1913">
        <f t="shared" si="401"/>
        <v>20411.068139073363</v>
      </c>
      <c r="AD1913" s="4"/>
      <c r="AE1913" s="4"/>
      <c r="AF1913" s="4"/>
    </row>
    <row r="1914" spans="1:32" x14ac:dyDescent="0.2">
      <c r="A1914">
        <f>front!A1914</f>
        <v>1050.25</v>
      </c>
      <c r="B1914" s="1">
        <f t="shared" si="402"/>
        <v>0.42000000000007276</v>
      </c>
      <c r="C1914">
        <f>front!D1914-front!B1914</f>
        <v>8214.15</v>
      </c>
      <c r="D1914" s="2">
        <f>front!E1914-front!C1914</f>
        <v>54534.400000000001</v>
      </c>
      <c r="E1914" s="2">
        <f>IF(front!F1914-front!C1914&gt;0,front!F1914-front!C1914,0)</f>
        <v>54534.400000000001</v>
      </c>
      <c r="F1914" s="2">
        <f>front!I1914-front!H1914</f>
        <v>882.09999999999854</v>
      </c>
      <c r="G1914" s="2"/>
      <c r="H1914" s="2"/>
      <c r="I1914" s="4">
        <f>C1914/(constants!$A$4+constants!$B$4*data!C1914+constants!$C$4*data!C1914^2+constants!$D$4*data!C1914^3+constants!$E$4*data!C1914^4+constants!$F$4*data!C1914^5+constants!$G$4*data!C1914^6+constants!$H$4*data!C1914^7)</f>
        <v>8204.7435919974268</v>
      </c>
      <c r="J1914" s="4">
        <f>D1914/(constants!$A$4+constants!$B$4*data!D1914+constants!$C$4*data!D1914^2+constants!$D$4*data!D1914^3+constants!$E$4*data!D1914^4+constants!$F$4*data!D1914^5+constants!$G$4*data!D1914^6+constants!$H$4*data!D1914^7)</f>
        <v>57502.860055407938</v>
      </c>
      <c r="K1914" s="4">
        <f>E1914/(constants!$A$4+constants!$B$4*data!E1914+constants!$C$4*data!E1914^2+constants!$D$4*data!E1914^3+constants!$E$4*data!E1914^4+constants!$F$4*data!E1914^5+constants!$G$4*data!E1914^6+constants!$H$4*data!E1914^7)</f>
        <v>57502.860055407938</v>
      </c>
      <c r="L1914" s="4">
        <f>F1914/(constants!$A$4+constants!$B$4*data!F1914+constants!$C$4*data!F1914^2+constants!$D$4*data!F1914^3+constants!$E$4*data!F1914^4+constants!$F$4*data!F1914^5+constants!$G$4*data!F1914^6+constants!$H$4*data!F1914^7)</f>
        <v>880.06968683249215</v>
      </c>
      <c r="M1914" s="4"/>
      <c r="N1914" s="4"/>
      <c r="O1914" s="4">
        <f t="shared" si="397"/>
        <v>20511.858979993569</v>
      </c>
      <c r="P1914" s="4">
        <f t="shared" si="398"/>
        <v>14375.715013851985</v>
      </c>
      <c r="Q1914" s="4">
        <f t="shared" si="398"/>
        <v>14375.715013851985</v>
      </c>
      <c r="R1914" s="4">
        <f t="shared" si="399"/>
        <v>220.01742170812304</v>
      </c>
      <c r="S1914" s="4"/>
      <c r="T1914" s="4"/>
      <c r="U1914" s="4">
        <f t="shared" si="400"/>
        <v>1</v>
      </c>
      <c r="V1914" s="4"/>
      <c r="W1914" s="4"/>
      <c r="X1914">
        <f>IF(front!E1914&gt;$X$2,O1914,P1914)</f>
        <v>20511.858979993569</v>
      </c>
      <c r="Y1914">
        <f t="shared" si="403"/>
        <v>20277.878191692507</v>
      </c>
      <c r="Z1914">
        <f>SUMPRODUCT($B$7:$B$456,Y$7:Y$456,EXP(constants!$B$32+constants!$A$32*ABS($A$7:$A$456-$A1914)))</f>
        <v>2.4748008193478753E-15</v>
      </c>
      <c r="AA1914">
        <f t="shared" si="396"/>
        <v>20277.878191692507</v>
      </c>
      <c r="AB1914">
        <f t="shared" si="401"/>
        <v>20272.432233132906</v>
      </c>
      <c r="AD1914" s="4"/>
      <c r="AE1914" s="4"/>
      <c r="AF1914" s="4"/>
    </row>
    <row r="1915" spans="1:32" x14ac:dyDescent="0.2">
      <c r="A1915">
        <f>front!A1915</f>
        <v>1050.67</v>
      </c>
      <c r="B1915" s="1">
        <f t="shared" si="402"/>
        <v>0.42000000000007276</v>
      </c>
      <c r="C1915">
        <f>front!D1915-front!B1915</f>
        <v>8192.25</v>
      </c>
      <c r="D1915" s="2">
        <f>front!E1915-front!C1915</f>
        <v>54816.1</v>
      </c>
      <c r="E1915" s="2">
        <f>IF(front!F1915-front!C1915&gt;0,front!F1915-front!C1915,0)</f>
        <v>54816.1</v>
      </c>
      <c r="F1915" s="2">
        <f>front!I1915-front!H1915</f>
        <v>902</v>
      </c>
      <c r="G1915" s="2"/>
      <c r="H1915" s="2"/>
      <c r="I1915" s="4">
        <f>C1915/(constants!$A$4+constants!$B$4*data!C1915+constants!$C$4*data!C1915^2+constants!$D$4*data!C1915^3+constants!$E$4*data!C1915^4+constants!$F$4*data!C1915^5+constants!$G$4*data!C1915^6+constants!$H$4*data!C1915^7)</f>
        <v>8182.7840343341823</v>
      </c>
      <c r="J1915" s="4">
        <f>D1915/(constants!$A$4+constants!$B$4*data!D1915+constants!$C$4*data!D1915^2+constants!$D$4*data!D1915^3+constants!$E$4*data!D1915^4+constants!$F$4*data!D1915^5+constants!$G$4*data!D1915^6+constants!$H$4*data!D1915^7)</f>
        <v>57815.502441410055</v>
      </c>
      <c r="K1915" s="4">
        <f>E1915/(constants!$A$4+constants!$B$4*data!E1915+constants!$C$4*data!E1915^2+constants!$D$4*data!E1915^3+constants!$E$4*data!E1915^4+constants!$F$4*data!E1915^5+constants!$G$4*data!E1915^6+constants!$H$4*data!E1915^7)</f>
        <v>57815.502441410055</v>
      </c>
      <c r="L1915" s="4">
        <f>F1915/(constants!$A$4+constants!$B$4*data!F1915+constants!$C$4*data!F1915^2+constants!$D$4*data!F1915^3+constants!$E$4*data!F1915^4+constants!$F$4*data!F1915^5+constants!$G$4*data!F1915^6+constants!$H$4*data!F1915^7)</f>
        <v>899.92456660053642</v>
      </c>
      <c r="M1915" s="4"/>
      <c r="N1915" s="4"/>
      <c r="O1915" s="4">
        <f t="shared" si="397"/>
        <v>20456.960085835453</v>
      </c>
      <c r="P1915" s="4">
        <f t="shared" si="398"/>
        <v>14453.875610352514</v>
      </c>
      <c r="Q1915" s="4">
        <f t="shared" si="398"/>
        <v>14453.875610352514</v>
      </c>
      <c r="R1915" s="4">
        <f t="shared" si="399"/>
        <v>224.98114165013411</v>
      </c>
      <c r="S1915" s="4"/>
      <c r="T1915" s="4"/>
      <c r="U1915" s="4">
        <f t="shared" si="400"/>
        <v>1</v>
      </c>
      <c r="V1915" s="4"/>
      <c r="W1915" s="4"/>
      <c r="X1915">
        <f>IF(front!E1915&gt;$X$2,O1915,P1915)</f>
        <v>20456.960085835453</v>
      </c>
      <c r="Y1915">
        <f t="shared" si="403"/>
        <v>20222.979297534392</v>
      </c>
      <c r="Z1915">
        <f>SUMPRODUCT($B$7:$B$456,Y$7:Y$456,EXP(constants!$B$32+constants!$A$32*ABS($A$7:$A$456-$A1915)))</f>
        <v>2.4163794279902685E-15</v>
      </c>
      <c r="AA1915">
        <f t="shared" si="396"/>
        <v>20222.979297534392</v>
      </c>
      <c r="AB1915">
        <f t="shared" si="401"/>
        <v>20217.53333897479</v>
      </c>
      <c r="AD1915" s="4"/>
      <c r="AE1915" s="4"/>
      <c r="AF1915" s="4"/>
    </row>
    <row r="1916" spans="1:32" x14ac:dyDescent="0.2">
      <c r="A1916">
        <f>front!A1916</f>
        <v>1051.0899999999999</v>
      </c>
      <c r="B1916" s="1">
        <f t="shared" si="402"/>
        <v>0.41999999999984539</v>
      </c>
      <c r="C1916">
        <f>front!D1916-front!B1916</f>
        <v>8180.15</v>
      </c>
      <c r="D1916" s="2">
        <f>front!E1916-front!C1916</f>
        <v>55332.3</v>
      </c>
      <c r="E1916" s="2">
        <f>IF(front!F1916-front!C1916&gt;0,front!F1916-front!C1916,0)</f>
        <v>55332.3</v>
      </c>
      <c r="F1916" s="2">
        <f>front!I1916-front!H1916</f>
        <v>859.30000000000109</v>
      </c>
      <c r="G1916" s="2"/>
      <c r="H1916" s="2"/>
      <c r="I1916" s="4">
        <f>C1916/(constants!$A$4+constants!$B$4*data!C1916+constants!$C$4*data!C1916^2+constants!$D$4*data!C1916^3+constants!$E$4*data!C1916^4+constants!$F$4*data!C1916^5+constants!$G$4*data!C1916^6+constants!$H$4*data!C1916^7)</f>
        <v>8170.6515087571224</v>
      </c>
      <c r="J1916" s="4">
        <f>D1916/(constants!$A$4+constants!$B$4*data!D1916+constants!$C$4*data!D1916^2+constants!$D$4*data!D1916^3+constants!$E$4*data!D1916^4+constants!$F$4*data!D1916^5+constants!$G$4*data!D1916^6+constants!$H$4*data!D1916^7)</f>
        <v>58388.882709012687</v>
      </c>
      <c r="K1916" s="4">
        <f>E1916/(constants!$A$4+constants!$B$4*data!E1916+constants!$C$4*data!E1916^2+constants!$D$4*data!E1916^3+constants!$E$4*data!E1916^4+constants!$F$4*data!E1916^5+constants!$G$4*data!E1916^6+constants!$H$4*data!E1916^7)</f>
        <v>58388.882709012687</v>
      </c>
      <c r="L1916" s="4">
        <f>F1916/(constants!$A$4+constants!$B$4*data!F1916+constants!$C$4*data!F1916^2+constants!$D$4*data!F1916^3+constants!$E$4*data!F1916^4+constants!$F$4*data!F1916^5+constants!$G$4*data!F1916^6+constants!$H$4*data!F1916^7)</f>
        <v>857.32139563774763</v>
      </c>
      <c r="M1916" s="4"/>
      <c r="N1916" s="4"/>
      <c r="O1916" s="4">
        <f t="shared" si="397"/>
        <v>20426.628771892807</v>
      </c>
      <c r="P1916" s="4">
        <f t="shared" si="398"/>
        <v>14597.220677253172</v>
      </c>
      <c r="Q1916" s="4">
        <f t="shared" si="398"/>
        <v>14597.220677253172</v>
      </c>
      <c r="R1916" s="4">
        <f t="shared" si="399"/>
        <v>214.33034890943691</v>
      </c>
      <c r="S1916" s="4"/>
      <c r="T1916" s="4"/>
      <c r="U1916" s="4">
        <f t="shared" si="400"/>
        <v>1</v>
      </c>
      <c r="V1916" s="4"/>
      <c r="W1916" s="4"/>
      <c r="X1916">
        <f>IF(front!E1916&gt;$X$2,O1916,P1916)</f>
        <v>20426.628771892807</v>
      </c>
      <c r="Y1916">
        <f t="shared" si="403"/>
        <v>20192.647983591745</v>
      </c>
      <c r="Z1916">
        <f>SUMPRODUCT($B$7:$B$456,Y$7:Y$456,EXP(constants!$B$32+constants!$A$32*ABS($A$7:$A$456-$A1916)))</f>
        <v>2.359337161345063E-15</v>
      </c>
      <c r="AA1916">
        <f t="shared" si="396"/>
        <v>20192.647983591745</v>
      </c>
      <c r="AB1916">
        <f t="shared" si="401"/>
        <v>20187.202025032144</v>
      </c>
      <c r="AD1916" s="4"/>
      <c r="AE1916" s="4"/>
      <c r="AF1916" s="4"/>
    </row>
    <row r="1917" spans="1:32" x14ac:dyDescent="0.2">
      <c r="A1917">
        <f>front!A1917</f>
        <v>1051.52</v>
      </c>
      <c r="B1917" s="1">
        <f t="shared" si="402"/>
        <v>0.43000000000006366</v>
      </c>
      <c r="C1917">
        <f>front!D1917-front!B1917</f>
        <v>8126.8499999999995</v>
      </c>
      <c r="D1917" s="2">
        <f>front!E1917-front!C1917</f>
        <v>55136.1</v>
      </c>
      <c r="E1917" s="2">
        <f>IF(front!F1917-front!C1917&gt;0,front!F1917-front!C1917,0)</f>
        <v>55136.1</v>
      </c>
      <c r="F1917" s="2">
        <f>front!I1917-front!H1917</f>
        <v>831.70000000000073</v>
      </c>
      <c r="G1917" s="2"/>
      <c r="H1917" s="2"/>
      <c r="I1917" s="4">
        <f>C1917/(constants!$A$4+constants!$B$4*data!C1917+constants!$C$4*data!C1917^2+constants!$D$4*data!C1917^3+constants!$E$4*data!C1917^4+constants!$F$4*data!C1917^5+constants!$G$4*data!C1917^6+constants!$H$4*data!C1917^7)</f>
        <v>8117.2114433052266</v>
      </c>
      <c r="J1917" s="4">
        <f>D1917/(constants!$A$4+constants!$B$4*data!D1917+constants!$C$4*data!D1917^2+constants!$D$4*data!D1917^3+constants!$E$4*data!D1917^4+constants!$F$4*data!D1917^5+constants!$G$4*data!D1917^6+constants!$H$4*data!D1917^7)</f>
        <v>58170.869886885936</v>
      </c>
      <c r="K1917" s="4">
        <f>E1917/(constants!$A$4+constants!$B$4*data!E1917+constants!$C$4*data!E1917^2+constants!$D$4*data!E1917^3+constants!$E$4*data!E1917^4+constants!$F$4*data!E1917^5+constants!$G$4*data!E1917^6+constants!$H$4*data!E1917^7)</f>
        <v>58170.869886885936</v>
      </c>
      <c r="L1917" s="4">
        <f>F1917/(constants!$A$4+constants!$B$4*data!F1917+constants!$C$4*data!F1917^2+constants!$D$4*data!F1917^3+constants!$E$4*data!F1917^4+constants!$F$4*data!F1917^5+constants!$G$4*data!F1917^6+constants!$H$4*data!F1917^7)</f>
        <v>829.78401149852175</v>
      </c>
      <c r="M1917" s="4"/>
      <c r="N1917" s="4"/>
      <c r="O1917" s="4">
        <f t="shared" si="397"/>
        <v>20293.028608263066</v>
      </c>
      <c r="P1917" s="4">
        <f t="shared" si="398"/>
        <v>14542.717471721484</v>
      </c>
      <c r="Q1917" s="4">
        <f t="shared" si="398"/>
        <v>14542.717471721484</v>
      </c>
      <c r="R1917" s="4">
        <f t="shared" si="399"/>
        <v>207.44600287463044</v>
      </c>
      <c r="S1917" s="4"/>
      <c r="T1917" s="4"/>
      <c r="U1917" s="4">
        <f t="shared" si="400"/>
        <v>1</v>
      </c>
      <c r="V1917" s="4"/>
      <c r="W1917" s="4"/>
      <c r="X1917">
        <f>IF(front!E1917&gt;$X$2,O1917,P1917)</f>
        <v>20293.028608263066</v>
      </c>
      <c r="Y1917">
        <f t="shared" si="403"/>
        <v>20059.047819962005</v>
      </c>
      <c r="Z1917">
        <f>SUMPRODUCT($B$7:$B$456,Y$7:Y$456,EXP(constants!$B$32+constants!$A$32*ABS($A$7:$A$456-$A1917)))</f>
        <v>2.3023315244191012E-15</v>
      </c>
      <c r="AA1917">
        <f t="shared" si="396"/>
        <v>20059.047819962005</v>
      </c>
      <c r="AB1917">
        <f t="shared" si="401"/>
        <v>20053.601861402403</v>
      </c>
      <c r="AD1917" s="4"/>
      <c r="AE1917" s="4"/>
      <c r="AF1917" s="4"/>
    </row>
    <row r="1918" spans="1:32" x14ac:dyDescent="0.2">
      <c r="A1918">
        <f>front!A1918</f>
        <v>1051.94</v>
      </c>
      <c r="B1918" s="1">
        <f t="shared" si="402"/>
        <v>0.42000000000007276</v>
      </c>
      <c r="C1918">
        <f>front!D1918-front!B1918</f>
        <v>8118.6999999999989</v>
      </c>
      <c r="D1918" s="2">
        <f>front!E1918-front!C1918</f>
        <v>56016.6</v>
      </c>
      <c r="E1918" s="2">
        <f>IF(front!F1918-front!C1918&gt;0,front!F1918-front!C1918,0)</f>
        <v>56016.6</v>
      </c>
      <c r="F1918" s="2">
        <f>front!I1918-front!H1918</f>
        <v>848.09999999999945</v>
      </c>
      <c r="G1918" s="2"/>
      <c r="H1918" s="2"/>
      <c r="I1918" s="4">
        <f>C1918/(constants!$A$4+constants!$B$4*data!C1918+constants!$C$4*data!C1918^2+constants!$D$4*data!C1918^3+constants!$E$4*data!C1918^4+constants!$F$4*data!C1918^5+constants!$G$4*data!C1918^6+constants!$H$4*data!C1918^7)</f>
        <v>8109.0404850104514</v>
      </c>
      <c r="J1918" s="4">
        <f>D1918/(constants!$A$4+constants!$B$4*data!D1918+constants!$C$4*data!D1918^2+constants!$D$4*data!D1918^3+constants!$E$4*data!D1918^4+constants!$F$4*data!D1918^5+constants!$G$4*data!D1918^6+constants!$H$4*data!D1918^7)</f>
        <v>59150.161148722313</v>
      </c>
      <c r="K1918" s="4">
        <f>E1918/(constants!$A$4+constants!$B$4*data!E1918+constants!$C$4*data!E1918^2+constants!$D$4*data!E1918^3+constants!$E$4*data!E1918^4+constants!$F$4*data!E1918^5+constants!$G$4*data!E1918^6+constants!$H$4*data!E1918^7)</f>
        <v>59150.161148722313</v>
      </c>
      <c r="L1918" s="4">
        <f>F1918/(constants!$A$4+constants!$B$4*data!F1918+constants!$C$4*data!F1918^2+constants!$D$4*data!F1918^3+constants!$E$4*data!F1918^4+constants!$F$4*data!F1918^5+constants!$G$4*data!F1918^6+constants!$H$4*data!F1918^7)</f>
        <v>846.14680206751177</v>
      </c>
      <c r="M1918" s="4"/>
      <c r="N1918" s="4"/>
      <c r="O1918" s="4">
        <f t="shared" si="397"/>
        <v>20272.60121252613</v>
      </c>
      <c r="P1918" s="4">
        <f t="shared" si="398"/>
        <v>14787.540287180578</v>
      </c>
      <c r="Q1918" s="4">
        <f t="shared" si="398"/>
        <v>14787.540287180578</v>
      </c>
      <c r="R1918" s="4">
        <f t="shared" si="399"/>
        <v>211.53670051687794</v>
      </c>
      <c r="S1918" s="4"/>
      <c r="T1918" s="4"/>
      <c r="U1918" s="4">
        <f t="shared" si="400"/>
        <v>1</v>
      </c>
      <c r="V1918" s="4"/>
      <c r="W1918" s="4"/>
      <c r="X1918">
        <f>IF(front!E1918&gt;$X$2,O1918,P1918)</f>
        <v>20272.60121252613</v>
      </c>
      <c r="Y1918">
        <f t="shared" si="403"/>
        <v>20038.620424225068</v>
      </c>
      <c r="Z1918">
        <f>SUMPRODUCT($B$7:$B$456,Y$7:Y$456,EXP(constants!$B$32+constants!$A$32*ABS($A$7:$A$456-$A1918)))</f>
        <v>2.247981529877525E-15</v>
      </c>
      <c r="AA1918">
        <f t="shared" si="396"/>
        <v>20038.620424225068</v>
      </c>
      <c r="AB1918">
        <f t="shared" si="401"/>
        <v>20033.174465665466</v>
      </c>
      <c r="AD1918" s="4"/>
      <c r="AE1918" s="4"/>
      <c r="AF1918" s="4"/>
    </row>
    <row r="1919" spans="1:32" x14ac:dyDescent="0.2">
      <c r="A1919">
        <f>front!A1919</f>
        <v>1052.3599999999999</v>
      </c>
      <c r="B1919" s="1">
        <f t="shared" si="402"/>
        <v>0.41999999999984539</v>
      </c>
      <c r="C1919">
        <f>front!D1919-front!B1919</f>
        <v>8077.6</v>
      </c>
      <c r="D1919" s="2">
        <f>front!E1919-front!C1919</f>
        <v>55290.6</v>
      </c>
      <c r="E1919" s="2">
        <f>IF(front!F1919-front!C1919&gt;0,front!F1919-front!C1919,0)</f>
        <v>55290.6</v>
      </c>
      <c r="F1919" s="2">
        <f>front!I1919-front!H1919</f>
        <v>800.60000000000036</v>
      </c>
      <c r="G1919" s="2"/>
      <c r="H1919" s="2"/>
      <c r="I1919" s="4">
        <f>C1919/(constants!$A$4+constants!$B$4*data!C1919+constants!$C$4*data!C1919^2+constants!$D$4*data!C1919^3+constants!$E$4*data!C1919^4+constants!$F$4*data!C1919^5+constants!$G$4*data!C1919^6+constants!$H$4*data!C1919^7)</f>
        <v>8067.8366360807295</v>
      </c>
      <c r="J1919" s="4">
        <f>D1919/(constants!$A$4+constants!$B$4*data!D1919+constants!$C$4*data!D1919^2+constants!$D$4*data!D1919^3+constants!$E$4*data!D1919^4+constants!$F$4*data!D1919^5+constants!$G$4*data!D1919^6+constants!$H$4*data!D1919^7)</f>
        <v>58342.537953026454</v>
      </c>
      <c r="K1919" s="4">
        <f>E1919/(constants!$A$4+constants!$B$4*data!E1919+constants!$C$4*data!E1919^2+constants!$D$4*data!E1919^3+constants!$E$4*data!E1919^4+constants!$F$4*data!E1919^5+constants!$G$4*data!E1919^6+constants!$H$4*data!E1919^7)</f>
        <v>58342.537953026454</v>
      </c>
      <c r="L1919" s="4">
        <f>F1919/(constants!$A$4+constants!$B$4*data!F1919+constants!$C$4*data!F1919^2+constants!$D$4*data!F1919^3+constants!$E$4*data!F1919^4+constants!$F$4*data!F1919^5+constants!$G$4*data!F1919^6+constants!$H$4*data!F1919^7)</f>
        <v>798.75459856118152</v>
      </c>
      <c r="M1919" s="4"/>
      <c r="N1919" s="4"/>
      <c r="O1919" s="4">
        <f t="shared" si="397"/>
        <v>20169.591590201824</v>
      </c>
      <c r="P1919" s="4">
        <f t="shared" si="398"/>
        <v>14585.634488256614</v>
      </c>
      <c r="Q1919" s="4">
        <f t="shared" si="398"/>
        <v>14585.634488256614</v>
      </c>
      <c r="R1919" s="4">
        <f t="shared" si="399"/>
        <v>199.68864964029538</v>
      </c>
      <c r="S1919" s="4"/>
      <c r="T1919" s="4"/>
      <c r="U1919" s="4">
        <f t="shared" si="400"/>
        <v>1</v>
      </c>
      <c r="V1919" s="4"/>
      <c r="W1919" s="4"/>
      <c r="X1919">
        <f>IF(front!E1919&gt;$X$2,O1919,P1919)</f>
        <v>20169.591590201824</v>
      </c>
      <c r="Y1919">
        <f t="shared" si="403"/>
        <v>19935.610801900762</v>
      </c>
      <c r="Z1919">
        <f>SUMPRODUCT($B$7:$B$456,Y$7:Y$456,EXP(constants!$B$32+constants!$A$32*ABS($A$7:$A$456-$A1919)))</f>
        <v>2.1949145486098436E-15</v>
      </c>
      <c r="AA1919">
        <f t="shared" si="396"/>
        <v>19935.610801900762</v>
      </c>
      <c r="AB1919">
        <f t="shared" si="401"/>
        <v>19930.164843341161</v>
      </c>
      <c r="AD1919" s="4"/>
      <c r="AE1919" s="4"/>
      <c r="AF1919" s="4"/>
    </row>
    <row r="1920" spans="1:32" x14ac:dyDescent="0.2">
      <c r="A1920">
        <f>front!A1920</f>
        <v>1052.78</v>
      </c>
      <c r="B1920" s="1">
        <f t="shared" si="402"/>
        <v>0.42000000000007276</v>
      </c>
      <c r="C1920">
        <f>front!D1920-front!B1920</f>
        <v>7992.85</v>
      </c>
      <c r="D1920" s="2">
        <f>front!E1920-front!C1920</f>
        <v>55959.7</v>
      </c>
      <c r="E1920" s="2">
        <f>IF(front!F1920-front!C1920&gt;0,front!F1920-front!C1920,0)</f>
        <v>55959.7</v>
      </c>
      <c r="F1920" s="2">
        <f>front!I1920-front!H1920</f>
        <v>833.40000000000055</v>
      </c>
      <c r="G1920" s="2"/>
      <c r="H1920" s="2"/>
      <c r="I1920" s="4">
        <f>C1920/(constants!$A$4+constants!$B$4*data!C1920+constants!$C$4*data!C1920^2+constants!$D$4*data!C1920^3+constants!$E$4*data!C1920^4+constants!$F$4*data!C1920^5+constants!$G$4*data!C1920^6+constants!$H$4*data!C1920^7)</f>
        <v>7982.8821216314327</v>
      </c>
      <c r="J1920" s="4">
        <f>D1920/(constants!$A$4+constants!$B$4*data!D1920+constants!$C$4*data!D1920^2+constants!$D$4*data!D1920^3+constants!$E$4*data!D1920^4+constants!$F$4*data!D1920^5+constants!$G$4*data!D1920^6+constants!$H$4*data!D1920^7)</f>
        <v>59086.800792506663</v>
      </c>
      <c r="K1920" s="4">
        <f>E1920/(constants!$A$4+constants!$B$4*data!E1920+constants!$C$4*data!E1920^2+constants!$D$4*data!E1920^3+constants!$E$4*data!E1920^4+constants!$F$4*data!E1920^5+constants!$G$4*data!E1920^6+constants!$H$4*data!E1920^7)</f>
        <v>59086.800792506663</v>
      </c>
      <c r="L1920" s="4">
        <f>F1920/(constants!$A$4+constants!$B$4*data!F1920+constants!$C$4*data!F1920^2+constants!$D$4*data!F1920^3+constants!$E$4*data!F1920^4+constants!$F$4*data!F1920^5+constants!$G$4*data!F1920^6+constants!$H$4*data!F1920^7)</f>
        <v>831.48015401403495</v>
      </c>
      <c r="M1920" s="4"/>
      <c r="N1920" s="4"/>
      <c r="O1920" s="4">
        <f t="shared" si="397"/>
        <v>19957.20530407858</v>
      </c>
      <c r="P1920" s="4">
        <f t="shared" si="398"/>
        <v>14771.700198126666</v>
      </c>
      <c r="Q1920" s="4">
        <f t="shared" si="398"/>
        <v>14771.700198126666</v>
      </c>
      <c r="R1920" s="4">
        <f t="shared" si="399"/>
        <v>207.87003850350874</v>
      </c>
      <c r="S1920" s="4"/>
      <c r="T1920" s="4"/>
      <c r="U1920" s="4">
        <f t="shared" si="400"/>
        <v>1</v>
      </c>
      <c r="V1920" s="4"/>
      <c r="W1920" s="4"/>
      <c r="X1920">
        <f>IF(front!E1920&gt;$X$2,O1920,P1920)</f>
        <v>19957.20530407858</v>
      </c>
      <c r="Y1920">
        <f t="shared" si="403"/>
        <v>19723.224515777518</v>
      </c>
      <c r="Z1920">
        <f>SUMPRODUCT($B$7:$B$456,Y$7:Y$456,EXP(constants!$B$32+constants!$A$32*ABS($A$7:$A$456-$A1920)))</f>
        <v>2.1431002931601346E-15</v>
      </c>
      <c r="AA1920">
        <f t="shared" si="396"/>
        <v>19723.224515777518</v>
      </c>
      <c r="AB1920">
        <f t="shared" si="401"/>
        <v>19717.778557217916</v>
      </c>
      <c r="AD1920" s="4"/>
      <c r="AE1920" s="4"/>
      <c r="AF1920" s="4"/>
    </row>
    <row r="1921" spans="1:32" x14ac:dyDescent="0.2">
      <c r="A1921">
        <f>front!A1921</f>
        <v>1053.2</v>
      </c>
      <c r="B1921" s="1">
        <f t="shared" si="402"/>
        <v>0.42000000000007276</v>
      </c>
      <c r="C1921">
        <f>front!D1921-front!B1921</f>
        <v>7926.2499999999991</v>
      </c>
      <c r="D1921" s="2">
        <f>front!E1921-front!C1921</f>
        <v>55463.9</v>
      </c>
      <c r="E1921" s="2">
        <f>IF(front!F1921-front!C1921&gt;0,front!F1921-front!C1921,0)</f>
        <v>55463.9</v>
      </c>
      <c r="F1921" s="2">
        <f>front!I1921-front!H1921</f>
        <v>868.59999999999854</v>
      </c>
      <c r="G1921" s="2"/>
      <c r="H1921" s="2"/>
      <c r="I1921" s="4">
        <f>C1921/(constants!$A$4+constants!$B$4*data!C1921+constants!$C$4*data!C1921^2+constants!$D$4*data!C1921^3+constants!$E$4*data!C1921^4+constants!$F$4*data!C1921^5+constants!$G$4*data!C1921^6+constants!$H$4*data!C1921^7)</f>
        <v>7916.1303914262089</v>
      </c>
      <c r="J1921" s="4">
        <f>D1921/(constants!$A$4+constants!$B$4*data!D1921+constants!$C$4*data!D1921^2+constants!$D$4*data!D1921^3+constants!$E$4*data!D1921^4+constants!$F$4*data!D1921^5+constants!$G$4*data!D1921^6+constants!$H$4*data!D1921^7)</f>
        <v>58535.173181566694</v>
      </c>
      <c r="K1921" s="4">
        <f>E1921/(constants!$A$4+constants!$B$4*data!E1921+constants!$C$4*data!E1921^2+constants!$D$4*data!E1921^3+constants!$E$4*data!E1921^4+constants!$F$4*data!E1921^5+constants!$G$4*data!E1921^6+constants!$H$4*data!E1921^7)</f>
        <v>58535.173181566694</v>
      </c>
      <c r="L1921" s="4">
        <f>F1921/(constants!$A$4+constants!$B$4*data!F1921+constants!$C$4*data!F1921^2+constants!$D$4*data!F1921^3+constants!$E$4*data!F1921^4+constants!$F$4*data!F1921^5+constants!$G$4*data!F1921^6+constants!$H$4*data!F1921^7)</f>
        <v>866.60030209166302</v>
      </c>
      <c r="M1921" s="4"/>
      <c r="N1921" s="4"/>
      <c r="O1921" s="4">
        <f t="shared" si="397"/>
        <v>19790.325978565525</v>
      </c>
      <c r="P1921" s="4">
        <f t="shared" si="398"/>
        <v>14633.793295391673</v>
      </c>
      <c r="Q1921" s="4">
        <f t="shared" si="398"/>
        <v>14633.793295391673</v>
      </c>
      <c r="R1921" s="4">
        <f t="shared" si="399"/>
        <v>216.65007552291576</v>
      </c>
      <c r="S1921" s="4"/>
      <c r="T1921" s="4"/>
      <c r="U1921" s="4">
        <f t="shared" si="400"/>
        <v>1</v>
      </c>
      <c r="V1921" s="4"/>
      <c r="W1921" s="4"/>
      <c r="X1921">
        <f>IF(front!E1921&gt;$X$2,O1921,P1921)</f>
        <v>19790.325978565525</v>
      </c>
      <c r="Y1921">
        <f t="shared" si="403"/>
        <v>19556.345190264463</v>
      </c>
      <c r="Z1921">
        <f>SUMPRODUCT($B$7:$B$456,Y$7:Y$456,EXP(constants!$B$32+constants!$A$32*ABS($A$7:$A$456-$A1921)))</f>
        <v>2.0925091910534605E-15</v>
      </c>
      <c r="AA1921">
        <f t="shared" si="396"/>
        <v>19556.345190264463</v>
      </c>
      <c r="AB1921">
        <f t="shared" si="401"/>
        <v>19550.899231704861</v>
      </c>
      <c r="AD1921" s="4"/>
      <c r="AE1921" s="4"/>
      <c r="AF1921" s="4"/>
    </row>
    <row r="1922" spans="1:32" x14ac:dyDescent="0.2">
      <c r="A1922">
        <f>front!A1922</f>
        <v>1053.6199999999999</v>
      </c>
      <c r="B1922" s="1">
        <f t="shared" si="402"/>
        <v>0.41999999999984539</v>
      </c>
      <c r="C1922">
        <f>front!D1922-front!B1922</f>
        <v>7778.4000000000005</v>
      </c>
      <c r="D1922" s="2">
        <f>front!E1922-front!C1922</f>
        <v>55603.6</v>
      </c>
      <c r="E1922" s="2">
        <f>IF(front!F1922-front!C1922&gt;0,front!F1922-front!C1922,0)</f>
        <v>55603.6</v>
      </c>
      <c r="F1922" s="2">
        <f>front!I1922-front!H1922</f>
        <v>840.20000000000073</v>
      </c>
      <c r="G1922" s="2"/>
      <c r="H1922" s="2"/>
      <c r="I1922" s="4">
        <f>C1922/(constants!$A$4+constants!$B$4*data!C1922+constants!$C$4*data!C1922^2+constants!$D$4*data!C1922^3+constants!$E$4*data!C1922^4+constants!$F$4*data!C1922^5+constants!$G$4*data!C1922^6+constants!$H$4*data!C1922^7)</f>
        <v>7767.9712673396207</v>
      </c>
      <c r="J1922" s="4">
        <f>D1922/(constants!$A$4+constants!$B$4*data!D1922+constants!$C$4*data!D1922^2+constants!$D$4*data!D1922^3+constants!$E$4*data!D1922^4+constants!$F$4*data!D1922^5+constants!$G$4*data!D1922^6+constants!$H$4*data!D1922^7)</f>
        <v>58690.52370907423</v>
      </c>
      <c r="K1922" s="4">
        <f>E1922/(constants!$A$4+constants!$B$4*data!E1922+constants!$C$4*data!E1922^2+constants!$D$4*data!E1922^3+constants!$E$4*data!E1922^4+constants!$F$4*data!E1922^5+constants!$G$4*data!E1922^6+constants!$H$4*data!E1922^7)</f>
        <v>58690.52370907423</v>
      </c>
      <c r="L1922" s="4">
        <f>F1922/(constants!$A$4+constants!$B$4*data!F1922+constants!$C$4*data!F1922^2+constants!$D$4*data!F1922^3+constants!$E$4*data!F1922^4+constants!$F$4*data!F1922^5+constants!$G$4*data!F1922^6+constants!$H$4*data!F1922^7)</f>
        <v>838.2647250328306</v>
      </c>
      <c r="M1922" s="4"/>
      <c r="N1922" s="4"/>
      <c r="O1922" s="4">
        <f t="shared" si="397"/>
        <v>19419.928168349052</v>
      </c>
      <c r="P1922" s="4">
        <f t="shared" si="398"/>
        <v>14672.630927268558</v>
      </c>
      <c r="Q1922" s="4">
        <f t="shared" si="398"/>
        <v>14672.630927268558</v>
      </c>
      <c r="R1922" s="4">
        <f t="shared" si="399"/>
        <v>209.56618125820765</v>
      </c>
      <c r="S1922" s="4"/>
      <c r="T1922" s="4"/>
      <c r="U1922" s="4">
        <f t="shared" si="400"/>
        <v>1</v>
      </c>
      <c r="V1922" s="4"/>
      <c r="W1922" s="4"/>
      <c r="X1922">
        <f>IF(front!E1922&gt;$X$2,O1922,P1922)</f>
        <v>19419.928168349052</v>
      </c>
      <c r="Y1922">
        <f t="shared" si="403"/>
        <v>19185.94738004799</v>
      </c>
      <c r="Z1922">
        <f>SUMPRODUCT($B$7:$B$456,Y$7:Y$456,EXP(constants!$B$32+constants!$A$32*ABS($A$7:$A$456-$A1922)))</f>
        <v>2.0431123679175789E-15</v>
      </c>
      <c r="AA1922">
        <f t="shared" si="396"/>
        <v>19185.94738004799</v>
      </c>
      <c r="AB1922">
        <f t="shared" si="401"/>
        <v>19180.501421488389</v>
      </c>
      <c r="AD1922" s="4"/>
      <c r="AE1922" s="4"/>
      <c r="AF1922" s="4"/>
    </row>
    <row r="1923" spans="1:32" x14ac:dyDescent="0.2">
      <c r="A1923">
        <f>front!A1923</f>
        <v>1054.04</v>
      </c>
      <c r="B1923" s="1">
        <f t="shared" si="402"/>
        <v>0.42000000000007276</v>
      </c>
      <c r="C1923">
        <f>front!D1923-front!B1923</f>
        <v>7690.9000000000005</v>
      </c>
      <c r="D1923" s="2">
        <f>front!E1923-front!C1923</f>
        <v>55219.7</v>
      </c>
      <c r="E1923" s="2">
        <f>IF(front!F1923-front!C1923&gt;0,front!F1923-front!C1923,0)</f>
        <v>55219.7</v>
      </c>
      <c r="F1923" s="2">
        <f>front!I1923-front!H1923</f>
        <v>812</v>
      </c>
      <c r="G1923" s="2"/>
      <c r="H1923" s="2"/>
      <c r="I1923" s="4">
        <f>C1923/(constants!$A$4+constants!$B$4*data!C1923+constants!$C$4*data!C1923^2+constants!$D$4*data!C1923^3+constants!$E$4*data!C1923^4+constants!$F$4*data!C1923^5+constants!$G$4*data!C1923^6+constants!$H$4*data!C1923^7)</f>
        <v>7680.3059580103854</v>
      </c>
      <c r="J1923" s="4">
        <f>D1923/(constants!$A$4+constants!$B$4*data!D1923+constants!$C$4*data!D1923^2+constants!$D$4*data!D1923^3+constants!$E$4*data!D1923^4+constants!$F$4*data!D1923^5+constants!$G$4*data!D1923^6+constants!$H$4*data!D1923^7)</f>
        <v>58263.751654803673</v>
      </c>
      <c r="K1923" s="4">
        <f>E1923/(constants!$A$4+constants!$B$4*data!E1923+constants!$C$4*data!E1923^2+constants!$D$4*data!E1923^3+constants!$E$4*data!E1923^4+constants!$F$4*data!E1923^5+constants!$G$4*data!E1923^6+constants!$H$4*data!E1923^7)</f>
        <v>58263.751654803673</v>
      </c>
      <c r="L1923" s="4">
        <f>F1923/(constants!$A$4+constants!$B$4*data!F1923+constants!$C$4*data!F1923^2+constants!$D$4*data!F1923^3+constants!$E$4*data!F1923^4+constants!$F$4*data!F1923^5+constants!$G$4*data!F1923^6+constants!$H$4*data!F1923^7)</f>
        <v>810.12872017911252</v>
      </c>
      <c r="M1923" s="4"/>
      <c r="N1923" s="4"/>
      <c r="O1923" s="4">
        <f t="shared" si="397"/>
        <v>19200.764895025965</v>
      </c>
      <c r="P1923" s="4">
        <f t="shared" si="398"/>
        <v>14565.937913700918</v>
      </c>
      <c r="Q1923" s="4">
        <f t="shared" si="398"/>
        <v>14565.937913700918</v>
      </c>
      <c r="R1923" s="4">
        <f t="shared" si="399"/>
        <v>202.53218004477813</v>
      </c>
      <c r="S1923" s="4"/>
      <c r="T1923" s="4"/>
      <c r="U1923" s="4">
        <f t="shared" si="400"/>
        <v>1</v>
      </c>
      <c r="V1923" s="4"/>
      <c r="W1923" s="4"/>
      <c r="X1923">
        <f>IF(front!E1923&gt;$X$2,O1923,P1923)</f>
        <v>19200.764895025965</v>
      </c>
      <c r="Y1923">
        <f t="shared" si="403"/>
        <v>18966.784106724903</v>
      </c>
      <c r="Z1923">
        <f>SUMPRODUCT($B$7:$B$456,Y$7:Y$456,EXP(constants!$B$32+constants!$A$32*ABS($A$7:$A$456-$A1923)))</f>
        <v>1.9948816310031111E-15</v>
      </c>
      <c r="AA1923">
        <f t="shared" si="396"/>
        <v>18966.784106724903</v>
      </c>
      <c r="AB1923">
        <f t="shared" si="401"/>
        <v>18961.338148165301</v>
      </c>
      <c r="AD1923" s="4"/>
      <c r="AE1923" s="4"/>
      <c r="AF1923" s="4"/>
    </row>
    <row r="1924" spans="1:32" x14ac:dyDescent="0.2">
      <c r="A1924">
        <f>front!A1924</f>
        <v>1054.46</v>
      </c>
      <c r="B1924" s="1">
        <f t="shared" si="402"/>
        <v>0.42000000000007276</v>
      </c>
      <c r="C1924">
        <f>front!D1924-front!B1924</f>
        <v>7546.4999999999991</v>
      </c>
      <c r="D1924" s="2">
        <f>front!E1924-front!C1924</f>
        <v>55094.3</v>
      </c>
      <c r="E1924" s="2">
        <f>IF(front!F1924-front!C1924&gt;0,front!F1924-front!C1924,0)</f>
        <v>55094.3</v>
      </c>
      <c r="F1924" s="2">
        <f>front!I1924-front!H1924</f>
        <v>810.5</v>
      </c>
      <c r="G1924" s="2"/>
      <c r="H1924" s="2"/>
      <c r="I1924" s="4">
        <f>C1924/(constants!$A$4+constants!$B$4*data!C1924+constants!$C$4*data!C1924^2+constants!$D$4*data!C1924^3+constants!$E$4*data!C1924^4+constants!$F$4*data!C1924^5+constants!$G$4*data!C1924^6+constants!$H$4*data!C1924^7)</f>
        <v>7535.6610784068525</v>
      </c>
      <c r="J1924" s="4">
        <f>D1924/(constants!$A$4+constants!$B$4*data!D1924+constants!$C$4*data!D1924^2+constants!$D$4*data!D1924^3+constants!$E$4*data!D1924^4+constants!$F$4*data!D1924^5+constants!$G$4*data!D1924^6+constants!$H$4*data!D1924^7)</f>
        <v>58124.435783788074</v>
      </c>
      <c r="K1924" s="4">
        <f>E1924/(constants!$A$4+constants!$B$4*data!E1924+constants!$C$4*data!E1924^2+constants!$D$4*data!E1924^3+constants!$E$4*data!E1924^4+constants!$F$4*data!E1924^5+constants!$G$4*data!E1924^6+constants!$H$4*data!E1924^7)</f>
        <v>58124.435783788074</v>
      </c>
      <c r="L1924" s="4">
        <f>F1924/(constants!$A$4+constants!$B$4*data!F1924+constants!$C$4*data!F1924^2+constants!$D$4*data!F1924^3+constants!$E$4*data!F1924^4+constants!$F$4*data!F1924^5+constants!$G$4*data!F1924^6+constants!$H$4*data!F1924^7)</f>
        <v>808.63212495608173</v>
      </c>
      <c r="M1924" s="4"/>
      <c r="N1924" s="4"/>
      <c r="O1924" s="4">
        <f t="shared" si="397"/>
        <v>18839.152696017132</v>
      </c>
      <c r="P1924" s="4">
        <f t="shared" si="398"/>
        <v>14531.108945947019</v>
      </c>
      <c r="Q1924" s="4">
        <f t="shared" si="398"/>
        <v>14531.108945947019</v>
      </c>
      <c r="R1924" s="4">
        <f t="shared" si="399"/>
        <v>202.15803123902043</v>
      </c>
      <c r="S1924" s="4"/>
      <c r="T1924" s="4"/>
      <c r="U1924" s="4">
        <f t="shared" si="400"/>
        <v>1</v>
      </c>
      <c r="V1924" s="4"/>
      <c r="W1924" s="4"/>
      <c r="X1924">
        <f>IF(front!E1924&gt;$X$2,O1924,P1924)</f>
        <v>18839.152696017132</v>
      </c>
      <c r="Y1924">
        <f t="shared" si="403"/>
        <v>18605.171907716071</v>
      </c>
      <c r="Z1924">
        <f>SUMPRODUCT($B$7:$B$456,Y$7:Y$456,EXP(constants!$B$32+constants!$A$32*ABS($A$7:$A$456-$A1924)))</f>
        <v>1.9477894530929534E-15</v>
      </c>
      <c r="AA1924">
        <f t="shared" si="396"/>
        <v>18605.171907716071</v>
      </c>
      <c r="AB1924">
        <f t="shared" si="401"/>
        <v>18599.725949156469</v>
      </c>
      <c r="AD1924" s="4"/>
      <c r="AE1924" s="4"/>
      <c r="AF1924" s="4"/>
    </row>
    <row r="1925" spans="1:32" x14ac:dyDescent="0.2">
      <c r="A1925">
        <f>front!A1925</f>
        <v>1054.8800000000001</v>
      </c>
      <c r="B1925" s="1">
        <f t="shared" si="402"/>
        <v>0.42000000000007276</v>
      </c>
      <c r="C1925">
        <f>front!D1925-front!B1925</f>
        <v>7455.95</v>
      </c>
      <c r="D1925" s="2">
        <f>front!E1925-front!C1925</f>
        <v>54491.7</v>
      </c>
      <c r="E1925" s="2">
        <f>IF(front!F1925-front!C1925&gt;0,front!F1925-front!C1925,0)</f>
        <v>54491.7</v>
      </c>
      <c r="F1925" s="2">
        <f>front!I1925-front!H1925</f>
        <v>805.80000000000109</v>
      </c>
      <c r="G1925" s="2"/>
      <c r="H1925" s="2"/>
      <c r="I1925" s="4">
        <f>C1925/(constants!$A$4+constants!$B$4*data!C1925+constants!$C$4*data!C1925^2+constants!$D$4*data!C1925^3+constants!$E$4*data!C1925^4+constants!$F$4*data!C1925^5+constants!$G$4*data!C1925^6+constants!$H$4*data!C1925^7)</f>
        <v>7444.9748570148167</v>
      </c>
      <c r="J1925" s="4">
        <f>D1925/(constants!$A$4+constants!$B$4*data!D1925+constants!$C$4*data!D1925^2+constants!$D$4*data!D1925^3+constants!$E$4*data!D1925^4+constants!$F$4*data!D1925^5+constants!$G$4*data!D1925^6+constants!$H$4*data!D1925^7)</f>
        <v>57455.484144069429</v>
      </c>
      <c r="K1925" s="4">
        <f>E1925/(constants!$A$4+constants!$B$4*data!E1925+constants!$C$4*data!E1925^2+constants!$D$4*data!E1925^3+constants!$E$4*data!E1925^4+constants!$F$4*data!E1925^5+constants!$G$4*data!E1925^6+constants!$H$4*data!E1925^7)</f>
        <v>57455.484144069429</v>
      </c>
      <c r="L1925" s="4">
        <f>F1925/(constants!$A$4+constants!$B$4*data!F1925+constants!$C$4*data!F1925^2+constants!$D$4*data!F1925^3+constants!$E$4*data!F1925^4+constants!$F$4*data!F1925^5+constants!$G$4*data!F1925^6+constants!$H$4*data!F1925^7)</f>
        <v>803.94279379006412</v>
      </c>
      <c r="M1925" s="4"/>
      <c r="N1925" s="4"/>
      <c r="O1925" s="4">
        <f t="shared" si="397"/>
        <v>18612.437142537045</v>
      </c>
      <c r="P1925" s="4">
        <f t="shared" si="398"/>
        <v>14363.871036017357</v>
      </c>
      <c r="Q1925" s="4">
        <f t="shared" si="398"/>
        <v>14363.871036017357</v>
      </c>
      <c r="R1925" s="4">
        <f t="shared" si="399"/>
        <v>200.98569844751603</v>
      </c>
      <c r="S1925" s="4"/>
      <c r="T1925" s="4"/>
      <c r="U1925" s="4">
        <f t="shared" si="400"/>
        <v>1</v>
      </c>
      <c r="V1925" s="4"/>
      <c r="W1925" s="4"/>
      <c r="X1925">
        <f>IF(front!E1925&gt;$X$2,O1925,P1925)</f>
        <v>18612.437142537045</v>
      </c>
      <c r="Y1925">
        <f t="shared" si="403"/>
        <v>18378.456354235983</v>
      </c>
      <c r="Z1925">
        <f>SUMPRODUCT($B$7:$B$456,Y$7:Y$456,EXP(constants!$B$32+constants!$A$32*ABS($A$7:$A$456-$A1925)))</f>
        <v>1.9018089567912967E-15</v>
      </c>
      <c r="AA1925">
        <f t="shared" si="396"/>
        <v>18378.456354235983</v>
      </c>
      <c r="AB1925">
        <f t="shared" si="401"/>
        <v>18373.010395676381</v>
      </c>
      <c r="AD1925" s="4"/>
      <c r="AE1925" s="4"/>
      <c r="AF1925" s="4"/>
    </row>
    <row r="1926" spans="1:32" x14ac:dyDescent="0.2">
      <c r="A1926">
        <f>front!A1926</f>
        <v>1055.3</v>
      </c>
      <c r="B1926" s="1">
        <f t="shared" si="402"/>
        <v>0.41999999999984539</v>
      </c>
      <c r="C1926">
        <f>front!D1926-front!B1926</f>
        <v>7323.9</v>
      </c>
      <c r="D1926" s="2">
        <f>front!E1926-front!C1926</f>
        <v>54909.2</v>
      </c>
      <c r="E1926" s="2">
        <f>IF(front!F1926-front!C1926&gt;0,front!F1926-front!C1926,0)</f>
        <v>54909.2</v>
      </c>
      <c r="F1926" s="2">
        <f>front!I1926-front!H1926</f>
        <v>808.09999999999854</v>
      </c>
      <c r="G1926" s="2"/>
      <c r="H1926" s="2"/>
      <c r="I1926" s="4">
        <f>C1926/(constants!$A$4+constants!$B$4*data!C1926+constants!$C$4*data!C1926^2+constants!$D$4*data!C1926^3+constants!$E$4*data!C1926^4+constants!$F$4*data!C1926^5+constants!$G$4*data!C1926^6+constants!$H$4*data!C1926^7)</f>
        <v>7312.7495156606328</v>
      </c>
      <c r="J1926" s="4">
        <f>D1926/(constants!$A$4+constants!$B$4*data!D1926+constants!$C$4*data!D1926^2+constants!$D$4*data!D1926^3+constants!$E$4*data!D1926^4+constants!$F$4*data!D1926^5+constants!$G$4*data!D1926^6+constants!$H$4*data!D1926^7)</f>
        <v>57918.866964488843</v>
      </c>
      <c r="K1926" s="4">
        <f>E1926/(constants!$A$4+constants!$B$4*data!E1926+constants!$C$4*data!E1926^2+constants!$D$4*data!E1926^3+constants!$E$4*data!E1926^4+constants!$F$4*data!E1926^5+constants!$G$4*data!E1926^6+constants!$H$4*data!E1926^7)</f>
        <v>57918.866964488843</v>
      </c>
      <c r="L1926" s="4">
        <f>F1926/(constants!$A$4+constants!$B$4*data!F1926+constants!$C$4*data!F1926^2+constants!$D$4*data!F1926^3+constants!$E$4*data!F1926^4+constants!$F$4*data!F1926^5+constants!$G$4*data!F1926^6+constants!$H$4*data!F1926^7)</f>
        <v>806.23757276987988</v>
      </c>
      <c r="M1926" s="4"/>
      <c r="N1926" s="4"/>
      <c r="O1926" s="4">
        <f t="shared" si="397"/>
        <v>18281.873789151581</v>
      </c>
      <c r="P1926" s="4">
        <f t="shared" si="398"/>
        <v>14479.716741122211</v>
      </c>
      <c r="Q1926" s="4">
        <f t="shared" si="398"/>
        <v>14479.716741122211</v>
      </c>
      <c r="R1926" s="4">
        <f t="shared" si="399"/>
        <v>201.55939319246997</v>
      </c>
      <c r="S1926" s="4"/>
      <c r="T1926" s="4"/>
      <c r="U1926" s="4">
        <f t="shared" si="400"/>
        <v>1</v>
      </c>
      <c r="V1926" s="4"/>
      <c r="W1926" s="4"/>
      <c r="X1926">
        <f>IF(front!E1926&gt;$X$2,O1926,P1926)</f>
        <v>18281.873789151581</v>
      </c>
      <c r="Y1926">
        <f t="shared" si="403"/>
        <v>18047.893000850519</v>
      </c>
      <c r="Z1926">
        <f>SUMPRODUCT($B$7:$B$456,Y$7:Y$456,EXP(constants!$B$32+constants!$A$32*ABS($A$7:$A$456-$A1926)))</f>
        <v>1.8569138991836604E-15</v>
      </c>
      <c r="AA1926">
        <f t="shared" si="396"/>
        <v>18047.893000850519</v>
      </c>
      <c r="AB1926">
        <f t="shared" si="401"/>
        <v>18042.447042290918</v>
      </c>
      <c r="AD1926" s="4"/>
      <c r="AE1926" s="4"/>
      <c r="AF1926" s="4"/>
    </row>
    <row r="1927" spans="1:32" x14ac:dyDescent="0.2">
      <c r="A1927">
        <f>front!A1927</f>
        <v>1055.72</v>
      </c>
      <c r="B1927" s="1">
        <f t="shared" si="402"/>
        <v>0.42000000000007276</v>
      </c>
      <c r="C1927">
        <f>front!D1927-front!B1927</f>
        <v>7247.0499999999993</v>
      </c>
      <c r="D1927" s="2">
        <f>front!E1927-front!C1927</f>
        <v>54837</v>
      </c>
      <c r="E1927" s="2">
        <f>IF(front!F1927-front!C1927&gt;0,front!F1927-front!C1927,0)</f>
        <v>54837</v>
      </c>
      <c r="F1927" s="2">
        <f>front!I1927-front!H1927</f>
        <v>798</v>
      </c>
      <c r="G1927" s="2"/>
      <c r="H1927" s="2"/>
      <c r="I1927" s="4">
        <f>C1927/(constants!$A$4+constants!$B$4*data!C1927+constants!$C$4*data!C1927^2+constants!$D$4*data!C1927^3+constants!$E$4*data!C1927^4+constants!$F$4*data!C1927^5+constants!$G$4*data!C1927^6+constants!$H$4*data!C1927^7)</f>
        <v>7235.809915495639</v>
      </c>
      <c r="J1927" s="4">
        <f>D1927/(constants!$A$4+constants!$B$4*data!D1927+constants!$C$4*data!D1927^2+constants!$D$4*data!D1927^3+constants!$E$4*data!D1927^4+constants!$F$4*data!D1927^5+constants!$G$4*data!D1927^6+constants!$H$4*data!D1927^7)</f>
        <v>57838.704996543485</v>
      </c>
      <c r="K1927" s="4">
        <f>E1927/(constants!$A$4+constants!$B$4*data!E1927+constants!$C$4*data!E1927^2+constants!$D$4*data!E1927^3+constants!$E$4*data!E1927^4+constants!$F$4*data!E1927^5+constants!$G$4*data!E1927^6+constants!$H$4*data!E1927^7)</f>
        <v>57838.704996543485</v>
      </c>
      <c r="L1927" s="4">
        <f>F1927/(constants!$A$4+constants!$B$4*data!F1927+constants!$C$4*data!F1927^2+constants!$D$4*data!F1927^3+constants!$E$4*data!F1927^4+constants!$F$4*data!F1927^5+constants!$G$4*data!F1927^6+constants!$H$4*data!F1927^7)</f>
        <v>796.16050132873988</v>
      </c>
      <c r="M1927" s="4"/>
      <c r="N1927" s="4"/>
      <c r="O1927" s="4">
        <f t="shared" si="397"/>
        <v>18089.524788739098</v>
      </c>
      <c r="P1927" s="4">
        <f t="shared" si="398"/>
        <v>14459.676249135871</v>
      </c>
      <c r="Q1927" s="4">
        <f t="shared" si="398"/>
        <v>14459.676249135871</v>
      </c>
      <c r="R1927" s="4">
        <f t="shared" si="399"/>
        <v>199.04012533218497</v>
      </c>
      <c r="S1927" s="4"/>
      <c r="T1927" s="4"/>
      <c r="U1927" s="4">
        <f t="shared" si="400"/>
        <v>1</v>
      </c>
      <c r="V1927" s="4"/>
      <c r="W1927" s="4"/>
      <c r="X1927">
        <f>IF(front!E1927&gt;$X$2,O1927,P1927)</f>
        <v>18089.524788739098</v>
      </c>
      <c r="Y1927">
        <f t="shared" si="403"/>
        <v>17855.544000438036</v>
      </c>
      <c r="Z1927">
        <f>SUMPRODUCT($B$7:$B$456,Y$7:Y$456,EXP(constants!$B$32+constants!$A$32*ABS($A$7:$A$456-$A1927)))</f>
        <v>1.8130786568589173E-15</v>
      </c>
      <c r="AA1927">
        <f t="shared" ref="AA1927:AA1990" si="404">Y1927-Z1927</f>
        <v>17855.544000438036</v>
      </c>
      <c r="AB1927">
        <f t="shared" si="401"/>
        <v>17850.098041878435</v>
      </c>
      <c r="AD1927" s="4"/>
      <c r="AE1927" s="4"/>
      <c r="AF1927" s="4"/>
    </row>
    <row r="1928" spans="1:32" x14ac:dyDescent="0.2">
      <c r="A1928">
        <f>front!A1928</f>
        <v>1056.1400000000001</v>
      </c>
      <c r="B1928" s="1">
        <f t="shared" si="402"/>
        <v>0.42000000000007276</v>
      </c>
      <c r="C1928">
        <f>front!D1928-front!B1928</f>
        <v>7091.7000000000007</v>
      </c>
      <c r="D1928" s="2">
        <f>front!E1928-front!C1928</f>
        <v>55247.6</v>
      </c>
      <c r="E1928" s="2">
        <f>IF(front!F1928-front!C1928&gt;0,front!F1928-front!C1928,0)</f>
        <v>55247.6</v>
      </c>
      <c r="F1928" s="2">
        <f>front!I1928-front!H1928</f>
        <v>776.69999999999891</v>
      </c>
      <c r="G1928" s="2"/>
      <c r="H1928" s="2"/>
      <c r="I1928" s="4">
        <f>C1928/(constants!$A$4+constants!$B$4*data!C1928+constants!$C$4*data!C1928^2+constants!$D$4*data!C1928^3+constants!$E$4*data!C1928^4+constants!$F$4*data!C1928^5+constants!$G$4*data!C1928^6+constants!$H$4*data!C1928^7)</f>
        <v>7080.3059641627924</v>
      </c>
      <c r="J1928" s="4">
        <f>D1928/(constants!$A$4+constants!$B$4*data!D1928+constants!$C$4*data!D1928^2+constants!$D$4*data!D1928^3+constants!$E$4*data!D1928^4+constants!$F$4*data!D1928^5+constants!$G$4*data!D1928^6+constants!$H$4*data!D1928^7)</f>
        <v>58294.753388563011</v>
      </c>
      <c r="K1928" s="4">
        <f>E1928/(constants!$A$4+constants!$B$4*data!E1928+constants!$C$4*data!E1928^2+constants!$D$4*data!E1928^3+constants!$E$4*data!E1928^4+constants!$F$4*data!E1928^5+constants!$G$4*data!E1928^6+constants!$H$4*data!E1928^7)</f>
        <v>58294.753388563011</v>
      </c>
      <c r="L1928" s="4">
        <f>F1928/(constants!$A$4+constants!$B$4*data!F1928+constants!$C$4*data!F1928^2+constants!$D$4*data!F1928^3+constants!$E$4*data!F1928^4+constants!$F$4*data!F1928^5+constants!$G$4*data!F1928^6+constants!$H$4*data!F1928^7)</f>
        <v>774.90886855314511</v>
      </c>
      <c r="M1928" s="4"/>
      <c r="N1928" s="4"/>
      <c r="O1928" s="4">
        <f t="shared" ref="O1928:O1991" si="405">I1928*1000/O$4</f>
        <v>17700.764910406979</v>
      </c>
      <c r="P1928" s="4">
        <f t="shared" ref="P1928:Q1991" si="406">J1928*1000/P$4</f>
        <v>14573.688347140753</v>
      </c>
      <c r="Q1928" s="4">
        <f t="shared" si="406"/>
        <v>14573.688347140753</v>
      </c>
      <c r="R1928" s="4">
        <f t="shared" ref="R1928:R1991" si="407">L1928*1000/R$4</f>
        <v>193.72721713828628</v>
      </c>
      <c r="S1928" s="4"/>
      <c r="T1928" s="4"/>
      <c r="U1928" s="4">
        <f t="shared" ref="U1928:U1991" si="408">Q1928/P1928</f>
        <v>1</v>
      </c>
      <c r="V1928" s="4"/>
      <c r="W1928" s="4"/>
      <c r="X1928">
        <f>IF(front!E1928&gt;$X$2,O1928,P1928)</f>
        <v>17700.764910406979</v>
      </c>
      <c r="Y1928">
        <f t="shared" si="403"/>
        <v>17466.784122105917</v>
      </c>
      <c r="Z1928">
        <f>SUMPRODUCT($B$7:$B$456,Y$7:Y$456,EXP(constants!$B$32+constants!$A$32*ABS($A$7:$A$456-$A1928)))</f>
        <v>1.770278211285124E-15</v>
      </c>
      <c r="AA1928">
        <f t="shared" si="404"/>
        <v>17466.784122105917</v>
      </c>
      <c r="AB1928">
        <f t="shared" ref="AB1928:AB1991" si="409">IF((AA1928-$AA$3)&gt;0,AA1928-$AA$3,0)</f>
        <v>17461.338163546316</v>
      </c>
      <c r="AD1928" s="4"/>
      <c r="AE1928" s="4"/>
      <c r="AF1928" s="4"/>
    </row>
    <row r="1929" spans="1:32" x14ac:dyDescent="0.2">
      <c r="A1929">
        <f>front!A1929</f>
        <v>1056.57</v>
      </c>
      <c r="B1929" s="1">
        <f t="shared" ref="B1929:B1992" si="410">A1929-A1928</f>
        <v>0.42999999999983629</v>
      </c>
      <c r="C1929">
        <f>front!D1929-front!B1929</f>
        <v>6942.2500000000009</v>
      </c>
      <c r="D1929" s="2">
        <f>front!E1929-front!C1929</f>
        <v>53569.3</v>
      </c>
      <c r="E1929" s="2">
        <f>IF(front!F1929-front!C1929&gt;0,front!F1929-front!C1929,0)</f>
        <v>53569.3</v>
      </c>
      <c r="F1929" s="2">
        <f>front!I1929-front!H1929</f>
        <v>714.70000000000073</v>
      </c>
      <c r="G1929" s="2"/>
      <c r="H1929" s="2"/>
      <c r="I1929" s="4">
        <f>C1929/(constants!$A$4+constants!$B$4*data!C1929+constants!$C$4*data!C1929^2+constants!$D$4*data!C1929^3+constants!$E$4*data!C1929^4+constants!$F$4*data!C1929^5+constants!$G$4*data!C1929^6+constants!$H$4*data!C1929^7)</f>
        <v>6930.7411255841671</v>
      </c>
      <c r="J1929" s="4">
        <f>D1929/(constants!$A$4+constants!$B$4*data!D1929+constants!$C$4*data!D1929^2+constants!$D$4*data!D1929^3+constants!$E$4*data!D1929^4+constants!$F$4*data!D1929^5+constants!$G$4*data!D1929^6+constants!$H$4*data!D1929^7)</f>
        <v>56432.851481811056</v>
      </c>
      <c r="K1929" s="4">
        <f>E1929/(constants!$A$4+constants!$B$4*data!E1929+constants!$C$4*data!E1929^2+constants!$D$4*data!E1929^3+constants!$E$4*data!E1929^4+constants!$F$4*data!E1929^5+constants!$G$4*data!E1929^6+constants!$H$4*data!E1929^7)</f>
        <v>56432.851481811056</v>
      </c>
      <c r="L1929" s="4">
        <f>F1929/(constants!$A$4+constants!$B$4*data!F1929+constants!$C$4*data!F1929^2+constants!$D$4*data!F1929^3+constants!$E$4*data!F1929^4+constants!$F$4*data!F1929^5+constants!$G$4*data!F1929^6+constants!$H$4*data!F1929^7)</f>
        <v>713.04976734587683</v>
      </c>
      <c r="M1929" s="4"/>
      <c r="N1929" s="4"/>
      <c r="O1929" s="4">
        <f t="shared" si="405"/>
        <v>17326.852813960417</v>
      </c>
      <c r="P1929" s="4">
        <f t="shared" si="406"/>
        <v>14108.212870452764</v>
      </c>
      <c r="Q1929" s="4">
        <f t="shared" si="406"/>
        <v>14108.212870452764</v>
      </c>
      <c r="R1929" s="4">
        <f t="shared" si="407"/>
        <v>178.26244183646921</v>
      </c>
      <c r="S1929" s="4"/>
      <c r="T1929" s="4"/>
      <c r="U1929" s="4">
        <f t="shared" si="408"/>
        <v>1</v>
      </c>
      <c r="V1929" s="4"/>
      <c r="W1929" s="4"/>
      <c r="X1929">
        <f>IF(front!E1929&gt;$X$2,O1929,P1929)</f>
        <v>17326.852813960417</v>
      </c>
      <c r="Y1929">
        <f t="shared" si="403"/>
        <v>17092.872025659355</v>
      </c>
      <c r="Z1929">
        <f>SUMPRODUCT($B$7:$B$456,Y$7:Y$456,EXP(constants!$B$32+constants!$A$32*ABS($A$7:$A$456-$A1929)))</f>
        <v>1.7275052500382976E-15</v>
      </c>
      <c r="AA1929">
        <f t="shared" si="404"/>
        <v>17092.872025659355</v>
      </c>
      <c r="AB1929">
        <f t="shared" si="409"/>
        <v>17087.426067099754</v>
      </c>
      <c r="AD1929" s="4"/>
      <c r="AE1929" s="4"/>
      <c r="AF1929" s="4"/>
    </row>
    <row r="1930" spans="1:32" x14ac:dyDescent="0.2">
      <c r="A1930">
        <f>front!A1930</f>
        <v>1056.99</v>
      </c>
      <c r="B1930" s="1">
        <f t="shared" si="410"/>
        <v>0.42000000000007276</v>
      </c>
      <c r="C1930">
        <f>front!D1930-front!B1930</f>
        <v>6837.2</v>
      </c>
      <c r="D1930" s="2">
        <f>front!E1930-front!C1930</f>
        <v>55708.5</v>
      </c>
      <c r="E1930" s="2">
        <f>IF(front!F1930-front!C1930&gt;0,front!F1930-front!C1930,0)</f>
        <v>55708.5</v>
      </c>
      <c r="F1930" s="2">
        <f>front!I1930-front!H1930</f>
        <v>744.60000000000036</v>
      </c>
      <c r="G1930" s="2"/>
      <c r="H1930" s="2"/>
      <c r="I1930" s="4">
        <f>C1930/(constants!$A$4+constants!$B$4*data!C1930+constants!$C$4*data!C1930^2+constants!$D$4*data!C1930^3+constants!$E$4*data!C1930^4+constants!$F$4*data!C1930^5+constants!$G$4*data!C1930^6+constants!$H$4*data!C1930^7)</f>
        <v>6825.6292658586717</v>
      </c>
      <c r="J1930" s="4">
        <f>D1930/(constants!$A$4+constants!$B$4*data!D1930+constants!$C$4*data!D1930^2+constants!$D$4*data!D1930^3+constants!$E$4*data!D1930^4+constants!$F$4*data!D1930^5+constants!$G$4*data!D1930^6+constants!$H$4*data!D1930^7)</f>
        <v>58807.215396576867</v>
      </c>
      <c r="K1930" s="4">
        <f>E1930/(constants!$A$4+constants!$B$4*data!E1930+constants!$C$4*data!E1930^2+constants!$D$4*data!E1930^3+constants!$E$4*data!E1930^4+constants!$F$4*data!E1930^5+constants!$G$4*data!E1930^6+constants!$H$4*data!E1930^7)</f>
        <v>58807.215396576867</v>
      </c>
      <c r="L1930" s="4">
        <f>F1930/(constants!$A$4+constants!$B$4*data!F1930+constants!$C$4*data!F1930^2+constants!$D$4*data!F1930^3+constants!$E$4*data!F1930^4+constants!$F$4*data!F1930^5+constants!$G$4*data!F1930^6+constants!$H$4*data!F1930^7)</f>
        <v>742.88179576438813</v>
      </c>
      <c r="M1930" s="4"/>
      <c r="N1930" s="4"/>
      <c r="O1930" s="4">
        <f t="shared" si="405"/>
        <v>17064.073164646677</v>
      </c>
      <c r="P1930" s="4">
        <f t="shared" si="406"/>
        <v>14701.803849144217</v>
      </c>
      <c r="Q1930" s="4">
        <f t="shared" si="406"/>
        <v>14701.803849144217</v>
      </c>
      <c r="R1930" s="4">
        <f t="shared" si="407"/>
        <v>185.72044894109703</v>
      </c>
      <c r="S1930" s="4"/>
      <c r="T1930" s="4"/>
      <c r="U1930" s="4">
        <f t="shared" si="408"/>
        <v>1</v>
      </c>
      <c r="V1930" s="4"/>
      <c r="W1930" s="4"/>
      <c r="X1930">
        <f>IF(front!E1930&gt;$X$2,O1930,P1930)</f>
        <v>17064.073164646677</v>
      </c>
      <c r="Y1930">
        <f t="shared" si="403"/>
        <v>16830.092376345616</v>
      </c>
      <c r="Z1930">
        <f>SUMPRODUCT($B$7:$B$456,Y$7:Y$456,EXP(constants!$B$32+constants!$A$32*ABS($A$7:$A$456-$A1930)))</f>
        <v>1.6867248932937085E-15</v>
      </c>
      <c r="AA1930">
        <f t="shared" si="404"/>
        <v>16830.092376345616</v>
      </c>
      <c r="AB1930">
        <f t="shared" si="409"/>
        <v>16824.646417786014</v>
      </c>
      <c r="AD1930" s="4"/>
      <c r="AE1930" s="4"/>
      <c r="AF1930" s="4"/>
    </row>
    <row r="1931" spans="1:32" x14ac:dyDescent="0.2">
      <c r="A1931">
        <f>front!A1931</f>
        <v>1057.4100000000001</v>
      </c>
      <c r="B1931" s="1">
        <f t="shared" si="410"/>
        <v>0.42000000000007276</v>
      </c>
      <c r="C1931">
        <f>front!D1931-front!B1931</f>
        <v>6712.8499999999995</v>
      </c>
      <c r="D1931" s="2">
        <f>front!E1931-front!C1931</f>
        <v>55147.8</v>
      </c>
      <c r="E1931" s="2">
        <f>IF(front!F1931-front!C1931&gt;0,front!F1931-front!C1931,0)</f>
        <v>55147.8</v>
      </c>
      <c r="F1931" s="2">
        <f>front!I1931-front!H1931</f>
        <v>738.10000000000036</v>
      </c>
      <c r="G1931" s="2"/>
      <c r="H1931" s="2"/>
      <c r="I1931" s="4">
        <f>C1931/(constants!$A$4+constants!$B$4*data!C1931+constants!$C$4*data!C1931^2+constants!$D$4*data!C1931^3+constants!$E$4*data!C1931^4+constants!$F$4*data!C1931^5+constants!$G$4*data!C1931^6+constants!$H$4*data!C1931^7)</f>
        <v>6701.2255107922756</v>
      </c>
      <c r="J1931" s="4">
        <f>D1931/(constants!$A$4+constants!$B$4*data!D1931+constants!$C$4*data!D1931^2+constants!$D$4*data!D1931^3+constants!$E$4*data!D1931^4+constants!$F$4*data!D1931^5+constants!$G$4*data!D1931^6+constants!$H$4*data!D1931^7)</f>
        <v>58183.867794010454</v>
      </c>
      <c r="K1931" s="4">
        <f>E1931/(constants!$A$4+constants!$B$4*data!E1931+constants!$C$4*data!E1931^2+constants!$D$4*data!E1931^3+constants!$E$4*data!E1931^4+constants!$F$4*data!E1931^5+constants!$G$4*data!E1931^6+constants!$H$4*data!E1931^7)</f>
        <v>58183.867794010454</v>
      </c>
      <c r="L1931" s="4">
        <f>F1931/(constants!$A$4+constants!$B$4*data!F1931+constants!$C$4*data!F1931^2+constants!$D$4*data!F1931^3+constants!$E$4*data!F1931^4+constants!$F$4*data!F1931^5+constants!$G$4*data!F1931^6+constants!$H$4*data!F1931^7)</f>
        <v>736.39656855988017</v>
      </c>
      <c r="M1931" s="4"/>
      <c r="N1931" s="4"/>
      <c r="O1931" s="4">
        <f t="shared" si="405"/>
        <v>16753.063776980689</v>
      </c>
      <c r="P1931" s="4">
        <f t="shared" si="406"/>
        <v>14545.966948502613</v>
      </c>
      <c r="Q1931" s="4">
        <f t="shared" si="406"/>
        <v>14545.966948502613</v>
      </c>
      <c r="R1931" s="4">
        <f t="shared" si="407"/>
        <v>184.09914213997004</v>
      </c>
      <c r="S1931" s="4"/>
      <c r="T1931" s="4"/>
      <c r="U1931" s="4">
        <f t="shared" si="408"/>
        <v>1</v>
      </c>
      <c r="V1931" s="4"/>
      <c r="W1931" s="4"/>
      <c r="X1931">
        <f>IF(front!E1931&gt;$X$2,O1931,P1931)</f>
        <v>16753.063776980689</v>
      </c>
      <c r="Y1931">
        <f t="shared" si="403"/>
        <v>16519.082988679627</v>
      </c>
      <c r="Z1931">
        <f>SUMPRODUCT($B$7:$B$456,Y$7:Y$456,EXP(constants!$B$32+constants!$A$32*ABS($A$7:$A$456-$A1931)))</f>
        <v>1.6469072181364428E-15</v>
      </c>
      <c r="AA1931">
        <f t="shared" si="404"/>
        <v>16519.082988679627</v>
      </c>
      <c r="AB1931">
        <f t="shared" si="409"/>
        <v>16513.637030120026</v>
      </c>
      <c r="AD1931" s="4"/>
      <c r="AE1931" s="4"/>
      <c r="AF1931" s="4"/>
    </row>
    <row r="1932" spans="1:32" x14ac:dyDescent="0.2">
      <c r="A1932">
        <f>front!A1932</f>
        <v>1057.83</v>
      </c>
      <c r="B1932" s="1">
        <f t="shared" si="410"/>
        <v>0.41999999999984539</v>
      </c>
      <c r="C1932">
        <f>front!D1932-front!B1932</f>
        <v>6598.0000000000009</v>
      </c>
      <c r="D1932" s="2">
        <f>front!E1932-front!C1932</f>
        <v>55066</v>
      </c>
      <c r="E1932" s="2">
        <f>IF(front!F1932-front!C1932&gt;0,front!F1932-front!C1932,0)</f>
        <v>55066</v>
      </c>
      <c r="F1932" s="2">
        <f>front!I1932-front!H1932</f>
        <v>731</v>
      </c>
      <c r="G1932" s="2"/>
      <c r="H1932" s="2"/>
      <c r="I1932" s="4">
        <f>C1932/(constants!$A$4+constants!$B$4*data!C1932+constants!$C$4*data!C1932^2+constants!$D$4*data!C1932^3+constants!$E$4*data!C1932^4+constants!$F$4*data!C1932^5+constants!$G$4*data!C1932^6+constants!$H$4*data!C1932^7)</f>
        <v>6586.3440386214234</v>
      </c>
      <c r="J1932" s="4">
        <f>D1932/(constants!$A$4+constants!$B$4*data!D1932+constants!$C$4*data!D1932^2+constants!$D$4*data!D1932^3+constants!$E$4*data!D1932^4+constants!$F$4*data!D1932^5+constants!$G$4*data!D1932^6+constants!$H$4*data!D1932^7)</f>
        <v>58093.000853085767</v>
      </c>
      <c r="K1932" s="4">
        <f>E1932/(constants!$A$4+constants!$B$4*data!E1932+constants!$C$4*data!E1932^2+constants!$D$4*data!E1932^3+constants!$E$4*data!E1932^4+constants!$F$4*data!E1932^5+constants!$G$4*data!E1932^6+constants!$H$4*data!E1932^7)</f>
        <v>58093.000853085767</v>
      </c>
      <c r="L1932" s="4">
        <f>F1932/(constants!$A$4+constants!$B$4*data!F1932+constants!$C$4*data!F1932^2+constants!$D$4*data!F1932^3+constants!$E$4*data!F1932^4+constants!$F$4*data!F1932^5+constants!$G$4*data!F1932^6+constants!$H$4*data!F1932^7)</f>
        <v>729.31270726540902</v>
      </c>
      <c r="M1932" s="4"/>
      <c r="N1932" s="4"/>
      <c r="O1932" s="4">
        <f t="shared" si="405"/>
        <v>16465.860096553559</v>
      </c>
      <c r="P1932" s="4">
        <f t="shared" si="406"/>
        <v>14523.250213271442</v>
      </c>
      <c r="Q1932" s="4">
        <f t="shared" si="406"/>
        <v>14523.250213271442</v>
      </c>
      <c r="R1932" s="4">
        <f t="shared" si="407"/>
        <v>182.32817681635225</v>
      </c>
      <c r="S1932" s="4"/>
      <c r="T1932" s="4"/>
      <c r="U1932" s="4">
        <f t="shared" si="408"/>
        <v>1</v>
      </c>
      <c r="V1932" s="4"/>
      <c r="W1932" s="4"/>
      <c r="X1932">
        <f>IF(front!E1932&gt;$X$2,O1932,P1932)</f>
        <v>16465.860096553559</v>
      </c>
      <c r="Y1932">
        <f t="shared" si="403"/>
        <v>16231.879308252495</v>
      </c>
      <c r="Z1932">
        <f>SUMPRODUCT($B$7:$B$456,Y$7:Y$456,EXP(constants!$B$32+constants!$A$32*ABS($A$7:$A$456-$A1932)))</f>
        <v>1.6080294990213671E-15</v>
      </c>
      <c r="AA1932">
        <f t="shared" si="404"/>
        <v>16231.879308252495</v>
      </c>
      <c r="AB1932">
        <f t="shared" si="409"/>
        <v>16226.433349692892</v>
      </c>
      <c r="AD1932" s="4"/>
      <c r="AE1932" s="4"/>
      <c r="AF1932" s="4"/>
    </row>
    <row r="1933" spans="1:32" x14ac:dyDescent="0.2">
      <c r="A1933">
        <f>front!A1933</f>
        <v>1058.25</v>
      </c>
      <c r="B1933" s="1">
        <f t="shared" si="410"/>
        <v>0.42000000000007276</v>
      </c>
      <c r="C1933">
        <f>front!D1933-front!B1933</f>
        <v>6476</v>
      </c>
      <c r="D1933" s="2">
        <f>front!E1933-front!C1933</f>
        <v>55478.3</v>
      </c>
      <c r="E1933" s="2">
        <f>IF(front!F1933-front!C1933&gt;0,front!F1933-front!C1933,0)</f>
        <v>55478.3</v>
      </c>
      <c r="F1933" s="2">
        <f>front!I1933-front!H1933</f>
        <v>735.40000000000146</v>
      </c>
      <c r="G1933" s="2"/>
      <c r="H1933" s="2"/>
      <c r="I1933" s="4">
        <f>C1933/(constants!$A$4+constants!$B$4*data!C1933+constants!$C$4*data!C1933^2+constants!$D$4*data!C1933^3+constants!$E$4*data!C1933^4+constants!$F$4*data!C1933^5+constants!$G$4*data!C1933^6+constants!$H$4*data!C1933^7)</f>
        <v>6464.3290908960271</v>
      </c>
      <c r="J1933" s="4">
        <f>D1933/(constants!$A$4+constants!$B$4*data!D1933+constants!$C$4*data!D1933^2+constants!$D$4*data!D1933^3+constants!$E$4*data!D1933^4+constants!$F$4*data!D1933^5+constants!$G$4*data!D1933^6+constants!$H$4*data!D1933^7)</f>
        <v>58551.183695175554</v>
      </c>
      <c r="K1933" s="4">
        <f>E1933/(constants!$A$4+constants!$B$4*data!E1933+constants!$C$4*data!E1933^2+constants!$D$4*data!E1933^3+constants!$E$4*data!E1933^4+constants!$F$4*data!E1933^5+constants!$G$4*data!E1933^6+constants!$H$4*data!E1933^7)</f>
        <v>58551.183695175554</v>
      </c>
      <c r="L1933" s="4">
        <f>F1933/(constants!$A$4+constants!$B$4*data!F1933+constants!$C$4*data!F1933^2+constants!$D$4*data!F1933^3+constants!$E$4*data!F1933^4+constants!$F$4*data!F1933^5+constants!$G$4*data!F1933^6+constants!$H$4*data!F1933^7)</f>
        <v>733.70270553234707</v>
      </c>
      <c r="M1933" s="4"/>
      <c r="N1933" s="4"/>
      <c r="O1933" s="4">
        <f t="shared" si="405"/>
        <v>16160.822727240067</v>
      </c>
      <c r="P1933" s="4">
        <f t="shared" si="406"/>
        <v>14637.795923793889</v>
      </c>
      <c r="Q1933" s="4">
        <f t="shared" si="406"/>
        <v>14637.795923793889</v>
      </c>
      <c r="R1933" s="4">
        <f t="shared" si="407"/>
        <v>183.42567638308677</v>
      </c>
      <c r="S1933" s="4"/>
      <c r="T1933" s="4"/>
      <c r="U1933" s="4">
        <f t="shared" si="408"/>
        <v>1</v>
      </c>
      <c r="V1933" s="4"/>
      <c r="W1933" s="4"/>
      <c r="X1933">
        <f>IF(front!E1933&gt;$X$2,O1933,P1933)</f>
        <v>16160.822727240067</v>
      </c>
      <c r="Y1933">
        <f t="shared" si="403"/>
        <v>15926.841938939004</v>
      </c>
      <c r="Z1933">
        <f>SUMPRODUCT($B$7:$B$456,Y$7:Y$456,EXP(constants!$B$32+constants!$A$32*ABS($A$7:$A$456-$A1933)))</f>
        <v>1.5700695468739219E-15</v>
      </c>
      <c r="AA1933">
        <f t="shared" si="404"/>
        <v>15926.841938939004</v>
      </c>
      <c r="AB1933">
        <f t="shared" si="409"/>
        <v>15921.3959803794</v>
      </c>
      <c r="AD1933" s="4"/>
      <c r="AE1933" s="4"/>
      <c r="AF1933" s="4"/>
    </row>
    <row r="1934" spans="1:32" x14ac:dyDescent="0.2">
      <c r="A1934">
        <f>front!A1934</f>
        <v>1058.67</v>
      </c>
      <c r="B1934" s="1">
        <f t="shared" si="410"/>
        <v>0.42000000000007276</v>
      </c>
      <c r="C1934">
        <f>front!D1934-front!B1934</f>
        <v>6388.7500000000009</v>
      </c>
      <c r="D1934" s="2">
        <f>front!E1934-front!C1934</f>
        <v>55447.199999999997</v>
      </c>
      <c r="E1934" s="2">
        <f>IF(front!F1934-front!C1934&gt;0,front!F1934-front!C1934,0)</f>
        <v>55447.199999999997</v>
      </c>
      <c r="F1934" s="2">
        <f>front!I1934-front!H1934</f>
        <v>739.19999999999891</v>
      </c>
      <c r="G1934" s="2"/>
      <c r="H1934" s="2"/>
      <c r="I1934" s="4">
        <f>C1934/(constants!$A$4+constants!$B$4*data!C1934+constants!$C$4*data!C1934^2+constants!$D$4*data!C1934^3+constants!$E$4*data!C1934^4+constants!$F$4*data!C1934^5+constants!$G$4*data!C1934^6+constants!$H$4*data!C1934^7)</f>
        <v>6377.0797197014717</v>
      </c>
      <c r="J1934" s="4">
        <f>D1934/(constants!$A$4+constants!$B$4*data!D1934+constants!$C$4*data!D1934^2+constants!$D$4*data!D1934^3+constants!$E$4*data!D1934^4+constants!$F$4*data!D1934^5+constants!$G$4*data!D1934^6+constants!$H$4*data!D1934^7)</f>
        <v>58516.606197292946</v>
      </c>
      <c r="K1934" s="4">
        <f>E1934/(constants!$A$4+constants!$B$4*data!E1934+constants!$C$4*data!E1934^2+constants!$D$4*data!E1934^3+constants!$E$4*data!E1934^4+constants!$F$4*data!E1934^5+constants!$G$4*data!E1934^6+constants!$H$4*data!E1934^7)</f>
        <v>58516.606197292946</v>
      </c>
      <c r="L1934" s="4">
        <f>F1934/(constants!$A$4+constants!$B$4*data!F1934+constants!$C$4*data!F1934^2+constants!$D$4*data!F1934^3+constants!$E$4*data!F1934^4+constants!$F$4*data!F1934^5+constants!$G$4*data!F1934^6+constants!$H$4*data!F1934^7)</f>
        <v>737.49406841009477</v>
      </c>
      <c r="M1934" s="4"/>
      <c r="N1934" s="4"/>
      <c r="O1934" s="4">
        <f t="shared" si="405"/>
        <v>15942.69929925368</v>
      </c>
      <c r="P1934" s="4">
        <f t="shared" si="406"/>
        <v>14629.151549323236</v>
      </c>
      <c r="Q1934" s="4">
        <f t="shared" si="406"/>
        <v>14629.151549323236</v>
      </c>
      <c r="R1934" s="4">
        <f t="shared" si="407"/>
        <v>184.37351710252372</v>
      </c>
      <c r="S1934" s="4"/>
      <c r="T1934" s="4"/>
      <c r="U1934" s="4">
        <f t="shared" si="408"/>
        <v>1</v>
      </c>
      <c r="V1934" s="4"/>
      <c r="W1934" s="4"/>
      <c r="X1934">
        <f>IF(front!E1934&gt;$X$2,O1934,P1934)</f>
        <v>15942.69929925368</v>
      </c>
      <c r="Y1934">
        <f t="shared" si="403"/>
        <v>15708.718510952616</v>
      </c>
      <c r="Z1934">
        <f>SUMPRODUCT($B$7:$B$456,Y$7:Y$456,EXP(constants!$B$32+constants!$A$32*ABS($A$7:$A$456-$A1934)))</f>
        <v>1.5330056964260495E-15</v>
      </c>
      <c r="AA1934">
        <f t="shared" si="404"/>
        <v>15708.718510952616</v>
      </c>
      <c r="AB1934">
        <f t="shared" si="409"/>
        <v>15703.272552393013</v>
      </c>
      <c r="AD1934" s="4"/>
      <c r="AE1934" s="4"/>
      <c r="AF1934" s="4"/>
    </row>
    <row r="1935" spans="1:32" x14ac:dyDescent="0.2">
      <c r="A1935">
        <f>front!A1935</f>
        <v>1059.0899999999999</v>
      </c>
      <c r="B1935" s="1">
        <f t="shared" si="410"/>
        <v>0.41999999999984539</v>
      </c>
      <c r="C1935">
        <f>front!D1935-front!B1935</f>
        <v>6300.2999999999993</v>
      </c>
      <c r="D1935" s="2">
        <f>front!E1935-front!C1935</f>
        <v>55544.7</v>
      </c>
      <c r="E1935" s="2">
        <f>IF(front!F1935-front!C1935&gt;0,front!F1935-front!C1935,0)</f>
        <v>55544.7</v>
      </c>
      <c r="F1935" s="2">
        <f>front!I1935-front!H1935</f>
        <v>739.69999999999891</v>
      </c>
      <c r="G1935" s="2"/>
      <c r="H1935" s="2"/>
      <c r="I1935" s="4">
        <f>C1935/(constants!$A$4+constants!$B$4*data!C1935+constants!$C$4*data!C1935^2+constants!$D$4*data!C1935^3+constants!$E$4*data!C1935^4+constants!$F$4*data!C1935^5+constants!$G$4*data!C1935^6+constants!$H$4*data!C1935^7)</f>
        <v>6288.6397108780602</v>
      </c>
      <c r="J1935" s="4">
        <f>D1935/(constants!$A$4+constants!$B$4*data!D1935+constants!$C$4*data!D1935^2+constants!$D$4*data!D1935^3+constants!$E$4*data!D1935^4+constants!$F$4*data!D1935^5+constants!$G$4*data!D1935^6+constants!$H$4*data!D1935^7)</f>
        <v>58625.017951455491</v>
      </c>
      <c r="K1935" s="4">
        <f>E1935/(constants!$A$4+constants!$B$4*data!E1935+constants!$C$4*data!E1935^2+constants!$D$4*data!E1935^3+constants!$E$4*data!E1935^4+constants!$F$4*data!E1935^5+constants!$G$4*data!E1935^6+constants!$H$4*data!E1935^7)</f>
        <v>58625.017951455491</v>
      </c>
      <c r="L1935" s="4">
        <f>F1935/(constants!$A$4+constants!$B$4*data!F1935+constants!$C$4*data!F1935^2+constants!$D$4*data!F1935^3+constants!$E$4*data!F1935^4+constants!$F$4*data!F1935^5+constants!$G$4*data!F1935^6+constants!$H$4*data!F1935^7)</f>
        <v>737.99293199709257</v>
      </c>
      <c r="M1935" s="4"/>
      <c r="N1935" s="4"/>
      <c r="O1935" s="4">
        <f t="shared" si="405"/>
        <v>15721.59927719515</v>
      </c>
      <c r="P1935" s="4">
        <f t="shared" si="406"/>
        <v>14656.254487863873</v>
      </c>
      <c r="Q1935" s="4">
        <f t="shared" si="406"/>
        <v>14656.254487863873</v>
      </c>
      <c r="R1935" s="4">
        <f t="shared" si="407"/>
        <v>184.49823299927314</v>
      </c>
      <c r="S1935" s="4"/>
      <c r="T1935" s="4"/>
      <c r="U1935" s="4">
        <f t="shared" si="408"/>
        <v>1</v>
      </c>
      <c r="V1935" s="4"/>
      <c r="W1935" s="4"/>
      <c r="X1935">
        <f>IF(front!E1935&gt;$X$2,O1935,P1935)</f>
        <v>15721.59927719515</v>
      </c>
      <c r="Y1935">
        <f t="shared" si="403"/>
        <v>15487.618488894086</v>
      </c>
      <c r="Z1935">
        <f>SUMPRODUCT($B$7:$B$456,Y$7:Y$456,EXP(constants!$B$32+constants!$A$32*ABS($A$7:$A$456-$A1935)))</f>
        <v>1.4968167938508921E-15</v>
      </c>
      <c r="AA1935">
        <f t="shared" si="404"/>
        <v>15487.618488894086</v>
      </c>
      <c r="AB1935">
        <f t="shared" si="409"/>
        <v>15482.172530334483</v>
      </c>
      <c r="AD1935" s="4"/>
      <c r="AE1935" s="4"/>
      <c r="AF1935" s="4"/>
    </row>
    <row r="1936" spans="1:32" x14ac:dyDescent="0.2">
      <c r="A1936">
        <f>front!A1936</f>
        <v>1059.51</v>
      </c>
      <c r="B1936" s="1">
        <f t="shared" si="410"/>
        <v>0.42000000000007276</v>
      </c>
      <c r="C1936">
        <f>front!D1936-front!B1936</f>
        <v>6189.6</v>
      </c>
      <c r="D1936" s="2">
        <f>front!E1936-front!C1936</f>
        <v>54950.8</v>
      </c>
      <c r="E1936" s="2">
        <f>IF(front!F1936-front!C1936&gt;0,front!F1936-front!C1936,0)</f>
        <v>54950.8</v>
      </c>
      <c r="F1936" s="2">
        <f>front!I1936-front!H1936</f>
        <v>711.5</v>
      </c>
      <c r="G1936" s="2"/>
      <c r="H1936" s="2"/>
      <c r="I1936" s="4">
        <f>C1936/(constants!$A$4+constants!$B$4*data!C1936+constants!$C$4*data!C1936^2+constants!$D$4*data!C1936^3+constants!$E$4*data!C1936^4+constants!$F$4*data!C1936^5+constants!$G$4*data!C1936^6+constants!$H$4*data!C1936^7)</f>
        <v>6177.9651013347611</v>
      </c>
      <c r="J1936" s="4">
        <f>D1936/(constants!$A$4+constants!$B$4*data!D1936+constants!$C$4*data!D1936^2+constants!$D$4*data!D1936^3+constants!$E$4*data!D1936^4+constants!$F$4*data!D1936^5+constants!$G$4*data!D1936^6+constants!$H$4*data!D1936^7)</f>
        <v>57965.059985886517</v>
      </c>
      <c r="K1936" s="4">
        <f>E1936/(constants!$A$4+constants!$B$4*data!E1936+constants!$C$4*data!E1936^2+constants!$D$4*data!E1936^3+constants!$E$4*data!E1936^4+constants!$F$4*data!E1936^5+constants!$G$4*data!E1936^6+constants!$H$4*data!E1936^7)</f>
        <v>57965.059985886517</v>
      </c>
      <c r="L1936" s="4">
        <f>F1936/(constants!$A$4+constants!$B$4*data!F1936+constants!$C$4*data!F1936^2+constants!$D$4*data!F1936^3+constants!$E$4*data!F1936^4+constants!$F$4*data!F1936^5+constants!$G$4*data!F1936^6+constants!$H$4*data!F1936^7)</f>
        <v>709.85704450085984</v>
      </c>
      <c r="M1936" s="4"/>
      <c r="N1936" s="4"/>
      <c r="O1936" s="4">
        <f t="shared" si="405"/>
        <v>15444.912753336903</v>
      </c>
      <c r="P1936" s="4">
        <f t="shared" si="406"/>
        <v>14491.264996471629</v>
      </c>
      <c r="Q1936" s="4">
        <f t="shared" si="406"/>
        <v>14491.264996471629</v>
      </c>
      <c r="R1936" s="4">
        <f t="shared" si="407"/>
        <v>177.46426112521496</v>
      </c>
      <c r="S1936" s="4"/>
      <c r="T1936" s="4"/>
      <c r="U1936" s="4">
        <f t="shared" si="408"/>
        <v>1</v>
      </c>
      <c r="V1936" s="4"/>
      <c r="W1936" s="4"/>
      <c r="X1936">
        <f>IF(front!E1936&gt;$X$2,O1936,P1936)</f>
        <v>15444.912753336903</v>
      </c>
      <c r="Y1936">
        <f t="shared" si="403"/>
        <v>15210.931965035839</v>
      </c>
      <c r="Z1936">
        <f>SUMPRODUCT($B$7:$B$456,Y$7:Y$456,EXP(constants!$B$32+constants!$A$32*ABS($A$7:$A$456-$A1936)))</f>
        <v>1.4614821846893987E-15</v>
      </c>
      <c r="AA1936">
        <f t="shared" si="404"/>
        <v>15210.931965035839</v>
      </c>
      <c r="AB1936">
        <f t="shared" si="409"/>
        <v>15205.486006476236</v>
      </c>
      <c r="AD1936" s="4"/>
      <c r="AE1936" s="4"/>
      <c r="AF1936" s="4"/>
    </row>
    <row r="1937" spans="1:32" x14ac:dyDescent="0.2">
      <c r="A1937">
        <f>front!A1937</f>
        <v>1059.93</v>
      </c>
      <c r="B1937" s="1">
        <f t="shared" si="410"/>
        <v>0.42000000000007276</v>
      </c>
      <c r="C1937">
        <f>front!D1937-front!B1937</f>
        <v>6127.6500000000005</v>
      </c>
      <c r="D1937" s="2">
        <f>front!E1937-front!C1937</f>
        <v>55306.3</v>
      </c>
      <c r="E1937" s="2">
        <f>IF(front!F1937-front!C1937&gt;0,front!F1937-front!C1937,0)</f>
        <v>54796.7</v>
      </c>
      <c r="F1937" s="2">
        <f>front!I1937-front!H1937</f>
        <v>706.89999999999964</v>
      </c>
      <c r="G1937" s="2"/>
      <c r="H1937" s="2"/>
      <c r="I1937" s="4">
        <f>C1937/(constants!$A$4+constants!$B$4*data!C1937+constants!$C$4*data!C1937^2+constants!$D$4*data!C1937^3+constants!$E$4*data!C1937^4+constants!$F$4*data!C1937^5+constants!$G$4*data!C1937^6+constants!$H$4*data!C1937^7)</f>
        <v>6116.0353927776096</v>
      </c>
      <c r="J1937" s="4">
        <f>D1937/(constants!$A$4+constants!$B$4*data!D1937+constants!$C$4*data!D1937^2+constants!$D$4*data!D1937^3+constants!$E$4*data!D1937^4+constants!$F$4*data!D1937^5+constants!$G$4*data!D1937^6+constants!$H$4*data!D1937^7)</f>
        <v>58359.986134071667</v>
      </c>
      <c r="K1937" s="4">
        <f>E1937/(constants!$A$4+constants!$B$4*data!E1937+constants!$C$4*data!E1937^2+constants!$D$4*data!E1937^3+constants!$E$4*data!E1937^4+constants!$F$4*data!E1937^5+constants!$G$4*data!E1937^6+constants!$H$4*data!E1937^7)</f>
        <v>57793.966021495697</v>
      </c>
      <c r="L1937" s="4">
        <f>F1937/(constants!$A$4+constants!$B$4*data!F1937+constants!$C$4*data!F1937^2+constants!$D$4*data!F1937^3+constants!$E$4*data!F1937^4+constants!$F$4*data!F1937^5+constants!$G$4*data!F1937^6+constants!$H$4*data!F1937^7)</f>
        <v>705.26750632878657</v>
      </c>
      <c r="M1937" s="4"/>
      <c r="N1937" s="4"/>
      <c r="O1937" s="4">
        <f t="shared" si="405"/>
        <v>15290.088481944023</v>
      </c>
      <c r="P1937" s="4">
        <f t="shared" si="406"/>
        <v>14589.996533517917</v>
      </c>
      <c r="Q1937" s="4">
        <f t="shared" si="406"/>
        <v>14448.491505373924</v>
      </c>
      <c r="R1937" s="4">
        <f t="shared" si="407"/>
        <v>176.31687658219664</v>
      </c>
      <c r="S1937" s="4"/>
      <c r="T1937" s="4"/>
      <c r="U1937" s="4">
        <f t="shared" si="408"/>
        <v>0.99030122948837518</v>
      </c>
      <c r="V1937" s="4"/>
      <c r="W1937" s="4"/>
      <c r="X1937">
        <f>IF(front!E1937&gt;$X$2,O1937,P1937)</f>
        <v>15290.088481944023</v>
      </c>
      <c r="Y1937">
        <f t="shared" si="403"/>
        <v>15056.10769364296</v>
      </c>
      <c r="Z1937">
        <f>SUMPRODUCT($B$7:$B$456,Y$7:Y$456,EXP(constants!$B$32+constants!$A$32*ABS($A$7:$A$456-$A1937)))</f>
        <v>1.4269817020621111E-15</v>
      </c>
      <c r="AA1937">
        <f t="shared" si="404"/>
        <v>15056.10769364296</v>
      </c>
      <c r="AB1937">
        <f t="shared" si="409"/>
        <v>15050.661735083357</v>
      </c>
      <c r="AD1937" s="4"/>
      <c r="AE1937" s="4"/>
      <c r="AF1937" s="4"/>
    </row>
    <row r="1938" spans="1:32" x14ac:dyDescent="0.2">
      <c r="A1938">
        <f>front!A1938</f>
        <v>1060.3499999999999</v>
      </c>
      <c r="B1938" s="1">
        <f t="shared" si="410"/>
        <v>0.41999999999984539</v>
      </c>
      <c r="C1938">
        <f>front!D1938-front!B1938</f>
        <v>6062.85</v>
      </c>
      <c r="D1938" s="2">
        <f>front!E1938-front!C1938</f>
        <v>55469.5</v>
      </c>
      <c r="E1938" s="2">
        <f>IF(front!F1938-front!C1938&gt;0,front!F1938-front!C1938,0)</f>
        <v>54204.4</v>
      </c>
      <c r="F1938" s="2">
        <f>front!I1938-front!H1938</f>
        <v>731.40000000000146</v>
      </c>
      <c r="G1938" s="2"/>
      <c r="H1938" s="2"/>
      <c r="I1938" s="4">
        <f>C1938/(constants!$A$4+constants!$B$4*data!C1938+constants!$C$4*data!C1938^2+constants!$D$4*data!C1938^3+constants!$E$4*data!C1938^4+constants!$F$4*data!C1938^5+constants!$G$4*data!C1938^6+constants!$H$4*data!C1938^7)</f>
        <v>6051.2611705176741</v>
      </c>
      <c r="J1938" s="4">
        <f>D1938/(constants!$A$4+constants!$B$4*data!D1938+constants!$C$4*data!D1938^2+constants!$D$4*data!D1938^3+constants!$E$4*data!D1938^4+constants!$F$4*data!D1938^5+constants!$G$4*data!D1938^6+constants!$H$4*data!D1938^7)</f>
        <v>58541.399419689158</v>
      </c>
      <c r="K1938" s="4">
        <f>E1938/(constants!$A$4+constants!$B$4*data!E1938+constants!$C$4*data!E1938^2+constants!$D$4*data!E1938^3+constants!$E$4*data!E1938^4+constants!$F$4*data!E1938^5+constants!$G$4*data!E1938^6+constants!$H$4*data!E1938^7)</f>
        <v>57136.813012405924</v>
      </c>
      <c r="L1938" s="4">
        <f>F1938/(constants!$A$4+constants!$B$4*data!F1938+constants!$C$4*data!F1938^2+constants!$D$4*data!F1938^3+constants!$E$4*data!F1938^4+constants!$F$4*data!F1938^5+constants!$G$4*data!F1938^6+constants!$H$4*data!F1938^7)</f>
        <v>729.71179797872935</v>
      </c>
      <c r="M1938" s="4"/>
      <c r="N1938" s="4"/>
      <c r="O1938" s="4">
        <f t="shared" si="405"/>
        <v>15128.152926294184</v>
      </c>
      <c r="P1938" s="4">
        <f t="shared" si="406"/>
        <v>14635.34985492229</v>
      </c>
      <c r="Q1938" s="4">
        <f t="shared" si="406"/>
        <v>14284.203253101481</v>
      </c>
      <c r="R1938" s="4">
        <f t="shared" si="407"/>
        <v>182.42794949468234</v>
      </c>
      <c r="S1938" s="4"/>
      <c r="T1938" s="4"/>
      <c r="U1938" s="4">
        <f t="shared" si="408"/>
        <v>0.97600695539897142</v>
      </c>
      <c r="V1938" s="4"/>
      <c r="W1938" s="4"/>
      <c r="X1938">
        <f>IF(front!E1938&gt;$X$2,O1938,P1938)</f>
        <v>15128.152926294184</v>
      </c>
      <c r="Y1938">
        <f t="shared" si="403"/>
        <v>14894.17213799312</v>
      </c>
      <c r="Z1938">
        <f>SUMPRODUCT($B$7:$B$456,Y$7:Y$456,EXP(constants!$B$32+constants!$A$32*ABS($A$7:$A$456-$A1938)))</f>
        <v>1.3932956551590562E-15</v>
      </c>
      <c r="AA1938">
        <f t="shared" si="404"/>
        <v>14894.17213799312</v>
      </c>
      <c r="AB1938">
        <f t="shared" si="409"/>
        <v>14888.726179433517</v>
      </c>
      <c r="AD1938" s="4"/>
      <c r="AE1938" s="4"/>
      <c r="AF1938" s="4"/>
    </row>
    <row r="1939" spans="1:32" x14ac:dyDescent="0.2">
      <c r="A1939">
        <f>front!A1939</f>
        <v>1060.77</v>
      </c>
      <c r="B1939" s="1">
        <f t="shared" si="410"/>
        <v>0.42000000000007276</v>
      </c>
      <c r="C1939">
        <f>front!D1939-front!B1939</f>
        <v>5974.5999999999995</v>
      </c>
      <c r="D1939" s="2">
        <f>front!E1939-front!C1939</f>
        <v>55017.1</v>
      </c>
      <c r="E1939" s="2">
        <f>IF(front!F1939-front!C1939&gt;0,front!F1939-front!C1939,0)</f>
        <v>53731.199999999997</v>
      </c>
      <c r="F1939" s="2">
        <f>front!I1939-front!H1939</f>
        <v>738.79999999999927</v>
      </c>
      <c r="G1939" s="2"/>
      <c r="H1939" s="2"/>
      <c r="I1939" s="4">
        <f>C1939/(constants!$A$4+constants!$B$4*data!C1939+constants!$C$4*data!C1939^2+constants!$D$4*data!C1939^3+constants!$E$4*data!C1939^4+constants!$F$4*data!C1939^5+constants!$G$4*data!C1939^6+constants!$H$4*data!C1939^7)</f>
        <v>5963.0535883315097</v>
      </c>
      <c r="J1939" s="4">
        <f>D1939/(constants!$A$4+constants!$B$4*data!D1939+constants!$C$4*data!D1939^2+constants!$D$4*data!D1939^3+constants!$E$4*data!D1939^4+constants!$F$4*data!D1939^5+constants!$G$4*data!D1939^6+constants!$H$4*data!D1939^7)</f>
        <v>58038.688661286673</v>
      </c>
      <c r="K1939" s="4">
        <f>E1939/(constants!$A$4+constants!$B$4*data!E1939+constants!$C$4*data!E1939^2+constants!$D$4*data!E1939^3+constants!$E$4*data!E1939^4+constants!$F$4*data!E1939^5+constants!$G$4*data!E1939^6+constants!$H$4*data!E1939^7)</f>
        <v>56612.248524630559</v>
      </c>
      <c r="L1939" s="4">
        <f>F1939/(constants!$A$4+constants!$B$4*data!F1939+constants!$C$4*data!F1939^2+constants!$D$4*data!F1939^3+constants!$E$4*data!F1939^4+constants!$F$4*data!F1939^5+constants!$G$4*data!F1939^6+constants!$H$4*data!F1939^7)</f>
        <v>737.09497754891322</v>
      </c>
      <c r="M1939" s="4"/>
      <c r="N1939" s="4"/>
      <c r="O1939" s="4">
        <f t="shared" si="405"/>
        <v>14907.633970828774</v>
      </c>
      <c r="P1939" s="4">
        <f t="shared" si="406"/>
        <v>14509.672165321668</v>
      </c>
      <c r="Q1939" s="4">
        <f t="shared" si="406"/>
        <v>14153.06213115764</v>
      </c>
      <c r="R1939" s="4">
        <f t="shared" si="407"/>
        <v>184.27374438722831</v>
      </c>
      <c r="S1939" s="4"/>
      <c r="T1939" s="4"/>
      <c r="U1939" s="4">
        <f t="shared" si="408"/>
        <v>0.97542259879473148</v>
      </c>
      <c r="V1939" s="4"/>
      <c r="W1939" s="4"/>
      <c r="X1939">
        <f>IF(front!E1939&gt;$X$2,O1939,P1939)</f>
        <v>14907.633970828774</v>
      </c>
      <c r="Y1939">
        <f t="shared" si="403"/>
        <v>14673.653182527711</v>
      </c>
      <c r="Z1939">
        <f>SUMPRODUCT($B$7:$B$456,Y$7:Y$456,EXP(constants!$B$32+constants!$A$32*ABS($A$7:$A$456-$A1939)))</f>
        <v>1.3604048180013614E-15</v>
      </c>
      <c r="AA1939">
        <f t="shared" si="404"/>
        <v>14673.653182527711</v>
      </c>
      <c r="AB1939">
        <f t="shared" si="409"/>
        <v>14668.207223968107</v>
      </c>
      <c r="AD1939" s="4"/>
      <c r="AE1939" s="4"/>
      <c r="AF1939" s="4"/>
    </row>
    <row r="1940" spans="1:32" x14ac:dyDescent="0.2">
      <c r="A1940">
        <f>front!A1940</f>
        <v>1061.19</v>
      </c>
      <c r="B1940" s="1">
        <f t="shared" si="410"/>
        <v>0.42000000000007276</v>
      </c>
      <c r="C1940">
        <f>front!D1940-front!B1940</f>
        <v>5934.0999999999995</v>
      </c>
      <c r="D1940" s="2">
        <f>front!E1940-front!C1940</f>
        <v>54707.8</v>
      </c>
      <c r="E1940" s="2">
        <f>IF(front!F1940-front!C1940&gt;0,front!F1940-front!C1940,0)</f>
        <v>53271.100000000006</v>
      </c>
      <c r="F1940" s="2">
        <f>front!I1940-front!H1940</f>
        <v>737.5</v>
      </c>
      <c r="G1940" s="2"/>
      <c r="H1940" s="2"/>
      <c r="I1940" s="4">
        <f>C1940/(constants!$A$4+constants!$B$4*data!C1940+constants!$C$4*data!C1940^2+constants!$D$4*data!C1940^3+constants!$E$4*data!C1940^4+constants!$F$4*data!C1940^5+constants!$G$4*data!C1940^6+constants!$H$4*data!C1940^7)</f>
        <v>5922.575816727056</v>
      </c>
      <c r="J1940" s="4">
        <f>D1940/(constants!$A$4+constants!$B$4*data!D1940+constants!$C$4*data!D1940^2+constants!$D$4*data!D1940^3+constants!$E$4*data!D1940^4+constants!$F$4*data!D1940^5+constants!$G$4*data!D1940^6+constants!$H$4*data!D1940^7)</f>
        <v>57695.286576372469</v>
      </c>
      <c r="K1940" s="4">
        <f>E1940/(constants!$A$4+constants!$B$4*data!E1940+constants!$C$4*data!E1940^2+constants!$D$4*data!E1940^3+constants!$E$4*data!E1940^4+constants!$F$4*data!E1940^5+constants!$G$4*data!E1940^6+constants!$H$4*data!E1940^7)</f>
        <v>56102.514088548436</v>
      </c>
      <c r="L1940" s="4">
        <f>F1940/(constants!$A$4+constants!$B$4*data!F1940+constants!$C$4*data!F1940^2+constants!$D$4*data!F1940^3+constants!$E$4*data!F1940^4+constants!$F$4*data!F1940^5+constants!$G$4*data!F1940^6+constants!$H$4*data!F1940^7)</f>
        <v>735.7979323018659</v>
      </c>
      <c r="M1940" s="4"/>
      <c r="N1940" s="4"/>
      <c r="O1940" s="4">
        <f t="shared" si="405"/>
        <v>14806.439541817641</v>
      </c>
      <c r="P1940" s="4">
        <f t="shared" si="406"/>
        <v>14423.821644093117</v>
      </c>
      <c r="Q1940" s="4">
        <f t="shared" si="406"/>
        <v>14025.628522137109</v>
      </c>
      <c r="R1940" s="4">
        <f t="shared" si="407"/>
        <v>183.94948307546647</v>
      </c>
      <c r="S1940" s="4"/>
      <c r="T1940" s="4"/>
      <c r="U1940" s="4">
        <f t="shared" si="408"/>
        <v>0.9723933689849058</v>
      </c>
      <c r="V1940" s="4"/>
      <c r="W1940" s="4"/>
      <c r="X1940">
        <f>IF(front!E1940&gt;$X$2,O1940,P1940)</f>
        <v>14806.439541817641</v>
      </c>
      <c r="Y1940">
        <f t="shared" si="403"/>
        <v>14572.458753516577</v>
      </c>
      <c r="Z1940">
        <f>SUMPRODUCT($B$7:$B$456,Y$7:Y$456,EXP(constants!$B$32+constants!$A$32*ABS($A$7:$A$456-$A1940)))</f>
        <v>1.3282904184683223E-15</v>
      </c>
      <c r="AA1940">
        <f t="shared" si="404"/>
        <v>14572.458753516577</v>
      </c>
      <c r="AB1940">
        <f t="shared" si="409"/>
        <v>14567.012794956974</v>
      </c>
      <c r="AD1940" s="4"/>
      <c r="AE1940" s="4"/>
      <c r="AF1940" s="4"/>
    </row>
    <row r="1941" spans="1:32" x14ac:dyDescent="0.2">
      <c r="A1941">
        <f>front!A1941</f>
        <v>1061.6099999999999</v>
      </c>
      <c r="B1941" s="1">
        <f t="shared" si="410"/>
        <v>0.41999999999984539</v>
      </c>
      <c r="C1941">
        <f>front!D1941-front!B1941</f>
        <v>5919.05</v>
      </c>
      <c r="D1941" s="2">
        <f>front!E1941-front!C1941</f>
        <v>55217.100000000006</v>
      </c>
      <c r="E1941" s="2">
        <f>IF(front!F1941-front!C1941&gt;0,front!F1941-front!C1941,0)</f>
        <v>53109.2</v>
      </c>
      <c r="F1941" s="2">
        <f>front!I1941-front!H1941</f>
        <v>712.39999999999964</v>
      </c>
      <c r="G1941" s="2"/>
      <c r="H1941" s="2"/>
      <c r="I1941" s="4">
        <f>C1941/(constants!$A$4+constants!$B$4*data!C1941+constants!$C$4*data!C1941^2+constants!$D$4*data!C1941^3+constants!$E$4*data!C1941^4+constants!$F$4*data!C1941^5+constants!$G$4*data!C1941^6+constants!$H$4*data!C1941^7)</f>
        <v>5907.5345124877704</v>
      </c>
      <c r="J1941" s="4">
        <f>D1941/(constants!$A$4+constants!$B$4*data!D1941+constants!$C$4*data!D1941^2+constants!$D$4*data!D1941^3+constants!$E$4*data!D1941^4+constants!$F$4*data!D1941^5+constants!$G$4*data!D1941^6+constants!$H$4*data!D1941^7)</f>
        <v>58260.862710293004</v>
      </c>
      <c r="K1941" s="4">
        <f>E1941/(constants!$A$4+constants!$B$4*data!E1941+constants!$C$4*data!E1941^2+constants!$D$4*data!E1941^3+constants!$E$4*data!E1941^4+constants!$F$4*data!E1941^5+constants!$G$4*data!E1941^6+constants!$H$4*data!E1941^7)</f>
        <v>55923.210902608356</v>
      </c>
      <c r="L1941" s="4">
        <f>F1941/(constants!$A$4+constants!$B$4*data!F1941+constants!$C$4*data!F1941^2+constants!$D$4*data!F1941^3+constants!$E$4*data!F1941^4+constants!$F$4*data!F1941^5+constants!$G$4*data!F1941^6+constants!$H$4*data!F1941^7)</f>
        <v>710.75499774838102</v>
      </c>
      <c r="M1941" s="4"/>
      <c r="N1941" s="4"/>
      <c r="O1941" s="4">
        <f t="shared" si="405"/>
        <v>14768.836281219425</v>
      </c>
      <c r="P1941" s="4">
        <f t="shared" si="406"/>
        <v>14565.215677573251</v>
      </c>
      <c r="Q1941" s="4">
        <f t="shared" si="406"/>
        <v>13980.802725652089</v>
      </c>
      <c r="R1941" s="4">
        <f t="shared" si="407"/>
        <v>177.68874943709525</v>
      </c>
      <c r="S1941" s="4"/>
      <c r="T1941" s="4"/>
      <c r="U1941" s="4">
        <f t="shared" si="408"/>
        <v>0.9598761209680533</v>
      </c>
      <c r="V1941" s="4"/>
      <c r="W1941" s="4"/>
      <c r="X1941">
        <f>IF(front!E1941&gt;$X$2,O1941,P1941)</f>
        <v>14768.836281219425</v>
      </c>
      <c r="Y1941">
        <f t="shared" si="403"/>
        <v>14534.855492918361</v>
      </c>
      <c r="Z1941">
        <f>SUMPRODUCT($B$7:$B$456,Y$7:Y$456,EXP(constants!$B$32+constants!$A$32*ABS($A$7:$A$456-$A1941)))</f>
        <v>1.296934127583343E-15</v>
      </c>
      <c r="AA1941">
        <f t="shared" si="404"/>
        <v>14534.855492918361</v>
      </c>
      <c r="AB1941">
        <f t="shared" si="409"/>
        <v>14529.409534358758</v>
      </c>
      <c r="AD1941" s="4"/>
      <c r="AE1941" s="4"/>
      <c r="AF1941" s="4"/>
    </row>
    <row r="1942" spans="1:32" x14ac:dyDescent="0.2">
      <c r="A1942">
        <f>front!A1942</f>
        <v>1062.03</v>
      </c>
      <c r="B1942" s="1">
        <f t="shared" si="410"/>
        <v>0.42000000000007276</v>
      </c>
      <c r="C1942">
        <f>front!D1942-front!B1942</f>
        <v>5869.9500000000007</v>
      </c>
      <c r="D1942" s="2">
        <f>front!E1942-front!C1942</f>
        <v>54967</v>
      </c>
      <c r="E1942" s="2">
        <f>IF(front!F1942-front!C1942&gt;0,front!F1942-front!C1942,0)</f>
        <v>52803.4</v>
      </c>
      <c r="F1942" s="2">
        <f>front!I1942-front!H1942</f>
        <v>785.5</v>
      </c>
      <c r="G1942" s="2"/>
      <c r="H1942" s="2"/>
      <c r="I1942" s="4">
        <f>C1942/(constants!$A$4+constants!$B$4*data!C1942+constants!$C$4*data!C1942^2+constants!$D$4*data!C1942^3+constants!$E$4*data!C1942^4+constants!$F$4*data!C1942^5+constants!$G$4*data!C1942^6+constants!$H$4*data!C1942^7)</f>
        <v>5858.4645033067</v>
      </c>
      <c r="J1942" s="4">
        <f>D1942/(constants!$A$4+constants!$B$4*data!D1942+constants!$C$4*data!D1942^2+constants!$D$4*data!D1942^3+constants!$E$4*data!D1942^4+constants!$F$4*data!D1942^5+constants!$G$4*data!D1942^6+constants!$H$4*data!D1942^7)</f>
        <v>57983.049725398727</v>
      </c>
      <c r="K1942" s="4">
        <f>E1942/(constants!$A$4+constants!$B$4*data!E1942+constants!$C$4*data!E1942^2+constants!$D$4*data!E1942^3+constants!$E$4*data!E1942^4+constants!$F$4*data!E1942^5+constants!$G$4*data!E1942^6+constants!$H$4*data!E1942^7)</f>
        <v>55584.617673170782</v>
      </c>
      <c r="L1942" s="4">
        <f>F1942/(constants!$A$4+constants!$B$4*data!F1942+constants!$C$4*data!F1942^2+constants!$D$4*data!F1942^3+constants!$E$4*data!F1942^4+constants!$F$4*data!F1942^5+constants!$G$4*data!F1942^6+constants!$H$4*data!F1942^7)</f>
        <v>783.68888366381884</v>
      </c>
      <c r="M1942" s="4"/>
      <c r="N1942" s="4"/>
      <c r="O1942" s="4">
        <f t="shared" si="405"/>
        <v>14646.161258266749</v>
      </c>
      <c r="P1942" s="4">
        <f t="shared" si="406"/>
        <v>14495.762431349682</v>
      </c>
      <c r="Q1942" s="4">
        <f t="shared" si="406"/>
        <v>13896.154418292695</v>
      </c>
      <c r="R1942" s="4">
        <f t="shared" si="407"/>
        <v>195.92222091595471</v>
      </c>
      <c r="S1942" s="4"/>
      <c r="T1942" s="4"/>
      <c r="U1942" s="4">
        <f t="shared" si="408"/>
        <v>0.95863563466242885</v>
      </c>
      <c r="V1942" s="4"/>
      <c r="W1942" s="4"/>
      <c r="X1942">
        <f>IF(front!E1942&gt;$X$2,O1942,P1942)</f>
        <v>14646.161258266749</v>
      </c>
      <c r="Y1942">
        <f t="shared" si="403"/>
        <v>14412.180469965686</v>
      </c>
      <c r="Z1942">
        <f>SUMPRODUCT($B$7:$B$456,Y$7:Y$456,EXP(constants!$B$32+constants!$A$32*ABS($A$7:$A$456-$A1942)))</f>
        <v>1.2663180490528098E-15</v>
      </c>
      <c r="AA1942">
        <f t="shared" si="404"/>
        <v>14412.180469965686</v>
      </c>
      <c r="AB1942">
        <f t="shared" si="409"/>
        <v>14406.734511406083</v>
      </c>
      <c r="AD1942" s="4"/>
      <c r="AE1942" s="4"/>
      <c r="AF1942" s="4"/>
    </row>
    <row r="1943" spans="1:32" x14ac:dyDescent="0.2">
      <c r="A1943">
        <f>front!A1943</f>
        <v>1062.45</v>
      </c>
      <c r="B1943" s="1">
        <f t="shared" si="410"/>
        <v>0.42000000000007276</v>
      </c>
      <c r="C1943">
        <f>front!D1943-front!B1943</f>
        <v>5862.35</v>
      </c>
      <c r="D1943" s="2">
        <f>front!E1943-front!C1943</f>
        <v>54714.7</v>
      </c>
      <c r="E1943" s="2">
        <f>IF(front!F1943-front!C1943&gt;0,front!F1943-front!C1943,0)</f>
        <v>52592.5</v>
      </c>
      <c r="F1943" s="2">
        <f>front!I1943-front!H1943</f>
        <v>759.90000000000146</v>
      </c>
      <c r="G1943" s="2"/>
      <c r="H1943" s="2"/>
      <c r="I1943" s="4">
        <f>C1943/(constants!$A$4+constants!$B$4*data!C1943+constants!$C$4*data!C1943^2+constants!$D$4*data!C1943^3+constants!$E$4*data!C1943^4+constants!$F$4*data!C1943^5+constants!$G$4*data!C1943^6+constants!$H$4*data!C1943^7)</f>
        <v>5850.8693654198851</v>
      </c>
      <c r="J1943" s="4">
        <f>D1943/(constants!$A$4+constants!$B$4*data!D1943+constants!$C$4*data!D1943^2+constants!$D$4*data!D1943^3+constants!$E$4*data!D1943^4+constants!$F$4*data!D1943^5+constants!$G$4*data!D1943^6+constants!$H$4*data!D1943^7)</f>
        <v>57702.944994227175</v>
      </c>
      <c r="K1943" s="4">
        <f>E1943/(constants!$A$4+constants!$B$4*data!E1943+constants!$C$4*data!E1943^2+constants!$D$4*data!E1943^3+constants!$E$4*data!E1943^4+constants!$F$4*data!E1943^5+constants!$G$4*data!E1943^6+constants!$H$4*data!E1943^7)</f>
        <v>55351.156170452581</v>
      </c>
      <c r="L1943" s="4">
        <f>F1943/(constants!$A$4+constants!$B$4*data!F1943+constants!$C$4*data!F1943^2+constants!$D$4*data!F1943^3+constants!$E$4*data!F1943^4+constants!$F$4*data!F1943^5+constants!$G$4*data!F1943^6+constants!$H$4*data!F1943^7)</f>
        <v>758.14703046472255</v>
      </c>
      <c r="M1943" s="4"/>
      <c r="N1943" s="4"/>
      <c r="O1943" s="4">
        <f t="shared" si="405"/>
        <v>14627.173413549714</v>
      </c>
      <c r="P1943" s="4">
        <f t="shared" si="406"/>
        <v>14425.736248556794</v>
      </c>
      <c r="Q1943" s="4">
        <f t="shared" si="406"/>
        <v>13837.789042613145</v>
      </c>
      <c r="R1943" s="4">
        <f t="shared" si="407"/>
        <v>189.53675761618064</v>
      </c>
      <c r="S1943" s="4"/>
      <c r="T1943" s="4"/>
      <c r="U1943" s="4">
        <f t="shared" si="408"/>
        <v>0.95924317512719892</v>
      </c>
      <c r="V1943" s="4"/>
      <c r="W1943" s="4"/>
      <c r="X1943">
        <f>IF(front!E1943&gt;$X$2,O1943,P1943)</f>
        <v>14627.173413549714</v>
      </c>
      <c r="Y1943">
        <f t="shared" si="403"/>
        <v>14393.19262524865</v>
      </c>
      <c r="Z1943">
        <f>SUMPRODUCT($B$7:$B$456,Y$7:Y$456,EXP(constants!$B$32+constants!$A$32*ABS($A$7:$A$456-$A1943)))</f>
        <v>1.2364247090520537E-15</v>
      </c>
      <c r="AA1943">
        <f t="shared" si="404"/>
        <v>14393.19262524865</v>
      </c>
      <c r="AB1943">
        <f t="shared" si="409"/>
        <v>14387.746666689047</v>
      </c>
      <c r="AD1943" s="4"/>
      <c r="AE1943" s="4"/>
      <c r="AF1943" s="4"/>
    </row>
    <row r="1944" spans="1:32" x14ac:dyDescent="0.2">
      <c r="A1944">
        <f>front!A1944</f>
        <v>1062.8699999999999</v>
      </c>
      <c r="B1944" s="1">
        <f t="shared" si="410"/>
        <v>0.41999999999984539</v>
      </c>
      <c r="C1944">
        <f>front!D1944-front!B1944</f>
        <v>5800.4</v>
      </c>
      <c r="D1944" s="2">
        <f>front!E1944-front!C1944</f>
        <v>54256.799999999996</v>
      </c>
      <c r="E1944" s="2">
        <f>IF(front!F1944-front!C1944&gt;0,front!F1944-front!C1944,0)</f>
        <v>52170.9</v>
      </c>
      <c r="F1944" s="2">
        <f>front!I1944-front!H1944</f>
        <v>734.80000000000109</v>
      </c>
      <c r="G1944" s="2"/>
      <c r="H1944" s="2"/>
      <c r="I1944" s="4">
        <f>C1944/(constants!$A$4+constants!$B$4*data!C1944+constants!$C$4*data!C1944^2+constants!$D$4*data!C1944^3+constants!$E$4*data!C1944^4+constants!$F$4*data!C1944^5+constants!$G$4*data!C1944^6+constants!$H$4*data!C1944^7)</f>
        <v>5788.9611666088285</v>
      </c>
      <c r="J1944" s="4">
        <f>D1944/(constants!$A$4+constants!$B$4*data!D1944+constants!$C$4*data!D1944^2+constants!$D$4*data!D1944^3+constants!$E$4*data!D1944^4+constants!$F$4*data!D1944^5+constants!$G$4*data!D1944^6+constants!$H$4*data!D1944^7)</f>
        <v>57194.923489877991</v>
      </c>
      <c r="K1944" s="4">
        <f>E1944/(constants!$A$4+constants!$B$4*data!E1944+constants!$C$4*data!E1944^2+constants!$D$4*data!E1944^3+constants!$E$4*data!E1944^4+constants!$F$4*data!E1944^5+constants!$G$4*data!E1944^6+constants!$H$4*data!E1944^7)</f>
        <v>54884.575424179813</v>
      </c>
      <c r="L1944" s="4">
        <f>F1944/(constants!$A$4+constants!$B$4*data!F1944+constants!$C$4*data!F1944^2+constants!$D$4*data!F1944^3+constants!$E$4*data!F1944^4+constants!$F$4*data!F1944^5+constants!$G$4*data!F1944^6+constants!$H$4*data!F1944^7)</f>
        <v>733.10406935077151</v>
      </c>
      <c r="M1944" s="4"/>
      <c r="N1944" s="4"/>
      <c r="O1944" s="4">
        <f t="shared" si="405"/>
        <v>14472.402916522071</v>
      </c>
      <c r="P1944" s="4">
        <f t="shared" si="406"/>
        <v>14298.730872469498</v>
      </c>
      <c r="Q1944" s="4">
        <f t="shared" si="406"/>
        <v>13721.143856044953</v>
      </c>
      <c r="R1944" s="4">
        <f t="shared" si="407"/>
        <v>183.27601733769288</v>
      </c>
      <c r="S1944" s="4"/>
      <c r="T1944" s="4"/>
      <c r="U1944" s="4">
        <f t="shared" si="408"/>
        <v>0.95960571455074939</v>
      </c>
      <c r="V1944" s="4"/>
      <c r="W1944" s="4"/>
      <c r="X1944">
        <f>IF(front!E1944&gt;$X$2,O1944,P1944)</f>
        <v>14472.402916522071</v>
      </c>
      <c r="Y1944">
        <f t="shared" si="403"/>
        <v>14238.422128221007</v>
      </c>
      <c r="Z1944">
        <f>SUMPRODUCT($B$7:$B$456,Y$7:Y$456,EXP(constants!$B$32+constants!$A$32*ABS($A$7:$A$456-$A1944)))</f>
        <v>1.2072370462522893E-15</v>
      </c>
      <c r="AA1944">
        <f t="shared" si="404"/>
        <v>14238.422128221007</v>
      </c>
      <c r="AB1944">
        <f t="shared" si="409"/>
        <v>14232.976169661404</v>
      </c>
      <c r="AD1944" s="4"/>
      <c r="AE1944" s="4"/>
      <c r="AF1944" s="4"/>
    </row>
    <row r="1945" spans="1:32" x14ac:dyDescent="0.2">
      <c r="A1945">
        <f>front!A1945</f>
        <v>1063.29</v>
      </c>
      <c r="B1945" s="1">
        <f t="shared" si="410"/>
        <v>0.42000000000007276</v>
      </c>
      <c r="C1945">
        <f>front!D1945-front!B1945</f>
        <v>5769.9499999999989</v>
      </c>
      <c r="D1945" s="2">
        <f>front!E1945-front!C1945</f>
        <v>54015.3</v>
      </c>
      <c r="E1945" s="2">
        <f>IF(front!F1945-front!C1945&gt;0,front!F1945-front!C1945,0)</f>
        <v>52000.1</v>
      </c>
      <c r="F1945" s="2">
        <f>front!I1945-front!H1945</f>
        <v>846.39999999999964</v>
      </c>
      <c r="G1945" s="2"/>
      <c r="H1945" s="2"/>
      <c r="I1945" s="4">
        <f>C1945/(constants!$A$4+constants!$B$4*data!C1945+constants!$C$4*data!C1945^2+constants!$D$4*data!C1945^3+constants!$E$4*data!C1945^4+constants!$F$4*data!C1945^5+constants!$G$4*data!C1945^6+constants!$H$4*data!C1945^7)</f>
        <v>5758.5331122232119</v>
      </c>
      <c r="J1945" s="4">
        <f>D1945/(constants!$A$4+constants!$B$4*data!D1945+constants!$C$4*data!D1945^2+constants!$D$4*data!D1945^3+constants!$E$4*data!D1945^4+constants!$F$4*data!D1945^5+constants!$G$4*data!D1945^6+constants!$H$4*data!D1945^7)</f>
        <v>56927.144135024035</v>
      </c>
      <c r="K1945" s="4">
        <f>E1945/(constants!$A$4+constants!$B$4*data!E1945+constants!$C$4*data!E1945^2+constants!$D$4*data!E1945^3+constants!$E$4*data!E1945^4+constants!$F$4*data!E1945^5+constants!$G$4*data!E1945^6+constants!$H$4*data!E1945^7)</f>
        <v>54695.594958200636</v>
      </c>
      <c r="L1945" s="4">
        <f>F1945/(constants!$A$4+constants!$B$4*data!F1945+constants!$C$4*data!F1945^2+constants!$D$4*data!F1945^3+constants!$E$4*data!F1945^4+constants!$F$4*data!F1945^5+constants!$G$4*data!F1945^6+constants!$H$4*data!F1945^7)</f>
        <v>844.45065874046225</v>
      </c>
      <c r="M1945" s="4"/>
      <c r="N1945" s="4"/>
      <c r="O1945" s="4">
        <f t="shared" si="405"/>
        <v>14396.332780558028</v>
      </c>
      <c r="P1945" s="4">
        <f t="shared" si="406"/>
        <v>14231.786033756009</v>
      </c>
      <c r="Q1945" s="4">
        <f t="shared" si="406"/>
        <v>13673.898739550159</v>
      </c>
      <c r="R1945" s="4">
        <f t="shared" si="407"/>
        <v>211.11266468511556</v>
      </c>
      <c r="S1945" s="4"/>
      <c r="T1945" s="4"/>
      <c r="U1945" s="4">
        <f t="shared" si="408"/>
        <v>0.96079990994225106</v>
      </c>
      <c r="V1945" s="4"/>
      <c r="W1945" s="4"/>
      <c r="X1945">
        <f>IF(front!E1945&gt;$X$2,O1945,P1945)</f>
        <v>14396.332780558028</v>
      </c>
      <c r="Y1945">
        <f t="shared" si="403"/>
        <v>14162.351992256965</v>
      </c>
      <c r="Z1945">
        <f>SUMPRODUCT($B$7:$B$456,Y$7:Y$456,EXP(constants!$B$32+constants!$A$32*ABS($A$7:$A$456-$A1945)))</f>
        <v>1.1787384020829821E-15</v>
      </c>
      <c r="AA1945">
        <f t="shared" si="404"/>
        <v>14162.351992256965</v>
      </c>
      <c r="AB1945">
        <f t="shared" si="409"/>
        <v>14156.906033697362</v>
      </c>
      <c r="AD1945" s="4"/>
      <c r="AE1945" s="4"/>
      <c r="AF1945" s="4"/>
    </row>
    <row r="1946" spans="1:32" x14ac:dyDescent="0.2">
      <c r="A1946">
        <f>front!A1946</f>
        <v>1063.71</v>
      </c>
      <c r="B1946" s="1">
        <f t="shared" si="410"/>
        <v>0.42000000000007276</v>
      </c>
      <c r="C1946">
        <f>front!D1946-front!B1946</f>
        <v>5755.6500000000005</v>
      </c>
      <c r="D1946" s="2">
        <f>front!E1946-front!C1946</f>
        <v>53868.4</v>
      </c>
      <c r="E1946" s="2">
        <f>IF(front!F1946-front!C1946&gt;0,front!F1946-front!C1946,0)</f>
        <v>51798</v>
      </c>
      <c r="F1946" s="2">
        <f>front!I1946-front!H1946</f>
        <v>815.39999999999964</v>
      </c>
      <c r="G1946" s="2"/>
      <c r="H1946" s="2"/>
      <c r="I1946" s="4">
        <f>C1946/(constants!$A$4+constants!$B$4*data!C1946+constants!$C$4*data!C1946^2+constants!$D$4*data!C1946^3+constants!$E$4*data!C1946^4+constants!$F$4*data!C1946^5+constants!$G$4*data!C1946^6+constants!$H$4*data!C1946^7)</f>
        <v>5744.243732545473</v>
      </c>
      <c r="J1946" s="4">
        <f>D1946/(constants!$A$4+constants!$B$4*data!D1946+constants!$C$4*data!D1946^2+constants!$D$4*data!D1946^3+constants!$E$4*data!D1946^4+constants!$F$4*data!D1946^5+constants!$G$4*data!D1946^6+constants!$H$4*data!D1946^7)</f>
        <v>56764.305354393146</v>
      </c>
      <c r="K1946" s="4">
        <f>E1946/(constants!$A$4+constants!$B$4*data!E1946+constants!$C$4*data!E1946^2+constants!$D$4*data!E1946^3+constants!$E$4*data!E1946^4+constants!$F$4*data!E1946^5+constants!$G$4*data!E1946^6+constants!$H$4*data!E1946^7)</f>
        <v>54472.012178142228</v>
      </c>
      <c r="L1946" s="4">
        <f>F1946/(constants!$A$4+constants!$B$4*data!F1946+constants!$C$4*data!F1946^2+constants!$D$4*data!F1946^3+constants!$E$4*data!F1946^4+constants!$F$4*data!F1946^5+constants!$G$4*data!F1946^6+constants!$H$4*data!F1946^7)</f>
        <v>813.52100298560674</v>
      </c>
      <c r="M1946" s="4"/>
      <c r="N1946" s="4"/>
      <c r="O1946" s="4">
        <f t="shared" si="405"/>
        <v>14360.609331363681</v>
      </c>
      <c r="P1946" s="4">
        <f t="shared" si="406"/>
        <v>14191.076338598286</v>
      </c>
      <c r="Q1946" s="4">
        <f t="shared" si="406"/>
        <v>13618.003044535557</v>
      </c>
      <c r="R1946" s="4">
        <f t="shared" si="407"/>
        <v>203.38025074640169</v>
      </c>
      <c r="S1946" s="4"/>
      <c r="T1946" s="4"/>
      <c r="U1946" s="4">
        <f t="shared" si="408"/>
        <v>0.95961734822720757</v>
      </c>
      <c r="V1946" s="4"/>
      <c r="W1946" s="4"/>
      <c r="X1946">
        <f>IF(front!E1946&gt;$X$2,O1946,P1946)</f>
        <v>14360.609331363681</v>
      </c>
      <c r="Y1946">
        <f t="shared" si="403"/>
        <v>14126.628543062618</v>
      </c>
      <c r="Z1946">
        <f>SUMPRODUCT($B$7:$B$456,Y$7:Y$456,EXP(constants!$B$32+constants!$A$32*ABS($A$7:$A$456-$A1946)))</f>
        <v>1.1509125112242275E-15</v>
      </c>
      <c r="AA1946">
        <f t="shared" si="404"/>
        <v>14126.628543062618</v>
      </c>
      <c r="AB1946">
        <f t="shared" si="409"/>
        <v>14121.182584503014</v>
      </c>
      <c r="AD1946" s="4"/>
      <c r="AE1946" s="4"/>
      <c r="AF1946" s="4"/>
    </row>
    <row r="1947" spans="1:32" x14ac:dyDescent="0.2">
      <c r="A1947">
        <f>front!A1947</f>
        <v>1064.1300000000001</v>
      </c>
      <c r="B1947" s="1">
        <f t="shared" si="410"/>
        <v>0.42000000000007276</v>
      </c>
      <c r="C1947">
        <f>front!D1947-front!B1947</f>
        <v>5722.1500000000005</v>
      </c>
      <c r="D1947" s="2">
        <f>front!E1947-front!C1947</f>
        <v>53589.8</v>
      </c>
      <c r="E1947" s="2">
        <f>IF(front!F1947-front!C1947&gt;0,front!F1947-front!C1947,0)</f>
        <v>51569.8</v>
      </c>
      <c r="F1947" s="2">
        <f>front!I1947-front!H1947</f>
        <v>796.10000000000036</v>
      </c>
      <c r="G1947" s="2"/>
      <c r="H1947" s="2"/>
      <c r="I1947" s="4">
        <f>C1947/(constants!$A$4+constants!$B$4*data!C1947+constants!$C$4*data!C1947^2+constants!$D$4*data!C1947^3+constants!$E$4*data!C1947^4+constants!$F$4*data!C1947^5+constants!$G$4*data!C1947^6+constants!$H$4*data!C1947^7)</f>
        <v>5710.7693910060698</v>
      </c>
      <c r="J1947" s="4">
        <f>D1947/(constants!$A$4+constants!$B$4*data!D1947+constants!$C$4*data!D1947^2+constants!$D$4*data!D1947^3+constants!$E$4*data!D1947^4+constants!$F$4*data!D1947^5+constants!$G$4*data!D1947^6+constants!$H$4*data!D1947^7)</f>
        <v>56455.56499695361</v>
      </c>
      <c r="K1947" s="4">
        <f>E1947/(constants!$A$4+constants!$B$4*data!E1947+constants!$C$4*data!E1947^2+constants!$D$4*data!E1947^3+constants!$E$4*data!E1947^4+constants!$F$4*data!E1947^5+constants!$G$4*data!E1947^6+constants!$H$4*data!E1947^7)</f>
        <v>54219.591618565268</v>
      </c>
      <c r="L1947" s="4">
        <f>F1947/(constants!$A$4+constants!$B$4*data!F1947+constants!$C$4*data!F1947^2+constants!$D$4*data!F1947^3+constants!$E$4*data!F1947^4+constants!$F$4*data!F1947^5+constants!$G$4*data!F1947^6+constants!$H$4*data!F1947^7)</f>
        <v>794.26481505262973</v>
      </c>
      <c r="M1947" s="4"/>
      <c r="N1947" s="4"/>
      <c r="O1947" s="4">
        <f t="shared" si="405"/>
        <v>14276.923477515176</v>
      </c>
      <c r="P1947" s="4">
        <f t="shared" si="406"/>
        <v>14113.891249238402</v>
      </c>
      <c r="Q1947" s="4">
        <f t="shared" si="406"/>
        <v>13554.897904641317</v>
      </c>
      <c r="R1947" s="4">
        <f t="shared" si="407"/>
        <v>198.56620376315743</v>
      </c>
      <c r="S1947" s="4"/>
      <c r="T1947" s="4"/>
      <c r="U1947" s="4">
        <f t="shared" si="408"/>
        <v>0.96039410147593074</v>
      </c>
      <c r="V1947" s="4"/>
      <c r="W1947" s="4"/>
      <c r="X1947">
        <f>IF(front!E1947&gt;$X$2,O1947,P1947)</f>
        <v>14276.923477515176</v>
      </c>
      <c r="Y1947">
        <f t="shared" si="403"/>
        <v>14042.942689214113</v>
      </c>
      <c r="Z1947">
        <f>SUMPRODUCT($B$7:$B$456,Y$7:Y$456,EXP(constants!$B$32+constants!$A$32*ABS($A$7:$A$456-$A1947)))</f>
        <v>1.12374349232342E-15</v>
      </c>
      <c r="AA1947">
        <f t="shared" si="404"/>
        <v>14042.942689214113</v>
      </c>
      <c r="AB1947">
        <f t="shared" si="409"/>
        <v>14037.49673065451</v>
      </c>
      <c r="AD1947" s="4"/>
      <c r="AE1947" s="4"/>
      <c r="AF1947" s="4"/>
    </row>
    <row r="1948" spans="1:32" x14ac:dyDescent="0.2">
      <c r="A1948">
        <f>front!A1948</f>
        <v>1064.55</v>
      </c>
      <c r="B1948" s="1">
        <f t="shared" si="410"/>
        <v>0.41999999999984539</v>
      </c>
      <c r="C1948">
        <f>front!D1948-front!B1948</f>
        <v>5714.1</v>
      </c>
      <c r="D1948" s="2">
        <f>front!E1948-front!C1948</f>
        <v>53325.599999999999</v>
      </c>
      <c r="E1948" s="2">
        <f>IF(front!F1948-front!C1948&gt;0,front!F1948-front!C1948,0)</f>
        <v>51229.799999999996</v>
      </c>
      <c r="F1948" s="2">
        <f>front!I1948-front!H1948</f>
        <v>845.80000000000109</v>
      </c>
      <c r="G1948" s="2"/>
      <c r="H1948" s="2"/>
      <c r="I1948" s="4">
        <f>C1948/(constants!$A$4+constants!$B$4*data!C1948+constants!$C$4*data!C1948^2+constants!$D$4*data!C1948^3+constants!$E$4*data!C1948^4+constants!$F$4*data!C1948^5+constants!$G$4*data!C1948^6+constants!$H$4*data!C1948^7)</f>
        <v>5702.7257182333115</v>
      </c>
      <c r="J1948" s="4">
        <f>D1948/(constants!$A$4+constants!$B$4*data!D1948+constants!$C$4*data!D1948^2+constants!$D$4*data!D1948^3+constants!$E$4*data!D1948^4+constants!$F$4*data!D1948^5+constants!$G$4*data!D1948^6+constants!$H$4*data!D1948^7)</f>
        <v>56162.879373856558</v>
      </c>
      <c r="K1948" s="4">
        <f>E1948/(constants!$A$4+constants!$B$4*data!E1948+constants!$C$4*data!E1948^2+constants!$D$4*data!E1948^3+constants!$E$4*data!E1948^4+constants!$F$4*data!E1948^5+constants!$G$4*data!E1948^6+constants!$H$4*data!E1948^7)</f>
        <v>53843.573706391864</v>
      </c>
      <c r="L1948" s="4">
        <f>F1948/(constants!$A$4+constants!$B$4*data!F1948+constants!$C$4*data!F1948^2+constants!$D$4*data!F1948^3+constants!$E$4*data!F1948^4+constants!$F$4*data!F1948^5+constants!$G$4*data!F1948^6+constants!$H$4*data!F1948^7)</f>
        <v>843.85201994093995</v>
      </c>
      <c r="M1948" s="4"/>
      <c r="N1948" s="4"/>
      <c r="O1948" s="4">
        <f t="shared" si="405"/>
        <v>14256.814295583279</v>
      </c>
      <c r="P1948" s="4">
        <f t="shared" si="406"/>
        <v>14040.71984346414</v>
      </c>
      <c r="Q1948" s="4">
        <f t="shared" si="406"/>
        <v>13460.893426597966</v>
      </c>
      <c r="R1948" s="4">
        <f t="shared" si="407"/>
        <v>210.96300498523499</v>
      </c>
      <c r="S1948" s="4"/>
      <c r="T1948" s="4"/>
      <c r="U1948" s="4">
        <f t="shared" si="408"/>
        <v>0.95870393944680277</v>
      </c>
      <c r="V1948" s="4"/>
      <c r="W1948" s="4"/>
      <c r="X1948">
        <f>IF(front!E1948&gt;$X$2,O1948,P1948)</f>
        <v>14256.814295583279</v>
      </c>
      <c r="Y1948">
        <f t="shared" si="403"/>
        <v>14022.833507282216</v>
      </c>
      <c r="Z1948">
        <f>SUMPRODUCT($B$7:$B$456,Y$7:Y$456,EXP(constants!$B$32+constants!$A$32*ABS($A$7:$A$456-$A1948)))</f>
        <v>1.0972158389311539E-15</v>
      </c>
      <c r="AA1948">
        <f t="shared" si="404"/>
        <v>14022.833507282216</v>
      </c>
      <c r="AB1948">
        <f t="shared" si="409"/>
        <v>14017.387548722612</v>
      </c>
      <c r="AD1948" s="4"/>
      <c r="AE1948" s="4"/>
      <c r="AF1948" s="4"/>
    </row>
    <row r="1949" spans="1:32" x14ac:dyDescent="0.2">
      <c r="A1949">
        <f>front!A1949</f>
        <v>1064.97</v>
      </c>
      <c r="B1949" s="1">
        <f t="shared" si="410"/>
        <v>0.42000000000007276</v>
      </c>
      <c r="C1949">
        <f>front!D1949-front!B1949</f>
        <v>5610.6</v>
      </c>
      <c r="D1949" s="2">
        <f>front!E1949-front!C1949</f>
        <v>52621.899999999994</v>
      </c>
      <c r="E1949" s="2">
        <f>IF(front!F1949-front!C1949&gt;0,front!F1949-front!C1949,0)</f>
        <v>50640.800000000003</v>
      </c>
      <c r="F1949" s="2">
        <f>front!I1949-front!H1949</f>
        <v>808.79999999999927</v>
      </c>
      <c r="G1949" s="2"/>
      <c r="H1949" s="2"/>
      <c r="I1949" s="4">
        <f>C1949/(constants!$A$4+constants!$B$4*data!C1949+constants!$C$4*data!C1949^2+constants!$D$4*data!C1949^3+constants!$E$4*data!C1949^4+constants!$F$4*data!C1949^5+constants!$G$4*data!C1949^6+constants!$H$4*data!C1949^7)</f>
        <v>5599.312544621911</v>
      </c>
      <c r="J1949" s="4">
        <f>D1949/(constants!$A$4+constants!$B$4*data!D1949+constants!$C$4*data!D1949^2+constants!$D$4*data!D1949^3+constants!$E$4*data!D1949^4+constants!$F$4*data!D1949^5+constants!$G$4*data!D1949^6+constants!$H$4*data!D1949^7)</f>
        <v>55383.698764433255</v>
      </c>
      <c r="K1949" s="4">
        <f>E1949/(constants!$A$4+constants!$B$4*data!E1949+constants!$C$4*data!E1949^2+constants!$D$4*data!E1949^3+constants!$E$4*data!E1949^4+constants!$F$4*data!E1949^5+constants!$G$4*data!E1949^6+constants!$H$4*data!E1949^7)</f>
        <v>53192.36484430392</v>
      </c>
      <c r="L1949" s="4">
        <f>F1949/(constants!$A$4+constants!$B$4*data!F1949+constants!$C$4*data!F1949^2+constants!$D$4*data!F1949^3+constants!$E$4*data!F1949^4+constants!$F$4*data!F1949^5+constants!$G$4*data!F1949^6+constants!$H$4*data!F1949^7)</f>
        <v>806.93598380240621</v>
      </c>
      <c r="M1949" s="4"/>
      <c r="N1949" s="4"/>
      <c r="O1949" s="4">
        <f t="shared" si="405"/>
        <v>13998.281361554777</v>
      </c>
      <c r="P1949" s="4">
        <f t="shared" si="406"/>
        <v>13845.924691108314</v>
      </c>
      <c r="Q1949" s="4">
        <f t="shared" si="406"/>
        <v>13298.09121107598</v>
      </c>
      <c r="R1949" s="4">
        <f t="shared" si="407"/>
        <v>201.73399595060155</v>
      </c>
      <c r="S1949" s="4"/>
      <c r="T1949" s="4"/>
      <c r="U1949" s="4">
        <f t="shared" si="408"/>
        <v>0.96043359383688209</v>
      </c>
      <c r="V1949" s="4"/>
      <c r="W1949" s="4"/>
      <c r="X1949">
        <f>IF(front!E1949&gt;$X$2,O1949,P1949)</f>
        <v>13998.281361554777</v>
      </c>
      <c r="Y1949">
        <f t="shared" si="403"/>
        <v>13764.300573253713</v>
      </c>
      <c r="Z1949">
        <f>SUMPRODUCT($B$7:$B$456,Y$7:Y$456,EXP(constants!$B$32+constants!$A$32*ABS($A$7:$A$456-$A1949)))</f>
        <v>1.0713144106510178E-15</v>
      </c>
      <c r="AA1949">
        <f t="shared" si="404"/>
        <v>13764.300573253713</v>
      </c>
      <c r="AB1949">
        <f t="shared" si="409"/>
        <v>13758.85461469411</v>
      </c>
      <c r="AD1949" s="4"/>
      <c r="AE1949" s="4"/>
      <c r="AF1949" s="4"/>
    </row>
    <row r="1950" spans="1:32" x14ac:dyDescent="0.2">
      <c r="A1950">
        <f>front!A1950</f>
        <v>1065.3900000000001</v>
      </c>
      <c r="B1950" s="1">
        <f t="shared" si="410"/>
        <v>0.42000000000007276</v>
      </c>
      <c r="C1950">
        <f>front!D1950-front!B1950</f>
        <v>5592.55</v>
      </c>
      <c r="D1950" s="2">
        <f>front!E1950-front!C1950</f>
        <v>52193</v>
      </c>
      <c r="E1950" s="2">
        <f>IF(front!F1950-front!C1950&gt;0,front!F1950-front!C1950,0)</f>
        <v>50258.799999999996</v>
      </c>
      <c r="F1950" s="2">
        <f>front!I1950-front!H1950</f>
        <v>796.20000000000073</v>
      </c>
      <c r="G1950" s="2"/>
      <c r="H1950" s="2"/>
      <c r="I1950" s="4">
        <f>C1950/(constants!$A$4+constants!$B$4*data!C1950+constants!$C$4*data!C1950^2+constants!$D$4*data!C1950^3+constants!$E$4*data!C1950^4+constants!$F$4*data!C1950^5+constants!$G$4*data!C1950^6+constants!$H$4*data!C1950^7)</f>
        <v>5581.2787106018568</v>
      </c>
      <c r="J1950" s="4">
        <f>D1950/(constants!$A$4+constants!$B$4*data!D1950+constants!$C$4*data!D1950^2+constants!$D$4*data!D1950^3+constants!$E$4*data!D1950^4+constants!$F$4*data!D1950^5+constants!$G$4*data!D1950^6+constants!$H$4*data!D1950^7)</f>
        <v>54909.029529993044</v>
      </c>
      <c r="K1950" s="4">
        <f>E1950/(constants!$A$4+constants!$B$4*data!E1950+constants!$C$4*data!E1950^2+constants!$D$4*data!E1950^3+constants!$E$4*data!E1950^4+constants!$F$4*data!E1950^5+constants!$G$4*data!E1950^6+constants!$H$4*data!E1950^7)</f>
        <v>52770.143659614354</v>
      </c>
      <c r="L1950" s="4">
        <f>F1950/(constants!$A$4+constants!$B$4*data!F1950+constants!$C$4*data!F1950^2+constants!$D$4*data!F1950^3+constants!$E$4*data!F1950^4+constants!$F$4*data!F1950^5+constants!$G$4*data!F1950^6+constants!$H$4*data!F1950^7)</f>
        <v>794.3645880110812</v>
      </c>
      <c r="M1950" s="4"/>
      <c r="N1950" s="4"/>
      <c r="O1950" s="4">
        <f t="shared" si="405"/>
        <v>13953.196776504643</v>
      </c>
      <c r="P1950" s="4">
        <f t="shared" si="406"/>
        <v>13727.257382498261</v>
      </c>
      <c r="Q1950" s="4">
        <f t="shared" si="406"/>
        <v>13192.535914903588</v>
      </c>
      <c r="R1950" s="4">
        <f t="shared" si="407"/>
        <v>198.5911470027703</v>
      </c>
      <c r="S1950" s="4"/>
      <c r="T1950" s="4"/>
      <c r="U1950" s="4">
        <f t="shared" si="408"/>
        <v>0.96104673696317355</v>
      </c>
      <c r="V1950" s="4"/>
      <c r="W1950" s="4"/>
      <c r="X1950">
        <f>IF(front!E1950&gt;$X$2,O1950,P1950)</f>
        <v>13953.196776504643</v>
      </c>
      <c r="Y1950">
        <f t="shared" si="403"/>
        <v>13719.215988203579</v>
      </c>
      <c r="Z1950">
        <f>SUMPRODUCT($B$7:$B$456,Y$7:Y$456,EXP(constants!$B$32+constants!$A$32*ABS($A$7:$A$456-$A1950)))</f>
        <v>1.0460244244984436E-15</v>
      </c>
      <c r="AA1950">
        <f t="shared" si="404"/>
        <v>13719.215988203579</v>
      </c>
      <c r="AB1950">
        <f t="shared" si="409"/>
        <v>13713.770029643976</v>
      </c>
      <c r="AD1950" s="4"/>
      <c r="AE1950" s="4"/>
      <c r="AF1950" s="4"/>
    </row>
    <row r="1951" spans="1:32" x14ac:dyDescent="0.2">
      <c r="A1951">
        <f>front!A1951</f>
        <v>1065.81</v>
      </c>
      <c r="B1951" s="1">
        <f t="shared" si="410"/>
        <v>0.41999999999984539</v>
      </c>
      <c r="C1951">
        <f>front!D1951-front!B1951</f>
        <v>5525.2999999999993</v>
      </c>
      <c r="D1951" s="2">
        <f>front!E1951-front!C1951</f>
        <v>51631.100000000006</v>
      </c>
      <c r="E1951" s="2">
        <f>IF(front!F1951-front!C1951&gt;0,front!F1951-front!C1951,0)</f>
        <v>49701.7</v>
      </c>
      <c r="F1951" s="2">
        <f>front!I1951-front!H1951</f>
        <v>771.09999999999854</v>
      </c>
      <c r="G1951" s="2"/>
      <c r="H1951" s="2"/>
      <c r="I1951" s="4">
        <f>C1951/(constants!$A$4+constants!$B$4*data!C1951+constants!$C$4*data!C1951^2+constants!$D$4*data!C1951^3+constants!$E$4*data!C1951^4+constants!$F$4*data!C1951^5+constants!$G$4*data!C1951^6+constants!$H$4*data!C1951^7)</f>
        <v>5514.0915539382659</v>
      </c>
      <c r="J1951" s="4">
        <f>D1951/(constants!$A$4+constants!$B$4*data!D1951+constants!$C$4*data!D1951^2+constants!$D$4*data!D1951^3+constants!$E$4*data!D1951^4+constants!$F$4*data!D1951^5+constants!$G$4*data!D1951^6+constants!$H$4*data!D1951^7)</f>
        <v>54287.394120904166</v>
      </c>
      <c r="K1951" s="4">
        <f>E1951/(constants!$A$4+constants!$B$4*data!E1951+constants!$C$4*data!E1951^2+constants!$D$4*data!E1951^3+constants!$E$4*data!E1951^4+constants!$F$4*data!E1951^5+constants!$G$4*data!E1951^6+constants!$H$4*data!E1951^7)</f>
        <v>52154.56636892214</v>
      </c>
      <c r="L1951" s="4">
        <f>F1951/(constants!$A$4+constants!$B$4*data!F1951+constants!$C$4*data!F1951^2+constants!$D$4*data!F1951^3+constants!$E$4*data!F1951^4+constants!$F$4*data!F1951^5+constants!$G$4*data!F1951^6+constants!$H$4*data!F1951^7)</f>
        <v>769.32158786455375</v>
      </c>
      <c r="M1951" s="4"/>
      <c r="N1951" s="4"/>
      <c r="O1951" s="4">
        <f t="shared" si="405"/>
        <v>13785.228884845665</v>
      </c>
      <c r="P1951" s="4">
        <f t="shared" si="406"/>
        <v>13571.848530226041</v>
      </c>
      <c r="Q1951" s="4">
        <f t="shared" si="406"/>
        <v>13038.641592230535</v>
      </c>
      <c r="R1951" s="4">
        <f t="shared" si="407"/>
        <v>192.33039696613844</v>
      </c>
      <c r="S1951" s="4"/>
      <c r="T1951" s="4"/>
      <c r="U1951" s="4">
        <f t="shared" si="408"/>
        <v>0.96071228345880855</v>
      </c>
      <c r="V1951" s="4"/>
      <c r="W1951" s="4"/>
      <c r="X1951">
        <f>IF(front!E1951&gt;$X$2,O1951,P1951)</f>
        <v>13785.228884845665</v>
      </c>
      <c r="Y1951">
        <f t="shared" si="403"/>
        <v>13551.248096544601</v>
      </c>
      <c r="Z1951">
        <f>SUMPRODUCT($B$7:$B$456,Y$7:Y$456,EXP(constants!$B$32+constants!$A$32*ABS($A$7:$A$456-$A1951)))</f>
        <v>1.0213314464634237E-15</v>
      </c>
      <c r="AA1951">
        <f t="shared" si="404"/>
        <v>13551.248096544601</v>
      </c>
      <c r="AB1951">
        <f t="shared" si="409"/>
        <v>13545.802137984998</v>
      </c>
      <c r="AD1951" s="4"/>
      <c r="AE1951" s="4"/>
      <c r="AF1951" s="4"/>
    </row>
    <row r="1952" spans="1:32" x14ac:dyDescent="0.2">
      <c r="A1952">
        <f>front!A1952</f>
        <v>1066.23</v>
      </c>
      <c r="B1952" s="1">
        <f t="shared" si="410"/>
        <v>0.42000000000007276</v>
      </c>
      <c r="C1952">
        <f>front!D1952-front!B1952</f>
        <v>5437.1999999999989</v>
      </c>
      <c r="D1952" s="2">
        <f>front!E1952-front!C1952</f>
        <v>51025.9</v>
      </c>
      <c r="E1952" s="2">
        <f>IF(front!F1952-front!C1952&gt;0,front!F1952-front!C1952,0)</f>
        <v>49076.5</v>
      </c>
      <c r="F1952" s="2">
        <f>front!I1952-front!H1952</f>
        <v>763.80000000000109</v>
      </c>
      <c r="G1952" s="2"/>
      <c r="H1952" s="2"/>
      <c r="I1952" s="4">
        <f>C1952/(constants!$A$4+constants!$B$4*data!C1952+constants!$C$4*data!C1952^2+constants!$D$4*data!C1952^3+constants!$E$4*data!C1952^4+constants!$F$4*data!C1952^5+constants!$G$4*data!C1952^6+constants!$H$4*data!C1952^7)</f>
        <v>5426.0799748636218</v>
      </c>
      <c r="J1952" s="4">
        <f>D1952/(constants!$A$4+constants!$B$4*data!D1952+constants!$C$4*data!D1952^2+constants!$D$4*data!D1952^3+constants!$E$4*data!D1952^4+constants!$F$4*data!D1952^5+constants!$G$4*data!D1952^6+constants!$H$4*data!D1952^7)</f>
        <v>53618.111770654628</v>
      </c>
      <c r="K1952" s="4">
        <f>E1952/(constants!$A$4+constants!$B$4*data!E1952+constants!$C$4*data!E1952^2+constants!$D$4*data!E1952^3+constants!$E$4*data!E1952^4+constants!$F$4*data!E1952^5+constants!$G$4*data!E1952^6+constants!$H$4*data!E1952^7)</f>
        <v>51464.012190825444</v>
      </c>
      <c r="L1952" s="4">
        <f>F1952/(constants!$A$4+constants!$B$4*data!F1952+constants!$C$4*data!F1952^2+constants!$D$4*data!F1952^3+constants!$E$4*data!F1952^4+constants!$F$4*data!F1952^5+constants!$G$4*data!F1952^6+constants!$H$4*data!F1952^7)</f>
        <v>762.03817037710769</v>
      </c>
      <c r="M1952" s="4"/>
      <c r="N1952" s="4"/>
      <c r="O1952" s="4">
        <f t="shared" si="405"/>
        <v>13565.199937159054</v>
      </c>
      <c r="P1952" s="4">
        <f t="shared" si="406"/>
        <v>13404.527942663657</v>
      </c>
      <c r="Q1952" s="4">
        <f t="shared" si="406"/>
        <v>12866.003047706361</v>
      </c>
      <c r="R1952" s="4">
        <f t="shared" si="407"/>
        <v>190.50954259427692</v>
      </c>
      <c r="S1952" s="4"/>
      <c r="T1952" s="4"/>
      <c r="U1952" s="4">
        <f t="shared" si="408"/>
        <v>0.95982515033272531</v>
      </c>
      <c r="V1952" s="4"/>
      <c r="W1952" s="4"/>
      <c r="X1952">
        <f>IF(front!E1952&gt;$X$2,O1952,P1952)</f>
        <v>13565.199937159054</v>
      </c>
      <c r="Y1952">
        <f t="shared" si="403"/>
        <v>13331.21914885799</v>
      </c>
      <c r="Z1952">
        <f>SUMPRODUCT($B$7:$B$456,Y$7:Y$456,EXP(constants!$B$32+constants!$A$32*ABS($A$7:$A$456-$A1952)))</f>
        <v>9.9722138327240153E-16</v>
      </c>
      <c r="AA1952">
        <f t="shared" si="404"/>
        <v>13331.21914885799</v>
      </c>
      <c r="AB1952">
        <f t="shared" si="409"/>
        <v>13325.773190298387</v>
      </c>
      <c r="AD1952" s="4"/>
      <c r="AE1952" s="4"/>
      <c r="AF1952" s="4"/>
    </row>
    <row r="1953" spans="1:32" x14ac:dyDescent="0.2">
      <c r="A1953">
        <f>front!A1953</f>
        <v>1066.6500000000001</v>
      </c>
      <c r="B1953" s="1">
        <f t="shared" si="410"/>
        <v>0.42000000000007276</v>
      </c>
      <c r="C1953">
        <f>front!D1953-front!B1953</f>
        <v>5355.35</v>
      </c>
      <c r="D1953" s="2">
        <f>front!E1953-front!C1953</f>
        <v>50240.4</v>
      </c>
      <c r="E1953" s="2">
        <f>IF(front!F1953-front!C1953&gt;0,front!F1953-front!C1953,0)</f>
        <v>48334.9</v>
      </c>
      <c r="F1953" s="2">
        <f>front!I1953-front!H1953</f>
        <v>718.10000000000036</v>
      </c>
      <c r="G1953" s="2"/>
      <c r="H1953" s="2"/>
      <c r="I1953" s="4">
        <f>C1953/(constants!$A$4+constants!$B$4*data!C1953+constants!$C$4*data!C1953^2+constants!$D$4*data!C1953^3+constants!$E$4*data!C1953^4+constants!$F$4*data!C1953^5+constants!$G$4*data!C1953^6+constants!$H$4*data!C1953^7)</f>
        <v>5344.3181230020291</v>
      </c>
      <c r="J1953" s="4">
        <f>D1953/(constants!$A$4+constants!$B$4*data!D1953+constants!$C$4*data!D1953^2+constants!$D$4*data!D1953^3+constants!$E$4*data!D1953^4+constants!$F$4*data!D1953^5+constants!$G$4*data!D1953^6+constants!$H$4*data!D1953^7)</f>
        <v>52749.808804739652</v>
      </c>
      <c r="K1953" s="4">
        <f>E1953/(constants!$A$4+constants!$B$4*data!E1953+constants!$C$4*data!E1953^2+constants!$D$4*data!E1953^3+constants!$E$4*data!E1953^4+constants!$F$4*data!E1953^5+constants!$G$4*data!E1953^6+constants!$H$4*data!E1953^7)</f>
        <v>50645.305119166012</v>
      </c>
      <c r="L1953" s="4">
        <f>F1953/(constants!$A$4+constants!$B$4*data!F1953+constants!$C$4*data!F1953^2+constants!$D$4*data!F1953^3+constants!$E$4*data!F1953^4+constants!$F$4*data!F1953^5+constants!$G$4*data!F1953^6+constants!$H$4*data!F1953^7)</f>
        <v>716.44203593597842</v>
      </c>
      <c r="M1953" s="4"/>
      <c r="N1953" s="4"/>
      <c r="O1953" s="4">
        <f t="shared" si="405"/>
        <v>13360.795307505072</v>
      </c>
      <c r="P1953" s="4">
        <f t="shared" si="406"/>
        <v>13187.452201184913</v>
      </c>
      <c r="Q1953" s="4">
        <f t="shared" si="406"/>
        <v>12661.326279791503</v>
      </c>
      <c r="R1953" s="4">
        <f t="shared" si="407"/>
        <v>179.11050898399461</v>
      </c>
      <c r="S1953" s="4"/>
      <c r="T1953" s="4"/>
      <c r="U1953" s="4">
        <f t="shared" si="408"/>
        <v>0.96010405092909934</v>
      </c>
      <c r="V1953" s="4"/>
      <c r="W1953" s="4"/>
      <c r="X1953">
        <f>IF(front!E1953&gt;$X$2,O1953,P1953)</f>
        <v>13360.795307505072</v>
      </c>
      <c r="Y1953">
        <f t="shared" si="403"/>
        <v>13126.814519204008</v>
      </c>
      <c r="Z1953">
        <f>SUMPRODUCT($B$7:$B$456,Y$7:Y$456,EXP(constants!$B$32+constants!$A$32*ABS($A$7:$A$456-$A1953)))</f>
        <v>9.7368047434475575E-16</v>
      </c>
      <c r="AA1953">
        <f t="shared" si="404"/>
        <v>13126.814519204008</v>
      </c>
      <c r="AB1953">
        <f t="shared" si="409"/>
        <v>13121.368560644405</v>
      </c>
      <c r="AD1953" s="4"/>
      <c r="AE1953" s="4"/>
      <c r="AF1953" s="4"/>
    </row>
    <row r="1954" spans="1:32" x14ac:dyDescent="0.2">
      <c r="A1954">
        <f>front!A1954</f>
        <v>1067.07</v>
      </c>
      <c r="B1954" s="1">
        <f t="shared" si="410"/>
        <v>0.41999999999984539</v>
      </c>
      <c r="C1954">
        <f>front!D1954-front!B1954</f>
        <v>5284.85</v>
      </c>
      <c r="D1954" s="2">
        <f>front!E1954-front!C1954</f>
        <v>49289.7</v>
      </c>
      <c r="E1954" s="2">
        <f>IF(front!F1954-front!C1954&gt;0,front!F1954-front!C1954,0)</f>
        <v>47429.100000000006</v>
      </c>
      <c r="F1954" s="2">
        <f>front!I1954-front!H1954</f>
        <v>715.69999999999891</v>
      </c>
      <c r="G1954" s="2"/>
      <c r="H1954" s="2"/>
      <c r="I1954" s="4">
        <f>C1954/(constants!$A$4+constants!$B$4*data!C1954+constants!$C$4*data!C1954^2+constants!$D$4*data!C1954^3+constants!$E$4*data!C1954^4+constants!$F$4*data!C1954^5+constants!$G$4*data!C1954^6+constants!$H$4*data!C1954^7)</f>
        <v>5273.8985298555408</v>
      </c>
      <c r="J1954" s="4">
        <f>D1954/(constants!$A$4+constants!$B$4*data!D1954+constants!$C$4*data!D1954^2+constants!$D$4*data!D1954^3+constants!$E$4*data!D1954^4+constants!$F$4*data!D1954^5+constants!$G$4*data!D1954^6+constants!$H$4*data!D1954^7)</f>
        <v>51699.464800594134</v>
      </c>
      <c r="K1954" s="4">
        <f>E1954/(constants!$A$4+constants!$B$4*data!E1954+constants!$C$4*data!E1954^2+constants!$D$4*data!E1954^3+constants!$E$4*data!E1954^4+constants!$F$4*data!E1954^5+constants!$G$4*data!E1954^6+constants!$H$4*data!E1954^7)</f>
        <v>49646.033480737162</v>
      </c>
      <c r="L1954" s="4">
        <f>F1954/(constants!$A$4+constants!$B$4*data!F1954+constants!$C$4*data!F1954^2+constants!$D$4*data!F1954^3+constants!$E$4*data!F1954^4+constants!$F$4*data!F1954^5+constants!$G$4*data!F1954^6+constants!$H$4*data!F1954^7)</f>
        <v>714.04749334138216</v>
      </c>
      <c r="M1954" s="4"/>
      <c r="N1954" s="4"/>
      <c r="O1954" s="4">
        <f t="shared" si="405"/>
        <v>13184.746324638852</v>
      </c>
      <c r="P1954" s="4">
        <f t="shared" si="406"/>
        <v>12924.866200148534</v>
      </c>
      <c r="Q1954" s="4">
        <f t="shared" si="406"/>
        <v>12411.50837018429</v>
      </c>
      <c r="R1954" s="4">
        <f t="shared" si="407"/>
        <v>178.51187333534554</v>
      </c>
      <c r="S1954" s="4"/>
      <c r="T1954" s="4"/>
      <c r="U1954" s="4">
        <f t="shared" si="408"/>
        <v>0.96028138148475817</v>
      </c>
      <c r="V1954" s="4"/>
      <c r="W1954" s="4"/>
      <c r="X1954">
        <f>IF(front!E1954&gt;$X$2,O1954,P1954)</f>
        <v>13184.746324638852</v>
      </c>
      <c r="Y1954">
        <f t="shared" si="403"/>
        <v>12950.765536337789</v>
      </c>
      <c r="Z1954">
        <f>SUMPRODUCT($B$7:$B$456,Y$7:Y$456,EXP(constants!$B$32+constants!$A$32*ABS($A$7:$A$456-$A1954)))</f>
        <v>9.5069528393904332E-16</v>
      </c>
      <c r="AA1954">
        <f t="shared" si="404"/>
        <v>12950.765536337789</v>
      </c>
      <c r="AB1954">
        <f t="shared" si="409"/>
        <v>12945.319577778186</v>
      </c>
      <c r="AD1954" s="4"/>
      <c r="AE1954" s="4"/>
      <c r="AF1954" s="4"/>
    </row>
    <row r="1955" spans="1:32" x14ac:dyDescent="0.2">
      <c r="A1955">
        <f>front!A1955</f>
        <v>1067.49</v>
      </c>
      <c r="B1955" s="1">
        <f t="shared" si="410"/>
        <v>0.42000000000007276</v>
      </c>
      <c r="C1955">
        <f>front!D1955-front!B1955</f>
        <v>5196.3999999999996</v>
      </c>
      <c r="D1955" s="2">
        <f>front!E1955-front!C1955</f>
        <v>48697.600000000006</v>
      </c>
      <c r="E1955" s="2">
        <f>IF(front!F1955-front!C1955&gt;0,front!F1955-front!C1955,0)</f>
        <v>46870.8</v>
      </c>
      <c r="F1955" s="2">
        <f>front!I1955-front!H1955</f>
        <v>651.30000000000109</v>
      </c>
      <c r="G1955" s="2"/>
      <c r="H1955" s="2"/>
      <c r="I1955" s="4">
        <f>C1955/(constants!$A$4+constants!$B$4*data!C1955+constants!$C$4*data!C1955^2+constants!$D$4*data!C1955^3+constants!$E$4*data!C1955^4+constants!$F$4*data!C1955^5+constants!$G$4*data!C1955^6+constants!$H$4*data!C1955^7)</f>
        <v>5185.5550796330017</v>
      </c>
      <c r="J1955" s="4">
        <f>D1955/(constants!$A$4+constants!$B$4*data!D1955+constants!$C$4*data!D1955^2+constants!$D$4*data!D1955^3+constants!$E$4*data!D1955^4+constants!$F$4*data!D1955^5+constants!$G$4*data!D1955^6+constants!$H$4*data!D1955^7)</f>
        <v>51045.656626049211</v>
      </c>
      <c r="K1955" s="4">
        <f>E1955/(constants!$A$4+constants!$B$4*data!E1955+constants!$C$4*data!E1955^2+constants!$D$4*data!E1955^3+constants!$E$4*data!E1955^4+constants!$F$4*data!E1955^5+constants!$G$4*data!E1955^6+constants!$H$4*data!E1955^7)</f>
        <v>49030.569096694198</v>
      </c>
      <c r="L1955" s="4">
        <f>F1955/(constants!$A$4+constants!$B$4*data!F1955+constants!$C$4*data!F1955^2+constants!$D$4*data!F1955^3+constants!$E$4*data!F1955^4+constants!$F$4*data!F1955^5+constants!$G$4*data!F1955^6+constants!$H$4*data!F1955^7)</f>
        <v>649.79404932269381</v>
      </c>
      <c r="M1955" s="4"/>
      <c r="N1955" s="4"/>
      <c r="O1955" s="4">
        <f t="shared" si="405"/>
        <v>12963.887699082503</v>
      </c>
      <c r="P1955" s="4">
        <f t="shared" si="406"/>
        <v>12761.414156512303</v>
      </c>
      <c r="Q1955" s="4">
        <f t="shared" si="406"/>
        <v>12257.64227417355</v>
      </c>
      <c r="R1955" s="4">
        <f t="shared" si="407"/>
        <v>162.44851233067345</v>
      </c>
      <c r="S1955" s="4"/>
      <c r="T1955" s="4"/>
      <c r="U1955" s="4">
        <f t="shared" si="408"/>
        <v>0.96052381999673031</v>
      </c>
      <c r="V1955" s="4"/>
      <c r="W1955" s="4"/>
      <c r="X1955">
        <f>IF(front!E1955&gt;$X$2,O1955,P1955)</f>
        <v>12963.887699082503</v>
      </c>
      <c r="Y1955">
        <f t="shared" si="403"/>
        <v>12729.906910781439</v>
      </c>
      <c r="Z1955">
        <f>SUMPRODUCT($B$7:$B$456,Y$7:Y$456,EXP(constants!$B$32+constants!$A$32*ABS($A$7:$A$456-$A1955)))</f>
        <v>9.282526934846449E-16</v>
      </c>
      <c r="AA1955">
        <f t="shared" si="404"/>
        <v>12729.906910781439</v>
      </c>
      <c r="AB1955">
        <f t="shared" si="409"/>
        <v>12724.460952221836</v>
      </c>
      <c r="AD1955" s="4"/>
      <c r="AE1955" s="4"/>
      <c r="AF1955" s="4"/>
    </row>
    <row r="1956" spans="1:32" x14ac:dyDescent="0.2">
      <c r="A1956">
        <f>front!A1956</f>
        <v>1067.9100000000001</v>
      </c>
      <c r="B1956" s="1">
        <f t="shared" si="410"/>
        <v>0.42000000000007276</v>
      </c>
      <c r="C1956">
        <f>front!D1956-front!B1956</f>
        <v>5107.8</v>
      </c>
      <c r="D1956" s="2">
        <f>front!E1956-front!C1956</f>
        <v>47870.5</v>
      </c>
      <c r="E1956" s="2">
        <f>IF(front!F1956-front!C1956&gt;0,front!F1956-front!C1956,0)</f>
        <v>46107.6</v>
      </c>
      <c r="F1956" s="2">
        <f>front!I1956-front!H1956</f>
        <v>687.69999999999891</v>
      </c>
      <c r="G1956" s="2"/>
      <c r="H1956" s="2"/>
      <c r="I1956" s="4">
        <f>C1956/(constants!$A$4+constants!$B$4*data!C1956+constants!$C$4*data!C1956^2+constants!$D$4*data!C1956^3+constants!$E$4*data!C1956^4+constants!$F$4*data!C1956^5+constants!$G$4*data!C1956^6+constants!$H$4*data!C1956^7)</f>
        <v>5097.0679134489747</v>
      </c>
      <c r="J1956" s="4">
        <f>D1956/(constants!$A$4+constants!$B$4*data!D1956+constants!$C$4*data!D1956^2+constants!$D$4*data!D1956^3+constants!$E$4*data!D1956^4+constants!$F$4*data!D1956^5+constants!$G$4*data!D1956^6+constants!$H$4*data!D1956^7)</f>
        <v>50132.877403905011</v>
      </c>
      <c r="K1956" s="4">
        <f>E1956/(constants!$A$4+constants!$B$4*data!E1956+constants!$C$4*data!E1956^2+constants!$D$4*data!E1956^3+constants!$E$4*data!E1956^4+constants!$F$4*data!E1956^5+constants!$G$4*data!E1956^6+constants!$H$4*data!E1956^7)</f>
        <v>48189.858746034435</v>
      </c>
      <c r="L1956" s="4">
        <f>F1956/(constants!$A$4+constants!$B$4*data!F1956+constants!$C$4*data!F1956^2+constants!$D$4*data!F1956^3+constants!$E$4*data!F1956^4+constants!$F$4*data!F1956^5+constants!$G$4*data!F1956^6+constants!$H$4*data!F1956^7)</f>
        <v>686.1111851048073</v>
      </c>
      <c r="M1956" s="4"/>
      <c r="N1956" s="4"/>
      <c r="O1956" s="4">
        <f t="shared" si="405"/>
        <v>12742.669783622436</v>
      </c>
      <c r="P1956" s="4">
        <f t="shared" si="406"/>
        <v>12533.219350976253</v>
      </c>
      <c r="Q1956" s="4">
        <f t="shared" si="406"/>
        <v>12047.464686508609</v>
      </c>
      <c r="R1956" s="4">
        <f t="shared" si="407"/>
        <v>171.52779627620183</v>
      </c>
      <c r="S1956" s="4"/>
      <c r="T1956" s="4"/>
      <c r="U1956" s="4">
        <f t="shared" si="408"/>
        <v>0.96124262642624159</v>
      </c>
      <c r="V1956" s="4"/>
      <c r="W1956" s="4"/>
      <c r="X1956">
        <f>IF(front!E1956&gt;$X$2,O1956,P1956)</f>
        <v>12742.669783622436</v>
      </c>
      <c r="Y1956">
        <f t="shared" si="403"/>
        <v>12508.688995321372</v>
      </c>
      <c r="Z1956">
        <f>SUMPRODUCT($B$7:$B$456,Y$7:Y$456,EXP(constants!$B$32+constants!$A$32*ABS($A$7:$A$456-$A1956)))</f>
        <v>9.063398940945473E-16</v>
      </c>
      <c r="AA1956">
        <f t="shared" si="404"/>
        <v>12508.688995321372</v>
      </c>
      <c r="AB1956">
        <f t="shared" si="409"/>
        <v>12503.243036761769</v>
      </c>
      <c r="AD1956" s="4"/>
      <c r="AE1956" s="4"/>
      <c r="AF1956" s="4"/>
    </row>
    <row r="1957" spans="1:32" x14ac:dyDescent="0.2">
      <c r="A1957">
        <f>front!A1957</f>
        <v>1068.33</v>
      </c>
      <c r="B1957" s="1">
        <f t="shared" si="410"/>
        <v>0.41999999999984539</v>
      </c>
      <c r="C1957">
        <f>front!D1957-front!B1957</f>
        <v>5011.2</v>
      </c>
      <c r="D1957" s="2">
        <f>front!E1957-front!C1957</f>
        <v>47157</v>
      </c>
      <c r="E1957" s="2">
        <f>IF(front!F1957-front!C1957&gt;0,front!F1957-front!C1957,0)</f>
        <v>45400.5</v>
      </c>
      <c r="F1957" s="2">
        <f>front!I1957-front!H1957</f>
        <v>674.39999999999964</v>
      </c>
      <c r="G1957" s="2"/>
      <c r="H1957" s="2"/>
      <c r="I1957" s="4">
        <f>C1957/(constants!$A$4+constants!$B$4*data!C1957+constants!$C$4*data!C1957^2+constants!$D$4*data!C1957^3+constants!$E$4*data!C1957^4+constants!$F$4*data!C1957^5+constants!$G$4*data!C1957^6+constants!$H$4*data!C1957^7)</f>
        <v>5000.5976164412559</v>
      </c>
      <c r="J1957" s="4">
        <f>D1957/(constants!$A$4+constants!$B$4*data!D1957+constants!$C$4*data!D1957^2+constants!$D$4*data!D1957^3+constants!$E$4*data!D1957^4+constants!$F$4*data!D1957^5+constants!$G$4*data!D1957^6+constants!$H$4*data!D1957^7)</f>
        <v>49346.027211438726</v>
      </c>
      <c r="K1957" s="4">
        <f>E1957/(constants!$A$4+constants!$B$4*data!E1957+constants!$C$4*data!E1957^2+constants!$D$4*data!E1957^3+constants!$E$4*data!E1957^4+constants!$F$4*data!E1957^5+constants!$G$4*data!E1957^6+constants!$H$4*data!E1957^7)</f>
        <v>47411.677370260702</v>
      </c>
      <c r="L1957" s="4">
        <f>F1957/(constants!$A$4+constants!$B$4*data!F1957+constants!$C$4*data!F1957^2+constants!$D$4*data!F1957^3+constants!$E$4*data!F1957^4+constants!$F$4*data!F1957^5+constants!$G$4*data!F1957^6+constants!$H$4*data!F1957^7)</f>
        <v>672.8414535568462</v>
      </c>
      <c r="M1957" s="4"/>
      <c r="N1957" s="4"/>
      <c r="O1957" s="4">
        <f t="shared" si="405"/>
        <v>12501.49404110314</v>
      </c>
      <c r="P1957" s="4">
        <f t="shared" si="406"/>
        <v>12336.506802859682</v>
      </c>
      <c r="Q1957" s="4">
        <f t="shared" si="406"/>
        <v>11852.919342565176</v>
      </c>
      <c r="R1957" s="4">
        <f t="shared" si="407"/>
        <v>168.21036338921155</v>
      </c>
      <c r="S1957" s="4"/>
      <c r="T1957" s="4"/>
      <c r="U1957" s="4">
        <f t="shared" si="408"/>
        <v>0.96080029233377418</v>
      </c>
      <c r="V1957" s="4"/>
      <c r="W1957" s="4"/>
      <c r="X1957">
        <f>IF(front!E1957&gt;$X$2,O1957,P1957)</f>
        <v>12501.49404110314</v>
      </c>
      <c r="Y1957">
        <f t="shared" si="403"/>
        <v>12267.513252802077</v>
      </c>
      <c r="Z1957">
        <f>SUMPRODUCT($B$7:$B$456,Y$7:Y$456,EXP(constants!$B$32+constants!$A$32*ABS($A$7:$A$456-$A1957)))</f>
        <v>8.8494437925475742E-16</v>
      </c>
      <c r="AA1957">
        <f t="shared" si="404"/>
        <v>12267.513252802077</v>
      </c>
      <c r="AB1957">
        <f t="shared" si="409"/>
        <v>12262.067294242474</v>
      </c>
      <c r="AD1957" s="4"/>
      <c r="AE1957" s="4"/>
      <c r="AF1957" s="4"/>
    </row>
    <row r="1958" spans="1:32" x14ac:dyDescent="0.2">
      <c r="A1958">
        <f>front!A1958</f>
        <v>1068.75</v>
      </c>
      <c r="B1958" s="1">
        <f t="shared" si="410"/>
        <v>0.42000000000007276</v>
      </c>
      <c r="C1958">
        <f>front!D1958-front!B1958</f>
        <v>4939.8499999999995</v>
      </c>
      <c r="D1958" s="2">
        <f>front!E1958-front!C1958</f>
        <v>46344</v>
      </c>
      <c r="E1958" s="2">
        <f>IF(front!F1958-front!C1958&gt;0,front!F1958-front!C1958,0)</f>
        <v>44588.3</v>
      </c>
      <c r="F1958" s="2">
        <f>front!I1958-front!H1958</f>
        <v>666.10000000000036</v>
      </c>
      <c r="G1958" s="2"/>
      <c r="H1958" s="2"/>
      <c r="I1958" s="4">
        <f>C1958/(constants!$A$4+constants!$B$4*data!C1958+constants!$C$4*data!C1958^2+constants!$D$4*data!C1958^3+constants!$E$4*data!C1958^4+constants!$F$4*data!C1958^5+constants!$G$4*data!C1958^6+constants!$H$4*data!C1958^7)</f>
        <v>4929.347717615954</v>
      </c>
      <c r="J1958" s="4">
        <f>D1958/(constants!$A$4+constants!$B$4*data!D1958+constants!$C$4*data!D1958^2+constants!$D$4*data!D1958^3+constants!$E$4*data!D1958^4+constants!$F$4*data!D1958^5+constants!$G$4*data!D1958^6+constants!$H$4*data!D1958^7)</f>
        <v>48450.184195880858</v>
      </c>
      <c r="K1958" s="4">
        <f>E1958/(constants!$A$4+constants!$B$4*data!E1958+constants!$C$4*data!E1958^2+constants!$D$4*data!E1958^3+constants!$E$4*data!E1958^4+constants!$F$4*data!E1958^5+constants!$G$4*data!E1958^6+constants!$H$4*data!E1958^7)</f>
        <v>46518.802073778519</v>
      </c>
      <c r="L1958" s="4">
        <f>F1958/(constants!$A$4+constants!$B$4*data!F1958+constants!$C$4*data!F1958^2+constants!$D$4*data!F1958^3+constants!$E$4*data!F1958^4+constants!$F$4*data!F1958^5+constants!$G$4*data!F1958^6+constants!$H$4*data!F1958^7)</f>
        <v>664.56034798654298</v>
      </c>
      <c r="M1958" s="4"/>
      <c r="N1958" s="4"/>
      <c r="O1958" s="4">
        <f t="shared" si="405"/>
        <v>12323.369294039883</v>
      </c>
      <c r="P1958" s="4">
        <f t="shared" si="406"/>
        <v>12112.546048970215</v>
      </c>
      <c r="Q1958" s="4">
        <f t="shared" si="406"/>
        <v>11629.70051844463</v>
      </c>
      <c r="R1958" s="4">
        <f t="shared" si="407"/>
        <v>166.14008699663574</v>
      </c>
      <c r="S1958" s="4"/>
      <c r="T1958" s="4"/>
      <c r="U1958" s="4">
        <f t="shared" si="408"/>
        <v>0.96013674345810762</v>
      </c>
      <c r="V1958" s="4"/>
      <c r="W1958" s="4"/>
      <c r="X1958">
        <f>IF(front!E1958&gt;$X$2,O1958,P1958)</f>
        <v>12323.369294039883</v>
      </c>
      <c r="Y1958">
        <f t="shared" si="403"/>
        <v>12089.38850573882</v>
      </c>
      <c r="Z1958">
        <f>SUMPRODUCT($B$7:$B$456,Y$7:Y$456,EXP(constants!$B$32+constants!$A$32*ABS($A$7:$A$456-$A1958)))</f>
        <v>8.6405393768630044E-16</v>
      </c>
      <c r="AA1958">
        <f t="shared" si="404"/>
        <v>12089.38850573882</v>
      </c>
      <c r="AB1958">
        <f t="shared" si="409"/>
        <v>12083.942547179216</v>
      </c>
      <c r="AD1958" s="4"/>
      <c r="AE1958" s="4"/>
      <c r="AF1958" s="4"/>
    </row>
    <row r="1959" spans="1:32" x14ac:dyDescent="0.2">
      <c r="A1959">
        <f>front!A1959</f>
        <v>1069.17</v>
      </c>
      <c r="B1959" s="1">
        <f t="shared" si="410"/>
        <v>0.42000000000007276</v>
      </c>
      <c r="C1959">
        <f>front!D1959-front!B1959</f>
        <v>4857.95</v>
      </c>
      <c r="D1959" s="2">
        <f>front!E1959-front!C1959</f>
        <v>45641.9</v>
      </c>
      <c r="E1959" s="2">
        <f>IF(front!F1959-front!C1959&gt;0,front!F1959-front!C1959,0)</f>
        <v>43925.8</v>
      </c>
      <c r="F1959" s="2">
        <f>front!I1959-front!H1959</f>
        <v>644.5</v>
      </c>
      <c r="G1959" s="2"/>
      <c r="H1959" s="2"/>
      <c r="I1959" s="4">
        <f>C1959/(constants!$A$4+constants!$B$4*data!C1959+constants!$C$4*data!C1959^2+constants!$D$4*data!C1959^3+constants!$E$4*data!C1959^4+constants!$F$4*data!C1959^5+constants!$G$4*data!C1959^6+constants!$H$4*data!C1959^7)</f>
        <v>4847.5669486497845</v>
      </c>
      <c r="J1959" s="4">
        <f>D1959/(constants!$A$4+constants!$B$4*data!D1959+constants!$C$4*data!D1959^2+constants!$D$4*data!D1959^3+constants!$E$4*data!D1959^4+constants!$F$4*data!D1959^5+constants!$G$4*data!D1959^6+constants!$H$4*data!D1959^7)</f>
        <v>47677.259949132647</v>
      </c>
      <c r="K1959" s="4">
        <f>E1959/(constants!$A$4+constants!$B$4*data!E1959+constants!$C$4*data!E1959^2+constants!$D$4*data!E1959^3+constants!$E$4*data!E1959^4+constants!$F$4*data!E1959^5+constants!$G$4*data!E1959^6+constants!$H$4*data!E1959^7)</f>
        <v>45791.34003647224</v>
      </c>
      <c r="L1959" s="4">
        <f>F1959/(constants!$A$4+constants!$B$4*data!F1959+constants!$C$4*data!F1959^2+constants!$D$4*data!F1959^3+constants!$E$4*data!F1959^4+constants!$F$4*data!F1959^5+constants!$G$4*data!F1959^6+constants!$H$4*data!F1959^7)</f>
        <v>643.00953816864876</v>
      </c>
      <c r="M1959" s="4"/>
      <c r="N1959" s="4"/>
      <c r="O1959" s="4">
        <f t="shared" si="405"/>
        <v>12118.917371624462</v>
      </c>
      <c r="P1959" s="4">
        <f t="shared" si="406"/>
        <v>11919.31498728316</v>
      </c>
      <c r="Q1959" s="4">
        <f t="shared" si="406"/>
        <v>11447.83500911806</v>
      </c>
      <c r="R1959" s="4">
        <f t="shared" si="407"/>
        <v>160.75238454216219</v>
      </c>
      <c r="S1959" s="4"/>
      <c r="T1959" s="4"/>
      <c r="U1959" s="4">
        <f t="shared" si="408"/>
        <v>0.96044403737394923</v>
      </c>
      <c r="V1959" s="4"/>
      <c r="W1959" s="4"/>
      <c r="X1959">
        <f>IF(front!E1959&gt;$X$2,O1959,P1959)</f>
        <v>12118.917371624462</v>
      </c>
      <c r="Y1959">
        <f t="shared" si="403"/>
        <v>11884.936583323399</v>
      </c>
      <c r="Z1959">
        <f>SUMPRODUCT($B$7:$B$456,Y$7:Y$456,EXP(constants!$B$32+constants!$A$32*ABS($A$7:$A$456-$A1959)))</f>
        <v>8.4365664637582045E-16</v>
      </c>
      <c r="AA1959">
        <f t="shared" si="404"/>
        <v>11884.936583323399</v>
      </c>
      <c r="AB1959">
        <f t="shared" si="409"/>
        <v>11879.490624763795</v>
      </c>
      <c r="AD1959" s="4"/>
      <c r="AE1959" s="4"/>
      <c r="AF1959" s="4"/>
    </row>
    <row r="1960" spans="1:32" x14ac:dyDescent="0.2">
      <c r="A1960">
        <f>front!A1960</f>
        <v>1069.5899999999999</v>
      </c>
      <c r="B1960" s="1">
        <f t="shared" si="410"/>
        <v>0.41999999999984539</v>
      </c>
      <c r="C1960">
        <f>front!D1960-front!B1960</f>
        <v>4776.3999999999996</v>
      </c>
      <c r="D1960" s="2">
        <f>front!E1960-front!C1960</f>
        <v>44938.5</v>
      </c>
      <c r="E1960" s="2">
        <f>IF(front!F1960-front!C1960&gt;0,front!F1960-front!C1960,0)</f>
        <v>43261</v>
      </c>
      <c r="F1960" s="2">
        <f>front!I1960-front!H1960</f>
        <v>648.5</v>
      </c>
      <c r="G1960" s="2"/>
      <c r="H1960" s="2"/>
      <c r="I1960" s="4">
        <f>C1960/(constants!$A$4+constants!$B$4*data!C1960+constants!$C$4*data!C1960^2+constants!$D$4*data!C1960^3+constants!$E$4*data!C1960^4+constants!$F$4*data!C1960^5+constants!$G$4*data!C1960^6+constants!$H$4*data!C1960^7)</f>
        <v>4766.1400930704585</v>
      </c>
      <c r="J1960" s="4">
        <f>D1960/(constants!$A$4+constants!$B$4*data!D1960+constants!$C$4*data!D1960^2+constants!$D$4*data!D1960^3+constants!$E$4*data!D1960^4+constants!$F$4*data!D1960^5+constants!$G$4*data!D1960^6+constants!$H$4*data!D1960^7)</f>
        <v>46903.653101974203</v>
      </c>
      <c r="K1960" s="4">
        <f>E1960/(constants!$A$4+constants!$B$4*data!E1960+constants!$C$4*data!E1960^2+constants!$D$4*data!E1960^3+constants!$E$4*data!E1960^4+constants!$F$4*data!E1960^5+constants!$G$4*data!E1960^6+constants!$H$4*data!E1960^7)</f>
        <v>45062.176103623759</v>
      </c>
      <c r="L1960" s="4">
        <f>F1960/(constants!$A$4+constants!$B$4*data!F1960+constants!$C$4*data!F1960^2+constants!$D$4*data!F1960^3+constants!$E$4*data!F1960^4+constants!$F$4*data!F1960^5+constants!$G$4*data!F1960^6+constants!$H$4*data!F1960^7)</f>
        <v>647.00042673796236</v>
      </c>
      <c r="M1960" s="4"/>
      <c r="N1960" s="4"/>
      <c r="O1960" s="4">
        <f t="shared" si="405"/>
        <v>11915.350232676146</v>
      </c>
      <c r="P1960" s="4">
        <f t="shared" si="406"/>
        <v>11725.913275493551</v>
      </c>
      <c r="Q1960" s="4">
        <f t="shared" si="406"/>
        <v>11265.54402590594</v>
      </c>
      <c r="R1960" s="4">
        <f t="shared" si="407"/>
        <v>161.75010668449059</v>
      </c>
      <c r="S1960" s="4"/>
      <c r="T1960" s="4"/>
      <c r="U1960" s="4">
        <f t="shared" si="408"/>
        <v>0.9607391561943619</v>
      </c>
      <c r="V1960" s="4"/>
      <c r="W1960" s="4"/>
      <c r="X1960">
        <f>IF(front!E1960&gt;$X$2,O1960,P1960)</f>
        <v>11915.350232676146</v>
      </c>
      <c r="Y1960">
        <f t="shared" si="403"/>
        <v>11681.369444375083</v>
      </c>
      <c r="Z1960">
        <f>SUMPRODUCT($B$7:$B$456,Y$7:Y$456,EXP(constants!$B$32+constants!$A$32*ABS($A$7:$A$456-$A1960)))</f>
        <v>8.2374086377060474E-16</v>
      </c>
      <c r="AA1960">
        <f t="shared" si="404"/>
        <v>11681.369444375083</v>
      </c>
      <c r="AB1960">
        <f t="shared" si="409"/>
        <v>11675.92348581548</v>
      </c>
      <c r="AD1960" s="4"/>
      <c r="AE1960" s="4"/>
      <c r="AF1960" s="4"/>
    </row>
    <row r="1961" spans="1:32" x14ac:dyDescent="0.2">
      <c r="A1961">
        <f>front!A1961</f>
        <v>1070</v>
      </c>
      <c r="B1961" s="1">
        <f t="shared" si="410"/>
        <v>0.41000000000008185</v>
      </c>
      <c r="C1961">
        <f>front!D1961-front!B1961</f>
        <v>4706.25</v>
      </c>
      <c r="D1961" s="2">
        <f>front!E1961-front!C1961</f>
        <v>44363.1</v>
      </c>
      <c r="E1961" s="2">
        <f>IF(front!F1961-front!C1961&gt;0,front!F1961-front!C1961,0)</f>
        <v>42701.8</v>
      </c>
      <c r="F1961" s="2">
        <f>front!I1961-front!H1961</f>
        <v>596.60000000000036</v>
      </c>
      <c r="G1961" s="2"/>
      <c r="H1961" s="2"/>
      <c r="I1961" s="4">
        <f>C1961/(constants!$A$4+constants!$B$4*data!C1961+constants!$C$4*data!C1961^2+constants!$D$4*data!C1961^3+constants!$E$4*data!C1961^4+constants!$F$4*data!C1961^5+constants!$G$4*data!C1961^6+constants!$H$4*data!C1961^7)</f>
        <v>4696.0994170719487</v>
      </c>
      <c r="J1961" s="4">
        <f>D1961/(constants!$A$4+constants!$B$4*data!D1961+constants!$C$4*data!D1961^2+constants!$D$4*data!D1961^3+constants!$E$4*data!D1961^4+constants!$F$4*data!D1961^5+constants!$G$4*data!D1961^6+constants!$H$4*data!D1961^7)</f>
        <v>46271.43140003521</v>
      </c>
      <c r="K1961" s="4">
        <f>E1961/(constants!$A$4+constants!$B$4*data!E1961+constants!$C$4*data!E1961^2+constants!$D$4*data!E1961^3+constants!$E$4*data!E1961^4+constants!$F$4*data!E1961^5+constants!$G$4*data!E1961^6+constants!$H$4*data!E1961^7)</f>
        <v>44449.513505417119</v>
      </c>
      <c r="L1961" s="4">
        <f>F1961/(constants!$A$4+constants!$B$4*data!F1961+constants!$C$4*data!F1961^2+constants!$D$4*data!F1961^3+constants!$E$4*data!F1961^4+constants!$F$4*data!F1961^5+constants!$G$4*data!F1961^6+constants!$H$4*data!F1961^7)</f>
        <v>595.21872806789884</v>
      </c>
      <c r="M1961" s="4"/>
      <c r="N1961" s="4"/>
      <c r="O1961" s="4">
        <f t="shared" si="405"/>
        <v>11740.248542679872</v>
      </c>
      <c r="P1961" s="4">
        <f t="shared" si="406"/>
        <v>11567.857850008802</v>
      </c>
      <c r="Q1961" s="4">
        <f t="shared" si="406"/>
        <v>11112.37837635428</v>
      </c>
      <c r="R1961" s="4">
        <f t="shared" si="407"/>
        <v>148.80468201697471</v>
      </c>
      <c r="S1961" s="4"/>
      <c r="T1961" s="4"/>
      <c r="U1961" s="4">
        <f t="shared" si="408"/>
        <v>0.96062542611083557</v>
      </c>
      <c r="V1961" s="4"/>
      <c r="W1961" s="4"/>
      <c r="X1961">
        <f>IF(front!E1961&gt;$X$2,O1961,P1961)</f>
        <v>11740.248542679872</v>
      </c>
      <c r="Y1961">
        <f t="shared" si="403"/>
        <v>11506.267754378809</v>
      </c>
      <c r="Z1961">
        <f>SUMPRODUCT($B$7:$B$456,Y$7:Y$456,EXP(constants!$B$32+constants!$A$32*ABS($A$7:$A$456-$A1961)))</f>
        <v>8.0475283639004055E-16</v>
      </c>
      <c r="AA1961">
        <f t="shared" si="404"/>
        <v>11506.267754378809</v>
      </c>
      <c r="AB1961">
        <f t="shared" si="409"/>
        <v>11500.821795819205</v>
      </c>
      <c r="AD1961" s="4"/>
      <c r="AE1961" s="4"/>
      <c r="AF1961" s="4"/>
    </row>
    <row r="1962" spans="1:32" x14ac:dyDescent="0.2">
      <c r="A1962">
        <f>front!A1962</f>
        <v>1070.42</v>
      </c>
      <c r="B1962" s="1">
        <f t="shared" si="410"/>
        <v>0.42000000000007276</v>
      </c>
      <c r="C1962">
        <f>front!D1962-front!B1962</f>
        <v>4647.6499999999996</v>
      </c>
      <c r="D1962" s="2">
        <f>front!E1962-front!C1962</f>
        <v>43853.4</v>
      </c>
      <c r="E1962" s="2">
        <f>IF(front!F1962-front!C1962&gt;0,front!F1962-front!C1962,0)</f>
        <v>42203.6</v>
      </c>
      <c r="F1962" s="2">
        <f>front!I1962-front!H1962</f>
        <v>611.89999999999964</v>
      </c>
      <c r="G1962" s="2"/>
      <c r="H1962" s="2"/>
      <c r="I1962" s="4">
        <f>C1962/(constants!$A$4+constants!$B$4*data!C1962+constants!$C$4*data!C1962^2+constants!$D$4*data!C1962^3+constants!$E$4*data!C1962^4+constants!$F$4*data!C1962^5+constants!$G$4*data!C1962^6+constants!$H$4*data!C1962^7)</f>
        <v>4637.5930609198222</v>
      </c>
      <c r="J1962" s="4">
        <f>D1962/(constants!$A$4+constants!$B$4*data!D1962+constants!$C$4*data!D1962^2+constants!$D$4*data!D1962^3+constants!$E$4*data!D1962^4+constants!$F$4*data!D1962^5+constants!$G$4*data!D1962^6+constants!$H$4*data!D1962^7)</f>
        <v>45711.889470820061</v>
      </c>
      <c r="K1962" s="4">
        <f>E1962/(constants!$A$4+constants!$B$4*data!E1962+constants!$C$4*data!E1962^2+constants!$D$4*data!E1962^3+constants!$E$4*data!E1962^4+constants!$F$4*data!E1962^5+constants!$G$4*data!E1962^6+constants!$H$4*data!E1962^7)</f>
        <v>43904.228827731313</v>
      </c>
      <c r="L1962" s="4">
        <f>F1962/(constants!$A$4+constants!$B$4*data!F1962+constants!$C$4*data!F1962^2+constants!$D$4*data!F1962^3+constants!$E$4*data!F1962^4+constants!$F$4*data!F1962^5+constants!$G$4*data!F1962^6+constants!$H$4*data!F1962^7)</f>
        <v>610.48383443226498</v>
      </c>
      <c r="M1962" s="4"/>
      <c r="N1962" s="4"/>
      <c r="O1962" s="4">
        <f t="shared" si="405"/>
        <v>11593.982652299555</v>
      </c>
      <c r="P1962" s="4">
        <f t="shared" si="406"/>
        <v>11427.972367705015</v>
      </c>
      <c r="Q1962" s="4">
        <f t="shared" si="406"/>
        <v>10976.057206932828</v>
      </c>
      <c r="R1962" s="4">
        <f t="shared" si="407"/>
        <v>152.62095860806625</v>
      </c>
      <c r="S1962" s="4"/>
      <c r="T1962" s="4"/>
      <c r="U1962" s="4">
        <f t="shared" si="408"/>
        <v>0.960455350587889</v>
      </c>
      <c r="V1962" s="4"/>
      <c r="W1962" s="4"/>
      <c r="X1962">
        <f>IF(front!E1962&gt;$X$2,O1962,P1962)</f>
        <v>11593.982652299555</v>
      </c>
      <c r="Y1962">
        <f t="shared" si="403"/>
        <v>11360.001863998492</v>
      </c>
      <c r="Z1962">
        <f>SUMPRODUCT($B$7:$B$456,Y$7:Y$456,EXP(constants!$B$32+constants!$A$32*ABS($A$7:$A$456-$A1962)))</f>
        <v>7.8575543666666569E-16</v>
      </c>
      <c r="AA1962">
        <f t="shared" si="404"/>
        <v>11360.001863998492</v>
      </c>
      <c r="AB1962">
        <f t="shared" si="409"/>
        <v>11354.555905438889</v>
      </c>
      <c r="AD1962" s="4"/>
      <c r="AE1962" s="4"/>
      <c r="AF1962" s="4"/>
    </row>
    <row r="1963" spans="1:32" x14ac:dyDescent="0.2">
      <c r="A1963">
        <f>front!A1963</f>
        <v>1070.8399999999999</v>
      </c>
      <c r="B1963" s="1">
        <f t="shared" si="410"/>
        <v>0.41999999999984539</v>
      </c>
      <c r="C1963">
        <f>front!D1963-front!B1963</f>
        <v>4614.25</v>
      </c>
      <c r="D1963" s="2">
        <f>front!E1963-front!C1963</f>
        <v>43404.899999999994</v>
      </c>
      <c r="E1963" s="2">
        <f>IF(front!F1963-front!C1963&gt;0,front!F1963-front!C1963,0)</f>
        <v>41776.600000000006</v>
      </c>
      <c r="F1963" s="2">
        <f>front!I1963-front!H1963</f>
        <v>617.90000000000146</v>
      </c>
      <c r="G1963" s="2"/>
      <c r="H1963" s="2"/>
      <c r="I1963" s="4">
        <f>C1963/(constants!$A$4+constants!$B$4*data!C1963+constants!$C$4*data!C1963^2+constants!$D$4*data!C1963^3+constants!$E$4*data!C1963^4+constants!$F$4*data!C1963^5+constants!$G$4*data!C1963^6+constants!$H$4*data!C1963^7)</f>
        <v>4604.2473525142168</v>
      </c>
      <c r="J1963" s="4">
        <f>D1963/(constants!$A$4+constants!$B$4*data!D1963+constants!$C$4*data!D1963^2+constants!$D$4*data!D1963^3+constants!$E$4*data!D1963^4+constants!$F$4*data!D1963^5+constants!$G$4*data!D1963^6+constants!$H$4*data!D1963^7)</f>
        <v>45219.935381266638</v>
      </c>
      <c r="K1963" s="4">
        <f>E1963/(constants!$A$4+constants!$B$4*data!E1963+constants!$C$4*data!E1963^2+constants!$D$4*data!E1963^3+constants!$E$4*data!E1963^4+constants!$F$4*data!E1963^5+constants!$G$4*data!E1963^6+constants!$H$4*data!E1963^7)</f>
        <v>43437.296997081728</v>
      </c>
      <c r="L1963" s="4">
        <f>F1963/(constants!$A$4+constants!$B$4*data!F1963+constants!$C$4*data!F1963^2+constants!$D$4*data!F1963^3+constants!$E$4*data!F1963^4+constants!$F$4*data!F1963^5+constants!$G$4*data!F1963^6+constants!$H$4*data!F1963^7)</f>
        <v>616.47015503286934</v>
      </c>
      <c r="M1963" s="4"/>
      <c r="N1963" s="4"/>
      <c r="O1963" s="4">
        <f t="shared" si="405"/>
        <v>11510.618381285542</v>
      </c>
      <c r="P1963" s="4">
        <f t="shared" si="406"/>
        <v>11304.983845316659</v>
      </c>
      <c r="Q1963" s="4">
        <f t="shared" si="406"/>
        <v>10859.324249270432</v>
      </c>
      <c r="R1963" s="4">
        <f t="shared" si="407"/>
        <v>154.11753875821734</v>
      </c>
      <c r="S1963" s="4"/>
      <c r="T1963" s="4"/>
      <c r="U1963" s="4">
        <f t="shared" si="408"/>
        <v>0.96057848448577376</v>
      </c>
      <c r="V1963" s="4"/>
      <c r="W1963" s="4"/>
      <c r="X1963">
        <f>IF(front!E1963&gt;$X$2,O1963,P1963)</f>
        <v>11510.618381285542</v>
      </c>
      <c r="Y1963">
        <f t="shared" si="403"/>
        <v>11276.637592984478</v>
      </c>
      <c r="Z1963">
        <f>SUMPRODUCT($B$7:$B$456,Y$7:Y$456,EXP(constants!$B$32+constants!$A$32*ABS($A$7:$A$456-$A1963)))</f>
        <v>7.6720649910451383E-16</v>
      </c>
      <c r="AA1963">
        <f t="shared" si="404"/>
        <v>11276.637592984478</v>
      </c>
      <c r="AB1963">
        <f t="shared" si="409"/>
        <v>11271.191634424875</v>
      </c>
      <c r="AD1963" s="4"/>
      <c r="AE1963" s="4"/>
      <c r="AF1963" s="4"/>
    </row>
    <row r="1964" spans="1:32" x14ac:dyDescent="0.2">
      <c r="A1964">
        <f>front!A1964</f>
        <v>1071.26</v>
      </c>
      <c r="B1964" s="1">
        <f t="shared" si="410"/>
        <v>0.42000000000007276</v>
      </c>
      <c r="C1964">
        <f>front!D1964-front!B1964</f>
        <v>4561.3999999999996</v>
      </c>
      <c r="D1964" s="2">
        <f>front!E1964-front!C1964</f>
        <v>42903.299999999996</v>
      </c>
      <c r="E1964" s="2">
        <f>IF(front!F1964-front!C1964&gt;0,front!F1964-front!C1964,0)</f>
        <v>41304.1</v>
      </c>
      <c r="F1964" s="2">
        <f>front!I1964-front!H1964</f>
        <v>525</v>
      </c>
      <c r="G1964" s="2"/>
      <c r="H1964" s="2"/>
      <c r="I1964" s="4">
        <f>C1964/(constants!$A$4+constants!$B$4*data!C1964+constants!$C$4*data!C1964^2+constants!$D$4*data!C1964^3+constants!$E$4*data!C1964^4+constants!$F$4*data!C1964^5+constants!$G$4*data!C1964^6+constants!$H$4*data!C1964^7)</f>
        <v>4551.4845860424994</v>
      </c>
      <c r="J1964" s="4">
        <f>D1964/(constants!$A$4+constants!$B$4*data!D1964+constants!$C$4*data!D1964^2+constants!$D$4*data!D1964^3+constants!$E$4*data!D1964^4+constants!$F$4*data!D1964^5+constants!$G$4*data!D1964^6+constants!$H$4*data!D1964^7)</f>
        <v>44670.204615790964</v>
      </c>
      <c r="K1964" s="4">
        <f>E1964/(constants!$A$4+constants!$B$4*data!E1964+constants!$C$4*data!E1964^2+constants!$D$4*data!E1964^3+constants!$E$4*data!E1964^4+constants!$F$4*data!E1964^5+constants!$G$4*data!E1964^6+constants!$H$4*data!E1964^7)</f>
        <v>42921.07903273101</v>
      </c>
      <c r="L1964" s="4">
        <f>F1964/(constants!$A$4+constants!$B$4*data!F1964+constants!$C$4*data!F1964^2+constants!$D$4*data!F1964^3+constants!$E$4*data!F1964^4+constants!$F$4*data!F1964^5+constants!$G$4*data!F1964^6+constants!$H$4*data!F1964^7)</f>
        <v>523.78225229183977</v>
      </c>
      <c r="M1964" s="4"/>
      <c r="N1964" s="4"/>
      <c r="O1964" s="4">
        <f t="shared" si="405"/>
        <v>11378.711465106247</v>
      </c>
      <c r="P1964" s="4">
        <f t="shared" si="406"/>
        <v>11167.551153947741</v>
      </c>
      <c r="Q1964" s="4">
        <f t="shared" si="406"/>
        <v>10730.269758182752</v>
      </c>
      <c r="R1964" s="4">
        <f t="shared" si="407"/>
        <v>130.94556307295994</v>
      </c>
      <c r="S1964" s="4"/>
      <c r="T1964" s="4"/>
      <c r="U1964" s="4">
        <f t="shared" si="408"/>
        <v>0.96084357351607841</v>
      </c>
      <c r="V1964" s="4"/>
      <c r="W1964" s="4"/>
      <c r="X1964">
        <f>IF(front!E1964&gt;$X$2,O1964,P1964)</f>
        <v>11378.711465106247</v>
      </c>
      <c r="Y1964">
        <f t="shared" si="403"/>
        <v>11144.730676805184</v>
      </c>
      <c r="Z1964">
        <f>SUMPRODUCT($B$7:$B$456,Y$7:Y$456,EXP(constants!$B$32+constants!$A$32*ABS($A$7:$A$456-$A1964)))</f>
        <v>7.4909543708050213E-16</v>
      </c>
      <c r="AA1964">
        <f t="shared" si="404"/>
        <v>11144.730676805184</v>
      </c>
      <c r="AB1964">
        <f t="shared" si="409"/>
        <v>11139.284718245581</v>
      </c>
      <c r="AD1964" s="4"/>
      <c r="AE1964" s="4"/>
      <c r="AF1964" s="4"/>
    </row>
    <row r="1965" spans="1:32" x14ac:dyDescent="0.2">
      <c r="A1965">
        <f>front!A1965</f>
        <v>1071.68</v>
      </c>
      <c r="B1965" s="1">
        <f t="shared" si="410"/>
        <v>0.42000000000007276</v>
      </c>
      <c r="C1965">
        <f>front!D1965-front!B1965</f>
        <v>4510.25</v>
      </c>
      <c r="D1965" s="2">
        <f>front!E1965-front!C1965</f>
        <v>42555.199999999997</v>
      </c>
      <c r="E1965" s="2">
        <f>IF(front!F1965-front!C1965&gt;0,front!F1965-front!C1965,0)</f>
        <v>40947.1</v>
      </c>
      <c r="F1965" s="2">
        <f>front!I1965-front!H1965</f>
        <v>590.5</v>
      </c>
      <c r="G1965" s="2"/>
      <c r="H1965" s="2"/>
      <c r="I1965" s="4">
        <f>C1965/(constants!$A$4+constants!$B$4*data!C1965+constants!$C$4*data!C1965^2+constants!$D$4*data!C1965^3+constants!$E$4*data!C1965^4+constants!$F$4*data!C1965^5+constants!$G$4*data!C1965^6+constants!$H$4*data!C1965^7)</f>
        <v>4500.4205220659651</v>
      </c>
      <c r="J1965" s="4">
        <f>D1965/(constants!$A$4+constants!$B$4*data!D1965+constants!$C$4*data!D1965^2+constants!$D$4*data!D1965^3+constants!$E$4*data!D1965^4+constants!$F$4*data!D1965^5+constants!$G$4*data!D1965^6+constants!$H$4*data!D1965^7)</f>
        <v>44289.004053433295</v>
      </c>
      <c r="K1965" s="4">
        <f>E1965/(constants!$A$4+constants!$B$4*data!E1965+constants!$C$4*data!E1965^2+constants!$D$4*data!E1965^3+constants!$E$4*data!E1965^4+constants!$F$4*data!E1965^5+constants!$G$4*data!E1965^6+constants!$H$4*data!E1965^7)</f>
        <v>42531.381685490858</v>
      </c>
      <c r="L1965" s="4">
        <f>F1965/(constants!$A$4+constants!$B$4*data!F1965+constants!$C$4*data!F1965^2+constants!$D$4*data!F1965^3+constants!$E$4*data!F1965^4+constants!$F$4*data!F1965^5+constants!$G$4*data!F1965^6+constants!$H$4*data!F1965^7)</f>
        <v>589.13264449144094</v>
      </c>
      <c r="M1965" s="4"/>
      <c r="N1965" s="4"/>
      <c r="O1965" s="4">
        <f t="shared" si="405"/>
        <v>11251.051305164914</v>
      </c>
      <c r="P1965" s="4">
        <f t="shared" si="406"/>
        <v>11072.251013358324</v>
      </c>
      <c r="Q1965" s="4">
        <f t="shared" si="406"/>
        <v>10632.845421372715</v>
      </c>
      <c r="R1965" s="4">
        <f t="shared" si="407"/>
        <v>147.28316112286024</v>
      </c>
      <c r="S1965" s="4"/>
      <c r="T1965" s="4"/>
      <c r="U1965" s="4">
        <f t="shared" si="408"/>
        <v>0.96031470100745731</v>
      </c>
      <c r="V1965" s="4"/>
      <c r="W1965" s="4"/>
      <c r="X1965">
        <f>IF(front!E1965&gt;$X$2,O1965,P1965)</f>
        <v>11251.051305164914</v>
      </c>
      <c r="Y1965">
        <f t="shared" si="403"/>
        <v>11017.070516863851</v>
      </c>
      <c r="Z1965">
        <f>SUMPRODUCT($B$7:$B$456,Y$7:Y$456,EXP(constants!$B$32+constants!$A$32*ABS($A$7:$A$456-$A1965)))</f>
        <v>7.3141191388472022E-16</v>
      </c>
      <c r="AA1965">
        <f t="shared" si="404"/>
        <v>11017.070516863851</v>
      </c>
      <c r="AB1965">
        <f t="shared" si="409"/>
        <v>11011.624558304247</v>
      </c>
      <c r="AD1965" s="4"/>
      <c r="AE1965" s="4"/>
      <c r="AF1965" s="4"/>
    </row>
    <row r="1966" spans="1:32" x14ac:dyDescent="0.2">
      <c r="A1966">
        <f>front!A1966</f>
        <v>1072.0999999999999</v>
      </c>
      <c r="B1966" s="1">
        <f t="shared" si="410"/>
        <v>0.41999999999984539</v>
      </c>
      <c r="C1966">
        <f>front!D1966-front!B1966</f>
        <v>4466.6499999999996</v>
      </c>
      <c r="D1966" s="2">
        <f>front!E1966-front!C1966</f>
        <v>42085.200000000004</v>
      </c>
      <c r="E1966" s="2">
        <f>IF(front!F1966-front!C1966&gt;0,front!F1966-front!C1966,0)</f>
        <v>40486.1</v>
      </c>
      <c r="F1966" s="2">
        <f>front!I1966-front!H1966</f>
        <v>611.79999999999927</v>
      </c>
      <c r="G1966" s="2"/>
      <c r="H1966" s="2"/>
      <c r="I1966" s="4">
        <f>C1966/(constants!$A$4+constants!$B$4*data!C1966+constants!$C$4*data!C1966^2+constants!$D$4*data!C1966^3+constants!$E$4*data!C1966^4+constants!$F$4*data!C1966^5+constants!$G$4*data!C1966^6+constants!$H$4*data!C1966^7)</f>
        <v>4456.8949126645339</v>
      </c>
      <c r="J1966" s="4">
        <f>D1966/(constants!$A$4+constants!$B$4*data!D1966+constants!$C$4*data!D1966^2+constants!$D$4*data!D1966^3+constants!$E$4*data!D1966^4+constants!$F$4*data!D1966^5+constants!$G$4*data!D1966^6+constants!$H$4*data!D1966^7)</f>
        <v>43774.716686056592</v>
      </c>
      <c r="K1966" s="4">
        <f>E1966/(constants!$A$4+constants!$B$4*data!E1966+constants!$C$4*data!E1966^2+constants!$D$4*data!E1966^3+constants!$E$4*data!E1966^4+constants!$F$4*data!E1966^5+constants!$G$4*data!E1966^6+constants!$H$4*data!E1966^7)</f>
        <v>42028.592844933431</v>
      </c>
      <c r="L1966" s="4">
        <f>F1966/(constants!$A$4+constants!$B$4*data!F1966+constants!$C$4*data!F1966^2+constants!$D$4*data!F1966^3+constants!$E$4*data!F1966^4+constants!$F$4*data!F1966^5+constants!$G$4*data!F1966^6+constants!$H$4*data!F1966^7)</f>
        <v>610.38406244287717</v>
      </c>
      <c r="M1966" s="4"/>
      <c r="N1966" s="4"/>
      <c r="O1966" s="4">
        <f t="shared" si="405"/>
        <v>11142.237281661333</v>
      </c>
      <c r="P1966" s="4">
        <f t="shared" si="406"/>
        <v>10943.679171514148</v>
      </c>
      <c r="Q1966" s="4">
        <f t="shared" si="406"/>
        <v>10507.148211233358</v>
      </c>
      <c r="R1966" s="4">
        <f t="shared" si="407"/>
        <v>152.59601561071929</v>
      </c>
      <c r="S1966" s="4"/>
      <c r="T1966" s="4"/>
      <c r="U1966" s="4">
        <f t="shared" si="408"/>
        <v>0.96011113324511022</v>
      </c>
      <c r="V1966" s="4"/>
      <c r="W1966" s="4"/>
      <c r="X1966">
        <f>IF(front!E1966&gt;$X$2,O1966,P1966)</f>
        <v>11142.237281661333</v>
      </c>
      <c r="Y1966">
        <f t="shared" si="403"/>
        <v>10908.25649336027</v>
      </c>
      <c r="Z1966">
        <f>SUMPRODUCT($B$7:$B$456,Y$7:Y$456,EXP(constants!$B$32+constants!$A$32*ABS($A$7:$A$456-$A1966)))</f>
        <v>7.1414583682082442E-16</v>
      </c>
      <c r="AA1966">
        <f t="shared" si="404"/>
        <v>10908.25649336027</v>
      </c>
      <c r="AB1966">
        <f t="shared" si="409"/>
        <v>10902.810534800667</v>
      </c>
      <c r="AD1966" s="4"/>
      <c r="AE1966" s="4"/>
      <c r="AF1966" s="4"/>
    </row>
    <row r="1967" spans="1:32" x14ac:dyDescent="0.2">
      <c r="A1967">
        <f>front!A1967</f>
        <v>1072.52</v>
      </c>
      <c r="B1967" s="1">
        <f t="shared" si="410"/>
        <v>0.42000000000007276</v>
      </c>
      <c r="C1967">
        <f>front!D1967-front!B1967</f>
        <v>4427.25</v>
      </c>
      <c r="D1967" s="2">
        <f>front!E1967-front!C1967</f>
        <v>41935.5</v>
      </c>
      <c r="E1967" s="2">
        <f>IF(front!F1967-front!C1967&gt;0,front!F1967-front!C1967,0)</f>
        <v>40308.300000000003</v>
      </c>
      <c r="F1967" s="2">
        <f>front!I1967-front!H1967</f>
        <v>582.10000000000036</v>
      </c>
      <c r="G1967" s="2"/>
      <c r="H1967" s="2"/>
      <c r="I1967" s="4">
        <f>C1967/(constants!$A$4+constants!$B$4*data!C1967+constants!$C$4*data!C1967^2+constants!$D$4*data!C1967^3+constants!$E$4*data!C1967^4+constants!$F$4*data!C1967^5+constants!$G$4*data!C1967^6+constants!$H$4*data!C1967^7)</f>
        <v>4417.5630159032517</v>
      </c>
      <c r="J1967" s="4">
        <f>D1967/(constants!$A$4+constants!$B$4*data!D1967+constants!$C$4*data!D1967^2+constants!$D$4*data!D1967^3+constants!$E$4*data!D1967^4+constants!$F$4*data!D1967^5+constants!$G$4*data!D1967^6+constants!$H$4*data!D1967^7)</f>
        <v>43611.010437318044</v>
      </c>
      <c r="K1967" s="4">
        <f>E1967/(constants!$A$4+constants!$B$4*data!E1967+constants!$C$4*data!E1967^2+constants!$D$4*data!E1967^3+constants!$E$4*data!E1967^4+constants!$F$4*data!E1967^5+constants!$G$4*data!E1967^6+constants!$H$4*data!E1967^7)</f>
        <v>41834.807992953261</v>
      </c>
      <c r="L1967" s="4">
        <f>F1967/(constants!$A$4+constants!$B$4*data!F1967+constants!$C$4*data!F1967^2+constants!$D$4*data!F1967^3+constants!$E$4*data!F1967^4+constants!$F$4*data!F1967^5+constants!$G$4*data!F1967^6+constants!$H$4*data!F1967^7)</f>
        <v>580.75181247772105</v>
      </c>
      <c r="M1967" s="4"/>
      <c r="N1967" s="4"/>
      <c r="O1967" s="4">
        <f t="shared" si="405"/>
        <v>11043.907539758127</v>
      </c>
      <c r="P1967" s="4">
        <f t="shared" si="406"/>
        <v>10902.752609329511</v>
      </c>
      <c r="Q1967" s="4">
        <f t="shared" si="406"/>
        <v>10458.701998238315</v>
      </c>
      <c r="R1967" s="4">
        <f t="shared" si="407"/>
        <v>145.18795311943026</v>
      </c>
      <c r="S1967" s="4"/>
      <c r="T1967" s="4"/>
      <c r="U1967" s="4">
        <f t="shared" si="408"/>
        <v>0.95927169706563642</v>
      </c>
      <c r="V1967" s="4"/>
      <c r="W1967" s="4"/>
      <c r="X1967">
        <f>IF(front!E1967&gt;$X$2,O1967,P1967)</f>
        <v>11043.907539758127</v>
      </c>
      <c r="Y1967">
        <f t="shared" si="403"/>
        <v>10809.926751457064</v>
      </c>
      <c r="Z1967">
        <f>SUMPRODUCT($B$7:$B$456,Y$7:Y$456,EXP(constants!$B$32+constants!$A$32*ABS($A$7:$A$456-$A1967)))</f>
        <v>6.972873514457028E-16</v>
      </c>
      <c r="AA1967">
        <f t="shared" si="404"/>
        <v>10809.926751457064</v>
      </c>
      <c r="AB1967">
        <f t="shared" si="409"/>
        <v>10804.480792897461</v>
      </c>
      <c r="AD1967" s="4"/>
      <c r="AE1967" s="4"/>
      <c r="AF1967" s="4"/>
    </row>
    <row r="1968" spans="1:32" x14ac:dyDescent="0.2">
      <c r="A1968">
        <f>front!A1968</f>
        <v>1072.94</v>
      </c>
      <c r="B1968" s="1">
        <f t="shared" si="410"/>
        <v>0.42000000000007276</v>
      </c>
      <c r="C1968">
        <f>front!D1968-front!B1968</f>
        <v>4433.45</v>
      </c>
      <c r="D1968" s="2">
        <f>front!E1968-front!C1968</f>
        <v>41627</v>
      </c>
      <c r="E1968" s="2">
        <f>IF(front!F1968-front!C1968&gt;0,front!F1968-front!C1968,0)</f>
        <v>40037.600000000006</v>
      </c>
      <c r="F1968" s="2">
        <f>front!I1968-front!H1968</f>
        <v>591</v>
      </c>
      <c r="G1968" s="2"/>
      <c r="H1968" s="2"/>
      <c r="I1968" s="4">
        <f>C1968/(constants!$A$4+constants!$B$4*data!C1968+constants!$C$4*data!C1968^2+constants!$D$4*data!C1968^3+constants!$E$4*data!C1968^4+constants!$F$4*data!C1968^5+constants!$G$4*data!C1968^6+constants!$H$4*data!C1968^7)</f>
        <v>4423.752244667281</v>
      </c>
      <c r="J1968" s="4">
        <f>D1968/(constants!$A$4+constants!$B$4*data!D1968+constants!$C$4*data!D1968^2+constants!$D$4*data!D1968^3+constants!$E$4*data!D1968^4+constants!$F$4*data!D1968^5+constants!$G$4*data!D1968^6+constants!$H$4*data!D1968^7)</f>
        <v>43273.801423841607</v>
      </c>
      <c r="K1968" s="4">
        <f>E1968/(constants!$A$4+constants!$B$4*data!E1968+constants!$C$4*data!E1968^2+constants!$D$4*data!E1968^3+constants!$E$4*data!E1968^4+constants!$F$4*data!E1968^5+constants!$G$4*data!E1968^6+constants!$H$4*data!E1968^7)</f>
        <v>41539.914171755387</v>
      </c>
      <c r="L1968" s="4">
        <f>F1968/(constants!$A$4+constants!$B$4*data!F1968+constants!$C$4*data!F1968^2+constants!$D$4*data!F1968^3+constants!$E$4*data!F1968^4+constants!$F$4*data!F1968^5+constants!$G$4*data!F1968^6+constants!$H$4*data!F1968^7)</f>
        <v>589.63150370091489</v>
      </c>
      <c r="M1968" s="4"/>
      <c r="N1968" s="4"/>
      <c r="O1968" s="4">
        <f t="shared" si="405"/>
        <v>11059.380611668203</v>
      </c>
      <c r="P1968" s="4">
        <f t="shared" si="406"/>
        <v>10818.450355960402</v>
      </c>
      <c r="Q1968" s="4">
        <f t="shared" si="406"/>
        <v>10384.978542938847</v>
      </c>
      <c r="R1968" s="4">
        <f t="shared" si="407"/>
        <v>147.40787592522872</v>
      </c>
      <c r="S1968" s="4"/>
      <c r="T1968" s="4"/>
      <c r="U1968" s="4">
        <f t="shared" si="408"/>
        <v>0.95993217154407562</v>
      </c>
      <c r="V1968" s="4"/>
      <c r="W1968" s="4"/>
      <c r="X1968">
        <f>IF(front!E1968&gt;$X$2,O1968,P1968)</f>
        <v>11059.380611668203</v>
      </c>
      <c r="Y1968">
        <f t="shared" si="403"/>
        <v>10825.399823367139</v>
      </c>
      <c r="Z1968">
        <f>SUMPRODUCT($B$7:$B$456,Y$7:Y$456,EXP(constants!$B$32+constants!$A$32*ABS($A$7:$A$456-$A1968)))</f>
        <v>6.8082683594520578E-16</v>
      </c>
      <c r="AA1968">
        <f t="shared" si="404"/>
        <v>10825.399823367139</v>
      </c>
      <c r="AB1968">
        <f t="shared" si="409"/>
        <v>10819.953864807536</v>
      </c>
      <c r="AD1968" s="4"/>
      <c r="AE1968" s="4"/>
      <c r="AF1968" s="4"/>
    </row>
    <row r="1969" spans="1:32" x14ac:dyDescent="0.2">
      <c r="A1969">
        <f>front!A1969</f>
        <v>1073.3599999999999</v>
      </c>
      <c r="B1969" s="1">
        <f t="shared" si="410"/>
        <v>0.41999999999984539</v>
      </c>
      <c r="C1969">
        <f>front!D1969-front!B1969</f>
        <v>4385.7</v>
      </c>
      <c r="D1969" s="2">
        <f>front!E1969-front!C1969</f>
        <v>41427.699999999997</v>
      </c>
      <c r="E1969" s="2">
        <f>IF(front!F1969-front!C1969&gt;0,front!F1969-front!C1969,0)</f>
        <v>39987.699999999997</v>
      </c>
      <c r="F1969" s="2">
        <f>front!I1969-front!H1969</f>
        <v>586.60000000000036</v>
      </c>
      <c r="G1969" s="2"/>
      <c r="H1969" s="2"/>
      <c r="I1969" s="4">
        <f>C1969/(constants!$A$4+constants!$B$4*data!C1969+constants!$C$4*data!C1969^2+constants!$D$4*data!C1969^3+constants!$E$4*data!C1969^4+constants!$F$4*data!C1969^5+constants!$G$4*data!C1969^6+constants!$H$4*data!C1969^7)</f>
        <v>4376.0857173386721</v>
      </c>
      <c r="J1969" s="4">
        <f>D1969/(constants!$A$4+constants!$B$4*data!D1969+constants!$C$4*data!D1969^2+constants!$D$4*data!D1969^3+constants!$E$4*data!D1969^4+constants!$F$4*data!D1969^5+constants!$G$4*data!D1969^6+constants!$H$4*data!D1969^7)</f>
        <v>43056.066843364628</v>
      </c>
      <c r="K1969" s="4">
        <f>E1969/(constants!$A$4+constants!$B$4*data!E1969+constants!$C$4*data!E1969^2+constants!$D$4*data!E1969^3+constants!$E$4*data!E1969^4+constants!$F$4*data!E1969^5+constants!$G$4*data!E1969^6+constants!$H$4*data!E1969^7)</f>
        <v>41485.573311545348</v>
      </c>
      <c r="L1969" s="4">
        <f>F1969/(constants!$A$4+constants!$B$4*data!F1969+constants!$C$4*data!F1969^2+constants!$D$4*data!F1969^3+constants!$E$4*data!F1969^4+constants!$F$4*data!F1969^5+constants!$G$4*data!F1969^6+constants!$H$4*data!F1969^7)</f>
        <v>585.24154327614201</v>
      </c>
      <c r="M1969" s="4"/>
      <c r="N1969" s="4"/>
      <c r="O1969" s="4">
        <f t="shared" si="405"/>
        <v>10940.21429334668</v>
      </c>
      <c r="P1969" s="4">
        <f t="shared" si="406"/>
        <v>10764.016710841157</v>
      </c>
      <c r="Q1969" s="4">
        <f t="shared" si="406"/>
        <v>10371.393327886337</v>
      </c>
      <c r="R1969" s="4">
        <f t="shared" si="407"/>
        <v>146.3103858190355</v>
      </c>
      <c r="S1969" s="4"/>
      <c r="T1969" s="4"/>
      <c r="U1969" s="4">
        <f t="shared" si="408"/>
        <v>0.96352445434617517</v>
      </c>
      <c r="V1969" s="4"/>
      <c r="W1969" s="4"/>
      <c r="X1969">
        <f>IF(front!E1969&gt;$X$2,O1969,P1969)</f>
        <v>10940.21429334668</v>
      </c>
      <c r="Y1969">
        <f t="shared" si="403"/>
        <v>10706.233505045617</v>
      </c>
      <c r="Z1969">
        <f>SUMPRODUCT($B$7:$B$456,Y$7:Y$456,EXP(constants!$B$32+constants!$A$32*ABS($A$7:$A$456-$A1969)))</f>
        <v>6.6475489564256124E-16</v>
      </c>
      <c r="AA1969">
        <f t="shared" si="404"/>
        <v>10706.233505045617</v>
      </c>
      <c r="AB1969">
        <f t="shared" si="409"/>
        <v>10700.787546486014</v>
      </c>
      <c r="AD1969" s="4"/>
      <c r="AE1969" s="4"/>
      <c r="AF1969" s="4"/>
    </row>
    <row r="1970" spans="1:32" x14ac:dyDescent="0.2">
      <c r="A1970">
        <f>front!A1970</f>
        <v>1073.78</v>
      </c>
      <c r="B1970" s="1">
        <f t="shared" si="410"/>
        <v>0.42000000000007276</v>
      </c>
      <c r="C1970">
        <f>front!D1970-front!B1970</f>
        <v>4373.6000000000004</v>
      </c>
      <c r="D1970" s="2">
        <f>front!E1970-front!C1970</f>
        <v>41274.5</v>
      </c>
      <c r="E1970" s="2">
        <f>IF(front!F1970-front!C1970&gt;0,front!F1970-front!C1970,0)</f>
        <v>39698.199999999997</v>
      </c>
      <c r="F1970" s="2">
        <f>front!I1970-front!H1970</f>
        <v>568.60000000000036</v>
      </c>
      <c r="G1970" s="2"/>
      <c r="H1970" s="2"/>
      <c r="I1970" s="4">
        <f>C1970/(constants!$A$4+constants!$B$4*data!C1970+constants!$C$4*data!C1970^2+constants!$D$4*data!C1970^3+constants!$E$4*data!C1970^4+constants!$F$4*data!C1970^5+constants!$G$4*data!C1970^6+constants!$H$4*data!C1970^7)</f>
        <v>4364.0070561930143</v>
      </c>
      <c r="J1970" s="4">
        <f>D1970/(constants!$A$4+constants!$B$4*data!D1970+constants!$C$4*data!D1970^2+constants!$D$4*data!D1970^3+constants!$E$4*data!D1970^4+constants!$F$4*data!D1970^5+constants!$G$4*data!D1970^6+constants!$H$4*data!D1970^7)</f>
        <v>42888.7569722232</v>
      </c>
      <c r="K1970" s="4">
        <f>E1970/(constants!$A$4+constants!$B$4*data!E1970+constants!$C$4*data!E1970^2+constants!$D$4*data!E1970^3+constants!$E$4*data!E1970^4+constants!$F$4*data!E1970^5+constants!$G$4*data!E1970^6+constants!$H$4*data!E1970^7)</f>
        <v>41170.426320707105</v>
      </c>
      <c r="L1970" s="4">
        <f>F1970/(constants!$A$4+constants!$B$4*data!F1970+constants!$C$4*data!F1970^2+constants!$D$4*data!F1970^3+constants!$E$4*data!F1970^4+constants!$F$4*data!F1970^5+constants!$G$4*data!F1970^6+constants!$H$4*data!F1970^7)</f>
        <v>567.28262907556859</v>
      </c>
      <c r="M1970" s="4"/>
      <c r="N1970" s="4"/>
      <c r="O1970" s="4">
        <f t="shared" si="405"/>
        <v>10910.017640482536</v>
      </c>
      <c r="P1970" s="4">
        <f t="shared" si="406"/>
        <v>10722.1892430558</v>
      </c>
      <c r="Q1970" s="4">
        <f t="shared" si="406"/>
        <v>10292.606580176776</v>
      </c>
      <c r="R1970" s="4">
        <f t="shared" si="407"/>
        <v>141.82065726889215</v>
      </c>
      <c r="S1970" s="4"/>
      <c r="T1970" s="4"/>
      <c r="U1970" s="4">
        <f t="shared" si="408"/>
        <v>0.95993517245955695</v>
      </c>
      <c r="V1970" s="4"/>
      <c r="W1970" s="4"/>
      <c r="X1970">
        <f>IF(front!E1970&gt;$X$2,O1970,P1970)</f>
        <v>10910.017640482536</v>
      </c>
      <c r="Y1970">
        <f t="shared" si="403"/>
        <v>10676.036852181473</v>
      </c>
      <c r="Z1970">
        <f>SUMPRODUCT($B$7:$B$456,Y$7:Y$456,EXP(constants!$B$32+constants!$A$32*ABS($A$7:$A$456-$A1970)))</f>
        <v>6.4906235763643094E-16</v>
      </c>
      <c r="AA1970">
        <f t="shared" si="404"/>
        <v>10676.036852181473</v>
      </c>
      <c r="AB1970">
        <f t="shared" si="409"/>
        <v>10670.590893621869</v>
      </c>
      <c r="AD1970" s="4"/>
      <c r="AE1970" s="4"/>
      <c r="AF1970" s="4"/>
    </row>
    <row r="1971" spans="1:32" x14ac:dyDescent="0.2">
      <c r="A1971">
        <f>front!A1971</f>
        <v>1074.2</v>
      </c>
      <c r="B1971" s="1">
        <f t="shared" si="410"/>
        <v>0.42000000000007276</v>
      </c>
      <c r="C1971">
        <f>front!D1971-front!B1971</f>
        <v>4301</v>
      </c>
      <c r="D1971" s="2">
        <f>front!E1971-front!C1971</f>
        <v>41141.1</v>
      </c>
      <c r="E1971" s="2">
        <f>IF(front!F1971-front!C1971&gt;0,front!F1971-front!C1971,0)</f>
        <v>39602.200000000004</v>
      </c>
      <c r="F1971" s="2">
        <f>front!I1971-front!H1971</f>
        <v>508.60000000000036</v>
      </c>
      <c r="G1971" s="2"/>
      <c r="H1971" s="2"/>
      <c r="I1971" s="4">
        <f>C1971/(constants!$A$4+constants!$B$4*data!C1971+constants!$C$4*data!C1971^2+constants!$D$4*data!C1971^3+constants!$E$4*data!C1971^4+constants!$F$4*data!C1971^5+constants!$G$4*data!C1971^6+constants!$H$4*data!C1971^7)</f>
        <v>4291.5366319557443</v>
      </c>
      <c r="J1971" s="4">
        <f>D1971/(constants!$A$4+constants!$B$4*data!D1971+constants!$C$4*data!D1971^2+constants!$D$4*data!D1971^3+constants!$E$4*data!D1971^4+constants!$F$4*data!D1971^5+constants!$G$4*data!D1971^6+constants!$H$4*data!D1971^7)</f>
        <v>42743.113959430317</v>
      </c>
      <c r="K1971" s="4">
        <f>E1971/(constants!$A$4+constants!$B$4*data!E1971+constants!$C$4*data!E1971^2+constants!$D$4*data!E1971^3+constants!$E$4*data!E1971^4+constants!$F$4*data!E1971^5+constants!$G$4*data!E1971^6+constants!$H$4*data!E1971^7)</f>
        <v>41065.965907832775</v>
      </c>
      <c r="L1971" s="4">
        <f>F1971/(constants!$A$4+constants!$B$4*data!F1971+constants!$C$4*data!F1971^2+constants!$D$4*data!F1971^3+constants!$E$4*data!F1971^4+constants!$F$4*data!F1971^5+constants!$G$4*data!F1971^6+constants!$H$4*data!F1971^7)</f>
        <v>507.41976594785166</v>
      </c>
      <c r="M1971" s="4"/>
      <c r="N1971" s="4"/>
      <c r="O1971" s="4">
        <f t="shared" si="405"/>
        <v>10728.841579889362</v>
      </c>
      <c r="P1971" s="4">
        <f t="shared" si="406"/>
        <v>10685.778489857579</v>
      </c>
      <c r="Q1971" s="4">
        <f t="shared" si="406"/>
        <v>10266.491476958194</v>
      </c>
      <c r="R1971" s="4">
        <f t="shared" si="407"/>
        <v>126.85494148696291</v>
      </c>
      <c r="S1971" s="4"/>
      <c r="T1971" s="4"/>
      <c r="U1971" s="4">
        <f t="shared" si="408"/>
        <v>0.96076214631462253</v>
      </c>
      <c r="V1971" s="4"/>
      <c r="W1971" s="4"/>
      <c r="X1971">
        <f>IF(front!E1971&gt;$X$2,O1971,P1971)</f>
        <v>10728.841579889362</v>
      </c>
      <c r="Y1971">
        <f t="shared" si="403"/>
        <v>10494.860791588299</v>
      </c>
      <c r="Z1971">
        <f>SUMPRODUCT($B$7:$B$456,Y$7:Y$456,EXP(constants!$B$32+constants!$A$32*ABS($A$7:$A$456-$A1971)))</f>
        <v>6.3374026556561896E-16</v>
      </c>
      <c r="AA1971">
        <f t="shared" si="404"/>
        <v>10494.860791588299</v>
      </c>
      <c r="AB1971">
        <f t="shared" si="409"/>
        <v>10489.414833028695</v>
      </c>
      <c r="AD1971" s="4"/>
      <c r="AE1971" s="4"/>
      <c r="AF1971" s="4"/>
    </row>
    <row r="1972" spans="1:32" x14ac:dyDescent="0.2">
      <c r="A1972">
        <f>front!A1972</f>
        <v>1074.6199999999999</v>
      </c>
      <c r="B1972" s="1">
        <f t="shared" si="410"/>
        <v>0.41999999999984539</v>
      </c>
      <c r="C1972">
        <f>front!D1972-front!B1972</f>
        <v>4322.1500000000005</v>
      </c>
      <c r="D1972" s="2">
        <f>front!E1972-front!C1972</f>
        <v>40984.400000000001</v>
      </c>
      <c r="E1972" s="2">
        <f>IF(front!F1972-front!C1972&gt;0,front!F1972-front!C1972,0)</f>
        <v>39502</v>
      </c>
      <c r="F1972" s="2">
        <f>front!I1972-front!H1972</f>
        <v>558.20000000000073</v>
      </c>
      <c r="G1972" s="2"/>
      <c r="H1972" s="2"/>
      <c r="I1972" s="4">
        <f>C1972/(constants!$A$4+constants!$B$4*data!C1972+constants!$C$4*data!C1972^2+constants!$D$4*data!C1972^3+constants!$E$4*data!C1972^4+constants!$F$4*data!C1972^5+constants!$G$4*data!C1972^6+constants!$H$4*data!C1972^7)</f>
        <v>4312.6486142053536</v>
      </c>
      <c r="J1972" s="4">
        <f>D1972/(constants!$A$4+constants!$B$4*data!D1972+constants!$C$4*data!D1972^2+constants!$D$4*data!D1972^3+constants!$E$4*data!D1972^4+constants!$F$4*data!D1972^5+constants!$G$4*data!D1972^6+constants!$H$4*data!D1972^7)</f>
        <v>42572.084342807844</v>
      </c>
      <c r="K1972" s="4">
        <f>E1972/(constants!$A$4+constants!$B$4*data!E1972+constants!$C$4*data!E1972^2+constants!$D$4*data!E1972^3+constants!$E$4*data!E1972^4+constants!$F$4*data!E1972^5+constants!$G$4*data!E1972^6+constants!$H$4*data!E1972^7)</f>
        <v>40956.958977463488</v>
      </c>
      <c r="L1972" s="4">
        <f>F1972/(constants!$A$4+constants!$B$4*data!F1972+constants!$C$4*data!F1972^2+constants!$D$4*data!F1972^3+constants!$E$4*data!F1972^4+constants!$F$4*data!F1972^5+constants!$G$4*data!F1972^6+constants!$H$4*data!F1972^7)</f>
        <v>556.90637869092325</v>
      </c>
      <c r="M1972" s="4"/>
      <c r="N1972" s="4"/>
      <c r="O1972" s="4">
        <f t="shared" si="405"/>
        <v>10781.621535513385</v>
      </c>
      <c r="P1972" s="4">
        <f t="shared" si="406"/>
        <v>10643.021085701961</v>
      </c>
      <c r="Q1972" s="4">
        <f t="shared" si="406"/>
        <v>10239.239744365872</v>
      </c>
      <c r="R1972" s="4">
        <f t="shared" si="407"/>
        <v>139.22659467273081</v>
      </c>
      <c r="S1972" s="4"/>
      <c r="T1972" s="4"/>
      <c r="U1972" s="4">
        <f t="shared" si="408"/>
        <v>0.96206139797293677</v>
      </c>
      <c r="V1972" s="4"/>
      <c r="W1972" s="4"/>
      <c r="X1972">
        <f>IF(front!E1972&gt;$X$2,O1972,P1972)</f>
        <v>10781.621535513385</v>
      </c>
      <c r="Y1972">
        <f t="shared" si="403"/>
        <v>10547.640747212321</v>
      </c>
      <c r="Z1972">
        <f>SUMPRODUCT($B$7:$B$456,Y$7:Y$456,EXP(constants!$B$32+constants!$A$32*ABS($A$7:$A$456-$A1972)))</f>
        <v>6.1877987449729098E-16</v>
      </c>
      <c r="AA1972">
        <f t="shared" si="404"/>
        <v>10547.640747212321</v>
      </c>
      <c r="AB1972">
        <f t="shared" si="409"/>
        <v>10542.194788652718</v>
      </c>
      <c r="AD1972" s="4"/>
      <c r="AE1972" s="4"/>
      <c r="AF1972" s="4"/>
    </row>
    <row r="1973" spans="1:32" x14ac:dyDescent="0.2">
      <c r="A1973">
        <f>front!A1973</f>
        <v>1075.03</v>
      </c>
      <c r="B1973" s="1">
        <f t="shared" si="410"/>
        <v>0.41000000000008185</v>
      </c>
      <c r="C1973">
        <f>front!D1973-front!B1973</f>
        <v>4324.8500000000004</v>
      </c>
      <c r="D1973" s="2">
        <f>front!E1973-front!C1973</f>
        <v>40818.899999999994</v>
      </c>
      <c r="E1973" s="2">
        <f>IF(front!F1973-front!C1973&gt;0,front!F1973-front!C1973,0)</f>
        <v>39378.699999999997</v>
      </c>
      <c r="F1973" s="2">
        <f>front!I1973-front!H1973</f>
        <v>535.5</v>
      </c>
      <c r="G1973" s="2"/>
      <c r="H1973" s="2"/>
      <c r="I1973" s="4">
        <f>C1973/(constants!$A$4+constants!$B$4*data!C1973+constants!$C$4*data!C1973^2+constants!$D$4*data!C1973^3+constants!$E$4*data!C1973^4+constants!$F$4*data!C1973^5+constants!$G$4*data!C1973^6+constants!$H$4*data!C1973^7)</f>
        <v>4315.3437766597253</v>
      </c>
      <c r="J1973" s="4">
        <f>D1973/(constants!$A$4+constants!$B$4*data!D1973+constants!$C$4*data!D1973^2+constants!$D$4*data!D1973^3+constants!$E$4*data!D1973^4+constants!$F$4*data!D1973^5+constants!$G$4*data!D1973^6+constants!$H$4*data!D1973^7)</f>
        <v>42391.511167746168</v>
      </c>
      <c r="K1973" s="4">
        <f>E1973/(constants!$A$4+constants!$B$4*data!E1973+constants!$C$4*data!E1973^2+constants!$D$4*data!E1973^3+constants!$E$4*data!E1973^4+constants!$F$4*data!E1973^5+constants!$G$4*data!E1973^6+constants!$H$4*data!E1973^7)</f>
        <v>40822.854909115376</v>
      </c>
      <c r="L1973" s="4">
        <f>F1973/(constants!$A$4+constants!$B$4*data!F1973+constants!$C$4*data!F1973^2+constants!$D$4*data!F1973^3+constants!$E$4*data!F1973^4+constants!$F$4*data!F1973^5+constants!$G$4*data!F1973^6+constants!$H$4*data!F1973^7)</f>
        <v>534.25824639457801</v>
      </c>
      <c r="M1973" s="4"/>
      <c r="N1973" s="4"/>
      <c r="O1973" s="4">
        <f t="shared" si="405"/>
        <v>10788.359441649312</v>
      </c>
      <c r="P1973" s="4">
        <f t="shared" si="406"/>
        <v>10597.877791936542</v>
      </c>
      <c r="Q1973" s="4">
        <f t="shared" si="406"/>
        <v>10205.713727278844</v>
      </c>
      <c r="R1973" s="4">
        <f t="shared" si="407"/>
        <v>133.5645615986445</v>
      </c>
      <c r="S1973" s="4"/>
      <c r="T1973" s="4"/>
      <c r="U1973" s="4">
        <f t="shared" si="408"/>
        <v>0.96299598161472688</v>
      </c>
      <c r="V1973" s="4"/>
      <c r="W1973" s="4"/>
      <c r="X1973">
        <f>IF(front!E1973&gt;$X$2,O1973,P1973)</f>
        <v>10788.359441649312</v>
      </c>
      <c r="Y1973">
        <f t="shared" ref="Y1973:Y2036" si="411">X1973-$U$4</f>
        <v>10554.378653348249</v>
      </c>
      <c r="Z1973">
        <f>SUMPRODUCT($B$7:$B$456,Y$7:Y$456,EXP(constants!$B$32+constants!$A$32*ABS($A$7:$A$456-$A1973)))</f>
        <v>6.0451639709043423E-16</v>
      </c>
      <c r="AA1973">
        <f t="shared" si="404"/>
        <v>10554.378653348249</v>
      </c>
      <c r="AB1973">
        <f t="shared" si="409"/>
        <v>10548.932694788646</v>
      </c>
      <c r="AD1973" s="4"/>
      <c r="AE1973" s="4"/>
      <c r="AF1973" s="4"/>
    </row>
    <row r="1974" spans="1:32" x14ac:dyDescent="0.2">
      <c r="A1974">
        <f>front!A1974</f>
        <v>1075.45</v>
      </c>
      <c r="B1974" s="1">
        <f t="shared" si="410"/>
        <v>0.42000000000007276</v>
      </c>
      <c r="C1974">
        <f>front!D1974-front!B1974</f>
        <v>4298.3</v>
      </c>
      <c r="D1974" s="2">
        <f>front!E1974-front!C1974</f>
        <v>40621.9</v>
      </c>
      <c r="E1974" s="2">
        <f>IF(front!F1974-front!C1974&gt;0,front!F1974-front!C1974,0)</f>
        <v>39078.9</v>
      </c>
      <c r="F1974" s="2">
        <f>front!I1974-front!H1974</f>
        <v>569.80000000000109</v>
      </c>
      <c r="G1974" s="2"/>
      <c r="H1974" s="2"/>
      <c r="I1974" s="4">
        <f>C1974/(constants!$A$4+constants!$B$4*data!C1974+constants!$C$4*data!C1974^2+constants!$D$4*data!C1974^3+constants!$E$4*data!C1974^4+constants!$F$4*data!C1974^5+constants!$G$4*data!C1974^6+constants!$H$4*data!C1974^7)</f>
        <v>4288.8415009826676</v>
      </c>
      <c r="J1974" s="4">
        <f>D1974/(constants!$A$4+constants!$B$4*data!D1974+constants!$C$4*data!D1974^2+constants!$D$4*data!D1974^3+constants!$E$4*data!D1974^4+constants!$F$4*data!D1974^5+constants!$G$4*data!D1974^6+constants!$H$4*data!D1974^7)</f>
        <v>42176.651596666416</v>
      </c>
      <c r="K1974" s="4">
        <f>E1974/(constants!$A$4+constants!$B$4*data!E1974+constants!$C$4*data!E1974^2+constants!$D$4*data!E1974^3+constants!$E$4*data!E1974^4+constants!$F$4*data!E1974^5+constants!$G$4*data!E1974^6+constants!$H$4*data!E1974^7)</f>
        <v>40496.938584482079</v>
      </c>
      <c r="L1974" s="4">
        <f>F1974/(constants!$A$4+constants!$B$4*data!F1974+constants!$C$4*data!F1974^2+constants!$D$4*data!F1974^3+constants!$E$4*data!F1974^4+constants!$F$4*data!F1974^5+constants!$G$4*data!F1974^6+constants!$H$4*data!F1974^7)</f>
        <v>568.47988926838741</v>
      </c>
      <c r="M1974" s="4"/>
      <c r="N1974" s="4"/>
      <c r="O1974" s="4">
        <f t="shared" si="405"/>
        <v>10722.103752456669</v>
      </c>
      <c r="P1974" s="4">
        <f t="shared" si="406"/>
        <v>10544.162899166604</v>
      </c>
      <c r="Q1974" s="4">
        <f t="shared" si="406"/>
        <v>10124.23464612052</v>
      </c>
      <c r="R1974" s="4">
        <f t="shared" si="407"/>
        <v>142.11997231709685</v>
      </c>
      <c r="S1974" s="4"/>
      <c r="T1974" s="4"/>
      <c r="U1974" s="4">
        <f t="shared" si="408"/>
        <v>0.96017433938930563</v>
      </c>
      <c r="V1974" s="4"/>
      <c r="W1974" s="4"/>
      <c r="X1974">
        <f>IF(front!E1974&gt;$X$2,O1974,P1974)</f>
        <v>10722.103752456669</v>
      </c>
      <c r="Y1974">
        <f t="shared" si="411"/>
        <v>10488.122964155606</v>
      </c>
      <c r="Z1974">
        <f>SUMPRODUCT($B$7:$B$456,Y$7:Y$456,EXP(constants!$B$32+constants!$A$32*ABS($A$7:$A$456-$A1974)))</f>
        <v>5.9024587934193236E-16</v>
      </c>
      <c r="AA1974">
        <f t="shared" si="404"/>
        <v>10488.122964155606</v>
      </c>
      <c r="AB1974">
        <f t="shared" si="409"/>
        <v>10482.677005596002</v>
      </c>
      <c r="AD1974" s="4"/>
      <c r="AE1974" s="4"/>
      <c r="AF1974" s="4"/>
    </row>
    <row r="1975" spans="1:32" x14ac:dyDescent="0.2">
      <c r="A1975">
        <f>front!A1975</f>
        <v>1075.8699999999999</v>
      </c>
      <c r="B1975" s="1">
        <f t="shared" si="410"/>
        <v>0.41999999999984539</v>
      </c>
      <c r="C1975">
        <f>front!D1975-front!B1975</f>
        <v>4265.45</v>
      </c>
      <c r="D1975" s="2">
        <f>front!E1975-front!C1975</f>
        <v>40287.5</v>
      </c>
      <c r="E1975" s="2">
        <f>IF(front!F1975-front!C1975&gt;0,front!F1975-front!C1975,0)</f>
        <v>38779</v>
      </c>
      <c r="F1975" s="2">
        <f>front!I1975-front!H1975</f>
        <v>529</v>
      </c>
      <c r="G1975" s="2"/>
      <c r="H1975" s="2"/>
      <c r="I1975" s="4">
        <f>C1975/(constants!$A$4+constants!$B$4*data!C1975+constants!$C$4*data!C1975^2+constants!$D$4*data!C1975^3+constants!$E$4*data!C1975^4+constants!$F$4*data!C1975^5+constants!$G$4*data!C1975^6+constants!$H$4*data!C1975^7)</f>
        <v>4256.0510221153882</v>
      </c>
      <c r="J1975" s="4">
        <f>D1975/(constants!$A$4+constants!$B$4*data!D1975+constants!$C$4*data!D1975^2+constants!$D$4*data!D1975^3+constants!$E$4*data!D1975^4+constants!$F$4*data!D1975^5+constants!$G$4*data!D1975^6+constants!$H$4*data!D1975^7)</f>
        <v>41812.142853414822</v>
      </c>
      <c r="K1975" s="4">
        <f>E1975/(constants!$A$4+constants!$B$4*data!E1975+constants!$C$4*data!E1975^2+constants!$D$4*data!E1975^3+constants!$E$4*data!E1975^4+constants!$F$4*data!E1975^5+constants!$G$4*data!E1975^6+constants!$H$4*data!E1975^7)</f>
        <v>40171.132126929573</v>
      </c>
      <c r="L1975" s="4">
        <f>F1975/(constants!$A$4+constants!$B$4*data!F1975+constants!$C$4*data!F1975^2+constants!$D$4*data!F1975^3+constants!$E$4*data!F1975^4+constants!$F$4*data!F1975^5+constants!$G$4*data!F1975^6+constants!$H$4*data!F1975^7)</f>
        <v>527.77310610192819</v>
      </c>
      <c r="M1975" s="4"/>
      <c r="N1975" s="4"/>
      <c r="O1975" s="4">
        <f t="shared" si="405"/>
        <v>10640.127555288469</v>
      </c>
      <c r="P1975" s="4">
        <f t="shared" si="406"/>
        <v>10453.035713353705</v>
      </c>
      <c r="Q1975" s="4">
        <f t="shared" si="406"/>
        <v>10042.783031732393</v>
      </c>
      <c r="R1975" s="4">
        <f t="shared" si="407"/>
        <v>131.94327652548205</v>
      </c>
      <c r="S1975" s="4"/>
      <c r="T1975" s="4"/>
      <c r="U1975" s="4">
        <f t="shared" si="408"/>
        <v>0.96075277145593063</v>
      </c>
      <c r="V1975" s="4"/>
      <c r="W1975" s="4"/>
      <c r="X1975">
        <f>IF(front!E1975&gt;$X$2,O1975,P1975)</f>
        <v>10640.127555288469</v>
      </c>
      <c r="Y1975">
        <f t="shared" si="411"/>
        <v>10406.146766987405</v>
      </c>
      <c r="Z1975">
        <f>SUMPRODUCT($B$7:$B$456,Y$7:Y$456,EXP(constants!$B$32+constants!$A$32*ABS($A$7:$A$456-$A1975)))</f>
        <v>5.763122386042031E-16</v>
      </c>
      <c r="AA1975">
        <f t="shared" si="404"/>
        <v>10406.146766987405</v>
      </c>
      <c r="AB1975">
        <f t="shared" si="409"/>
        <v>10400.700808427802</v>
      </c>
      <c r="AD1975" s="4"/>
      <c r="AE1975" s="4"/>
      <c r="AF1975" s="4"/>
    </row>
    <row r="1976" spans="1:32" x14ac:dyDescent="0.2">
      <c r="A1976">
        <f>front!A1976</f>
        <v>1076.29</v>
      </c>
      <c r="B1976" s="1">
        <f t="shared" si="410"/>
        <v>0.42000000000007276</v>
      </c>
      <c r="C1976">
        <f>front!D1976-front!B1976</f>
        <v>4249.5499999999993</v>
      </c>
      <c r="D1976" s="2">
        <f>front!E1976-front!C1976</f>
        <v>40149.300000000003</v>
      </c>
      <c r="E1976" s="2">
        <f>IF(front!F1976-front!C1976&gt;0,front!F1976-front!C1976,0)</f>
        <v>38674.5</v>
      </c>
      <c r="F1976" s="2">
        <f>front!I1976-front!H1976</f>
        <v>551.5</v>
      </c>
      <c r="G1976" s="2"/>
      <c r="H1976" s="2"/>
      <c r="I1976" s="4">
        <f>C1976/(constants!$A$4+constants!$B$4*data!C1976+constants!$C$4*data!C1976^2+constants!$D$4*data!C1976^3+constants!$E$4*data!C1976^4+constants!$F$4*data!C1976^5+constants!$G$4*data!C1976^6+constants!$H$4*data!C1976^7)</f>
        <v>4240.1800161240562</v>
      </c>
      <c r="J1976" s="4">
        <f>D1976/(constants!$A$4+constants!$B$4*data!D1976+constants!$C$4*data!D1976^2+constants!$D$4*data!D1976^3+constants!$E$4*data!D1976^4+constants!$F$4*data!D1976^5+constants!$G$4*data!D1976^6+constants!$H$4*data!D1976^7)</f>
        <v>41661.57635634514</v>
      </c>
      <c r="K1976" s="4">
        <f>E1976/(constants!$A$4+constants!$B$4*data!E1976+constants!$C$4*data!E1976^2+constants!$D$4*data!E1976^3+constants!$E$4*data!E1976^4+constants!$F$4*data!E1976^5+constants!$G$4*data!E1976^6+constants!$H$4*data!E1976^7)</f>
        <v>40057.656608623627</v>
      </c>
      <c r="L1976" s="4">
        <f>F1976/(constants!$A$4+constants!$B$4*data!F1976+constants!$C$4*data!F1976^2+constants!$D$4*data!F1976^3+constants!$E$4*data!F1976^4+constants!$F$4*data!F1976^5+constants!$G$4*data!F1976^6+constants!$H$4*data!F1976^7)</f>
        <v>550.22168337827031</v>
      </c>
      <c r="M1976" s="4"/>
      <c r="N1976" s="4"/>
      <c r="O1976" s="4">
        <f t="shared" si="405"/>
        <v>10600.450040310141</v>
      </c>
      <c r="P1976" s="4">
        <f t="shared" si="406"/>
        <v>10415.394089086285</v>
      </c>
      <c r="Q1976" s="4">
        <f t="shared" si="406"/>
        <v>10014.414152155907</v>
      </c>
      <c r="R1976" s="4">
        <f t="shared" si="407"/>
        <v>137.55542084456758</v>
      </c>
      <c r="S1976" s="4"/>
      <c r="T1976" s="4"/>
      <c r="U1976" s="4">
        <f t="shared" si="408"/>
        <v>0.96150122275732774</v>
      </c>
      <c r="V1976" s="4"/>
      <c r="W1976" s="4"/>
      <c r="X1976">
        <f>IF(front!E1976&gt;$X$2,O1976,P1976)</f>
        <v>10600.450040310141</v>
      </c>
      <c r="Y1976">
        <f t="shared" si="411"/>
        <v>10366.469252009078</v>
      </c>
      <c r="Z1976">
        <f>SUMPRODUCT($B$7:$B$456,Y$7:Y$456,EXP(constants!$B$32+constants!$A$32*ABS($A$7:$A$456-$A1976)))</f>
        <v>5.6270752238928503E-16</v>
      </c>
      <c r="AA1976">
        <f t="shared" si="404"/>
        <v>10366.469252009078</v>
      </c>
      <c r="AB1976">
        <f t="shared" si="409"/>
        <v>10361.023293449474</v>
      </c>
      <c r="AD1976" s="4"/>
      <c r="AE1976" s="4"/>
      <c r="AF1976" s="4"/>
    </row>
    <row r="1977" spans="1:32" x14ac:dyDescent="0.2">
      <c r="A1977">
        <f>front!A1977</f>
        <v>1076.71</v>
      </c>
      <c r="B1977" s="1">
        <f t="shared" si="410"/>
        <v>0.42000000000007276</v>
      </c>
      <c r="C1977">
        <f>front!D1977-front!B1977</f>
        <v>4192.2999999999993</v>
      </c>
      <c r="D1977" s="2">
        <f>front!E1977-front!C1977</f>
        <v>39677.4</v>
      </c>
      <c r="E1977" s="2">
        <f>IF(front!F1977-front!C1977&gt;0,front!F1977-front!C1977,0)</f>
        <v>38190</v>
      </c>
      <c r="F1977" s="2">
        <f>front!I1977-front!H1977</f>
        <v>556.09999999999854</v>
      </c>
      <c r="G1977" s="2"/>
      <c r="H1977" s="2"/>
      <c r="I1977" s="4">
        <f>C1977/(constants!$A$4+constants!$B$4*data!C1977+constants!$C$4*data!C1977^2+constants!$D$4*data!C1977^3+constants!$E$4*data!C1977^4+constants!$F$4*data!C1977^5+constants!$G$4*data!C1977^6+constants!$H$4*data!C1977^7)</f>
        <v>4183.035388285648</v>
      </c>
      <c r="J1977" s="4">
        <f>D1977/(constants!$A$4+constants!$B$4*data!D1977+constants!$C$4*data!D1977^2+constants!$D$4*data!D1977^3+constants!$E$4*data!D1977^4+constants!$F$4*data!D1977^5+constants!$G$4*data!D1977^6+constants!$H$4*data!D1977^7)</f>
        <v>41147.791354252891</v>
      </c>
      <c r="K1977" s="4">
        <f>E1977/(constants!$A$4+constants!$B$4*data!E1977+constants!$C$4*data!E1977^2+constants!$D$4*data!E1977^3+constants!$E$4*data!E1977^4+constants!$F$4*data!E1977^5+constants!$G$4*data!E1977^6+constants!$H$4*data!E1977^7)</f>
        <v>39531.89262011485</v>
      </c>
      <c r="L1977" s="4">
        <f>F1977/(constants!$A$4+constants!$B$4*data!F1977+constants!$C$4*data!F1977^2+constants!$D$4*data!F1977^3+constants!$E$4*data!F1977^4+constants!$F$4*data!F1977^5+constants!$G$4*data!F1977^6+constants!$H$4*data!F1977^7)</f>
        <v>554.8111753030289</v>
      </c>
      <c r="M1977" s="4"/>
      <c r="N1977" s="4"/>
      <c r="O1977" s="4">
        <f t="shared" si="405"/>
        <v>10457.588470714119</v>
      </c>
      <c r="P1977" s="4">
        <f t="shared" si="406"/>
        <v>10286.947838563223</v>
      </c>
      <c r="Q1977" s="4">
        <f t="shared" si="406"/>
        <v>9882.9731550287124</v>
      </c>
      <c r="R1977" s="4">
        <f t="shared" si="407"/>
        <v>138.70279382575723</v>
      </c>
      <c r="S1977" s="4"/>
      <c r="T1977" s="4"/>
      <c r="U1977" s="4">
        <f t="shared" si="408"/>
        <v>0.9607293932200075</v>
      </c>
      <c r="V1977" s="4"/>
      <c r="W1977" s="4"/>
      <c r="X1977">
        <f>IF(front!E1977&gt;$X$2,O1977,P1977)</f>
        <v>10457.588470714119</v>
      </c>
      <c r="Y1977">
        <f t="shared" si="411"/>
        <v>10223.607682413056</v>
      </c>
      <c r="Z1977">
        <f>SUMPRODUCT($B$7:$B$456,Y$7:Y$456,EXP(constants!$B$32+constants!$A$32*ABS($A$7:$A$456-$A1977)))</f>
        <v>5.4942396593966502E-16</v>
      </c>
      <c r="AA1977">
        <f t="shared" si="404"/>
        <v>10223.607682413056</v>
      </c>
      <c r="AB1977">
        <f t="shared" si="409"/>
        <v>10218.161723853453</v>
      </c>
      <c r="AD1977" s="4"/>
      <c r="AE1977" s="4"/>
      <c r="AF1977" s="4"/>
    </row>
    <row r="1978" spans="1:32" x14ac:dyDescent="0.2">
      <c r="A1978">
        <f>front!A1978</f>
        <v>1077.1300000000001</v>
      </c>
      <c r="B1978" s="1">
        <f t="shared" si="410"/>
        <v>0.42000000000007276</v>
      </c>
      <c r="C1978">
        <f>front!D1978-front!B1978</f>
        <v>4160.3</v>
      </c>
      <c r="D1978" s="2">
        <f>front!E1978-front!C1978</f>
        <v>39166.300000000003</v>
      </c>
      <c r="E1978" s="2">
        <f>IF(front!F1978-front!C1978&gt;0,front!F1978-front!C1978,0)</f>
        <v>37837.800000000003</v>
      </c>
      <c r="F1978" s="2">
        <f>front!I1978-front!H1978</f>
        <v>529.10000000000036</v>
      </c>
      <c r="G1978" s="2"/>
      <c r="H1978" s="2"/>
      <c r="I1978" s="4">
        <f>C1978/(constants!$A$4+constants!$B$4*data!C1978+constants!$C$4*data!C1978^2+constants!$D$4*data!C1978^3+constants!$E$4*data!C1978^4+constants!$F$4*data!C1978^5+constants!$G$4*data!C1978^6+constants!$H$4*data!C1978^7)</f>
        <v>4151.0949364987882</v>
      </c>
      <c r="J1978" s="4">
        <f>D1978/(constants!$A$4+constants!$B$4*data!D1978+constants!$C$4*data!D1978^2+constants!$D$4*data!D1978^3+constants!$E$4*data!D1978^4+constants!$F$4*data!D1978^5+constants!$G$4*data!D1978^6+constants!$H$4*data!D1978^7)</f>
        <v>40591.929710224606</v>
      </c>
      <c r="K1978" s="4">
        <f>E1978/(constants!$A$4+constants!$B$4*data!E1978+constants!$C$4*data!E1978^2+constants!$D$4*data!E1978^3+constants!$E$4*data!E1978^4+constants!$F$4*data!E1978^5+constants!$G$4*data!E1978^6+constants!$H$4*data!E1978^7)</f>
        <v>39150.058905966122</v>
      </c>
      <c r="L1978" s="4">
        <f>F1978/(constants!$A$4+constants!$B$4*data!F1978+constants!$C$4*data!F1978^2+constants!$D$4*data!F1978^3+constants!$E$4*data!F1978^4+constants!$F$4*data!F1978^5+constants!$G$4*data!F1978^6+constants!$H$4*data!F1978^7)</f>
        <v>527.8728774643962</v>
      </c>
      <c r="M1978" s="4"/>
      <c r="N1978" s="4"/>
      <c r="O1978" s="4">
        <f t="shared" si="405"/>
        <v>10377.73734124697</v>
      </c>
      <c r="P1978" s="4">
        <f t="shared" si="406"/>
        <v>10147.982427556151</v>
      </c>
      <c r="Q1978" s="4">
        <f t="shared" si="406"/>
        <v>9787.5147264915304</v>
      </c>
      <c r="R1978" s="4">
        <f t="shared" si="407"/>
        <v>131.96821936609905</v>
      </c>
      <c r="S1978" s="4"/>
      <c r="T1978" s="4"/>
      <c r="U1978" s="4">
        <f t="shared" si="408"/>
        <v>0.96447888004951643</v>
      </c>
      <c r="V1978" s="4"/>
      <c r="W1978" s="4"/>
      <c r="X1978">
        <f>IF(front!E1978&gt;$X$2,O1978,P1978)</f>
        <v>10377.73734124697</v>
      </c>
      <c r="Y1978">
        <f t="shared" si="411"/>
        <v>10143.756552945906</v>
      </c>
      <c r="Z1978">
        <f>SUMPRODUCT($B$7:$B$456,Y$7:Y$456,EXP(constants!$B$32+constants!$A$32*ABS($A$7:$A$456-$A1978)))</f>
        <v>5.3645398779658847E-16</v>
      </c>
      <c r="AA1978">
        <f t="shared" si="404"/>
        <v>10143.756552945906</v>
      </c>
      <c r="AB1978">
        <f t="shared" si="409"/>
        <v>10138.310594386303</v>
      </c>
      <c r="AD1978" s="4"/>
      <c r="AE1978" s="4"/>
      <c r="AF1978" s="4"/>
    </row>
    <row r="1979" spans="1:32" x14ac:dyDescent="0.2">
      <c r="A1979">
        <f>front!A1979</f>
        <v>1077.55</v>
      </c>
      <c r="B1979" s="1">
        <f t="shared" si="410"/>
        <v>0.41999999999984539</v>
      </c>
      <c r="C1979">
        <f>front!D1979-front!B1979</f>
        <v>4096.5</v>
      </c>
      <c r="D1979" s="2">
        <f>front!E1979-front!C1979</f>
        <v>38906.399999999994</v>
      </c>
      <c r="E1979" s="2">
        <f>IF(front!F1979-front!C1979&gt;0,front!F1979-front!C1979,0)</f>
        <v>37542.399999999994</v>
      </c>
      <c r="F1979" s="2">
        <f>front!I1979-front!H1979</f>
        <v>520.79999999999927</v>
      </c>
      <c r="G1979" s="2"/>
      <c r="H1979" s="2"/>
      <c r="I1979" s="4">
        <f>C1979/(constants!$A$4+constants!$B$4*data!C1979+constants!$C$4*data!C1979^2+constants!$D$4*data!C1979^3+constants!$E$4*data!C1979^4+constants!$F$4*data!C1979^5+constants!$G$4*data!C1979^6+constants!$H$4*data!C1979^7)</f>
        <v>4087.4150058913083</v>
      </c>
      <c r="J1979" s="4">
        <f>D1979/(constants!$A$4+constants!$B$4*data!D1979+constants!$C$4*data!D1979^2+constants!$D$4*data!D1979^3+constants!$E$4*data!D1979^4+constants!$F$4*data!D1979^5+constants!$G$4*data!D1979^6+constants!$H$4*data!D1979^7)</f>
        <v>40309.51061850095</v>
      </c>
      <c r="K1979" s="4">
        <f>E1979/(constants!$A$4+constants!$B$4*data!E1979+constants!$C$4*data!E1979^2+constants!$D$4*data!E1979^3+constants!$E$4*data!E1979^4+constants!$F$4*data!E1979^5+constants!$G$4*data!E1979^6+constants!$H$4*data!E1979^7)</f>
        <v>38830.04041440627</v>
      </c>
      <c r="L1979" s="4">
        <f>F1979/(constants!$A$4+constants!$B$4*data!F1979+constants!$C$4*data!F1979^2+constants!$D$4*data!F1979^3+constants!$E$4*data!F1979^4+constants!$F$4*data!F1979^5+constants!$G$4*data!F1979^6+constants!$H$4*data!F1979^7)</f>
        <v>519.59185724688405</v>
      </c>
      <c r="M1979" s="4"/>
      <c r="N1979" s="4"/>
      <c r="O1979" s="4">
        <f t="shared" si="405"/>
        <v>10218.53751472827</v>
      </c>
      <c r="P1979" s="4">
        <f t="shared" si="406"/>
        <v>10077.377654625237</v>
      </c>
      <c r="Q1979" s="4">
        <f t="shared" si="406"/>
        <v>9707.5101036015676</v>
      </c>
      <c r="R1979" s="4">
        <f t="shared" si="407"/>
        <v>129.89796431172101</v>
      </c>
      <c r="S1979" s="4"/>
      <c r="T1979" s="4"/>
      <c r="U1979" s="4">
        <f t="shared" si="408"/>
        <v>0.96329724222909208</v>
      </c>
      <c r="V1979" s="4"/>
      <c r="W1979" s="4"/>
      <c r="X1979">
        <f>IF(front!E1979&gt;$X$2,O1979,P1979)</f>
        <v>10218.53751472827</v>
      </c>
      <c r="Y1979">
        <f t="shared" si="411"/>
        <v>9984.5567264272067</v>
      </c>
      <c r="Z1979">
        <f>SUMPRODUCT($B$7:$B$456,Y$7:Y$456,EXP(constants!$B$32+constants!$A$32*ABS($A$7:$A$456-$A1979)))</f>
        <v>5.237901854730322E-16</v>
      </c>
      <c r="AA1979">
        <f t="shared" si="404"/>
        <v>9984.5567264272067</v>
      </c>
      <c r="AB1979">
        <f t="shared" si="409"/>
        <v>9979.1107678676035</v>
      </c>
      <c r="AD1979" s="4"/>
      <c r="AE1979" s="4"/>
      <c r="AF1979" s="4"/>
    </row>
    <row r="1980" spans="1:32" x14ac:dyDescent="0.2">
      <c r="A1980">
        <f>front!A1980</f>
        <v>1077.97</v>
      </c>
      <c r="B1980" s="1">
        <f t="shared" si="410"/>
        <v>0.42000000000007276</v>
      </c>
      <c r="C1980">
        <f>front!D1980-front!B1980</f>
        <v>4029.35</v>
      </c>
      <c r="D1980" s="2">
        <f>front!E1980-front!C1980</f>
        <v>38107.1</v>
      </c>
      <c r="E1980" s="2">
        <f>IF(front!F1980-front!C1980&gt;0,front!F1980-front!C1980,0)</f>
        <v>36684.9</v>
      </c>
      <c r="F1980" s="2">
        <f>front!I1980-front!H1980</f>
        <v>540.10000000000036</v>
      </c>
      <c r="G1980" s="2"/>
      <c r="H1980" s="2"/>
      <c r="I1980" s="4">
        <f>C1980/(constants!$A$4+constants!$B$4*data!C1980+constants!$C$4*data!C1980^2+constants!$D$4*data!C1980^3+constants!$E$4*data!C1980^4+constants!$F$4*data!C1980^5+constants!$G$4*data!C1980^6+constants!$H$4*data!C1980^7)</f>
        <v>4020.3932448335631</v>
      </c>
      <c r="J1980" s="4">
        <f>D1980/(constants!$A$4+constants!$B$4*data!D1980+constants!$C$4*data!D1980^2+constants!$D$4*data!D1980^3+constants!$E$4*data!D1980^4+constants!$F$4*data!D1980^5+constants!$G$4*data!D1980^6+constants!$H$4*data!D1980^7)</f>
        <v>39441.989989856134</v>
      </c>
      <c r="K1980" s="4">
        <f>E1980/(constants!$A$4+constants!$B$4*data!E1980+constants!$C$4*data!E1980^2+constants!$D$4*data!E1980^3+constants!$E$4*data!E1980^4+constants!$F$4*data!E1980^5+constants!$G$4*data!E1980^6+constants!$H$4*data!E1980^7)</f>
        <v>37902.300138574108</v>
      </c>
      <c r="L1980" s="4">
        <f>F1980/(constants!$A$4+constants!$B$4*data!F1980+constants!$C$4*data!F1980^2+constants!$D$4*data!F1980^3+constants!$E$4*data!F1980^4+constants!$F$4*data!F1980^5+constants!$G$4*data!F1980^6+constants!$H$4*data!F1980^7)</f>
        <v>538.84773240158836</v>
      </c>
      <c r="M1980" s="4"/>
      <c r="N1980" s="4"/>
      <c r="O1980" s="4">
        <f t="shared" si="405"/>
        <v>10050.983112083908</v>
      </c>
      <c r="P1980" s="4">
        <f t="shared" si="406"/>
        <v>9860.4974974640336</v>
      </c>
      <c r="Q1980" s="4">
        <f t="shared" si="406"/>
        <v>9475.575034643527</v>
      </c>
      <c r="R1980" s="4">
        <f t="shared" si="407"/>
        <v>134.71193310039709</v>
      </c>
      <c r="S1980" s="4"/>
      <c r="T1980" s="4"/>
      <c r="U1980" s="4">
        <f t="shared" si="408"/>
        <v>0.96096318031422834</v>
      </c>
      <c r="V1980" s="4"/>
      <c r="W1980" s="4"/>
      <c r="X1980">
        <f>IF(front!E1980&gt;$X$2,O1980,P1980)</f>
        <v>10050.983112083908</v>
      </c>
      <c r="Y1980">
        <f t="shared" si="411"/>
        <v>9817.0023237828445</v>
      </c>
      <c r="Z1980">
        <f>SUMPRODUCT($B$7:$B$456,Y$7:Y$456,EXP(constants!$B$32+constants!$A$32*ABS($A$7:$A$456-$A1980)))</f>
        <v>5.1142533122877951E-16</v>
      </c>
      <c r="AA1980">
        <f t="shared" si="404"/>
        <v>9817.0023237828445</v>
      </c>
      <c r="AB1980">
        <f t="shared" si="409"/>
        <v>9811.5563652232413</v>
      </c>
      <c r="AD1980" s="4"/>
      <c r="AE1980" s="4"/>
      <c r="AF1980" s="4"/>
    </row>
    <row r="1981" spans="1:32" x14ac:dyDescent="0.2">
      <c r="A1981">
        <f>front!A1981</f>
        <v>1078.3800000000001</v>
      </c>
      <c r="B1981" s="1">
        <f t="shared" si="410"/>
        <v>0.41000000000008185</v>
      </c>
      <c r="C1981">
        <f>front!D1981-front!B1981</f>
        <v>3964.4500000000003</v>
      </c>
      <c r="D1981" s="2">
        <f>front!E1981-front!C1981</f>
        <v>37550.9</v>
      </c>
      <c r="E1981" s="2">
        <f>IF(front!F1981-front!C1981&gt;0,front!F1981-front!C1981,0)</f>
        <v>36106.6</v>
      </c>
      <c r="F1981" s="2">
        <f>front!I1981-front!H1981</f>
        <v>493.39999999999964</v>
      </c>
      <c r="G1981" s="2"/>
      <c r="H1981" s="2"/>
      <c r="I1981" s="4">
        <f>C1981/(constants!$A$4+constants!$B$4*data!C1981+constants!$C$4*data!C1981^2+constants!$D$4*data!C1981^3+constants!$E$4*data!C1981^4+constants!$F$4*data!C1981^5+constants!$G$4*data!C1981^6+constants!$H$4*data!C1981^7)</f>
        <v>3955.6189231895155</v>
      </c>
      <c r="J1981" s="4">
        <f>D1981/(constants!$A$4+constants!$B$4*data!D1981+constants!$C$4*data!D1981^2+constants!$D$4*data!D1981^3+constants!$E$4*data!D1981^4+constants!$F$4*data!D1981^5+constants!$G$4*data!D1981^6+constants!$H$4*data!D1981^7)</f>
        <v>38839.245785846091</v>
      </c>
      <c r="K1981" s="4">
        <f>E1981/(constants!$A$4+constants!$B$4*data!E1981+constants!$C$4*data!E1981^2+constants!$D$4*data!E1981^3+constants!$E$4*data!E1981^4+constants!$F$4*data!E1981^5+constants!$G$4*data!E1981^6+constants!$H$4*data!E1981^7)</f>
        <v>37277.658247347412</v>
      </c>
      <c r="L1981" s="4">
        <f>F1981/(constants!$A$4+constants!$B$4*data!F1981+constants!$C$4*data!F1981^2+constants!$D$4*data!F1981^3+constants!$E$4*data!F1981^4+constants!$F$4*data!F1981^5+constants!$G$4*data!F1981^6+constants!$H$4*data!F1981^7)</f>
        <v>492.25455577786414</v>
      </c>
      <c r="M1981" s="4"/>
      <c r="N1981" s="4"/>
      <c r="O1981" s="4">
        <f t="shared" si="405"/>
        <v>9889.0473079737894</v>
      </c>
      <c r="P1981" s="4">
        <f t="shared" si="406"/>
        <v>9709.8114464615228</v>
      </c>
      <c r="Q1981" s="4">
        <f t="shared" si="406"/>
        <v>9319.414561836853</v>
      </c>
      <c r="R1981" s="4">
        <f t="shared" si="407"/>
        <v>123.06363894446604</v>
      </c>
      <c r="S1981" s="4"/>
      <c r="T1981" s="4"/>
      <c r="U1981" s="4">
        <f t="shared" si="408"/>
        <v>0.95979356687024653</v>
      </c>
      <c r="V1981" s="4"/>
      <c r="W1981" s="4"/>
      <c r="X1981">
        <f>IF(front!E1981&gt;$X$2,O1981,P1981)</f>
        <v>9889.0473079737894</v>
      </c>
      <c r="Y1981">
        <f t="shared" si="411"/>
        <v>9655.0665196727259</v>
      </c>
      <c r="Z1981">
        <f>SUMPRODUCT($B$7:$B$456,Y$7:Y$456,EXP(constants!$B$32+constants!$A$32*ABS($A$7:$A$456-$A1981)))</f>
        <v>4.996364803661E-16</v>
      </c>
      <c r="AA1981">
        <f t="shared" si="404"/>
        <v>9655.0665196727259</v>
      </c>
      <c r="AB1981">
        <f t="shared" si="409"/>
        <v>9649.6205611131227</v>
      </c>
      <c r="AD1981" s="4"/>
      <c r="AE1981" s="4"/>
      <c r="AF1981" s="4"/>
    </row>
    <row r="1982" spans="1:32" x14ac:dyDescent="0.2">
      <c r="A1982">
        <f>front!A1982</f>
        <v>1078.8</v>
      </c>
      <c r="B1982" s="1">
        <f t="shared" si="410"/>
        <v>0.41999999999984539</v>
      </c>
      <c r="C1982">
        <f>front!D1982-front!B1982</f>
        <v>3887.5999999999995</v>
      </c>
      <c r="D1982" s="2">
        <f>front!E1982-front!C1982</f>
        <v>36885.199999999997</v>
      </c>
      <c r="E1982" s="2">
        <f>IF(front!F1982-front!C1982&gt;0,front!F1982-front!C1982,0)</f>
        <v>35434.9</v>
      </c>
      <c r="F1982" s="2">
        <f>front!I1982-front!H1982</f>
        <v>527.80000000000109</v>
      </c>
      <c r="G1982" s="2"/>
      <c r="H1982" s="2"/>
      <c r="I1982" s="4">
        <f>C1982/(constants!$A$4+constants!$B$4*data!C1982+constants!$C$4*data!C1982^2+constants!$D$4*data!C1982^3+constants!$E$4*data!C1982^4+constants!$F$4*data!C1982^5+constants!$G$4*data!C1982^6+constants!$H$4*data!C1982^7)</f>
        <v>3878.9198411861216</v>
      </c>
      <c r="J1982" s="4">
        <f>D1982/(constants!$A$4+constants!$B$4*data!D1982+constants!$C$4*data!D1982^2+constants!$D$4*data!D1982^3+constants!$E$4*data!D1982^4+constants!$F$4*data!D1982^5+constants!$G$4*data!D1982^6+constants!$H$4*data!D1982^7)</f>
        <v>38118.844253787502</v>
      </c>
      <c r="K1982" s="4">
        <f>E1982/(constants!$A$4+constants!$B$4*data!E1982+constants!$C$4*data!E1982^2+constants!$D$4*data!E1982^3+constants!$E$4*data!E1982^4+constants!$F$4*data!E1982^5+constants!$G$4*data!E1982^6+constants!$H$4*data!E1982^7)</f>
        <v>36553.170142119299</v>
      </c>
      <c r="L1982" s="4">
        <f>F1982/(constants!$A$4+constants!$B$4*data!F1982+constants!$C$4*data!F1982^2+constants!$D$4*data!F1982^3+constants!$E$4*data!F1982^4+constants!$F$4*data!F1982^5+constants!$G$4*data!F1982^6+constants!$H$4*data!F1982^7)</f>
        <v>526.575849817674</v>
      </c>
      <c r="M1982" s="4"/>
      <c r="N1982" s="4"/>
      <c r="O1982" s="4">
        <f t="shared" si="405"/>
        <v>9697.2996029653041</v>
      </c>
      <c r="P1982" s="4">
        <f t="shared" si="406"/>
        <v>9529.7110634468754</v>
      </c>
      <c r="Q1982" s="4">
        <f t="shared" si="406"/>
        <v>9138.2925355298248</v>
      </c>
      <c r="R1982" s="4">
        <f t="shared" si="407"/>
        <v>131.6439624544185</v>
      </c>
      <c r="S1982" s="4"/>
      <c r="T1982" s="4"/>
      <c r="U1982" s="4">
        <f t="shared" si="408"/>
        <v>0.95892650623811515</v>
      </c>
      <c r="V1982" s="4"/>
      <c r="W1982" s="4"/>
      <c r="X1982">
        <f>IF(front!E1982&gt;$X$2,O1982,P1982)</f>
        <v>9697.2996029653041</v>
      </c>
      <c r="Y1982">
        <f t="shared" si="411"/>
        <v>9463.3188146642406</v>
      </c>
      <c r="Z1982">
        <f>SUMPRODUCT($B$7:$B$456,Y$7:Y$456,EXP(constants!$B$32+constants!$A$32*ABS($A$7:$A$456-$A1982)))</f>
        <v>4.8784181061822085E-16</v>
      </c>
      <c r="AA1982">
        <f t="shared" si="404"/>
        <v>9463.3188146642406</v>
      </c>
      <c r="AB1982">
        <f t="shared" si="409"/>
        <v>9457.8728561046373</v>
      </c>
      <c r="AD1982" s="4"/>
      <c r="AE1982" s="4"/>
      <c r="AF1982" s="4"/>
    </row>
    <row r="1983" spans="1:32" x14ac:dyDescent="0.2">
      <c r="A1983">
        <f>front!A1983</f>
        <v>1079.22</v>
      </c>
      <c r="B1983" s="1">
        <f t="shared" si="410"/>
        <v>0.42000000000007276</v>
      </c>
      <c r="C1983">
        <f>front!D1983-front!B1983</f>
        <v>3799.6</v>
      </c>
      <c r="D1983" s="2">
        <f>front!E1983-front!C1983</f>
        <v>36017.5</v>
      </c>
      <c r="E1983" s="2">
        <f>IF(front!F1983-front!C1983&gt;0,front!F1983-front!C1983,0)</f>
        <v>34652.300000000003</v>
      </c>
      <c r="F1983" s="2">
        <f>front!I1983-front!H1983</f>
        <v>513.29999999999927</v>
      </c>
      <c r="G1983" s="2"/>
      <c r="H1983" s="2"/>
      <c r="I1983" s="4">
        <f>C1983/(constants!$A$4+constants!$B$4*data!C1983+constants!$C$4*data!C1983^2+constants!$D$4*data!C1983^3+constants!$E$4*data!C1983^4+constants!$F$4*data!C1983^5+constants!$G$4*data!C1983^6+constants!$H$4*data!C1983^7)</f>
        <v>3791.0952940887742</v>
      </c>
      <c r="J1983" s="4">
        <f>D1983/(constants!$A$4+constants!$B$4*data!D1983+constants!$C$4*data!D1983^2+constants!$D$4*data!D1983^3+constants!$E$4*data!D1983^4+constants!$F$4*data!D1983^5+constants!$G$4*data!D1983^6+constants!$H$4*data!D1983^7)</f>
        <v>37181.491842876065</v>
      </c>
      <c r="K1983" s="4">
        <f>E1983/(constants!$A$4+constants!$B$4*data!E1983+constants!$C$4*data!E1983^2+constants!$D$4*data!E1983^3+constants!$E$4*data!E1983^4+constants!$F$4*data!E1983^5+constants!$G$4*data!E1983^6+constants!$H$4*data!E1983^7)</f>
        <v>35710.469174420497</v>
      </c>
      <c r="L1983" s="4">
        <f>F1983/(constants!$A$4+constants!$B$4*data!F1983+constants!$C$4*data!F1983^2+constants!$D$4*data!F1983^3+constants!$E$4*data!F1983^4+constants!$F$4*data!F1983^5+constants!$G$4*data!F1983^6+constants!$H$4*data!F1983^7)</f>
        <v>512.10901270729812</v>
      </c>
      <c r="M1983" s="4"/>
      <c r="N1983" s="4"/>
      <c r="O1983" s="4">
        <f t="shared" si="405"/>
        <v>9477.7382352219356</v>
      </c>
      <c r="P1983" s="4">
        <f t="shared" si="406"/>
        <v>9295.3729607190162</v>
      </c>
      <c r="Q1983" s="4">
        <f t="shared" si="406"/>
        <v>8927.6172936051244</v>
      </c>
      <c r="R1983" s="4">
        <f t="shared" si="407"/>
        <v>128.02725317682453</v>
      </c>
      <c r="S1983" s="4"/>
      <c r="T1983" s="4"/>
      <c r="U1983" s="4">
        <f t="shared" si="408"/>
        <v>0.96043669590580416</v>
      </c>
      <c r="V1983" s="4"/>
      <c r="W1983" s="4"/>
      <c r="X1983">
        <f>IF(front!E1983&gt;$X$2,O1983,P1983)</f>
        <v>9477.7382352219356</v>
      </c>
      <c r="Y1983">
        <f t="shared" si="411"/>
        <v>9243.7574469208721</v>
      </c>
      <c r="Z1983">
        <f>SUMPRODUCT($B$7:$B$456,Y$7:Y$456,EXP(constants!$B$32+constants!$A$32*ABS($A$7:$A$456-$A1983)))</f>
        <v>4.7632557176945544E-16</v>
      </c>
      <c r="AA1983">
        <f t="shared" si="404"/>
        <v>9243.7574469208721</v>
      </c>
      <c r="AB1983">
        <f t="shared" si="409"/>
        <v>9238.3114883612689</v>
      </c>
      <c r="AD1983" s="4"/>
      <c r="AE1983" s="4"/>
      <c r="AF1983" s="4"/>
    </row>
    <row r="1984" spans="1:32" x14ac:dyDescent="0.2">
      <c r="A1984">
        <f>front!A1984</f>
        <v>1079.6400000000001</v>
      </c>
      <c r="B1984" s="1">
        <f t="shared" si="410"/>
        <v>0.42000000000007276</v>
      </c>
      <c r="C1984">
        <f>front!D1984-front!B1984</f>
        <v>3736.65</v>
      </c>
      <c r="D1984" s="2">
        <f>front!E1984-front!C1984</f>
        <v>35445.799999999996</v>
      </c>
      <c r="E1984" s="2">
        <f>IF(front!F1984-front!C1984&gt;0,front!F1984-front!C1984,0)</f>
        <v>34179.299999999996</v>
      </c>
      <c r="F1984" s="2">
        <f>front!I1984-front!H1984</f>
        <v>499.89999999999964</v>
      </c>
      <c r="G1984" s="2"/>
      <c r="H1984" s="2"/>
      <c r="I1984" s="4">
        <f>C1984/(constants!$A$4+constants!$B$4*data!C1984+constants!$C$4*data!C1984^2+constants!$D$4*data!C1984^3+constants!$E$4*data!C1984^4+constants!$F$4*data!C1984^5+constants!$G$4*data!C1984^6+constants!$H$4*data!C1984^7)</f>
        <v>3728.2724315305941</v>
      </c>
      <c r="J1984" s="4">
        <f>D1984/(constants!$A$4+constants!$B$4*data!D1984+constants!$C$4*data!D1984^2+constants!$D$4*data!D1984^3+constants!$E$4*data!D1984^4+constants!$F$4*data!D1984^5+constants!$G$4*data!D1984^6+constants!$H$4*data!D1984^7)</f>
        <v>36564.917868955949</v>
      </c>
      <c r="K1984" s="4">
        <f>E1984/(constants!$A$4+constants!$B$4*data!E1984+constants!$C$4*data!E1984^2+constants!$D$4*data!E1984^3+constants!$E$4*data!E1984^4+constants!$F$4*data!E1984^5+constants!$G$4*data!E1984^6+constants!$H$4*data!E1984^7)</f>
        <v>35201.87306230532</v>
      </c>
      <c r="L1984" s="4">
        <f>F1984/(constants!$A$4+constants!$B$4*data!F1984+constants!$C$4*data!F1984^2+constants!$D$4*data!F1984^3+constants!$E$4*data!F1984^4+constants!$F$4*data!F1984^5+constants!$G$4*data!F1984^6+constants!$H$4*data!F1984^7)</f>
        <v>498.73967601823063</v>
      </c>
      <c r="M1984" s="4"/>
      <c r="N1984" s="4"/>
      <c r="O1984" s="4">
        <f t="shared" si="405"/>
        <v>9320.6810788264847</v>
      </c>
      <c r="P1984" s="4">
        <f t="shared" si="406"/>
        <v>9141.2294672389871</v>
      </c>
      <c r="Q1984" s="4">
        <f t="shared" si="406"/>
        <v>8800.4682655763299</v>
      </c>
      <c r="R1984" s="4">
        <f t="shared" si="407"/>
        <v>124.68491900455766</v>
      </c>
      <c r="S1984" s="4"/>
      <c r="T1984" s="4"/>
      <c r="U1984" s="4">
        <f t="shared" si="408"/>
        <v>0.96272260718496316</v>
      </c>
      <c r="V1984" s="4"/>
      <c r="W1984" s="4"/>
      <c r="X1984">
        <f>IF(front!E1984&gt;$X$2,O1984,P1984)</f>
        <v>9320.6810788264847</v>
      </c>
      <c r="Y1984">
        <f t="shared" si="411"/>
        <v>9086.7002905254212</v>
      </c>
      <c r="Z1984">
        <f>SUMPRODUCT($B$7:$B$456,Y$7:Y$456,EXP(constants!$B$32+constants!$A$32*ABS($A$7:$A$456-$A1984)))</f>
        <v>4.6508119104013602E-16</v>
      </c>
      <c r="AA1984">
        <f t="shared" si="404"/>
        <v>9086.7002905254212</v>
      </c>
      <c r="AB1984">
        <f t="shared" si="409"/>
        <v>9081.254331965818</v>
      </c>
      <c r="AD1984" s="4"/>
      <c r="AE1984" s="4"/>
      <c r="AF1984" s="4"/>
    </row>
    <row r="1985" spans="1:32" x14ac:dyDescent="0.2">
      <c r="A1985">
        <f>front!A1985</f>
        <v>1080.06</v>
      </c>
      <c r="B1985" s="1">
        <f t="shared" si="410"/>
        <v>0.41999999999984539</v>
      </c>
      <c r="C1985">
        <f>front!D1985-front!B1985</f>
        <v>3664.0499999999997</v>
      </c>
      <c r="D1985" s="2">
        <f>front!E1985-front!C1985</f>
        <v>35001.799999999996</v>
      </c>
      <c r="E1985" s="2">
        <f>IF(front!F1985-front!C1985&gt;0,front!F1985-front!C1985,0)</f>
        <v>33724.199999999997</v>
      </c>
      <c r="F1985" s="2">
        <f>front!I1985-front!H1985</f>
        <v>497</v>
      </c>
      <c r="G1985" s="2"/>
      <c r="H1985" s="2"/>
      <c r="I1985" s="4">
        <f>C1985/(constants!$A$4+constants!$B$4*data!C1985+constants!$C$4*data!C1985^2+constants!$D$4*data!C1985^3+constants!$E$4*data!C1985^4+constants!$F$4*data!C1985^5+constants!$G$4*data!C1985^6+constants!$H$4*data!C1985^7)</f>
        <v>3655.8206464116624</v>
      </c>
      <c r="J1985" s="4">
        <f>D1985/(constants!$A$4+constants!$B$4*data!D1985+constants!$C$4*data!D1985^2+constants!$D$4*data!D1985^3+constants!$E$4*data!D1985^4+constants!$F$4*data!D1985^5+constants!$G$4*data!D1985^6+constants!$H$4*data!D1985^7)</f>
        <v>36086.62346432163</v>
      </c>
      <c r="K1985" s="4">
        <f>E1985/(constants!$A$4+constants!$B$4*data!E1985+constants!$C$4*data!E1985^2+constants!$D$4*data!E1985^3+constants!$E$4*data!E1985^4+constants!$F$4*data!E1985^5+constants!$G$4*data!E1985^6+constants!$H$4*data!E1985^7)</f>
        <v>34713.039893421366</v>
      </c>
      <c r="L1985" s="4">
        <f>F1985/(constants!$A$4+constants!$B$4*data!F1985+constants!$C$4*data!F1985^2+constants!$D$4*data!F1985^3+constants!$E$4*data!F1985^4+constants!$F$4*data!F1985^5+constants!$G$4*data!F1985^6+constants!$H$4*data!F1985^7)</f>
        <v>495.8463142090414</v>
      </c>
      <c r="M1985" s="4"/>
      <c r="N1985" s="4"/>
      <c r="O1985" s="4">
        <f t="shared" si="405"/>
        <v>9139.5516160291554</v>
      </c>
      <c r="P1985" s="4">
        <f t="shared" si="406"/>
        <v>9021.6558660804076</v>
      </c>
      <c r="Q1985" s="4">
        <f t="shared" si="406"/>
        <v>8678.2599733553416</v>
      </c>
      <c r="R1985" s="4">
        <f t="shared" si="407"/>
        <v>123.96157855226035</v>
      </c>
      <c r="S1985" s="4"/>
      <c r="T1985" s="4"/>
      <c r="U1985" s="4">
        <f t="shared" si="408"/>
        <v>0.96193648950674737</v>
      </c>
      <c r="V1985" s="4"/>
      <c r="W1985" s="4"/>
      <c r="X1985">
        <f>IF(front!E1985&gt;$X$2,O1985,P1985)</f>
        <v>9139.5516160291554</v>
      </c>
      <c r="Y1985">
        <f t="shared" si="411"/>
        <v>8905.5708277280919</v>
      </c>
      <c r="Z1985">
        <f>SUMPRODUCT($B$7:$B$456,Y$7:Y$456,EXP(constants!$B$32+constants!$A$32*ABS($A$7:$A$456-$A1985)))</f>
        <v>4.5410225081093295E-16</v>
      </c>
      <c r="AA1985">
        <f t="shared" si="404"/>
        <v>8905.5708277280919</v>
      </c>
      <c r="AB1985">
        <f t="shared" si="409"/>
        <v>8900.1248691684887</v>
      </c>
      <c r="AD1985" s="4"/>
      <c r="AE1985" s="4"/>
      <c r="AF1985" s="4"/>
    </row>
    <row r="1986" spans="1:32" x14ac:dyDescent="0.2">
      <c r="A1986">
        <f>front!A1986</f>
        <v>1080.48</v>
      </c>
      <c r="B1986" s="1">
        <f t="shared" si="410"/>
        <v>0.42000000000007276</v>
      </c>
      <c r="C1986">
        <f>front!D1986-front!B1986</f>
        <v>3618.6000000000004</v>
      </c>
      <c r="D1986" s="2">
        <f>front!E1986-front!C1986</f>
        <v>34393.399999999994</v>
      </c>
      <c r="E1986" s="2">
        <f>IF(front!F1986-front!C1986&gt;0,front!F1986-front!C1986,0)</f>
        <v>33134.600000000006</v>
      </c>
      <c r="F1986" s="2">
        <f>front!I1986-front!H1986</f>
        <v>471.20000000000073</v>
      </c>
      <c r="G1986" s="2"/>
      <c r="H1986" s="2"/>
      <c r="I1986" s="4">
        <f>C1986/(constants!$A$4+constants!$B$4*data!C1986+constants!$C$4*data!C1986^2+constants!$D$4*data!C1986^3+constants!$E$4*data!C1986^4+constants!$F$4*data!C1986^5+constants!$G$4*data!C1986^6+constants!$H$4*data!C1986^7)</f>
        <v>3610.4642565596514</v>
      </c>
      <c r="J1986" s="4">
        <f>D1986/(constants!$A$4+constants!$B$4*data!D1986+constants!$C$4*data!D1986^2+constants!$D$4*data!D1986^3+constants!$E$4*data!D1986^4+constants!$F$4*data!D1986^5+constants!$G$4*data!D1986^6+constants!$H$4*data!D1986^7)</f>
        <v>35432.017560021101</v>
      </c>
      <c r="K1986" s="4">
        <f>E1986/(constants!$A$4+constants!$B$4*data!E1986+constants!$C$4*data!E1986^2+constants!$D$4*data!E1986^3+constants!$E$4*data!E1986^4+constants!$F$4*data!E1986^5+constants!$G$4*data!E1986^6+constants!$H$4*data!E1986^7)</f>
        <v>34080.486392137464</v>
      </c>
      <c r="L1986" s="4">
        <f>F1986/(constants!$A$4+constants!$B$4*data!F1986+constants!$C$4*data!F1986^2+constants!$D$4*data!F1986^3+constants!$E$4*data!F1986^4+constants!$F$4*data!F1986^5+constants!$G$4*data!F1986^6+constants!$H$4*data!F1986^7)</f>
        <v>470.1054052060154</v>
      </c>
      <c r="M1986" s="4"/>
      <c r="N1986" s="4"/>
      <c r="O1986" s="4">
        <f t="shared" si="405"/>
        <v>9026.1606413991285</v>
      </c>
      <c r="P1986" s="4">
        <f t="shared" si="406"/>
        <v>8858.0043900052751</v>
      </c>
      <c r="Q1986" s="4">
        <f t="shared" si="406"/>
        <v>8520.1215980343659</v>
      </c>
      <c r="R1986" s="4">
        <f t="shared" si="407"/>
        <v>117.52635130150385</v>
      </c>
      <c r="S1986" s="4"/>
      <c r="T1986" s="4"/>
      <c r="U1986" s="4">
        <f t="shared" si="408"/>
        <v>0.96185565313648391</v>
      </c>
      <c r="V1986" s="4"/>
      <c r="W1986" s="4"/>
      <c r="X1986">
        <f>IF(front!E1986&gt;$X$2,O1986,P1986)</f>
        <v>9026.1606413991285</v>
      </c>
      <c r="Y1986">
        <f t="shared" si="411"/>
        <v>8792.179853098065</v>
      </c>
      <c r="Z1986">
        <f>SUMPRODUCT($B$7:$B$456,Y$7:Y$456,EXP(constants!$B$32+constants!$A$32*ABS($A$7:$A$456-$A1986)))</f>
        <v>4.4338248496004451E-16</v>
      </c>
      <c r="AA1986">
        <f t="shared" si="404"/>
        <v>8792.179853098065</v>
      </c>
      <c r="AB1986">
        <f t="shared" si="409"/>
        <v>8786.7338945384618</v>
      </c>
      <c r="AD1986" s="4"/>
      <c r="AE1986" s="4"/>
      <c r="AF1986" s="4"/>
    </row>
    <row r="1987" spans="1:32" x14ac:dyDescent="0.2">
      <c r="A1987">
        <f>front!A1987</f>
        <v>1080.8900000000001</v>
      </c>
      <c r="B1987" s="1">
        <f t="shared" si="410"/>
        <v>0.41000000000008185</v>
      </c>
      <c r="C1987">
        <f>front!D1987-front!B1987</f>
        <v>3561.3</v>
      </c>
      <c r="D1987" s="2">
        <f>front!E1987-front!C1987</f>
        <v>33926.199999999997</v>
      </c>
      <c r="E1987" s="2">
        <f>IF(front!F1987-front!C1987&gt;0,front!F1987-front!C1987,0)</f>
        <v>32585.800000000003</v>
      </c>
      <c r="F1987" s="2">
        <f>front!I1987-front!H1987</f>
        <v>472.70000000000073</v>
      </c>
      <c r="G1987" s="2"/>
      <c r="H1987" s="2"/>
      <c r="I1987" s="4">
        <f>C1987/(constants!$A$4+constants!$B$4*data!C1987+constants!$C$4*data!C1987^2+constants!$D$4*data!C1987^3+constants!$E$4*data!C1987^4+constants!$F$4*data!C1987^5+constants!$G$4*data!C1987^6+constants!$H$4*data!C1987^7)</f>
        <v>3553.2831312961398</v>
      </c>
      <c r="J1987" s="4">
        <f>D1987/(constants!$A$4+constants!$B$4*data!D1987+constants!$C$4*data!D1987^2+constants!$D$4*data!D1987^3+constants!$E$4*data!D1987^4+constants!$F$4*data!D1987^5+constants!$G$4*data!D1987^6+constants!$H$4*data!D1987^7)</f>
        <v>34929.950330292842</v>
      </c>
      <c r="K1987" s="4">
        <f>E1987/(constants!$A$4+constants!$B$4*data!E1987+constants!$C$4*data!E1987^2+constants!$D$4*data!E1987^3+constants!$E$4*data!E1987^4+constants!$F$4*data!E1987^5+constants!$G$4*data!E1987^6+constants!$H$4*data!E1987^7)</f>
        <v>33492.461920661299</v>
      </c>
      <c r="L1987" s="4">
        <f>F1987/(constants!$A$4+constants!$B$4*data!F1987+constants!$C$4*data!F1987^2+constants!$D$4*data!F1987^3+constants!$E$4*data!F1987^4+constants!$F$4*data!F1987^5+constants!$G$4*data!F1987^6+constants!$H$4*data!F1987^7)</f>
        <v>471.60196797517767</v>
      </c>
      <c r="M1987" s="4"/>
      <c r="N1987" s="4"/>
      <c r="O1987" s="4">
        <f t="shared" si="405"/>
        <v>8883.207828240349</v>
      </c>
      <c r="P1987" s="4">
        <f t="shared" si="406"/>
        <v>8732.4875825732106</v>
      </c>
      <c r="Q1987" s="4">
        <f t="shared" si="406"/>
        <v>8373.1154801653247</v>
      </c>
      <c r="R1987" s="4">
        <f t="shared" si="407"/>
        <v>117.90049199379442</v>
      </c>
      <c r="S1987" s="4"/>
      <c r="T1987" s="4"/>
      <c r="U1987" s="4">
        <f t="shared" si="408"/>
        <v>0.95884653725416591</v>
      </c>
      <c r="V1987" s="4"/>
      <c r="W1987" s="4"/>
      <c r="X1987">
        <f>IF(front!E1987&gt;$X$2,O1987,P1987)</f>
        <v>8883.207828240349</v>
      </c>
      <c r="Y1987">
        <f t="shared" si="411"/>
        <v>8649.2270399392855</v>
      </c>
      <c r="Z1987">
        <f>SUMPRODUCT($B$7:$B$456,Y$7:Y$456,EXP(constants!$B$32+constants!$A$32*ABS($A$7:$A$456-$A1987)))</f>
        <v>4.3316208782453377E-16</v>
      </c>
      <c r="AA1987">
        <f t="shared" si="404"/>
        <v>8649.2270399392855</v>
      </c>
      <c r="AB1987">
        <f t="shared" si="409"/>
        <v>8643.7810813796823</v>
      </c>
      <c r="AD1987" s="4"/>
      <c r="AE1987" s="4"/>
      <c r="AF1987" s="4"/>
    </row>
    <row r="1988" spans="1:32" x14ac:dyDescent="0.2">
      <c r="A1988">
        <f>front!A1988</f>
        <v>1081.31</v>
      </c>
      <c r="B1988" s="1">
        <f t="shared" si="410"/>
        <v>0.41999999999984539</v>
      </c>
      <c r="C1988">
        <f>front!D1988-front!B1988</f>
        <v>3514.2499999999995</v>
      </c>
      <c r="D1988" s="2">
        <f>front!E1988-front!C1988</f>
        <v>33483.299999999996</v>
      </c>
      <c r="E1988" s="2">
        <f>IF(front!F1988-front!C1988&gt;0,front!F1988-front!C1988,0)</f>
        <v>32203</v>
      </c>
      <c r="F1988" s="2">
        <f>front!I1988-front!H1988</f>
        <v>449</v>
      </c>
      <c r="G1988" s="2"/>
      <c r="H1988" s="2"/>
      <c r="I1988" s="4">
        <f>C1988/(constants!$A$4+constants!$B$4*data!C1988+constants!$C$4*data!C1988^2+constants!$D$4*data!C1988^3+constants!$E$4*data!C1988^4+constants!$F$4*data!C1988^5+constants!$G$4*data!C1988^6+constants!$H$4*data!C1988^7)</f>
        <v>3506.3314254427391</v>
      </c>
      <c r="J1988" s="4">
        <f>D1988/(constants!$A$4+constants!$B$4*data!D1988+constants!$C$4*data!D1988^2+constants!$D$4*data!D1988^3+constants!$E$4*data!D1988^4+constants!$F$4*data!D1988^5+constants!$G$4*data!D1988^6+constants!$H$4*data!D1988^7)</f>
        <v>34454.487888756019</v>
      </c>
      <c r="K1988" s="4">
        <f>E1988/(constants!$A$4+constants!$B$4*data!E1988+constants!$C$4*data!E1988^2+constants!$D$4*data!E1988^3+constants!$E$4*data!E1988^4+constants!$F$4*data!E1988^5+constants!$G$4*data!E1988^6+constants!$H$4*data!E1988^7)</f>
        <v>33082.73235715543</v>
      </c>
      <c r="L1988" s="4">
        <f>F1988/(constants!$A$4+constants!$B$4*data!F1988+constants!$C$4*data!F1988^2+constants!$D$4*data!F1988^3+constants!$E$4*data!F1988^4+constants!$F$4*data!F1988^5+constants!$G$4*data!F1988^6+constants!$H$4*data!F1988^7)</f>
        <v>447.95630176707397</v>
      </c>
      <c r="M1988" s="4"/>
      <c r="N1988" s="4"/>
      <c r="O1988" s="4">
        <f t="shared" si="405"/>
        <v>8765.8285636068467</v>
      </c>
      <c r="P1988" s="4">
        <f t="shared" si="406"/>
        <v>8613.6219721890047</v>
      </c>
      <c r="Q1988" s="4">
        <f t="shared" si="406"/>
        <v>8270.6830892888574</v>
      </c>
      <c r="R1988" s="4">
        <f t="shared" si="407"/>
        <v>111.98907544176849</v>
      </c>
      <c r="S1988" s="4"/>
      <c r="T1988" s="4"/>
      <c r="U1988" s="4">
        <f t="shared" si="408"/>
        <v>0.96018644839448475</v>
      </c>
      <c r="V1988" s="4"/>
      <c r="W1988" s="4"/>
      <c r="X1988">
        <f>IF(front!E1988&gt;$X$2,O1988,P1988)</f>
        <v>8765.8285636068467</v>
      </c>
      <c r="Y1988">
        <f t="shared" si="411"/>
        <v>8531.8477753057832</v>
      </c>
      <c r="Z1988">
        <f>SUMPRODUCT($B$7:$B$456,Y$7:Y$456,EXP(constants!$B$32+constants!$A$32*ABS($A$7:$A$456-$A1988)))</f>
        <v>4.2293664598039795E-16</v>
      </c>
      <c r="AA1988">
        <f t="shared" si="404"/>
        <v>8531.8477753057832</v>
      </c>
      <c r="AB1988">
        <f t="shared" si="409"/>
        <v>8526.40181674618</v>
      </c>
      <c r="AD1988" s="4"/>
      <c r="AE1988" s="4"/>
      <c r="AF1988" s="4"/>
    </row>
    <row r="1989" spans="1:32" x14ac:dyDescent="0.2">
      <c r="A1989">
        <f>front!A1989</f>
        <v>1081.73</v>
      </c>
      <c r="B1989" s="1">
        <f t="shared" si="410"/>
        <v>0.42000000000007276</v>
      </c>
      <c r="C1989">
        <f>front!D1989-front!B1989</f>
        <v>3478.95</v>
      </c>
      <c r="D1989" s="2">
        <f>front!E1989-front!C1989</f>
        <v>33124.800000000003</v>
      </c>
      <c r="E1989" s="2">
        <f>IF(front!F1989-front!C1989&gt;0,front!F1989-front!C1989,0)</f>
        <v>31809.000000000004</v>
      </c>
      <c r="F1989" s="2">
        <f>front!I1989-front!H1989</f>
        <v>456.29999999999927</v>
      </c>
      <c r="G1989" s="2"/>
      <c r="H1989" s="2"/>
      <c r="I1989" s="4">
        <f>C1989/(constants!$A$4+constants!$B$4*data!C1989+constants!$C$4*data!C1989^2+constants!$D$4*data!C1989^3+constants!$E$4*data!C1989^4+constants!$F$4*data!C1989^5+constants!$G$4*data!C1989^6+constants!$H$4*data!C1989^7)</f>
        <v>3471.1055601406165</v>
      </c>
      <c r="J1989" s="4">
        <f>D1989/(constants!$A$4+constants!$B$4*data!D1989+constants!$C$4*data!D1989^2+constants!$D$4*data!D1989^3+constants!$E$4*data!D1989^4+constants!$F$4*data!D1989^5+constants!$G$4*data!D1989^6+constants!$H$4*data!D1989^7)</f>
        <v>34069.979567276612</v>
      </c>
      <c r="K1989" s="4">
        <f>E1989/(constants!$A$4+constants!$B$4*data!E1989+constants!$C$4*data!E1989^2+constants!$D$4*data!E1989^3+constants!$E$4*data!E1989^4+constants!$F$4*data!E1989^5+constants!$G$4*data!E1989^6+constants!$H$4*data!E1989^7)</f>
        <v>32661.383271111961</v>
      </c>
      <c r="L1989" s="4">
        <f>F1989/(constants!$A$4+constants!$B$4*data!F1989+constants!$C$4*data!F1989^2+constants!$D$4*data!F1989^3+constants!$E$4*data!F1989^4+constants!$F$4*data!F1989^5+constants!$G$4*data!F1989^6+constants!$H$4*data!F1989^7)</f>
        <v>455.23956016576642</v>
      </c>
      <c r="M1989" s="4"/>
      <c r="N1989" s="4"/>
      <c r="O1989" s="4">
        <f t="shared" si="405"/>
        <v>8677.7639003515415</v>
      </c>
      <c r="P1989" s="4">
        <f t="shared" si="406"/>
        <v>8517.4948918191531</v>
      </c>
      <c r="Q1989" s="4">
        <f t="shared" si="406"/>
        <v>8165.3458177779903</v>
      </c>
      <c r="R1989" s="4">
        <f t="shared" si="407"/>
        <v>113.80989004144161</v>
      </c>
      <c r="S1989" s="4"/>
      <c r="T1989" s="4"/>
      <c r="U1989" s="4">
        <f t="shared" si="408"/>
        <v>0.95865579275199875</v>
      </c>
      <c r="V1989" s="4"/>
      <c r="W1989" s="4"/>
      <c r="X1989">
        <f>IF(front!E1989&gt;$X$2,O1989,P1989)</f>
        <v>8677.7639003515415</v>
      </c>
      <c r="Y1989">
        <f t="shared" si="411"/>
        <v>8443.7831120504779</v>
      </c>
      <c r="Z1989">
        <f>SUMPRODUCT($B$7:$B$456,Y$7:Y$456,EXP(constants!$B$32+constants!$A$32*ABS($A$7:$A$456-$A1989)))</f>
        <v>4.1295259105317951E-16</v>
      </c>
      <c r="AA1989">
        <f t="shared" si="404"/>
        <v>8443.7831120504779</v>
      </c>
      <c r="AB1989">
        <f t="shared" si="409"/>
        <v>8438.3371534908747</v>
      </c>
      <c r="AD1989" s="4"/>
      <c r="AE1989" s="4"/>
      <c r="AF1989" s="4"/>
    </row>
    <row r="1990" spans="1:32" x14ac:dyDescent="0.2">
      <c r="A1990">
        <f>front!A1990</f>
        <v>1082.1500000000001</v>
      </c>
      <c r="B1990" s="1">
        <f t="shared" si="410"/>
        <v>0.42000000000007276</v>
      </c>
      <c r="C1990">
        <f>front!D1990-front!B1990</f>
        <v>3430.5499999999997</v>
      </c>
      <c r="D1990" s="2">
        <f>front!E1990-front!C1990</f>
        <v>32698.499999999996</v>
      </c>
      <c r="E1990" s="2">
        <f>IF(front!F1990-front!C1990&gt;0,front!F1990-front!C1990,0)</f>
        <v>31456.2</v>
      </c>
      <c r="F1990" s="2">
        <f>front!I1990-front!H1990</f>
        <v>476.79999999999927</v>
      </c>
      <c r="G1990" s="2"/>
      <c r="H1990" s="2"/>
      <c r="I1990" s="4">
        <f>C1990/(constants!$A$4+constants!$B$4*data!C1990+constants!$C$4*data!C1990^2+constants!$D$4*data!C1990^3+constants!$E$4*data!C1990^4+constants!$F$4*data!C1990^5+constants!$G$4*data!C1990^6+constants!$H$4*data!C1990^7)</f>
        <v>3422.8077253353313</v>
      </c>
      <c r="J1990" s="4">
        <f>D1990/(constants!$A$4+constants!$B$4*data!D1990+constants!$C$4*data!D1990^2+constants!$D$4*data!D1990^3+constants!$E$4*data!D1990^4+constants!$F$4*data!D1990^5+constants!$G$4*data!D1990^6+constants!$H$4*data!D1990^7)</f>
        <v>33613.1575697382</v>
      </c>
      <c r="K1990" s="4">
        <f>E1990/(constants!$A$4+constants!$B$4*data!E1990+constants!$C$4*data!E1990^2+constants!$D$4*data!E1990^3+constants!$E$4*data!E1990^4+constants!$F$4*data!E1990^5+constants!$G$4*data!E1990^6+constants!$H$4*data!E1990^7)</f>
        <v>32284.410618515965</v>
      </c>
      <c r="L1990" s="4">
        <f>F1990/(constants!$A$4+constants!$B$4*data!F1990+constants!$C$4*data!F1990^2+constants!$D$4*data!F1990^3+constants!$E$4*data!F1990^4+constants!$F$4*data!F1990^5+constants!$G$4*data!F1990^6+constants!$H$4*data!F1990^7)</f>
        <v>475.69257396956857</v>
      </c>
      <c r="M1990" s="4"/>
      <c r="N1990" s="4"/>
      <c r="O1990" s="4">
        <f t="shared" si="405"/>
        <v>8557.0193133383273</v>
      </c>
      <c r="P1990" s="4">
        <f t="shared" si="406"/>
        <v>8403.2893924345499</v>
      </c>
      <c r="Q1990" s="4">
        <f t="shared" si="406"/>
        <v>8071.1026546289913</v>
      </c>
      <c r="R1990" s="4">
        <f t="shared" si="407"/>
        <v>118.92314349239214</v>
      </c>
      <c r="S1990" s="4"/>
      <c r="T1990" s="4"/>
      <c r="U1990" s="4">
        <f t="shared" si="408"/>
        <v>0.96046943972861087</v>
      </c>
      <c r="V1990" s="4"/>
      <c r="W1990" s="4"/>
      <c r="X1990">
        <f>IF(front!E1990&gt;$X$2,O1990,P1990)</f>
        <v>8557.0193133383273</v>
      </c>
      <c r="Y1990">
        <f t="shared" si="411"/>
        <v>8323.0385250372638</v>
      </c>
      <c r="Z1990">
        <f>SUMPRODUCT($B$7:$B$456,Y$7:Y$456,EXP(constants!$B$32+constants!$A$32*ABS($A$7:$A$456-$A1990)))</f>
        <v>4.0320422474206245E-16</v>
      </c>
      <c r="AA1990">
        <f t="shared" si="404"/>
        <v>8323.0385250372638</v>
      </c>
      <c r="AB1990">
        <f t="shared" si="409"/>
        <v>8317.5925664776605</v>
      </c>
      <c r="AD1990" s="4"/>
      <c r="AE1990" s="4"/>
      <c r="AF1990" s="4"/>
    </row>
    <row r="1991" spans="1:32" x14ac:dyDescent="0.2">
      <c r="A1991">
        <f>front!A1991</f>
        <v>1082.57</v>
      </c>
      <c r="B1991" s="1">
        <f t="shared" si="410"/>
        <v>0.41999999999984539</v>
      </c>
      <c r="C1991">
        <f>front!D1991-front!B1991</f>
        <v>3382.8499999999995</v>
      </c>
      <c r="D1991" s="2">
        <f>front!E1991-front!C1991</f>
        <v>32292.299999999996</v>
      </c>
      <c r="E1991" s="2">
        <f>IF(front!F1991-front!C1991&gt;0,front!F1991-front!C1991,0)</f>
        <v>31051.199999999997</v>
      </c>
      <c r="F1991" s="2">
        <f>front!I1991-front!H1991</f>
        <v>419.39999999999964</v>
      </c>
      <c r="G1991" s="2"/>
      <c r="H1991" s="2"/>
      <c r="I1991" s="4">
        <f>C1991/(constants!$A$4+constants!$B$4*data!C1991+constants!$C$4*data!C1991^2+constants!$D$4*data!C1991^3+constants!$E$4*data!C1991^4+constants!$F$4*data!C1991^5+constants!$G$4*data!C1991^6+constants!$H$4*data!C1991^7)</f>
        <v>3375.2089753834357</v>
      </c>
      <c r="J1991" s="4">
        <f>D1991/(constants!$A$4+constants!$B$4*data!D1991+constants!$C$4*data!D1991^2+constants!$D$4*data!D1991^3+constants!$E$4*data!D1991^4+constants!$F$4*data!D1991^5+constants!$G$4*data!D1991^6+constants!$H$4*data!D1991^7)</f>
        <v>33178.282941184181</v>
      </c>
      <c r="K1991" s="4">
        <f>E1991/(constants!$A$4+constants!$B$4*data!E1991+constants!$C$4*data!E1991^2+constants!$D$4*data!E1991^3+constants!$E$4*data!E1991^4+constants!$F$4*data!E1991^5+constants!$G$4*data!E1991^6+constants!$H$4*data!E1991^7)</f>
        <v>31852.029738723297</v>
      </c>
      <c r="L1991" s="4">
        <f>F1991/(constants!$A$4+constants!$B$4*data!F1991+constants!$C$4*data!F1991^2+constants!$D$4*data!F1991^3+constants!$E$4*data!F1991^4+constants!$F$4*data!F1991^5+constants!$G$4*data!F1991^6+constants!$H$4*data!F1991^7)</f>
        <v>418.42424124498791</v>
      </c>
      <c r="M1991" s="4"/>
      <c r="N1991" s="4"/>
      <c r="O1991" s="4">
        <f t="shared" si="405"/>
        <v>8438.022438458589</v>
      </c>
      <c r="P1991" s="4">
        <f t="shared" si="406"/>
        <v>8294.5707352960453</v>
      </c>
      <c r="Q1991" s="4">
        <f t="shared" si="406"/>
        <v>7963.0074346808242</v>
      </c>
      <c r="R1991" s="4">
        <f t="shared" si="407"/>
        <v>104.60606031124698</v>
      </c>
      <c r="S1991" s="4"/>
      <c r="T1991" s="4"/>
      <c r="U1991" s="4">
        <f t="shared" si="408"/>
        <v>0.96002646656513357</v>
      </c>
      <c r="V1991" s="4"/>
      <c r="W1991" s="4"/>
      <c r="X1991">
        <f>IF(front!E1991&gt;$X$2,O1991,P1991)</f>
        <v>8438.022438458589</v>
      </c>
      <c r="Y1991">
        <f t="shared" si="411"/>
        <v>8204.0416501575255</v>
      </c>
      <c r="Z1991">
        <f>SUMPRODUCT($B$7:$B$456,Y$7:Y$456,EXP(constants!$B$32+constants!$A$32*ABS($A$7:$A$456-$A1991)))</f>
        <v>3.9368598326318213E-16</v>
      </c>
      <c r="AA1991">
        <f t="shared" ref="AA1991:AA2054" si="412">Y1991-Z1991</f>
        <v>8204.0416501575255</v>
      </c>
      <c r="AB1991">
        <f t="shared" si="409"/>
        <v>8198.5956915979223</v>
      </c>
      <c r="AD1991" s="4"/>
      <c r="AE1991" s="4"/>
      <c r="AF1991" s="4"/>
    </row>
    <row r="1992" spans="1:32" x14ac:dyDescent="0.2">
      <c r="A1992">
        <f>front!A1992</f>
        <v>1082.99</v>
      </c>
      <c r="B1992" s="1">
        <f t="shared" si="410"/>
        <v>0.42000000000007276</v>
      </c>
      <c r="C1992">
        <f>front!D1992-front!B1992</f>
        <v>3330.95</v>
      </c>
      <c r="D1992" s="2">
        <f>front!E1992-front!C1992</f>
        <v>32013.799999999996</v>
      </c>
      <c r="E1992" s="2">
        <f>IF(front!F1992-front!C1992&gt;0,front!F1992-front!C1992,0)</f>
        <v>30800</v>
      </c>
      <c r="F1992" s="2">
        <f>front!I1992-front!H1992</f>
        <v>421.70000000000073</v>
      </c>
      <c r="G1992" s="2"/>
      <c r="H1992" s="2"/>
      <c r="I1992" s="4">
        <f>C1992/(constants!$A$4+constants!$B$4*data!C1992+constants!$C$4*data!C1992^2+constants!$D$4*data!C1992^3+constants!$E$4*data!C1992^4+constants!$F$4*data!C1992^5+constants!$G$4*data!C1992^6+constants!$H$4*data!C1992^7)</f>
        <v>3323.4197441299143</v>
      </c>
      <c r="J1992" s="4">
        <f>D1992/(constants!$A$4+constants!$B$4*data!D1992+constants!$C$4*data!D1992^2+constants!$D$4*data!D1992^3+constants!$E$4*data!D1992^4+constants!$F$4*data!D1992^5+constants!$G$4*data!D1992^6+constants!$H$4*data!D1992^7)</f>
        <v>32880.352648926317</v>
      </c>
      <c r="K1992" s="4">
        <f>E1992/(constants!$A$4+constants!$B$4*data!E1992+constants!$C$4*data!E1992^2+constants!$D$4*data!E1992^3+constants!$E$4*data!E1992^4+constants!$F$4*data!E1992^5+constants!$G$4*data!E1992^6+constants!$H$4*data!E1992^7)</f>
        <v>31584.044561371767</v>
      </c>
      <c r="L1992" s="4">
        <f>F1992/(constants!$A$4+constants!$B$4*data!F1992+constants!$C$4*data!F1992^2+constants!$D$4*data!F1992^3+constants!$E$4*data!F1992^4+constants!$F$4*data!F1992^5+constants!$G$4*data!F1992^6+constants!$H$4*data!F1992^7)</f>
        <v>420.71895888054661</v>
      </c>
      <c r="M1992" s="4"/>
      <c r="N1992" s="4"/>
      <c r="O1992" s="4">
        <f t="shared" ref="O1992:O2054" si="413">I1992*1000/O$4</f>
        <v>8308.5493603247851</v>
      </c>
      <c r="P1992" s="4">
        <f t="shared" ref="P1992:Q2054" si="414">J1992*1000/P$4</f>
        <v>8220.0881622315792</v>
      </c>
      <c r="Q1992" s="4">
        <f t="shared" si="414"/>
        <v>7896.0111403429419</v>
      </c>
      <c r="R1992" s="4">
        <f t="shared" ref="R1992:R2054" si="415">L1992*1000/R$4</f>
        <v>105.17973972013665</v>
      </c>
      <c r="S1992" s="4"/>
      <c r="T1992" s="4"/>
      <c r="U1992" s="4">
        <f t="shared" ref="U1992:U2055" si="416">Q1992/P1992</f>
        <v>0.9605749943926809</v>
      </c>
      <c r="V1992" s="4"/>
      <c r="W1992" s="4"/>
      <c r="X1992">
        <f>IF(front!E1992&gt;$X$2,O1992,P1992)</f>
        <v>8308.5493603247851</v>
      </c>
      <c r="Y1992">
        <f t="shared" si="411"/>
        <v>8074.5685720237225</v>
      </c>
      <c r="Z1992">
        <f>SUMPRODUCT($B$7:$B$456,Y$7:Y$456,EXP(constants!$B$32+constants!$A$32*ABS($A$7:$A$456-$A1992)))</f>
        <v>3.8439243417413528E-16</v>
      </c>
      <c r="AA1992">
        <f t="shared" si="412"/>
        <v>8074.5685720237225</v>
      </c>
      <c r="AB1992">
        <f t="shared" ref="AB1992:AB2054" si="417">IF((AA1992-$AA$3)&gt;0,AA1992-$AA$3,0)</f>
        <v>8069.1226134641201</v>
      </c>
      <c r="AD1992" s="4"/>
      <c r="AE1992" s="4"/>
      <c r="AF1992" s="4"/>
    </row>
    <row r="1993" spans="1:32" x14ac:dyDescent="0.2">
      <c r="A1993">
        <f>front!A1993</f>
        <v>1083.4000000000001</v>
      </c>
      <c r="B1993" s="1">
        <f t="shared" ref="B1993:B2054" si="418">A1993-A1992</f>
        <v>0.41000000000008185</v>
      </c>
      <c r="C1993">
        <f>front!D1993-front!B1993</f>
        <v>3316.2499999999995</v>
      </c>
      <c r="D1993" s="2">
        <f>front!E1993-front!C1993</f>
        <v>31747.599999999999</v>
      </c>
      <c r="E1993" s="2">
        <f>IF(front!F1993-front!C1993&gt;0,front!F1993-front!C1993,0)</f>
        <v>30549.300000000003</v>
      </c>
      <c r="F1993" s="2">
        <f>front!I1993-front!H1993</f>
        <v>469.30000000000109</v>
      </c>
      <c r="G1993" s="2"/>
      <c r="H1993" s="2"/>
      <c r="I1993" s="4">
        <f>C1993/(constants!$A$4+constants!$B$4*data!C1993+constants!$C$4*data!C1993^2+constants!$D$4*data!C1993^3+constants!$E$4*data!C1993^4+constants!$F$4*data!C1993^5+constants!$G$4*data!C1993^6+constants!$H$4*data!C1993^7)</f>
        <v>3308.7512278372055</v>
      </c>
      <c r="J1993" s="4">
        <f>D1993/(constants!$A$4+constants!$B$4*data!D1993+constants!$C$4*data!D1993^2+constants!$D$4*data!D1993^3+constants!$E$4*data!D1993^4+constants!$F$4*data!D1993^5+constants!$G$4*data!D1993^6+constants!$H$4*data!D1993^7)</f>
        <v>32595.754866425417</v>
      </c>
      <c r="K1993" s="4">
        <f>E1993/(constants!$A$4+constants!$B$4*data!E1993+constants!$C$4*data!E1993^2+constants!$D$4*data!E1993^3+constants!$E$4*data!E1993^4+constants!$F$4*data!E1993^5+constants!$G$4*data!E1993^6+constants!$H$4*data!E1993^7)</f>
        <v>31316.743727002598</v>
      </c>
      <c r="L1993" s="4">
        <f>F1993/(constants!$A$4+constants!$B$4*data!F1993+constants!$C$4*data!F1993^2+constants!$D$4*data!F1993^3+constants!$E$4*data!F1993^4+constants!$F$4*data!F1993^5+constants!$G$4*data!F1993^6+constants!$H$4*data!F1993^7)</f>
        <v>468.20975934070651</v>
      </c>
      <c r="M1993" s="4"/>
      <c r="N1993" s="4"/>
      <c r="O1993" s="4">
        <f t="shared" si="413"/>
        <v>8271.8780695930127</v>
      </c>
      <c r="P1993" s="4">
        <f t="shared" si="414"/>
        <v>8148.9387166063543</v>
      </c>
      <c r="Q1993" s="4">
        <f t="shared" si="414"/>
        <v>7829.1859317506496</v>
      </c>
      <c r="R1993" s="4">
        <f t="shared" si="415"/>
        <v>117.05243983517663</v>
      </c>
      <c r="S1993" s="4"/>
      <c r="T1993" s="4"/>
      <c r="U1993" s="4">
        <f t="shared" si="416"/>
        <v>0.96076141986390262</v>
      </c>
      <c r="V1993" s="4"/>
      <c r="W1993" s="4"/>
      <c r="X1993">
        <f>IF(front!E1993&gt;$X$2,O1993,P1993)</f>
        <v>8271.8780695930127</v>
      </c>
      <c r="Y1993">
        <f t="shared" si="411"/>
        <v>8037.8972812919501</v>
      </c>
      <c r="Z1993">
        <f>SUMPRODUCT($B$7:$B$456,Y$7:Y$456,EXP(constants!$B$32+constants!$A$32*ABS($A$7:$A$456-$A1993)))</f>
        <v>3.7553181503285554E-16</v>
      </c>
      <c r="AA1993">
        <f t="shared" si="412"/>
        <v>8037.8972812919501</v>
      </c>
      <c r="AB1993">
        <f t="shared" si="417"/>
        <v>8032.4513227323478</v>
      </c>
      <c r="AD1993" s="4"/>
      <c r="AE1993" s="4"/>
      <c r="AF1993" s="4"/>
    </row>
    <row r="1994" spans="1:32" x14ac:dyDescent="0.2">
      <c r="A1994">
        <f>front!A1994</f>
        <v>1083.82</v>
      </c>
      <c r="B1994" s="1">
        <f t="shared" si="418"/>
        <v>0.41999999999984539</v>
      </c>
      <c r="C1994">
        <f>front!D1994-front!B1994</f>
        <v>3297.25</v>
      </c>
      <c r="D1994" s="2">
        <f>front!E1994-front!C1994</f>
        <v>31443.4</v>
      </c>
      <c r="E1994" s="2">
        <f>IF(front!F1994-front!C1994&gt;0,front!F1994-front!C1994,0)</f>
        <v>30256.6</v>
      </c>
      <c r="F1994" s="2">
        <f>front!I1994-front!H1994</f>
        <v>434.29999999999927</v>
      </c>
      <c r="G1994" s="2"/>
      <c r="H1994" s="2"/>
      <c r="I1994" s="4">
        <f>C1994/(constants!$A$4+constants!$B$4*data!C1994+constants!$C$4*data!C1994^2+constants!$D$4*data!C1994^3+constants!$E$4*data!C1994^4+constants!$F$4*data!C1994^5+constants!$G$4*data!C1994^6+constants!$H$4*data!C1994^7)</f>
        <v>3289.7919908054605</v>
      </c>
      <c r="J1994" s="4">
        <f>D1994/(constants!$A$4+constants!$B$4*data!D1994+constants!$C$4*data!D1994^2+constants!$D$4*data!D1994^3+constants!$E$4*data!D1994^4+constants!$F$4*data!D1994^5+constants!$G$4*data!D1994^6+constants!$H$4*data!D1994^7)</f>
        <v>32270.739224191835</v>
      </c>
      <c r="K1994" s="4">
        <f>E1994/(constants!$A$4+constants!$B$4*data!E1994+constants!$C$4*data!E1994^2+constants!$D$4*data!E1994^3+constants!$E$4*data!E1994^4+constants!$F$4*data!E1994^5+constants!$G$4*data!E1994^6+constants!$H$4*data!E1994^7)</f>
        <v>31004.852607454155</v>
      </c>
      <c r="L1994" s="4">
        <f>F1994/(constants!$A$4+constants!$B$4*data!F1994+constants!$C$4*data!F1994^2+constants!$D$4*data!F1994^3+constants!$E$4*data!F1994^4+constants!$F$4*data!F1994^5+constants!$G$4*data!F1994^6+constants!$H$4*data!F1994^7)</f>
        <v>433.29003062946185</v>
      </c>
      <c r="M1994" s="4"/>
      <c r="N1994" s="4"/>
      <c r="O1994" s="4">
        <f t="shared" si="413"/>
        <v>8224.4799770136524</v>
      </c>
      <c r="P1994" s="4">
        <f t="shared" si="414"/>
        <v>8067.6848060479588</v>
      </c>
      <c r="Q1994" s="4">
        <f t="shared" si="414"/>
        <v>7751.2131518635388</v>
      </c>
      <c r="R1994" s="4">
        <f t="shared" si="415"/>
        <v>108.32250765736546</v>
      </c>
      <c r="S1994" s="4"/>
      <c r="T1994" s="4"/>
      <c r="U1994" s="4">
        <f t="shared" si="416"/>
        <v>0.9607729278234598</v>
      </c>
      <c r="V1994" s="4"/>
      <c r="W1994" s="4"/>
      <c r="X1994">
        <f>IF(front!E1994&gt;$X$2,O1994,P1994)</f>
        <v>8224.4799770136524</v>
      </c>
      <c r="Y1994">
        <f t="shared" si="411"/>
        <v>7990.4991887125898</v>
      </c>
      <c r="Z1994">
        <f>SUMPRODUCT($B$7:$B$456,Y$7:Y$456,EXP(constants!$B$32+constants!$A$32*ABS($A$7:$A$456-$A1994)))</f>
        <v>3.6666682235880423E-16</v>
      </c>
      <c r="AA1994">
        <f t="shared" si="412"/>
        <v>7990.4991887125898</v>
      </c>
      <c r="AB1994">
        <f t="shared" si="417"/>
        <v>7985.0532301529875</v>
      </c>
      <c r="AD1994" s="4"/>
      <c r="AE1994" s="4"/>
      <c r="AF1994" s="4"/>
    </row>
    <row r="1995" spans="1:32" x14ac:dyDescent="0.2">
      <c r="A1995">
        <f>front!A1995</f>
        <v>1084.24</v>
      </c>
      <c r="B1995" s="1">
        <f t="shared" si="418"/>
        <v>0.42000000000007276</v>
      </c>
      <c r="C1995">
        <f>front!D1995-front!B1995</f>
        <v>3278.9500000000003</v>
      </c>
      <c r="D1995" s="2">
        <f>front!E1995-front!C1995</f>
        <v>31238.400000000001</v>
      </c>
      <c r="E1995" s="2">
        <f>IF(front!F1995-front!C1995&gt;0,front!F1995-front!C1995,0)</f>
        <v>30105.4</v>
      </c>
      <c r="F1995" s="2">
        <f>front!I1995-front!H1995</f>
        <v>473.70000000000073</v>
      </c>
      <c r="G1995" s="2"/>
      <c r="H1995" s="2"/>
      <c r="I1995" s="4">
        <f>C1995/(constants!$A$4+constants!$B$4*data!C1995+constants!$C$4*data!C1995^2+constants!$D$4*data!C1995^3+constants!$E$4*data!C1995^4+constants!$F$4*data!C1995^5+constants!$G$4*data!C1995^6+constants!$H$4*data!C1995^7)</f>
        <v>3271.5313249581945</v>
      </c>
      <c r="J1995" s="4">
        <f>D1995/(constants!$A$4+constants!$B$4*data!D1995+constants!$C$4*data!D1995^2+constants!$D$4*data!D1995^3+constants!$E$4*data!D1995^4+constants!$F$4*data!D1995^5+constants!$G$4*data!D1995^6+constants!$H$4*data!D1995^7)</f>
        <v>32051.836875863009</v>
      </c>
      <c r="K1995" s="4">
        <f>E1995/(constants!$A$4+constants!$B$4*data!E1995+constants!$C$4*data!E1995^2+constants!$D$4*data!E1995^3+constants!$E$4*data!E1995^4+constants!$F$4*data!E1995^5+constants!$G$4*data!E1995^6+constants!$H$4*data!E1995^7)</f>
        <v>30843.819649156267</v>
      </c>
      <c r="L1995" s="4">
        <f>F1995/(constants!$A$4+constants!$B$4*data!F1995+constants!$C$4*data!F1995^2+constants!$D$4*data!F1995^3+constants!$E$4*data!F1995^4+constants!$F$4*data!F1995^5+constants!$G$4*data!F1995^6+constants!$H$4*data!F1995^7)</f>
        <v>472.59967660713062</v>
      </c>
      <c r="M1995" s="4"/>
      <c r="N1995" s="4"/>
      <c r="O1995" s="4">
        <f t="shared" si="413"/>
        <v>8178.8283123954861</v>
      </c>
      <c r="P1995" s="4">
        <f t="shared" si="414"/>
        <v>8012.9592189657524</v>
      </c>
      <c r="Q1995" s="4">
        <f t="shared" si="414"/>
        <v>7710.9549122890667</v>
      </c>
      <c r="R1995" s="4">
        <f t="shared" si="415"/>
        <v>118.14991915178265</v>
      </c>
      <c r="S1995" s="4"/>
      <c r="T1995" s="4"/>
      <c r="U1995" s="4">
        <f t="shared" si="416"/>
        <v>0.96231051495159536</v>
      </c>
      <c r="V1995" s="4"/>
      <c r="W1995" s="4"/>
      <c r="X1995">
        <f>IF(front!E1995&gt;$X$2,O1995,P1995)</f>
        <v>8178.8283123954861</v>
      </c>
      <c r="Y1995">
        <f t="shared" si="411"/>
        <v>7944.8475240944235</v>
      </c>
      <c r="Z1995">
        <f>SUMPRODUCT($B$7:$B$456,Y$7:Y$456,EXP(constants!$B$32+constants!$A$32*ABS($A$7:$A$456-$A1995)))</f>
        <v>3.5801110115514039E-16</v>
      </c>
      <c r="AA1995">
        <f t="shared" si="412"/>
        <v>7944.8475240944235</v>
      </c>
      <c r="AB1995">
        <f t="shared" si="417"/>
        <v>7939.4015655348212</v>
      </c>
      <c r="AD1995" s="4"/>
      <c r="AE1995" s="4"/>
      <c r="AF1995" s="4"/>
    </row>
    <row r="1996" spans="1:32" x14ac:dyDescent="0.2">
      <c r="A1996">
        <f>front!A1996</f>
        <v>1084.6600000000001</v>
      </c>
      <c r="B1996" s="1">
        <f t="shared" si="418"/>
        <v>0.42000000000007276</v>
      </c>
      <c r="C1996">
        <f>front!D1996-front!B1996</f>
        <v>3259.9500000000003</v>
      </c>
      <c r="D1996" s="2">
        <f>front!E1996-front!C1996</f>
        <v>31043.799999999996</v>
      </c>
      <c r="E1996" s="2">
        <f>IF(front!F1996-front!C1996&gt;0,front!F1996-front!C1996,0)</f>
        <v>29890</v>
      </c>
      <c r="F1996" s="2">
        <f>front!I1996-front!H1996</f>
        <v>448.89999999999964</v>
      </c>
      <c r="G1996" s="2"/>
      <c r="H1996" s="2"/>
      <c r="I1996" s="4">
        <f>C1996/(constants!$A$4+constants!$B$4*data!C1996+constants!$C$4*data!C1996^2+constants!$D$4*data!C1996^3+constants!$E$4*data!C1996^4+constants!$F$4*data!C1996^5+constants!$G$4*data!C1996^6+constants!$H$4*data!C1996^7)</f>
        <v>3252.5722379372392</v>
      </c>
      <c r="J1996" s="4">
        <f>D1996/(constants!$A$4+constants!$B$4*data!D1996+constants!$C$4*data!D1996^2+constants!$D$4*data!D1996^3+constants!$E$4*data!D1996^4+constants!$F$4*data!D1996^5+constants!$G$4*data!D1996^6+constants!$H$4*data!D1996^7)</f>
        <v>31844.133106995676</v>
      </c>
      <c r="K1996" s="4">
        <f>E1996/(constants!$A$4+constants!$B$4*data!E1996+constants!$C$4*data!E1996^2+constants!$D$4*data!E1996^3+constants!$E$4*data!E1996^4+constants!$F$4*data!E1996^5+constants!$G$4*data!E1996^6+constants!$H$4*data!E1996^7)</f>
        <v>30614.506494504567</v>
      </c>
      <c r="L1996" s="4">
        <f>F1996/(constants!$A$4+constants!$B$4*data!F1996+constants!$C$4*data!F1996^2+constants!$D$4*data!F1996^3+constants!$E$4*data!F1996^4+constants!$F$4*data!F1996^5+constants!$G$4*data!F1996^6+constants!$H$4*data!F1996^7)</f>
        <v>447.85653114103434</v>
      </c>
      <c r="M1996" s="4"/>
      <c r="N1996" s="4"/>
      <c r="O1996" s="4">
        <f t="shared" si="413"/>
        <v>8131.4305948430974</v>
      </c>
      <c r="P1996" s="4">
        <f t="shared" si="414"/>
        <v>7961.033276748919</v>
      </c>
      <c r="Q1996" s="4">
        <f t="shared" si="414"/>
        <v>7653.6266236261417</v>
      </c>
      <c r="R1996" s="4">
        <f t="shared" si="415"/>
        <v>111.96413278525858</v>
      </c>
      <c r="S1996" s="4"/>
      <c r="T1996" s="4"/>
      <c r="U1996" s="4">
        <f t="shared" si="416"/>
        <v>0.96138608614781296</v>
      </c>
      <c r="V1996" s="4"/>
      <c r="W1996" s="4"/>
      <c r="X1996">
        <f>IF(front!E1996&gt;$X$2,O1996,P1996)</f>
        <v>8131.4305948430974</v>
      </c>
      <c r="Y1996">
        <f t="shared" si="411"/>
        <v>7897.4498065420348</v>
      </c>
      <c r="Z1996">
        <f>SUMPRODUCT($B$7:$B$456,Y$7:Y$456,EXP(constants!$B$32+constants!$A$32*ABS($A$7:$A$456-$A1996)))</f>
        <v>3.4955971125441156E-16</v>
      </c>
      <c r="AA1996">
        <f t="shared" si="412"/>
        <v>7897.4498065420348</v>
      </c>
      <c r="AB1996">
        <f t="shared" si="417"/>
        <v>7892.0038479824325</v>
      </c>
      <c r="AD1996" s="4"/>
      <c r="AE1996" s="4"/>
      <c r="AF1996" s="4"/>
    </row>
    <row r="1997" spans="1:32" x14ac:dyDescent="0.2">
      <c r="A1997">
        <f>front!A1997</f>
        <v>1085.08</v>
      </c>
      <c r="B1997" s="1">
        <f t="shared" si="418"/>
        <v>0.41999999999984539</v>
      </c>
      <c r="C1997">
        <f>front!D1997-front!B1997</f>
        <v>3242.05</v>
      </c>
      <c r="D1997" s="2">
        <f>front!E1997-front!C1997</f>
        <v>30829.1</v>
      </c>
      <c r="E1997" s="2">
        <f>IF(front!F1997-front!C1997&gt;0,front!F1997-front!C1997,0)</f>
        <v>29656.1</v>
      </c>
      <c r="F1997" s="2">
        <f>front!I1997-front!H1997</f>
        <v>431.29999999999927</v>
      </c>
      <c r="G1997" s="2"/>
      <c r="H1997" s="2"/>
      <c r="I1997" s="4">
        <f>C1997/(constants!$A$4+constants!$B$4*data!C1997+constants!$C$4*data!C1997^2+constants!$D$4*data!C1997^3+constants!$E$4*data!C1997^4+constants!$F$4*data!C1997^5+constants!$G$4*data!C1997^6+constants!$H$4*data!C1997^7)</f>
        <v>3234.7108500770432</v>
      </c>
      <c r="J1997" s="4">
        <f>D1997/(constants!$A$4+constants!$B$4*data!D1997+constants!$C$4*data!D1997^2+constants!$D$4*data!D1997^3+constants!$E$4*data!D1997^4+constants!$F$4*data!D1997^5+constants!$G$4*data!D1997^6+constants!$H$4*data!D1997^7)</f>
        <v>31615.08127044516</v>
      </c>
      <c r="K1997" s="4">
        <f>E1997/(constants!$A$4+constants!$B$4*data!E1997+constants!$C$4*data!E1997^2+constants!$D$4*data!E1997^3+constants!$E$4*data!E1997^4+constants!$F$4*data!E1997^5+constants!$G$4*data!E1997^6+constants!$H$4*data!E1997^7)</f>
        <v>30365.624831408582</v>
      </c>
      <c r="L1997" s="4">
        <f>F1997/(constants!$A$4+constants!$B$4*data!F1997+constants!$C$4*data!F1997^2+constants!$D$4*data!F1997^3+constants!$E$4*data!F1997^4+constants!$F$4*data!F1997^5+constants!$G$4*data!F1997^6+constants!$H$4*data!F1997^7)</f>
        <v>430.296916799369</v>
      </c>
      <c r="M1997" s="4"/>
      <c r="N1997" s="4"/>
      <c r="O1997" s="4">
        <f t="shared" si="413"/>
        <v>8086.7771251926079</v>
      </c>
      <c r="P1997" s="4">
        <f t="shared" si="414"/>
        <v>7903.77031761129</v>
      </c>
      <c r="Q1997" s="4">
        <f t="shared" si="414"/>
        <v>7591.4062078521456</v>
      </c>
      <c r="R1997" s="4">
        <f t="shared" si="415"/>
        <v>107.57422919984225</v>
      </c>
      <c r="S1997" s="4"/>
      <c r="T1997" s="4"/>
      <c r="U1997" s="4">
        <f t="shared" si="416"/>
        <v>0.96047910083329091</v>
      </c>
      <c r="V1997" s="4"/>
      <c r="W1997" s="4"/>
      <c r="X1997">
        <f>IF(front!E1997&gt;$X$2,O1997,P1997)</f>
        <v>8086.7771251926079</v>
      </c>
      <c r="Y1997">
        <f t="shared" si="411"/>
        <v>7852.7963368915453</v>
      </c>
      <c r="Z1997">
        <f>SUMPRODUCT($B$7:$B$456,Y$7:Y$456,EXP(constants!$B$32+constants!$A$32*ABS($A$7:$A$456-$A1997)))</f>
        <v>3.4130782910923894E-16</v>
      </c>
      <c r="AA1997">
        <f t="shared" si="412"/>
        <v>7852.7963368915453</v>
      </c>
      <c r="AB1997">
        <f t="shared" si="417"/>
        <v>7847.3503783319429</v>
      </c>
      <c r="AD1997" s="4"/>
      <c r="AE1997" s="4"/>
      <c r="AF1997" s="4"/>
    </row>
    <row r="1998" spans="1:32" x14ac:dyDescent="0.2">
      <c r="A1998">
        <f>front!A1998</f>
        <v>1085.49</v>
      </c>
      <c r="B1998" s="1">
        <f t="shared" si="418"/>
        <v>0.41000000000008185</v>
      </c>
      <c r="C1998">
        <f>front!D1998-front!B1998</f>
        <v>3231.35</v>
      </c>
      <c r="D1998" s="2">
        <f>front!E1998-front!C1998</f>
        <v>30858.400000000001</v>
      </c>
      <c r="E1998" s="2">
        <f>IF(front!F1998-front!C1998&gt;0,front!F1998-front!C1998,0)</f>
        <v>29653.800000000003</v>
      </c>
      <c r="F1998" s="2">
        <f>front!I1998-front!H1998</f>
        <v>425.90000000000055</v>
      </c>
      <c r="G1998" s="2"/>
      <c r="H1998" s="2"/>
      <c r="I1998" s="4">
        <f>C1998/(constants!$A$4+constants!$B$4*data!C1998+constants!$C$4*data!C1998^2+constants!$D$4*data!C1998^3+constants!$E$4*data!C1998^4+constants!$F$4*data!C1998^5+constants!$G$4*data!C1998^6+constants!$H$4*data!C1998^7)</f>
        <v>3224.0339619423262</v>
      </c>
      <c r="J1998" s="4">
        <f>D1998/(constants!$A$4+constants!$B$4*data!D1998+constants!$C$4*data!D1998^2+constants!$D$4*data!D1998^3+constants!$E$4*data!D1998^4+constants!$F$4*data!D1998^5+constants!$G$4*data!D1998^6+constants!$H$4*data!D1998^7)</f>
        <v>31646.333342681406</v>
      </c>
      <c r="K1998" s="4">
        <f>E1998/(constants!$A$4+constants!$B$4*data!E1998+constants!$C$4*data!E1998^2+constants!$D$4*data!E1998^3+constants!$E$4*data!E1998^4+constants!$F$4*data!E1998^5+constants!$G$4*data!E1998^6+constants!$H$4*data!E1998^7)</f>
        <v>30363.178167067796</v>
      </c>
      <c r="L1998" s="4">
        <f>F1998/(constants!$A$4+constants!$B$4*data!F1998+constants!$C$4*data!F1998^2+constants!$D$4*data!F1998^3+constants!$E$4*data!F1998^4+constants!$F$4*data!F1998^5+constants!$G$4*data!F1998^6+constants!$H$4*data!F1998^7)</f>
        <v>424.90931427468541</v>
      </c>
      <c r="M1998" s="4"/>
      <c r="N1998" s="4"/>
      <c r="O1998" s="4">
        <f t="shared" si="413"/>
        <v>8060.0849048558157</v>
      </c>
      <c r="P1998" s="4">
        <f t="shared" si="414"/>
        <v>7911.5833356703524</v>
      </c>
      <c r="Q1998" s="4">
        <f t="shared" si="414"/>
        <v>7590.7945417669489</v>
      </c>
      <c r="R1998" s="4">
        <f t="shared" si="415"/>
        <v>106.22732856867135</v>
      </c>
      <c r="S1998" s="4"/>
      <c r="T1998" s="4"/>
      <c r="U1998" s="4">
        <f t="shared" si="416"/>
        <v>0.95945327499021749</v>
      </c>
      <c r="V1998" s="4"/>
      <c r="W1998" s="4"/>
      <c r="X1998">
        <f>IF(front!E1998&gt;$X$2,O1998,P1998)</f>
        <v>8060.0849048558157</v>
      </c>
      <c r="Y1998">
        <f t="shared" si="411"/>
        <v>7826.1041165547531</v>
      </c>
      <c r="Z1998">
        <f>SUMPRODUCT($B$7:$B$456,Y$7:Y$456,EXP(constants!$B$32+constants!$A$32*ABS($A$7:$A$456-$A1998)))</f>
        <v>3.334403519821944E-16</v>
      </c>
      <c r="AA1998">
        <f t="shared" si="412"/>
        <v>7826.1041165547531</v>
      </c>
      <c r="AB1998">
        <f t="shared" si="417"/>
        <v>7820.6581579951508</v>
      </c>
      <c r="AD1998" s="4"/>
      <c r="AE1998" s="4"/>
      <c r="AF1998" s="4"/>
    </row>
    <row r="1999" spans="1:32" x14ac:dyDescent="0.2">
      <c r="A1999">
        <f>front!A1999</f>
        <v>1085.9100000000001</v>
      </c>
      <c r="B1999" s="1">
        <f t="shared" si="418"/>
        <v>0.42000000000007276</v>
      </c>
      <c r="C1999">
        <f>front!D1999-front!B1999</f>
        <v>3200.9500000000003</v>
      </c>
      <c r="D1999" s="2">
        <f>front!E1999-front!C1999</f>
        <v>30581.5</v>
      </c>
      <c r="E1999" s="2">
        <f>IF(front!F1999-front!C1999&gt;0,front!F1999-front!C1999,0)</f>
        <v>29479</v>
      </c>
      <c r="F1999" s="2">
        <f>front!I1999-front!H1999</f>
        <v>447.59999999999854</v>
      </c>
      <c r="G1999" s="2"/>
      <c r="H1999" s="2"/>
      <c r="I1999" s="4">
        <f>C1999/(constants!$A$4+constants!$B$4*data!C1999+constants!$C$4*data!C1999^2+constants!$D$4*data!C1999^3+constants!$E$4*data!C1999^4+constants!$F$4*data!C1999^5+constants!$G$4*data!C1999^6+constants!$H$4*data!C1999^7)</f>
        <v>3193.6997488186539</v>
      </c>
      <c r="J1999" s="4">
        <f>D1999/(constants!$A$4+constants!$B$4*data!D1999+constants!$C$4*data!D1999^2+constants!$D$4*data!D1999^3+constants!$E$4*data!D1999^4+constants!$F$4*data!D1999^5+constants!$G$4*data!D1999^6+constants!$H$4*data!D1999^7)</f>
        <v>31351.067503234357</v>
      </c>
      <c r="K1999" s="4">
        <f>E1999/(constants!$A$4+constants!$B$4*data!E1999+constants!$C$4*data!E1999^2+constants!$D$4*data!E1999^3+constants!$E$4*data!E1999^4+constants!$F$4*data!E1999^5+constants!$G$4*data!E1999^6+constants!$H$4*data!E1999^7)</f>
        <v>30177.268997740874</v>
      </c>
      <c r="L1999" s="4">
        <f>F1999/(constants!$A$4+constants!$B$4*data!F1999+constants!$C$4*data!F1999^2+constants!$D$4*data!F1999^3+constants!$E$4*data!F1999^4+constants!$F$4*data!F1999^5+constants!$G$4*data!F1999^6+constants!$H$4*data!F1999^7)</f>
        <v>446.55951309399001</v>
      </c>
      <c r="M1999" s="4"/>
      <c r="N1999" s="4"/>
      <c r="O1999" s="4">
        <f t="shared" si="413"/>
        <v>7984.2493720466355</v>
      </c>
      <c r="P1999" s="4">
        <f t="shared" si="414"/>
        <v>7837.7668758085892</v>
      </c>
      <c r="Q1999" s="4">
        <f t="shared" si="414"/>
        <v>7544.3172494352184</v>
      </c>
      <c r="R1999" s="4">
        <f t="shared" si="415"/>
        <v>111.6398782734975</v>
      </c>
      <c r="S1999" s="4"/>
      <c r="T1999" s="4"/>
      <c r="U1999" s="4">
        <f t="shared" si="416"/>
        <v>0.96255953627823398</v>
      </c>
      <c r="V1999" s="4"/>
      <c r="W1999" s="4"/>
      <c r="X1999">
        <f>IF(front!E1999&gt;$X$2,O1999,P1999)</f>
        <v>7984.2493720466355</v>
      </c>
      <c r="Y1999">
        <f t="shared" si="411"/>
        <v>7750.2685837455729</v>
      </c>
      <c r="Z1999">
        <f>SUMPRODUCT($B$7:$B$456,Y$7:Y$456,EXP(constants!$B$32+constants!$A$32*ABS($A$7:$A$456-$A1999)))</f>
        <v>3.2556899152955674E-16</v>
      </c>
      <c r="AA1999">
        <f t="shared" si="412"/>
        <v>7750.2685837455729</v>
      </c>
      <c r="AB1999">
        <f t="shared" si="417"/>
        <v>7744.8226251859705</v>
      </c>
      <c r="AD1999" s="4"/>
      <c r="AE1999" s="4"/>
      <c r="AF1999" s="4"/>
    </row>
    <row r="2000" spans="1:32" x14ac:dyDescent="0.2">
      <c r="A2000">
        <f>front!A2000</f>
        <v>1086.33</v>
      </c>
      <c r="B2000" s="1">
        <f t="shared" si="418"/>
        <v>0.41999999999984539</v>
      </c>
      <c r="C2000">
        <f>front!D2000-front!B2000</f>
        <v>3221.8499999999995</v>
      </c>
      <c r="D2000" s="2">
        <f>front!E2000-front!C2000</f>
        <v>29546.800000000003</v>
      </c>
      <c r="E2000" s="2">
        <f>IF(front!F2000-front!C2000&gt;0,front!F2000-front!C2000,0)</f>
        <v>28896.400000000001</v>
      </c>
      <c r="F2000" s="2">
        <f>front!I2000-front!H2000</f>
        <v>466.5</v>
      </c>
      <c r="G2000" s="2"/>
      <c r="H2000" s="2"/>
      <c r="I2000" s="4">
        <f>C2000/(constants!$A$4+constants!$B$4*data!C2000+constants!$C$4*data!C2000^2+constants!$D$4*data!C2000^3+constants!$E$4*data!C2000^4+constants!$F$4*data!C2000^5+constants!$G$4*data!C2000^6+constants!$H$4*data!C2000^7)</f>
        <v>3214.5545009035372</v>
      </c>
      <c r="J2000" s="4">
        <f>D2000/(constants!$A$4+constants!$B$4*data!D2000+constants!$C$4*data!D2000^2+constants!$D$4*data!D2000^3+constants!$E$4*data!D2000^4+constants!$F$4*data!D2000^5+constants!$G$4*data!D2000^6+constants!$H$4*data!D2000^7)</f>
        <v>30249.369183506074</v>
      </c>
      <c r="K2000" s="4">
        <f>E2000/(constants!$A$4+constants!$B$4*data!E2000+constants!$C$4*data!E2000^2+constants!$D$4*data!E2000^3+constants!$E$4*data!E2000^4+constants!$F$4*data!E2000^5+constants!$G$4*data!E2000^6+constants!$H$4*data!E2000^7)</f>
        <v>29558.175826009294</v>
      </c>
      <c r="L2000" s="4">
        <f>F2000/(constants!$A$4+constants!$B$4*data!F2000+constants!$C$4*data!F2000^2+constants!$D$4*data!F2000^3+constants!$E$4*data!F2000^4+constants!$F$4*data!F2000^5+constants!$G$4*data!F2000^6+constants!$H$4*data!F2000^7)</f>
        <v>465.41617659255041</v>
      </c>
      <c r="M2000" s="4"/>
      <c r="N2000" s="4"/>
      <c r="O2000" s="4">
        <f t="shared" si="413"/>
        <v>8036.3862522588424</v>
      </c>
      <c r="P2000" s="4">
        <f t="shared" si="414"/>
        <v>7562.3422958765186</v>
      </c>
      <c r="Q2000" s="4">
        <f t="shared" si="414"/>
        <v>7389.5439565023235</v>
      </c>
      <c r="R2000" s="4">
        <f t="shared" si="415"/>
        <v>116.3540441481376</v>
      </c>
      <c r="S2000" s="4"/>
      <c r="T2000" s="4"/>
      <c r="U2000" s="4">
        <f t="shared" si="416"/>
        <v>0.97715015631222935</v>
      </c>
      <c r="V2000" s="4"/>
      <c r="W2000" s="4"/>
      <c r="X2000">
        <f>IF(front!E2000&gt;$X$2,O2000,P2000)</f>
        <v>8036.3862522588424</v>
      </c>
      <c r="Y2000">
        <f t="shared" si="411"/>
        <v>7802.4054639577798</v>
      </c>
      <c r="Z2000">
        <f>SUMPRODUCT($B$7:$B$456,Y$7:Y$456,EXP(constants!$B$32+constants!$A$32*ABS($A$7:$A$456-$A2000)))</f>
        <v>3.1788344636594586E-16</v>
      </c>
      <c r="AA2000">
        <f t="shared" si="412"/>
        <v>7802.4054639577798</v>
      </c>
      <c r="AB2000">
        <f t="shared" si="417"/>
        <v>7796.9595053981775</v>
      </c>
      <c r="AD2000" s="4"/>
      <c r="AE2000" s="4"/>
      <c r="AF2000" s="4"/>
    </row>
    <row r="2001" spans="1:32" x14ac:dyDescent="0.2">
      <c r="A2001">
        <f>front!A2001</f>
        <v>1086.75</v>
      </c>
      <c r="B2001" s="1">
        <f t="shared" si="418"/>
        <v>0.42000000000007276</v>
      </c>
      <c r="C2001">
        <f>front!D2001-front!B2001</f>
        <v>3178.2500000000005</v>
      </c>
      <c r="D2001" s="2">
        <f>front!E2001-front!C2001</f>
        <v>30497.4</v>
      </c>
      <c r="E2001" s="2">
        <f>IF(front!F2001-front!C2001&gt;0,front!F2001-front!C2001,0)</f>
        <v>29417.4</v>
      </c>
      <c r="F2001" s="2">
        <f>front!I2001-front!H2001</f>
        <v>444.69999999999891</v>
      </c>
      <c r="G2001" s="2"/>
      <c r="H2001" s="2"/>
      <c r="I2001" s="4">
        <f>C2001/(constants!$A$4+constants!$B$4*data!C2001+constants!$C$4*data!C2001^2+constants!$D$4*data!C2001^3+constants!$E$4*data!C2001^4+constants!$F$4*data!C2001^5+constants!$G$4*data!C2001^6+constants!$H$4*data!C2001^7)</f>
        <v>3171.0489886280093</v>
      </c>
      <c r="J2001" s="4">
        <f>D2001/(constants!$A$4+constants!$B$4*data!D2001+constants!$C$4*data!D2001^2+constants!$D$4*data!D2001^3+constants!$E$4*data!D2001^4+constants!$F$4*data!D2001^5+constants!$G$4*data!D2001^6+constants!$H$4*data!D2001^7)</f>
        <v>31261.425859431321</v>
      </c>
      <c r="K2001" s="4">
        <f>E2001/(constants!$A$4+constants!$B$4*data!E2001+constants!$C$4*data!E2001^2+constants!$D$4*data!E2001^3+constants!$E$4*data!E2001^4+constants!$F$4*data!E2001^5+constants!$G$4*data!E2001^6+constants!$H$4*data!E2001^7)</f>
        <v>30111.77166278498</v>
      </c>
      <c r="L2001" s="4">
        <f>F2001/(constants!$A$4+constants!$B$4*data!F2001+constants!$C$4*data!F2001^2+constants!$D$4*data!F2001^3+constants!$E$4*data!F2001^4+constants!$F$4*data!F2001^5+constants!$G$4*data!F2001^6+constants!$H$4*data!F2001^7)</f>
        <v>443.66616575692404</v>
      </c>
      <c r="M2001" s="4"/>
      <c r="N2001" s="4"/>
      <c r="O2001" s="4">
        <f t="shared" si="413"/>
        <v>7927.6224715700237</v>
      </c>
      <c r="P2001" s="4">
        <f t="shared" si="414"/>
        <v>7815.3564648578304</v>
      </c>
      <c r="Q2001" s="4">
        <f t="shared" si="414"/>
        <v>7527.9429156962451</v>
      </c>
      <c r="R2001" s="4">
        <f t="shared" si="415"/>
        <v>110.91654143923101</v>
      </c>
      <c r="S2001" s="4"/>
      <c r="T2001" s="4"/>
      <c r="U2001" s="4">
        <f t="shared" si="416"/>
        <v>0.96322451183718161</v>
      </c>
      <c r="V2001" s="4"/>
      <c r="W2001" s="4"/>
      <c r="X2001">
        <f>IF(front!E2001&gt;$X$2,O2001,P2001)</f>
        <v>7927.6224715700237</v>
      </c>
      <c r="Y2001">
        <f t="shared" si="411"/>
        <v>7693.6416832689611</v>
      </c>
      <c r="Z2001">
        <f>SUMPRODUCT($B$7:$B$456,Y$7:Y$456,EXP(constants!$B$32+constants!$A$32*ABS($A$7:$A$456-$A2001)))</f>
        <v>3.1037933004229626E-16</v>
      </c>
      <c r="AA2001">
        <f t="shared" si="412"/>
        <v>7693.6416832689611</v>
      </c>
      <c r="AB2001">
        <f t="shared" si="417"/>
        <v>7688.1957247093587</v>
      </c>
      <c r="AD2001" s="4"/>
      <c r="AE2001" s="4"/>
      <c r="AF2001" s="4"/>
    </row>
    <row r="2002" spans="1:32" x14ac:dyDescent="0.2">
      <c r="A2002">
        <f>front!A2002</f>
        <v>1087.17</v>
      </c>
      <c r="B2002" s="1">
        <f t="shared" si="418"/>
        <v>0.42000000000007276</v>
      </c>
      <c r="C2002">
        <f>front!D2002-front!B2002</f>
        <v>3168.65</v>
      </c>
      <c r="D2002" s="2">
        <f>front!E2002-front!C2002</f>
        <v>30166</v>
      </c>
      <c r="E2002" s="2">
        <f>IF(front!F2002-front!C2002&gt;0,front!F2002-front!C2002,0)</f>
        <v>29052.199999999997</v>
      </c>
      <c r="F2002" s="2">
        <f>front!I2002-front!H2002</f>
        <v>464.5</v>
      </c>
      <c r="G2002" s="2"/>
      <c r="H2002" s="2"/>
      <c r="I2002" s="4">
        <f>C2002/(constants!$A$4+constants!$B$4*data!C2002+constants!$C$4*data!C2002^2+constants!$D$4*data!C2002^3+constants!$E$4*data!C2002^4+constants!$F$4*data!C2002^5+constants!$G$4*data!C2002^6+constants!$H$4*data!C2002^7)</f>
        <v>3161.4698416513679</v>
      </c>
      <c r="J2002" s="4">
        <f>D2002/(constants!$A$4+constants!$B$4*data!D2002+constants!$C$4*data!D2002^2+constants!$D$4*data!D2002^3+constants!$E$4*data!D2002^4+constants!$F$4*data!D2002^5+constants!$G$4*data!D2002^6+constants!$H$4*data!D2002^7)</f>
        <v>30908.354040376387</v>
      </c>
      <c r="K2002" s="4">
        <f>E2002/(constants!$A$4+constants!$B$4*data!E2002+constants!$C$4*data!E2002^2+constants!$D$4*data!E2002^3+constants!$E$4*data!E2002^4+constants!$F$4*data!E2002^5+constants!$G$4*data!E2002^6+constants!$H$4*data!E2002^7)</f>
        <v>29723.654398659139</v>
      </c>
      <c r="L2002" s="4">
        <f>F2002/(constants!$A$4+constants!$B$4*data!F2002+constants!$C$4*data!F2002^2+constants!$D$4*data!F2002^3+constants!$E$4*data!F2002^4+constants!$F$4*data!F2002^5+constants!$G$4*data!F2002^6+constants!$H$4*data!F2002^7)</f>
        <v>463.42076080740935</v>
      </c>
      <c r="M2002" s="4"/>
      <c r="N2002" s="4"/>
      <c r="O2002" s="4">
        <f t="shared" si="413"/>
        <v>7903.6746041284196</v>
      </c>
      <c r="P2002" s="4">
        <f t="shared" si="414"/>
        <v>7727.0885100940968</v>
      </c>
      <c r="Q2002" s="4">
        <f t="shared" si="414"/>
        <v>7430.9135996647847</v>
      </c>
      <c r="R2002" s="4">
        <f t="shared" si="415"/>
        <v>115.85519020185234</v>
      </c>
      <c r="S2002" s="4"/>
      <c r="T2002" s="4"/>
      <c r="U2002" s="4">
        <f t="shared" si="416"/>
        <v>0.96167056841106313</v>
      </c>
      <c r="V2002" s="4"/>
      <c r="W2002" s="4"/>
      <c r="X2002">
        <f>IF(front!E2002&gt;$X$2,O2002,P2002)</f>
        <v>7903.6746041284196</v>
      </c>
      <c r="Y2002">
        <f t="shared" si="411"/>
        <v>7669.693815827357</v>
      </c>
      <c r="Z2002">
        <f>SUMPRODUCT($B$7:$B$456,Y$7:Y$456,EXP(constants!$B$32+constants!$A$32*ABS($A$7:$A$456-$A2002)))</f>
        <v>3.030523596582752E-16</v>
      </c>
      <c r="AA2002">
        <f t="shared" si="412"/>
        <v>7669.693815827357</v>
      </c>
      <c r="AB2002">
        <f t="shared" si="417"/>
        <v>7664.2478572677546</v>
      </c>
      <c r="AD2002" s="4"/>
      <c r="AE2002" s="4"/>
      <c r="AF2002" s="4"/>
    </row>
    <row r="2003" spans="1:32" x14ac:dyDescent="0.2">
      <c r="A2003">
        <f>front!A2003</f>
        <v>1087.58</v>
      </c>
      <c r="B2003" s="1">
        <f t="shared" si="418"/>
        <v>0.40999999999985448</v>
      </c>
      <c r="C2003">
        <f>front!D2003-front!B2003</f>
        <v>3135.35</v>
      </c>
      <c r="D2003" s="2">
        <f>front!E2003-front!C2003</f>
        <v>29940.400000000001</v>
      </c>
      <c r="E2003" s="2">
        <f>IF(front!F2003-front!C2003&gt;0,front!F2003-front!C2003,0)</f>
        <v>28870.799999999996</v>
      </c>
      <c r="F2003" s="2">
        <f>front!I2003-front!H2003</f>
        <v>472.29999999999927</v>
      </c>
      <c r="G2003" s="2"/>
      <c r="H2003" s="2"/>
      <c r="I2003" s="4">
        <f>C2003/(constants!$A$4+constants!$B$4*data!C2003+constants!$C$4*data!C2003^2+constants!$D$4*data!C2003^3+constants!$E$4*data!C2003^4+constants!$F$4*data!C2003^5+constants!$G$4*data!C2003^6+constants!$H$4*data!C2003^7)</f>
        <v>3128.2423064079717</v>
      </c>
      <c r="J2003" s="4">
        <f>D2003/(constants!$A$4+constants!$B$4*data!D2003+constants!$C$4*data!D2003^2+constants!$D$4*data!D2003^3+constants!$E$4*data!D2003^4+constants!$F$4*data!D2003^5+constants!$G$4*data!D2003^6+constants!$H$4*data!D2003^7)</f>
        <v>30668.15193986642</v>
      </c>
      <c r="K2003" s="4">
        <f>E2003/(constants!$A$4+constants!$B$4*data!E2003+constants!$C$4*data!E2003^2+constants!$D$4*data!E2003^3+constants!$E$4*data!E2003^4+constants!$F$4*data!E2003^5+constants!$G$4*data!E2003^6+constants!$H$4*data!E2003^7)</f>
        <v>29530.991143013205</v>
      </c>
      <c r="L2003" s="4">
        <f>F2003/(constants!$A$4+constants!$B$4*data!F2003+constants!$C$4*data!F2003^2+constants!$D$4*data!F2003^3+constants!$E$4*data!F2003^4+constants!$F$4*data!F2003^5+constants!$G$4*data!F2003^6+constants!$H$4*data!F2003^7)</f>
        <v>471.2028845490691</v>
      </c>
      <c r="M2003" s="4"/>
      <c r="N2003" s="4"/>
      <c r="O2003" s="4">
        <f t="shared" si="413"/>
        <v>7820.6057660199294</v>
      </c>
      <c r="P2003" s="4">
        <f t="shared" si="414"/>
        <v>7667.0379849666051</v>
      </c>
      <c r="Q2003" s="4">
        <f t="shared" si="414"/>
        <v>7382.7477857533013</v>
      </c>
      <c r="R2003" s="4">
        <f t="shared" si="415"/>
        <v>117.80072113726727</v>
      </c>
      <c r="S2003" s="4"/>
      <c r="T2003" s="4"/>
      <c r="U2003" s="4">
        <f t="shared" si="416"/>
        <v>0.96292046553431254</v>
      </c>
      <c r="V2003" s="4"/>
      <c r="W2003" s="4"/>
      <c r="X2003">
        <f>IF(front!E2003&gt;$X$2,O2003,P2003)</f>
        <v>7820.6057660199294</v>
      </c>
      <c r="Y2003">
        <f t="shared" si="411"/>
        <v>7586.6249777188668</v>
      </c>
      <c r="Z2003">
        <f>SUMPRODUCT($B$7:$B$456,Y$7:Y$456,EXP(constants!$B$32+constants!$A$32*ABS($A$7:$A$456-$A2003)))</f>
        <v>2.9606670827685331E-16</v>
      </c>
      <c r="AA2003">
        <f t="shared" si="412"/>
        <v>7586.6249777188668</v>
      </c>
      <c r="AB2003">
        <f t="shared" si="417"/>
        <v>7581.1790191592645</v>
      </c>
      <c r="AD2003" s="4"/>
      <c r="AE2003" s="4"/>
      <c r="AF2003" s="4"/>
    </row>
    <row r="2004" spans="1:32" x14ac:dyDescent="0.2">
      <c r="A2004">
        <f>front!A2004</f>
        <v>1088</v>
      </c>
      <c r="B2004" s="1">
        <f t="shared" si="418"/>
        <v>0.42000000000007276</v>
      </c>
      <c r="C2004">
        <f>front!D2004-front!B2004</f>
        <v>3099.2500000000005</v>
      </c>
      <c r="D2004" s="2">
        <f>front!E2004-front!C2004</f>
        <v>29692.300000000003</v>
      </c>
      <c r="E2004" s="2">
        <f>IF(front!F2004-front!C2004&gt;0,front!F2004-front!C2004,0)</f>
        <v>28517.700000000004</v>
      </c>
      <c r="F2004" s="2">
        <f>front!I2004-front!H2004</f>
        <v>460.19999999999891</v>
      </c>
      <c r="G2004" s="2"/>
      <c r="H2004" s="2"/>
      <c r="I2004" s="4">
        <f>C2004/(constants!$A$4+constants!$B$4*data!C2004+constants!$C$4*data!C2004^2+constants!$D$4*data!C2004^3+constants!$E$4*data!C2004^4+constants!$F$4*data!C2004^5+constants!$G$4*data!C2004^6+constants!$H$4*data!C2004^7)</f>
        <v>3092.2210866108203</v>
      </c>
      <c r="J2004" s="4">
        <f>D2004/(constants!$A$4+constants!$B$4*data!D2004+constants!$C$4*data!D2004^2+constants!$D$4*data!D2004^3+constants!$E$4*data!D2004^4+constants!$F$4*data!D2004^5+constants!$G$4*data!D2004^6+constants!$H$4*data!D2004^7)</f>
        <v>30404.134879879752</v>
      </c>
      <c r="K2004" s="4">
        <f>E2004/(constants!$A$4+constants!$B$4*data!E2004+constants!$C$4*data!E2004^2+constants!$D$4*data!E2004^3+constants!$E$4*data!E2004^4+constants!$F$4*data!E2004^5+constants!$G$4*data!E2004^6+constants!$H$4*data!E2004^7)</f>
        <v>29156.196265840314</v>
      </c>
      <c r="L2004" s="4">
        <f>F2004/(constants!$A$4+constants!$B$4*data!F2004+constants!$C$4*data!F2004^2+constants!$D$4*data!F2004^3+constants!$E$4*data!F2004^4+constants!$F$4*data!F2004^5+constants!$G$4*data!F2004^6+constants!$H$4*data!F2004^7)</f>
        <v>459.13061818620491</v>
      </c>
      <c r="M2004" s="4"/>
      <c r="N2004" s="4"/>
      <c r="O2004" s="4">
        <f t="shared" si="413"/>
        <v>7730.5527165270505</v>
      </c>
      <c r="P2004" s="4">
        <f t="shared" si="414"/>
        <v>7601.0337199699379</v>
      </c>
      <c r="Q2004" s="4">
        <f t="shared" si="414"/>
        <v>7289.0490664600784</v>
      </c>
      <c r="R2004" s="4">
        <f t="shared" si="415"/>
        <v>114.78265454655123</v>
      </c>
      <c r="S2004" s="4"/>
      <c r="T2004" s="4"/>
      <c r="U2004" s="4">
        <f t="shared" si="416"/>
        <v>0.95895497046800449</v>
      </c>
      <c r="V2004" s="4"/>
      <c r="W2004" s="4"/>
      <c r="X2004">
        <f>IF(front!E2004&gt;$X$2,O2004,P2004)</f>
        <v>7730.5527165270505</v>
      </c>
      <c r="Y2004">
        <f t="shared" si="411"/>
        <v>7496.5719282259879</v>
      </c>
      <c r="Z2004">
        <f>SUMPRODUCT($B$7:$B$456,Y$7:Y$456,EXP(constants!$B$32+constants!$A$32*ABS($A$7:$A$456-$A2004)))</f>
        <v>2.8907760883217218E-16</v>
      </c>
      <c r="AA2004">
        <f t="shared" si="412"/>
        <v>7496.5719282259879</v>
      </c>
      <c r="AB2004">
        <f t="shared" si="417"/>
        <v>7491.1259696663856</v>
      </c>
      <c r="AD2004" s="4"/>
      <c r="AE2004" s="4"/>
      <c r="AF2004" s="4"/>
    </row>
    <row r="2005" spans="1:32" x14ac:dyDescent="0.2">
      <c r="A2005">
        <f>front!A2005</f>
        <v>1088.42</v>
      </c>
      <c r="B2005" s="1">
        <f t="shared" si="418"/>
        <v>0.42000000000007276</v>
      </c>
      <c r="C2005">
        <f>front!D2005-front!B2005</f>
        <v>3057.9</v>
      </c>
      <c r="D2005" s="2">
        <f>front!E2005-front!C2005</f>
        <v>29238.5</v>
      </c>
      <c r="E2005" s="2">
        <f>IF(front!F2005-front!C2005&gt;0,front!F2005-front!C2005,0)</f>
        <v>28140</v>
      </c>
      <c r="F2005" s="2">
        <f>front!I2005-front!H2005</f>
        <v>479.20000000000073</v>
      </c>
      <c r="G2005" s="2"/>
      <c r="H2005" s="2"/>
      <c r="I2005" s="4">
        <f>C2005/(constants!$A$4+constants!$B$4*data!C2005+constants!$C$4*data!C2005^2+constants!$D$4*data!C2005^3+constants!$E$4*data!C2005^4+constants!$F$4*data!C2005^5+constants!$G$4*data!C2005^6+constants!$H$4*data!C2005^7)</f>
        <v>3050.9615953464772</v>
      </c>
      <c r="J2005" s="4">
        <f>D2005/(constants!$A$4+constants!$B$4*data!D2005+constants!$C$4*data!D2005^2+constants!$D$4*data!D2005^3+constants!$E$4*data!D2005^4+constants!$F$4*data!D2005^5+constants!$G$4*data!D2005^6+constants!$H$4*data!D2005^7)</f>
        <v>29921.604906584194</v>
      </c>
      <c r="K2005" s="4">
        <f>E2005/(constants!$A$4+constants!$B$4*data!E2005+constants!$C$4*data!E2005^2+constants!$D$4*data!E2005^3+constants!$E$4*data!E2005^4+constants!$F$4*data!E2005^5+constants!$G$4*data!E2005^6+constants!$H$4*data!E2005^7)</f>
        <v>28755.626770934487</v>
      </c>
      <c r="L2005" s="4">
        <f>F2005/(constants!$A$4+constants!$B$4*data!F2005+constants!$C$4*data!F2005^2+constants!$D$4*data!F2005^3+constants!$E$4*data!F2005^4+constants!$F$4*data!F2005^5+constants!$G$4*data!F2005^6+constants!$H$4*data!F2005^7)</f>
        <v>478.0870757770146</v>
      </c>
      <c r="M2005" s="4"/>
      <c r="N2005" s="4"/>
      <c r="O2005" s="4">
        <f t="shared" si="413"/>
        <v>7627.4039883661935</v>
      </c>
      <c r="P2005" s="4">
        <f t="shared" si="414"/>
        <v>7480.4012266460486</v>
      </c>
      <c r="Q2005" s="4">
        <f t="shared" si="414"/>
        <v>7188.9066927336216</v>
      </c>
      <c r="R2005" s="4">
        <f t="shared" si="415"/>
        <v>119.52176894425365</v>
      </c>
      <c r="S2005" s="4"/>
      <c r="T2005" s="4"/>
      <c r="U2005" s="4">
        <f t="shared" si="416"/>
        <v>0.96103223275322591</v>
      </c>
      <c r="V2005" s="4"/>
      <c r="W2005" s="4"/>
      <c r="X2005">
        <f>IF(front!E2005&gt;$X$2,O2005,P2005)</f>
        <v>7627.4039883661935</v>
      </c>
      <c r="Y2005">
        <f t="shared" si="411"/>
        <v>7393.4232000651309</v>
      </c>
      <c r="Z2005">
        <f>SUMPRODUCT($B$7:$B$456,Y$7:Y$456,EXP(constants!$B$32+constants!$A$32*ABS($A$7:$A$456-$A2005)))</f>
        <v>2.8225349757995609E-16</v>
      </c>
      <c r="AA2005">
        <f t="shared" si="412"/>
        <v>7393.4232000651309</v>
      </c>
      <c r="AB2005">
        <f t="shared" si="417"/>
        <v>7387.9772415055286</v>
      </c>
      <c r="AD2005" s="4"/>
      <c r="AE2005" s="4"/>
      <c r="AF2005" s="4"/>
    </row>
    <row r="2006" spans="1:32" x14ac:dyDescent="0.2">
      <c r="A2006">
        <f>front!A2006</f>
        <v>1088.8399999999999</v>
      </c>
      <c r="B2006" s="1">
        <f t="shared" si="418"/>
        <v>0.41999999999984539</v>
      </c>
      <c r="C2006">
        <f>front!D2006-front!B2006</f>
        <v>3027.3500000000004</v>
      </c>
      <c r="D2006" s="2">
        <f>front!E2006-front!C2006</f>
        <v>28952.600000000002</v>
      </c>
      <c r="E2006" s="2">
        <f>IF(front!F2006-front!C2006&gt;0,front!F2006-front!C2006,0)</f>
        <v>27868.999999999996</v>
      </c>
      <c r="F2006" s="2">
        <f>front!I2006-front!H2006</f>
        <v>445</v>
      </c>
      <c r="G2006" s="2"/>
      <c r="H2006" s="2"/>
      <c r="I2006" s="4">
        <f>C2006/(constants!$A$4+constants!$B$4*data!C2006+constants!$C$4*data!C2006^2+constants!$D$4*data!C2006^3+constants!$E$4*data!C2006^4+constants!$F$4*data!C2006^5+constants!$G$4*data!C2006^6+constants!$H$4*data!C2006^7)</f>
        <v>3020.4786425354582</v>
      </c>
      <c r="J2006" s="4">
        <f>D2006/(constants!$A$4+constants!$B$4*data!D2006+constants!$C$4*data!D2006^2+constants!$D$4*data!D2006^3+constants!$E$4*data!D2006^4+constants!$F$4*data!D2006^5+constants!$G$4*data!D2006^6+constants!$H$4*data!D2006^7)</f>
        <v>29617.860280411143</v>
      </c>
      <c r="K2006" s="4">
        <f>E2006/(constants!$A$4+constants!$B$4*data!E2006+constants!$C$4*data!E2006^2+constants!$D$4*data!E2006^3+constants!$E$4*data!E2006^4+constants!$F$4*data!E2006^5+constants!$G$4*data!E2006^6+constants!$H$4*data!E2006^7)</f>
        <v>28468.433540215749</v>
      </c>
      <c r="L2006" s="4">
        <f>F2006/(constants!$A$4+constants!$B$4*data!F2006+constants!$C$4*data!F2006^2+constants!$D$4*data!F2006^3+constants!$E$4*data!F2006^4+constants!$F$4*data!F2006^5+constants!$G$4*data!F2006^6+constants!$H$4*data!F2006^7)</f>
        <v>443.96547751098183</v>
      </c>
      <c r="M2006" s="4"/>
      <c r="N2006" s="4"/>
      <c r="O2006" s="4">
        <f t="shared" si="413"/>
        <v>7551.1966063386462</v>
      </c>
      <c r="P2006" s="4">
        <f t="shared" si="414"/>
        <v>7404.4650701027858</v>
      </c>
      <c r="Q2006" s="4">
        <f t="shared" si="414"/>
        <v>7117.1083850539371</v>
      </c>
      <c r="R2006" s="4">
        <f t="shared" si="415"/>
        <v>110.99136937774546</v>
      </c>
      <c r="S2006" s="4"/>
      <c r="T2006" s="4"/>
      <c r="U2006" s="4">
        <f t="shared" si="416"/>
        <v>0.96119143215232161</v>
      </c>
      <c r="V2006" s="4"/>
      <c r="W2006" s="4"/>
      <c r="X2006">
        <f>IF(front!E2006&gt;$X$2,O2006,P2006)</f>
        <v>7551.1966063386462</v>
      </c>
      <c r="Y2006">
        <f t="shared" si="411"/>
        <v>7317.2158180375836</v>
      </c>
      <c r="Z2006">
        <f>SUMPRODUCT($B$7:$B$456,Y$7:Y$456,EXP(constants!$B$32+constants!$A$32*ABS($A$7:$A$456-$A2006)))</f>
        <v>2.7559047972605525E-16</v>
      </c>
      <c r="AA2006">
        <f t="shared" si="412"/>
        <v>7317.2158180375836</v>
      </c>
      <c r="AB2006">
        <f t="shared" si="417"/>
        <v>7311.7698594779813</v>
      </c>
      <c r="AD2006" s="4"/>
      <c r="AE2006" s="4"/>
      <c r="AF2006" s="4"/>
    </row>
    <row r="2007" spans="1:32" x14ac:dyDescent="0.2">
      <c r="A2007">
        <f>front!A2007</f>
        <v>1089.25</v>
      </c>
      <c r="B2007" s="1">
        <f t="shared" si="418"/>
        <v>0.41000000000008185</v>
      </c>
      <c r="C2007">
        <f>front!D2007-front!B2007</f>
        <v>2976.7</v>
      </c>
      <c r="D2007" s="2">
        <f>front!E2007-front!C2007</f>
        <v>28474.3</v>
      </c>
      <c r="E2007" s="2">
        <f>IF(front!F2007-front!C2007&gt;0,front!F2007-front!C2007,0)</f>
        <v>27385.000000000004</v>
      </c>
      <c r="F2007" s="2">
        <f>front!I2007-front!H2007</f>
        <v>468.20000000000073</v>
      </c>
      <c r="G2007" s="2"/>
      <c r="H2007" s="2"/>
      <c r="I2007" s="4">
        <f>C2007/(constants!$A$4+constants!$B$4*data!C2007+constants!$C$4*data!C2007^2+constants!$D$4*data!C2007^3+constants!$E$4*data!C2007^4+constants!$F$4*data!C2007^5+constants!$G$4*data!C2007^6+constants!$H$4*data!C2007^7)</f>
        <v>2969.9401185745128</v>
      </c>
      <c r="J2007" s="4">
        <f>D2007/(constants!$A$4+constants!$B$4*data!D2007+constants!$C$4*data!D2007^2+constants!$D$4*data!D2007^3+constants!$E$4*data!D2007^4+constants!$F$4*data!D2007^5+constants!$G$4*data!D2007^6+constants!$H$4*data!D2007^7)</f>
        <v>29110.150684131619</v>
      </c>
      <c r="K2007" s="4">
        <f>E2007/(constants!$A$4+constants!$B$4*data!E2007+constants!$C$4*data!E2007^2+constants!$D$4*data!E2007^3+constants!$E$4*data!E2007^4+constants!$F$4*data!E2007^5+constants!$G$4*data!E2007^6+constants!$H$4*data!E2007^7)</f>
        <v>27955.964079512789</v>
      </c>
      <c r="L2007" s="4">
        <f>F2007/(constants!$A$4+constants!$B$4*data!F2007+constants!$C$4*data!F2007^2+constants!$D$4*data!F2007^3+constants!$E$4*data!F2007^4+constants!$F$4*data!F2007^5+constants!$G$4*data!F2007^6+constants!$H$4*data!F2007^7)</f>
        <v>467.11228031388333</v>
      </c>
      <c r="M2007" s="4"/>
      <c r="N2007" s="4"/>
      <c r="O2007" s="4">
        <f t="shared" si="413"/>
        <v>7424.8502964362815</v>
      </c>
      <c r="P2007" s="4">
        <f t="shared" si="414"/>
        <v>7277.5376710329047</v>
      </c>
      <c r="Q2007" s="4">
        <f t="shared" si="414"/>
        <v>6988.9910198781972</v>
      </c>
      <c r="R2007" s="4">
        <f t="shared" si="415"/>
        <v>116.77807007847083</v>
      </c>
      <c r="S2007" s="4"/>
      <c r="T2007" s="4"/>
      <c r="U2007" s="4">
        <f t="shared" si="416"/>
        <v>0.96035106045507368</v>
      </c>
      <c r="V2007" s="4"/>
      <c r="W2007" s="4"/>
      <c r="X2007">
        <f>IF(front!E2007&gt;$X$2,O2007,P2007)</f>
        <v>7424.8502964362815</v>
      </c>
      <c r="Y2007">
        <f t="shared" si="411"/>
        <v>7190.8695081352189</v>
      </c>
      <c r="Z2007">
        <f>SUMPRODUCT($B$7:$B$456,Y$7:Y$456,EXP(constants!$B$32+constants!$A$32*ABS($A$7:$A$456-$A2007)))</f>
        <v>2.6923785136316452E-16</v>
      </c>
      <c r="AA2007">
        <f t="shared" si="412"/>
        <v>7190.8695081352189</v>
      </c>
      <c r="AB2007">
        <f t="shared" si="417"/>
        <v>7185.4235495756166</v>
      </c>
      <c r="AD2007" s="4"/>
      <c r="AE2007" s="4"/>
      <c r="AF2007" s="4"/>
    </row>
    <row r="2008" spans="1:32" x14ac:dyDescent="0.2">
      <c r="A2008">
        <f>front!A2008</f>
        <v>1089.67</v>
      </c>
      <c r="B2008" s="1">
        <f t="shared" si="418"/>
        <v>0.42000000000007276</v>
      </c>
      <c r="C2008">
        <f>front!D2008-front!B2008</f>
        <v>2891.4000000000005</v>
      </c>
      <c r="D2008" s="2">
        <f>front!E2008-front!C2008</f>
        <v>27911</v>
      </c>
      <c r="E2008" s="2">
        <f>IF(front!F2008-front!C2008&gt;0,front!F2008-front!C2008,0)</f>
        <v>26761.5</v>
      </c>
      <c r="F2008" s="2">
        <f>front!I2008-front!H2008</f>
        <v>394.10000000000036</v>
      </c>
      <c r="G2008" s="2"/>
      <c r="H2008" s="2"/>
      <c r="I2008" s="4">
        <f>C2008/(constants!$A$4+constants!$B$4*data!C2008+constants!$C$4*data!C2008^2+constants!$D$4*data!C2008^3+constants!$E$4*data!C2008^4+constants!$F$4*data!C2008^5+constants!$G$4*data!C2008^6+constants!$H$4*data!C2008^7)</f>
        <v>2884.82868258914</v>
      </c>
      <c r="J2008" s="4">
        <f>D2008/(constants!$A$4+constants!$B$4*data!D2008+constants!$C$4*data!D2008^2+constants!$D$4*data!D2008^3+constants!$E$4*data!D2008^4+constants!$F$4*data!D2008^5+constants!$G$4*data!D2008^6+constants!$H$4*data!D2008^7)</f>
        <v>28512.931353235723</v>
      </c>
      <c r="K2008" s="4">
        <f>E2008/(constants!$A$4+constants!$B$4*data!E2008+constants!$C$4*data!E2008^2+constants!$D$4*data!E2008^3+constants!$E$4*data!E2008^4+constants!$F$4*data!E2008^5+constants!$G$4*data!E2008^6+constants!$H$4*data!E2008^7)</f>
        <v>27296.649949738705</v>
      </c>
      <c r="L2008" s="4">
        <f>F2008/(constants!$A$4+constants!$B$4*data!F2008+constants!$C$4*data!F2008^2+constants!$D$4*data!F2008^3+constants!$E$4*data!F2008^4+constants!$F$4*data!F2008^5+constants!$G$4*data!F2008^6+constants!$H$4*data!F2008^7)</f>
        <v>393.1823852016185</v>
      </c>
      <c r="M2008" s="4"/>
      <c r="N2008" s="4"/>
      <c r="O2008" s="4">
        <f t="shared" si="413"/>
        <v>7212.0717064728506</v>
      </c>
      <c r="P2008" s="4">
        <f t="shared" si="414"/>
        <v>7128.2328383089307</v>
      </c>
      <c r="Q2008" s="4">
        <f t="shared" si="414"/>
        <v>6824.1624874346762</v>
      </c>
      <c r="R2008" s="4">
        <f t="shared" si="415"/>
        <v>98.295596300404625</v>
      </c>
      <c r="S2008" s="4"/>
      <c r="T2008" s="4"/>
      <c r="U2008" s="4">
        <f t="shared" si="416"/>
        <v>0.95734281444341951</v>
      </c>
      <c r="V2008" s="4"/>
      <c r="W2008" s="4"/>
      <c r="X2008">
        <f>IF(front!E2008&gt;$X$2,O2008,P2008)</f>
        <v>7212.0717064728506</v>
      </c>
      <c r="Y2008">
        <f t="shared" si="411"/>
        <v>6978.090918171788</v>
      </c>
      <c r="Z2008">
        <f>SUMPRODUCT($B$7:$B$456,Y$7:Y$456,EXP(constants!$B$32+constants!$A$32*ABS($A$7:$A$456-$A2008)))</f>
        <v>2.6288208739226311E-16</v>
      </c>
      <c r="AA2008">
        <f t="shared" si="412"/>
        <v>6978.090918171788</v>
      </c>
      <c r="AB2008">
        <f t="shared" si="417"/>
        <v>6972.6449596121856</v>
      </c>
      <c r="AD2008" s="4"/>
      <c r="AE2008" s="4"/>
      <c r="AF2008" s="4"/>
    </row>
    <row r="2009" spans="1:32" x14ac:dyDescent="0.2">
      <c r="A2009">
        <f>front!A2009</f>
        <v>1090.0899999999999</v>
      </c>
      <c r="B2009" s="1">
        <f t="shared" si="418"/>
        <v>0.41999999999984539</v>
      </c>
      <c r="C2009">
        <f>front!D2009-front!B2009</f>
        <v>2846.3999999999996</v>
      </c>
      <c r="D2009" s="2">
        <f>front!E2009-front!C2009</f>
        <v>27405.800000000003</v>
      </c>
      <c r="E2009" s="2">
        <f>IF(front!F2009-front!C2009&gt;0,front!F2009-front!C2009,0)</f>
        <v>26311.1</v>
      </c>
      <c r="F2009" s="2">
        <f>front!I2009-front!H2009</f>
        <v>410.10000000000036</v>
      </c>
      <c r="G2009" s="2"/>
      <c r="H2009" s="2"/>
      <c r="I2009" s="4">
        <f>C2009/(constants!$A$4+constants!$B$4*data!C2009+constants!$C$4*data!C2009^2+constants!$D$4*data!C2009^3+constants!$E$4*data!C2009^4+constants!$F$4*data!C2009^5+constants!$G$4*data!C2009^6+constants!$H$4*data!C2009^7)</f>
        <v>2839.9285429707406</v>
      </c>
      <c r="J2009" s="4">
        <f>D2009/(constants!$A$4+constants!$B$4*data!D2009+constants!$C$4*data!D2009^2+constants!$D$4*data!D2009^3+constants!$E$4*data!D2009^4+constants!$F$4*data!D2009^5+constants!$G$4*data!D2009^6+constants!$H$4*data!D2009^7)</f>
        <v>27977.975604709729</v>
      </c>
      <c r="K2009" s="4">
        <f>E2009/(constants!$A$4+constants!$B$4*data!E2009+constants!$C$4*data!E2009^2+constants!$D$4*data!E2009^3+constants!$E$4*data!E2009^4+constants!$F$4*data!E2009^5+constants!$G$4*data!E2009^6+constants!$H$4*data!E2009^7)</f>
        <v>26820.989081726231</v>
      </c>
      <c r="L2009" s="4">
        <f>F2009/(constants!$A$4+constants!$B$4*data!F2009+constants!$C$4*data!F2009^2+constants!$D$4*data!F2009^3+constants!$E$4*data!F2009^4+constants!$F$4*data!F2009^5+constants!$G$4*data!F2009^6+constants!$H$4*data!F2009^7)</f>
        <v>409.14560616826935</v>
      </c>
      <c r="M2009" s="4"/>
      <c r="N2009" s="4"/>
      <c r="O2009" s="4">
        <f t="shared" si="413"/>
        <v>7099.821357426852</v>
      </c>
      <c r="P2009" s="4">
        <f t="shared" si="414"/>
        <v>6994.4939011774322</v>
      </c>
      <c r="Q2009" s="4">
        <f t="shared" si="414"/>
        <v>6705.2472704315578</v>
      </c>
      <c r="R2009" s="4">
        <f t="shared" si="415"/>
        <v>102.28640154206734</v>
      </c>
      <c r="S2009" s="4"/>
      <c r="T2009" s="4"/>
      <c r="U2009" s="4">
        <f t="shared" si="416"/>
        <v>0.95864652470464184</v>
      </c>
      <c r="V2009" s="4"/>
      <c r="W2009" s="4"/>
      <c r="X2009">
        <f>IF(front!E2009&gt;$X$2,O2009,P2009)</f>
        <v>7099.821357426852</v>
      </c>
      <c r="Y2009">
        <f t="shared" si="411"/>
        <v>6865.8405691257894</v>
      </c>
      <c r="Z2009">
        <f>SUMPRODUCT($B$7:$B$456,Y$7:Y$456,EXP(constants!$B$32+constants!$A$32*ABS($A$7:$A$456-$A2009)))</f>
        <v>2.5667636077847977E-16</v>
      </c>
      <c r="AA2009">
        <f t="shared" si="412"/>
        <v>6865.8405691257894</v>
      </c>
      <c r="AB2009">
        <f t="shared" si="417"/>
        <v>6860.3946105661871</v>
      </c>
      <c r="AD2009" s="4"/>
      <c r="AE2009" s="4"/>
      <c r="AF2009" s="4"/>
    </row>
    <row r="2010" spans="1:32" x14ac:dyDescent="0.2">
      <c r="A2010">
        <f>front!A2010</f>
        <v>1090.51</v>
      </c>
      <c r="B2010" s="1">
        <f t="shared" si="418"/>
        <v>0.42000000000007276</v>
      </c>
      <c r="C2010">
        <f>front!D2010-front!B2010</f>
        <v>2790.3500000000004</v>
      </c>
      <c r="D2010" s="2">
        <f>front!E2010-front!C2010</f>
        <v>26803.7</v>
      </c>
      <c r="E2010" s="2">
        <f>IF(front!F2010-front!C2010&gt;0,front!F2010-front!C2010,0)</f>
        <v>25775.399999999998</v>
      </c>
      <c r="F2010" s="2">
        <f>front!I2010-front!H2010</f>
        <v>401.69999999999891</v>
      </c>
      <c r="G2010" s="2"/>
      <c r="H2010" s="2"/>
      <c r="I2010" s="4">
        <f>C2010/(constants!$A$4+constants!$B$4*data!C2010+constants!$C$4*data!C2010^2+constants!$D$4*data!C2010^3+constants!$E$4*data!C2010^4+constants!$F$4*data!C2010^5+constants!$G$4*data!C2010^6+constants!$H$4*data!C2010^7)</f>
        <v>2784.0032619211647</v>
      </c>
      <c r="J2010" s="4">
        <f>D2010/(constants!$A$4+constants!$B$4*data!D2010+constants!$C$4*data!D2010^2+constants!$D$4*data!D2010^3+constants!$E$4*data!D2010^4+constants!$F$4*data!D2010^5+constants!$G$4*data!D2010^6+constants!$H$4*data!D2010^7)</f>
        <v>27341.243109398612</v>
      </c>
      <c r="K2010" s="4">
        <f>E2010/(constants!$A$4+constants!$B$4*data!E2010+constants!$C$4*data!E2010^2+constants!$D$4*data!E2010^3+constants!$E$4*data!E2010^4+constants!$F$4*data!E2010^5+constants!$G$4*data!E2010^6+constants!$H$4*data!E2010^7)</f>
        <v>26255.920036225933</v>
      </c>
      <c r="L2010" s="4">
        <f>F2010/(constants!$A$4+constants!$B$4*data!F2010+constants!$C$4*data!F2010^2+constants!$D$4*data!F2010^3+constants!$E$4*data!F2010^4+constants!$F$4*data!F2010^5+constants!$G$4*data!F2010^6+constants!$H$4*data!F2010^7)</f>
        <v>400.76491162053134</v>
      </c>
      <c r="M2010" s="4"/>
      <c r="N2010" s="4"/>
      <c r="O2010" s="4">
        <f t="shared" si="413"/>
        <v>6960.0081548029111</v>
      </c>
      <c r="P2010" s="4">
        <f t="shared" si="414"/>
        <v>6835.3107773496531</v>
      </c>
      <c r="Q2010" s="4">
        <f t="shared" si="414"/>
        <v>6563.9800090564831</v>
      </c>
      <c r="R2010" s="4">
        <f t="shared" si="415"/>
        <v>100.19122790513283</v>
      </c>
      <c r="S2010" s="4"/>
      <c r="T2010" s="4"/>
      <c r="U2010" s="4">
        <f t="shared" si="416"/>
        <v>0.96030454545062005</v>
      </c>
      <c r="V2010" s="4"/>
      <c r="W2010" s="4"/>
      <c r="X2010">
        <f>IF(front!E2010&gt;$X$2,O2010,P2010)</f>
        <v>6960.0081548029111</v>
      </c>
      <c r="Y2010">
        <f t="shared" si="411"/>
        <v>6726.0273665018485</v>
      </c>
      <c r="Z2010">
        <f>SUMPRODUCT($B$7:$B$456,Y$7:Y$456,EXP(constants!$B$32+constants!$A$32*ABS($A$7:$A$456-$A2010)))</f>
        <v>2.5061712966458472E-16</v>
      </c>
      <c r="AA2010">
        <f t="shared" si="412"/>
        <v>6726.0273665018485</v>
      </c>
      <c r="AB2010">
        <f t="shared" si="417"/>
        <v>6720.5814079422462</v>
      </c>
      <c r="AD2010" s="4"/>
      <c r="AE2010" s="4"/>
      <c r="AF2010" s="4"/>
    </row>
    <row r="2011" spans="1:32" x14ac:dyDescent="0.2">
      <c r="A2011">
        <f>front!A2011</f>
        <v>1090.92</v>
      </c>
      <c r="B2011" s="1">
        <f t="shared" si="418"/>
        <v>0.41000000000008185</v>
      </c>
      <c r="C2011">
        <f>front!D2011-front!B2011</f>
        <v>2729.2000000000003</v>
      </c>
      <c r="D2011" s="2">
        <f>front!E2011-front!C2011</f>
        <v>26324.9</v>
      </c>
      <c r="E2011" s="2">
        <f>IF(front!F2011-front!C2011&gt;0,front!F2011-front!C2011,0)</f>
        <v>25288.299999999996</v>
      </c>
      <c r="F2011" s="2">
        <f>front!I2011-front!H2011</f>
        <v>383.69999999999891</v>
      </c>
      <c r="G2011" s="2"/>
      <c r="H2011" s="2"/>
      <c r="I2011" s="4">
        <f>C2011/(constants!$A$4+constants!$B$4*data!C2011+constants!$C$4*data!C2011^2+constants!$D$4*data!C2011^3+constants!$E$4*data!C2011^4+constants!$F$4*data!C2011^5+constants!$G$4*data!C2011^6+constants!$H$4*data!C2011^7)</f>
        <v>2722.98972072586</v>
      </c>
      <c r="J2011" s="4">
        <f>D2011/(constants!$A$4+constants!$B$4*data!D2011+constants!$C$4*data!D2011^2+constants!$D$4*data!D2011^3+constants!$E$4*data!D2011^4+constants!$F$4*data!D2011^5+constants!$G$4*data!D2011^6+constants!$H$4*data!D2011^7)</f>
        <v>26835.555389739886</v>
      </c>
      <c r="K2011" s="4">
        <f>E2011/(constants!$A$4+constants!$B$4*data!E2011+constants!$C$4*data!E2011^2+constants!$D$4*data!E2011^3+constants!$E$4*data!E2011^4+constants!$F$4*data!E2011^5+constants!$G$4*data!E2011^6+constants!$H$4*data!E2011^7)</f>
        <v>25742.761864480901</v>
      </c>
      <c r="L2011" s="4">
        <f>F2011/(constants!$A$4+constants!$B$4*data!F2011+constants!$C$4*data!F2011^2+constants!$D$4*data!F2011^3+constants!$E$4*data!F2011^4+constants!$F$4*data!F2011^5+constants!$G$4*data!F2011^6+constants!$H$4*data!F2011^7)</f>
        <v>382.80630698841151</v>
      </c>
      <c r="M2011" s="4"/>
      <c r="N2011" s="4"/>
      <c r="O2011" s="4">
        <f t="shared" si="413"/>
        <v>6807.4743018146501</v>
      </c>
      <c r="P2011" s="4">
        <f t="shared" si="414"/>
        <v>6708.8888474349715</v>
      </c>
      <c r="Q2011" s="4">
        <f t="shared" si="414"/>
        <v>6435.6904661202252</v>
      </c>
      <c r="R2011" s="4">
        <f t="shared" si="415"/>
        <v>95.701576747102877</v>
      </c>
      <c r="S2011" s="4"/>
      <c r="T2011" s="4"/>
      <c r="U2011" s="4">
        <f t="shared" si="416"/>
        <v>0.959278147614683</v>
      </c>
      <c r="V2011" s="4"/>
      <c r="W2011" s="4"/>
      <c r="X2011">
        <f>IF(front!E2011&gt;$X$2,O2011,P2011)</f>
        <v>6708.8888474349715</v>
      </c>
      <c r="Y2011">
        <f t="shared" si="411"/>
        <v>6474.9080591339089</v>
      </c>
      <c r="Z2011">
        <f>SUMPRODUCT($B$7:$B$456,Y$7:Y$456,EXP(constants!$B$32+constants!$A$32*ABS($A$7:$A$456-$A2011)))</f>
        <v>2.4484016128847794E-16</v>
      </c>
      <c r="AA2011">
        <f t="shared" si="412"/>
        <v>6474.9080591339089</v>
      </c>
      <c r="AB2011">
        <f t="shared" si="417"/>
        <v>6469.4621005743065</v>
      </c>
      <c r="AD2011" s="4"/>
      <c r="AE2011" s="4"/>
      <c r="AF2011" s="4"/>
    </row>
    <row r="2012" spans="1:32" x14ac:dyDescent="0.2">
      <c r="A2012">
        <f>front!A2012</f>
        <v>1091.3399999999999</v>
      </c>
      <c r="B2012" s="1">
        <f t="shared" si="418"/>
        <v>0.41999999999984539</v>
      </c>
      <c r="C2012">
        <f>front!D2012-front!B2012</f>
        <v>2680.85</v>
      </c>
      <c r="D2012" s="2">
        <f>front!E2012-front!C2012</f>
        <v>25759</v>
      </c>
      <c r="E2012" s="2">
        <f>IF(front!F2012-front!C2012&gt;0,front!F2012-front!C2012,0)</f>
        <v>24817.699999999997</v>
      </c>
      <c r="F2012" s="2">
        <f>front!I2012-front!H2012</f>
        <v>355.89999999999964</v>
      </c>
      <c r="G2012" s="2"/>
      <c r="H2012" s="2"/>
      <c r="I2012" s="4">
        <f>C2012/(constants!$A$4+constants!$B$4*data!C2012+constants!$C$4*data!C2012^2+constants!$D$4*data!C2012^3+constants!$E$4*data!C2012^4+constants!$F$4*data!C2012^5+constants!$G$4*data!C2012^6+constants!$H$4*data!C2012^7)</f>
        <v>2674.7478794856188</v>
      </c>
      <c r="J2012" s="4">
        <f>D2012/(constants!$A$4+constants!$B$4*data!D2012+constants!$C$4*data!D2012^2+constants!$D$4*data!D2012^3+constants!$E$4*data!D2012^4+constants!$F$4*data!D2012^5+constants!$G$4*data!D2012^6+constants!$H$4*data!D2012^7)</f>
        <v>26238.632621822231</v>
      </c>
      <c r="K2012" s="4">
        <f>E2012/(constants!$A$4+constants!$B$4*data!E2012+constants!$C$4*data!E2012^2+constants!$D$4*data!E2012^3+constants!$E$4*data!E2012^4+constants!$F$4*data!E2012^5+constants!$G$4*data!E2012^6+constants!$H$4*data!E2012^7)</f>
        <v>25247.580128220863</v>
      </c>
      <c r="L2012" s="4">
        <f>F2012/(constants!$A$4+constants!$B$4*data!F2012+constants!$C$4*data!F2012^2+constants!$D$4*data!F2012^3+constants!$E$4*data!F2012^4+constants!$F$4*data!F2012^5+constants!$G$4*data!F2012^6+constants!$H$4*data!F2012^7)</f>
        <v>355.07031362009786</v>
      </c>
      <c r="M2012" s="4"/>
      <c r="N2012" s="4"/>
      <c r="O2012" s="4">
        <f t="shared" si="413"/>
        <v>6686.8696987140465</v>
      </c>
      <c r="P2012" s="4">
        <f t="shared" si="414"/>
        <v>6559.6581554555578</v>
      </c>
      <c r="Q2012" s="4">
        <f t="shared" si="414"/>
        <v>6311.8950320552158</v>
      </c>
      <c r="R2012" s="4">
        <f t="shared" si="415"/>
        <v>88.767578405024466</v>
      </c>
      <c r="S2012" s="4"/>
      <c r="T2012" s="4"/>
      <c r="U2012" s="4">
        <f t="shared" si="416"/>
        <v>0.96222926293891065</v>
      </c>
      <c r="V2012" s="4"/>
      <c r="W2012" s="4"/>
      <c r="X2012">
        <f>IF(front!E2012&gt;$X$2,O2012,P2012)</f>
        <v>6559.6581554555578</v>
      </c>
      <c r="Y2012">
        <f t="shared" si="411"/>
        <v>6325.6773671544952</v>
      </c>
      <c r="Z2012">
        <f>SUMPRODUCT($B$7:$B$456,Y$7:Y$456,EXP(constants!$B$32+constants!$A$32*ABS($A$7:$A$456-$A2012)))</f>
        <v>2.3906034144566124E-16</v>
      </c>
      <c r="AA2012">
        <f t="shared" si="412"/>
        <v>6325.6773671544952</v>
      </c>
      <c r="AB2012">
        <f t="shared" si="417"/>
        <v>6320.2314085948929</v>
      </c>
      <c r="AD2012" s="4"/>
      <c r="AE2012" s="4"/>
      <c r="AF2012" s="4"/>
    </row>
    <row r="2013" spans="1:32" x14ac:dyDescent="0.2">
      <c r="A2013">
        <f>front!A2013</f>
        <v>1091.76</v>
      </c>
      <c r="B2013" s="1">
        <f t="shared" si="418"/>
        <v>0.42000000000007276</v>
      </c>
      <c r="C2013">
        <f>front!D2013-front!B2013</f>
        <v>2628.7500000000005</v>
      </c>
      <c r="D2013" s="2">
        <f>front!E2013-front!C2013</f>
        <v>25276.699999999997</v>
      </c>
      <c r="E2013" s="2">
        <f>IF(front!F2013-front!C2013&gt;0,front!F2013-front!C2013,0)</f>
        <v>24337.599999999999</v>
      </c>
      <c r="F2013" s="2">
        <f>front!I2013-front!H2013</f>
        <v>380.10000000000036</v>
      </c>
      <c r="G2013" s="2"/>
      <c r="H2013" s="2"/>
      <c r="I2013" s="4">
        <f>C2013/(constants!$A$4+constants!$B$4*data!C2013+constants!$C$4*data!C2013^2+constants!$D$4*data!C2013^3+constants!$E$4*data!C2013^4+constants!$F$4*data!C2013^5+constants!$G$4*data!C2013^6+constants!$H$4*data!C2013^7)</f>
        <v>2622.7646637945472</v>
      </c>
      <c r="J2013" s="4">
        <f>D2013/(constants!$A$4+constants!$B$4*data!D2013+constants!$C$4*data!D2013^2+constants!$D$4*data!D2013^3+constants!$E$4*data!D2013^4+constants!$F$4*data!D2013^5+constants!$G$4*data!D2013^6+constants!$H$4*data!D2013^7)</f>
        <v>25730.54888877023</v>
      </c>
      <c r="K2013" s="4">
        <f>E2013/(constants!$A$4+constants!$B$4*data!E2013+constants!$C$4*data!E2013^2+constants!$D$4*data!E2013^3+constants!$E$4*data!E2013^4+constants!$F$4*data!E2013^5+constants!$G$4*data!E2013^6+constants!$H$4*data!E2013^7)</f>
        <v>24743.012822084587</v>
      </c>
      <c r="L2013" s="4">
        <f>F2013/(constants!$A$4+constants!$B$4*data!F2013+constants!$C$4*data!F2013^2+constants!$D$4*data!F2013^3+constants!$E$4*data!F2013^4+constants!$F$4*data!F2013^5+constants!$G$4*data!F2013^6+constants!$H$4*data!F2013^7)</f>
        <v>379.21459049488544</v>
      </c>
      <c r="M2013" s="4"/>
      <c r="N2013" s="4"/>
      <c r="O2013" s="4">
        <f t="shared" si="413"/>
        <v>6556.9116594863681</v>
      </c>
      <c r="P2013" s="4">
        <f t="shared" si="414"/>
        <v>6432.6372221925576</v>
      </c>
      <c r="Q2013" s="4">
        <f t="shared" si="414"/>
        <v>6185.7532055211468</v>
      </c>
      <c r="R2013" s="4">
        <f t="shared" si="415"/>
        <v>94.803647623721361</v>
      </c>
      <c r="S2013" s="4"/>
      <c r="T2013" s="4"/>
      <c r="U2013" s="4">
        <f t="shared" si="416"/>
        <v>0.96162009326133568</v>
      </c>
      <c r="V2013" s="4"/>
      <c r="W2013" s="4"/>
      <c r="X2013">
        <f>IF(front!E2013&gt;$X$2,O2013,P2013)</f>
        <v>6432.6372221925576</v>
      </c>
      <c r="Y2013">
        <f t="shared" si="411"/>
        <v>6198.656433891495</v>
      </c>
      <c r="Z2013">
        <f>SUMPRODUCT($B$7:$B$456,Y$7:Y$456,EXP(constants!$B$32+constants!$A$32*ABS($A$7:$A$456-$A2013)))</f>
        <v>2.3341696293354312E-16</v>
      </c>
      <c r="AA2013">
        <f t="shared" si="412"/>
        <v>6198.656433891495</v>
      </c>
      <c r="AB2013">
        <f t="shared" si="417"/>
        <v>6193.2104753318927</v>
      </c>
      <c r="AD2013" s="4"/>
      <c r="AE2013" s="4"/>
      <c r="AF2013" s="4"/>
    </row>
    <row r="2014" spans="1:32" x14ac:dyDescent="0.2">
      <c r="A2014">
        <f>front!A2014</f>
        <v>1092.18</v>
      </c>
      <c r="B2014" s="1">
        <f t="shared" si="418"/>
        <v>0.42000000000007276</v>
      </c>
      <c r="C2014">
        <f>front!D2014-front!B2014</f>
        <v>2581.9999999999995</v>
      </c>
      <c r="D2014" s="2">
        <f>front!E2014-front!C2014</f>
        <v>24848.1</v>
      </c>
      <c r="E2014" s="2">
        <f>IF(front!F2014-front!C2014&gt;0,front!F2014-front!C2014,0)</f>
        <v>23884.6</v>
      </c>
      <c r="F2014" s="2">
        <f>front!I2014-front!H2014</f>
        <v>369.70000000000073</v>
      </c>
      <c r="G2014" s="2"/>
      <c r="H2014" s="2"/>
      <c r="I2014" s="4">
        <f>C2014/(constants!$A$4+constants!$B$4*data!C2014+constants!$C$4*data!C2014^2+constants!$D$4*data!C2014^3+constants!$E$4*data!C2014^4+constants!$F$4*data!C2014^5+constants!$G$4*data!C2014^6+constants!$H$4*data!C2014^7)</f>
        <v>2576.1196464794884</v>
      </c>
      <c r="J2014" s="4">
        <f>D2014/(constants!$A$4+constants!$B$4*data!D2014+constants!$C$4*data!D2014^2+constants!$D$4*data!D2014^3+constants!$E$4*data!D2014^4+constants!$F$4*data!D2014^5+constants!$G$4*data!D2014^6+constants!$H$4*data!D2014^7)</f>
        <v>25279.550265054735</v>
      </c>
      <c r="K2014" s="4">
        <f>E2014/(constants!$A$4+constants!$B$4*data!E2014+constants!$C$4*data!E2014^2+constants!$D$4*data!E2014^3+constants!$E$4*data!E2014^4+constants!$F$4*data!E2014^5+constants!$G$4*data!E2014^6+constants!$H$4*data!E2014^7)</f>
        <v>24267.501080059272</v>
      </c>
      <c r="L2014" s="4">
        <f>F2014/(constants!$A$4+constants!$B$4*data!F2014+constants!$C$4*data!F2014^2+constants!$D$4*data!F2014^3+constants!$E$4*data!F2014^4+constants!$F$4*data!F2014^5+constants!$G$4*data!F2014^6+constants!$H$4*data!F2014^7)</f>
        <v>368.83852910603736</v>
      </c>
      <c r="M2014" s="4"/>
      <c r="N2014" s="4"/>
      <c r="O2014" s="4">
        <f t="shared" si="413"/>
        <v>6440.2991161987211</v>
      </c>
      <c r="P2014" s="4">
        <f t="shared" si="414"/>
        <v>6319.8875662636838</v>
      </c>
      <c r="Q2014" s="4">
        <f t="shared" si="414"/>
        <v>6066.8752700148179</v>
      </c>
      <c r="R2014" s="4">
        <f t="shared" si="415"/>
        <v>92.209632276509339</v>
      </c>
      <c r="S2014" s="4"/>
      <c r="T2014" s="4"/>
      <c r="U2014" s="4">
        <f t="shared" si="416"/>
        <v>0.95996569660519349</v>
      </c>
      <c r="V2014" s="4"/>
      <c r="W2014" s="4"/>
      <c r="X2014">
        <f>IF(front!E2014&gt;$X$2,O2014,P2014)</f>
        <v>6319.8875662636838</v>
      </c>
      <c r="Y2014">
        <f t="shared" si="411"/>
        <v>6085.9067779626212</v>
      </c>
      <c r="Z2014">
        <f>SUMPRODUCT($B$7:$B$456,Y$7:Y$456,EXP(constants!$B$32+constants!$A$32*ABS($A$7:$A$456-$A2014)))</f>
        <v>2.2790680484953299E-16</v>
      </c>
      <c r="AA2014">
        <f t="shared" si="412"/>
        <v>6085.9067779626212</v>
      </c>
      <c r="AB2014">
        <f t="shared" si="417"/>
        <v>6080.4608194030188</v>
      </c>
      <c r="AD2014" s="4"/>
      <c r="AE2014" s="4"/>
      <c r="AF2014" s="4"/>
    </row>
    <row r="2015" spans="1:32" x14ac:dyDescent="0.2">
      <c r="A2015">
        <f>front!A2015</f>
        <v>1092.5899999999999</v>
      </c>
      <c r="B2015" s="1">
        <f t="shared" si="418"/>
        <v>0.40999999999985448</v>
      </c>
      <c r="C2015">
        <f>front!D2015-front!B2015</f>
        <v>2531.6999999999998</v>
      </c>
      <c r="D2015" s="2">
        <f>front!E2015-front!C2015</f>
        <v>24382.199999999997</v>
      </c>
      <c r="E2015" s="2">
        <f>IF(front!F2015-front!C2015&gt;0,front!F2015-front!C2015,0)</f>
        <v>23475.599999999999</v>
      </c>
      <c r="F2015" s="2">
        <f>front!I2015-front!H2015</f>
        <v>318.79999999999927</v>
      </c>
      <c r="G2015" s="2"/>
      <c r="H2015" s="2"/>
      <c r="I2015" s="4">
        <f>C2015/(constants!$A$4+constants!$B$4*data!C2015+constants!$C$4*data!C2015^2+constants!$D$4*data!C2015^3+constants!$E$4*data!C2015^4+constants!$F$4*data!C2015^5+constants!$G$4*data!C2015^6+constants!$H$4*data!C2015^7)</f>
        <v>2525.9327834027545</v>
      </c>
      <c r="J2015" s="4">
        <f>D2015/(constants!$A$4+constants!$B$4*data!D2015+constants!$C$4*data!D2015^2+constants!$D$4*data!D2015^3+constants!$E$4*data!D2015^4+constants!$F$4*data!D2015^5+constants!$G$4*data!D2015^6+constants!$H$4*data!D2015^7)</f>
        <v>24789.859520669816</v>
      </c>
      <c r="K2015" s="4">
        <f>E2015/(constants!$A$4+constants!$B$4*data!E2015+constants!$C$4*data!E2015^2+constants!$D$4*data!E2015^3+constants!$E$4*data!E2015^4+constants!$F$4*data!E2015^5+constants!$G$4*data!E2015^6+constants!$H$4*data!E2015^7)</f>
        <v>23838.662499557668</v>
      </c>
      <c r="L2015" s="4">
        <f>F2015/(constants!$A$4+constants!$B$4*data!F2015+constants!$C$4*data!F2015^2+constants!$D$4*data!F2015^3+constants!$E$4*data!F2015^4+constants!$F$4*data!F2015^5+constants!$G$4*data!F2015^6+constants!$H$4*data!F2015^7)</f>
        <v>318.05587998208745</v>
      </c>
      <c r="M2015" s="4"/>
      <c r="N2015" s="4"/>
      <c r="O2015" s="4">
        <f t="shared" si="413"/>
        <v>6314.8319585068857</v>
      </c>
      <c r="P2015" s="4">
        <f t="shared" si="414"/>
        <v>6197.4648801674539</v>
      </c>
      <c r="Q2015" s="4">
        <f t="shared" si="414"/>
        <v>5959.6656248894169</v>
      </c>
      <c r="R2015" s="4">
        <f t="shared" si="415"/>
        <v>79.513969995521862</v>
      </c>
      <c r="S2015" s="4"/>
      <c r="T2015" s="4"/>
      <c r="U2015" s="4">
        <f t="shared" si="416"/>
        <v>0.96162959211934873</v>
      </c>
      <c r="V2015" s="4"/>
      <c r="W2015" s="4"/>
      <c r="X2015">
        <f>IF(front!E2015&gt;$X$2,O2015,P2015)</f>
        <v>6197.4648801674539</v>
      </c>
      <c r="Y2015">
        <f t="shared" si="411"/>
        <v>5963.4840918663913</v>
      </c>
      <c r="Z2015">
        <f>SUMPRODUCT($B$7:$B$456,Y$7:Y$456,EXP(constants!$B$32+constants!$A$32*ABS($A$7:$A$456-$A2015)))</f>
        <v>2.2265333152918707E-16</v>
      </c>
      <c r="AA2015">
        <f t="shared" si="412"/>
        <v>5963.4840918663913</v>
      </c>
      <c r="AB2015">
        <f t="shared" si="417"/>
        <v>5958.0381333067889</v>
      </c>
      <c r="AD2015" s="4"/>
      <c r="AE2015" s="4"/>
      <c r="AF2015" s="4"/>
    </row>
    <row r="2016" spans="1:32" x14ac:dyDescent="0.2">
      <c r="A2016">
        <f>front!A2016</f>
        <v>1093.01</v>
      </c>
      <c r="B2016" s="1">
        <f t="shared" si="418"/>
        <v>0.42000000000007276</v>
      </c>
      <c r="C2016">
        <f>front!D2016-front!B2016</f>
        <v>2497.1999999999998</v>
      </c>
      <c r="D2016" s="2">
        <f>front!E2016-front!C2016</f>
        <v>23985.8</v>
      </c>
      <c r="E2016" s="2">
        <f>IF(front!F2016-front!C2016&gt;0,front!F2016-front!C2016,0)</f>
        <v>23088.6</v>
      </c>
      <c r="F2016" s="2">
        <f>front!I2016-front!H2016</f>
        <v>391.80000000000109</v>
      </c>
      <c r="G2016" s="2"/>
      <c r="H2016" s="2"/>
      <c r="I2016" s="4">
        <f>C2016/(constants!$A$4+constants!$B$4*data!C2016+constants!$C$4*data!C2016^2+constants!$D$4*data!C2016^3+constants!$E$4*data!C2016^4+constants!$F$4*data!C2016^5+constants!$G$4*data!C2016^6+constants!$H$4*data!C2016^7)</f>
        <v>2491.5104818126224</v>
      </c>
      <c r="J2016" s="4">
        <f>D2016/(constants!$A$4+constants!$B$4*data!D2016+constants!$C$4*data!D2016^2+constants!$D$4*data!D2016^3+constants!$E$4*data!D2016^4+constants!$F$4*data!D2016^5+constants!$G$4*data!D2016^6+constants!$H$4*data!D2016^7)</f>
        <v>24373.681346708418</v>
      </c>
      <c r="K2016" s="4">
        <f>E2016/(constants!$A$4+constants!$B$4*data!E2016+constants!$C$4*data!E2016^2+constants!$D$4*data!E2016^3+constants!$E$4*data!E2016^4+constants!$F$4*data!E2016^5+constants!$G$4*data!E2016^6+constants!$H$4*data!E2016^7)</f>
        <v>23433.322439413994</v>
      </c>
      <c r="L2016" s="4">
        <f>F2016/(constants!$A$4+constants!$B$4*data!F2016+constants!$C$4*data!F2016^2+constants!$D$4*data!F2016^3+constants!$E$4*data!F2016^4+constants!$F$4*data!F2016^5+constants!$G$4*data!F2016^6+constants!$H$4*data!F2016^7)</f>
        <v>390.8876745376989</v>
      </c>
      <c r="M2016" s="4"/>
      <c r="N2016" s="4"/>
      <c r="O2016" s="4">
        <f t="shared" si="413"/>
        <v>6228.7762045315558</v>
      </c>
      <c r="P2016" s="4">
        <f t="shared" si="414"/>
        <v>6093.4203366771044</v>
      </c>
      <c r="Q2016" s="4">
        <f t="shared" si="414"/>
        <v>5858.3306098534986</v>
      </c>
      <c r="R2016" s="4">
        <f t="shared" si="415"/>
        <v>97.721918634424725</v>
      </c>
      <c r="S2016" s="4"/>
      <c r="T2016" s="4"/>
      <c r="U2016" s="4">
        <f t="shared" si="416"/>
        <v>0.9614190858607653</v>
      </c>
      <c r="V2016" s="4"/>
      <c r="W2016" s="4"/>
      <c r="X2016">
        <f>IF(front!E2016&gt;$X$2,O2016,P2016)</f>
        <v>6093.4203366771044</v>
      </c>
      <c r="Y2016">
        <f t="shared" si="411"/>
        <v>5859.4395483760418</v>
      </c>
      <c r="Z2016">
        <f>SUMPRODUCT($B$7:$B$456,Y$7:Y$456,EXP(constants!$B$32+constants!$A$32*ABS($A$7:$A$456-$A2016)))</f>
        <v>2.1739726513521785E-16</v>
      </c>
      <c r="AA2016">
        <f t="shared" si="412"/>
        <v>5859.4395483760418</v>
      </c>
      <c r="AB2016">
        <f t="shared" si="417"/>
        <v>5853.9935898164395</v>
      </c>
      <c r="AD2016" s="4"/>
      <c r="AE2016" s="4"/>
      <c r="AF2016" s="4"/>
    </row>
    <row r="2017" spans="1:32" x14ac:dyDescent="0.2">
      <c r="A2017">
        <f>front!A2017</f>
        <v>1093.43</v>
      </c>
      <c r="B2017" s="1">
        <f t="shared" si="418"/>
        <v>0.42000000000007276</v>
      </c>
      <c r="C2017">
        <f>front!D2017-front!B2017</f>
        <v>2458.0999999999995</v>
      </c>
      <c r="D2017" s="2">
        <f>front!E2017-front!C2017</f>
        <v>23708.5</v>
      </c>
      <c r="E2017" s="2">
        <f>IF(front!F2017-front!C2017&gt;0,front!F2017-front!C2017,0)</f>
        <v>22744.199999999997</v>
      </c>
      <c r="F2017" s="2">
        <f>front!I2017-front!H2017</f>
        <v>367</v>
      </c>
      <c r="G2017" s="2"/>
      <c r="H2017" s="2"/>
      <c r="I2017" s="4">
        <f>C2017/(constants!$A$4+constants!$B$4*data!C2017+constants!$C$4*data!C2017^2+constants!$D$4*data!C2017^3+constants!$E$4*data!C2017^4+constants!$F$4*data!C2017^5+constants!$G$4*data!C2017^6+constants!$H$4*data!C2017^7)</f>
        <v>2452.4986292150966</v>
      </c>
      <c r="J2017" s="4">
        <f>D2017/(constants!$A$4+constants!$B$4*data!D2017+constants!$C$4*data!D2017^2+constants!$D$4*data!D2017^3+constants!$E$4*data!D2017^4+constants!$F$4*data!D2017^5+constants!$G$4*data!D2017^6+constants!$H$4*data!D2017^7)</f>
        <v>24082.802313654607</v>
      </c>
      <c r="K2017" s="4">
        <f>E2017/(constants!$A$4+constants!$B$4*data!E2017+constants!$C$4*data!E2017^2+constants!$D$4*data!E2017^3+constants!$E$4*data!E2017^4+constants!$F$4*data!E2017^5+constants!$G$4*data!E2017^6+constants!$H$4*data!E2017^7)</f>
        <v>23072.958730964176</v>
      </c>
      <c r="L2017" s="4">
        <f>F2017/(constants!$A$4+constants!$B$4*data!F2017+constants!$C$4*data!F2017^2+constants!$D$4*data!F2017^3+constants!$E$4*data!F2017^4+constants!$F$4*data!F2017^5+constants!$G$4*data!F2017^6+constants!$H$4*data!F2017^7)</f>
        <v>366.14474602127206</v>
      </c>
      <c r="M2017" s="4"/>
      <c r="N2017" s="4"/>
      <c r="O2017" s="4">
        <f t="shared" si="413"/>
        <v>6131.2465730377417</v>
      </c>
      <c r="P2017" s="4">
        <f t="shared" si="414"/>
        <v>6020.7005784136509</v>
      </c>
      <c r="Q2017" s="4">
        <f t="shared" si="414"/>
        <v>5768.2396827410439</v>
      </c>
      <c r="R2017" s="4">
        <f t="shared" si="415"/>
        <v>91.536186505318014</v>
      </c>
      <c r="S2017" s="4"/>
      <c r="T2017" s="4"/>
      <c r="U2017" s="4">
        <f t="shared" si="416"/>
        <v>0.95806785400061767</v>
      </c>
      <c r="V2017" s="4"/>
      <c r="W2017" s="4"/>
      <c r="X2017">
        <f>IF(front!E2017&gt;$X$2,O2017,P2017)</f>
        <v>6020.7005784136509</v>
      </c>
      <c r="Y2017">
        <f t="shared" si="411"/>
        <v>5786.7197901125883</v>
      </c>
      <c r="Z2017">
        <f>SUMPRODUCT($B$7:$B$456,Y$7:Y$456,EXP(constants!$B$32+constants!$A$32*ABS($A$7:$A$456-$A2017)))</f>
        <v>2.1226527608492946E-16</v>
      </c>
      <c r="AA2017">
        <f t="shared" si="412"/>
        <v>5786.7197901125883</v>
      </c>
      <c r="AB2017">
        <f t="shared" si="417"/>
        <v>5781.2738315529859</v>
      </c>
      <c r="AD2017" s="4"/>
      <c r="AE2017" s="4"/>
      <c r="AF2017" s="4"/>
    </row>
    <row r="2018" spans="1:32" x14ac:dyDescent="0.2">
      <c r="A2018">
        <f>front!A2018</f>
        <v>1093.8399999999999</v>
      </c>
      <c r="B2018" s="1">
        <f t="shared" si="418"/>
        <v>0.40999999999985448</v>
      </c>
      <c r="C2018">
        <f>front!D2018-front!B2018</f>
        <v>2437.5500000000002</v>
      </c>
      <c r="D2018" s="2">
        <f>front!E2018-front!C2018</f>
        <v>23462.699999999997</v>
      </c>
      <c r="E2018" s="2">
        <f>IF(front!F2018-front!C2018&gt;0,front!F2018-front!C2018,0)</f>
        <v>22512.6</v>
      </c>
      <c r="F2018" s="2">
        <f>front!I2018-front!H2018</f>
        <v>389</v>
      </c>
      <c r="G2018" s="2"/>
      <c r="H2018" s="2"/>
      <c r="I2018" s="4">
        <f>C2018/(constants!$A$4+constants!$B$4*data!C2018+constants!$C$4*data!C2018^2+constants!$D$4*data!C2018^3+constants!$E$4*data!C2018^4+constants!$F$4*data!C2018^5+constants!$G$4*data!C2018^6+constants!$H$4*data!C2018^7)</f>
        <v>2431.9949925961141</v>
      </c>
      <c r="J2018" s="4">
        <f>D2018/(constants!$A$4+constants!$B$4*data!D2018+constants!$C$4*data!D2018^2+constants!$D$4*data!D2018^3+constants!$E$4*data!D2018^4+constants!$F$4*data!D2018^5+constants!$G$4*data!D2018^6+constants!$H$4*data!D2018^7)</f>
        <v>23825.144372375464</v>
      </c>
      <c r="K2018" s="4">
        <f>E2018/(constants!$A$4+constants!$B$4*data!E2018+constants!$C$4*data!E2018^2+constants!$D$4*data!E2018^3+constants!$E$4*data!E2018^4+constants!$F$4*data!E2018^5+constants!$G$4*data!E2018^6+constants!$H$4*data!E2018^7)</f>
        <v>22830.815051371083</v>
      </c>
      <c r="L2018" s="4">
        <f>F2018/(constants!$A$4+constants!$B$4*data!F2018+constants!$C$4*data!F2018^2+constants!$D$4*data!F2018^3+constants!$E$4*data!F2018^4+constants!$F$4*data!F2018^5+constants!$G$4*data!F2018^6+constants!$H$4*data!F2018^7)</f>
        <v>388.09411453831143</v>
      </c>
      <c r="M2018" s="4"/>
      <c r="N2018" s="4"/>
      <c r="O2018" s="4">
        <f t="shared" si="413"/>
        <v>6079.9874814902851</v>
      </c>
      <c r="P2018" s="4">
        <f t="shared" si="414"/>
        <v>5956.2860930938659</v>
      </c>
      <c r="Q2018" s="4">
        <f t="shared" si="414"/>
        <v>5707.7037628427706</v>
      </c>
      <c r="R2018" s="4">
        <f t="shared" si="415"/>
        <v>97.023528634577858</v>
      </c>
      <c r="S2018" s="4"/>
      <c r="T2018" s="4"/>
      <c r="U2018" s="4">
        <f t="shared" si="416"/>
        <v>0.95826554897366012</v>
      </c>
      <c r="V2018" s="4"/>
      <c r="W2018" s="4"/>
      <c r="X2018">
        <f>IF(front!E2018&gt;$X$2,O2018,P2018)</f>
        <v>5956.2860930938659</v>
      </c>
      <c r="Y2018">
        <f t="shared" si="411"/>
        <v>5722.3053047928033</v>
      </c>
      <c r="Z2018">
        <f>SUMPRODUCT($B$7:$B$456,Y$7:Y$456,EXP(constants!$B$32+constants!$A$32*ABS($A$7:$A$456-$A2018)))</f>
        <v>2.0737235520227202E-16</v>
      </c>
      <c r="AA2018">
        <f t="shared" si="412"/>
        <v>5722.3053047928033</v>
      </c>
      <c r="AB2018">
        <f t="shared" si="417"/>
        <v>5716.859346233201</v>
      </c>
      <c r="AD2018" s="4"/>
      <c r="AE2018" s="4"/>
      <c r="AF2018" s="4"/>
    </row>
    <row r="2019" spans="1:32" x14ac:dyDescent="0.2">
      <c r="A2019">
        <f>front!A2019</f>
        <v>1094.26</v>
      </c>
      <c r="B2019" s="1">
        <f t="shared" si="418"/>
        <v>0.42000000000007276</v>
      </c>
      <c r="C2019">
        <f>front!D2019-front!B2019</f>
        <v>2399.4500000000003</v>
      </c>
      <c r="D2019" s="2">
        <f>front!E2019-front!C2019</f>
        <v>23180.1</v>
      </c>
      <c r="E2019" s="2">
        <f>IF(front!F2019-front!C2019&gt;0,front!F2019-front!C2019,0)</f>
        <v>22258.6</v>
      </c>
      <c r="F2019" s="2">
        <f>front!I2019-front!H2019</f>
        <v>379</v>
      </c>
      <c r="G2019" s="2"/>
      <c r="H2019" s="2"/>
      <c r="I2019" s="4">
        <f>C2019/(constants!$A$4+constants!$B$4*data!C2019+constants!$C$4*data!C2019^2+constants!$D$4*data!C2019^3+constants!$E$4*data!C2019^4+constants!$F$4*data!C2019^5+constants!$G$4*data!C2019^6+constants!$H$4*data!C2019^7)</f>
        <v>2393.9810102687984</v>
      </c>
      <c r="J2019" s="4">
        <f>D2019/(constants!$A$4+constants!$B$4*data!D2019+constants!$C$4*data!D2019^2+constants!$D$4*data!D2019^3+constants!$E$4*data!D2019^4+constants!$F$4*data!D2019^5+constants!$G$4*data!D2019^6+constants!$H$4*data!D2019^7)</f>
        <v>23529.120475487212</v>
      </c>
      <c r="K2019" s="4">
        <f>E2019/(constants!$A$4+constants!$B$4*data!E2019+constants!$C$4*data!E2019^2+constants!$D$4*data!E2019^3+constants!$E$4*data!E2019^4+constants!$F$4*data!E2019^5+constants!$G$4*data!E2019^6+constants!$H$4*data!E2019^7)</f>
        <v>22565.43038799052</v>
      </c>
      <c r="L2019" s="4">
        <f>F2019/(constants!$A$4+constants!$B$4*data!F2019+constants!$C$4*data!F2019^2+constants!$D$4*data!F2019^3+constants!$E$4*data!F2019^4+constants!$F$4*data!F2019^5+constants!$G$4*data!F2019^6+constants!$H$4*data!F2019^7)</f>
        <v>378.11712186558543</v>
      </c>
      <c r="M2019" s="4"/>
      <c r="N2019" s="4"/>
      <c r="O2019" s="4">
        <f t="shared" si="413"/>
        <v>5984.9525256719962</v>
      </c>
      <c r="P2019" s="4">
        <f t="shared" si="414"/>
        <v>5882.2801188718031</v>
      </c>
      <c r="Q2019" s="4">
        <f t="shared" si="414"/>
        <v>5641.35759699763</v>
      </c>
      <c r="R2019" s="4">
        <f t="shared" si="415"/>
        <v>94.529280466396358</v>
      </c>
      <c r="S2019" s="4"/>
      <c r="T2019" s="4"/>
      <c r="U2019" s="4">
        <f t="shared" si="416"/>
        <v>0.95904266423810147</v>
      </c>
      <c r="V2019" s="4"/>
      <c r="W2019" s="4"/>
      <c r="X2019">
        <f>IF(front!E2019&gt;$X$2,O2019,P2019)</f>
        <v>5882.2801188718031</v>
      </c>
      <c r="Y2019">
        <f t="shared" si="411"/>
        <v>5648.2993305707405</v>
      </c>
      <c r="Z2019">
        <f>SUMPRODUCT($B$7:$B$456,Y$7:Y$456,EXP(constants!$B$32+constants!$A$32*ABS($A$7:$A$456-$A2019)))</f>
        <v>2.0247701921187385E-16</v>
      </c>
      <c r="AA2019">
        <f t="shared" si="412"/>
        <v>5648.2993305707405</v>
      </c>
      <c r="AB2019">
        <f t="shared" si="417"/>
        <v>5642.8533720111382</v>
      </c>
      <c r="AD2019" s="4"/>
      <c r="AE2019" s="4"/>
      <c r="AF2019" s="4"/>
    </row>
    <row r="2020" spans="1:32" x14ac:dyDescent="0.2">
      <c r="A2020">
        <f>front!A2020</f>
        <v>1094.68</v>
      </c>
      <c r="B2020" s="1">
        <f t="shared" si="418"/>
        <v>0.42000000000007276</v>
      </c>
      <c r="C2020">
        <f>front!D2020-front!B2020</f>
        <v>2357.5500000000002</v>
      </c>
      <c r="D2020" s="2">
        <f>front!E2020-front!C2020</f>
        <v>22854.899999999998</v>
      </c>
      <c r="E2020" s="2">
        <f>IF(front!F2020-front!C2020&gt;0,front!F2020-front!C2020,0)</f>
        <v>21933.599999999999</v>
      </c>
      <c r="F2020" s="2">
        <f>front!I2020-front!H2020</f>
        <v>411.30000000000109</v>
      </c>
      <c r="G2020" s="2"/>
      <c r="H2020" s="2"/>
      <c r="I2020" s="4">
        <f>C2020/(constants!$A$4+constants!$B$4*data!C2020+constants!$C$4*data!C2020^2+constants!$D$4*data!C2020^3+constants!$E$4*data!C2020^4+constants!$F$4*data!C2020^5+constants!$G$4*data!C2020^6+constants!$H$4*data!C2020^7)</f>
        <v>2352.1756885912328</v>
      </c>
      <c r="J2020" s="4">
        <f>D2020/(constants!$A$4+constants!$B$4*data!D2020+constants!$C$4*data!D2020^2+constants!$D$4*data!D2020^3+constants!$E$4*data!D2020^4+constants!$F$4*data!D2020^5+constants!$G$4*data!D2020^6+constants!$H$4*data!D2020^7)</f>
        <v>23188.752935032593</v>
      </c>
      <c r="K2020" s="4">
        <f>E2020/(constants!$A$4+constants!$B$4*data!E2020+constants!$C$4*data!E2020^2+constants!$D$4*data!E2020^3+constants!$E$4*data!E2020^4+constants!$F$4*data!E2020^5+constants!$G$4*data!E2020^6+constants!$H$4*data!E2020^7)</f>
        <v>22226.13873463912</v>
      </c>
      <c r="L2020" s="4">
        <f>F2020/(constants!$A$4+constants!$B$4*data!F2020+constants!$C$4*data!F2020^2+constants!$D$4*data!F2020^3+constants!$E$4*data!F2020^4+constants!$F$4*data!F2020^5+constants!$G$4*data!F2020^6+constants!$H$4*data!F2020^7)</f>
        <v>410.34284887781962</v>
      </c>
      <c r="M2020" s="4"/>
      <c r="N2020" s="4"/>
      <c r="O2020" s="4">
        <f t="shared" si="413"/>
        <v>5880.439221478081</v>
      </c>
      <c r="P2020" s="4">
        <f t="shared" si="414"/>
        <v>5797.1882337581474</v>
      </c>
      <c r="Q2020" s="4">
        <f t="shared" si="414"/>
        <v>5556.5346836597801</v>
      </c>
      <c r="R2020" s="4">
        <f t="shared" si="415"/>
        <v>102.5857122194549</v>
      </c>
      <c r="S2020" s="4"/>
      <c r="T2020" s="4"/>
      <c r="U2020" s="4">
        <f t="shared" si="416"/>
        <v>0.95848788405782737</v>
      </c>
      <c r="V2020" s="4"/>
      <c r="W2020" s="4"/>
      <c r="X2020">
        <f>IF(front!E2020&gt;$X$2,O2020,P2020)</f>
        <v>5797.1882337581474</v>
      </c>
      <c r="Y2020">
        <f t="shared" si="411"/>
        <v>5563.2074454570848</v>
      </c>
      <c r="Z2020">
        <f>SUMPRODUCT($B$7:$B$456,Y$7:Y$456,EXP(constants!$B$32+constants!$A$32*ABS($A$7:$A$456-$A2020)))</f>
        <v>1.9769724498203684E-16</v>
      </c>
      <c r="AA2020">
        <f t="shared" si="412"/>
        <v>5563.2074454570848</v>
      </c>
      <c r="AB2020">
        <f t="shared" si="417"/>
        <v>5557.7614868974824</v>
      </c>
      <c r="AD2020" s="4"/>
      <c r="AE2020" s="4"/>
      <c r="AF2020" s="4"/>
    </row>
    <row r="2021" spans="1:32" x14ac:dyDescent="0.2">
      <c r="A2021">
        <f>front!A2021</f>
        <v>1095.0999999999999</v>
      </c>
      <c r="B2021" s="1">
        <f t="shared" si="418"/>
        <v>0.41999999999984539</v>
      </c>
      <c r="C2021">
        <f>front!D2021-front!B2021</f>
        <v>2350.9000000000005</v>
      </c>
      <c r="D2021" s="2">
        <f>front!E2021-front!C2021</f>
        <v>22657.199999999997</v>
      </c>
      <c r="E2021" s="2">
        <f>IF(front!F2021-front!C2021&gt;0,front!F2021-front!C2021,0)</f>
        <v>21835.4</v>
      </c>
      <c r="F2021" s="2">
        <f>front!I2021-front!H2021</f>
        <v>400.20000000000073</v>
      </c>
      <c r="G2021" s="2"/>
      <c r="H2021" s="2"/>
      <c r="I2021" s="4">
        <f>C2021/(constants!$A$4+constants!$B$4*data!C2021+constants!$C$4*data!C2021^2+constants!$D$4*data!C2021^3+constants!$E$4*data!C2021^4+constants!$F$4*data!C2021^5+constants!$G$4*data!C2021^6+constants!$H$4*data!C2021^7)</f>
        <v>2345.5407223447219</v>
      </c>
      <c r="J2021" s="4">
        <f>D2021/(constants!$A$4+constants!$B$4*data!D2021+constants!$C$4*data!D2021^2+constants!$D$4*data!D2021^3+constants!$E$4*data!D2021^4+constants!$F$4*data!D2021^5+constants!$G$4*data!D2021^6+constants!$H$4*data!D2021^7)</f>
        <v>22981.979872030817</v>
      </c>
      <c r="K2021" s="4">
        <f>E2021/(constants!$A$4+constants!$B$4*data!E2021+constants!$C$4*data!E2021^2+constants!$D$4*data!E2021^3+constants!$E$4*data!E2021^4+constants!$F$4*data!E2021^5+constants!$G$4*data!E2021^6+constants!$H$4*data!E2021^7)</f>
        <v>22123.681739174895</v>
      </c>
      <c r="L2021" s="4">
        <f>F2021/(constants!$A$4+constants!$B$4*data!F2021+constants!$C$4*data!F2021^2+constants!$D$4*data!F2021^3+constants!$E$4*data!F2021^4+constants!$F$4*data!F2021^5+constants!$G$4*data!F2021^6+constants!$H$4*data!F2021^7)</f>
        <v>399.26835984277238</v>
      </c>
      <c r="M2021" s="4"/>
      <c r="N2021" s="4"/>
      <c r="O2021" s="4">
        <f t="shared" si="413"/>
        <v>5863.8518058618038</v>
      </c>
      <c r="P2021" s="4">
        <f t="shared" si="414"/>
        <v>5745.4949680077043</v>
      </c>
      <c r="Q2021" s="4">
        <f t="shared" si="414"/>
        <v>5530.9204347937239</v>
      </c>
      <c r="R2021" s="4">
        <f t="shared" si="415"/>
        <v>99.817089960693096</v>
      </c>
      <c r="S2021" s="4"/>
      <c r="T2021" s="4"/>
      <c r="U2021" s="4">
        <f t="shared" si="416"/>
        <v>0.96265342944188748</v>
      </c>
      <c r="V2021" s="4"/>
      <c r="W2021" s="4"/>
      <c r="X2021">
        <f>IF(front!E2021&gt;$X$2,O2021,P2021)</f>
        <v>5745.4949680077043</v>
      </c>
      <c r="Y2021">
        <f t="shared" si="411"/>
        <v>5511.5141797066417</v>
      </c>
      <c r="Z2021">
        <f>SUMPRODUCT($B$7:$B$456,Y$7:Y$456,EXP(constants!$B$32+constants!$A$32*ABS($A$7:$A$456-$A2021)))</f>
        <v>1.9303030450379115E-16</v>
      </c>
      <c r="AA2021">
        <f t="shared" si="412"/>
        <v>5511.5141797066417</v>
      </c>
      <c r="AB2021">
        <f t="shared" si="417"/>
        <v>5506.0682211470394</v>
      </c>
      <c r="AD2021" s="4"/>
      <c r="AE2021" s="4"/>
      <c r="AF2021" s="4"/>
    </row>
    <row r="2022" spans="1:32" x14ac:dyDescent="0.2">
      <c r="A2022">
        <f>front!A2022</f>
        <v>1095.51</v>
      </c>
      <c r="B2022" s="1">
        <f t="shared" si="418"/>
        <v>0.41000000000008185</v>
      </c>
      <c r="C2022">
        <f>front!D2022-front!B2022</f>
        <v>2326</v>
      </c>
      <c r="D2022" s="2">
        <f>front!E2022-front!C2022</f>
        <v>22430.3</v>
      </c>
      <c r="E2022" s="2">
        <f>IF(front!F2022-front!C2022&gt;0,front!F2022-front!C2022,0)</f>
        <v>21589.5</v>
      </c>
      <c r="F2022" s="2">
        <f>front!I2022-front!H2022</f>
        <v>356.79999999999927</v>
      </c>
      <c r="G2022" s="2"/>
      <c r="H2022" s="2"/>
      <c r="I2022" s="4">
        <f>C2022/(constants!$A$4+constants!$B$4*data!C2022+constants!$C$4*data!C2022^2+constants!$D$4*data!C2022^3+constants!$E$4*data!C2022^4+constants!$F$4*data!C2022^5+constants!$G$4*data!C2022^6+constants!$H$4*data!C2022^7)</f>
        <v>2320.6970305531509</v>
      </c>
      <c r="J2022" s="4">
        <f>D2022/(constants!$A$4+constants!$B$4*data!D2022+constants!$C$4*data!D2022^2+constants!$D$4*data!D2022^3+constants!$E$4*data!D2022^4+constants!$F$4*data!D2022^5+constants!$G$4*data!D2022^6+constants!$H$4*data!D2022^7)</f>
        <v>22744.805683416314</v>
      </c>
      <c r="K2022" s="4">
        <f>E2022/(constants!$A$4+constants!$B$4*data!E2022+constants!$C$4*data!E2022^2+constants!$D$4*data!E2022^3+constants!$E$4*data!E2022^4+constants!$F$4*data!E2022^5+constants!$G$4*data!E2022^6+constants!$H$4*data!E2022^7)</f>
        <v>21867.247634443003</v>
      </c>
      <c r="L2022" s="4">
        <f>F2022/(constants!$A$4+constants!$B$4*data!F2022+constants!$C$4*data!F2022^2+constants!$D$4*data!F2022^3+constants!$E$4*data!F2022^4+constants!$F$4*data!F2022^5+constants!$G$4*data!F2022^6+constants!$H$4*data!F2022^7)</f>
        <v>355.9682400173163</v>
      </c>
      <c r="M2022" s="4"/>
      <c r="N2022" s="4"/>
      <c r="O2022" s="4">
        <f t="shared" si="413"/>
        <v>5801.7425763828769</v>
      </c>
      <c r="P2022" s="4">
        <f t="shared" si="414"/>
        <v>5686.2014208540786</v>
      </c>
      <c r="Q2022" s="4">
        <f t="shared" si="414"/>
        <v>5466.8119086107508</v>
      </c>
      <c r="R2022" s="4">
        <f t="shared" si="415"/>
        <v>88.992060004329076</v>
      </c>
      <c r="S2022" s="4"/>
      <c r="T2022" s="4"/>
      <c r="U2022" s="4">
        <f t="shared" si="416"/>
        <v>0.96141721054081564</v>
      </c>
      <c r="V2022" s="4"/>
      <c r="W2022" s="4"/>
      <c r="X2022">
        <f>IF(front!E2022&gt;$X$2,O2022,P2022)</f>
        <v>5686.2014208540786</v>
      </c>
      <c r="Y2022">
        <f t="shared" si="411"/>
        <v>5452.220632553016</v>
      </c>
      <c r="Z2022">
        <f>SUMPRODUCT($B$7:$B$456,Y$7:Y$456,EXP(constants!$B$32+constants!$A$32*ABS($A$7:$A$456-$A2022)))</f>
        <v>1.8858076840767086E-16</v>
      </c>
      <c r="AA2022">
        <f t="shared" si="412"/>
        <v>5452.220632553016</v>
      </c>
      <c r="AB2022">
        <f t="shared" si="417"/>
        <v>5446.7746739934137</v>
      </c>
      <c r="AD2022" s="4"/>
      <c r="AE2022" s="4"/>
      <c r="AF2022" s="4"/>
    </row>
    <row r="2023" spans="1:32" x14ac:dyDescent="0.2">
      <c r="A2023">
        <f>front!A2023</f>
        <v>1095.93</v>
      </c>
      <c r="B2023" s="1">
        <f t="shared" si="418"/>
        <v>0.42000000000007276</v>
      </c>
      <c r="C2023">
        <f>front!D2023-front!B2023</f>
        <v>2300.2500000000005</v>
      </c>
      <c r="D2023" s="2">
        <f>front!E2023-front!C2023</f>
        <v>22223</v>
      </c>
      <c r="E2023" s="2">
        <f>IF(front!F2023-front!C2023&gt;0,front!F2023-front!C2023,0)</f>
        <v>21336.699999999997</v>
      </c>
      <c r="F2023" s="2">
        <f>front!I2023-front!H2023</f>
        <v>378.70000000000073</v>
      </c>
      <c r="G2023" s="2"/>
      <c r="H2023" s="2"/>
      <c r="I2023" s="4">
        <f>C2023/(constants!$A$4+constants!$B$4*data!C2023+constants!$C$4*data!C2023^2+constants!$D$4*data!C2023^3+constants!$E$4*data!C2023^4+constants!$F$4*data!C2023^5+constants!$G$4*data!C2023^6+constants!$H$4*data!C2023^7)</f>
        <v>2295.0052866446194</v>
      </c>
      <c r="J2023" s="4">
        <f>D2023/(constants!$A$4+constants!$B$4*data!D2023+constants!$C$4*data!D2023^2+constants!$D$4*data!D2023^3+constants!$E$4*data!D2023^4+constants!$F$4*data!D2023^5+constants!$G$4*data!D2023^6+constants!$H$4*data!D2023^7)</f>
        <v>22528.249777084755</v>
      </c>
      <c r="K2023" s="4">
        <f>E2023/(constants!$A$4+constants!$B$4*data!E2023+constants!$C$4*data!E2023^2+constants!$D$4*data!E2023^3+constants!$E$4*data!E2023^4+constants!$F$4*data!E2023^5+constants!$G$4*data!E2023^6+constants!$H$4*data!E2023^7)</f>
        <v>21603.80651749035</v>
      </c>
      <c r="L2023" s="4">
        <f>F2023/(constants!$A$4+constants!$B$4*data!F2023+constants!$C$4*data!F2023^2+constants!$D$4*data!F2023^3+constants!$E$4*data!F2023^4+constants!$F$4*data!F2023^5+constants!$G$4*data!F2023^6+constants!$H$4*data!F2023^7)</f>
        <v>377.81781226380815</v>
      </c>
      <c r="M2023" s="4"/>
      <c r="N2023" s="4"/>
      <c r="O2023" s="4">
        <f t="shared" si="413"/>
        <v>5737.5132166115482</v>
      </c>
      <c r="P2023" s="4">
        <f t="shared" si="414"/>
        <v>5632.0624442711887</v>
      </c>
      <c r="Q2023" s="4">
        <f t="shared" si="414"/>
        <v>5400.9516293725874</v>
      </c>
      <c r="R2023" s="4">
        <f t="shared" si="415"/>
        <v>94.454453065952038</v>
      </c>
      <c r="S2023" s="4"/>
      <c r="T2023" s="4"/>
      <c r="U2023" s="4">
        <f t="shared" si="416"/>
        <v>0.95896515402919902</v>
      </c>
      <c r="V2023" s="4"/>
      <c r="W2023" s="4"/>
      <c r="X2023">
        <f>IF(front!E2023&gt;$X$2,O2023,P2023)</f>
        <v>5632.0624442711887</v>
      </c>
      <c r="Y2023">
        <f t="shared" si="411"/>
        <v>5398.0816559701261</v>
      </c>
      <c r="Z2023">
        <f>SUMPRODUCT($B$7:$B$456,Y$7:Y$456,EXP(constants!$B$32+constants!$A$32*ABS($A$7:$A$456-$A2023)))</f>
        <v>1.8412903605509877E-16</v>
      </c>
      <c r="AA2023">
        <f t="shared" si="412"/>
        <v>5398.0816559701261</v>
      </c>
      <c r="AB2023">
        <f t="shared" si="417"/>
        <v>5392.6356974105238</v>
      </c>
      <c r="AD2023" s="4"/>
      <c r="AE2023" s="4"/>
      <c r="AF2023" s="4"/>
    </row>
    <row r="2024" spans="1:32" x14ac:dyDescent="0.2">
      <c r="A2024">
        <f>front!A2024</f>
        <v>1096.3499999999999</v>
      </c>
      <c r="B2024" s="1">
        <f t="shared" si="418"/>
        <v>0.41999999999984539</v>
      </c>
      <c r="C2024">
        <f>front!D2024-front!B2024</f>
        <v>2280.5</v>
      </c>
      <c r="D2024" s="2">
        <f>front!E2024-front!C2024</f>
        <v>22072.399999999998</v>
      </c>
      <c r="E2024" s="2">
        <f>IF(front!F2024-front!C2024&gt;0,front!F2024-front!C2024,0)</f>
        <v>21192.6</v>
      </c>
      <c r="F2024" s="2">
        <f>front!I2024-front!H2024</f>
        <v>363.80000000000109</v>
      </c>
      <c r="G2024" s="2"/>
      <c r="H2024" s="2"/>
      <c r="I2024" s="4">
        <f>C2024/(constants!$A$4+constants!$B$4*data!C2024+constants!$C$4*data!C2024^2+constants!$D$4*data!C2024^3+constants!$E$4*data!C2024^4+constants!$F$4*data!C2024^5+constants!$G$4*data!C2024^6+constants!$H$4*data!C2024^7)</f>
        <v>2275.2999849528323</v>
      </c>
      <c r="J2024" s="4">
        <f>D2024/(constants!$A$4+constants!$B$4*data!D2024+constants!$C$4*data!D2024^2+constants!$D$4*data!D2024^3+constants!$E$4*data!D2024^4+constants!$F$4*data!D2024^5+constants!$G$4*data!D2024^6+constants!$H$4*data!D2024^7)</f>
        <v>22371.004362233176</v>
      </c>
      <c r="K2024" s="4">
        <f>E2024/(constants!$A$4+constants!$B$4*data!E2024+constants!$C$4*data!E2024^2+constants!$D$4*data!E2024^3+constants!$E$4*data!E2024^4+constants!$F$4*data!E2024^5+constants!$G$4*data!E2024^6+constants!$H$4*data!E2024^7)</f>
        <v>21453.727069091819</v>
      </c>
      <c r="L2024" s="4">
        <f>F2024/(constants!$A$4+constants!$B$4*data!F2024+constants!$C$4*data!F2024^2+constants!$D$4*data!F2024^3+constants!$E$4*data!F2024^4+constants!$F$4*data!F2024^5+constants!$G$4*data!F2024^6+constants!$H$4*data!F2024^7)</f>
        <v>362.95211534137275</v>
      </c>
      <c r="M2024" s="4"/>
      <c r="N2024" s="4"/>
      <c r="O2024" s="4">
        <f t="shared" si="413"/>
        <v>5688.2499623820813</v>
      </c>
      <c r="P2024" s="4">
        <f t="shared" si="414"/>
        <v>5592.751090558294</v>
      </c>
      <c r="Q2024" s="4">
        <f t="shared" si="414"/>
        <v>5363.4317672729549</v>
      </c>
      <c r="R2024" s="4">
        <f t="shared" si="415"/>
        <v>90.738028835343187</v>
      </c>
      <c r="S2024" s="4"/>
      <c r="T2024" s="4"/>
      <c r="U2024" s="4">
        <f t="shared" si="416"/>
        <v>0.9589970446436501</v>
      </c>
      <c r="V2024" s="4"/>
      <c r="W2024" s="4"/>
      <c r="X2024">
        <f>IF(front!E2024&gt;$X$2,O2024,P2024)</f>
        <v>5592.751090558294</v>
      </c>
      <c r="Y2024">
        <f t="shared" si="411"/>
        <v>5358.7703022572314</v>
      </c>
      <c r="Z2024">
        <f>SUMPRODUCT($B$7:$B$456,Y$7:Y$456,EXP(constants!$B$32+constants!$A$32*ABS($A$7:$A$456-$A2024)))</f>
        <v>1.7978239353277142E-16</v>
      </c>
      <c r="AA2024">
        <f t="shared" si="412"/>
        <v>5358.7703022572314</v>
      </c>
      <c r="AB2024">
        <f t="shared" si="417"/>
        <v>5353.324343697629</v>
      </c>
      <c r="AD2024" s="4"/>
      <c r="AE2024" s="4"/>
      <c r="AF2024" s="4"/>
    </row>
    <row r="2025" spans="1:32" x14ac:dyDescent="0.2">
      <c r="A2025">
        <f>front!A2025</f>
        <v>1096.76</v>
      </c>
      <c r="B2025" s="1">
        <f t="shared" si="418"/>
        <v>0.41000000000008185</v>
      </c>
      <c r="C2025">
        <f>front!D2025-front!B2025</f>
        <v>2263.6499999999996</v>
      </c>
      <c r="D2025" s="2">
        <f>front!E2025-front!C2025</f>
        <v>21876.799999999999</v>
      </c>
      <c r="E2025" s="2">
        <f>IF(front!F2025-front!C2025&gt;0,front!F2025-front!C2025,0)</f>
        <v>20985.3</v>
      </c>
      <c r="F2025" s="2">
        <f>front!I2025-front!H2025</f>
        <v>307.29999999999927</v>
      </c>
      <c r="G2025" s="2"/>
      <c r="H2025" s="2"/>
      <c r="I2025" s="4">
        <f>C2025/(constants!$A$4+constants!$B$4*data!C2025+constants!$C$4*data!C2025^2+constants!$D$4*data!C2025^3+constants!$E$4*data!C2025^4+constants!$F$4*data!C2025^5+constants!$G$4*data!C2025^6+constants!$H$4*data!C2025^7)</f>
        <v>2258.4881305047361</v>
      </c>
      <c r="J2025" s="4">
        <f>D2025/(constants!$A$4+constants!$B$4*data!D2025+constants!$C$4*data!D2025^2+constants!$D$4*data!D2025^3+constants!$E$4*data!D2025^4+constants!$F$4*data!D2025^5+constants!$G$4*data!D2025^6+constants!$H$4*data!D2025^7)</f>
        <v>22166.872957214327</v>
      </c>
      <c r="K2025" s="4">
        <f>E2025/(constants!$A$4+constants!$B$4*data!E2025+constants!$C$4*data!E2025^2+constants!$D$4*data!E2025^3+constants!$E$4*data!E2025^4+constants!$F$4*data!E2025^5+constants!$G$4*data!E2025^6+constants!$H$4*data!E2025^7)</f>
        <v>21237.935581611608</v>
      </c>
      <c r="L2025" s="4">
        <f>F2025/(constants!$A$4+constants!$B$4*data!F2025+constants!$C$4*data!F2025^2+constants!$D$4*data!F2025^3+constants!$E$4*data!F2025^4+constants!$F$4*data!F2025^5+constants!$G$4*data!F2025^6+constants!$H$4*data!F2025^7)</f>
        <v>306.58243920323605</v>
      </c>
      <c r="M2025" s="4"/>
      <c r="N2025" s="4"/>
      <c r="O2025" s="4">
        <f t="shared" si="413"/>
        <v>5646.2203262618405</v>
      </c>
      <c r="P2025" s="4">
        <f t="shared" si="414"/>
        <v>5541.7182393035819</v>
      </c>
      <c r="Q2025" s="4">
        <f t="shared" si="414"/>
        <v>5309.4838954029019</v>
      </c>
      <c r="R2025" s="4">
        <f t="shared" si="415"/>
        <v>76.645609800809012</v>
      </c>
      <c r="S2025" s="4"/>
      <c r="T2025" s="4"/>
      <c r="U2025" s="4">
        <f t="shared" si="416"/>
        <v>0.95809344072139901</v>
      </c>
      <c r="V2025" s="4"/>
      <c r="W2025" s="4"/>
      <c r="X2025">
        <f>IF(front!E2025&gt;$X$2,O2025,P2025)</f>
        <v>5541.7182393035819</v>
      </c>
      <c r="Y2025">
        <f t="shared" si="411"/>
        <v>5307.7374510025193</v>
      </c>
      <c r="Z2025">
        <f>SUMPRODUCT($B$7:$B$456,Y$7:Y$456,EXP(constants!$B$32+constants!$A$32*ABS($A$7:$A$456-$A2025)))</f>
        <v>1.7563823465819811E-16</v>
      </c>
      <c r="AA2025">
        <f t="shared" si="412"/>
        <v>5307.7374510025193</v>
      </c>
      <c r="AB2025">
        <f t="shared" si="417"/>
        <v>5302.2914924429169</v>
      </c>
      <c r="AD2025" s="4"/>
      <c r="AE2025" s="4"/>
      <c r="AF2025" s="4"/>
    </row>
    <row r="2026" spans="1:32" x14ac:dyDescent="0.2">
      <c r="A2026">
        <f>front!A2026</f>
        <v>1097.18</v>
      </c>
      <c r="B2026" s="1">
        <f t="shared" si="418"/>
        <v>0.42000000000007276</v>
      </c>
      <c r="C2026">
        <f>front!D2026-front!B2026</f>
        <v>2237.3999999999996</v>
      </c>
      <c r="D2026" s="2">
        <f>front!E2026-front!C2026</f>
        <v>21703.599999999999</v>
      </c>
      <c r="E2026" s="2">
        <f>IF(front!F2026-front!C2026&gt;0,front!F2026-front!C2026,0)</f>
        <v>20825.199999999997</v>
      </c>
      <c r="F2026" s="2">
        <f>front!I2026-front!H2026</f>
        <v>371.09999999999854</v>
      </c>
      <c r="G2026" s="2"/>
      <c r="H2026" s="2"/>
      <c r="I2026" s="4">
        <f>C2026/(constants!$A$4+constants!$B$4*data!C2026+constants!$C$4*data!C2026^2+constants!$D$4*data!C2026^3+constants!$E$4*data!C2026^4+constants!$F$4*data!C2026^5+constants!$G$4*data!C2026^6+constants!$H$4*data!C2026^7)</f>
        <v>2232.2975740499546</v>
      </c>
      <c r="J2026" s="4">
        <f>D2026/(constants!$A$4+constants!$B$4*data!D2026+constants!$C$4*data!D2026^2+constants!$D$4*data!D2026^3+constants!$E$4*data!D2026^4+constants!$F$4*data!D2026^5+constants!$G$4*data!D2026^6+constants!$H$4*data!D2026^7)</f>
        <v>21986.213159242845</v>
      </c>
      <c r="K2026" s="4">
        <f>E2026/(constants!$A$4+constants!$B$4*data!E2026+constants!$C$4*data!E2026^2+constants!$D$4*data!E2026^3+constants!$E$4*data!E2026^4+constants!$F$4*data!E2026^5+constants!$G$4*data!E2026^6+constants!$H$4*data!E2026^7)</f>
        <v>21071.367188156644</v>
      </c>
      <c r="L2026" s="4">
        <f>F2026/(constants!$A$4+constants!$B$4*data!F2026+constants!$C$4*data!F2026^2+constants!$D$4*data!F2026^3+constants!$E$4*data!F2026^4+constants!$F$4*data!F2026^5+constants!$G$4*data!F2026^6+constants!$H$4*data!F2026^7)</f>
        <v>370.23530586050771</v>
      </c>
      <c r="M2026" s="4"/>
      <c r="N2026" s="4"/>
      <c r="O2026" s="4">
        <f t="shared" si="413"/>
        <v>5580.7439351248868</v>
      </c>
      <c r="P2026" s="4">
        <f t="shared" si="414"/>
        <v>5496.5532898107112</v>
      </c>
      <c r="Q2026" s="4">
        <f t="shared" si="414"/>
        <v>5267.8417970391611</v>
      </c>
      <c r="R2026" s="4">
        <f t="shared" si="415"/>
        <v>92.558826465126927</v>
      </c>
      <c r="S2026" s="4"/>
      <c r="T2026" s="4"/>
      <c r="U2026" s="4">
        <f t="shared" si="416"/>
        <v>0.95839001630430354</v>
      </c>
      <c r="V2026" s="4"/>
      <c r="W2026" s="4"/>
      <c r="X2026">
        <f>IF(front!E2026&gt;$X$2,O2026,P2026)</f>
        <v>5496.5532898107112</v>
      </c>
      <c r="Y2026">
        <f t="shared" si="411"/>
        <v>5262.5725015096486</v>
      </c>
      <c r="Z2026">
        <f>SUMPRODUCT($B$7:$B$456,Y$7:Y$456,EXP(constants!$B$32+constants!$A$32*ABS($A$7:$A$456-$A2026)))</f>
        <v>1.7149203025899729E-16</v>
      </c>
      <c r="AA2026">
        <f t="shared" si="412"/>
        <v>5262.5725015096486</v>
      </c>
      <c r="AB2026">
        <f t="shared" si="417"/>
        <v>5257.1265429500463</v>
      </c>
      <c r="AD2026" s="4"/>
      <c r="AE2026" s="4"/>
      <c r="AF2026" s="4"/>
    </row>
    <row r="2027" spans="1:32" x14ac:dyDescent="0.2">
      <c r="A2027">
        <f>front!A2027</f>
        <v>1097.5999999999999</v>
      </c>
      <c r="B2027" s="1">
        <f t="shared" si="418"/>
        <v>0.41999999999984539</v>
      </c>
      <c r="C2027">
        <f>front!D2027-front!B2027</f>
        <v>2236.7499999999995</v>
      </c>
      <c r="D2027" s="2">
        <f>front!E2027-front!C2027</f>
        <v>21565.100000000002</v>
      </c>
      <c r="E2027" s="2">
        <f>IF(front!F2027-front!C2027&gt;0,front!F2027-front!C2027,0)</f>
        <v>20707.5</v>
      </c>
      <c r="F2027" s="2">
        <f>front!I2027-front!H2027</f>
        <v>370.10000000000036</v>
      </c>
      <c r="G2027" s="2"/>
      <c r="H2027" s="2"/>
      <c r="I2027" s="4">
        <f>C2027/(constants!$A$4+constants!$B$4*data!C2027+constants!$C$4*data!C2027^2+constants!$D$4*data!C2027^3+constants!$E$4*data!C2027^4+constants!$F$4*data!C2027^5+constants!$G$4*data!C2027^6+constants!$H$4*data!C2027^7)</f>
        <v>2231.6490462489869</v>
      </c>
      <c r="J2027" s="4">
        <f>D2027/(constants!$A$4+constants!$B$4*data!D2027+constants!$C$4*data!D2027^2+constants!$D$4*data!D2027^3+constants!$E$4*data!D2027^4+constants!$F$4*data!D2027^5+constants!$G$4*data!D2027^6+constants!$H$4*data!D2027^7)</f>
        <v>21841.812203614714</v>
      </c>
      <c r="K2027" s="4">
        <f>E2027/(constants!$A$4+constants!$B$4*data!E2027+constants!$C$4*data!E2027^2+constants!$D$4*data!E2027^3+constants!$E$4*data!E2027^4+constants!$F$4*data!E2027^5+constants!$G$4*data!E2027^6+constants!$H$4*data!E2027^7)</f>
        <v>20948.961947567201</v>
      </c>
      <c r="L2027" s="4">
        <f>F2027/(constants!$A$4+constants!$B$4*data!F2027+constants!$C$4*data!F2027^2+constants!$D$4*data!F2027^3+constants!$E$4*data!F2027^4+constants!$F$4*data!F2027^5+constants!$G$4*data!F2027^6+constants!$H$4*data!F2027^7)</f>
        <v>369.23760815508842</v>
      </c>
      <c r="M2027" s="4"/>
      <c r="N2027" s="4"/>
      <c r="O2027" s="4">
        <f t="shared" si="413"/>
        <v>5579.1226156224675</v>
      </c>
      <c r="P2027" s="4">
        <f t="shared" si="414"/>
        <v>5460.4530509036786</v>
      </c>
      <c r="Q2027" s="4">
        <f t="shared" si="414"/>
        <v>5237.2404868918002</v>
      </c>
      <c r="R2027" s="4">
        <f t="shared" si="415"/>
        <v>92.309402038772106</v>
      </c>
      <c r="S2027" s="4"/>
      <c r="T2027" s="4"/>
      <c r="U2027" s="4">
        <f t="shared" si="416"/>
        <v>0.95912196992977761</v>
      </c>
      <c r="V2027" s="4"/>
      <c r="W2027" s="4"/>
      <c r="X2027">
        <f>IF(front!E2027&gt;$X$2,O2027,P2027)</f>
        <v>5460.4530509036786</v>
      </c>
      <c r="Y2027">
        <f t="shared" si="411"/>
        <v>5226.472262602616</v>
      </c>
      <c r="Z2027">
        <f>SUMPRODUCT($B$7:$B$456,Y$7:Y$456,EXP(constants!$B$32+constants!$A$32*ABS($A$7:$A$456-$A2027)))</f>
        <v>1.674437032436918E-16</v>
      </c>
      <c r="AA2027">
        <f t="shared" si="412"/>
        <v>5226.472262602616</v>
      </c>
      <c r="AB2027">
        <f t="shared" si="417"/>
        <v>5221.0263040430136</v>
      </c>
      <c r="AD2027" s="4"/>
      <c r="AE2027" s="4"/>
      <c r="AF2027" s="4"/>
    </row>
    <row r="2028" spans="1:32" x14ac:dyDescent="0.2">
      <c r="A2028">
        <f>front!A2028</f>
        <v>1098.01</v>
      </c>
      <c r="B2028" s="1">
        <f t="shared" si="418"/>
        <v>0.41000000000008185</v>
      </c>
      <c r="C2028">
        <f>front!D2028-front!B2028</f>
        <v>2200.25</v>
      </c>
      <c r="D2028" s="2">
        <f>front!E2028-front!C2028</f>
        <v>21390.899999999998</v>
      </c>
      <c r="E2028" s="2">
        <f>IF(front!F2028-front!C2028&gt;0,front!F2028-front!C2028,0)</f>
        <v>20502.3</v>
      </c>
      <c r="F2028" s="2">
        <f>front!I2028-front!H2028</f>
        <v>324.90000000000146</v>
      </c>
      <c r="G2028" s="2"/>
      <c r="H2028" s="2"/>
      <c r="I2028" s="4">
        <f>C2028/(constants!$A$4+constants!$B$4*data!C2028+constants!$C$4*data!C2028^2+constants!$D$4*data!C2028^3+constants!$E$4*data!C2028^4+constants!$F$4*data!C2028^5+constants!$G$4*data!C2028^6+constants!$H$4*data!C2028^7)</f>
        <v>2195.2317347660041</v>
      </c>
      <c r="J2028" s="4">
        <f>D2028/(constants!$A$4+constants!$B$4*data!D2028+constants!$C$4*data!D2028^2+constants!$D$4*data!D2028^3+constants!$E$4*data!D2028^4+constants!$F$4*data!D2028^5+constants!$G$4*data!D2028^6+constants!$H$4*data!D2028^7)</f>
        <v>21660.27177935623</v>
      </c>
      <c r="K2028" s="4">
        <f>E2028/(constants!$A$4+constants!$B$4*data!E2028+constants!$C$4*data!E2028^2+constants!$D$4*data!E2028^3+constants!$E$4*data!E2028^4+constants!$F$4*data!E2028^5+constants!$G$4*data!E2028^6+constants!$H$4*data!E2028^7)</f>
        <v>20735.660783092851</v>
      </c>
      <c r="L2028" s="4">
        <f>F2028/(constants!$A$4+constants!$B$4*data!F2028+constants!$C$4*data!F2028^2+constants!$D$4*data!F2028^3+constants!$E$4*data!F2028^4+constants!$F$4*data!F2028^5+constants!$G$4*data!F2028^6+constants!$H$4*data!F2028^7)</f>
        <v>324.14179909100761</v>
      </c>
      <c r="M2028" s="4"/>
      <c r="N2028" s="4"/>
      <c r="O2028" s="4">
        <f t="shared" si="413"/>
        <v>5488.0793369150106</v>
      </c>
      <c r="P2028" s="4">
        <f t="shared" si="414"/>
        <v>5415.0679448390574</v>
      </c>
      <c r="Q2028" s="4">
        <f t="shared" si="414"/>
        <v>5183.9151957732129</v>
      </c>
      <c r="R2028" s="4">
        <f t="shared" si="415"/>
        <v>81.035449772751903</v>
      </c>
      <c r="S2028" s="4"/>
      <c r="T2028" s="4"/>
      <c r="U2028" s="4">
        <f t="shared" si="416"/>
        <v>0.95731304733006173</v>
      </c>
      <c r="V2028" s="4"/>
      <c r="W2028" s="4"/>
      <c r="X2028">
        <f>IF(front!E2028&gt;$X$2,O2028,P2028)</f>
        <v>5415.0679448390574</v>
      </c>
      <c r="Y2028">
        <f t="shared" si="411"/>
        <v>5181.0871565379948</v>
      </c>
      <c r="Z2028">
        <f>SUMPRODUCT($B$7:$B$456,Y$7:Y$456,EXP(constants!$B$32+constants!$A$32*ABS($A$7:$A$456-$A2028)))</f>
        <v>1.6358396317041109E-16</v>
      </c>
      <c r="AA2028">
        <f t="shared" si="412"/>
        <v>5181.0871565379948</v>
      </c>
      <c r="AB2028">
        <f t="shared" si="417"/>
        <v>5175.6411979783925</v>
      </c>
      <c r="AD2028" s="4"/>
      <c r="AE2028" s="4"/>
      <c r="AF2028" s="4"/>
    </row>
    <row r="2029" spans="1:32" x14ac:dyDescent="0.2">
      <c r="A2029">
        <f>front!A2029</f>
        <v>1098.43</v>
      </c>
      <c r="B2029" s="1">
        <f t="shared" si="418"/>
        <v>0.42000000000007276</v>
      </c>
      <c r="C2029">
        <f>front!D2029-front!B2029</f>
        <v>2170.4499999999998</v>
      </c>
      <c r="D2029" s="2">
        <f>front!E2029-front!C2029</f>
        <v>21113.200000000001</v>
      </c>
      <c r="E2029" s="2">
        <f>IF(front!F2029-front!C2029&gt;0,front!F2029-front!C2029,0)</f>
        <v>20208</v>
      </c>
      <c r="F2029" s="2">
        <f>front!I2029-front!H2029</f>
        <v>300.20000000000073</v>
      </c>
      <c r="G2029" s="2"/>
      <c r="H2029" s="2"/>
      <c r="I2029" s="4">
        <f>C2029/(constants!$A$4+constants!$B$4*data!C2029+constants!$C$4*data!C2029^2+constants!$D$4*data!C2029^3+constants!$E$4*data!C2029^4+constants!$F$4*data!C2029^5+constants!$G$4*data!C2029^6+constants!$H$4*data!C2029^7)</f>
        <v>2165.4992700130365</v>
      </c>
      <c r="J2029" s="4">
        <f>D2029/(constants!$A$4+constants!$B$4*data!D2029+constants!$C$4*data!D2029^2+constants!$D$4*data!D2029^3+constants!$E$4*data!D2029^4+constants!$F$4*data!D2029^5+constants!$G$4*data!D2029^6+constants!$H$4*data!D2029^7)</f>
        <v>21371.059226545149</v>
      </c>
      <c r="K2029" s="4">
        <f>E2029/(constants!$A$4+constants!$B$4*data!E2029+constants!$C$4*data!E2029^2+constants!$D$4*data!E2029^3+constants!$E$4*data!E2029^4+constants!$F$4*data!E2029^5+constants!$G$4*data!E2029^6+constants!$H$4*data!E2029^7)</f>
        <v>20429.96975146636</v>
      </c>
      <c r="L2029" s="4">
        <f>F2029/(constants!$A$4+constants!$B$4*data!F2029+constants!$C$4*data!F2029^2+constants!$D$4*data!F2029^3+constants!$E$4*data!F2029^4+constants!$F$4*data!F2029^5+constants!$G$4*data!F2029^6+constants!$H$4*data!F2029^7)</f>
        <v>299.49884543554339</v>
      </c>
      <c r="M2029" s="4"/>
      <c r="N2029" s="4"/>
      <c r="O2029" s="4">
        <f t="shared" si="413"/>
        <v>5413.7481750325915</v>
      </c>
      <c r="P2029" s="4">
        <f t="shared" si="414"/>
        <v>5342.7648066362872</v>
      </c>
      <c r="Q2029" s="4">
        <f t="shared" si="414"/>
        <v>5107.4924378665901</v>
      </c>
      <c r="R2029" s="4">
        <f t="shared" si="415"/>
        <v>74.874711358885847</v>
      </c>
      <c r="S2029" s="4"/>
      <c r="T2029" s="4"/>
      <c r="U2029" s="4">
        <f t="shared" si="416"/>
        <v>0.95596430363592577</v>
      </c>
      <c r="V2029" s="4"/>
      <c r="W2029" s="4"/>
      <c r="X2029">
        <f>IF(front!E2029&gt;$X$2,O2029,P2029)</f>
        <v>5342.7648066362872</v>
      </c>
      <c r="Y2029">
        <f t="shared" si="411"/>
        <v>5108.7840183352246</v>
      </c>
      <c r="Z2029">
        <f>SUMPRODUCT($B$7:$B$456,Y$7:Y$456,EXP(constants!$B$32+constants!$A$32*ABS($A$7:$A$456-$A2029)))</f>
        <v>1.5972231795941377E-16</v>
      </c>
      <c r="AA2029">
        <f t="shared" si="412"/>
        <v>5108.7840183352246</v>
      </c>
      <c r="AB2029">
        <f t="shared" si="417"/>
        <v>5103.3380597756222</v>
      </c>
      <c r="AD2029" s="4"/>
      <c r="AE2029" s="4"/>
      <c r="AF2029" s="4"/>
    </row>
    <row r="2030" spans="1:32" x14ac:dyDescent="0.2">
      <c r="A2030">
        <f>front!A2030</f>
        <v>1098.8499999999999</v>
      </c>
      <c r="B2030" s="1">
        <f t="shared" si="418"/>
        <v>0.41999999999984539</v>
      </c>
      <c r="C2030">
        <f>front!D2030-front!B2030</f>
        <v>2142.25</v>
      </c>
      <c r="D2030" s="2">
        <f>front!E2030-front!C2030</f>
        <v>20720.5</v>
      </c>
      <c r="E2030" s="2">
        <f>IF(front!F2030-front!C2030&gt;0,front!F2030-front!C2030,0)</f>
        <v>19937.5</v>
      </c>
      <c r="F2030" s="2">
        <f>front!I2030-front!H2030</f>
        <v>303.5</v>
      </c>
      <c r="G2030" s="2"/>
      <c r="H2030" s="2"/>
      <c r="I2030" s="4">
        <f>C2030/(constants!$A$4+constants!$B$4*data!C2030+constants!$C$4*data!C2030^2+constants!$D$4*data!C2030^3+constants!$E$4*data!C2030^4+constants!$F$4*data!C2030^5+constants!$G$4*data!C2030^6+constants!$H$4*data!C2030^7)</f>
        <v>2137.3631973970309</v>
      </c>
      <c r="J2030" s="4">
        <f>D2030/(constants!$A$4+constants!$B$4*data!D2030+constants!$C$4*data!D2030^2+constants!$D$4*data!D2030^3+constants!$E$4*data!D2030^4+constants!$F$4*data!D2030^5+constants!$G$4*data!D2030^6+constants!$H$4*data!D2030^7)</f>
        <v>20962.47955160627</v>
      </c>
      <c r="K2030" s="4">
        <f>E2030/(constants!$A$4+constants!$B$4*data!E2030+constants!$C$4*data!E2030^2+constants!$D$4*data!E2030^3+constants!$E$4*data!E2030^4+constants!$F$4*data!E2030^5+constants!$G$4*data!E2030^6+constants!$H$4*data!E2030^7)</f>
        <v>20149.238357491035</v>
      </c>
      <c r="L2030" s="4">
        <f>F2030/(constants!$A$4+constants!$B$4*data!F2030+constants!$C$4*data!F2030^2+constants!$D$4*data!F2030^3+constants!$E$4*data!F2030^4+constants!$F$4*data!F2030^5+constants!$G$4*data!F2030^6+constants!$H$4*data!F2030^7)</f>
        <v>302.79121915995358</v>
      </c>
      <c r="M2030" s="4"/>
      <c r="N2030" s="4"/>
      <c r="O2030" s="4">
        <f t="shared" si="413"/>
        <v>5343.4079934925776</v>
      </c>
      <c r="P2030" s="4">
        <f t="shared" si="414"/>
        <v>5240.6198879015665</v>
      </c>
      <c r="Q2030" s="4">
        <f t="shared" si="414"/>
        <v>5037.3095893727586</v>
      </c>
      <c r="R2030" s="4">
        <f t="shared" si="415"/>
        <v>75.697804789988396</v>
      </c>
      <c r="S2030" s="4"/>
      <c r="T2030" s="4"/>
      <c r="U2030" s="4">
        <f t="shared" si="416"/>
        <v>0.96120491413655706</v>
      </c>
      <c r="V2030" s="4"/>
      <c r="W2030" s="4"/>
      <c r="X2030">
        <f>IF(front!E2030&gt;$X$2,O2030,P2030)</f>
        <v>5240.6198879015665</v>
      </c>
      <c r="Y2030">
        <f t="shared" si="411"/>
        <v>5006.6390996005039</v>
      </c>
      <c r="Z2030">
        <f>SUMPRODUCT($B$7:$B$456,Y$7:Y$456,EXP(constants!$B$32+constants!$A$32*ABS($A$7:$A$456-$A2030)))</f>
        <v>1.5595183268516655E-16</v>
      </c>
      <c r="AA2030">
        <f t="shared" si="412"/>
        <v>5006.6390996005039</v>
      </c>
      <c r="AB2030">
        <f t="shared" si="417"/>
        <v>5001.1931410409015</v>
      </c>
      <c r="AD2030" s="4"/>
      <c r="AE2030" s="4"/>
      <c r="AF2030" s="4"/>
    </row>
    <row r="2031" spans="1:32" x14ac:dyDescent="0.2">
      <c r="A2031">
        <f>front!A2031</f>
        <v>1099.26</v>
      </c>
      <c r="B2031" s="1">
        <f t="shared" si="418"/>
        <v>0.41000000000008185</v>
      </c>
      <c r="C2031">
        <f>front!D2031-front!B2031</f>
        <v>2084.8500000000004</v>
      </c>
      <c r="D2031" s="2">
        <f>front!E2031-front!C2031</f>
        <v>20255</v>
      </c>
      <c r="E2031" s="2">
        <f>IF(front!F2031-front!C2031&gt;0,front!F2031-front!C2031,0)</f>
        <v>19403.699999999997</v>
      </c>
      <c r="F2031" s="2">
        <f>front!I2031-front!H2031</f>
        <v>351.09999999999854</v>
      </c>
      <c r="G2031" s="2"/>
      <c r="H2031" s="2"/>
      <c r="I2031" s="4">
        <f>C2031/(constants!$A$4+constants!$B$4*data!C2031+constants!$C$4*data!C2031^2+constants!$D$4*data!C2031^3+constants!$E$4*data!C2031^4+constants!$F$4*data!C2031^5+constants!$G$4*data!C2031^6+constants!$H$4*data!C2031^7)</f>
        <v>2080.0933645355026</v>
      </c>
      <c r="J2031" s="4">
        <f>D2031/(constants!$A$4+constants!$B$4*data!D2031+constants!$C$4*data!D2031^2+constants!$D$4*data!D2031^3+constants!$E$4*data!D2031^4+constants!$F$4*data!D2031^5+constants!$G$4*data!D2031^6+constants!$H$4*data!D2031^7)</f>
        <v>20478.770824100775</v>
      </c>
      <c r="K2031" s="4">
        <f>E2031/(constants!$A$4+constants!$B$4*data!E2031+constants!$C$4*data!E2031^2+constants!$D$4*data!E2031^3+constants!$E$4*data!E2031^4+constants!$F$4*data!E2031^5+constants!$G$4*data!E2031^6+constants!$H$4*data!E2031^7)</f>
        <v>19595.924687931099</v>
      </c>
      <c r="L2031" s="4">
        <f>F2031/(constants!$A$4+constants!$B$4*data!F2031+constants!$C$4*data!F2031^2+constants!$D$4*data!F2031^3+constants!$E$4*data!F2031^4+constants!$F$4*data!F2031^5+constants!$G$4*data!F2031^6+constants!$H$4*data!F2031^7)</f>
        <v>350.28137450410151</v>
      </c>
      <c r="M2031" s="4"/>
      <c r="N2031" s="4"/>
      <c r="O2031" s="4">
        <f t="shared" si="413"/>
        <v>5200.2334113387569</v>
      </c>
      <c r="P2031" s="4">
        <f t="shared" si="414"/>
        <v>5119.6927060251937</v>
      </c>
      <c r="Q2031" s="4">
        <f t="shared" si="414"/>
        <v>4898.9811719827749</v>
      </c>
      <c r="R2031" s="4">
        <f t="shared" si="415"/>
        <v>87.570343626025377</v>
      </c>
      <c r="S2031" s="4"/>
      <c r="T2031" s="4"/>
      <c r="U2031" s="4">
        <f t="shared" si="416"/>
        <v>0.95688969109753974</v>
      </c>
      <c r="V2031" s="4"/>
      <c r="W2031" s="4"/>
      <c r="X2031">
        <f>IF(front!E2031&gt;$X$2,O2031,P2031)</f>
        <v>5119.6927060251937</v>
      </c>
      <c r="Y2031">
        <f t="shared" si="411"/>
        <v>4885.7119177241311</v>
      </c>
      <c r="Z2031">
        <f>SUMPRODUCT($B$7:$B$456,Y$7:Y$456,EXP(constants!$B$32+constants!$A$32*ABS($A$7:$A$456-$A2031)))</f>
        <v>1.5235699139549149E-16</v>
      </c>
      <c r="AA2031">
        <f t="shared" si="412"/>
        <v>4885.7119177241311</v>
      </c>
      <c r="AB2031">
        <f t="shared" si="417"/>
        <v>4880.2659591645288</v>
      </c>
      <c r="AD2031" s="4"/>
      <c r="AE2031" s="4"/>
      <c r="AF2031" s="4"/>
    </row>
    <row r="2032" spans="1:32" x14ac:dyDescent="0.2">
      <c r="A2032">
        <f>front!A2032</f>
        <v>1099.68</v>
      </c>
      <c r="B2032" s="1">
        <f t="shared" si="418"/>
        <v>0.42000000000007276</v>
      </c>
      <c r="C2032">
        <f>front!D2032-front!B2032</f>
        <v>2043.4499999999998</v>
      </c>
      <c r="D2032" s="2">
        <f>front!E2032-front!C2032</f>
        <v>19742.3</v>
      </c>
      <c r="E2032" s="2">
        <f>IF(front!F2032-front!C2032&gt;0,front!F2032-front!C2032,0)</f>
        <v>18862.600000000002</v>
      </c>
      <c r="F2032" s="2">
        <f>front!I2032-front!H2032</f>
        <v>302.89999999999964</v>
      </c>
      <c r="G2032" s="2"/>
      <c r="H2032" s="2"/>
      <c r="I2032" s="4">
        <f>C2032/(constants!$A$4+constants!$B$4*data!C2032+constants!$C$4*data!C2032^2+constants!$D$4*data!C2032^3+constants!$E$4*data!C2032^4+constants!$F$4*data!C2032^5+constants!$G$4*data!C2032^6+constants!$H$4*data!C2032^7)</f>
        <v>2038.7872780322489</v>
      </c>
      <c r="J2032" s="4">
        <f>D2032/(constants!$A$4+constants!$B$4*data!D2032+constants!$C$4*data!D2032^2+constants!$D$4*data!D2032^3+constants!$E$4*data!D2032^4+constants!$F$4*data!D2032^5+constants!$G$4*data!D2032^6+constants!$H$4*data!D2032^7)</f>
        <v>19946.797985365585</v>
      </c>
      <c r="K2032" s="4">
        <f>E2032/(constants!$A$4+constants!$B$4*data!E2032+constants!$C$4*data!E2032^2+constants!$D$4*data!E2032^3+constants!$E$4*data!E2032^4+constants!$F$4*data!E2032^5+constants!$G$4*data!E2032^6+constants!$H$4*data!E2032^7)</f>
        <v>19035.971331961151</v>
      </c>
      <c r="L2032" s="4">
        <f>F2032/(constants!$A$4+constants!$B$4*data!F2032+constants!$C$4*data!F2032^2+constants!$D$4*data!F2032^3+constants!$E$4*data!F2032^4+constants!$F$4*data!F2032^5+constants!$G$4*data!F2032^6+constants!$H$4*data!F2032^7)</f>
        <v>302.19260564622385</v>
      </c>
      <c r="M2032" s="4"/>
      <c r="N2032" s="4"/>
      <c r="O2032" s="4">
        <f t="shared" si="413"/>
        <v>5096.9681950806225</v>
      </c>
      <c r="P2032" s="4">
        <f t="shared" si="414"/>
        <v>4986.6994963413963</v>
      </c>
      <c r="Q2032" s="4">
        <f t="shared" si="414"/>
        <v>4758.9928329902878</v>
      </c>
      <c r="R2032" s="4">
        <f t="shared" si="415"/>
        <v>75.548151411555963</v>
      </c>
      <c r="S2032" s="4"/>
      <c r="T2032" s="4"/>
      <c r="U2032" s="4">
        <f t="shared" si="416"/>
        <v>0.95433719968123798</v>
      </c>
      <c r="V2032" s="4"/>
      <c r="W2032" s="4"/>
      <c r="X2032">
        <f>IF(front!E2032&gt;$X$2,O2032,P2032)</f>
        <v>4986.6994963413963</v>
      </c>
      <c r="Y2032">
        <f t="shared" si="411"/>
        <v>4752.7187080403337</v>
      </c>
      <c r="Z2032">
        <f>SUMPRODUCT($B$7:$B$456,Y$7:Y$456,EXP(constants!$B$32+constants!$A$32*ABS($A$7:$A$456-$A2032)))</f>
        <v>1.4876037572008176E-16</v>
      </c>
      <c r="AA2032">
        <f t="shared" si="412"/>
        <v>4752.7187080403337</v>
      </c>
      <c r="AB2032">
        <f t="shared" si="417"/>
        <v>4747.2727494807314</v>
      </c>
      <c r="AD2032" s="4"/>
      <c r="AE2032" s="4"/>
      <c r="AF2032" s="4"/>
    </row>
    <row r="2033" spans="1:32" x14ac:dyDescent="0.2">
      <c r="A2033">
        <f>front!A2033</f>
        <v>1100.0999999999999</v>
      </c>
      <c r="B2033" s="1">
        <f t="shared" si="418"/>
        <v>0.41999999999984539</v>
      </c>
      <c r="C2033">
        <f>front!D2033-front!B2033</f>
        <v>1973.6500000000005</v>
      </c>
      <c r="D2033" s="2">
        <f>front!E2033-front!C2033</f>
        <v>19169.300000000003</v>
      </c>
      <c r="E2033" s="2">
        <f>IF(front!F2033-front!C2033&gt;0,front!F2033-front!C2033,0)</f>
        <v>18417.699999999997</v>
      </c>
      <c r="F2033" s="2">
        <f>front!I2033-front!H2033</f>
        <v>301.70000000000073</v>
      </c>
      <c r="G2033" s="2"/>
      <c r="H2033" s="2"/>
      <c r="I2033" s="4">
        <f>C2033/(constants!$A$4+constants!$B$4*data!C2033+constants!$C$4*data!C2033^2+constants!$D$4*data!C2033^3+constants!$E$4*data!C2033^4+constants!$F$4*data!C2033^5+constants!$G$4*data!C2033^6+constants!$H$4*data!C2033^7)</f>
        <v>1969.1456535120233</v>
      </c>
      <c r="J2033" s="4">
        <f>D2033/(constants!$A$4+constants!$B$4*data!D2033+constants!$C$4*data!D2033^2+constants!$D$4*data!D2033^3+constants!$E$4*data!D2033^4+constants!$F$4*data!D2033^5+constants!$G$4*data!D2033^6+constants!$H$4*data!D2033^7)</f>
        <v>19353.242282738607</v>
      </c>
      <c r="K2033" s="4">
        <f>E2033/(constants!$A$4+constants!$B$4*data!E2033+constants!$C$4*data!E2033^2+constants!$D$4*data!E2033^3+constants!$E$4*data!E2033^4+constants!$F$4*data!E2033^5+constants!$G$4*data!E2033^6+constants!$H$4*data!E2033^7)</f>
        <v>18576.277038284454</v>
      </c>
      <c r="L2033" s="4">
        <f>F2033/(constants!$A$4+constants!$B$4*data!F2033+constants!$C$4*data!F2033^2+constants!$D$4*data!F2033^3+constants!$E$4*data!F2033^4+constants!$F$4*data!F2033^5+constants!$G$4*data!F2033^6+constants!$H$4*data!F2033^7)</f>
        <v>300.99537876435107</v>
      </c>
      <c r="M2033" s="4"/>
      <c r="N2033" s="4"/>
      <c r="O2033" s="4">
        <f t="shared" si="413"/>
        <v>4922.8641337800582</v>
      </c>
      <c r="P2033" s="4">
        <f t="shared" si="414"/>
        <v>4838.3105706846518</v>
      </c>
      <c r="Q2033" s="4">
        <f t="shared" si="414"/>
        <v>4644.0692595711134</v>
      </c>
      <c r="R2033" s="4">
        <f t="shared" si="415"/>
        <v>75.248844691087768</v>
      </c>
      <c r="S2033" s="4"/>
      <c r="T2033" s="4"/>
      <c r="U2033" s="4">
        <f t="shared" si="416"/>
        <v>0.9598534843359483</v>
      </c>
      <c r="V2033" s="4"/>
      <c r="W2033" s="4"/>
      <c r="X2033">
        <f>IF(front!E2033&gt;$X$2,O2033,P2033)</f>
        <v>4838.3105706846518</v>
      </c>
      <c r="Y2033">
        <f t="shared" si="411"/>
        <v>4604.3297823835892</v>
      </c>
      <c r="Z2033">
        <f>SUMPRODUCT($B$7:$B$456,Y$7:Y$456,EXP(constants!$B$32+constants!$A$32*ABS($A$7:$A$456-$A2033)))</f>
        <v>1.4524866356106731E-16</v>
      </c>
      <c r="AA2033">
        <f t="shared" si="412"/>
        <v>4604.3297823835892</v>
      </c>
      <c r="AB2033">
        <f t="shared" si="417"/>
        <v>4598.8838238239869</v>
      </c>
      <c r="AD2033" s="4"/>
      <c r="AE2033" s="4"/>
      <c r="AF2033" s="4"/>
    </row>
    <row r="2034" spans="1:32" x14ac:dyDescent="0.2">
      <c r="A2034">
        <f>front!A2034</f>
        <v>1100.51</v>
      </c>
      <c r="B2034" s="1">
        <f t="shared" si="418"/>
        <v>0.41000000000008185</v>
      </c>
      <c r="C2034">
        <f>front!D2034-front!B2034</f>
        <v>1922</v>
      </c>
      <c r="D2034" s="2">
        <f>front!E2034-front!C2034</f>
        <v>18654.5</v>
      </c>
      <c r="E2034" s="2">
        <f>IF(front!F2034-front!C2034&gt;0,front!F2034-front!C2034,0)</f>
        <v>17862.600000000002</v>
      </c>
      <c r="F2034" s="2">
        <f>front!I2034-front!H2034</f>
        <v>227.89999999999964</v>
      </c>
      <c r="G2034" s="2"/>
      <c r="H2034" s="2"/>
      <c r="I2034" s="4">
        <f>C2034/(constants!$A$4+constants!$B$4*data!C2034+constants!$C$4*data!C2034^2+constants!$D$4*data!C2034^3+constants!$E$4*data!C2034^4+constants!$F$4*data!C2034^5+constants!$G$4*data!C2034^6+constants!$H$4*data!C2034^7)</f>
        <v>1917.6128646867323</v>
      </c>
      <c r="J2034" s="4">
        <f>D2034/(constants!$A$4+constants!$B$4*data!D2034+constants!$C$4*data!D2034^2+constants!$D$4*data!D2034^3+constants!$E$4*data!D2034^4+constants!$F$4*data!D2034^5+constants!$G$4*data!D2034^6+constants!$H$4*data!D2034^7)</f>
        <v>18820.871523978993</v>
      </c>
      <c r="K2034" s="4">
        <f>E2034/(constants!$A$4+constants!$B$4*data!E2034+constants!$C$4*data!E2034^2+constants!$D$4*data!E2034^3+constants!$E$4*data!E2034^4+constants!$F$4*data!E2034^5+constants!$G$4*data!E2034^6+constants!$H$4*data!E2034^7)</f>
        <v>18003.621790338533</v>
      </c>
      <c r="L2034" s="4">
        <f>F2034/(constants!$A$4+constants!$B$4*data!F2034+constants!$C$4*data!F2034^2+constants!$D$4*data!F2034^3+constants!$E$4*data!F2034^4+constants!$F$4*data!F2034^5+constants!$G$4*data!F2034^6+constants!$H$4*data!F2034^7)</f>
        <v>227.36631652446451</v>
      </c>
      <c r="M2034" s="4"/>
      <c r="N2034" s="4"/>
      <c r="O2034" s="4">
        <f t="shared" si="413"/>
        <v>4794.0321617168311</v>
      </c>
      <c r="P2034" s="4">
        <f t="shared" si="414"/>
        <v>4705.2178809947482</v>
      </c>
      <c r="Q2034" s="4">
        <f t="shared" si="414"/>
        <v>4500.9054475846333</v>
      </c>
      <c r="R2034" s="4">
        <f t="shared" si="415"/>
        <v>56.841579131116127</v>
      </c>
      <c r="S2034" s="4"/>
      <c r="T2034" s="4"/>
      <c r="U2034" s="4">
        <f t="shared" si="416"/>
        <v>0.95657747662751791</v>
      </c>
      <c r="V2034" s="4"/>
      <c r="W2034" s="4"/>
      <c r="X2034">
        <f>IF(front!E2034&gt;$X$2,O2034,P2034)</f>
        <v>4705.2178809947482</v>
      </c>
      <c r="Y2034">
        <f t="shared" si="411"/>
        <v>4471.2370926936856</v>
      </c>
      <c r="Z2034">
        <f>SUMPRODUCT($B$7:$B$456,Y$7:Y$456,EXP(constants!$B$32+constants!$A$32*ABS($A$7:$A$456-$A2034)))</f>
        <v>1.4190054072051345E-16</v>
      </c>
      <c r="AA2034">
        <f t="shared" si="412"/>
        <v>4471.2370926936856</v>
      </c>
      <c r="AB2034">
        <f t="shared" si="417"/>
        <v>4465.7911341340832</v>
      </c>
      <c r="AD2034" s="4"/>
      <c r="AE2034" s="4"/>
      <c r="AF2034" s="4"/>
    </row>
    <row r="2035" spans="1:32" x14ac:dyDescent="0.2">
      <c r="A2035">
        <f>front!A2035</f>
        <v>1100.93</v>
      </c>
      <c r="B2035" s="1">
        <f t="shared" si="418"/>
        <v>0.42000000000007276</v>
      </c>
      <c r="C2035">
        <f>front!D2035-front!B2035</f>
        <v>1874.65</v>
      </c>
      <c r="D2035" s="2">
        <f>front!E2035-front!C2035</f>
        <v>18153.400000000001</v>
      </c>
      <c r="E2035" s="2">
        <f>IF(front!F2035-front!C2035&gt;0,front!F2035-front!C2035,0)</f>
        <v>17400.099999999999</v>
      </c>
      <c r="F2035" s="2">
        <f>front!I2035-front!H2035</f>
        <v>300.89999999999964</v>
      </c>
      <c r="G2035" s="2"/>
      <c r="H2035" s="2"/>
      <c r="I2035" s="4">
        <f>C2035/(constants!$A$4+constants!$B$4*data!C2035+constants!$C$4*data!C2035^2+constants!$D$4*data!C2035^3+constants!$E$4*data!C2035^4+constants!$F$4*data!C2035^5+constants!$G$4*data!C2035^6+constants!$H$4*data!C2035^7)</f>
        <v>1870.3703219996717</v>
      </c>
      <c r="J2035" s="4">
        <f>D2035/(constants!$A$4+constants!$B$4*data!D2035+constants!$C$4*data!D2035^2+constants!$D$4*data!D2035^3+constants!$E$4*data!D2035^4+constants!$F$4*data!D2035^5+constants!$G$4*data!D2035^6+constants!$H$4*data!D2035^7)</f>
        <v>18303.492862569474</v>
      </c>
      <c r="K2035" s="4">
        <f>E2035/(constants!$A$4+constants!$B$4*data!E2035+constants!$C$4*data!E2035^2+constants!$D$4*data!E2035^3+constants!$E$4*data!E2035^4+constants!$F$4*data!E2035^5+constants!$G$4*data!E2035^6+constants!$H$4*data!E2035^7)</f>
        <v>17527.266702602425</v>
      </c>
      <c r="L2035" s="4">
        <f>F2035/(constants!$A$4+constants!$B$4*data!F2035+constants!$C$4*data!F2035^2+constants!$D$4*data!F2035^3+constants!$E$4*data!F2035^4+constants!$F$4*data!F2035^5+constants!$G$4*data!F2035^6+constants!$H$4*data!F2035^7)</f>
        <v>300.19722761778314</v>
      </c>
      <c r="M2035" s="4"/>
      <c r="N2035" s="4"/>
      <c r="O2035" s="4">
        <f t="shared" si="413"/>
        <v>4675.9258049991795</v>
      </c>
      <c r="P2035" s="4">
        <f t="shared" si="414"/>
        <v>4575.8732156423685</v>
      </c>
      <c r="Q2035" s="4">
        <f t="shared" si="414"/>
        <v>4381.8166756506062</v>
      </c>
      <c r="R2035" s="4">
        <f t="shared" si="415"/>
        <v>75.049306904445785</v>
      </c>
      <c r="S2035" s="4"/>
      <c r="T2035" s="4"/>
      <c r="U2035" s="4">
        <f t="shared" si="416"/>
        <v>0.95759136434803505</v>
      </c>
      <c r="V2035" s="4"/>
      <c r="W2035" s="4"/>
      <c r="X2035">
        <f>IF(front!E2035&gt;$X$2,O2035,P2035)</f>
        <v>4575.8732156423685</v>
      </c>
      <c r="Y2035">
        <f t="shared" si="411"/>
        <v>4341.8924273413058</v>
      </c>
      <c r="Z2035">
        <f>SUMPRODUCT($B$7:$B$456,Y$7:Y$456,EXP(constants!$B$32+constants!$A$32*ABS($A$7:$A$456-$A2035)))</f>
        <v>1.3855076527253472E-16</v>
      </c>
      <c r="AA2035">
        <f t="shared" si="412"/>
        <v>4341.8924273413058</v>
      </c>
      <c r="AB2035">
        <f t="shared" si="417"/>
        <v>4336.4464687817035</v>
      </c>
      <c r="AD2035" s="4"/>
      <c r="AE2035" s="4"/>
      <c r="AF2035" s="4"/>
    </row>
    <row r="2036" spans="1:32" x14ac:dyDescent="0.2">
      <c r="A2036">
        <f>front!A2036</f>
        <v>1101.3499999999999</v>
      </c>
      <c r="B2036" s="1">
        <f t="shared" si="418"/>
        <v>0.41999999999984539</v>
      </c>
      <c r="C2036">
        <f>front!D2036-front!B2036</f>
        <v>1823.9000000000005</v>
      </c>
      <c r="D2036" s="2">
        <f>front!E2036-front!C2036</f>
        <v>17726.199999999997</v>
      </c>
      <c r="E2036" s="2">
        <f>IF(front!F2036-front!C2036&gt;0,front!F2036-front!C2036,0)</f>
        <v>17018</v>
      </c>
      <c r="F2036" s="2">
        <f>front!I2036-front!H2036</f>
        <v>279</v>
      </c>
      <c r="G2036" s="2"/>
      <c r="H2036" s="2"/>
      <c r="I2036" s="4">
        <f>C2036/(constants!$A$4+constants!$B$4*data!C2036+constants!$C$4*data!C2036^2+constants!$D$4*data!C2036^3+constants!$E$4*data!C2036^4+constants!$F$4*data!C2036^5+constants!$G$4*data!C2036^6+constants!$H$4*data!C2036^7)</f>
        <v>1819.7354924038475</v>
      </c>
      <c r="J2036" s="4">
        <f>D2036/(constants!$A$4+constants!$B$4*data!D2036+constants!$C$4*data!D2036^2+constants!$D$4*data!D2036^3+constants!$E$4*data!D2036^4+constants!$F$4*data!D2036^5+constants!$G$4*data!D2036^6+constants!$H$4*data!D2036^7)</f>
        <v>17863.062521965279</v>
      </c>
      <c r="K2036" s="4">
        <f>E2036/(constants!$A$4+constants!$B$4*data!E2036+constants!$C$4*data!E2036^2+constants!$D$4*data!E2036^3+constants!$E$4*data!E2036^4+constants!$F$4*data!E2036^5+constants!$G$4*data!E2036^6+constants!$H$4*data!E2036^7)</f>
        <v>17134.252029292966</v>
      </c>
      <c r="L2036" s="4">
        <f>F2036/(constants!$A$4+constants!$B$4*data!F2036+constants!$C$4*data!F2036^2+constants!$D$4*data!F2036^3+constants!$E$4*data!F2036^4+constants!$F$4*data!F2036^5+constants!$G$4*data!F2036^6+constants!$H$4*data!F2036^7)</f>
        <v>278.347874045102</v>
      </c>
      <c r="M2036" s="4"/>
      <c r="N2036" s="4"/>
      <c r="O2036" s="4">
        <f t="shared" si="413"/>
        <v>4549.3387310096186</v>
      </c>
      <c r="P2036" s="4">
        <f t="shared" si="414"/>
        <v>4465.7656304913198</v>
      </c>
      <c r="Q2036" s="4">
        <f t="shared" si="414"/>
        <v>4283.5630073232414</v>
      </c>
      <c r="R2036" s="4">
        <f t="shared" si="415"/>
        <v>69.586968511275501</v>
      </c>
      <c r="S2036" s="4"/>
      <c r="T2036" s="4"/>
      <c r="U2036" s="4">
        <f t="shared" si="416"/>
        <v>0.95920013761491718</v>
      </c>
      <c r="V2036" s="4"/>
      <c r="W2036" s="4"/>
      <c r="X2036">
        <f>IF(front!E2036&gt;$X$2,O2036,P2036)</f>
        <v>4465.7656304913198</v>
      </c>
      <c r="Y2036">
        <f t="shared" si="411"/>
        <v>4231.7848421902572</v>
      </c>
      <c r="Z2036">
        <f>SUMPRODUCT($B$7:$B$456,Y$7:Y$456,EXP(constants!$B$32+constants!$A$32*ABS($A$7:$A$456-$A2036)))</f>
        <v>1.3528006630654226E-16</v>
      </c>
      <c r="AA2036">
        <f t="shared" si="412"/>
        <v>4231.7848421902572</v>
      </c>
      <c r="AB2036">
        <f t="shared" si="417"/>
        <v>4226.3388836306549</v>
      </c>
      <c r="AD2036" s="4"/>
      <c r="AE2036" s="4"/>
      <c r="AF2036" s="4"/>
    </row>
    <row r="2037" spans="1:32" x14ac:dyDescent="0.2">
      <c r="A2037">
        <f>front!A2037</f>
        <v>1101.76</v>
      </c>
      <c r="B2037" s="1">
        <f t="shared" si="418"/>
        <v>0.41000000000008185</v>
      </c>
      <c r="C2037">
        <f>front!D2037-front!B2037</f>
        <v>1785.4499999999998</v>
      </c>
      <c r="D2037" s="2">
        <f>front!E2037-front!C2037</f>
        <v>17424.900000000001</v>
      </c>
      <c r="E2037" s="2">
        <f>IF(front!F2037-front!C2037&gt;0,front!F2037-front!C2037,0)</f>
        <v>16696.900000000001</v>
      </c>
      <c r="F2037" s="2">
        <f>front!I2037-front!H2037</f>
        <v>241.5</v>
      </c>
      <c r="G2037" s="2"/>
      <c r="H2037" s="2"/>
      <c r="I2037" s="4">
        <f>C2037/(constants!$A$4+constants!$B$4*data!C2037+constants!$C$4*data!C2037^2+constants!$D$4*data!C2037^3+constants!$E$4*data!C2037^4+constants!$F$4*data!C2037^5+constants!$G$4*data!C2037^6+constants!$H$4*data!C2037^7)</f>
        <v>1781.3727434050375</v>
      </c>
      <c r="J2037" s="4">
        <f>D2037/(constants!$A$4+constants!$B$4*data!D2037+constants!$C$4*data!D2037^2+constants!$D$4*data!D2037^3+constants!$E$4*data!D2037^4+constants!$F$4*data!D2037^5+constants!$G$4*data!D2037^6+constants!$H$4*data!D2037^7)</f>
        <v>17552.791766600996</v>
      </c>
      <c r="K2037" s="4">
        <f>E2037/(constants!$A$4+constants!$B$4*data!E2037+constants!$C$4*data!E2037^2+constants!$D$4*data!E2037^3+constants!$E$4*data!E2037^4+constants!$F$4*data!E2037^5+constants!$G$4*data!E2037^6+constants!$H$4*data!E2037^7)</f>
        <v>16804.353008665177</v>
      </c>
      <c r="L2037" s="4">
        <f>F2037/(constants!$A$4+constants!$B$4*data!F2037+constants!$C$4*data!F2037^2+constants!$D$4*data!F2037^3+constants!$E$4*data!F2037^4+constants!$F$4*data!F2037^5+constants!$G$4*data!F2037^6+constants!$H$4*data!F2037^7)</f>
        <v>240.93475577804378</v>
      </c>
      <c r="M2037" s="4"/>
      <c r="N2037" s="4"/>
      <c r="O2037" s="4">
        <f t="shared" si="413"/>
        <v>4453.4318585125939</v>
      </c>
      <c r="P2037" s="4">
        <f t="shared" si="414"/>
        <v>4388.197941650249</v>
      </c>
      <c r="Q2037" s="4">
        <f t="shared" si="414"/>
        <v>4201.0882521662943</v>
      </c>
      <c r="R2037" s="4">
        <f t="shared" si="415"/>
        <v>60.233688944510945</v>
      </c>
      <c r="S2037" s="4"/>
      <c r="T2037" s="4"/>
      <c r="U2037" s="4">
        <f t="shared" si="416"/>
        <v>0.95736069977427019</v>
      </c>
      <c r="V2037" s="4"/>
      <c r="W2037" s="4"/>
      <c r="X2037">
        <f>IF(front!E2037&gt;$X$2,O2037,P2037)</f>
        <v>4388.197941650249</v>
      </c>
      <c r="Y2037">
        <f t="shared" ref="Y2037:Y2074" si="419">X2037-$U$4</f>
        <v>4154.2171533491864</v>
      </c>
      <c r="Z2037">
        <f>SUMPRODUCT($B$7:$B$456,Y$7:Y$456,EXP(constants!$B$32+constants!$A$32*ABS($A$7:$A$456-$A2037)))</f>
        <v>1.321617293196952E-16</v>
      </c>
      <c r="AA2037">
        <f t="shared" si="412"/>
        <v>4154.2171533491864</v>
      </c>
      <c r="AB2037">
        <f t="shared" si="417"/>
        <v>4148.7711947895841</v>
      </c>
      <c r="AD2037" s="4"/>
      <c r="AE2037" s="4"/>
      <c r="AF2037" s="4"/>
    </row>
    <row r="2038" spans="1:32" x14ac:dyDescent="0.2">
      <c r="A2038">
        <f>front!A2038</f>
        <v>1102.18</v>
      </c>
      <c r="B2038" s="1">
        <f t="shared" si="418"/>
        <v>0.42000000000007276</v>
      </c>
      <c r="C2038">
        <f>front!D2038-front!B2038</f>
        <v>1750.5500000000002</v>
      </c>
      <c r="D2038" s="2">
        <f>front!E2038-front!C2038</f>
        <v>16841.099999999999</v>
      </c>
      <c r="E2038" s="2">
        <f>IF(front!F2038-front!C2038&gt;0,front!F2038-front!C2038,0)</f>
        <v>16176.8</v>
      </c>
      <c r="F2038" s="2">
        <f>front!I2038-front!H2038</f>
        <v>239.59999999999854</v>
      </c>
      <c r="G2038" s="2"/>
      <c r="H2038" s="2"/>
      <c r="I2038" s="4">
        <f>C2038/(constants!$A$4+constants!$B$4*data!C2038+constants!$C$4*data!C2038^2+constants!$D$4*data!C2038^3+constants!$E$4*data!C2038^4+constants!$F$4*data!C2038^5+constants!$G$4*data!C2038^6+constants!$H$4*data!C2038^7)</f>
        <v>1746.5519316522805</v>
      </c>
      <c r="J2038" s="4">
        <f>D2038/(constants!$A$4+constants!$B$4*data!D2038+constants!$C$4*data!D2038^2+constants!$D$4*data!D2038^3+constants!$E$4*data!D2038^4+constants!$F$4*data!D2038^5+constants!$G$4*data!D2038^6+constants!$H$4*data!D2038^7)</f>
        <v>16952.462285455684</v>
      </c>
      <c r="K2038" s="4">
        <f>E2038/(constants!$A$4+constants!$B$4*data!E2038+constants!$C$4*data!E2038^2+constants!$D$4*data!E2038^3+constants!$E$4*data!E2038^4+constants!$F$4*data!E2038^5+constants!$G$4*data!E2038^6+constants!$H$4*data!E2038^7)</f>
        <v>16270.724895580775</v>
      </c>
      <c r="L2038" s="4">
        <f>F2038/(constants!$A$4+constants!$B$4*data!F2038+constants!$C$4*data!F2038^2+constants!$D$4*data!F2038^3+constants!$E$4*data!F2038^4+constants!$F$4*data!F2038^5+constants!$G$4*data!F2038^6+constants!$H$4*data!F2038^7)</f>
        <v>239.0391633093441</v>
      </c>
      <c r="M2038" s="4"/>
      <c r="N2038" s="4"/>
      <c r="O2038" s="4">
        <f t="shared" si="413"/>
        <v>4366.3798291307012</v>
      </c>
      <c r="P2038" s="4">
        <f t="shared" si="414"/>
        <v>4238.1155713639209</v>
      </c>
      <c r="Q2038" s="4">
        <f t="shared" si="414"/>
        <v>4067.6812238951939</v>
      </c>
      <c r="R2038" s="4">
        <f t="shared" si="415"/>
        <v>59.759790827336026</v>
      </c>
      <c r="S2038" s="4"/>
      <c r="T2038" s="4"/>
      <c r="U2038" s="4">
        <f t="shared" si="416"/>
        <v>0.95978534690740458</v>
      </c>
      <c r="V2038" s="4"/>
      <c r="W2038" s="4"/>
      <c r="X2038">
        <f>IF(front!E2038&gt;$X$2,O2038,P2038)</f>
        <v>4238.1155713639209</v>
      </c>
      <c r="Y2038">
        <f t="shared" si="419"/>
        <v>4004.1347830628583</v>
      </c>
      <c r="Z2038">
        <f>SUMPRODUCT($B$7:$B$456,Y$7:Y$456,EXP(constants!$B$32+constants!$A$32*ABS($A$7:$A$456-$A2038)))</f>
        <v>1.2904185314593561E-16</v>
      </c>
      <c r="AA2038">
        <f t="shared" si="412"/>
        <v>4004.1347830628583</v>
      </c>
      <c r="AB2038">
        <f t="shared" si="417"/>
        <v>3998.6888245032555</v>
      </c>
      <c r="AD2038" s="4"/>
      <c r="AE2038" s="4"/>
      <c r="AF2038" s="4"/>
    </row>
    <row r="2039" spans="1:32" x14ac:dyDescent="0.2">
      <c r="A2039">
        <f>front!A2039</f>
        <v>1102.5999999999999</v>
      </c>
      <c r="B2039" s="1">
        <f t="shared" si="418"/>
        <v>0.41999999999984539</v>
      </c>
      <c r="C2039">
        <f>front!D2039-front!B2039</f>
        <v>1736.1000000000004</v>
      </c>
      <c r="D2039" s="2">
        <f>front!E2039-front!C2039</f>
        <v>16955.699999999997</v>
      </c>
      <c r="E2039" s="2">
        <f>IF(front!F2039-front!C2039&gt;0,front!F2039-front!C2039,0)</f>
        <v>16195.6</v>
      </c>
      <c r="F2039" s="2">
        <f>front!I2039-front!H2039</f>
        <v>263.80000000000109</v>
      </c>
      <c r="G2039" s="2"/>
      <c r="H2039" s="2"/>
      <c r="I2039" s="4">
        <f>C2039/(constants!$A$4+constants!$B$4*data!C2039+constants!$C$4*data!C2039^2+constants!$D$4*data!C2039^3+constants!$E$4*data!C2039^4+constants!$F$4*data!C2039^5+constants!$G$4*data!C2039^6+constants!$H$4*data!C2039^7)</f>
        <v>1732.1347163671985</v>
      </c>
      <c r="J2039" s="4">
        <f>D2039/(constants!$A$4+constants!$B$4*data!D2039+constants!$C$4*data!D2039^2+constants!$D$4*data!D2039^3+constants!$E$4*data!D2039^4+constants!$F$4*data!D2039^5+constants!$G$4*data!D2039^6+constants!$H$4*data!D2039^7)</f>
        <v>17070.218170160832</v>
      </c>
      <c r="K2039" s="4">
        <f>E2039/(constants!$A$4+constants!$B$4*data!E2039+constants!$C$4*data!E2039^2+constants!$D$4*data!E2039^3+constants!$E$4*data!E2039^4+constants!$F$4*data!E2039^5+constants!$G$4*data!E2039^6+constants!$H$4*data!E2039^7)</f>
        <v>16289.998297051434</v>
      </c>
      <c r="L2039" s="4">
        <f>F2039/(constants!$A$4+constants!$B$4*data!F2039+constants!$C$4*data!F2039^2+constants!$D$4*data!F2039^3+constants!$E$4*data!F2039^4+constants!$F$4*data!F2039^5+constants!$G$4*data!F2039^6+constants!$H$4*data!F2039^7)</f>
        <v>263.18306545848071</v>
      </c>
      <c r="M2039" s="4"/>
      <c r="N2039" s="4"/>
      <c r="O2039" s="4">
        <f t="shared" si="413"/>
        <v>4330.336790917997</v>
      </c>
      <c r="P2039" s="4">
        <f t="shared" si="414"/>
        <v>4267.5545425402079</v>
      </c>
      <c r="Q2039" s="4">
        <f t="shared" si="414"/>
        <v>4072.4995742628585</v>
      </c>
      <c r="R2039" s="4">
        <f t="shared" si="415"/>
        <v>65.795766364620178</v>
      </c>
      <c r="S2039" s="4"/>
      <c r="T2039" s="4"/>
      <c r="U2039" s="4">
        <f t="shared" si="416"/>
        <v>0.95429350314495442</v>
      </c>
      <c r="V2039" s="4"/>
      <c r="W2039" s="4"/>
      <c r="X2039">
        <f>IF(front!E2039&gt;$X$2,O2039,P2039)</f>
        <v>4267.5545425402079</v>
      </c>
      <c r="Y2039">
        <f t="shared" si="419"/>
        <v>4033.5737542391453</v>
      </c>
      <c r="Z2039">
        <f>SUMPRODUCT($B$7:$B$456,Y$7:Y$456,EXP(constants!$B$32+constants!$A$32*ABS($A$7:$A$456-$A2039)))</f>
        <v>1.2599562633640514E-16</v>
      </c>
      <c r="AA2039">
        <f t="shared" si="412"/>
        <v>4033.5737542391453</v>
      </c>
      <c r="AB2039">
        <f t="shared" si="417"/>
        <v>4028.1277956795425</v>
      </c>
      <c r="AD2039" s="4"/>
      <c r="AE2039" s="4"/>
      <c r="AF2039" s="4"/>
    </row>
    <row r="2040" spans="1:32" x14ac:dyDescent="0.2">
      <c r="A2040">
        <f>front!A2040</f>
        <v>1103.01</v>
      </c>
      <c r="B2040" s="1">
        <f t="shared" si="418"/>
        <v>0.41000000000008185</v>
      </c>
      <c r="C2040">
        <f>front!D2040-front!B2040</f>
        <v>1723.6499999999996</v>
      </c>
      <c r="D2040" s="2">
        <f>front!E2040-front!C2040</f>
        <v>16835.900000000001</v>
      </c>
      <c r="E2040" s="2">
        <f>IF(front!F2040-front!C2040&gt;0,front!F2040-front!C2040,0)</f>
        <v>16117.3</v>
      </c>
      <c r="F2040" s="2">
        <f>front!I2040-front!H2040</f>
        <v>247.60000000000036</v>
      </c>
      <c r="G2040" s="2"/>
      <c r="H2040" s="2"/>
      <c r="I2040" s="4">
        <f>C2040/(constants!$A$4+constants!$B$4*data!C2040+constants!$C$4*data!C2040^2+constants!$D$4*data!C2040^3+constants!$E$4*data!C2040^4+constants!$F$4*data!C2040^5+constants!$G$4*data!C2040^6+constants!$H$4*data!C2040^7)</f>
        <v>1719.7129621528513</v>
      </c>
      <c r="J2040" s="4">
        <f>D2040/(constants!$A$4+constants!$B$4*data!D2040+constants!$C$4*data!D2040^2+constants!$D$4*data!D2040^3+constants!$E$4*data!D2040^4+constants!$F$4*data!D2040^5+constants!$G$4*data!D2040^6+constants!$H$4*data!D2040^7)</f>
        <v>16947.120116962284</v>
      </c>
      <c r="K2040" s="4">
        <f>E2040/(constants!$A$4+constants!$B$4*data!E2040+constants!$C$4*data!E2040^2+constants!$D$4*data!E2040^3+constants!$E$4*data!E2040^4+constants!$F$4*data!E2040^5+constants!$G$4*data!E2040^6+constants!$H$4*data!E2040^7)</f>
        <v>16209.734337635642</v>
      </c>
      <c r="L2040" s="4">
        <f>F2040/(constants!$A$4+constants!$B$4*data!F2040+constants!$C$4*data!F2040^2+constants!$D$4*data!F2040^3+constants!$E$4*data!F2040^4+constants!$F$4*data!F2040^5+constants!$G$4*data!F2040^6+constants!$H$4*data!F2040^7)</f>
        <v>247.02060895116426</v>
      </c>
      <c r="M2040" s="4"/>
      <c r="N2040" s="4"/>
      <c r="O2040" s="4">
        <f t="shared" si="413"/>
        <v>4299.2824053821278</v>
      </c>
      <c r="P2040" s="4">
        <f t="shared" si="414"/>
        <v>4236.7800292405709</v>
      </c>
      <c r="Q2040" s="4">
        <f t="shared" si="414"/>
        <v>4052.4335844089105</v>
      </c>
      <c r="R2040" s="4">
        <f t="shared" si="415"/>
        <v>61.755152237791066</v>
      </c>
      <c r="S2040" s="4"/>
      <c r="T2040" s="4"/>
      <c r="U2040" s="4">
        <f t="shared" si="416"/>
        <v>0.95648902148344395</v>
      </c>
      <c r="V2040" s="4"/>
      <c r="W2040" s="4"/>
      <c r="X2040">
        <f>IF(front!E2040&gt;$X$2,O2040,P2040)</f>
        <v>4236.7800292405709</v>
      </c>
      <c r="Y2040">
        <f t="shared" si="419"/>
        <v>4002.7992409395083</v>
      </c>
      <c r="Z2040">
        <f>SUMPRODUCT($B$7:$B$456,Y$7:Y$456,EXP(constants!$B$32+constants!$A$32*ABS($A$7:$A$456-$A2040)))</f>
        <v>1.2309130471302957E-16</v>
      </c>
      <c r="AA2040">
        <f t="shared" si="412"/>
        <v>4002.7992409395083</v>
      </c>
      <c r="AB2040">
        <f t="shared" si="417"/>
        <v>3997.3532823799055</v>
      </c>
      <c r="AD2040" s="4"/>
      <c r="AE2040" s="4"/>
      <c r="AF2040" s="4"/>
    </row>
    <row r="2041" spans="1:32" x14ac:dyDescent="0.2">
      <c r="A2041">
        <f>front!A2041</f>
        <v>1103.43</v>
      </c>
      <c r="B2041" s="1">
        <f t="shared" si="418"/>
        <v>0.42000000000007276</v>
      </c>
      <c r="C2041">
        <f>front!D2041-front!B2041</f>
        <v>1706.7000000000003</v>
      </c>
      <c r="D2041" s="2">
        <f>front!E2041-front!C2041</f>
        <v>16666.199999999997</v>
      </c>
      <c r="E2041" s="2">
        <f>IF(front!F2041-front!C2041&gt;0,front!F2041-front!C2041,0)</f>
        <v>15935.300000000001</v>
      </c>
      <c r="F2041" s="2">
        <f>front!I2041-front!H2041</f>
        <v>266.39999999999964</v>
      </c>
      <c r="G2041" s="2"/>
      <c r="H2041" s="2"/>
      <c r="I2041" s="4">
        <f>C2041/(constants!$A$4+constants!$B$4*data!C2041+constants!$C$4*data!C2041^2+constants!$D$4*data!C2041^3+constants!$E$4*data!C2041^4+constants!$F$4*data!C2041^5+constants!$G$4*data!C2041^6+constants!$H$4*data!C2041^7)</f>
        <v>1702.8014152722938</v>
      </c>
      <c r="J2041" s="4">
        <f>D2041/(constants!$A$4+constants!$B$4*data!D2041+constants!$C$4*data!D2041^2+constants!$D$4*data!D2041^3+constants!$E$4*data!D2041^4+constants!$F$4*data!D2041^5+constants!$G$4*data!D2041^6+constants!$H$4*data!D2041^7)</f>
        <v>16772.829614217146</v>
      </c>
      <c r="K2041" s="4">
        <f>E2041/(constants!$A$4+constants!$B$4*data!E2041+constants!$C$4*data!E2041^2+constants!$D$4*data!E2041^3+constants!$E$4*data!E2041^4+constants!$F$4*data!E2041^5+constants!$G$4*data!E2041^6+constants!$H$4*data!E2041^7)</f>
        <v>16023.247670662</v>
      </c>
      <c r="L2041" s="4">
        <f>F2041/(constants!$A$4+constants!$B$4*data!F2041+constants!$C$4*data!F2041^2+constants!$D$4*data!F2041^3+constants!$E$4*data!F2041^4+constants!$F$4*data!F2041^5+constants!$G$4*data!F2041^6+constants!$H$4*data!F2041^7)</f>
        <v>265.77704352798514</v>
      </c>
      <c r="M2041" s="4"/>
      <c r="N2041" s="4"/>
      <c r="O2041" s="4">
        <f t="shared" si="413"/>
        <v>4257.0035381807347</v>
      </c>
      <c r="P2041" s="4">
        <f t="shared" si="414"/>
        <v>4193.2074035542864</v>
      </c>
      <c r="Q2041" s="4">
        <f t="shared" si="414"/>
        <v>4005.8119176655</v>
      </c>
      <c r="R2041" s="4">
        <f t="shared" si="415"/>
        <v>66.444260881996286</v>
      </c>
      <c r="S2041" s="4"/>
      <c r="T2041" s="4"/>
      <c r="U2041" s="4">
        <f t="shared" si="416"/>
        <v>0.95530975030475607</v>
      </c>
      <c r="V2041" s="4"/>
      <c r="W2041" s="4"/>
      <c r="X2041">
        <f>IF(front!E2041&gt;$X$2,O2041,P2041)</f>
        <v>4193.2074035542864</v>
      </c>
      <c r="Y2041">
        <f t="shared" si="419"/>
        <v>3959.2266152532238</v>
      </c>
      <c r="Z2041">
        <f>SUMPRODUCT($B$7:$B$456,Y$7:Y$456,EXP(constants!$B$32+constants!$A$32*ABS($A$7:$A$456-$A2041)))</f>
        <v>1.2018554953906241E-16</v>
      </c>
      <c r="AA2041">
        <f t="shared" si="412"/>
        <v>3959.2266152532238</v>
      </c>
      <c r="AB2041">
        <f t="shared" si="417"/>
        <v>3953.780656693621</v>
      </c>
      <c r="AD2041" s="4"/>
      <c r="AE2041" s="4"/>
      <c r="AF2041" s="4"/>
    </row>
    <row r="2042" spans="1:32" x14ac:dyDescent="0.2">
      <c r="A2042">
        <f>front!A2042</f>
        <v>1103.8399999999999</v>
      </c>
      <c r="B2042" s="1">
        <f t="shared" si="418"/>
        <v>0.40999999999985448</v>
      </c>
      <c r="C2042">
        <f>front!D2042-front!B2042</f>
        <v>1707.6500000000005</v>
      </c>
      <c r="D2042" s="2">
        <f>front!E2042-front!C2042</f>
        <v>16719.400000000001</v>
      </c>
      <c r="E2042" s="2">
        <f>IF(front!F2042-front!C2042&gt;0,front!F2042-front!C2042,0)</f>
        <v>15948.5</v>
      </c>
      <c r="F2042" s="2">
        <f>front!I2042-front!H2042</f>
        <v>270.29999999999927</v>
      </c>
      <c r="G2042" s="2"/>
      <c r="H2042" s="2"/>
      <c r="I2042" s="4">
        <f>C2042/(constants!$A$4+constants!$B$4*data!C2042+constants!$C$4*data!C2042^2+constants!$D$4*data!C2042^3+constants!$E$4*data!C2042^4+constants!$F$4*data!C2042^5+constants!$G$4*data!C2042^6+constants!$H$4*data!C2042^7)</f>
        <v>1703.7492601455983</v>
      </c>
      <c r="J2042" s="4">
        <f>D2042/(constants!$A$4+constants!$B$4*data!D2042+constants!$C$4*data!D2042^2+constants!$D$4*data!D2042^3+constants!$E$4*data!D2042^4+constants!$F$4*data!D2042^5+constants!$G$4*data!D2042^6+constants!$H$4*data!D2042^7)</f>
        <v>16827.458454718279</v>
      </c>
      <c r="K2042" s="4">
        <f>E2042/(constants!$A$4+constants!$B$4*data!E2042+constants!$C$4*data!E2042^2+constants!$D$4*data!E2042^3+constants!$E$4*data!E2042^4+constants!$F$4*data!E2042^5+constants!$G$4*data!E2042^6+constants!$H$4*data!E2042^7)</f>
        <v>16036.769393864486</v>
      </c>
      <c r="L2042" s="4">
        <f>F2042/(constants!$A$4+constants!$B$4*data!F2042+constants!$C$4*data!F2042^2+constants!$D$4*data!F2042^3+constants!$E$4*data!F2042^4+constants!$F$4*data!F2042^5+constants!$G$4*data!F2042^6+constants!$H$4*data!F2042^7)</f>
        <v>269.66801245766447</v>
      </c>
      <c r="M2042" s="4"/>
      <c r="N2042" s="4"/>
      <c r="O2042" s="4">
        <f t="shared" si="413"/>
        <v>4259.3731503639956</v>
      </c>
      <c r="P2042" s="4">
        <f t="shared" si="414"/>
        <v>4206.8646136795696</v>
      </c>
      <c r="Q2042" s="4">
        <f t="shared" si="414"/>
        <v>4009.1923484661215</v>
      </c>
      <c r="R2042" s="4">
        <f t="shared" si="415"/>
        <v>67.417003114416119</v>
      </c>
      <c r="S2042" s="4"/>
      <c r="T2042" s="4"/>
      <c r="U2042" s="4">
        <f t="shared" si="416"/>
        <v>0.9530119736749616</v>
      </c>
      <c r="V2042" s="4"/>
      <c r="W2042" s="4"/>
      <c r="X2042">
        <f>IF(front!E2042&gt;$X$2,O2042,P2042)</f>
        <v>4206.8646136795696</v>
      </c>
      <c r="Y2042">
        <f t="shared" si="419"/>
        <v>3972.883825378507</v>
      </c>
      <c r="Z2042">
        <f>SUMPRODUCT($B$7:$B$456,Y$7:Y$456,EXP(constants!$B$32+constants!$A$32*ABS($A$7:$A$456-$A2042)))</f>
        <v>1.1741515583181256E-16</v>
      </c>
      <c r="AA2042">
        <f t="shared" si="412"/>
        <v>3972.883825378507</v>
      </c>
      <c r="AB2042">
        <f t="shared" si="417"/>
        <v>3967.4378668189042</v>
      </c>
      <c r="AD2042" s="4"/>
      <c r="AE2042" s="4"/>
      <c r="AF2042" s="4"/>
    </row>
    <row r="2043" spans="1:32" x14ac:dyDescent="0.2">
      <c r="A2043">
        <f>front!A2043</f>
        <v>1104.26</v>
      </c>
      <c r="B2043" s="1">
        <f t="shared" si="418"/>
        <v>0.42000000000007276</v>
      </c>
      <c r="C2043">
        <f>front!D2043-front!B2043</f>
        <v>1693.8999999999996</v>
      </c>
      <c r="D2043" s="2">
        <f>front!E2043-front!C2043</f>
        <v>16513.100000000002</v>
      </c>
      <c r="E2043" s="2">
        <f>IF(front!F2043-front!C2043&gt;0,front!F2043-front!C2043,0)</f>
        <v>15811.100000000002</v>
      </c>
      <c r="F2043" s="2">
        <f>front!I2043-front!H2043</f>
        <v>257.39999999999964</v>
      </c>
      <c r="G2043" s="2"/>
      <c r="H2043" s="2"/>
      <c r="I2043" s="4">
        <f>C2043/(constants!$A$4+constants!$B$4*data!C2043+constants!$C$4*data!C2043^2+constants!$D$4*data!C2043^3+constants!$E$4*data!C2043^4+constants!$F$4*data!C2043^5+constants!$G$4*data!C2043^6+constants!$H$4*data!C2043^7)</f>
        <v>1690.0304520142483</v>
      </c>
      <c r="J2043" s="4">
        <f>D2043/(constants!$A$4+constants!$B$4*data!D2043+constants!$C$4*data!D2043^2+constants!$D$4*data!D2043^3+constants!$E$4*data!D2043^4+constants!$F$4*data!D2043^5+constants!$G$4*data!D2043^6+constants!$H$4*data!D2043^7)</f>
        <v>16615.669947205883</v>
      </c>
      <c r="K2043" s="4">
        <f>E2043/(constants!$A$4+constants!$B$4*data!E2043+constants!$C$4*data!E2043^2+constants!$D$4*data!E2043^3+constants!$E$4*data!E2043^4+constants!$F$4*data!E2043^5+constants!$G$4*data!E2043^6+constants!$H$4*data!E2043^7)</f>
        <v>15896.048741289562</v>
      </c>
      <c r="L2043" s="4">
        <f>F2043/(constants!$A$4+constants!$B$4*data!F2043+constants!$C$4*data!F2043^2+constants!$D$4*data!F2043^3+constants!$E$4*data!F2043^4+constants!$F$4*data!F2043^5+constants!$G$4*data!F2043^6+constants!$H$4*data!F2043^7)</f>
        <v>256.79789285214014</v>
      </c>
      <c r="M2043" s="4"/>
      <c r="N2043" s="4"/>
      <c r="O2043" s="4">
        <f t="shared" si="413"/>
        <v>4225.0761300356207</v>
      </c>
      <c r="P2043" s="4">
        <f t="shared" si="414"/>
        <v>4153.9174868014707</v>
      </c>
      <c r="Q2043" s="4">
        <f t="shared" si="414"/>
        <v>3974.0121853223905</v>
      </c>
      <c r="R2043" s="4">
        <f t="shared" si="415"/>
        <v>64.199473213035034</v>
      </c>
      <c r="S2043" s="4"/>
      <c r="T2043" s="4"/>
      <c r="U2043" s="4">
        <f t="shared" si="416"/>
        <v>0.95669020820690209</v>
      </c>
      <c r="V2043" s="4"/>
      <c r="W2043" s="4"/>
      <c r="X2043">
        <f>IF(front!E2043&gt;$X$2,O2043,P2043)</f>
        <v>4153.9174868014707</v>
      </c>
      <c r="Y2043">
        <f t="shared" si="419"/>
        <v>3919.9366985004081</v>
      </c>
      <c r="Z2043">
        <f>SUMPRODUCT($B$7:$B$456,Y$7:Y$456,EXP(constants!$B$32+constants!$A$32*ABS($A$7:$A$456-$A2043)))</f>
        <v>1.1464339467974851E-16</v>
      </c>
      <c r="AA2043">
        <f t="shared" si="412"/>
        <v>3919.9366985004081</v>
      </c>
      <c r="AB2043">
        <f t="shared" si="417"/>
        <v>3914.4907399408053</v>
      </c>
      <c r="AD2043" s="4"/>
      <c r="AE2043" s="4"/>
      <c r="AF2043" s="4"/>
    </row>
    <row r="2044" spans="1:32" x14ac:dyDescent="0.2">
      <c r="A2044">
        <f>front!A2044</f>
        <v>1104.68</v>
      </c>
      <c r="B2044" s="1">
        <f t="shared" si="418"/>
        <v>0.42000000000007276</v>
      </c>
      <c r="C2044">
        <f>front!D2044-front!B2044</f>
        <v>1664.8000000000002</v>
      </c>
      <c r="D2044" s="2">
        <f>front!E2044-front!C2044</f>
        <v>16387.800000000003</v>
      </c>
      <c r="E2044" s="2">
        <f>IF(front!F2044-front!C2044&gt;0,front!F2044-front!C2044,0)</f>
        <v>15630.9</v>
      </c>
      <c r="F2044" s="2">
        <f>front!I2044-front!H2044</f>
        <v>260.30000000000109</v>
      </c>
      <c r="G2044" s="2"/>
      <c r="H2044" s="2"/>
      <c r="I2044" s="4">
        <f>C2044/(constants!$A$4+constants!$B$4*data!C2044+constants!$C$4*data!C2044^2+constants!$D$4*data!C2044^3+constants!$E$4*data!C2044^4+constants!$F$4*data!C2044^5+constants!$G$4*data!C2044^6+constants!$H$4*data!C2044^7)</f>
        <v>1660.9964597624094</v>
      </c>
      <c r="J2044" s="4">
        <f>D2044/(constants!$A$4+constants!$B$4*data!D2044+constants!$C$4*data!D2044^2+constants!$D$4*data!D2044^3+constants!$E$4*data!D2044^4+constants!$F$4*data!D2044^5+constants!$G$4*data!D2044^6+constants!$H$4*data!D2044^7)</f>
        <v>16487.105180440249</v>
      </c>
      <c r="K2044" s="4">
        <f>E2044/(constants!$A$4+constants!$B$4*data!E2044+constants!$C$4*data!E2044^2+constants!$D$4*data!E2044^3+constants!$E$4*data!E2044^4+constants!$F$4*data!E2044^5+constants!$G$4*data!E2044^6+constants!$H$4*data!E2044^7)</f>
        <v>15711.588190623217</v>
      </c>
      <c r="L2044" s="4">
        <f>F2044/(constants!$A$4+constants!$B$4*data!F2044+constants!$C$4*data!F2044^2+constants!$D$4*data!F2044^3+constants!$E$4*data!F2044^4+constants!$F$4*data!F2044^5+constants!$G$4*data!F2044^6+constants!$H$4*data!F2044^7)</f>
        <v>259.69117345007601</v>
      </c>
      <c r="M2044" s="4"/>
      <c r="N2044" s="4"/>
      <c r="O2044" s="4">
        <f t="shared" si="413"/>
        <v>4152.4911494060234</v>
      </c>
      <c r="P2044" s="4">
        <f t="shared" si="414"/>
        <v>4121.7762951100622</v>
      </c>
      <c r="Q2044" s="4">
        <f t="shared" si="414"/>
        <v>3927.8970476558043</v>
      </c>
      <c r="R2044" s="4">
        <f t="shared" si="415"/>
        <v>64.922793362519002</v>
      </c>
      <c r="S2044" s="4"/>
      <c r="T2044" s="4"/>
      <c r="U2044" s="4">
        <f t="shared" si="416"/>
        <v>0.95296221008299997</v>
      </c>
      <c r="V2044" s="4"/>
      <c r="W2044" s="4"/>
      <c r="X2044">
        <f>IF(front!E2044&gt;$X$2,O2044,P2044)</f>
        <v>4121.7762951100622</v>
      </c>
      <c r="Y2044">
        <f t="shared" si="419"/>
        <v>3887.7955068089996</v>
      </c>
      <c r="Z2044">
        <f>SUMPRODUCT($B$7:$B$456,Y$7:Y$456,EXP(constants!$B$32+constants!$A$32*ABS($A$7:$A$456-$A2044)))</f>
        <v>1.1193706511383419E-16</v>
      </c>
      <c r="AA2044">
        <f t="shared" si="412"/>
        <v>3887.7955068089996</v>
      </c>
      <c r="AB2044">
        <f t="shared" si="417"/>
        <v>3882.3495482493968</v>
      </c>
      <c r="AD2044" s="4"/>
      <c r="AE2044" s="4"/>
      <c r="AF2044" s="4"/>
    </row>
    <row r="2045" spans="1:32" x14ac:dyDescent="0.2">
      <c r="A2045">
        <f>front!A2045</f>
        <v>1105.0899999999999</v>
      </c>
      <c r="B2045" s="1">
        <f t="shared" si="418"/>
        <v>0.40999999999985448</v>
      </c>
      <c r="C2045">
        <f>front!D2045-front!B2045</f>
        <v>1668.7499999999995</v>
      </c>
      <c r="D2045" s="2">
        <f>front!E2045-front!C2045</f>
        <v>16287.599999999999</v>
      </c>
      <c r="E2045" s="2">
        <f>IF(front!F2045-front!C2045&gt;0,front!F2045-front!C2045,0)</f>
        <v>15566.7</v>
      </c>
      <c r="F2045" s="2">
        <f>front!I2045-front!H2045</f>
        <v>261.69999999999982</v>
      </c>
      <c r="G2045" s="2"/>
      <c r="H2045" s="2"/>
      <c r="I2045" s="4">
        <f>C2045/(constants!$A$4+constants!$B$4*data!C2045+constants!$C$4*data!C2045^2+constants!$D$4*data!C2045^3+constants!$E$4*data!C2045^4+constants!$F$4*data!C2045^5+constants!$G$4*data!C2045^6+constants!$H$4*data!C2045^7)</f>
        <v>1664.9375004099411</v>
      </c>
      <c r="J2045" s="4">
        <f>D2045/(constants!$A$4+constants!$B$4*data!D2045+constants!$C$4*data!D2045^2+constants!$D$4*data!D2045^3+constants!$E$4*data!D2045^4+constants!$F$4*data!D2045^5+constants!$G$4*data!D2045^6+constants!$H$4*data!D2045^7)</f>
        <v>16384.331809409963</v>
      </c>
      <c r="K2045" s="4">
        <f>E2045/(constants!$A$4+constants!$B$4*data!E2045+constants!$C$4*data!E2045^2+constants!$D$4*data!E2045^3+constants!$E$4*data!E2045^4+constants!$F$4*data!E2045^5+constants!$G$4*data!E2045^6+constants!$H$4*data!E2045^7)</f>
        <v>15645.896156307921</v>
      </c>
      <c r="L2045" s="4">
        <f>F2045/(constants!$A$4+constants!$B$4*data!F2045+constants!$C$4*data!F2045^2+constants!$D$4*data!F2045^3+constants!$E$4*data!F2045^4+constants!$F$4*data!F2045^5+constants!$G$4*data!F2045^6+constants!$H$4*data!F2045^7)</f>
        <v>261.08793003984448</v>
      </c>
      <c r="M2045" s="4"/>
      <c r="N2045" s="4"/>
      <c r="O2045" s="4">
        <f t="shared" si="413"/>
        <v>4162.3437510248532</v>
      </c>
      <c r="P2045" s="4">
        <f t="shared" si="414"/>
        <v>4096.0829523524908</v>
      </c>
      <c r="Q2045" s="4">
        <f t="shared" si="414"/>
        <v>3911.4740390769803</v>
      </c>
      <c r="R2045" s="4">
        <f t="shared" si="415"/>
        <v>65.27198250996112</v>
      </c>
      <c r="S2045" s="4"/>
      <c r="T2045" s="4"/>
      <c r="U2045" s="4">
        <f t="shared" si="416"/>
        <v>0.95493037728411123</v>
      </c>
      <c r="V2045" s="4"/>
      <c r="W2045" s="4"/>
      <c r="X2045">
        <f>IF(front!E2045&gt;$X$2,O2045,P2045)</f>
        <v>4096.0829523524908</v>
      </c>
      <c r="Y2045">
        <f t="shared" si="419"/>
        <v>3862.1021640514282</v>
      </c>
      <c r="Z2045">
        <f>SUMPRODUCT($B$7:$B$456,Y$7:Y$456,EXP(constants!$B$32+constants!$A$32*ABS($A$7:$A$456-$A2045)))</f>
        <v>1.0935680698805518E-16</v>
      </c>
      <c r="AA2045">
        <f t="shared" si="412"/>
        <v>3862.1021640514282</v>
      </c>
      <c r="AB2045">
        <f t="shared" si="417"/>
        <v>3856.6562054918254</v>
      </c>
      <c r="AD2045" s="4"/>
      <c r="AE2045" s="4"/>
      <c r="AF2045" s="4"/>
    </row>
    <row r="2046" spans="1:32" x14ac:dyDescent="0.2">
      <c r="A2046">
        <f>front!A2046</f>
        <v>1105.51</v>
      </c>
      <c r="B2046" s="1">
        <f t="shared" si="418"/>
        <v>0.42000000000007276</v>
      </c>
      <c r="C2046">
        <f>front!D2046-front!B2046</f>
        <v>1657.4</v>
      </c>
      <c r="D2046" s="2">
        <f>front!E2046-front!C2046</f>
        <v>16011.900000000001</v>
      </c>
      <c r="E2046" s="2">
        <f>IF(front!F2046-front!C2046&gt;0,front!F2046-front!C2046,0)</f>
        <v>15245</v>
      </c>
      <c r="F2046" s="2">
        <f>front!I2046-front!H2046</f>
        <v>251.49999999999909</v>
      </c>
      <c r="G2046" s="2"/>
      <c r="H2046" s="2"/>
      <c r="I2046" s="4">
        <f>C2046/(constants!$A$4+constants!$B$4*data!C2046+constants!$C$4*data!C2046^2+constants!$D$4*data!C2046^3+constants!$E$4*data!C2046^4+constants!$F$4*data!C2046^5+constants!$G$4*data!C2046^6+constants!$H$4*data!C2046^7)</f>
        <v>1653.6132439690018</v>
      </c>
      <c r="J2046" s="4">
        <f>D2046/(constants!$A$4+constants!$B$4*data!D2046+constants!$C$4*data!D2046^2+constants!$D$4*data!D2046^3+constants!$E$4*data!D2046^4+constants!$F$4*data!D2046^5+constants!$G$4*data!D2046^6+constants!$H$4*data!D2046^7)</f>
        <v>16101.72266690996</v>
      </c>
      <c r="K2046" s="4">
        <f>E2046/(constants!$A$4+constants!$B$4*data!E2046+constants!$C$4*data!E2046^2+constants!$D$4*data!E2046^3+constants!$E$4*data!E2046^4+constants!$F$4*data!E2046^5+constants!$G$4*data!E2046^6+constants!$H$4*data!E2046^7)</f>
        <v>15316.9240406102</v>
      </c>
      <c r="L2046" s="4">
        <f>F2046/(constants!$A$4+constants!$B$4*data!F2046+constants!$C$4*data!F2046^2+constants!$D$4*data!F2046^3+constants!$E$4*data!F2046^4+constants!$F$4*data!F2046^5+constants!$G$4*data!F2046^6+constants!$H$4*data!F2046^7)</f>
        <v>250.91156716961541</v>
      </c>
      <c r="M2046" s="4"/>
      <c r="N2046" s="4"/>
      <c r="O2046" s="4">
        <f t="shared" si="413"/>
        <v>4134.0331099225041</v>
      </c>
      <c r="P2046" s="4">
        <f t="shared" si="414"/>
        <v>4025.43066672749</v>
      </c>
      <c r="Q2046" s="4">
        <f t="shared" si="414"/>
        <v>3829.23101015255</v>
      </c>
      <c r="R2046" s="4">
        <f t="shared" si="415"/>
        <v>62.727891792403852</v>
      </c>
      <c r="S2046" s="4"/>
      <c r="T2046" s="4"/>
      <c r="U2046" s="4">
        <f t="shared" si="416"/>
        <v>0.95125995879232417</v>
      </c>
      <c r="V2046" s="4"/>
      <c r="W2046" s="4"/>
      <c r="X2046">
        <f>IF(front!E2046&gt;$X$2,O2046,P2046)</f>
        <v>4025.43066672749</v>
      </c>
      <c r="Y2046">
        <f t="shared" si="419"/>
        <v>3791.4498784264274</v>
      </c>
      <c r="Z2046">
        <f>SUMPRODUCT($B$7:$B$456,Y$7:Y$456,EXP(constants!$B$32+constants!$A$32*ABS($A$7:$A$456-$A2046)))</f>
        <v>1.0677527526690806E-16</v>
      </c>
      <c r="AA2046">
        <f t="shared" si="412"/>
        <v>3791.4498784264274</v>
      </c>
      <c r="AB2046">
        <f t="shared" si="417"/>
        <v>3786.0039198668246</v>
      </c>
      <c r="AD2046" s="4"/>
      <c r="AE2046" s="4"/>
      <c r="AF2046" s="4"/>
    </row>
    <row r="2047" spans="1:32" x14ac:dyDescent="0.2">
      <c r="A2047">
        <f>front!A2047</f>
        <v>1105.92</v>
      </c>
      <c r="B2047" s="1">
        <f t="shared" si="418"/>
        <v>0.41000000000008185</v>
      </c>
      <c r="C2047">
        <f>front!D2047-front!B2047</f>
        <v>1605.8500000000004</v>
      </c>
      <c r="D2047" s="2">
        <f>front!E2047-front!C2047</f>
        <v>15591.999999999998</v>
      </c>
      <c r="E2047" s="2">
        <f>IF(front!F2047-front!C2047&gt;0,front!F2047-front!C2047,0)</f>
        <v>14935.499999999998</v>
      </c>
      <c r="F2047" s="2">
        <f>front!I2047-front!H2047</f>
        <v>256</v>
      </c>
      <c r="G2047" s="2"/>
      <c r="H2047" s="2"/>
      <c r="I2047" s="4">
        <f>C2047/(constants!$A$4+constants!$B$4*data!C2047+constants!$C$4*data!C2047^2+constants!$D$4*data!C2047^3+constants!$E$4*data!C2047^4+constants!$F$4*data!C2047^5+constants!$G$4*data!C2047^6+constants!$H$4*data!C2047^7)</f>
        <v>1602.1801511417073</v>
      </c>
      <c r="J2047" s="4">
        <f>D2047/(constants!$A$4+constants!$B$4*data!D2047+constants!$C$4*data!D2047^2+constants!$D$4*data!D2047^3+constants!$E$4*data!D2047^4+constants!$F$4*data!D2047^5+constants!$G$4*data!D2047^6+constants!$H$4*data!D2047^7)</f>
        <v>15671.782516780982</v>
      </c>
      <c r="K2047" s="4">
        <f>E2047/(constants!$A$4+constants!$B$4*data!E2047+constants!$C$4*data!E2047^2+constants!$D$4*data!E2047^3+constants!$E$4*data!E2047^4+constants!$F$4*data!E2047^5+constants!$G$4*data!E2047^6+constants!$H$4*data!E2047^7)</f>
        <v>15000.748260899882</v>
      </c>
      <c r="L2047" s="4">
        <f>F2047/(constants!$A$4+constants!$B$4*data!F2047+constants!$C$4*data!F2047^2+constants!$D$4*data!F2047^3+constants!$E$4*data!F2047^4+constants!$F$4*data!F2047^5+constants!$G$4*data!F2047^6+constants!$H$4*data!F2047^7)</f>
        <v>255.40113714196212</v>
      </c>
      <c r="M2047" s="4"/>
      <c r="N2047" s="4"/>
      <c r="O2047" s="4">
        <f t="shared" si="413"/>
        <v>4005.4503778542685</v>
      </c>
      <c r="P2047" s="4">
        <f t="shared" si="414"/>
        <v>3917.9456291952456</v>
      </c>
      <c r="Q2047" s="4">
        <f t="shared" si="414"/>
        <v>3750.1870652249704</v>
      </c>
      <c r="R2047" s="4">
        <f t="shared" si="415"/>
        <v>63.850284285490531</v>
      </c>
      <c r="S2047" s="4"/>
      <c r="T2047" s="4"/>
      <c r="U2047" s="4">
        <f t="shared" si="416"/>
        <v>0.95718200816259591</v>
      </c>
      <c r="V2047" s="4"/>
      <c r="W2047" s="4"/>
      <c r="X2047">
        <f>IF(front!E2047&gt;$X$2,O2047,P2047)</f>
        <v>3917.9456291952456</v>
      </c>
      <c r="Y2047">
        <f t="shared" si="419"/>
        <v>3683.964840894183</v>
      </c>
      <c r="Z2047">
        <f>SUMPRODUCT($B$7:$B$456,Y$7:Y$456,EXP(constants!$B$32+constants!$A$32*ABS($A$7:$A$456-$A2047)))</f>
        <v>1.0431400141307137E-16</v>
      </c>
      <c r="AA2047">
        <f t="shared" si="412"/>
        <v>3683.964840894183</v>
      </c>
      <c r="AB2047">
        <f t="shared" si="417"/>
        <v>3678.5188823345802</v>
      </c>
      <c r="AD2047" s="4"/>
      <c r="AE2047" s="4"/>
      <c r="AF2047" s="4"/>
    </row>
    <row r="2048" spans="1:32" x14ac:dyDescent="0.2">
      <c r="A2048">
        <f>front!A2048</f>
        <v>1106.3399999999999</v>
      </c>
      <c r="B2048" s="1">
        <f t="shared" si="418"/>
        <v>0.41999999999984539</v>
      </c>
      <c r="C2048">
        <f>front!D2048-front!B2048</f>
        <v>1546.6999999999998</v>
      </c>
      <c r="D2048" s="2">
        <f>front!E2048-front!C2048</f>
        <v>15229.499999999998</v>
      </c>
      <c r="E2048" s="2">
        <f>IF(front!F2048-front!C2048&gt;0,front!F2048-front!C2048,0)</f>
        <v>14524.199999999999</v>
      </c>
      <c r="F2048" s="2">
        <f>front!I2048-front!H2048</f>
        <v>239.20000000000073</v>
      </c>
      <c r="G2048" s="2"/>
      <c r="H2048" s="2"/>
      <c r="I2048" s="4">
        <f>C2048/(constants!$A$4+constants!$B$4*data!C2048+constants!$C$4*data!C2048^2+constants!$D$4*data!C2048^3+constants!$E$4*data!C2048^4+constants!$F$4*data!C2048^5+constants!$G$4*data!C2048^6+constants!$H$4*data!C2048^7)</f>
        <v>1543.16425907193</v>
      </c>
      <c r="J2048" s="4">
        <f>D2048/(constants!$A$4+constants!$B$4*data!D2048+constants!$C$4*data!D2048^2+constants!$D$4*data!D2048^3+constants!$E$4*data!D2048^4+constants!$F$4*data!D2048^5+constants!$G$4*data!D2048^6+constants!$H$4*data!D2048^7)</f>
        <v>15301.082247103112</v>
      </c>
      <c r="K2048" s="4">
        <f>E2048/(constants!$A$4+constants!$B$4*data!E2048+constants!$C$4*data!E2048^2+constants!$D$4*data!E2048^3+constants!$E$4*data!E2048^4+constants!$F$4*data!E2048^5+constants!$G$4*data!E2048^6+constants!$H$4*data!E2048^7)</f>
        <v>14581.060350145523</v>
      </c>
      <c r="L2048" s="4">
        <f>F2048/(constants!$A$4+constants!$B$4*data!F2048+constants!$C$4*data!F2048^2+constants!$D$4*data!F2048^3+constants!$E$4*data!F2048^4+constants!$F$4*data!F2048^5+constants!$G$4*data!F2048^6+constants!$H$4*data!F2048^7)</f>
        <v>238.64009128017489</v>
      </c>
      <c r="M2048" s="4"/>
      <c r="N2048" s="4"/>
      <c r="O2048" s="4">
        <f t="shared" si="413"/>
        <v>3857.9106476798252</v>
      </c>
      <c r="P2048" s="4">
        <f t="shared" si="414"/>
        <v>3825.2705617757779</v>
      </c>
      <c r="Q2048" s="4">
        <f t="shared" si="414"/>
        <v>3645.2650875363806</v>
      </c>
      <c r="R2048" s="4">
        <f t="shared" si="415"/>
        <v>59.660022820043721</v>
      </c>
      <c r="S2048" s="4"/>
      <c r="T2048" s="4"/>
      <c r="U2048" s="4">
        <f t="shared" si="416"/>
        <v>0.95294307387348975</v>
      </c>
      <c r="V2048" s="4"/>
      <c r="W2048" s="4"/>
      <c r="X2048">
        <f>IF(front!E2048&gt;$X$2,O2048,P2048)</f>
        <v>3825.2705617757779</v>
      </c>
      <c r="Y2048">
        <f t="shared" si="419"/>
        <v>3591.2897734747153</v>
      </c>
      <c r="Z2048">
        <f>SUMPRODUCT($B$7:$B$456,Y$7:Y$456,EXP(constants!$B$32+constants!$A$32*ABS($A$7:$A$456-$A2048)))</f>
        <v>1.0185151269358179E-16</v>
      </c>
      <c r="AA2048">
        <f t="shared" si="412"/>
        <v>3591.2897734747153</v>
      </c>
      <c r="AB2048">
        <f t="shared" si="417"/>
        <v>3585.8438149151125</v>
      </c>
      <c r="AD2048" s="4"/>
      <c r="AE2048" s="4"/>
      <c r="AF2048" s="4"/>
    </row>
    <row r="2049" spans="1:32" x14ac:dyDescent="0.2">
      <c r="A2049">
        <f>front!A2049</f>
        <v>1106.76</v>
      </c>
      <c r="B2049" s="1">
        <f t="shared" si="418"/>
        <v>0.42000000000007276</v>
      </c>
      <c r="C2049">
        <f>front!D2049-front!B2049</f>
        <v>1508.3999999999996</v>
      </c>
      <c r="D2049" s="2">
        <f>front!E2049-front!C2049</f>
        <v>14706.8</v>
      </c>
      <c r="E2049" s="2">
        <f>IF(front!F2049-front!C2049&gt;0,front!F2049-front!C2049,0)</f>
        <v>14043.8</v>
      </c>
      <c r="F2049" s="2">
        <f>front!I2049-front!H2049</f>
        <v>220.09999999999854</v>
      </c>
      <c r="G2049" s="2"/>
      <c r="H2049" s="2"/>
      <c r="I2049" s="4">
        <f>C2049/(constants!$A$4+constants!$B$4*data!C2049+constants!$C$4*data!C2049^2+constants!$D$4*data!C2049^3+constants!$E$4*data!C2049^4+constants!$F$4*data!C2049^5+constants!$G$4*data!C2049^6+constants!$H$4*data!C2049^7)</f>
        <v>1504.9510741322936</v>
      </c>
      <c r="J2049" s="4">
        <f>D2049/(constants!$A$4+constants!$B$4*data!D2049+constants!$C$4*data!D2049^2+constants!$D$4*data!D2049^3+constants!$E$4*data!D2049^4+constants!$F$4*data!D2049^5+constants!$G$4*data!D2049^6+constants!$H$4*data!D2049^7)</f>
        <v>14767.316341274747</v>
      </c>
      <c r="K2049" s="4">
        <f>E2049/(constants!$A$4+constants!$B$4*data!E2049+constants!$C$4*data!E2049^2+constants!$D$4*data!E2049^3+constants!$E$4*data!E2049^4+constants!$F$4*data!E2049^5+constants!$G$4*data!E2049^6+constants!$H$4*data!E2049^7)</f>
        <v>14091.556039798368</v>
      </c>
      <c r="L2049" s="4">
        <f>F2049/(constants!$A$4+constants!$B$4*data!F2049+constants!$C$4*data!F2049^2+constants!$D$4*data!F2049^3+constants!$E$4*data!F2049^4+constants!$F$4*data!F2049^5+constants!$G$4*data!F2049^6+constants!$H$4*data!F2049^7)</f>
        <v>219.58443038168247</v>
      </c>
      <c r="M2049" s="4"/>
      <c r="N2049" s="4"/>
      <c r="O2049" s="4">
        <f t="shared" si="413"/>
        <v>3762.3776853307336</v>
      </c>
      <c r="P2049" s="4">
        <f t="shared" si="414"/>
        <v>3691.8290853186868</v>
      </c>
      <c r="Q2049" s="4">
        <f t="shared" si="414"/>
        <v>3522.889009949592</v>
      </c>
      <c r="R2049" s="4">
        <f t="shared" si="415"/>
        <v>54.896107595420617</v>
      </c>
      <c r="S2049" s="4"/>
      <c r="T2049" s="4"/>
      <c r="U2049" s="4">
        <f t="shared" si="416"/>
        <v>0.95423946464885945</v>
      </c>
      <c r="V2049" s="4"/>
      <c r="W2049" s="4"/>
      <c r="X2049">
        <f>IF(front!E2049&gt;$X$2,O2049,P2049)</f>
        <v>3691.8290853186868</v>
      </c>
      <c r="Y2049">
        <f t="shared" si="419"/>
        <v>3457.8482970176242</v>
      </c>
      <c r="Z2049">
        <f>SUMPRODUCT($B$7:$B$456,Y$7:Y$456,EXP(constants!$B$32+constants!$A$32*ABS($A$7:$A$456-$A2049)))</f>
        <v>9.9447154719834226E-17</v>
      </c>
      <c r="AA2049">
        <f t="shared" si="412"/>
        <v>3457.8482970176242</v>
      </c>
      <c r="AB2049">
        <f t="shared" si="417"/>
        <v>3452.4023384580214</v>
      </c>
      <c r="AD2049" s="4"/>
      <c r="AE2049" s="4"/>
      <c r="AF2049" s="4"/>
    </row>
    <row r="2050" spans="1:32" x14ac:dyDescent="0.2">
      <c r="A2050">
        <f>front!A2050</f>
        <v>1107.17</v>
      </c>
      <c r="B2050" s="1">
        <f t="shared" si="418"/>
        <v>0.41000000000008185</v>
      </c>
      <c r="C2050">
        <f>front!D2050-front!B2050</f>
        <v>1461.3500000000004</v>
      </c>
      <c r="D2050" s="2">
        <f>front!E2050-front!C2050</f>
        <v>14206.900000000001</v>
      </c>
      <c r="E2050" s="2">
        <f>IF(front!F2050-front!C2050&gt;0,front!F2050-front!C2050,0)</f>
        <v>13566.7</v>
      </c>
      <c r="F2050" s="2">
        <f>front!I2050-front!H2050</f>
        <v>224.19999999999891</v>
      </c>
      <c r="G2050" s="2"/>
      <c r="H2050" s="2"/>
      <c r="I2050" s="4">
        <f>C2050/(constants!$A$4+constants!$B$4*data!C2050+constants!$C$4*data!C2050^2+constants!$D$4*data!C2050^3+constants!$E$4*data!C2050^4+constants!$F$4*data!C2050^5+constants!$G$4*data!C2050^6+constants!$H$4*data!C2050^7)</f>
        <v>1458.0077006285026</v>
      </c>
      <c r="J2050" s="4">
        <f>D2050/(constants!$A$4+constants!$B$4*data!D2050+constants!$C$4*data!D2050^2+constants!$D$4*data!D2050^3+constants!$E$4*data!D2050^4+constants!$F$4*data!D2050^5+constants!$G$4*data!D2050^6+constants!$H$4*data!D2050^7)</f>
        <v>14257.663848208353</v>
      </c>
      <c r="K2050" s="4">
        <f>E2050/(constants!$A$4+constants!$B$4*data!E2050+constants!$C$4*data!E2050^2+constants!$D$4*data!E2050^3+constants!$E$4*data!E2050^4+constants!$F$4*data!E2050^5+constants!$G$4*data!E2050^6+constants!$H$4*data!E2050^7)</f>
        <v>13606.143846632493</v>
      </c>
      <c r="L2050" s="4">
        <f>F2050/(constants!$A$4+constants!$B$4*data!F2050+constants!$C$4*data!F2050^2+constants!$D$4*data!F2050^3+constants!$E$4*data!F2050^4+constants!$F$4*data!F2050^5+constants!$G$4*data!F2050^6+constants!$H$4*data!F2050^7)</f>
        <v>223.67490781634859</v>
      </c>
      <c r="M2050" s="4"/>
      <c r="N2050" s="4"/>
      <c r="O2050" s="4">
        <f t="shared" si="413"/>
        <v>3645.0192515712565</v>
      </c>
      <c r="P2050" s="4">
        <f t="shared" si="414"/>
        <v>3564.4159620520882</v>
      </c>
      <c r="Q2050" s="4">
        <f t="shared" si="414"/>
        <v>3401.5359616581231</v>
      </c>
      <c r="R2050" s="4">
        <f t="shared" si="415"/>
        <v>55.918726954087148</v>
      </c>
      <c r="S2050" s="4"/>
      <c r="T2050" s="4"/>
      <c r="U2050" s="4">
        <f t="shared" si="416"/>
        <v>0.95430387414711482</v>
      </c>
      <c r="V2050" s="4"/>
      <c r="W2050" s="4"/>
      <c r="X2050">
        <f>IF(front!E2050&gt;$X$2,O2050,P2050)</f>
        <v>3564.4159620520882</v>
      </c>
      <c r="Y2050">
        <f t="shared" si="419"/>
        <v>3330.4351737510256</v>
      </c>
      <c r="Z2050">
        <f>SUMPRODUCT($B$7:$B$456,Y$7:Y$456,EXP(constants!$B$32+constants!$A$32*ABS($A$7:$A$456-$A2050)))</f>
        <v>9.7154801165713032E-17</v>
      </c>
      <c r="AA2050">
        <f t="shared" si="412"/>
        <v>3330.4351737510256</v>
      </c>
      <c r="AB2050">
        <f t="shared" si="417"/>
        <v>3324.9892151914228</v>
      </c>
      <c r="AD2050" s="4"/>
      <c r="AE2050" s="4"/>
      <c r="AF2050" s="4"/>
    </row>
    <row r="2051" spans="1:32" x14ac:dyDescent="0.2">
      <c r="A2051">
        <f>front!A2051</f>
        <v>1107.5899999999999</v>
      </c>
      <c r="B2051" s="1">
        <f t="shared" si="418"/>
        <v>0.41999999999984539</v>
      </c>
      <c r="C2051">
        <f>front!D2051-front!B2051</f>
        <v>1404.6</v>
      </c>
      <c r="D2051" s="2">
        <f>front!E2051-front!C2051</f>
        <v>13766.499999999998</v>
      </c>
      <c r="E2051" s="2">
        <f>IF(front!F2051-front!C2051&gt;0,front!F2051-front!C2051,0)</f>
        <v>13137.499999999998</v>
      </c>
      <c r="F2051" s="2">
        <f>front!I2051-front!H2051</f>
        <v>221.40000000000146</v>
      </c>
      <c r="G2051" s="2"/>
      <c r="H2051" s="2"/>
      <c r="I2051" s="4">
        <f>C2051/(constants!$A$4+constants!$B$4*data!C2051+constants!$C$4*data!C2051^2+constants!$D$4*data!C2051^3+constants!$E$4*data!C2051^4+constants!$F$4*data!C2051^5+constants!$G$4*data!C2051^6+constants!$H$4*data!C2051^7)</f>
        <v>1401.3862780816442</v>
      </c>
      <c r="J2051" s="4">
        <f>D2051/(constants!$A$4+constants!$B$4*data!D2051+constants!$C$4*data!D2051^2+constants!$D$4*data!D2051^3+constants!$E$4*data!D2051^4+constants!$F$4*data!D2051^5+constants!$G$4*data!D2051^6+constants!$H$4*data!D2051^7)</f>
        <v>13809.337053975994</v>
      </c>
      <c r="K2051" s="4">
        <f>E2051/(constants!$A$4+constants!$B$4*data!E2051+constants!$C$4*data!E2051^2+constants!$D$4*data!E2051^3+constants!$E$4*data!E2051^4+constants!$F$4*data!E2051^5+constants!$G$4*data!E2051^6+constants!$H$4*data!E2051^7)</f>
        <v>13170.077644028564</v>
      </c>
      <c r="L2051" s="4">
        <f>F2051/(constants!$A$4+constants!$B$4*data!F2051+constants!$C$4*data!F2051^2+constants!$D$4*data!F2051^3+constants!$E$4*data!F2051^4+constants!$F$4*data!F2051^5+constants!$G$4*data!F2051^6+constants!$H$4*data!F2051^7)</f>
        <v>220.88141074776752</v>
      </c>
      <c r="M2051" s="4"/>
      <c r="N2051" s="4"/>
      <c r="O2051" s="4">
        <f t="shared" si="413"/>
        <v>3503.46569520411</v>
      </c>
      <c r="P2051" s="4">
        <f t="shared" si="414"/>
        <v>3452.3342634939986</v>
      </c>
      <c r="Q2051" s="4">
        <f t="shared" si="414"/>
        <v>3292.5194110071411</v>
      </c>
      <c r="R2051" s="4">
        <f t="shared" si="415"/>
        <v>55.220352686941879</v>
      </c>
      <c r="S2051" s="4"/>
      <c r="T2051" s="4"/>
      <c r="U2051" s="4">
        <f t="shared" si="416"/>
        <v>0.95370817531292174</v>
      </c>
      <c r="V2051" s="4"/>
      <c r="W2051" s="4"/>
      <c r="X2051">
        <f>IF(front!E2051&gt;$X$2,O2051,P2051)</f>
        <v>3452.3342634939986</v>
      </c>
      <c r="Y2051">
        <f t="shared" si="419"/>
        <v>3218.353475192936</v>
      </c>
      <c r="Z2051">
        <f>SUMPRODUCT($B$7:$B$456,Y$7:Y$456,EXP(constants!$B$32+constants!$A$32*ABS($A$7:$A$456-$A2051)))</f>
        <v>9.486131612368642E-17</v>
      </c>
      <c r="AA2051">
        <f t="shared" si="412"/>
        <v>3218.353475192936</v>
      </c>
      <c r="AB2051">
        <f t="shared" si="417"/>
        <v>3212.9075166333332</v>
      </c>
      <c r="AD2051" s="4"/>
      <c r="AE2051" s="4"/>
      <c r="AF2051" s="4"/>
    </row>
    <row r="2052" spans="1:32" x14ac:dyDescent="0.2">
      <c r="A2052">
        <f>front!A2052</f>
        <v>1108</v>
      </c>
      <c r="B2052" s="1">
        <f t="shared" si="418"/>
        <v>0.41000000000008185</v>
      </c>
      <c r="C2052">
        <f>front!D2052-front!B2052</f>
        <v>1378.7000000000003</v>
      </c>
      <c r="D2052" s="2">
        <f>front!E2052-front!C2052</f>
        <v>13413.6</v>
      </c>
      <c r="E2052" s="2">
        <f>IF(front!F2052-front!C2052&gt;0,front!F2052-front!C2052,0)</f>
        <v>12808.999999999998</v>
      </c>
      <c r="F2052" s="2">
        <f>front!I2052-front!H2052</f>
        <v>234.19999999999982</v>
      </c>
      <c r="G2052" s="2"/>
      <c r="H2052" s="2"/>
      <c r="I2052" s="4">
        <f>C2052/(constants!$A$4+constants!$B$4*data!C2052+constants!$C$4*data!C2052^2+constants!$D$4*data!C2052^3+constants!$E$4*data!C2052^4+constants!$F$4*data!C2052^5+constants!$G$4*data!C2052^6+constants!$H$4*data!C2052^7)</f>
        <v>1375.5449485024799</v>
      </c>
      <c r="J2052" s="4">
        <f>D2052/(constants!$A$4+constants!$B$4*data!D2052+constants!$C$4*data!D2052^2+constants!$D$4*data!D2052^3+constants!$E$4*data!D2052^4+constants!$F$4*data!D2052^5+constants!$G$4*data!D2052^6+constants!$H$4*data!D2052^7)</f>
        <v>13450.528693519645</v>
      </c>
      <c r="K2052" s="4">
        <f>E2052/(constants!$A$4+constants!$B$4*data!E2052+constants!$C$4*data!E2052^2+constants!$D$4*data!E2052^3+constants!$E$4*data!E2052^4+constants!$F$4*data!E2052^5+constants!$G$4*data!E2052^6+constants!$H$4*data!E2052^7)</f>
        <v>12836.70709991928</v>
      </c>
      <c r="L2052" s="4">
        <f>F2052/(constants!$A$4+constants!$B$4*data!F2052+constants!$C$4*data!F2052^2+constants!$D$4*data!F2052^3+constants!$E$4*data!F2052^4+constants!$F$4*data!F2052^5+constants!$G$4*data!F2052^6+constants!$H$4*data!F2052^7)</f>
        <v>233.65169296407339</v>
      </c>
      <c r="M2052" s="4"/>
      <c r="N2052" s="4"/>
      <c r="O2052" s="4">
        <f t="shared" si="413"/>
        <v>3438.8623712561994</v>
      </c>
      <c r="P2052" s="4">
        <f t="shared" si="414"/>
        <v>3362.6321733799114</v>
      </c>
      <c r="Q2052" s="4">
        <f t="shared" si="414"/>
        <v>3209.17677497982</v>
      </c>
      <c r="R2052" s="4">
        <f t="shared" si="415"/>
        <v>58.412923241018348</v>
      </c>
      <c r="S2052" s="4"/>
      <c r="T2052" s="4"/>
      <c r="U2052" s="4">
        <f t="shared" si="416"/>
        <v>0.95436450063884104</v>
      </c>
      <c r="V2052" s="4"/>
      <c r="W2052" s="4"/>
      <c r="X2052">
        <f>IF(front!E2052&gt;$X$2,O2052,P2052)</f>
        <v>3362.6321733799114</v>
      </c>
      <c r="Y2052">
        <f t="shared" si="419"/>
        <v>3128.6513850788488</v>
      </c>
      <c r="Z2052">
        <f>SUMPRODUCT($B$7:$B$456,Y$7:Y$456,EXP(constants!$B$32+constants!$A$32*ABS($A$7:$A$456-$A2052)))</f>
        <v>9.2674670605497702E-17</v>
      </c>
      <c r="AA2052">
        <f t="shared" si="412"/>
        <v>3128.6513850788488</v>
      </c>
      <c r="AB2052">
        <f t="shared" si="417"/>
        <v>3123.205426519246</v>
      </c>
      <c r="AD2052" s="4"/>
      <c r="AE2052" s="4"/>
      <c r="AF2052" s="4"/>
    </row>
    <row r="2053" spans="1:32" x14ac:dyDescent="0.2">
      <c r="A2053">
        <f>front!A2053</f>
        <v>1108.42</v>
      </c>
      <c r="B2053" s="1">
        <f t="shared" si="418"/>
        <v>0.42000000000007276</v>
      </c>
      <c r="C2053">
        <f>front!D2053-front!B2053</f>
        <v>1340.5000000000005</v>
      </c>
      <c r="D2053" s="2">
        <f>front!E2053-front!C2053</f>
        <v>13081.699999999999</v>
      </c>
      <c r="E2053" s="2">
        <f>IF(front!F2053-front!C2053&gt;0,front!F2053-front!C2053,0)</f>
        <v>12454.199999999999</v>
      </c>
      <c r="F2053" s="2">
        <f>front!I2053-front!H2053</f>
        <v>172.5</v>
      </c>
      <c r="G2053" s="2"/>
      <c r="H2053" s="2"/>
      <c r="I2053" s="4">
        <f>C2053/(constants!$A$4+constants!$B$4*data!C2053+constants!$C$4*data!C2053^2+constants!$D$4*data!C2053^3+constants!$E$4*data!C2053^4+constants!$F$4*data!C2053^5+constants!$G$4*data!C2053^6+constants!$H$4*data!C2053^7)</f>
        <v>1337.4314705605225</v>
      </c>
      <c r="J2053" s="4">
        <f>D2053/(constants!$A$4+constants!$B$4*data!D2053+constants!$C$4*data!D2053^2+constants!$D$4*data!D2053^3+constants!$E$4*data!D2053^4+constants!$F$4*data!D2053^5+constants!$G$4*data!D2053^6+constants!$H$4*data!D2053^7)</f>
        <v>13113.42697220085</v>
      </c>
      <c r="K2053" s="4">
        <f>E2053/(constants!$A$4+constants!$B$4*data!E2053+constants!$C$4*data!E2053^2+constants!$D$4*data!E2053^3+constants!$E$4*data!E2053^4+constants!$F$4*data!E2053^5+constants!$G$4*data!E2053^6+constants!$H$4*data!E2053^7)</f>
        <v>12477.014713288434</v>
      </c>
      <c r="L2053" s="4">
        <f>F2053/(constants!$A$4+constants!$B$4*data!F2053+constants!$C$4*data!F2053^2+constants!$D$4*data!F2053^3+constants!$E$4*data!F2053^4+constants!$F$4*data!F2053^5+constants!$G$4*data!F2053^6+constants!$H$4*data!F2053^7)</f>
        <v>172.09518252814058</v>
      </c>
      <c r="M2053" s="4"/>
      <c r="N2053" s="4"/>
      <c r="O2053" s="4">
        <f t="shared" si="413"/>
        <v>3343.5786764013064</v>
      </c>
      <c r="P2053" s="4">
        <f t="shared" si="414"/>
        <v>3278.3567430502126</v>
      </c>
      <c r="Q2053" s="4">
        <f t="shared" si="414"/>
        <v>3119.2536783221085</v>
      </c>
      <c r="R2053" s="4">
        <f t="shared" si="415"/>
        <v>43.023795632035146</v>
      </c>
      <c r="S2053" s="4"/>
      <c r="T2053" s="4"/>
      <c r="U2053" s="4">
        <f t="shared" si="416"/>
        <v>0.95146865420751214</v>
      </c>
      <c r="V2053" s="4"/>
      <c r="W2053" s="4"/>
      <c r="X2053">
        <f>IF(front!E2053&gt;$X$2,O2053,P2053)</f>
        <v>3278.3567430502126</v>
      </c>
      <c r="Y2053">
        <f t="shared" si="419"/>
        <v>3044.37595474915</v>
      </c>
      <c r="Z2053">
        <f>SUMPRODUCT($B$7:$B$456,Y$7:Y$456,EXP(constants!$B$32+constants!$A$32*ABS($A$7:$A$456-$A2053)))</f>
        <v>9.0486945776067701E-17</v>
      </c>
      <c r="AA2053">
        <f t="shared" si="412"/>
        <v>3044.37595474915</v>
      </c>
      <c r="AB2053">
        <f t="shared" si="417"/>
        <v>3038.9299961895472</v>
      </c>
      <c r="AD2053" s="4"/>
      <c r="AE2053" s="4"/>
      <c r="AF2053" s="4"/>
    </row>
    <row r="2054" spans="1:32" x14ac:dyDescent="0.2">
      <c r="A2054">
        <f>front!A2054</f>
        <v>1108.83</v>
      </c>
      <c r="B2054" s="1">
        <f t="shared" si="418"/>
        <v>0.40999999999985448</v>
      </c>
      <c r="C2054">
        <f>front!D2054-front!B2054</f>
        <v>1321.65</v>
      </c>
      <c r="D2054" s="2">
        <f>front!E2054-front!C2054</f>
        <v>12910.5</v>
      </c>
      <c r="E2054" s="2">
        <f>IF(front!F2054-front!C2054&gt;0,front!F2054-front!C2054,0)</f>
        <v>12321.3</v>
      </c>
      <c r="F2054" s="2">
        <f>front!I2054-front!H2054</f>
        <v>219.80000000000109</v>
      </c>
      <c r="G2054" s="2"/>
      <c r="H2054" s="2"/>
      <c r="I2054" s="4">
        <f>C2054/(constants!$A$4+constants!$B$4*data!C2054+constants!$C$4*data!C2054^2+constants!$D$4*data!C2054^3+constants!$E$4*data!C2054^4+constants!$F$4*data!C2054^5+constants!$G$4*data!C2054^6+constants!$H$4*data!C2054^7)</f>
        <v>1318.6241608858127</v>
      </c>
      <c r="J2054" s="4">
        <f>D2054/(constants!$A$4+constants!$B$4*data!D2054+constants!$C$4*data!D2054^2+constants!$D$4*data!D2054^3+constants!$E$4*data!D2054^4+constants!$F$4*data!D2054^5+constants!$G$4*data!D2054^6+constants!$H$4*data!D2054^7)</f>
        <v>12939.676747909743</v>
      </c>
      <c r="K2054" s="4">
        <f>E2054/(constants!$A$4+constants!$B$4*data!E2054+constants!$C$4*data!E2054^2+constants!$D$4*data!E2054^3+constants!$E$4*data!E2054^4+constants!$F$4*data!E2054^5+constants!$G$4*data!E2054^6+constants!$H$4*data!E2054^7)</f>
        <v>12342.3791257741</v>
      </c>
      <c r="L2054" s="4">
        <f>F2054/(constants!$A$4+constants!$B$4*data!F2054+constants!$C$4*data!F2054^2+constants!$D$4*data!F2054^3+constants!$E$4*data!F2054^4+constants!$F$4*data!F2054^5+constants!$G$4*data!F2054^6+constants!$H$4*data!F2054^7)</f>
        <v>219.28512725781928</v>
      </c>
      <c r="M2054" s="4"/>
      <c r="N2054" s="4"/>
      <c r="O2054" s="4">
        <f t="shared" si="413"/>
        <v>3296.5604022145317</v>
      </c>
      <c r="P2054" s="4">
        <f t="shared" si="414"/>
        <v>3234.9191869774359</v>
      </c>
      <c r="Q2054" s="4">
        <f t="shared" si="414"/>
        <v>3085.5947814435249</v>
      </c>
      <c r="R2054" s="4">
        <f t="shared" si="415"/>
        <v>54.821281814454821</v>
      </c>
      <c r="S2054" s="4"/>
      <c r="T2054" s="4"/>
      <c r="U2054" s="4">
        <f t="shared" si="416"/>
        <v>0.95383983435041142</v>
      </c>
      <c r="V2054" s="4"/>
      <c r="W2054" s="4"/>
      <c r="X2054">
        <f>IF(front!E2054&gt;$X$2,O2054,P2054)</f>
        <v>3234.9191869774359</v>
      </c>
      <c r="Y2054">
        <f t="shared" si="419"/>
        <v>3000.9383986763733</v>
      </c>
      <c r="Z2054">
        <f>SUMPRODUCT($B$7:$B$456,Y$7:Y$456,EXP(constants!$B$32+constants!$A$32*ABS($A$7:$A$456-$A2054)))</f>
        <v>8.8401133745189548E-17</v>
      </c>
      <c r="AA2054">
        <f t="shared" si="412"/>
        <v>3000.9383986763733</v>
      </c>
      <c r="AB2054">
        <f t="shared" si="417"/>
        <v>2995.4924401167705</v>
      </c>
      <c r="AD2054" s="4"/>
      <c r="AE2054" s="4"/>
      <c r="AF2054" s="4"/>
    </row>
    <row r="2055" spans="1:32" x14ac:dyDescent="0.2">
      <c r="A2055">
        <f>front!A2055</f>
        <v>1109.25</v>
      </c>
      <c r="B2055" s="1">
        <f t="shared" ref="B2055:B2074" si="420">A2055-A2054</f>
        <v>0.42000000000007276</v>
      </c>
      <c r="C2055">
        <f>front!D2055-front!B2055</f>
        <v>1286.7999999999997</v>
      </c>
      <c r="D2055" s="2">
        <f>front!E2055-front!C2055</f>
        <v>12743.900000000001</v>
      </c>
      <c r="E2055" s="2">
        <f>IF(front!F2055-front!C2055&gt;0,front!F2055-front!C2055,0)</f>
        <v>12129.099999999999</v>
      </c>
      <c r="F2055" s="2">
        <f>front!I2055-front!H2055</f>
        <v>216.79999999999927</v>
      </c>
      <c r="G2055" s="2"/>
      <c r="H2055" s="2"/>
      <c r="I2055" s="4">
        <f>C2055/(constants!$A$4+constants!$B$4*data!C2055+constants!$C$4*data!C2055^2+constants!$D$4*data!C2055^3+constants!$E$4*data!C2055^4+constants!$F$4*data!C2055^5+constants!$G$4*data!C2055^6+constants!$H$4*data!C2055^7)</f>
        <v>1283.8530802653236</v>
      </c>
      <c r="J2055" s="4">
        <f>D2055/(constants!$A$4+constants!$B$4*data!D2055+constants!$C$4*data!D2055^2+constants!$D$4*data!D2055^3+constants!$E$4*data!D2055^4+constants!$F$4*data!D2055^5+constants!$G$4*data!D2055^6+constants!$H$4*data!D2055^7)</f>
        <v>12770.680985376674</v>
      </c>
      <c r="K2055" s="4">
        <f>E2055/(constants!$A$4+constants!$B$4*data!E2055+constants!$C$4*data!E2055^2+constants!$D$4*data!E2055^3+constants!$E$4*data!E2055^4+constants!$F$4*data!E2055^5+constants!$G$4*data!E2055^6+constants!$H$4*data!E2055^7)</f>
        <v>12147.761393545683</v>
      </c>
      <c r="L2055" s="4">
        <f>F2055/(constants!$A$4+constants!$B$4*data!F2055+constants!$C$4*data!F2055^2+constants!$D$4*data!F2055^3+constants!$E$4*data!F2055^4+constants!$F$4*data!F2055^5+constants!$G$4*data!F2055^6+constants!$H$4*data!F2055^7)</f>
        <v>216.29209679544709</v>
      </c>
      <c r="M2055" s="4"/>
      <c r="N2055" s="4"/>
      <c r="O2055" s="4">
        <f t="shared" ref="O2055:O2074" si="421">I2055*1000/O$4</f>
        <v>3209.6327006633092</v>
      </c>
      <c r="P2055" s="4">
        <f t="shared" ref="P2055:Q2074" si="422">J2055*1000/P$4</f>
        <v>3192.6702463441684</v>
      </c>
      <c r="Q2055" s="4">
        <f t="shared" si="422"/>
        <v>3036.9403483864207</v>
      </c>
      <c r="R2055" s="4">
        <f t="shared" ref="R2055:R2074" si="423">L2055*1000/R$4</f>
        <v>54.073024198861773</v>
      </c>
      <c r="S2055" s="4"/>
      <c r="U2055" s="4">
        <f t="shared" si="416"/>
        <v>0.9512226800947986</v>
      </c>
      <c r="X2055">
        <f>IF(front!E2055&gt;$X$2,O2055,P2055)</f>
        <v>3192.6702463441684</v>
      </c>
      <c r="Y2055">
        <f t="shared" si="419"/>
        <v>2958.6894580431058</v>
      </c>
      <c r="Z2055">
        <f>SUMPRODUCT($B$7:$B$456,Y$7:Y$456,EXP(constants!$B$32+constants!$A$32*ABS($A$7:$A$456-$A2055)))</f>
        <v>8.6314292173695028E-17</v>
      </c>
      <c r="AA2055">
        <f t="shared" ref="AA2055:AA2074" si="424">Y2055-Z2055</f>
        <v>2958.6894580431058</v>
      </c>
      <c r="AB2055">
        <f t="shared" ref="AB2055:AB2074" si="425">IF((AA2055-$AA$3)&gt;0,AA2055-$AA$3,0)</f>
        <v>2953.243499483503</v>
      </c>
      <c r="AD2055" s="4"/>
      <c r="AE2055" s="4"/>
      <c r="AF2055" s="4"/>
    </row>
    <row r="2056" spans="1:32" x14ac:dyDescent="0.2">
      <c r="A2056">
        <f>front!A2056</f>
        <v>1109.67</v>
      </c>
      <c r="B2056" s="1">
        <f t="shared" si="420"/>
        <v>0.42000000000007276</v>
      </c>
      <c r="C2056">
        <f>front!D2056-front!B2056</f>
        <v>1291.9000000000001</v>
      </c>
      <c r="D2056" s="2">
        <f>front!E2056-front!C2056</f>
        <v>12752.3</v>
      </c>
      <c r="E2056" s="2">
        <f>IF(front!F2056-front!C2056&gt;0,front!F2056-front!C2056,0)</f>
        <v>12065.5</v>
      </c>
      <c r="F2056" s="2">
        <f>front!I2056-front!H2056</f>
        <v>191.70000000000073</v>
      </c>
      <c r="G2056" s="2"/>
      <c r="H2056" s="2"/>
      <c r="I2056" s="4">
        <f>C2056/(constants!$A$4+constants!$B$4*data!C2056+constants!$C$4*data!C2056^2+constants!$D$4*data!C2056^3+constants!$E$4*data!C2056^4+constants!$F$4*data!C2056^5+constants!$G$4*data!C2056^6+constants!$H$4*data!C2056^7)</f>
        <v>1288.9415315887813</v>
      </c>
      <c r="J2056" s="4">
        <f>D2056/(constants!$A$4+constants!$B$4*data!D2056+constants!$C$4*data!D2056^2+constants!$D$4*data!D2056^3+constants!$E$4*data!D2056^4+constants!$F$4*data!D2056^5+constants!$G$4*data!D2056^6+constants!$H$4*data!D2056^7)</f>
        <v>12779.199761952628</v>
      </c>
      <c r="K2056" s="4">
        <f>E2056/(constants!$A$4+constants!$B$4*data!E2056+constants!$C$4*data!E2056^2+constants!$D$4*data!E2056^3+constants!$E$4*data!E2056^4+constants!$F$4*data!E2056^5+constants!$G$4*data!E2056^6+constants!$H$4*data!E2056^7)</f>
        <v>12083.385186745481</v>
      </c>
      <c r="L2056" s="4">
        <f>F2056/(constants!$A$4+constants!$B$4*data!F2056+constants!$C$4*data!F2056^2+constants!$D$4*data!F2056^3+constants!$E$4*data!F2056^4+constants!$F$4*data!F2056^5+constants!$G$4*data!F2056^6+constants!$H$4*data!F2056^7)</f>
        <v>191.25046481646467</v>
      </c>
      <c r="M2056" s="4"/>
      <c r="N2056" s="4"/>
      <c r="O2056" s="4">
        <f t="shared" si="421"/>
        <v>3222.3538289719536</v>
      </c>
      <c r="P2056" s="4">
        <f t="shared" si="422"/>
        <v>3194.7999404881571</v>
      </c>
      <c r="Q2056" s="4">
        <f t="shared" si="422"/>
        <v>3020.8462966863704</v>
      </c>
      <c r="R2056" s="4">
        <f t="shared" si="423"/>
        <v>47.812616204116168</v>
      </c>
      <c r="S2056" s="4"/>
      <c r="U2056" s="4">
        <f t="shared" ref="U2056:U2074" si="426">Q2056/P2056</f>
        <v>0.94555100568356498</v>
      </c>
      <c r="X2056">
        <f>IF(front!E2056&gt;$X$2,O2056,P2056)</f>
        <v>3194.7999404881571</v>
      </c>
      <c r="Y2056">
        <f t="shared" si="419"/>
        <v>2960.8191521870945</v>
      </c>
      <c r="Z2056">
        <f>SUMPRODUCT($B$7:$B$456,Y$7:Y$456,EXP(constants!$B$32+constants!$A$32*ABS($A$7:$A$456-$A2056)))</f>
        <v>8.4276713632661955E-17</v>
      </c>
      <c r="AA2056">
        <f t="shared" si="424"/>
        <v>2960.8191521870945</v>
      </c>
      <c r="AB2056">
        <f t="shared" si="425"/>
        <v>2955.3731936274917</v>
      </c>
      <c r="AD2056" s="4"/>
      <c r="AE2056" s="4"/>
      <c r="AF2056" s="4"/>
    </row>
    <row r="2057" spans="1:32" x14ac:dyDescent="0.2">
      <c r="A2057">
        <f>front!A2057</f>
        <v>1110.08</v>
      </c>
      <c r="B2057" s="1">
        <f t="shared" si="420"/>
        <v>0.40999999999985448</v>
      </c>
      <c r="C2057">
        <f>front!D2057-front!B2057</f>
        <v>1284.3499999999999</v>
      </c>
      <c r="D2057" s="2">
        <f>front!E2057-front!C2057</f>
        <v>12661.099999999999</v>
      </c>
      <c r="E2057" s="2">
        <f>IF(front!F2057-front!C2057&gt;0,front!F2057-front!C2057,0)</f>
        <v>12005.5</v>
      </c>
      <c r="F2057" s="2">
        <f>front!I2057-front!H2057</f>
        <v>221.59999999999945</v>
      </c>
      <c r="G2057" s="2"/>
      <c r="H2057" s="2"/>
      <c r="I2057" s="4">
        <f>C2057/(constants!$A$4+constants!$B$4*data!C2057+constants!$C$4*data!C2057^2+constants!$D$4*data!C2057^3+constants!$E$4*data!C2057^4+constants!$F$4*data!C2057^5+constants!$G$4*data!C2057^6+constants!$H$4*data!C2057^7)</f>
        <v>1281.4086281026325</v>
      </c>
      <c r="J2057" s="4">
        <f>D2057/(constants!$A$4+constants!$B$4*data!D2057+constants!$C$4*data!D2057^2+constants!$D$4*data!D2057^3+constants!$E$4*data!D2057^4+constants!$F$4*data!D2057^5+constants!$G$4*data!D2057^6+constants!$H$4*data!D2057^7)</f>
        <v>12686.721606611025</v>
      </c>
      <c r="K2057" s="4">
        <f>E2057/(constants!$A$4+constants!$B$4*data!E2057+constants!$C$4*data!E2057^2+constants!$D$4*data!E2057^3+constants!$E$4*data!E2057^4+constants!$F$4*data!E2057^5+constants!$G$4*data!E2057^6+constants!$H$4*data!E2057^7)</f>
        <v>12022.663707421259</v>
      </c>
      <c r="L2057" s="4">
        <f>F2057/(constants!$A$4+constants!$B$4*data!F2057+constants!$C$4*data!F2057^2+constants!$D$4*data!F2057^3+constants!$E$4*data!F2057^4+constants!$F$4*data!F2057^5+constants!$G$4*data!F2057^6+constants!$H$4*data!F2057^7)</f>
        <v>221.0809462121378</v>
      </c>
      <c r="M2057" s="4"/>
      <c r="N2057" s="4"/>
      <c r="O2057" s="4">
        <f t="shared" si="421"/>
        <v>3203.5215702565811</v>
      </c>
      <c r="P2057" s="4">
        <f t="shared" si="422"/>
        <v>3171.6804016527562</v>
      </c>
      <c r="Q2057" s="4">
        <f t="shared" si="422"/>
        <v>3005.6659268553149</v>
      </c>
      <c r="R2057" s="4">
        <f t="shared" si="423"/>
        <v>55.270236553034451</v>
      </c>
      <c r="S2057" s="4"/>
      <c r="U2057" s="4">
        <f t="shared" si="426"/>
        <v>0.94765724985691135</v>
      </c>
      <c r="X2057">
        <f>IF(front!E2057&gt;$X$2,O2057,P2057)</f>
        <v>3171.6804016527562</v>
      </c>
      <c r="Y2057">
        <f t="shared" si="419"/>
        <v>2937.6996133516936</v>
      </c>
      <c r="Z2057">
        <f>SUMPRODUCT($B$7:$B$456,Y$7:Y$456,EXP(constants!$B$32+constants!$A$32*ABS($A$7:$A$456-$A2057)))</f>
        <v>8.2334053487485785E-17</v>
      </c>
      <c r="AA2057">
        <f t="shared" si="424"/>
        <v>2937.6996133516936</v>
      </c>
      <c r="AB2057">
        <f t="shared" si="425"/>
        <v>2932.2536547920909</v>
      </c>
      <c r="AD2057" s="4"/>
      <c r="AE2057" s="4"/>
      <c r="AF2057" s="4"/>
    </row>
    <row r="2058" spans="1:32" x14ac:dyDescent="0.2">
      <c r="A2058">
        <f>front!A2058</f>
        <v>1110.5</v>
      </c>
      <c r="B2058" s="1">
        <f t="shared" si="420"/>
        <v>0.42000000000007276</v>
      </c>
      <c r="C2058">
        <f>front!D2058-front!B2058</f>
        <v>1291.6500000000001</v>
      </c>
      <c r="D2058" s="2">
        <f>front!E2058-front!C2058</f>
        <v>12599.8</v>
      </c>
      <c r="E2058" s="2">
        <f>IF(front!F2058-front!C2058&gt;0,front!F2058-front!C2058,0)</f>
        <v>11904.900000000001</v>
      </c>
      <c r="F2058" s="2">
        <f>front!I2058-front!H2058</f>
        <v>189.29999999999927</v>
      </c>
      <c r="G2058" s="2"/>
      <c r="H2058" s="2"/>
      <c r="I2058" s="4">
        <f>C2058/(constants!$A$4+constants!$B$4*data!C2058+constants!$C$4*data!C2058^2+constants!$D$4*data!C2058^3+constants!$E$4*data!C2058^4+constants!$F$4*data!C2058^5+constants!$G$4*data!C2058^6+constants!$H$4*data!C2058^7)</f>
        <v>1288.6920977041318</v>
      </c>
      <c r="J2058" s="4">
        <f>D2058/(constants!$A$4+constants!$B$4*data!D2058+constants!$C$4*data!D2058^2+constants!$D$4*data!D2058^3+constants!$E$4*data!D2058^4+constants!$F$4*data!D2058^5+constants!$G$4*data!D2058^6+constants!$H$4*data!D2058^7)</f>
        <v>12624.576595603143</v>
      </c>
      <c r="K2058" s="4">
        <f>E2058/(constants!$A$4+constants!$B$4*data!E2058+constants!$C$4*data!E2058^2+constants!$D$4*data!E2058^3+constants!$E$4*data!E2058^4+constants!$F$4*data!E2058^5+constants!$G$4*data!E2058^6+constants!$H$4*data!E2058^7)</f>
        <v>11920.877420722069</v>
      </c>
      <c r="L2058" s="4">
        <f>F2058/(constants!$A$4+constants!$B$4*data!F2058+constants!$C$4*data!F2058^2+constants!$D$4*data!F2058^3+constants!$E$4*data!F2058^4+constants!$F$4*data!F2058^5+constants!$G$4*data!F2058^6+constants!$H$4*data!F2058^7)</f>
        <v>188.85605117639798</v>
      </c>
      <c r="M2058" s="4"/>
      <c r="N2058" s="4"/>
      <c r="O2058" s="4">
        <f t="shared" si="421"/>
        <v>3221.7302442603295</v>
      </c>
      <c r="P2058" s="4">
        <f t="shared" si="422"/>
        <v>3156.1441489007857</v>
      </c>
      <c r="Q2058" s="4">
        <f t="shared" si="422"/>
        <v>2980.2193551805171</v>
      </c>
      <c r="R2058" s="4">
        <f t="shared" si="423"/>
        <v>47.214012794099496</v>
      </c>
      <c r="S2058" s="4"/>
      <c r="U2058" s="4">
        <f t="shared" si="426"/>
        <v>0.94425958212918149</v>
      </c>
      <c r="X2058">
        <f>IF(front!E2058&gt;$X$2,O2058,P2058)</f>
        <v>3156.1441489007857</v>
      </c>
      <c r="Y2058">
        <f t="shared" si="419"/>
        <v>2922.1633605997231</v>
      </c>
      <c r="Z2058">
        <f>SUMPRODUCT($B$7:$B$456,Y$7:Y$456,EXP(constants!$B$32+constants!$A$32*ABS($A$7:$A$456-$A2058)))</f>
        <v>8.0390434460352094E-17</v>
      </c>
      <c r="AA2058">
        <f t="shared" si="424"/>
        <v>2922.1633605997231</v>
      </c>
      <c r="AB2058">
        <f t="shared" si="425"/>
        <v>2916.7174020401203</v>
      </c>
      <c r="AD2058" s="4"/>
      <c r="AE2058" s="4"/>
      <c r="AF2058" s="4"/>
    </row>
    <row r="2059" spans="1:32" x14ac:dyDescent="0.2">
      <c r="A2059">
        <f>front!A2059</f>
        <v>1110.9100000000001</v>
      </c>
      <c r="B2059" s="1">
        <f t="shared" si="420"/>
        <v>0.41000000000008185</v>
      </c>
      <c r="C2059">
        <f>front!D2059-front!B2059</f>
        <v>1261.2000000000003</v>
      </c>
      <c r="D2059" s="2">
        <f>front!E2059-front!C2059</f>
        <v>12404.000000000002</v>
      </c>
      <c r="E2059" s="2">
        <f>IF(front!F2059-front!C2059&gt;0,front!F2059-front!C2059,0)</f>
        <v>11753.699999999999</v>
      </c>
      <c r="F2059" s="2">
        <f>front!I2059-front!H2059</f>
        <v>205</v>
      </c>
      <c r="G2059" s="2"/>
      <c r="H2059" s="2"/>
      <c r="I2059" s="4">
        <f>C2059/(constants!$A$4+constants!$B$4*data!C2059+constants!$C$4*data!C2059^2+constants!$D$4*data!C2059^3+constants!$E$4*data!C2059^4+constants!$F$4*data!C2059^5+constants!$G$4*data!C2059^6+constants!$H$4*data!C2059^7)</f>
        <v>1258.3110478332542</v>
      </c>
      <c r="J2059" s="4">
        <f>D2059/(constants!$A$4+constants!$B$4*data!D2059+constants!$C$4*data!D2059^2+constants!$D$4*data!D2059^3+constants!$E$4*data!D2059^4+constants!$F$4*data!D2059^5+constants!$G$4*data!D2059^6+constants!$H$4*data!D2059^7)</f>
        <v>12426.152969249404</v>
      </c>
      <c r="K2059" s="4">
        <f>E2059/(constants!$A$4+constants!$B$4*data!E2059+constants!$C$4*data!E2059^2+constants!$D$4*data!E2059^3+constants!$E$4*data!E2059^4+constants!$F$4*data!E2059^5+constants!$G$4*data!E2059^6+constants!$H$4*data!E2059^7)</f>
        <v>11767.949190950505</v>
      </c>
      <c r="L2059" s="4">
        <f>F2059/(constants!$A$4+constants!$B$4*data!F2059+constants!$C$4*data!F2059^2+constants!$D$4*data!F2059^3+constants!$E$4*data!F2059^4+constants!$F$4*data!F2059^5+constants!$G$4*data!F2059^6+constants!$H$4*data!F2059^7)</f>
        <v>204.5195241245743</v>
      </c>
      <c r="M2059" s="4"/>
      <c r="N2059" s="4"/>
      <c r="O2059" s="4">
        <f t="shared" si="421"/>
        <v>3145.7776195831352</v>
      </c>
      <c r="P2059" s="4">
        <f t="shared" si="422"/>
        <v>3106.538242312351</v>
      </c>
      <c r="Q2059" s="4">
        <f t="shared" si="422"/>
        <v>2941.9872977376262</v>
      </c>
      <c r="R2059" s="4">
        <f t="shared" si="423"/>
        <v>51.129881031143576</v>
      </c>
      <c r="S2059" s="4"/>
      <c r="U2059" s="4">
        <f t="shared" si="426"/>
        <v>0.94703076809630993</v>
      </c>
      <c r="X2059">
        <f>IF(front!E2059&gt;$X$2,O2059,P2059)</f>
        <v>3106.538242312351</v>
      </c>
      <c r="Y2059">
        <f t="shared" si="419"/>
        <v>2872.5574540112884</v>
      </c>
      <c r="Z2059">
        <f>SUMPRODUCT($B$7:$B$456,Y$7:Y$456,EXP(constants!$B$32+constants!$A$32*ABS($A$7:$A$456-$A2059)))</f>
        <v>7.8537356826590698E-17</v>
      </c>
      <c r="AA2059">
        <f t="shared" si="424"/>
        <v>2872.5574540112884</v>
      </c>
      <c r="AB2059">
        <f t="shared" si="425"/>
        <v>2867.1114954516856</v>
      </c>
      <c r="AD2059" s="4"/>
      <c r="AE2059" s="4"/>
      <c r="AF2059" s="4"/>
    </row>
    <row r="2060" spans="1:32" x14ac:dyDescent="0.2">
      <c r="A2060">
        <f>front!A2060</f>
        <v>1111.33</v>
      </c>
      <c r="B2060" s="1">
        <f t="shared" si="420"/>
        <v>0.41999999999984539</v>
      </c>
      <c r="C2060">
        <f>front!D2060-front!B2060</f>
        <v>1214.8499999999999</v>
      </c>
      <c r="D2060" s="2">
        <f>front!E2060-front!C2060</f>
        <v>11936.599999999999</v>
      </c>
      <c r="E2060" s="2">
        <f>IF(front!F2060-front!C2060&gt;0,front!F2060-front!C2060,0)</f>
        <v>11264.099999999999</v>
      </c>
      <c r="F2060" s="2">
        <f>front!I2060-front!H2060</f>
        <v>194.40000000000055</v>
      </c>
      <c r="G2060" s="2"/>
      <c r="H2060" s="2"/>
      <c r="I2060" s="4">
        <f>C2060/(constants!$A$4+constants!$B$4*data!C2060+constants!$C$4*data!C2060^2+constants!$D$4*data!C2060^3+constants!$E$4*data!C2060^4+constants!$F$4*data!C2060^5+constants!$G$4*data!C2060^6+constants!$H$4*data!C2060^7)</f>
        <v>1212.0659932713352</v>
      </c>
      <c r="J2060" s="4">
        <f>D2060/(constants!$A$4+constants!$B$4*data!D2060+constants!$C$4*data!D2060^2+constants!$D$4*data!D2060^3+constants!$E$4*data!D2060^4+constants!$F$4*data!D2060^5+constants!$G$4*data!D2060^6+constants!$H$4*data!D2060^7)</f>
        <v>11952.948077349263</v>
      </c>
      <c r="K2060" s="4">
        <f>E2060/(constants!$A$4+constants!$B$4*data!E2060+constants!$C$4*data!E2060^2+constants!$D$4*data!E2060^3+constants!$E$4*data!E2060^4+constants!$F$4*data!E2060^5+constants!$G$4*data!E2060^6+constants!$H$4*data!E2060^7)</f>
        <v>11273.196108961471</v>
      </c>
      <c r="L2060" s="4">
        <f>F2060/(constants!$A$4+constants!$B$4*data!F2060+constants!$C$4*data!F2060^2+constants!$D$4*data!F2060^3+constants!$E$4*data!F2060^4+constants!$F$4*data!F2060^5+constants!$G$4*data!F2060^6+constants!$H$4*data!F2060^7)</f>
        <v>193.94418129287146</v>
      </c>
      <c r="M2060" s="4"/>
      <c r="N2060" s="4"/>
      <c r="O2060" s="4">
        <f t="shared" si="421"/>
        <v>3030.1649831783379</v>
      </c>
      <c r="P2060" s="4">
        <f t="shared" si="422"/>
        <v>2988.2370193373163</v>
      </c>
      <c r="Q2060" s="4">
        <f t="shared" si="422"/>
        <v>2818.2990272403676</v>
      </c>
      <c r="R2060" s="4">
        <f t="shared" si="423"/>
        <v>48.486045323217866</v>
      </c>
      <c r="S2060" s="4"/>
      <c r="U2060" s="4">
        <f t="shared" si="426"/>
        <v>0.94313101972927338</v>
      </c>
      <c r="X2060">
        <f>IF(front!E2060&gt;$X$2,O2060,P2060)</f>
        <v>2988.2370193373163</v>
      </c>
      <c r="Y2060">
        <f t="shared" si="419"/>
        <v>2754.2562310362537</v>
      </c>
      <c r="Z2060">
        <f>SUMPRODUCT($B$7:$B$456,Y$7:Y$456,EXP(constants!$B$32+constants!$A$32*ABS($A$7:$A$456-$A2060)))</f>
        <v>7.6683364528105508E-17</v>
      </c>
      <c r="AA2060">
        <f t="shared" si="424"/>
        <v>2754.2562310362537</v>
      </c>
      <c r="AB2060">
        <f t="shared" si="425"/>
        <v>2748.8102724766509</v>
      </c>
      <c r="AD2060" s="4"/>
      <c r="AE2060" s="4"/>
      <c r="AF2060" s="4"/>
    </row>
    <row r="2061" spans="1:32" x14ac:dyDescent="0.2">
      <c r="A2061">
        <f>front!A2061</f>
        <v>1111.74</v>
      </c>
      <c r="B2061" s="1">
        <f t="shared" si="420"/>
        <v>0.41000000000008185</v>
      </c>
      <c r="C2061">
        <f>front!D2061-front!B2061</f>
        <v>1140.5999999999999</v>
      </c>
      <c r="D2061" s="2">
        <f>front!E2061-front!C2061</f>
        <v>11289.4</v>
      </c>
      <c r="E2061" s="2">
        <f>IF(front!F2061-front!C2061&gt;0,front!F2061-front!C2061,0)</f>
        <v>10679.699999999999</v>
      </c>
      <c r="F2061" s="2">
        <f>front!I2061-front!H2061</f>
        <v>169.80000000000109</v>
      </c>
      <c r="G2061" s="2"/>
      <c r="H2061" s="2"/>
      <c r="I2061" s="4">
        <f>C2061/(constants!$A$4+constants!$B$4*data!C2061+constants!$C$4*data!C2061^2+constants!$D$4*data!C2061^3+constants!$E$4*data!C2061^4+constants!$F$4*data!C2061^5+constants!$G$4*data!C2061^6+constants!$H$4*data!C2061^7)</f>
        <v>1137.9841013215391</v>
      </c>
      <c r="J2061" s="4">
        <f>D2061/(constants!$A$4+constants!$B$4*data!D2061+constants!$C$4*data!D2061^2+constants!$D$4*data!D2061^3+constants!$E$4*data!D2061^4+constants!$F$4*data!D2061^5+constants!$G$4*data!D2061^6+constants!$H$4*data!D2061^7)</f>
        <v>11298.746061653757</v>
      </c>
      <c r="K2061" s="4">
        <f>E2061/(constants!$A$4+constants!$B$4*data!E2061+constants!$C$4*data!E2061^2+constants!$D$4*data!E2061^3+constants!$E$4*data!E2061^4+constants!$F$4*data!E2061^5+constants!$G$4*data!E2061^6+constants!$H$4*data!E2061^7)</f>
        <v>10683.503329206229</v>
      </c>
      <c r="L2061" s="4">
        <f>F2061/(constants!$A$4+constants!$B$4*data!F2061+constants!$C$4*data!F2061^2+constants!$D$4*data!F2061^3+constants!$E$4*data!F2061^4+constants!$F$4*data!F2061^5+constants!$G$4*data!F2061^6+constants!$H$4*data!F2061^7)</f>
        <v>169.4014759293897</v>
      </c>
      <c r="M2061" s="4"/>
      <c r="N2061" s="4"/>
      <c r="O2061" s="4">
        <f t="shared" si="421"/>
        <v>2844.9602533038478</v>
      </c>
      <c r="P2061" s="4">
        <f t="shared" si="422"/>
        <v>2824.6865154134393</v>
      </c>
      <c r="Q2061" s="4">
        <f t="shared" si="422"/>
        <v>2670.8758323015572</v>
      </c>
      <c r="R2061" s="4">
        <f t="shared" si="423"/>
        <v>42.350368982347426</v>
      </c>
      <c r="S2061" s="4"/>
      <c r="U2061" s="4">
        <f t="shared" si="426"/>
        <v>0.94554769802858307</v>
      </c>
      <c r="X2061">
        <f>IF(front!E2061&gt;$X$2,O2061,P2061)</f>
        <v>2824.6865154134393</v>
      </c>
      <c r="Y2061">
        <f t="shared" si="419"/>
        <v>2590.7057271123767</v>
      </c>
      <c r="Z2061">
        <f>SUMPRODUCT($B$7:$B$456,Y$7:Y$456,EXP(constants!$B$32+constants!$A$32*ABS($A$7:$A$456-$A2061)))</f>
        <v>7.4915738458629684E-17</v>
      </c>
      <c r="AA2061">
        <f t="shared" si="424"/>
        <v>2590.7057271123767</v>
      </c>
      <c r="AB2061">
        <f t="shared" si="425"/>
        <v>2585.2597685527739</v>
      </c>
      <c r="AD2061" s="4"/>
      <c r="AE2061" s="4"/>
      <c r="AF2061" s="4"/>
    </row>
    <row r="2062" spans="1:32" x14ac:dyDescent="0.2">
      <c r="A2062">
        <f>front!A2062</f>
        <v>1112.1600000000001</v>
      </c>
      <c r="B2062" s="1">
        <f t="shared" si="420"/>
        <v>0.42000000000007276</v>
      </c>
      <c r="C2062">
        <f>front!D2062-front!B2062</f>
        <v>1079.8000000000002</v>
      </c>
      <c r="D2062" s="2">
        <f>front!E2062-front!C2062</f>
        <v>10591.099999999999</v>
      </c>
      <c r="E2062" s="2">
        <f>IF(front!F2062-front!C2062&gt;0,front!F2062-front!C2062,0)</f>
        <v>10101.700000000001</v>
      </c>
      <c r="F2062" s="2">
        <f>front!I2062-front!H2062</f>
        <v>133.10000000000036</v>
      </c>
      <c r="G2062" s="2"/>
      <c r="H2062" s="2"/>
      <c r="I2062" s="4">
        <f>C2062/(constants!$A$4+constants!$B$4*data!C2062+constants!$C$4*data!C2062^2+constants!$D$4*data!C2062^3+constants!$E$4*data!C2062^4+constants!$F$4*data!C2062^5+constants!$G$4*data!C2062^6+constants!$H$4*data!C2062^7)</f>
        <v>1077.3217656969639</v>
      </c>
      <c r="J2062" s="4">
        <f>D2062/(constants!$A$4+constants!$B$4*data!D2062+constants!$C$4*data!D2062^2+constants!$D$4*data!D2062^3+constants!$E$4*data!D2062^4+constants!$F$4*data!D2062^5+constants!$G$4*data!D2062^6+constants!$H$4*data!D2062^7)</f>
        <v>10594.179689966533</v>
      </c>
      <c r="K2062" s="4">
        <f>E2062/(constants!$A$4+constants!$B$4*data!E2062+constants!$C$4*data!E2062^2+constants!$D$4*data!E2062^3+constants!$E$4*data!E2062^4+constants!$F$4*data!E2062^5+constants!$G$4*data!E2062^6+constants!$H$4*data!E2062^7)</f>
        <v>10101.142355859596</v>
      </c>
      <c r="L2062" s="4">
        <f>F2062/(constants!$A$4+constants!$B$4*data!F2062+constants!$C$4*data!F2062^2+constants!$D$4*data!F2062^3+constants!$E$4*data!F2062^4+constants!$F$4*data!F2062^5+constants!$G$4*data!F2062^6+constants!$H$4*data!F2062^7)</f>
        <v>132.7871452211842</v>
      </c>
      <c r="M2062" s="4"/>
      <c r="N2062" s="4"/>
      <c r="O2062" s="4">
        <f t="shared" si="421"/>
        <v>2693.3044142424101</v>
      </c>
      <c r="P2062" s="4">
        <f t="shared" si="422"/>
        <v>2648.5449224916333</v>
      </c>
      <c r="Q2062" s="4">
        <f t="shared" si="422"/>
        <v>2525.285588964899</v>
      </c>
      <c r="R2062" s="4">
        <f t="shared" si="423"/>
        <v>33.196786305296051</v>
      </c>
      <c r="S2062" s="4"/>
      <c r="U2062" s="4">
        <f t="shared" si="426"/>
        <v>0.95346149031492455</v>
      </c>
      <c r="X2062">
        <f>IF(front!E2062&gt;$X$2,O2062,P2062)</f>
        <v>2648.5449224916333</v>
      </c>
      <c r="Y2062">
        <f t="shared" si="419"/>
        <v>2414.5641341905707</v>
      </c>
      <c r="Z2062">
        <f>SUMPRODUCT($B$7:$B$456,Y$7:Y$456,EXP(constants!$B$32+constants!$A$32*ABS($A$7:$A$456-$A2062)))</f>
        <v>7.3147239902657381E-17</v>
      </c>
      <c r="AA2062">
        <f t="shared" si="424"/>
        <v>2414.5641341905707</v>
      </c>
      <c r="AB2062">
        <f t="shared" si="425"/>
        <v>2409.1181756309679</v>
      </c>
      <c r="AD2062" s="4"/>
      <c r="AE2062" s="4"/>
      <c r="AF2062" s="4"/>
    </row>
    <row r="2063" spans="1:32" x14ac:dyDescent="0.2">
      <c r="A2063">
        <f>front!A2063</f>
        <v>1112.57</v>
      </c>
      <c r="B2063" s="1">
        <f t="shared" si="420"/>
        <v>0.40999999999985448</v>
      </c>
      <c r="C2063">
        <f>front!D2063-front!B2063</f>
        <v>1035.5499999999997</v>
      </c>
      <c r="D2063" s="2">
        <f>front!E2063-front!C2063</f>
        <v>10075.999999999998</v>
      </c>
      <c r="E2063" s="2">
        <f>IF(front!F2063-front!C2063&gt;0,front!F2063-front!C2063,0)</f>
        <v>9593.9999999999982</v>
      </c>
      <c r="F2063" s="2">
        <f>front!I2063-front!H2063</f>
        <v>146.59999999999854</v>
      </c>
      <c r="G2063" s="2"/>
      <c r="H2063" s="2"/>
      <c r="I2063" s="4">
        <f>C2063/(constants!$A$4+constants!$B$4*data!C2063+constants!$C$4*data!C2063^2+constants!$D$4*data!C2063^3+constants!$E$4*data!C2063^4+constants!$F$4*data!C2063^5+constants!$G$4*data!C2063^6+constants!$H$4*data!C2063^7)</f>
        <v>1033.1719723754691</v>
      </c>
      <c r="J2063" s="4">
        <f>D2063/(constants!$A$4+constants!$B$4*data!D2063+constants!$C$4*data!D2063^2+constants!$D$4*data!D2063^3+constants!$E$4*data!D2063^4+constants!$F$4*data!D2063^5+constants!$G$4*data!D2063^6+constants!$H$4*data!D2063^7)</f>
        <v>10075.267831029543</v>
      </c>
      <c r="K2063" s="4">
        <f>E2063/(constants!$A$4+constants!$B$4*data!E2063+constants!$C$4*data!E2063^2+constants!$D$4*data!E2063^3+constants!$E$4*data!E2063^4+constants!$F$4*data!E2063^5+constants!$G$4*data!E2063^6+constants!$H$4*data!E2063^7)</f>
        <v>9590.2880115721764</v>
      </c>
      <c r="L2063" s="4">
        <f>F2063/(constants!$A$4+constants!$B$4*data!F2063+constants!$C$4*data!F2063^2+constants!$D$4*data!F2063^3+constants!$E$4*data!F2063^4+constants!$F$4*data!F2063^5+constants!$G$4*data!F2063^6+constants!$H$4*data!F2063^7)</f>
        <v>146.25560438689678</v>
      </c>
      <c r="M2063" s="4"/>
      <c r="N2063" s="4"/>
      <c r="O2063" s="4">
        <f t="shared" si="421"/>
        <v>2582.9299309386724</v>
      </c>
      <c r="P2063" s="4">
        <f t="shared" si="422"/>
        <v>2518.8169577573858</v>
      </c>
      <c r="Q2063" s="4">
        <f t="shared" si="422"/>
        <v>2397.5720028930441</v>
      </c>
      <c r="R2063" s="4">
        <f t="shared" si="423"/>
        <v>36.563901096724194</v>
      </c>
      <c r="S2063" s="4"/>
      <c r="U2063" s="4">
        <f t="shared" si="426"/>
        <v>0.9518643248407016</v>
      </c>
      <c r="X2063">
        <f>IF(front!E2063&gt;$X$2,O2063,P2063)</f>
        <v>2518.8169577573858</v>
      </c>
      <c r="Y2063">
        <f t="shared" si="419"/>
        <v>2284.8361694563232</v>
      </c>
      <c r="Z2063">
        <f>SUMPRODUCT($B$7:$B$456,Y$7:Y$456,EXP(constants!$B$32+constants!$A$32*ABS($A$7:$A$456-$A2063)))</f>
        <v>7.1461124942030188E-17</v>
      </c>
      <c r="AA2063">
        <f t="shared" si="424"/>
        <v>2284.8361694563232</v>
      </c>
      <c r="AB2063">
        <f t="shared" si="425"/>
        <v>2279.3902108967204</v>
      </c>
      <c r="AD2063" s="4"/>
      <c r="AE2063" s="4"/>
      <c r="AF2063" s="4"/>
    </row>
    <row r="2064" spans="1:32" x14ac:dyDescent="0.2">
      <c r="A2064">
        <f>front!A2064</f>
        <v>1112.99</v>
      </c>
      <c r="B2064" s="1">
        <f t="shared" si="420"/>
        <v>0.42000000000007276</v>
      </c>
      <c r="C2064">
        <f>front!D2064-front!B2064</f>
        <v>992.84999999999991</v>
      </c>
      <c r="D2064" s="2">
        <f>front!E2064-front!C2064</f>
        <v>9810.6999999999989</v>
      </c>
      <c r="E2064" s="2">
        <f>IF(front!F2064-front!C2064&gt;0,front!F2064-front!C2064,0)</f>
        <v>9269.3000000000011</v>
      </c>
      <c r="F2064" s="2">
        <f>front!I2064-front!H2064</f>
        <v>130.70000000000073</v>
      </c>
      <c r="G2064" s="2"/>
      <c r="H2064" s="2"/>
      <c r="I2064" s="4">
        <f>C2064/(constants!$A$4+constants!$B$4*data!C2064+constants!$C$4*data!C2064^2+constants!$D$4*data!C2064^3+constants!$E$4*data!C2064^4+constants!$F$4*data!C2064^5+constants!$G$4*data!C2064^6+constants!$H$4*data!C2064^7)</f>
        <v>990.56868890281999</v>
      </c>
      <c r="J2064" s="4">
        <f>D2064/(constants!$A$4+constants!$B$4*data!D2064+constants!$C$4*data!D2064^2+constants!$D$4*data!D2064^3+constants!$E$4*data!D2064^4+constants!$F$4*data!D2064^5+constants!$G$4*data!D2064^6+constants!$H$4*data!D2064^7)</f>
        <v>9808.2595712734201</v>
      </c>
      <c r="K2064" s="4">
        <f>E2064/(constants!$A$4+constants!$B$4*data!E2064+constants!$C$4*data!E2064^2+constants!$D$4*data!E2064^3+constants!$E$4*data!E2064^4+constants!$F$4*data!E2064^5+constants!$G$4*data!E2064^6+constants!$H$4*data!E2064^7)</f>
        <v>9263.8840605833084</v>
      </c>
      <c r="L2064" s="4">
        <f>F2064/(constants!$A$4+constants!$B$4*data!F2064+constants!$C$4*data!F2064^2+constants!$D$4*data!F2064^3+constants!$E$4*data!F2064^4+constants!$F$4*data!F2064^5+constants!$G$4*data!F2064^6+constants!$H$4*data!F2064^7)</f>
        <v>130.39275591673814</v>
      </c>
      <c r="M2064" s="4"/>
      <c r="N2064" s="4"/>
      <c r="O2064" s="4">
        <f t="shared" si="421"/>
        <v>2476.4217222570501</v>
      </c>
      <c r="P2064" s="4">
        <f t="shared" si="422"/>
        <v>2452.064892818355</v>
      </c>
      <c r="Q2064" s="4">
        <f t="shared" si="422"/>
        <v>2315.9710151458271</v>
      </c>
      <c r="R2064" s="4">
        <f t="shared" si="423"/>
        <v>32.598188979184535</v>
      </c>
      <c r="S2064" s="4"/>
      <c r="U2064" s="4">
        <f t="shared" si="426"/>
        <v>0.94449825611421556</v>
      </c>
      <c r="X2064">
        <f>IF(front!E2064&gt;$X$2,O2064,P2064)</f>
        <v>2452.064892818355</v>
      </c>
      <c r="Y2064">
        <f t="shared" si="419"/>
        <v>2218.0841045172924</v>
      </c>
      <c r="Z2064">
        <f>SUMPRODUCT($B$7:$B$456,Y$7:Y$456,EXP(constants!$B$32+constants!$A$32*ABS($A$7:$A$456-$A2064)))</f>
        <v>6.9774177728155692E-17</v>
      </c>
      <c r="AA2064">
        <f t="shared" si="424"/>
        <v>2218.0841045172924</v>
      </c>
      <c r="AB2064">
        <f t="shared" si="425"/>
        <v>2212.6381459576896</v>
      </c>
      <c r="AD2064" s="4"/>
      <c r="AE2064" s="4"/>
      <c r="AF2064" s="4"/>
    </row>
    <row r="2065" spans="1:32" x14ac:dyDescent="0.2">
      <c r="A2065">
        <f>front!A2065</f>
        <v>1113.4100000000001</v>
      </c>
      <c r="B2065" s="1">
        <f t="shared" si="420"/>
        <v>0.42000000000007276</v>
      </c>
      <c r="C2065">
        <f>front!D2065-front!B2065</f>
        <v>972.54999999999973</v>
      </c>
      <c r="D2065" s="2">
        <f>front!E2065-front!C2065</f>
        <v>9703.9</v>
      </c>
      <c r="E2065" s="2">
        <f>IF(front!F2065-front!C2065&gt;0,front!F2065-front!C2065,0)</f>
        <v>9177.6</v>
      </c>
      <c r="F2065" s="2">
        <f>front!I2065-front!H2065</f>
        <v>128.69999999999891</v>
      </c>
      <c r="G2065" s="2"/>
      <c r="H2065" s="2"/>
      <c r="I2065" s="4">
        <f>C2065/(constants!$A$4+constants!$B$4*data!C2065+constants!$C$4*data!C2065^2+constants!$D$4*data!C2065^3+constants!$E$4*data!C2065^4+constants!$F$4*data!C2065^5+constants!$G$4*data!C2065^6+constants!$H$4*data!C2065^7)</f>
        <v>970.31467790673651</v>
      </c>
      <c r="J2065" s="4">
        <f>D2065/(constants!$A$4+constants!$B$4*data!D2065+constants!$C$4*data!D2065^2+constants!$D$4*data!D2065^3+constants!$E$4*data!D2065^4+constants!$F$4*data!D2065^5+constants!$G$4*data!D2065^6+constants!$H$4*data!D2065^7)</f>
        <v>9700.8191901355876</v>
      </c>
      <c r="K2065" s="4">
        <f>E2065/(constants!$A$4+constants!$B$4*data!E2065+constants!$C$4*data!E2065^2+constants!$D$4*data!E2065^3+constants!$E$4*data!E2065^4+constants!$F$4*data!E2065^5+constants!$G$4*data!E2065^6+constants!$H$4*data!E2065^7)</f>
        <v>9171.7453498246014</v>
      </c>
      <c r="L2065" s="4">
        <f>F2065/(constants!$A$4+constants!$B$4*data!F2065+constants!$C$4*data!F2065^2+constants!$D$4*data!F2065^3+constants!$E$4*data!F2065^4+constants!$F$4*data!F2065^5+constants!$G$4*data!F2065^6+constants!$H$4*data!F2065^7)</f>
        <v>128.39743229648479</v>
      </c>
      <c r="M2065" s="4"/>
      <c r="N2065" s="4"/>
      <c r="O2065" s="4">
        <f t="shared" si="421"/>
        <v>2425.7866947668413</v>
      </c>
      <c r="P2065" s="4">
        <f t="shared" si="422"/>
        <v>2425.2047975338969</v>
      </c>
      <c r="Q2065" s="4">
        <f t="shared" si="422"/>
        <v>2292.9363374561503</v>
      </c>
      <c r="R2065" s="4">
        <f t="shared" si="423"/>
        <v>32.099358074121199</v>
      </c>
      <c r="S2065" s="4"/>
      <c r="U2065" s="4">
        <f t="shared" si="426"/>
        <v>0.94546091108996422</v>
      </c>
      <c r="X2065">
        <f>IF(front!E2065&gt;$X$2,O2065,P2065)</f>
        <v>2425.2047975338969</v>
      </c>
      <c r="Y2065">
        <f t="shared" si="419"/>
        <v>2191.2240092328343</v>
      </c>
      <c r="Z2065">
        <f>SUMPRODUCT($B$7:$B$456,Y$7:Y$456,EXP(constants!$B$32+constants!$A$32*ABS($A$7:$A$456-$A2065)))</f>
        <v>6.8127053437649783E-17</v>
      </c>
      <c r="AA2065">
        <f t="shared" si="424"/>
        <v>2191.2240092328343</v>
      </c>
      <c r="AB2065">
        <f t="shared" si="425"/>
        <v>2185.7780506732315</v>
      </c>
      <c r="AD2065" s="4"/>
      <c r="AE2065" s="4"/>
      <c r="AF2065" s="4"/>
    </row>
    <row r="2066" spans="1:32" x14ac:dyDescent="0.2">
      <c r="A2066">
        <f>front!A2066</f>
        <v>1113.82</v>
      </c>
      <c r="B2066" s="1">
        <f t="shared" si="420"/>
        <v>0.40999999999985448</v>
      </c>
      <c r="C2066">
        <f>front!D2066-front!B2066</f>
        <v>930.25</v>
      </c>
      <c r="D2066" s="2">
        <f>front!E2066-front!C2066</f>
        <v>9250.5999999999985</v>
      </c>
      <c r="E2066" s="2">
        <f>IF(front!F2066-front!C2066&gt;0,front!F2066-front!C2066,0)</f>
        <v>8744</v>
      </c>
      <c r="F2066" s="2">
        <f>front!I2066-front!H2066</f>
        <v>132.70000000000073</v>
      </c>
      <c r="G2066" s="2"/>
      <c r="H2066" s="2"/>
      <c r="I2066" s="4">
        <f>C2066/(constants!$A$4+constants!$B$4*data!C2066+constants!$C$4*data!C2066^2+constants!$D$4*data!C2066^3+constants!$E$4*data!C2066^4+constants!$F$4*data!C2066^5+constants!$G$4*data!C2066^6+constants!$H$4*data!C2066^7)</f>
        <v>928.11053060922666</v>
      </c>
      <c r="J2066" s="4">
        <f>D2066/(constants!$A$4+constants!$B$4*data!D2066+constants!$C$4*data!D2066^2+constants!$D$4*data!D2066^3+constants!$E$4*data!D2066^4+constants!$F$4*data!D2066^5+constants!$G$4*data!D2066^6+constants!$H$4*data!D2066^7)</f>
        <v>9245.093100467926</v>
      </c>
      <c r="K2066" s="4">
        <f>E2066/(constants!$A$4+constants!$B$4*data!E2066+constants!$C$4*data!E2066^2+constants!$D$4*data!E2066^3+constants!$E$4*data!E2066^4+constants!$F$4*data!E2066^5+constants!$G$4*data!E2066^6+constants!$H$4*data!E2066^7)</f>
        <v>8736.3144004551268</v>
      </c>
      <c r="L2066" s="4">
        <f>F2066/(constants!$A$4+constants!$B$4*data!F2066+constants!$C$4*data!F2066^2+constants!$D$4*data!F2066^3+constants!$E$4*data!F2066^4+constants!$F$4*data!F2066^5+constants!$G$4*data!F2066^6+constants!$H$4*data!F2066^7)</f>
        <v>132.38808026452924</v>
      </c>
      <c r="M2066" s="4"/>
      <c r="N2066" s="4"/>
      <c r="O2066" s="4">
        <f t="shared" si="421"/>
        <v>2320.2763265230665</v>
      </c>
      <c r="P2066" s="4">
        <f t="shared" si="422"/>
        <v>2311.2732751169815</v>
      </c>
      <c r="Q2066" s="4">
        <f t="shared" si="422"/>
        <v>2184.0786001137817</v>
      </c>
      <c r="R2066" s="4">
        <f t="shared" si="423"/>
        <v>33.097020066132309</v>
      </c>
      <c r="S2066" s="4"/>
      <c r="U2066" s="4">
        <f t="shared" si="426"/>
        <v>0.94496770400429519</v>
      </c>
      <c r="X2066">
        <f>IF(front!E2066&gt;$X$2,O2066,P2066)</f>
        <v>2311.2732751169815</v>
      </c>
      <c r="Y2066">
        <f t="shared" si="419"/>
        <v>2077.2924868159189</v>
      </c>
      <c r="Z2066">
        <f>SUMPRODUCT($B$7:$B$456,Y$7:Y$456,EXP(constants!$B$32+constants!$A$32*ABS($A$7:$A$456-$A2066)))</f>
        <v>6.6556658653409912E-17</v>
      </c>
      <c r="AA2066">
        <f t="shared" si="424"/>
        <v>2077.2924868159189</v>
      </c>
      <c r="AB2066">
        <f t="shared" si="425"/>
        <v>2071.8465282563161</v>
      </c>
      <c r="AD2066" s="4"/>
      <c r="AE2066" s="4"/>
      <c r="AF2066" s="4"/>
    </row>
    <row r="2067" spans="1:32" x14ac:dyDescent="0.2">
      <c r="A2067">
        <f>front!A2067</f>
        <v>1114.24</v>
      </c>
      <c r="B2067" s="1">
        <f t="shared" si="420"/>
        <v>0.42000000000007276</v>
      </c>
      <c r="C2067">
        <f>front!D2067-front!B2067</f>
        <v>798.94999999999982</v>
      </c>
      <c r="D2067" s="2">
        <f>front!E2067-front!C2067</f>
        <v>7857.3000000000011</v>
      </c>
      <c r="E2067" s="2">
        <f>IF(front!F2067-front!C2067&gt;0,front!F2067-front!C2067,0)</f>
        <v>7444.7000000000007</v>
      </c>
      <c r="F2067" s="2">
        <f>front!I2067-front!H2067</f>
        <v>156.79999999999927</v>
      </c>
      <c r="G2067" s="2"/>
      <c r="H2067" s="2"/>
      <c r="I2067" s="4">
        <f>C2067/(constants!$A$4+constants!$B$4*data!C2067+constants!$C$4*data!C2067^2+constants!$D$4*data!C2067^3+constants!$E$4*data!C2067^4+constants!$F$4*data!C2067^5+constants!$G$4*data!C2067^6+constants!$H$4*data!C2067^7)</f>
        <v>797.10834451851019</v>
      </c>
      <c r="J2067" s="4">
        <f>D2067/(constants!$A$4+constants!$B$4*data!D2067+constants!$C$4*data!D2067^2+constants!$D$4*data!D2067^3+constants!$E$4*data!D2067^4+constants!$F$4*data!D2067^5+constants!$G$4*data!D2067^6+constants!$H$4*data!D2067^7)</f>
        <v>7847.0315192603157</v>
      </c>
      <c r="K2067" s="4">
        <f>E2067/(constants!$A$4+constants!$B$4*data!E2067+constants!$C$4*data!E2067^2+constants!$D$4*data!E2067^3+constants!$E$4*data!E2067^4+constants!$F$4*data!E2067^5+constants!$G$4*data!E2067^6+constants!$H$4*data!E2067^7)</f>
        <v>7433.708849285852</v>
      </c>
      <c r="L2067" s="4">
        <f>F2067/(constants!$A$4+constants!$B$4*data!F2067+constants!$C$4*data!F2067^2+constants!$D$4*data!F2067^3+constants!$E$4*data!F2067^4+constants!$F$4*data!F2067^5+constants!$G$4*data!F2067^6+constants!$H$4*data!F2067^7)</f>
        <v>156.4317949943871</v>
      </c>
      <c r="M2067" s="4"/>
      <c r="N2067" s="4"/>
      <c r="O2067" s="4">
        <f t="shared" si="421"/>
        <v>1992.7708612962754</v>
      </c>
      <c r="P2067" s="4">
        <f t="shared" si="422"/>
        <v>1961.7578798150787</v>
      </c>
      <c r="Q2067" s="4">
        <f t="shared" si="422"/>
        <v>1858.427212321463</v>
      </c>
      <c r="R2067" s="4">
        <f t="shared" si="423"/>
        <v>39.107948748596776</v>
      </c>
      <c r="S2067" s="4"/>
      <c r="U2067" s="4">
        <f t="shared" si="426"/>
        <v>0.94732751245359803</v>
      </c>
      <c r="X2067">
        <f>IF(front!E2067&gt;$X$2,O2067,P2067)</f>
        <v>1961.7578798150787</v>
      </c>
      <c r="Y2067">
        <f t="shared" si="419"/>
        <v>1727.7770915140161</v>
      </c>
      <c r="Z2067">
        <f>SUMPRODUCT($B$7:$B$456,Y$7:Y$456,EXP(constants!$B$32+constants!$A$32*ABS($A$7:$A$456-$A2067)))</f>
        <v>6.4985488734503033E-17</v>
      </c>
      <c r="AA2067">
        <f t="shared" si="424"/>
        <v>1727.7770915140161</v>
      </c>
      <c r="AB2067">
        <f t="shared" si="425"/>
        <v>1722.3311329544133</v>
      </c>
      <c r="AD2067" s="4"/>
      <c r="AE2067" s="4"/>
      <c r="AF2067" s="4"/>
    </row>
    <row r="2068" spans="1:32" x14ac:dyDescent="0.2">
      <c r="A2068">
        <f>front!A2068</f>
        <v>1114.6500000000001</v>
      </c>
      <c r="B2068" s="1">
        <f t="shared" si="420"/>
        <v>0.41000000000008185</v>
      </c>
      <c r="C2068">
        <f>front!D2068-front!B2068</f>
        <v>700.90000000000009</v>
      </c>
      <c r="D2068" s="2">
        <f>front!E2068-front!C2068</f>
        <v>6975.5</v>
      </c>
      <c r="E2068" s="2">
        <f>IF(front!F2068-front!C2068&gt;0,front!F2068-front!C2068,0)</f>
        <v>6603.3000000000011</v>
      </c>
      <c r="F2068" s="2">
        <f>front!I2068-front!H2068</f>
        <v>94.399999999999636</v>
      </c>
      <c r="G2068" s="2"/>
      <c r="H2068" s="2"/>
      <c r="I2068" s="4">
        <f>C2068/(constants!$A$4+constants!$B$4*data!C2068+constants!$C$4*data!C2068^2+constants!$D$4*data!C2068^3+constants!$E$4*data!C2068^4+constants!$F$4*data!C2068^5+constants!$G$4*data!C2068^6+constants!$H$4*data!C2068^7)</f>
        <v>699.28115384119133</v>
      </c>
      <c r="J2068" s="4">
        <f>D2068/(constants!$A$4+constants!$B$4*data!D2068+constants!$C$4*data!D2068^2+constants!$D$4*data!D2068^3+constants!$E$4*data!D2068^4+constants!$F$4*data!D2068^5+constants!$G$4*data!D2068^6+constants!$H$4*data!D2068^7)</f>
        <v>6964.0139170098355</v>
      </c>
      <c r="K2068" s="4">
        <f>E2068/(constants!$A$4+constants!$B$4*data!E2068+constants!$C$4*data!E2068^2+constants!$D$4*data!E2068^3+constants!$E$4*data!E2068^4+constants!$F$4*data!E2068^5+constants!$G$4*data!E2068^6+constants!$H$4*data!E2068^7)</f>
        <v>6591.6451150769844</v>
      </c>
      <c r="L2068" s="4">
        <f>F2068/(constants!$A$4+constants!$B$4*data!F2068+constants!$C$4*data!F2068^2+constants!$D$4*data!F2068^3+constants!$E$4*data!F2068^4+constants!$F$4*data!F2068^5+constants!$G$4*data!F2068^6+constants!$H$4*data!F2068^7)</f>
        <v>94.17774780513939</v>
      </c>
      <c r="M2068" s="4"/>
      <c r="N2068" s="4"/>
      <c r="O2068" s="4">
        <f t="shared" si="421"/>
        <v>1748.2028846029782</v>
      </c>
      <c r="P2068" s="4">
        <f t="shared" si="422"/>
        <v>1741.0034792524589</v>
      </c>
      <c r="Q2068" s="4">
        <f t="shared" si="422"/>
        <v>1647.9112787692461</v>
      </c>
      <c r="R2068" s="4">
        <f t="shared" si="423"/>
        <v>23.544436951284847</v>
      </c>
      <c r="S2068" s="4"/>
      <c r="U2068" s="4">
        <f t="shared" si="426"/>
        <v>0.94652957240316138</v>
      </c>
      <c r="X2068">
        <f>IF(front!E2068&gt;$X$2,O2068,P2068)</f>
        <v>1741.0034792524589</v>
      </c>
      <c r="Y2068">
        <f t="shared" si="419"/>
        <v>1507.0226909513963</v>
      </c>
      <c r="Z2068">
        <f>SUMPRODUCT($B$7:$B$456,Y$7:Y$456,EXP(constants!$B$32+constants!$A$32*ABS($A$7:$A$456-$A2068)))</f>
        <v>6.3487510069487197E-17</v>
      </c>
      <c r="AA2068">
        <f t="shared" si="424"/>
        <v>1507.0226909513963</v>
      </c>
      <c r="AB2068">
        <f t="shared" si="425"/>
        <v>1501.5767323917935</v>
      </c>
      <c r="AD2068" s="4"/>
      <c r="AE2068" s="4"/>
      <c r="AF2068" s="4"/>
    </row>
    <row r="2069" spans="1:32" x14ac:dyDescent="0.2">
      <c r="A2069">
        <f>front!A2069</f>
        <v>1115.07</v>
      </c>
      <c r="B2069" s="1">
        <f t="shared" si="420"/>
        <v>0.41999999999984539</v>
      </c>
      <c r="C2069">
        <f>front!D2069-front!B2069</f>
        <v>606.44999999999982</v>
      </c>
      <c r="D2069" s="2">
        <f>front!E2069-front!C2069</f>
        <v>6035.2000000000007</v>
      </c>
      <c r="E2069" s="2">
        <f>IF(front!F2069-front!C2069&gt;0,front!F2069-front!C2069,0)</f>
        <v>5766.9</v>
      </c>
      <c r="F2069" s="2">
        <f>front!I2069-front!H2069</f>
        <v>87.399999999999636</v>
      </c>
      <c r="G2069" s="2"/>
      <c r="H2069" s="2"/>
      <c r="I2069" s="4">
        <f>C2069/(constants!$A$4+constants!$B$4*data!C2069+constants!$C$4*data!C2069^2+constants!$D$4*data!C2069^3+constants!$E$4*data!C2069^4+constants!$F$4*data!C2069^5+constants!$G$4*data!C2069^6+constants!$H$4*data!C2069^7)</f>
        <v>605.04626200645419</v>
      </c>
      <c r="J2069" s="4">
        <f>D2069/(constants!$A$4+constants!$B$4*data!D2069+constants!$C$4*data!D2069^2+constants!$D$4*data!D2069^3+constants!$E$4*data!D2069^4+constants!$F$4*data!D2069^5+constants!$G$4*data!D2069^6+constants!$H$4*data!D2069^7)</f>
        <v>6023.623562929627</v>
      </c>
      <c r="K2069" s="4">
        <f>E2069/(constants!$A$4+constants!$B$4*data!E2069+constants!$C$4*data!E2069^2+constants!$D$4*data!E2069^3+constants!$E$4*data!E2069^4+constants!$F$4*data!E2069^5+constants!$G$4*data!E2069^6+constants!$H$4*data!E2069^7)</f>
        <v>5755.4853606197021</v>
      </c>
      <c r="L2069" s="4">
        <f>F2069/(constants!$A$4+constants!$B$4*data!F2069+constants!$C$4*data!F2069^2+constants!$D$4*data!F2069^3+constants!$E$4*data!F2069^4+constants!$F$4*data!F2069^5+constants!$G$4*data!F2069^6+constants!$H$4*data!F2069^7)</f>
        <v>87.194166192410549</v>
      </c>
      <c r="M2069" s="4"/>
      <c r="N2069" s="4"/>
      <c r="O2069" s="4">
        <f t="shared" si="421"/>
        <v>1512.6156550161354</v>
      </c>
      <c r="P2069" s="4">
        <f t="shared" si="422"/>
        <v>1505.9058907324068</v>
      </c>
      <c r="Q2069" s="4">
        <f t="shared" si="422"/>
        <v>1438.8713401549255</v>
      </c>
      <c r="R2069" s="4">
        <f t="shared" si="423"/>
        <v>21.798541548102637</v>
      </c>
      <c r="S2069" s="4"/>
      <c r="U2069" s="4">
        <f t="shared" si="426"/>
        <v>0.95548556454289546</v>
      </c>
      <c r="X2069">
        <f>IF(front!E2069&gt;$X$2,O2069,P2069)</f>
        <v>1505.9058907324068</v>
      </c>
      <c r="Y2069">
        <f t="shared" si="419"/>
        <v>1271.9251024313442</v>
      </c>
      <c r="Z2069">
        <f>SUMPRODUCT($B$7:$B$456,Y$7:Y$456,EXP(constants!$B$32+constants!$A$32*ABS($A$7:$A$456-$A2069)))</f>
        <v>6.1988792013839833E-17</v>
      </c>
      <c r="AA2069">
        <f t="shared" si="424"/>
        <v>1271.9251024313442</v>
      </c>
      <c r="AB2069">
        <f t="shared" si="425"/>
        <v>1266.4791438717414</v>
      </c>
      <c r="AD2069" s="4"/>
      <c r="AE2069" s="4"/>
      <c r="AF2069" s="4"/>
    </row>
    <row r="2070" spans="1:32" x14ac:dyDescent="0.2">
      <c r="A2070">
        <f>front!A2070</f>
        <v>1115.48</v>
      </c>
      <c r="B2070" s="1">
        <f t="shared" si="420"/>
        <v>0.41000000000008185</v>
      </c>
      <c r="C2070">
        <f>front!D2070-front!B2070</f>
        <v>576.14999999999964</v>
      </c>
      <c r="D2070" s="2">
        <f>front!E2070-front!C2070</f>
        <v>5724.9</v>
      </c>
      <c r="E2070" s="2">
        <f>IF(front!F2070-front!C2070&gt;0,front!F2070-front!C2070,0)</f>
        <v>5443.1</v>
      </c>
      <c r="F2070" s="2">
        <f>front!I2070-front!H2070</f>
        <v>52.700000000000728</v>
      </c>
      <c r="G2070" s="2"/>
      <c r="H2070" s="2"/>
      <c r="I2070" s="4">
        <f>C2070/(constants!$A$4+constants!$B$4*data!C2070+constants!$C$4*data!C2070^2+constants!$D$4*data!C2070^3+constants!$E$4*data!C2070^4+constants!$F$4*data!C2070^5+constants!$G$4*data!C2070^6+constants!$H$4*data!C2070^7)</f>
        <v>574.81539293063747</v>
      </c>
      <c r="J2070" s="4">
        <f>D2070/(constants!$A$4+constants!$B$4*data!D2070+constants!$C$4*data!D2070^2+constants!$D$4*data!D2070^3+constants!$E$4*data!D2070^4+constants!$F$4*data!D2070^5+constants!$G$4*data!D2070^6+constants!$H$4*data!D2070^7)</f>
        <v>5713.5172438202844</v>
      </c>
      <c r="K2070" s="4">
        <f>E2070/(constants!$A$4+constants!$B$4*data!E2070+constants!$C$4*data!E2070^2+constants!$D$4*data!E2070^3+constants!$E$4*data!E2070^4+constants!$F$4*data!E2070^5+constants!$G$4*data!E2070^6+constants!$H$4*data!E2070^7)</f>
        <v>5431.9738416942018</v>
      </c>
      <c r="L2070" s="4">
        <f>F2070/(constants!$A$4+constants!$B$4*data!F2070+constants!$C$4*data!F2070^2+constants!$D$4*data!F2070^3+constants!$E$4*data!F2070^4+constants!$F$4*data!F2070^5+constants!$G$4*data!F2070^6+constants!$H$4*data!F2070^7)</f>
        <v>52.575697557351013</v>
      </c>
      <c r="M2070" s="4"/>
      <c r="N2070" s="4"/>
      <c r="O2070" s="4">
        <f t="shared" si="421"/>
        <v>1437.0384823265936</v>
      </c>
      <c r="P2070" s="4">
        <f t="shared" si="422"/>
        <v>1428.3793109550711</v>
      </c>
      <c r="Q2070" s="4">
        <f t="shared" si="422"/>
        <v>1357.9934604235505</v>
      </c>
      <c r="R2070" s="4">
        <f t="shared" si="423"/>
        <v>13.143924389337753</v>
      </c>
      <c r="S2070" s="4"/>
      <c r="U2070" s="4">
        <f t="shared" si="426"/>
        <v>0.9507232777794451</v>
      </c>
      <c r="X2070">
        <f>IF(front!E2070&gt;$X$2,O2070,P2070)</f>
        <v>1428.3793109550711</v>
      </c>
      <c r="Y2070">
        <f t="shared" si="419"/>
        <v>1194.3985226540085</v>
      </c>
      <c r="Z2070">
        <f>SUMPRODUCT($B$7:$B$456,Y$7:Y$456,EXP(constants!$B$32+constants!$A$32*ABS($A$7:$A$456-$A2070)))</f>
        <v>6.0559890120276993E-17</v>
      </c>
      <c r="AA2070">
        <f t="shared" si="424"/>
        <v>1194.3985226540085</v>
      </c>
      <c r="AB2070">
        <f t="shared" si="425"/>
        <v>1188.9525640944057</v>
      </c>
      <c r="AD2070" s="4"/>
      <c r="AE2070" s="4"/>
      <c r="AF2070" s="4"/>
    </row>
    <row r="2071" spans="1:32" x14ac:dyDescent="0.2">
      <c r="A2071">
        <f>front!A2071</f>
        <v>1115.9000000000001</v>
      </c>
      <c r="B2071" s="1">
        <f t="shared" si="420"/>
        <v>0.42000000000007276</v>
      </c>
      <c r="C2071">
        <f>front!D2071-front!B2071</f>
        <v>-11.300000000000182</v>
      </c>
      <c r="D2071" s="2">
        <f>front!E2071-front!C2071</f>
        <v>-119.49999999999977</v>
      </c>
      <c r="E2071" s="2">
        <f>IF(front!F2071-front!C2071&gt;0,front!F2071-front!C2071,0)</f>
        <v>0</v>
      </c>
      <c r="F2071" s="2">
        <f>front!I2071-front!H2071</f>
        <v>0.8000000000001819</v>
      </c>
      <c r="G2071" s="2"/>
      <c r="H2071" s="2"/>
      <c r="I2071" s="4">
        <f>C2071/(constants!$A$4+constants!$B$4*data!C2071+constants!$C$4*data!C2071^2+constants!$D$4*data!C2071^3+constants!$E$4*data!C2071^4+constants!$F$4*data!C2071^5+constants!$G$4*data!C2071^6+constants!$H$4*data!C2071^7)</f>
        <v>-11.273268026471639</v>
      </c>
      <c r="J2071" s="4">
        <f>D2071/(constants!$A$4+constants!$B$4*data!D2071+constants!$C$4*data!D2071^2+constants!$D$4*data!D2071^3+constants!$E$4*data!D2071^4+constants!$F$4*data!D2071^5+constants!$G$4*data!D2071^6+constants!$H$4*data!D2071^7)</f>
        <v>-119.2157691214131</v>
      </c>
      <c r="K2071" s="4">
        <f>E2071/(constants!$A$4+constants!$B$4*data!E2071+constants!$C$4*data!E2071^2+constants!$D$4*data!E2071^3+constants!$E$4*data!E2071^4+constants!$F$4*data!E2071^5+constants!$G$4*data!E2071^6+constants!$H$4*data!E2071^7)</f>
        <v>0</v>
      </c>
      <c r="L2071" s="4">
        <f>F2071/(constants!$A$4+constants!$B$4*data!F2071+constants!$C$4*data!F2071^2+constants!$D$4*data!F2071^3+constants!$E$4*data!F2071^4+constants!$F$4*data!F2071^5+constants!$G$4*data!F2071^6+constants!$H$4*data!F2071^7)</f>
        <v>0.79810855411610726</v>
      </c>
      <c r="M2071" s="4"/>
      <c r="N2071" s="4"/>
      <c r="O2071" s="4">
        <f t="shared" si="421"/>
        <v>-28.183170066179095</v>
      </c>
      <c r="P2071" s="4">
        <f t="shared" si="422"/>
        <v>-29.803942280353276</v>
      </c>
      <c r="Q2071" s="4">
        <f t="shared" si="422"/>
        <v>0</v>
      </c>
      <c r="R2071" s="4">
        <f t="shared" si="423"/>
        <v>0.19952713852902682</v>
      </c>
      <c r="S2071" s="4"/>
      <c r="U2071" s="4">
        <f t="shared" si="426"/>
        <v>0</v>
      </c>
      <c r="X2071">
        <f>IF(front!E2071&gt;$X$2,O2071,P2071)</f>
        <v>-29.803942280353276</v>
      </c>
      <c r="Y2071">
        <f t="shared" si="419"/>
        <v>-263.78473058141589</v>
      </c>
      <c r="Z2071">
        <f>SUMPRODUCT($B$7:$B$456,Y$7:Y$456,EXP(constants!$B$32+constants!$A$32*ABS($A$7:$A$456-$A2071)))</f>
        <v>5.9130282931839627E-17</v>
      </c>
      <c r="AA2071">
        <f t="shared" si="424"/>
        <v>-263.78473058141589</v>
      </c>
      <c r="AB2071">
        <f t="shared" si="425"/>
        <v>0</v>
      </c>
      <c r="AD2071" s="4"/>
      <c r="AE2071" s="4"/>
      <c r="AF2071" s="4"/>
    </row>
    <row r="2072" spans="1:32" x14ac:dyDescent="0.2">
      <c r="A2072">
        <f>front!A2072</f>
        <v>1116.31</v>
      </c>
      <c r="B2072" s="1">
        <f t="shared" si="420"/>
        <v>0.40999999999985448</v>
      </c>
      <c r="C2072">
        <f>front!D2072-front!B2072</f>
        <v>2.1499999999996362</v>
      </c>
      <c r="D2072" s="2">
        <f>front!E2072-front!C2072</f>
        <v>13.900000000000091</v>
      </c>
      <c r="E2072" s="2">
        <f>IF(front!F2072-front!C2072&gt;0,front!F2072-front!C2072,0)</f>
        <v>14.400000000000091</v>
      </c>
      <c r="F2072" s="2">
        <f>front!I2072-front!H2072</f>
        <v>1.4000000000000909</v>
      </c>
      <c r="G2072" s="2"/>
      <c r="H2072" s="2"/>
      <c r="I2072" s="4">
        <f>C2072/(constants!$A$4+constants!$B$4*data!C2072+constants!$C$4*data!C2072^2+constants!$D$4*data!C2072^3+constants!$E$4*data!C2072^4+constants!$F$4*data!C2072^5+constants!$G$4*data!C2072^6+constants!$H$4*data!C2072^7)</f>
        <v>2.1449170618399958</v>
      </c>
      <c r="J2072" s="4">
        <f>D2072/(constants!$A$4+constants!$B$4*data!D2072+constants!$C$4*data!D2072^2+constants!$D$4*data!D2072^3+constants!$E$4*data!D2072^4+constants!$F$4*data!D2072^5+constants!$G$4*data!D2072^6+constants!$H$4*data!D2072^7)</f>
        <v>13.867156252777294</v>
      </c>
      <c r="K2072" s="4">
        <f>E2072/(constants!$A$4+constants!$B$4*data!E2072+constants!$C$4*data!E2072^2+constants!$D$4*data!E2072^3+constants!$E$4*data!E2072^4+constants!$F$4*data!E2072^5+constants!$G$4*data!E2072^6+constants!$H$4*data!E2072^7)</f>
        <v>14.365975613446773</v>
      </c>
      <c r="L2072" s="4">
        <f>F2072/(constants!$A$4+constants!$B$4*data!F2072+constants!$C$4*data!F2072^2+constants!$D$4*data!F2072^3+constants!$E$4*data!F2072^4+constants!$F$4*data!F2072^5+constants!$G$4*data!F2072^6+constants!$H$4*data!F2072^7)</f>
        <v>1.3966900631153023</v>
      </c>
      <c r="M2072" s="4"/>
      <c r="N2072" s="4"/>
      <c r="O2072" s="4">
        <f t="shared" si="421"/>
        <v>5.3622926545999894</v>
      </c>
      <c r="P2072" s="4">
        <f t="shared" si="422"/>
        <v>3.4667890631943235</v>
      </c>
      <c r="Q2072" s="4">
        <f t="shared" si="422"/>
        <v>3.5914939033616933</v>
      </c>
      <c r="R2072" s="4">
        <f t="shared" si="423"/>
        <v>0.34917251577882558</v>
      </c>
      <c r="S2072" s="4"/>
      <c r="U2072" s="4">
        <f t="shared" si="426"/>
        <v>1.0359712800214231</v>
      </c>
      <c r="X2072">
        <f>IF(front!E2072&gt;$X$2,O2072,P2072)</f>
        <v>3.4667890631943235</v>
      </c>
      <c r="Y2072">
        <f t="shared" si="419"/>
        <v>-230.51399923786832</v>
      </c>
      <c r="Z2072">
        <f>SUMPRODUCT($B$7:$B$456,Y$7:Y$456,EXP(constants!$B$32+constants!$A$32*ABS($A$7:$A$456-$A2072)))</f>
        <v>5.7767272450375495E-17</v>
      </c>
      <c r="AA2072">
        <f t="shared" si="424"/>
        <v>-230.51399923786832</v>
      </c>
      <c r="AB2072">
        <f t="shared" si="425"/>
        <v>0</v>
      </c>
      <c r="AD2072" s="4"/>
      <c r="AE2072" s="4"/>
      <c r="AF2072" s="4"/>
    </row>
    <row r="2073" spans="1:32" x14ac:dyDescent="0.2">
      <c r="A2073">
        <f>front!A2073</f>
        <v>1116.73</v>
      </c>
      <c r="B2073" s="1">
        <f t="shared" si="420"/>
        <v>0.42000000000007276</v>
      </c>
      <c r="C2073">
        <f>front!D2073-front!B2073</f>
        <v>1.6999999999998181</v>
      </c>
      <c r="D2073" s="2">
        <f>front!E2073-front!C2073</f>
        <v>2.3000000000001819</v>
      </c>
      <c r="E2073" s="2">
        <f>IF(front!F2073-front!C2073&gt;0,front!F2073-front!C2073,0)</f>
        <v>0.3000000000001819</v>
      </c>
      <c r="F2073" s="2">
        <f>front!I2073-front!H2073</f>
        <v>1.6000000000003638</v>
      </c>
      <c r="G2073" s="2"/>
      <c r="H2073" s="2"/>
      <c r="I2073" s="4">
        <f>C2073/(constants!$A$4+constants!$B$4*data!C2073+constants!$C$4*data!C2073^2+constants!$D$4*data!C2073^3+constants!$E$4*data!C2073^4+constants!$F$4*data!C2073^5+constants!$G$4*data!C2073^6+constants!$H$4*data!C2073^7)</f>
        <v>1.6959808476149343</v>
      </c>
      <c r="J2073" s="4">
        <f>D2073/(constants!$A$4+constants!$B$4*data!D2073+constants!$C$4*data!D2073^2+constants!$D$4*data!D2073^3+constants!$E$4*data!D2073^4+constants!$F$4*data!D2073^5+constants!$G$4*data!D2073^6+constants!$H$4*data!D2073^7)</f>
        <v>2.2945624765712922</v>
      </c>
      <c r="K2073" s="4">
        <f>E2073/(constants!$A$4+constants!$B$4*data!E2073+constants!$C$4*data!E2073^2+constants!$D$4*data!E2073^3+constants!$E$4*data!E2073^4+constants!$F$4*data!E2073^5+constants!$G$4*data!E2073^6+constants!$H$4*data!E2073^7)</f>
        <v>0.29929069110384066</v>
      </c>
      <c r="L2073" s="4">
        <f>F2073/(constants!$A$4+constants!$B$4*data!F2073+constants!$C$4*data!F2073^2+constants!$D$4*data!F2073^3+constants!$E$4*data!F2073^4+constants!$F$4*data!F2073^5+constants!$G$4*data!F2073^6+constants!$H$4*data!F2073^7)</f>
        <v>1.5962172505608114</v>
      </c>
      <c r="M2073" s="4"/>
      <c r="N2073" s="4"/>
      <c r="O2073" s="4">
        <f t="shared" si="421"/>
        <v>4.2399521190373353</v>
      </c>
      <c r="P2073" s="4">
        <f t="shared" si="422"/>
        <v>0.57364061914282305</v>
      </c>
      <c r="Q2073" s="4">
        <f t="shared" si="422"/>
        <v>7.4822672775960164E-2</v>
      </c>
      <c r="R2073" s="4">
        <f t="shared" si="423"/>
        <v>0.39905431264020286</v>
      </c>
      <c r="S2073" s="4"/>
      <c r="U2073" s="4">
        <f t="shared" si="426"/>
        <v>0.13043475353569944</v>
      </c>
      <c r="X2073">
        <f>IF(front!E2073&gt;$X$2,O2073,P2073)</f>
        <v>0.57364061914282305</v>
      </c>
      <c r="Y2073">
        <f t="shared" si="419"/>
        <v>-233.40714768191981</v>
      </c>
      <c r="Z2073">
        <f>SUMPRODUCT($B$7:$B$456,Y$7:Y$456,EXP(constants!$B$32+constants!$A$32*ABS($A$7:$A$456-$A2073)))</f>
        <v>5.6403589197525176E-17</v>
      </c>
      <c r="AA2073">
        <f t="shared" si="424"/>
        <v>-233.40714768191981</v>
      </c>
      <c r="AB2073">
        <f t="shared" si="425"/>
        <v>0</v>
      </c>
      <c r="AD2073" s="4"/>
      <c r="AE2073" s="4"/>
      <c r="AF2073" s="4"/>
    </row>
    <row r="2074" spans="1:32" x14ac:dyDescent="0.2">
      <c r="A2074">
        <f>front!A2074</f>
        <v>1117.1400000000001</v>
      </c>
      <c r="B2074" s="1">
        <f t="shared" si="420"/>
        <v>0.41000000000008185</v>
      </c>
      <c r="C2074">
        <f>front!D2074-front!B2074</f>
        <v>0.3000000000001819</v>
      </c>
      <c r="D2074" s="2">
        <f>front!E2074-front!C2074</f>
        <v>0.70000000000027285</v>
      </c>
      <c r="E2074" s="2">
        <f>IF(front!F2074-front!C2074&gt;0,front!F2074-front!C2074,0)</f>
        <v>3.4000000000000909</v>
      </c>
      <c r="F2074" s="2">
        <f>front!I2074-front!H2074</f>
        <v>-2.6999999999998181</v>
      </c>
      <c r="G2074" s="2"/>
      <c r="H2074" s="2"/>
      <c r="I2074" s="4">
        <f>C2074/(constants!$A$4+constants!$B$4*data!C2074+constants!$C$4*data!C2074^2+constants!$D$4*data!C2074^3+constants!$E$4*data!C2074^4+constants!$F$4*data!C2074^5+constants!$G$4*data!C2074^6+constants!$H$4*data!C2074^7)</f>
        <v>0.29929069110384066</v>
      </c>
      <c r="J2074" s="4">
        <f>D2074/(constants!$A$4+constants!$B$4*data!D2074+constants!$C$4*data!D2074^2+constants!$D$4*data!D2074^3+constants!$E$4*data!D2074^4+constants!$F$4*data!D2074^5+constants!$G$4*data!D2074^6+constants!$H$4*data!D2074^7)</f>
        <v>0.69834497706466192</v>
      </c>
      <c r="K2074" s="4">
        <f>E2074/(constants!$A$4+constants!$B$4*data!E2074+constants!$C$4*data!E2074^2+constants!$D$4*data!E2074^3+constants!$E$4*data!E2074^4+constants!$F$4*data!E2074^5+constants!$G$4*data!E2074^6+constants!$H$4*data!E2074^7)</f>
        <v>3.3919623370786516</v>
      </c>
      <c r="L2074" s="4">
        <f>F2074/(constants!$A$4+constants!$B$4*data!F2074+constants!$C$4*data!F2074^2+constants!$D$4*data!F2074^3+constants!$E$4*data!F2074^4+constants!$F$4*data!F2074^5+constants!$G$4*data!F2074^6+constants!$H$4*data!F2074^7)</f>
        <v>-2.6936153171287356</v>
      </c>
      <c r="M2074" s="4"/>
      <c r="N2074" s="4"/>
      <c r="O2074" s="4">
        <f t="shared" si="421"/>
        <v>0.74822672775960153</v>
      </c>
      <c r="P2074" s="4">
        <f t="shared" si="422"/>
        <v>0.17458624426616548</v>
      </c>
      <c r="Q2074" s="4">
        <f t="shared" si="422"/>
        <v>0.84799058426966289</v>
      </c>
      <c r="R2074" s="4">
        <f t="shared" si="423"/>
        <v>-0.6734038292821839</v>
      </c>
      <c r="S2074" s="4"/>
      <c r="U2074" s="4">
        <f t="shared" si="426"/>
        <v>4.8571443176064815</v>
      </c>
      <c r="X2074">
        <f>IF(front!E2074&gt;$X$2,O2074,P2074)</f>
        <v>0.17458624426616548</v>
      </c>
      <c r="Y2074">
        <f t="shared" si="419"/>
        <v>-233.80620205679648</v>
      </c>
      <c r="Z2074">
        <f>SUMPRODUCT($B$7:$B$456,Y$7:Y$456,EXP(constants!$B$32+constants!$A$32*ABS($A$7:$A$456-$A2074)))</f>
        <v>5.5103431656302405E-17</v>
      </c>
      <c r="AA2074">
        <f t="shared" si="424"/>
        <v>-233.80620205679648</v>
      </c>
      <c r="AB2074">
        <f t="shared" si="425"/>
        <v>0</v>
      </c>
      <c r="AD2074" s="4"/>
      <c r="AE2074" s="4"/>
      <c r="AF2074" s="4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52"/>
  <sheetViews>
    <sheetView topLeftCell="A109" workbookViewId="0">
      <selection activeCell="M116" sqref="M116"/>
    </sheetView>
  </sheetViews>
  <sheetFormatPr defaultRowHeight="12.75" x14ac:dyDescent="0.2"/>
  <sheetData>
    <row r="52" spans="12:12" x14ac:dyDescent="0.2">
      <c r="L52" s="18" t="s">
        <v>11</v>
      </c>
    </row>
  </sheetData>
  <phoneticPr fontId="3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2"/>
  <sheetViews>
    <sheetView workbookViewId="0">
      <selection activeCell="A25" sqref="A25"/>
    </sheetView>
  </sheetViews>
  <sheetFormatPr defaultRowHeight="12.75" x14ac:dyDescent="0.2"/>
  <cols>
    <col min="2" max="2" width="9.140625" customWidth="1"/>
    <col min="3" max="3" width="12.42578125" bestFit="1" customWidth="1"/>
  </cols>
  <sheetData>
    <row r="2" spans="1:10" x14ac:dyDescent="0.2">
      <c r="A2" s="6" t="s">
        <v>31</v>
      </c>
      <c r="B2" s="6"/>
      <c r="C2" s="6"/>
      <c r="D2" s="6"/>
      <c r="E2" s="6"/>
      <c r="F2" s="6"/>
      <c r="G2" s="6"/>
      <c r="H2" s="6"/>
    </row>
    <row r="3" spans="1:10" x14ac:dyDescent="0.2">
      <c r="A3" s="6" t="s">
        <v>32</v>
      </c>
      <c r="B3" s="6" t="s">
        <v>33</v>
      </c>
      <c r="C3" s="6" t="s">
        <v>34</v>
      </c>
      <c r="D3" s="6" t="s">
        <v>35</v>
      </c>
      <c r="E3" s="6" t="s">
        <v>36</v>
      </c>
      <c r="F3" s="6" t="s">
        <v>37</v>
      </c>
      <c r="G3" s="6" t="s">
        <v>38</v>
      </c>
      <c r="H3" s="6" t="s">
        <v>39</v>
      </c>
    </row>
    <row r="4" spans="1:10" x14ac:dyDescent="0.2">
      <c r="A4" s="3">
        <v>1.00237</v>
      </c>
      <c r="B4" s="3">
        <v>-1.11854E-7</v>
      </c>
      <c r="C4" s="3">
        <v>5.5073999999999999E-11</v>
      </c>
      <c r="D4" s="3">
        <v>-1.09558E-14</v>
      </c>
      <c r="E4" s="3">
        <v>5.4696400000000001E-19</v>
      </c>
      <c r="F4" s="3">
        <v>-1.29196E-23</v>
      </c>
      <c r="G4" s="3">
        <v>1.50047E-28</v>
      </c>
      <c r="H4" s="3">
        <v>-6.8858E-34</v>
      </c>
      <c r="J4" t="s">
        <v>71</v>
      </c>
    </row>
    <row r="5" spans="1:10" x14ac:dyDescent="0.2">
      <c r="A5" s="3">
        <v>0.99607400000000001</v>
      </c>
      <c r="B5" s="3">
        <v>9.8126699999999997E-7</v>
      </c>
      <c r="C5" s="3">
        <v>3.7865300000000002E-11</v>
      </c>
      <c r="D5" s="3">
        <v>-1.3768799999999999E-14</v>
      </c>
      <c r="E5">
        <v>7.0857000000000004E-19</v>
      </c>
      <c r="F5">
        <v>-1.6656199999999999E-23</v>
      </c>
      <c r="G5">
        <v>1.9048900000000001E-28</v>
      </c>
      <c r="H5">
        <v>-8.5647799999999995E-34</v>
      </c>
      <c r="J5" t="s">
        <v>70</v>
      </c>
    </row>
    <row r="6" spans="1:10" x14ac:dyDescent="0.2">
      <c r="A6" s="14"/>
      <c r="B6" s="15"/>
      <c r="C6" s="15"/>
      <c r="D6" s="15"/>
      <c r="E6" s="15"/>
      <c r="F6" s="14"/>
    </row>
    <row r="7" spans="1:10" x14ac:dyDescent="0.2">
      <c r="A7" s="13" t="s">
        <v>13</v>
      </c>
      <c r="C7" s="18" t="s">
        <v>14</v>
      </c>
    </row>
    <row r="8" spans="1:10" x14ac:dyDescent="0.2">
      <c r="A8" t="s">
        <v>17</v>
      </c>
    </row>
    <row r="9" spans="1:10" x14ac:dyDescent="0.2">
      <c r="A9" s="7" t="s">
        <v>3</v>
      </c>
      <c r="B9" s="7">
        <v>3106.8756115530709</v>
      </c>
      <c r="C9" s="7"/>
      <c r="D9" s="7"/>
      <c r="E9" s="7"/>
      <c r="F9" s="7"/>
    </row>
    <row r="10" spans="1:10" x14ac:dyDescent="0.2">
      <c r="A10" s="8" t="s">
        <v>4</v>
      </c>
      <c r="B10" s="8">
        <v>1.5032470318064E-10</v>
      </c>
      <c r="C10" s="8">
        <f>B10*3.74183488349896E-16*0.0000001</f>
        <v>5.6249021821294576E-33</v>
      </c>
      <c r="D10" s="8"/>
      <c r="E10" s="7"/>
      <c r="F10" s="7"/>
    </row>
    <row r="11" spans="1:10" x14ac:dyDescent="0.2">
      <c r="A11" s="7"/>
      <c r="B11" s="7"/>
      <c r="C11" s="7"/>
      <c r="D11" s="7"/>
      <c r="E11" s="7"/>
      <c r="F11" s="7"/>
      <c r="I11" s="12"/>
    </row>
    <row r="12" spans="1:10" x14ac:dyDescent="0.2">
      <c r="A12" s="7" t="s">
        <v>15</v>
      </c>
      <c r="B12" s="7" t="s">
        <v>16</v>
      </c>
      <c r="C12" s="7"/>
      <c r="D12" s="7"/>
      <c r="E12" s="7"/>
      <c r="F12" s="7"/>
    </row>
    <row r="13" spans="1:10" x14ac:dyDescent="0.2">
      <c r="A13" s="7">
        <v>7</v>
      </c>
      <c r="B13" s="7">
        <v>1.4829937305977641E-19</v>
      </c>
      <c r="C13" s="7"/>
      <c r="D13" s="7"/>
      <c r="E13" s="7"/>
      <c r="F13" s="7"/>
    </row>
    <row r="14" spans="1:10" x14ac:dyDescent="0.2">
      <c r="A14" s="7">
        <v>6</v>
      </c>
      <c r="B14" s="7">
        <v>-6.7378313666307548E-16</v>
      </c>
      <c r="C14" s="7"/>
      <c r="D14" s="7"/>
      <c r="E14" s="7"/>
      <c r="F14" s="7"/>
    </row>
    <row r="15" spans="1:10" x14ac:dyDescent="0.2">
      <c r="A15" s="7">
        <v>5</v>
      </c>
      <c r="B15" s="7">
        <v>1.2807197351294341E-12</v>
      </c>
      <c r="C15" s="7"/>
      <c r="D15" s="7"/>
      <c r="E15" s="7"/>
      <c r="F15" s="7"/>
    </row>
    <row r="16" spans="1:10" x14ac:dyDescent="0.2">
      <c r="A16" s="7">
        <v>4</v>
      </c>
      <c r="B16" s="7">
        <v>-1.3186419032497471E-9</v>
      </c>
      <c r="C16" s="7"/>
      <c r="D16" s="7"/>
      <c r="E16" s="7"/>
      <c r="F16" s="7"/>
    </row>
    <row r="17" spans="1:19" x14ac:dyDescent="0.2">
      <c r="A17" s="7">
        <v>3</v>
      </c>
      <c r="B17" s="7">
        <v>7.9336253558696529E-7</v>
      </c>
      <c r="C17" s="7"/>
      <c r="D17" s="7"/>
      <c r="E17" s="7"/>
      <c r="F17" s="7"/>
    </row>
    <row r="18" spans="1:19" x14ac:dyDescent="0.2">
      <c r="A18" s="7">
        <v>2</v>
      </c>
      <c r="B18" s="7">
        <v>-2.786025327327168E-4</v>
      </c>
      <c r="C18" s="7"/>
      <c r="D18" s="7"/>
      <c r="E18" s="7"/>
      <c r="F18" s="7"/>
    </row>
    <row r="19" spans="1:19" x14ac:dyDescent="0.2">
      <c r="A19" s="7">
        <v>1</v>
      </c>
      <c r="B19" s="7">
        <v>5.2698171960183018E-2</v>
      </c>
      <c r="C19" s="7"/>
      <c r="D19" s="7"/>
      <c r="E19" s="7"/>
      <c r="F19" s="7"/>
    </row>
    <row r="20" spans="1:19" x14ac:dyDescent="0.2">
      <c r="A20" s="7">
        <v>0</v>
      </c>
      <c r="B20" s="7">
        <v>-3.6672984072980843</v>
      </c>
      <c r="C20" s="7"/>
      <c r="D20" s="7"/>
      <c r="E20" s="7"/>
      <c r="F20" s="7"/>
      <c r="L20" s="13" t="s">
        <v>75</v>
      </c>
    </row>
    <row r="22" spans="1:19" x14ac:dyDescent="0.2">
      <c r="L22" s="13" t="s">
        <v>76</v>
      </c>
      <c r="N22" s="9">
        <v>5</v>
      </c>
      <c r="O22" s="9">
        <v>4</v>
      </c>
      <c r="P22" s="9">
        <v>3</v>
      </c>
      <c r="Q22" s="9">
        <v>2</v>
      </c>
      <c r="R22" s="9">
        <v>1</v>
      </c>
      <c r="S22" s="9">
        <v>0</v>
      </c>
    </row>
    <row r="23" spans="1:19" x14ac:dyDescent="0.2">
      <c r="N23">
        <f>0.000000000071215397/(10^7)</f>
        <v>7.1215396999999995E-18</v>
      </c>
      <c r="O23">
        <f>-0.000000040918226/(10^7)</f>
        <v>-4.0918225999999998E-15</v>
      </c>
      <c r="P23">
        <f>-0.000029069045/(10^7)</f>
        <v>-2.9069044999999998E-12</v>
      </c>
      <c r="Q23">
        <f>0.030340054/(10^7)</f>
        <v>3.0340054000000001E-9</v>
      </c>
      <c r="R23">
        <f>-8.9554589/(10^7)</f>
        <v>-8.9554588999999996E-7</v>
      </c>
      <c r="S23">
        <f>912.00585/(10^7)</f>
        <v>9.1200585000000001E-5</v>
      </c>
    </row>
    <row r="24" spans="1:19" x14ac:dyDescent="0.2">
      <c r="A24" s="13" t="s">
        <v>9</v>
      </c>
    </row>
    <row r="25" spans="1:19" x14ac:dyDescent="0.2">
      <c r="L25" s="13" t="s">
        <v>9</v>
      </c>
      <c r="N25" s="9">
        <v>5</v>
      </c>
      <c r="O25" s="9">
        <v>4</v>
      </c>
      <c r="P25" s="9">
        <v>3</v>
      </c>
      <c r="Q25" s="9">
        <v>2</v>
      </c>
      <c r="R25" s="9">
        <v>1</v>
      </c>
      <c r="S25" s="9">
        <v>0</v>
      </c>
    </row>
    <row r="26" spans="1:19" x14ac:dyDescent="0.2">
      <c r="A26" s="9" t="s">
        <v>1</v>
      </c>
      <c r="B26" s="9"/>
      <c r="C26" s="9"/>
      <c r="D26" s="9"/>
      <c r="E26" s="9">
        <v>5</v>
      </c>
      <c r="F26" s="9">
        <v>4</v>
      </c>
      <c r="G26" s="9">
        <v>3</v>
      </c>
      <c r="H26" s="9">
        <v>2</v>
      </c>
      <c r="I26" s="9">
        <v>1</v>
      </c>
      <c r="J26" s="9">
        <v>0</v>
      </c>
      <c r="N26">
        <f>-0.00000000041090384/(10^7)</f>
        <v>-4.1090383999999997E-17</v>
      </c>
      <c r="O26">
        <f>0.00000076305376/(10^7)</f>
        <v>7.6305376000000005E-14</v>
      </c>
      <c r="P26">
        <f>-0.00056315241/(10^7)</f>
        <v>-5.6315241000000005E-11</v>
      </c>
      <c r="Q26">
        <f>0.20714647/(10^7)</f>
        <v>2.0714647000000001E-8</v>
      </c>
      <c r="R26">
        <f>-38.162638/(10^7)</f>
        <v>-3.8162638000000002E-6</v>
      </c>
      <c r="S26">
        <f>2842.542/(10^7)</f>
        <v>2.8425419999999997E-4</v>
      </c>
    </row>
    <row r="27" spans="1:19" x14ac:dyDescent="0.2">
      <c r="A27" s="9">
        <v>200</v>
      </c>
      <c r="B27" s="10"/>
      <c r="C27" s="9">
        <f>SUMPRODUCT(A27^$E$28:$J$28,$E$27:$J$27)</f>
        <v>8.0050707199998453E-6</v>
      </c>
      <c r="D27" s="9"/>
      <c r="E27">
        <f>-0.00000000041090384/(10^7)</f>
        <v>-4.1090383999999997E-17</v>
      </c>
      <c r="F27">
        <f>0.00000076305376/(10^7)</f>
        <v>7.6305376000000005E-14</v>
      </c>
      <c r="G27">
        <f>-0.00056315241/(10^7)</f>
        <v>-5.6315241000000005E-11</v>
      </c>
      <c r="H27">
        <f>0.20714647/(10^7)</f>
        <v>2.0714647000000001E-8</v>
      </c>
      <c r="I27">
        <f>-38.162638/(10^7)</f>
        <v>-3.8162638000000002E-6</v>
      </c>
      <c r="J27">
        <f>2842.542/(10^7)</f>
        <v>2.8425419999999997E-4</v>
      </c>
    </row>
    <row r="28" spans="1:19" x14ac:dyDescent="0.2">
      <c r="A28" s="9">
        <v>201</v>
      </c>
      <c r="B28" s="10"/>
      <c r="C28" s="9"/>
      <c r="D28" s="9"/>
      <c r="E28" s="9">
        <v>5</v>
      </c>
      <c r="F28" s="9">
        <v>4</v>
      </c>
      <c r="G28" s="9">
        <v>3</v>
      </c>
      <c r="H28" s="9">
        <v>2</v>
      </c>
      <c r="I28" s="9">
        <v>1</v>
      </c>
      <c r="J28" s="9">
        <v>0</v>
      </c>
      <c r="L28" s="13" t="s">
        <v>77</v>
      </c>
      <c r="N28" s="9">
        <v>5</v>
      </c>
      <c r="O28" s="9">
        <v>4</v>
      </c>
      <c r="P28" s="9">
        <v>3</v>
      </c>
      <c r="Q28" s="9">
        <v>2</v>
      </c>
      <c r="R28" s="9">
        <v>1</v>
      </c>
      <c r="S28" s="9">
        <v>0</v>
      </c>
    </row>
    <row r="29" spans="1:19" x14ac:dyDescent="0.2">
      <c r="N29">
        <f>-0.00000000062181585/(10^7)</f>
        <v>-6.2181585000000005E-17</v>
      </c>
      <c r="O29">
        <f>0.000001135044/(10^7)</f>
        <v>1.1350440000000001E-13</v>
      </c>
      <c r="P29">
        <f>-0.00082196585/(10^7)</f>
        <v>-8.2196584999999998E-11</v>
      </c>
      <c r="Q29">
        <f>0.29598246/(10^7)</f>
        <v>2.9598246E-8</v>
      </c>
      <c r="R29">
        <f>-53.217495/(10^7)</f>
        <v>-5.3217494999999998E-6</v>
      </c>
      <c r="S29">
        <f>3852.8517/(10^7)</f>
        <v>3.8528516999999999E-4</v>
      </c>
    </row>
    <row r="32" spans="1:19" x14ac:dyDescent="0.2">
      <c r="A32">
        <v>-5.688E-2</v>
      </c>
      <c r="B32">
        <v>-7.2731300000000001</v>
      </c>
      <c r="C32" s="11"/>
      <c r="D32" s="11"/>
      <c r="F32" s="18" t="s">
        <v>12</v>
      </c>
    </row>
    <row r="33" spans="1:4" x14ac:dyDescent="0.2">
      <c r="A33" s="11"/>
      <c r="B33" s="11"/>
      <c r="C33" s="11"/>
      <c r="D33" s="11"/>
    </row>
    <row r="41" spans="1:4" x14ac:dyDescent="0.2">
      <c r="A41">
        <v>-5.688E-2</v>
      </c>
      <c r="B41">
        <v>-7.2731300000000001</v>
      </c>
      <c r="D41" t="s">
        <v>53</v>
      </c>
    </row>
    <row r="42" spans="1:4" x14ac:dyDescent="0.2">
      <c r="A42">
        <v>-6.5269999999999995E-2</v>
      </c>
      <c r="B42">
        <v>-8.1867999999999999</v>
      </c>
      <c r="D42" t="s">
        <v>54</v>
      </c>
    </row>
    <row r="43" spans="1:4" x14ac:dyDescent="0.2">
      <c r="A43">
        <v>-4.4720000000000003E-2</v>
      </c>
      <c r="B43">
        <v>-8.7235800000000001</v>
      </c>
      <c r="D43" t="s">
        <v>55</v>
      </c>
    </row>
    <row r="48" spans="1:4" x14ac:dyDescent="0.2">
      <c r="A48" s="11"/>
      <c r="B48" s="11"/>
      <c r="C48" s="11"/>
      <c r="D48" s="11"/>
    </row>
    <row r="49" spans="1:4" x14ac:dyDescent="0.2">
      <c r="A49" s="11"/>
      <c r="B49" s="11"/>
      <c r="C49" s="11"/>
      <c r="D49" s="11"/>
    </row>
    <row r="50" spans="1:4" x14ac:dyDescent="0.2">
      <c r="A50" s="11"/>
      <c r="B50" s="11"/>
      <c r="C50" s="11"/>
      <c r="D50" s="11"/>
    </row>
    <row r="51" spans="1:4" x14ac:dyDescent="0.2">
      <c r="A51" s="11"/>
      <c r="B51" s="11"/>
      <c r="C51" s="11"/>
      <c r="D51" s="11"/>
    </row>
    <row r="52" spans="1:4" x14ac:dyDescent="0.2">
      <c r="A52" s="11"/>
      <c r="B52" s="11"/>
      <c r="C52" s="11"/>
      <c r="D52" s="11"/>
    </row>
  </sheetData>
  <phoneticPr fontId="3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front</vt:lpstr>
      <vt:lpstr>data</vt:lpstr>
      <vt:lpstr>figures</vt:lpstr>
      <vt:lpstr>constants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2009-10-20T10:22:02Z</cp:lastPrinted>
  <dcterms:created xsi:type="dcterms:W3CDTF">2003-02-06T10:36:17Z</dcterms:created>
  <dcterms:modified xsi:type="dcterms:W3CDTF">2016-02-25T13:45:39Z</dcterms:modified>
</cp:coreProperties>
</file>